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nas Mustafa\Downloads\"/>
    </mc:Choice>
  </mc:AlternateContent>
  <bookViews>
    <workbookView xWindow="0" yWindow="0" windowWidth="23040" windowHeight="9072"/>
  </bookViews>
  <sheets>
    <sheet name="Dashboard" sheetId="17" r:id="rId1"/>
    <sheet name="Region Wise Sales Analysis" sheetId="7" r:id="rId2"/>
    <sheet name="Product Category Performance" sheetId="8" r:id="rId3"/>
    <sheet name="Monthly Sales Trend" sheetId="9" r:id="rId4"/>
    <sheet name="Department Salary Summary" sheetId="10" r:id="rId5"/>
    <sheet name="Delivery Performance" sheetId="11" r:id="rId6"/>
    <sheet name="Return Analysis" sheetId="12" r:id="rId7"/>
    <sheet name="Inventory Stock Analysis" sheetId="13" r:id="rId8"/>
    <sheet name="Supplier Performance" sheetId="15" r:id="rId9"/>
    <sheet name="Shipment Cost Analysis" sheetId="16" r:id="rId10"/>
    <sheet name="Orders" sheetId="1" r:id="rId11"/>
    <sheet name="Inventory" sheetId="2" r:id="rId12"/>
    <sheet name="Employees" sheetId="3" r:id="rId13"/>
    <sheet name="Suppliers" sheetId="4" r:id="rId14"/>
    <sheet name="Logistics" sheetId="5" r:id="rId15"/>
    <sheet name="Returns" sheetId="6" r:id="rId16"/>
  </sheets>
  <definedNames>
    <definedName name="_xlcn.WorksheetConnection_Operations_Company_Dataset.xlsxEmployeesTable1" hidden="1">EmployeesTable[]</definedName>
    <definedName name="_xlcn.WorksheetConnection_Operations_Company_Dataset.xlsxLogisticsTable1" hidden="1">LogisticsTable[]</definedName>
    <definedName name="_xlcn.WorksheetConnection_Operations_Company_Dataset.xlsxOrdersTable1" hidden="1">OrdersTable[]</definedName>
    <definedName name="_xlcn.WorksheetConnection_Operations_Company_Dataset.xlsxReturnsTable1" hidden="1">ReturnsTable[]</definedName>
    <definedName name="_xlcn.WorksheetConnection_Operations_Company_Dataset.xlsxSuppliersTable1" hidden="1">SuppliersTable[]</definedName>
    <definedName name="_xlcn.WorksheetConnection_Operations_Company_Datasetversion1.xlsbInventoryTable1" hidden="1">InventoryTable[]</definedName>
    <definedName name="Slicer_Clean_Date__Year">#N/A</definedName>
    <definedName name="Slicer_Product_Category">#N/A</definedName>
    <definedName name="Slicer_Region">#N/A</definedName>
  </definedNames>
  <calcPr calcId="162913"/>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s>
  <extLst>
    <ext xmlns:x14="http://schemas.microsoft.com/office/spreadsheetml/2009/9/main" uri="{876F7934-8845-4945-9796-88D515C7AA90}">
      <x14:pivotCaches>
        <pivotCache cacheId="9"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pliersTable" name="SuppliersTable" connection="WorksheetConnection_Operations_Company_Dataset.xlsx!SuppliersTable"/>
          <x15:modelTable id="ReturnsTable" name="ReturnsTable" connection="WorksheetConnection_Operations_Company_Dataset.xlsx!ReturnsTable"/>
          <x15:modelTable id="OrdersTable" name="OrdersTable" connection="WorksheetConnection_Operations_Company_Dataset.xlsx!OrdersTable"/>
          <x15:modelTable id="LogisticsTable" name="LogisticsTable" connection="WorksheetConnection_Operations_Company_Dataset.xlsx!LogisticsTable"/>
          <x15:modelTable id="EmployeesTable" name="EmployeesTable" connection="WorksheetConnection_Operations_Company_Dataset.xlsx!EmployeesTable"/>
          <x15:modelTable id="InventoryTable" name="InventoryTable" connection="WorksheetConnection_Operations_Company_Dataset (version 1).xlsb!InventoryTable"/>
        </x15:modelTables>
        <x15:extLst>
          <ext xmlns:x16="http://schemas.microsoft.com/office/spreadsheetml/2014/11/main" uri="{9835A34E-60A6-4A7C-AAB8-D5F71C897F49}">
            <x16:modelTimeGroupings>
              <x16:modelTimeGrouping tableName="OrdersTable" columnName="Clean_Date" columnId="Clean_Date">
                <x16:calculatedTimeColumn columnName="Clean_Date (Year)" columnId="Clean_Date (Year)" contentType="years" isSelected="1"/>
                <x16:calculatedTimeColumn columnName="Clean_Date (Quarter)" columnId="Clean_Date (Quarter)" contentType="quarters" isSelected="1"/>
                <x16:calculatedTimeColumn columnName="Clean_Date (Month Index)" columnId="Clean_Date (Month Index)" contentType="monthsindex" isSelected="1"/>
                <x16:calculatedTimeColumn columnName="Clean_Date (Month)" columnId="Clean_Date (Month)" contentType="months" isSelected="1"/>
              </x16:modelTimeGrouping>
            </x16:modelTimeGroupings>
          </ext>
        </x15:extLst>
      </x15:dataModel>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V2"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I2" i="6"/>
  <c r="N5" i="3"/>
  <c r="M5" i="3"/>
  <c r="M2" i="3"/>
  <c r="J3" i="5"/>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J2" i="5"/>
  <c r="J1" i="5"/>
  <c r="M1" i="3"/>
  <c r="V1" i="1"/>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C2" i="2"/>
  <c r="C3" i="2"/>
  <c r="C4" i="2"/>
  <c r="C5" i="2"/>
  <c r="C6" i="2"/>
  <c r="C7" i="2"/>
  <c r="C8" i="2"/>
  <c r="C9" i="2"/>
  <c r="C10" i="2"/>
  <c r="C11" i="2"/>
  <c r="C12" i="2"/>
  <c r="N2" i="2" s="1"/>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H2" i="1"/>
  <c r="V3"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2"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Operations_Company_Dataset (version 1).xlsb!InventoryTable" type="102" refreshedVersion="6" minRefreshableVersion="5">
    <extLst>
      <ext xmlns:x15="http://schemas.microsoft.com/office/spreadsheetml/2010/11/main" uri="{DE250136-89BD-433C-8126-D09CA5730AF9}">
        <x15:connection id="InventoryTable" autoDelete="1">
          <x15:rangePr sourceName="_xlcn.WorksheetConnection_Operations_Company_Datasetversion1.xlsbInventoryTable1"/>
        </x15:connection>
      </ext>
    </extLst>
  </connection>
  <connection id="3" name="WorksheetConnection_Operations_Company_Dataset.xlsx!EmployeesTable" type="102" refreshedVersion="6" minRefreshableVersion="5">
    <extLst>
      <ext xmlns:x15="http://schemas.microsoft.com/office/spreadsheetml/2010/11/main" uri="{DE250136-89BD-433C-8126-D09CA5730AF9}">
        <x15:connection id="EmployeesTable" autoDelete="1">
          <x15:rangePr sourceName="_xlcn.WorksheetConnection_Operations_Company_Dataset.xlsxEmployeesTable1"/>
        </x15:connection>
      </ext>
    </extLst>
  </connection>
  <connection id="4" name="WorksheetConnection_Operations_Company_Dataset.xlsx!LogisticsTable" type="102" refreshedVersion="6" minRefreshableVersion="5">
    <extLst>
      <ext xmlns:x15="http://schemas.microsoft.com/office/spreadsheetml/2010/11/main" uri="{DE250136-89BD-433C-8126-D09CA5730AF9}">
        <x15:connection id="LogisticsTable" autoDelete="1">
          <x15:rangePr sourceName="_xlcn.WorksheetConnection_Operations_Company_Dataset.xlsxLogisticsTable1"/>
        </x15:connection>
      </ext>
    </extLst>
  </connection>
  <connection id="5" name="WorksheetConnection_Operations_Company_Dataset.xlsx!OrdersTable" type="102" refreshedVersion="6" minRefreshableVersion="5">
    <extLst>
      <ext xmlns:x15="http://schemas.microsoft.com/office/spreadsheetml/2010/11/main" uri="{DE250136-89BD-433C-8126-D09CA5730AF9}">
        <x15:connection id="OrdersTable" autoDelete="1">
          <x15:rangePr sourceName="_xlcn.WorksheetConnection_Operations_Company_Dataset.xlsxOrdersTable1"/>
        </x15:connection>
      </ext>
    </extLst>
  </connection>
  <connection id="6" name="WorksheetConnection_Operations_Company_Dataset.xlsx!ReturnsTable" type="102" refreshedVersion="6" minRefreshableVersion="5">
    <extLst>
      <ext xmlns:x15="http://schemas.microsoft.com/office/spreadsheetml/2010/11/main" uri="{DE250136-89BD-433C-8126-D09CA5730AF9}">
        <x15:connection id="ReturnsTable" autoDelete="1">
          <x15:rangePr sourceName="_xlcn.WorksheetConnection_Operations_Company_Dataset.xlsxReturnsTable1"/>
        </x15:connection>
      </ext>
    </extLst>
  </connection>
  <connection id="7" name="WorksheetConnection_Operations_Company_Dataset.xlsx!SuppliersTable" type="102" refreshedVersion="6" minRefreshableVersion="5">
    <extLst>
      <ext xmlns:x15="http://schemas.microsoft.com/office/spreadsheetml/2010/11/main" uri="{DE250136-89BD-433C-8126-D09CA5730AF9}">
        <x15:connection id="SuppliersTable" autoDelete="1">
          <x15:rangePr sourceName="_xlcn.WorksheetConnection_Operations_Company_Dataset.xlsxSuppliers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InventoryTable].[Warehouse].[All]}"/>
  </metadataStrings>
  <mdxMetadata count="1">
    <mdx n="0" f="s">
      <ms ns="1" c="0"/>
    </mdx>
  </mdxMetadata>
  <valueMetadata count="1">
    <bk>
      <rc t="1" v="0"/>
    </bk>
  </valueMetadata>
</metadata>
</file>

<file path=xl/sharedStrings.xml><?xml version="1.0" encoding="utf-8"?>
<sst xmlns="http://schemas.openxmlformats.org/spreadsheetml/2006/main" count="48453" uniqueCount="19261">
  <si>
    <t>Order_ID</t>
  </si>
  <si>
    <t>Customer_Name</t>
  </si>
  <si>
    <t>Region</t>
  </si>
  <si>
    <t>Product_Category</t>
  </si>
  <si>
    <t>Order_Date</t>
  </si>
  <si>
    <t>Sales_Amount</t>
  </si>
  <si>
    <t>Discount_%</t>
  </si>
  <si>
    <t>Status</t>
  </si>
  <si>
    <t>Delivery_Days</t>
  </si>
  <si>
    <t>ORD1000</t>
  </si>
  <si>
    <t>Tony Gibbs</t>
  </si>
  <si>
    <t>north</t>
  </si>
  <si>
    <t>Electronics</t>
  </si>
  <si>
    <t>01-26-2024</t>
  </si>
  <si>
    <t>Delivered</t>
  </si>
  <si>
    <t>ORD1001</t>
  </si>
  <si>
    <t>April Pacheco</t>
  </si>
  <si>
    <t>27/08/2025</t>
  </si>
  <si>
    <t>Pending</t>
  </si>
  <si>
    <t>ORD1002</t>
  </si>
  <si>
    <t>Patrick Leon</t>
  </si>
  <si>
    <t>Central</t>
  </si>
  <si>
    <t>2025-07-28</t>
  </si>
  <si>
    <t>Shipped</t>
  </si>
  <si>
    <t>ORD1003</t>
  </si>
  <si>
    <t>Michele Johnson</t>
  </si>
  <si>
    <t>East</t>
  </si>
  <si>
    <t>2026-02-16</t>
  </si>
  <si>
    <t>ORD1004</t>
  </si>
  <si>
    <t>Kimberly Peck</t>
  </si>
  <si>
    <t>04/04/2024</t>
  </si>
  <si>
    <t>Cancelled</t>
  </si>
  <si>
    <t>ORD1005</t>
  </si>
  <si>
    <t xml:space="preserve"> </t>
  </si>
  <si>
    <t>North</t>
  </si>
  <si>
    <t>electronics</t>
  </si>
  <si>
    <t>2025-07-03</t>
  </si>
  <si>
    <t>Returned</t>
  </si>
  <si>
    <t>ORD1006</t>
  </si>
  <si>
    <t>Jonathan Sanchez</t>
  </si>
  <si>
    <t>Office Supplies</t>
  </si>
  <si>
    <t>2025-08-14</t>
  </si>
  <si>
    <t>ORD1007</t>
  </si>
  <si>
    <t>Candice Lewis</t>
  </si>
  <si>
    <t>South</t>
  </si>
  <si>
    <t>24/01/2025</t>
  </si>
  <si>
    <t>ORD1008</t>
  </si>
  <si>
    <t>Jessica Torres</t>
  </si>
  <si>
    <t>12-19-2025</t>
  </si>
  <si>
    <t>ORD1009</t>
  </si>
  <si>
    <t>Arthur Perry</t>
  </si>
  <si>
    <t>West</t>
  </si>
  <si>
    <t>10-03-2024</t>
  </si>
  <si>
    <t>ORD1010</t>
  </si>
  <si>
    <t>Justin Gonzalez</t>
  </si>
  <si>
    <t>14/02/2025</t>
  </si>
  <si>
    <t>N/A</t>
  </si>
  <si>
    <t>ORD1011</t>
  </si>
  <si>
    <t>Donald Mills</t>
  </si>
  <si>
    <t>26/05/2024</t>
  </si>
  <si>
    <t>ORD1012</t>
  </si>
  <si>
    <t>Thomas Montgomery</t>
  </si>
  <si>
    <t>2025-01-05</t>
  </si>
  <si>
    <t>ORD1013</t>
  </si>
  <si>
    <t>John Hernandez</t>
  </si>
  <si>
    <t>06-05-2024</t>
  </si>
  <si>
    <t>ORD1014</t>
  </si>
  <si>
    <t>Paul Garza</t>
  </si>
  <si>
    <t>25/06/2025</t>
  </si>
  <si>
    <t>ORD1015</t>
  </si>
  <si>
    <t>Matthew Alvarez</t>
  </si>
  <si>
    <t>24/04/2024</t>
  </si>
  <si>
    <t>ORD1016</t>
  </si>
  <si>
    <t>Troy Cortez</t>
  </si>
  <si>
    <t>02/10/2025</t>
  </si>
  <si>
    <t>ORD1017</t>
  </si>
  <si>
    <t>Thomas Walls</t>
  </si>
  <si>
    <t>05/09/2025</t>
  </si>
  <si>
    <t>ORD1018</t>
  </si>
  <si>
    <t>Jon Lee</t>
  </si>
  <si>
    <t>Furniture</t>
  </si>
  <si>
    <t>2025-08-03</t>
  </si>
  <si>
    <t>ORD1019</t>
  </si>
  <si>
    <t>Christopher Mueller</t>
  </si>
  <si>
    <t>06/11/2025</t>
  </si>
  <si>
    <t>ORD1020</t>
  </si>
  <si>
    <t>Leslie Moore</t>
  </si>
  <si>
    <t>08-04-2024</t>
  </si>
  <si>
    <t>ORD1021</t>
  </si>
  <si>
    <t>Frances Mitchell</t>
  </si>
  <si>
    <t>03-24-2025</t>
  </si>
  <si>
    <t>ORD1022</t>
  </si>
  <si>
    <t>Miguel Smith</t>
  </si>
  <si>
    <t>2025-08-25</t>
  </si>
  <si>
    <t>ORD1023</t>
  </si>
  <si>
    <t>Edward Johnson</t>
  </si>
  <si>
    <t>03-13-2024</t>
  </si>
  <si>
    <t>ORD1024</t>
  </si>
  <si>
    <t>Aaron Young</t>
  </si>
  <si>
    <t>05/09/2024</t>
  </si>
  <si>
    <t>ORD1025</t>
  </si>
  <si>
    <t>Julie Bentley</t>
  </si>
  <si>
    <t>09/03/2025</t>
  </si>
  <si>
    <t>ORD1026</t>
  </si>
  <si>
    <t>Ray Mckinney</t>
  </si>
  <si>
    <t>2026-03-30</t>
  </si>
  <si>
    <t>ORD1027</t>
  </si>
  <si>
    <t>Nicole Berry</t>
  </si>
  <si>
    <t>12/10/2024</t>
  </si>
  <si>
    <t>ORD1028</t>
  </si>
  <si>
    <t>Christina Hill</t>
  </si>
  <si>
    <t>2024-04-05</t>
  </si>
  <si>
    <t>ORD1029</t>
  </si>
  <si>
    <t>Kevin Buck</t>
  </si>
  <si>
    <t>17/06/2024</t>
  </si>
  <si>
    <t>ORD1030</t>
  </si>
  <si>
    <t>Kenneth Johnson</t>
  </si>
  <si>
    <t>2024-06-07</t>
  </si>
  <si>
    <t>ORD1031</t>
  </si>
  <si>
    <t>Michael Davis</t>
  </si>
  <si>
    <t>2024-02-28</t>
  </si>
  <si>
    <t>ORD1032</t>
  </si>
  <si>
    <t>Madeline Powell</t>
  </si>
  <si>
    <t>2025-09-01</t>
  </si>
  <si>
    <t>ORD1033</t>
  </si>
  <si>
    <t>Kelly Craig</t>
  </si>
  <si>
    <t>08-15-2025</t>
  </si>
  <si>
    <t>ORD1034</t>
  </si>
  <si>
    <t>Deborah Rodriguez</t>
  </si>
  <si>
    <t>2024-09-24</t>
  </si>
  <si>
    <t>ORD1035</t>
  </si>
  <si>
    <t>Tammy Mckay</t>
  </si>
  <si>
    <t>13/04/2025</t>
  </si>
  <si>
    <t>ORD1036</t>
  </si>
  <si>
    <t>Cynthia Crawford</t>
  </si>
  <si>
    <t>03-16-2024</t>
  </si>
  <si>
    <t>ORD1037</t>
  </si>
  <si>
    <t>Benjamin Wright</t>
  </si>
  <si>
    <t>13/01/2025</t>
  </si>
  <si>
    <t>ORD1038</t>
  </si>
  <si>
    <t>Ryan Blake</t>
  </si>
  <si>
    <t>2025-11-10</t>
  </si>
  <si>
    <t>ORD1039</t>
  </si>
  <si>
    <t>Kerry Morris</t>
  </si>
  <si>
    <t>05/10/2024</t>
  </si>
  <si>
    <t>ORD1040</t>
  </si>
  <si>
    <t>Mary Burns</t>
  </si>
  <si>
    <t>2024-02-22</t>
  </si>
  <si>
    <t>ORD1041</t>
  </si>
  <si>
    <t>Jill Nichols</t>
  </si>
  <si>
    <t>06-14-2024</t>
  </si>
  <si>
    <t>ORD1042</t>
  </si>
  <si>
    <t>Melissa Ramirez</t>
  </si>
  <si>
    <t>2025-07-12</t>
  </si>
  <si>
    <t>ORD1043</t>
  </si>
  <si>
    <t>Wendy Nguyen</t>
  </si>
  <si>
    <t>2026-03-26</t>
  </si>
  <si>
    <t>ORD1044</t>
  </si>
  <si>
    <t>Brittney Robinson</t>
  </si>
  <si>
    <t>09-27-2025</t>
  </si>
  <si>
    <t>ORD1045</t>
  </si>
  <si>
    <t>Mark Jensen Jr.</t>
  </si>
  <si>
    <t>07-02-2024</t>
  </si>
  <si>
    <t>ORD1046</t>
  </si>
  <si>
    <t>Carl Singleton Jr.</t>
  </si>
  <si>
    <t>2025-01-26</t>
  </si>
  <si>
    <t>ORD1047</t>
  </si>
  <si>
    <t>Tanya Duncan</t>
  </si>
  <si>
    <t>2024-08-16</t>
  </si>
  <si>
    <t>ORD1048</t>
  </si>
  <si>
    <t>Robert Wright</t>
  </si>
  <si>
    <t>12-25-2024</t>
  </si>
  <si>
    <t>ORD1049</t>
  </si>
  <si>
    <t>Jason Kelly</t>
  </si>
  <si>
    <t>17/08/2025</t>
  </si>
  <si>
    <t>ORD1050</t>
  </si>
  <si>
    <t>Joseph James</t>
  </si>
  <si>
    <t>01-29-2025</t>
  </si>
  <si>
    <t>ORD1051</t>
  </si>
  <si>
    <t>Cindy Dixon</t>
  </si>
  <si>
    <t>07/01/2025</t>
  </si>
  <si>
    <t>ORD1052</t>
  </si>
  <si>
    <t>Cheryl Vargas</t>
  </si>
  <si>
    <t>03/06/2025</t>
  </si>
  <si>
    <t>ORD1053</t>
  </si>
  <si>
    <t>Hayley Hawkins</t>
  </si>
  <si>
    <t>03-06-2025</t>
  </si>
  <si>
    <t>ORD1054</t>
  </si>
  <si>
    <t>Brianna Charles</t>
  </si>
  <si>
    <t>07/11/2024</t>
  </si>
  <si>
    <t>ORD1055</t>
  </si>
  <si>
    <t>Jacqueline Brooks</t>
  </si>
  <si>
    <t>07/06/2025</t>
  </si>
  <si>
    <t>ORD1056</t>
  </si>
  <si>
    <t>Glenda Dean</t>
  </si>
  <si>
    <t>ORD1057</t>
  </si>
  <si>
    <t>Phillip Hanna</t>
  </si>
  <si>
    <t>05-01-2025</t>
  </si>
  <si>
    <t>ORD1058</t>
  </si>
  <si>
    <t>Jennifer Lambert</t>
  </si>
  <si>
    <t>01-05-2026</t>
  </si>
  <si>
    <t>ORD1059</t>
  </si>
  <si>
    <t>Alvin Munoz</t>
  </si>
  <si>
    <t>2026-02-07</t>
  </si>
  <si>
    <t>ORD1060</t>
  </si>
  <si>
    <t>Amanda Pittman</t>
  </si>
  <si>
    <t>04/05/2024</t>
  </si>
  <si>
    <t>ORD1061</t>
  </si>
  <si>
    <t>Pamela Pope</t>
  </si>
  <si>
    <t>09-19-2025</t>
  </si>
  <si>
    <t>ORD1062</t>
  </si>
  <si>
    <t>Corey Miller</t>
  </si>
  <si>
    <t>05/04/2025</t>
  </si>
  <si>
    <t>ORD1063</t>
  </si>
  <si>
    <t>Paula Hines</t>
  </si>
  <si>
    <t>2025-03-26</t>
  </si>
  <si>
    <t>ORD1064</t>
  </si>
  <si>
    <t>Jason Hernandez</t>
  </si>
  <si>
    <t>2024-05-21</t>
  </si>
  <si>
    <t>ORD1065</t>
  </si>
  <si>
    <t>Mark Morris</t>
  </si>
  <si>
    <t>09/07/2025</t>
  </si>
  <si>
    <t>ORD1066</t>
  </si>
  <si>
    <t>Sharon Lopez</t>
  </si>
  <si>
    <t>02-22-2026</t>
  </si>
  <si>
    <t>ORD1067</t>
  </si>
  <si>
    <t>Ashley White</t>
  </si>
  <si>
    <t>07-05-2025</t>
  </si>
  <si>
    <t>ORD1068</t>
  </si>
  <si>
    <t>Danny Diaz</t>
  </si>
  <si>
    <t>30/01/2024</t>
  </si>
  <si>
    <t>ORD1069</t>
  </si>
  <si>
    <t>Brian Freeman</t>
  </si>
  <si>
    <t>02-07-2025</t>
  </si>
  <si>
    <t>ORD1070</t>
  </si>
  <si>
    <t>Tanya Jackson</t>
  </si>
  <si>
    <t>21/02/2024</t>
  </si>
  <si>
    <t>ORD1071</t>
  </si>
  <si>
    <t>Donald Mcclure MD</t>
  </si>
  <si>
    <t>09/02/2026</t>
  </si>
  <si>
    <t>ORD1072</t>
  </si>
  <si>
    <t>Amanda Welch</t>
  </si>
  <si>
    <t>2024-12-24</t>
  </si>
  <si>
    <t>ORD1073</t>
  </si>
  <si>
    <t>Dr. Scott Thompson</t>
  </si>
  <si>
    <t>2024-09-01</t>
  </si>
  <si>
    <t>ORD1074</t>
  </si>
  <si>
    <t>Jennifer Reed</t>
  </si>
  <si>
    <t>24/02/2026</t>
  </si>
  <si>
    <t>ORD1075</t>
  </si>
  <si>
    <t>Jennifer Gonzalez</t>
  </si>
  <si>
    <t>11-15-2024</t>
  </si>
  <si>
    <t>ORD1076</t>
  </si>
  <si>
    <t>Charles Nichols</t>
  </si>
  <si>
    <t>04-14-2024</t>
  </si>
  <si>
    <t>ORD1077</t>
  </si>
  <si>
    <t>Kristine House</t>
  </si>
  <si>
    <t>08/11/2025</t>
  </si>
  <si>
    <t>ORD1078</t>
  </si>
  <si>
    <t>Mrs. Julia Tyler</t>
  </si>
  <si>
    <t>19/03/2025</t>
  </si>
  <si>
    <t>ORD1079</t>
  </si>
  <si>
    <t>Dawn Hanson</t>
  </si>
  <si>
    <t>09-22-2025</t>
  </si>
  <si>
    <t>ORD1080</t>
  </si>
  <si>
    <t>Stanley Martinez</t>
  </si>
  <si>
    <t>2026-04-30</t>
  </si>
  <si>
    <t>ORD1081</t>
  </si>
  <si>
    <t>Theodore Johnson</t>
  </si>
  <si>
    <t>2024-12-10</t>
  </si>
  <si>
    <t>ORD1082</t>
  </si>
  <si>
    <t>James Parsons</t>
  </si>
  <si>
    <t>14/12/2024</t>
  </si>
  <si>
    <t>ORD1083</t>
  </si>
  <si>
    <t>Kimberly Williams MD</t>
  </si>
  <si>
    <t>09-04-2024</t>
  </si>
  <si>
    <t>ORD1084</t>
  </si>
  <si>
    <t>Manuel Ramirez</t>
  </si>
  <si>
    <t>2024-10-28</t>
  </si>
  <si>
    <t>ORD1085</t>
  </si>
  <si>
    <t>Daniel Rhodes</t>
  </si>
  <si>
    <t>03-11-2025</t>
  </si>
  <si>
    <t>ORD1086</t>
  </si>
  <si>
    <t>Corey Fischer</t>
  </si>
  <si>
    <t>05-03-2024</t>
  </si>
  <si>
    <t>ORD1087</t>
  </si>
  <si>
    <t>Roger Yates</t>
  </si>
  <si>
    <t>10-10-2024</t>
  </si>
  <si>
    <t>ORD1088</t>
  </si>
  <si>
    <t>Mr. James Cannon</t>
  </si>
  <si>
    <t>02/07/2024</t>
  </si>
  <si>
    <t>ORD1089</t>
  </si>
  <si>
    <t>Thomas Montes</t>
  </si>
  <si>
    <t>2025-12-15</t>
  </si>
  <si>
    <t>ORD1090</t>
  </si>
  <si>
    <t>Daniel Villanueva</t>
  </si>
  <si>
    <t>05/05/2025</t>
  </si>
  <si>
    <t>ORD1091</t>
  </si>
  <si>
    <t>Katherine Thomas</t>
  </si>
  <si>
    <t>2025-05-18</t>
  </si>
  <si>
    <t>ORD1092</t>
  </si>
  <si>
    <t>Jennifer Sanders</t>
  </si>
  <si>
    <t>2024-03-28</t>
  </si>
  <si>
    <t>ORD1093</t>
  </si>
  <si>
    <t>Susan Thompson</t>
  </si>
  <si>
    <t>03-05-2026</t>
  </si>
  <si>
    <t>ORD1094</t>
  </si>
  <si>
    <t>Travis Coleman</t>
  </si>
  <si>
    <t>09-16-2025</t>
  </si>
  <si>
    <t>ORD1095</t>
  </si>
  <si>
    <t>Steven Davis</t>
  </si>
  <si>
    <t>2024-09-02</t>
  </si>
  <si>
    <t>ORD1096</t>
  </si>
  <si>
    <t>Dean Shelton</t>
  </si>
  <si>
    <t>2024-10-25</t>
  </si>
  <si>
    <t>ORD1097</t>
  </si>
  <si>
    <t>Gabriel Bell</t>
  </si>
  <si>
    <t>03-17-2026</t>
  </si>
  <si>
    <t>ORD1098</t>
  </si>
  <si>
    <t>Jaclyn Martinez</t>
  </si>
  <si>
    <t>2024-09-29</t>
  </si>
  <si>
    <t>ORD1099</t>
  </si>
  <si>
    <t>Shawn Ryan</t>
  </si>
  <si>
    <t>2025-03-25</t>
  </si>
  <si>
    <t>ORD1100</t>
  </si>
  <si>
    <t>Antonio Dominguez</t>
  </si>
  <si>
    <t>2025-03-24</t>
  </si>
  <si>
    <t>ORD1101</t>
  </si>
  <si>
    <t>Kimberly Mitchell</t>
  </si>
  <si>
    <t>08-22-2024</t>
  </si>
  <si>
    <t>ORD1102</t>
  </si>
  <si>
    <t>Candice Campbell</t>
  </si>
  <si>
    <t>06-15-2025</t>
  </si>
  <si>
    <t>ORD1103</t>
  </si>
  <si>
    <t>Jacob Bautista</t>
  </si>
  <si>
    <t>03/04/2024</t>
  </si>
  <si>
    <t>ORD1104</t>
  </si>
  <si>
    <t>Michele Lang</t>
  </si>
  <si>
    <t>02-25-2025</t>
  </si>
  <si>
    <t>ORD1105</t>
  </si>
  <si>
    <t>Nicole Sweeney</t>
  </si>
  <si>
    <t>15/09/2024</t>
  </si>
  <si>
    <t>ORD1106</t>
  </si>
  <si>
    <t>Mrs. Cindy Walker</t>
  </si>
  <si>
    <t>2025-02-27</t>
  </si>
  <si>
    <t>ORD1107</t>
  </si>
  <si>
    <t>Ashley Keller DDS</t>
  </si>
  <si>
    <t>27/07/2024</t>
  </si>
  <si>
    <t>ORD1108</t>
  </si>
  <si>
    <t>James Frank</t>
  </si>
  <si>
    <t>2025-12-27</t>
  </si>
  <si>
    <t>ORD1109</t>
  </si>
  <si>
    <t>Edward Keller</t>
  </si>
  <si>
    <t>2025-04-17</t>
  </si>
  <si>
    <t>ORD1110</t>
  </si>
  <si>
    <t>Jill Wilson</t>
  </si>
  <si>
    <t>01/03/2025</t>
  </si>
  <si>
    <t>ORD1111</t>
  </si>
  <si>
    <t>Austin Garrett</t>
  </si>
  <si>
    <t>09-05-2025</t>
  </si>
  <si>
    <t>ORD1112</t>
  </si>
  <si>
    <t>Janice Montoya</t>
  </si>
  <si>
    <t>ORD1113</t>
  </si>
  <si>
    <t>Tony Hubbard</t>
  </si>
  <si>
    <t>01/06/2024</t>
  </si>
  <si>
    <t>ORD1114</t>
  </si>
  <si>
    <t>Amy Williams</t>
  </si>
  <si>
    <t>11/04/2025</t>
  </si>
  <si>
    <t>ORD1115</t>
  </si>
  <si>
    <t>Mary Woods</t>
  </si>
  <si>
    <t>11-21-2024</t>
  </si>
  <si>
    <t>ORD1116</t>
  </si>
  <si>
    <t>Dawn Parker</t>
  </si>
  <si>
    <t>05-29-2025</t>
  </si>
  <si>
    <t>ORD1117</t>
  </si>
  <si>
    <t>Ashley Monroe</t>
  </si>
  <si>
    <t>2026-01-09</t>
  </si>
  <si>
    <t>ORD1118</t>
  </si>
  <si>
    <t>Brandi Williams</t>
  </si>
  <si>
    <t>09-30-2025</t>
  </si>
  <si>
    <t>ORD1119</t>
  </si>
  <si>
    <t>Brian Moore</t>
  </si>
  <si>
    <t>2025-07-08</t>
  </si>
  <si>
    <t>ORD1120</t>
  </si>
  <si>
    <t>Jacqueline Jones</t>
  </si>
  <si>
    <t>04-10-2024</t>
  </si>
  <si>
    <t>ORD1121</t>
  </si>
  <si>
    <t>Hannah Harding</t>
  </si>
  <si>
    <t>17/02/2024</t>
  </si>
  <si>
    <t>ORD1122</t>
  </si>
  <si>
    <t>Matthew Kirby</t>
  </si>
  <si>
    <t>27/06/2025</t>
  </si>
  <si>
    <t>ORD1123</t>
  </si>
  <si>
    <t>Sandy Alvarez</t>
  </si>
  <si>
    <t>09-26-2025</t>
  </si>
  <si>
    <t>ORD1124</t>
  </si>
  <si>
    <t>Gabriel Carson</t>
  </si>
  <si>
    <t>09-18-2024</t>
  </si>
  <si>
    <t>ORD1125</t>
  </si>
  <si>
    <t>Mr. David Simon</t>
  </si>
  <si>
    <t>12-19-2024</t>
  </si>
  <si>
    <t>ORD1126</t>
  </si>
  <si>
    <t>Gregory Reese</t>
  </si>
  <si>
    <t>28/01/2025</t>
  </si>
  <si>
    <t>ORD1127</t>
  </si>
  <si>
    <t>Jamie Rose</t>
  </si>
  <si>
    <t>01-23-2024</t>
  </si>
  <si>
    <t>ORD1128</t>
  </si>
  <si>
    <t>Shannon Perez</t>
  </si>
  <si>
    <t>2024-10-20</t>
  </si>
  <si>
    <t>ORD1129</t>
  </si>
  <si>
    <t>Rebecca Long</t>
  </si>
  <si>
    <t>2025-10-05</t>
  </si>
  <si>
    <t>ORD1130</t>
  </si>
  <si>
    <t>Brittany Melton</t>
  </si>
  <si>
    <t>2026-01-19</t>
  </si>
  <si>
    <t>ORD1131</t>
  </si>
  <si>
    <t>Roger Kemp</t>
  </si>
  <si>
    <t>03-16-2026</t>
  </si>
  <si>
    <t>ORD1132</t>
  </si>
  <si>
    <t>Xavier Ingram</t>
  </si>
  <si>
    <t>20/09/2024</t>
  </si>
  <si>
    <t>ORD1133</t>
  </si>
  <si>
    <t>Dr. Edward Hardy DDS</t>
  </si>
  <si>
    <t>2026-02-11</t>
  </si>
  <si>
    <t>ORD1134</t>
  </si>
  <si>
    <t>William Mcdonald</t>
  </si>
  <si>
    <t>09-27-2024</t>
  </si>
  <si>
    <t>ORD1135</t>
  </si>
  <si>
    <t>Corey Graves</t>
  </si>
  <si>
    <t>04-20-2024</t>
  </si>
  <si>
    <t>ORD1136</t>
  </si>
  <si>
    <t>Justin Montoya</t>
  </si>
  <si>
    <t>2025-10-25</t>
  </si>
  <si>
    <t>ORD1137</t>
  </si>
  <si>
    <t>Kenneth Reyes</t>
  </si>
  <si>
    <t>08/02/2024</t>
  </si>
  <si>
    <t>ORD1138</t>
  </si>
  <si>
    <t>Jeffrey Lewis</t>
  </si>
  <si>
    <t>01/02/2025</t>
  </si>
  <si>
    <t>ORD1139</t>
  </si>
  <si>
    <t>Joseph Wilson</t>
  </si>
  <si>
    <t>05-16-2025</t>
  </si>
  <si>
    <t>ORD1140</t>
  </si>
  <si>
    <t>Tina Wood</t>
  </si>
  <si>
    <t>29/08/2024</t>
  </si>
  <si>
    <t>ORD1141</t>
  </si>
  <si>
    <t>Nicholas Morales</t>
  </si>
  <si>
    <t>2024-07-13</t>
  </si>
  <si>
    <t>ORD1142</t>
  </si>
  <si>
    <t>Amanda Davis</t>
  </si>
  <si>
    <t>ORD1143</t>
  </si>
  <si>
    <t>Kayla Murphy</t>
  </si>
  <si>
    <t>2025-08-23</t>
  </si>
  <si>
    <t>ORD1144</t>
  </si>
  <si>
    <t>Sandra Ponce</t>
  </si>
  <si>
    <t>2024-10-10</t>
  </si>
  <si>
    <t>ORD1145</t>
  </si>
  <si>
    <t>Lisa Rogers</t>
  </si>
  <si>
    <t>16/01/2024</t>
  </si>
  <si>
    <t>ORD1146</t>
  </si>
  <si>
    <t>Jaime Greene</t>
  </si>
  <si>
    <t>2024-02-23</t>
  </si>
  <si>
    <t>ORD1147</t>
  </si>
  <si>
    <t>Dawn Dillon</t>
  </si>
  <si>
    <t>04-07-2025</t>
  </si>
  <si>
    <t>ORD1148</t>
  </si>
  <si>
    <t>April Gonzalez</t>
  </si>
  <si>
    <t>03/03/2024</t>
  </si>
  <si>
    <t>ORD1149</t>
  </si>
  <si>
    <t>Joel Walker</t>
  </si>
  <si>
    <t>23/03/2024</t>
  </si>
  <si>
    <t>ORD1150</t>
  </si>
  <si>
    <t>Evan Brown</t>
  </si>
  <si>
    <t>01-25-2025</t>
  </si>
  <si>
    <t>ORD1151</t>
  </si>
  <si>
    <t>Tiffany Andersen</t>
  </si>
  <si>
    <t>11-01-2025</t>
  </si>
  <si>
    <t>ORD1152</t>
  </si>
  <si>
    <t>Kristin Hayes</t>
  </si>
  <si>
    <t>13/12/2024</t>
  </si>
  <si>
    <t>ORD1153</t>
  </si>
  <si>
    <t>Lisa Carr</t>
  </si>
  <si>
    <t>2025-01-18</t>
  </si>
  <si>
    <t>ORD1154</t>
  </si>
  <si>
    <t>Heather Brown</t>
  </si>
  <si>
    <t>2025-03-18</t>
  </si>
  <si>
    <t>ORD1155</t>
  </si>
  <si>
    <t>Shaun Robinson</t>
  </si>
  <si>
    <t>2025-11-17</t>
  </si>
  <si>
    <t>ORD1156</t>
  </si>
  <si>
    <t>Bryce Brock</t>
  </si>
  <si>
    <t>04-16-2024</t>
  </si>
  <si>
    <t>ORD1157</t>
  </si>
  <si>
    <t>Morgan Bates</t>
  </si>
  <si>
    <t>23/07/2025</t>
  </si>
  <si>
    <t>ORD1158</t>
  </si>
  <si>
    <t>Victoria Hull</t>
  </si>
  <si>
    <t>09-15-2025</t>
  </si>
  <si>
    <t>ORD1159</t>
  </si>
  <si>
    <t>Tracy Cortez</t>
  </si>
  <si>
    <t>ORD1160</t>
  </si>
  <si>
    <t>Adam Sloan</t>
  </si>
  <si>
    <t>04-03-2024</t>
  </si>
  <si>
    <t>ORD1161</t>
  </si>
  <si>
    <t>Christopher Whitehead</t>
  </si>
  <si>
    <t>ORD1162</t>
  </si>
  <si>
    <t>Charles Ellis</t>
  </si>
  <si>
    <t>2025-11-21</t>
  </si>
  <si>
    <t>ORD1163</t>
  </si>
  <si>
    <t>Brandy Moss</t>
  </si>
  <si>
    <t>08-08-2024</t>
  </si>
  <si>
    <t>ORD1164</t>
  </si>
  <si>
    <t>Travis Lewis</t>
  </si>
  <si>
    <t>06-23-2025</t>
  </si>
  <si>
    <t>ORD1165</t>
  </si>
  <si>
    <t>Jamie Smith</t>
  </si>
  <si>
    <t>2024-11-04</t>
  </si>
  <si>
    <t>ORD1166</t>
  </si>
  <si>
    <t>Alexis Roman</t>
  </si>
  <si>
    <t>03/02/2026</t>
  </si>
  <si>
    <t>ORD1167</t>
  </si>
  <si>
    <t>Anthony Reyes</t>
  </si>
  <si>
    <t>14/03/2024</t>
  </si>
  <si>
    <t>ORD1168</t>
  </si>
  <si>
    <t>Jeremy Johnson</t>
  </si>
  <si>
    <t>12/08/2025</t>
  </si>
  <si>
    <t>ORD1169</t>
  </si>
  <si>
    <t>Matthew Wilson</t>
  </si>
  <si>
    <t>06-24-2024</t>
  </si>
  <si>
    <t>ORD1170</t>
  </si>
  <si>
    <t>Anthony Martinez</t>
  </si>
  <si>
    <t>03-22-2025</t>
  </si>
  <si>
    <t>ORD1171</t>
  </si>
  <si>
    <t>Cameron Townsend</t>
  </si>
  <si>
    <t>2024-12-07</t>
  </si>
  <si>
    <t>ORD1172</t>
  </si>
  <si>
    <t>Matthew Herrera</t>
  </si>
  <si>
    <t>01-14-2026</t>
  </si>
  <si>
    <t>ORD1173</t>
  </si>
  <si>
    <t>Joseph Cross</t>
  </si>
  <si>
    <t>2025-09-08</t>
  </si>
  <si>
    <t>ORD1174</t>
  </si>
  <si>
    <t>Jason Morris</t>
  </si>
  <si>
    <t>11-28-2025</t>
  </si>
  <si>
    <t>ORD1175</t>
  </si>
  <si>
    <t>James Mayo</t>
  </si>
  <si>
    <t>03-28-2025</t>
  </si>
  <si>
    <t>ORD1176</t>
  </si>
  <si>
    <t>Carlos Flowers</t>
  </si>
  <si>
    <t>13/11/2024</t>
  </si>
  <si>
    <t>ORD1177</t>
  </si>
  <si>
    <t>Joel Jackson</t>
  </si>
  <si>
    <t>09-21-2025</t>
  </si>
  <si>
    <t>ORD1178</t>
  </si>
  <si>
    <t>Justin Webb</t>
  </si>
  <si>
    <t>04-05-2025</t>
  </si>
  <si>
    <t>ORD1179</t>
  </si>
  <si>
    <t>Amy Powell</t>
  </si>
  <si>
    <t>2025-04-06</t>
  </si>
  <si>
    <t>ORD1180</t>
  </si>
  <si>
    <t>Heather Russell</t>
  </si>
  <si>
    <t>09-10-2024</t>
  </si>
  <si>
    <t>ORD1181</t>
  </si>
  <si>
    <t>Holly Hooper</t>
  </si>
  <si>
    <t>16/01/2025</t>
  </si>
  <si>
    <t>ORD1182</t>
  </si>
  <si>
    <t>Tara Young</t>
  </si>
  <si>
    <t>08/03/2024</t>
  </si>
  <si>
    <t>ORD1183</t>
  </si>
  <si>
    <t>Jennifer Rocha</t>
  </si>
  <si>
    <t>ORD1184</t>
  </si>
  <si>
    <t>Alicia Baldwin</t>
  </si>
  <si>
    <t>05-12-2024</t>
  </si>
  <si>
    <t>ORD1185</t>
  </si>
  <si>
    <t>Rickey Smith MD</t>
  </si>
  <si>
    <t>2026-04-12</t>
  </si>
  <si>
    <t>ORD1186</t>
  </si>
  <si>
    <t>Christopher Wells</t>
  </si>
  <si>
    <t>2024-11-12</t>
  </si>
  <si>
    <t>ORD1187</t>
  </si>
  <si>
    <t>Sabrina Bridges</t>
  </si>
  <si>
    <t>20/03/2024</t>
  </si>
  <si>
    <t>ORD1188</t>
  </si>
  <si>
    <t>George Brown</t>
  </si>
  <si>
    <t>ORD1189</t>
  </si>
  <si>
    <t>Daniel Curtis</t>
  </si>
  <si>
    <t>05-01-2026</t>
  </si>
  <si>
    <t>ORD1190</t>
  </si>
  <si>
    <t>Jessica Miller</t>
  </si>
  <si>
    <t>03-30-2025</t>
  </si>
  <si>
    <t>ORD1191</t>
  </si>
  <si>
    <t>17/07/2024</t>
  </si>
  <si>
    <t>ORD1192</t>
  </si>
  <si>
    <t>Mason Bryant</t>
  </si>
  <si>
    <t>2024-06-14</t>
  </si>
  <si>
    <t>ORD1193</t>
  </si>
  <si>
    <t>Raymond Newman</t>
  </si>
  <si>
    <t>2025-07-21</t>
  </si>
  <si>
    <t>ORD1194</t>
  </si>
  <si>
    <t>Mark Martin</t>
  </si>
  <si>
    <t>ORD1195</t>
  </si>
  <si>
    <t>Eddie Thomas</t>
  </si>
  <si>
    <t>28/01/2024</t>
  </si>
  <si>
    <t>ORD1196</t>
  </si>
  <si>
    <t>Sarah Reyes</t>
  </si>
  <si>
    <t>29/01/2024</t>
  </si>
  <si>
    <t>ORD1197</t>
  </si>
  <si>
    <t>Joseph Harvey</t>
  </si>
  <si>
    <t>2025-12-13</t>
  </si>
  <si>
    <t>ORD1198</t>
  </si>
  <si>
    <t>Jesus Lowery</t>
  </si>
  <si>
    <t>2024-09-19</t>
  </si>
  <si>
    <t>ORD1199</t>
  </si>
  <si>
    <t>Christina Welch</t>
  </si>
  <si>
    <t>2024-02-18</t>
  </si>
  <si>
    <t>ORD1200</t>
  </si>
  <si>
    <t>Tyler Lee</t>
  </si>
  <si>
    <t>10-09-2025</t>
  </si>
  <si>
    <t>ORD1201</t>
  </si>
  <si>
    <t>Jeremy Davis</t>
  </si>
  <si>
    <t>09-03-2024</t>
  </si>
  <si>
    <t>ORD1202</t>
  </si>
  <si>
    <t>Jeremy Brooks</t>
  </si>
  <si>
    <t>03/02/2025</t>
  </si>
  <si>
    <t>ORD1203</t>
  </si>
  <si>
    <t>Megan Bush</t>
  </si>
  <si>
    <t>2026-03-18</t>
  </si>
  <si>
    <t>ORD1204</t>
  </si>
  <si>
    <t>Michael Henry</t>
  </si>
  <si>
    <t>13/07/2025</t>
  </si>
  <si>
    <t>ORD1205</t>
  </si>
  <si>
    <t>Brian Mccoy</t>
  </si>
  <si>
    <t>03-05-2024</t>
  </si>
  <si>
    <t>ORD1206</t>
  </si>
  <si>
    <t>Jack Horton</t>
  </si>
  <si>
    <t>12/02/2024</t>
  </si>
  <si>
    <t>ORD1207</t>
  </si>
  <si>
    <t>Wesley Carroll</t>
  </si>
  <si>
    <t>19/10/2024</t>
  </si>
  <si>
    <t>ORD1208</t>
  </si>
  <si>
    <t>Tiffany Keller</t>
  </si>
  <si>
    <t>02-13-2025</t>
  </si>
  <si>
    <t>ORD1209</t>
  </si>
  <si>
    <t>John Gutierrez</t>
  </si>
  <si>
    <t>01-11-2025</t>
  </si>
  <si>
    <t>ORD1210</t>
  </si>
  <si>
    <t>Ryan Foster</t>
  </si>
  <si>
    <t>12/07/2025</t>
  </si>
  <si>
    <t>ORD1211</t>
  </si>
  <si>
    <t>Terry Mitchell</t>
  </si>
  <si>
    <t>06-19-2024</t>
  </si>
  <si>
    <t>ORD1212</t>
  </si>
  <si>
    <t>William Wilson</t>
  </si>
  <si>
    <t>2025-10-16</t>
  </si>
  <si>
    <t>ORD1213</t>
  </si>
  <si>
    <t>Gregory Bautista</t>
  </si>
  <si>
    <t>2024-02-01</t>
  </si>
  <si>
    <t>ORD1214</t>
  </si>
  <si>
    <t>Brian Hicks</t>
  </si>
  <si>
    <t>05/01/2025</t>
  </si>
  <si>
    <t>ORD1215</t>
  </si>
  <si>
    <t>Cynthia Wells</t>
  </si>
  <si>
    <t>15/01/2025</t>
  </si>
  <si>
    <t>ORD1216</t>
  </si>
  <si>
    <t>Evan Collins</t>
  </si>
  <si>
    <t>2024-09-12</t>
  </si>
  <si>
    <t>ORD1217</t>
  </si>
  <si>
    <t>Jennifer Lee</t>
  </si>
  <si>
    <t>25/09/2024</t>
  </si>
  <si>
    <t>ORD1218</t>
  </si>
  <si>
    <t>Kristin Stevens</t>
  </si>
  <si>
    <t>2024-05-05</t>
  </si>
  <si>
    <t>ORD1219</t>
  </si>
  <si>
    <t>Julia Novak</t>
  </si>
  <si>
    <t>14/11/2025</t>
  </si>
  <si>
    <t>ORD1220</t>
  </si>
  <si>
    <t>Matthew Robinson</t>
  </si>
  <si>
    <t>23/03/2026</t>
  </si>
  <si>
    <t>ORD1221</t>
  </si>
  <si>
    <t>Brandon Walker</t>
  </si>
  <si>
    <t>01-04-2025</t>
  </si>
  <si>
    <t>ORD1222</t>
  </si>
  <si>
    <t>Adam Fisher</t>
  </si>
  <si>
    <t>12/11/2024</t>
  </si>
  <si>
    <t>ORD1223</t>
  </si>
  <si>
    <t>Barry Gonzalez</t>
  </si>
  <si>
    <t>08/05/2024</t>
  </si>
  <si>
    <t>ORD1224</t>
  </si>
  <si>
    <t>Kelly Castillo</t>
  </si>
  <si>
    <t>2026-02-25</t>
  </si>
  <si>
    <t>ORD1225</t>
  </si>
  <si>
    <t>Stephen Price</t>
  </si>
  <si>
    <t>14/06/2024</t>
  </si>
  <si>
    <t>ORD1226</t>
  </si>
  <si>
    <t>Kimberly Adams</t>
  </si>
  <si>
    <t>2024-09-13</t>
  </si>
  <si>
    <t>ORD1227</t>
  </si>
  <si>
    <t>James Turner</t>
  </si>
  <si>
    <t>ORD1228</t>
  </si>
  <si>
    <t>Scott Wolfe</t>
  </si>
  <si>
    <t>2025-07-31</t>
  </si>
  <si>
    <t>ORD1229</t>
  </si>
  <si>
    <t>Tina Watkins</t>
  </si>
  <si>
    <t>2025-10-28</t>
  </si>
  <si>
    <t>ORD1230</t>
  </si>
  <si>
    <t>Anna Baker</t>
  </si>
  <si>
    <t>19/10/2025</t>
  </si>
  <si>
    <t>ORD1231</t>
  </si>
  <si>
    <t>Aaron Murphy</t>
  </si>
  <si>
    <t>10/06/2024</t>
  </si>
  <si>
    <t>ORD1232</t>
  </si>
  <si>
    <t>Denise Murphy</t>
  </si>
  <si>
    <t>05/01/2026</t>
  </si>
  <si>
    <t>ORD1233</t>
  </si>
  <si>
    <t>Bobby Taylor</t>
  </si>
  <si>
    <t>2024-11-22</t>
  </si>
  <si>
    <t>ORD1234</t>
  </si>
  <si>
    <t>James Chambers</t>
  </si>
  <si>
    <t>24/10/2024</t>
  </si>
  <si>
    <t>ORD1235</t>
  </si>
  <si>
    <t>Adam Stone</t>
  </si>
  <si>
    <t>ORD1236</t>
  </si>
  <si>
    <t>Karen Terry</t>
  </si>
  <si>
    <t>02-06-2025</t>
  </si>
  <si>
    <t>ORD1237</t>
  </si>
  <si>
    <t>Oscar Howell</t>
  </si>
  <si>
    <t>15/10/2024</t>
  </si>
  <si>
    <t>ORD1238</t>
  </si>
  <si>
    <t>Jamie Wright</t>
  </si>
  <si>
    <t>17/05/2024</t>
  </si>
  <si>
    <t>ORD1239</t>
  </si>
  <si>
    <t>Shaun Harris</t>
  </si>
  <si>
    <t>01-06-2025</t>
  </si>
  <si>
    <t>ORD1240</t>
  </si>
  <si>
    <t>Crystal Simpson</t>
  </si>
  <si>
    <t>04-25-2026</t>
  </si>
  <si>
    <t>ORD1241</t>
  </si>
  <si>
    <t>Carlos Wells</t>
  </si>
  <si>
    <t>25/07/2025</t>
  </si>
  <si>
    <t>ORD1242</t>
  </si>
  <si>
    <t>Francisco Taylor</t>
  </si>
  <si>
    <t>2024-02-16</t>
  </si>
  <si>
    <t>ORD1243</t>
  </si>
  <si>
    <t>Colleen Carter</t>
  </si>
  <si>
    <t>12-01-2024</t>
  </si>
  <si>
    <t>ORD1244</t>
  </si>
  <si>
    <t>Andrew Adams</t>
  </si>
  <si>
    <t>12-26-2025</t>
  </si>
  <si>
    <t>ORD1245</t>
  </si>
  <si>
    <t>Daniel Rose</t>
  </si>
  <si>
    <t>20/08/2025</t>
  </si>
  <si>
    <t>ORD1246</t>
  </si>
  <si>
    <t>David Kelly</t>
  </si>
  <si>
    <t>2026-01-08</t>
  </si>
  <si>
    <t>ORD1247</t>
  </si>
  <si>
    <t>Gordon Johnson MD</t>
  </si>
  <si>
    <t>04-21-2026</t>
  </si>
  <si>
    <t>ORD1248</t>
  </si>
  <si>
    <t>Colin Pierce</t>
  </si>
  <si>
    <t>04/06/2024</t>
  </si>
  <si>
    <t>ORD1249</t>
  </si>
  <si>
    <t>Gabriel Marshall</t>
  </si>
  <si>
    <t>2025-12-23</t>
  </si>
  <si>
    <t>ORD1250</t>
  </si>
  <si>
    <t>Johnny Martinez</t>
  </si>
  <si>
    <t>04-15-2025</t>
  </si>
  <si>
    <t>ORD1251</t>
  </si>
  <si>
    <t>Todd Torres</t>
  </si>
  <si>
    <t>10-12-2024</t>
  </si>
  <si>
    <t>ORD1252</t>
  </si>
  <si>
    <t>Lisa Walter</t>
  </si>
  <si>
    <t>20/11/2024</t>
  </si>
  <si>
    <t>ORD1253</t>
  </si>
  <si>
    <t>Justin Tanner</t>
  </si>
  <si>
    <t>08/02/2025</t>
  </si>
  <si>
    <t>ORD1254</t>
  </si>
  <si>
    <t>Jason Ward</t>
  </si>
  <si>
    <t>20/12/2024</t>
  </si>
  <si>
    <t>ORD1255</t>
  </si>
  <si>
    <t>Erica Green</t>
  </si>
  <si>
    <t>07-29-2025</t>
  </si>
  <si>
    <t>ORD1256</t>
  </si>
  <si>
    <t>Kayla Sanchez</t>
  </si>
  <si>
    <t>11-16-2025</t>
  </si>
  <si>
    <t>ORD1257</t>
  </si>
  <si>
    <t>Richard Smith</t>
  </si>
  <si>
    <t>04-12-2024</t>
  </si>
  <si>
    <t>ORD1258</t>
  </si>
  <si>
    <t>Todd Davidson</t>
  </si>
  <si>
    <t>05-03-2025</t>
  </si>
  <si>
    <t>ORD1259</t>
  </si>
  <si>
    <t>Amy Hicks</t>
  </si>
  <si>
    <t>10-29-2025</t>
  </si>
  <si>
    <t>ORD1260</t>
  </si>
  <si>
    <t>Teresa Kirk</t>
  </si>
  <si>
    <t>10/02/2025</t>
  </si>
  <si>
    <t>ORD1261</t>
  </si>
  <si>
    <t>Frank Hunt</t>
  </si>
  <si>
    <t>09/12/2024</t>
  </si>
  <si>
    <t>ORD1262</t>
  </si>
  <si>
    <t>Kimberly Mayo</t>
  </si>
  <si>
    <t>2026-04-08</t>
  </si>
  <si>
    <t>ORD1263</t>
  </si>
  <si>
    <t>Denise Roberts</t>
  </si>
  <si>
    <t>20/03/2026</t>
  </si>
  <si>
    <t>ORD1264</t>
  </si>
  <si>
    <t>Henry Acosta</t>
  </si>
  <si>
    <t>26/04/2026</t>
  </si>
  <si>
    <t>ORD1265</t>
  </si>
  <si>
    <t>Cody Mccall</t>
  </si>
  <si>
    <t>2024-11-27</t>
  </si>
  <si>
    <t>ORD1266</t>
  </si>
  <si>
    <t>Thomas Norton</t>
  </si>
  <si>
    <t>11-05-2024</t>
  </si>
  <si>
    <t>ORD1267</t>
  </si>
  <si>
    <t>Nancy Bradley</t>
  </si>
  <si>
    <t>2025-11-14</t>
  </si>
  <si>
    <t>ORD1268</t>
  </si>
  <si>
    <t>Haley Carter</t>
  </si>
  <si>
    <t>2025-12-07</t>
  </si>
  <si>
    <t>ORD1269</t>
  </si>
  <si>
    <t>Mrs. Jasmin Guerra</t>
  </si>
  <si>
    <t>2025-05-04</t>
  </si>
  <si>
    <t>ORD1270</t>
  </si>
  <si>
    <t>Elizabeth Wood</t>
  </si>
  <si>
    <t>2026-02-19</t>
  </si>
  <si>
    <t>ORD1271</t>
  </si>
  <si>
    <t>Thomas Wagner</t>
  </si>
  <si>
    <t>03-20-2024</t>
  </si>
  <si>
    <t>ORD1272</t>
  </si>
  <si>
    <t>Felicia Bullock</t>
  </si>
  <si>
    <t>16/06/2025</t>
  </si>
  <si>
    <t>ORD1273</t>
  </si>
  <si>
    <t>Stephanie Ramsey</t>
  </si>
  <si>
    <t>ORD1274</t>
  </si>
  <si>
    <t>Barbara Bell</t>
  </si>
  <si>
    <t>19/11/2025</t>
  </si>
  <si>
    <t>ORD1275</t>
  </si>
  <si>
    <t>Ashley Peck</t>
  </si>
  <si>
    <t>16/02/2024</t>
  </si>
  <si>
    <t>ORD1276</t>
  </si>
  <si>
    <t>Alisha Andrade</t>
  </si>
  <si>
    <t>02/02/2024</t>
  </si>
  <si>
    <t>ORD1277</t>
  </si>
  <si>
    <t>Sharon Gates</t>
  </si>
  <si>
    <t>21/01/2025</t>
  </si>
  <si>
    <t>ORD1278</t>
  </si>
  <si>
    <t>Christopher Vega MD</t>
  </si>
  <si>
    <t>2025-06-25</t>
  </si>
  <si>
    <t>ORD1279</t>
  </si>
  <si>
    <t>John Graham</t>
  </si>
  <si>
    <t>28/06/2025</t>
  </si>
  <si>
    <t>ORD1280</t>
  </si>
  <si>
    <t>Phillip Hernandez</t>
  </si>
  <si>
    <t>2026-01-12</t>
  </si>
  <si>
    <t>ORD1281</t>
  </si>
  <si>
    <t>Michael Thomas</t>
  </si>
  <si>
    <t>04-13-2024</t>
  </si>
  <si>
    <t>ORD1282</t>
  </si>
  <si>
    <t>Phillip Hansen</t>
  </si>
  <si>
    <t>2025-07-06</t>
  </si>
  <si>
    <t>ORD1283</t>
  </si>
  <si>
    <t>Kevin Haynes</t>
  </si>
  <si>
    <t>08-14-2025</t>
  </si>
  <si>
    <t>ORD1284</t>
  </si>
  <si>
    <t>Kelly Miller</t>
  </si>
  <si>
    <t>27/02/2025</t>
  </si>
  <si>
    <t>ORD1285</t>
  </si>
  <si>
    <t>Eric Jackson</t>
  </si>
  <si>
    <t>10-20-2025</t>
  </si>
  <si>
    <t>ORD1286</t>
  </si>
  <si>
    <t>Cynthia Pena</t>
  </si>
  <si>
    <t>07-07-2024</t>
  </si>
  <si>
    <t>ORD1287</t>
  </si>
  <si>
    <t>Shawn Aguilar</t>
  </si>
  <si>
    <t>29/07/2025</t>
  </si>
  <si>
    <t>ORD1288</t>
  </si>
  <si>
    <t>Ryan Taylor DDS</t>
  </si>
  <si>
    <t>2025-10-24</t>
  </si>
  <si>
    <t>ORD1289</t>
  </si>
  <si>
    <t>Richard Lyons</t>
  </si>
  <si>
    <t>01/10/2024</t>
  </si>
  <si>
    <t>ORD1290</t>
  </si>
  <si>
    <t>Catherine Harris</t>
  </si>
  <si>
    <t>2025-05-05</t>
  </si>
  <si>
    <t>ORD1291</t>
  </si>
  <si>
    <t>Linda Cole</t>
  </si>
  <si>
    <t>ORD1292</t>
  </si>
  <si>
    <t>Aaron Flynn</t>
  </si>
  <si>
    <t>ORD1293</t>
  </si>
  <si>
    <t>Tyler Faulkner</t>
  </si>
  <si>
    <t>2025-04-22</t>
  </si>
  <si>
    <t>ORD1294</t>
  </si>
  <si>
    <t>Joshua Soto</t>
  </si>
  <si>
    <t>02-16-2024</t>
  </si>
  <si>
    <t>ORD1295</t>
  </si>
  <si>
    <t>Charles Garza</t>
  </si>
  <si>
    <t>2024-10-29</t>
  </si>
  <si>
    <t>ORD1296</t>
  </si>
  <si>
    <t>Jessica Leonard</t>
  </si>
  <si>
    <t>07-17-2025</t>
  </si>
  <si>
    <t>ORD1297</t>
  </si>
  <si>
    <t>Andrew Hughes</t>
  </si>
  <si>
    <t>2025-04-16</t>
  </si>
  <si>
    <t>ORD1298</t>
  </si>
  <si>
    <t>Amy Parker</t>
  </si>
  <si>
    <t>ORD1299</t>
  </si>
  <si>
    <t>Amanda Riggs</t>
  </si>
  <si>
    <t>2026-02-21</t>
  </si>
  <si>
    <t>ORD1300</t>
  </si>
  <si>
    <t>Roy Dixon</t>
  </si>
  <si>
    <t>2025-01-17</t>
  </si>
  <si>
    <t>ORD1301</t>
  </si>
  <si>
    <t>Laurie Mendez</t>
  </si>
  <si>
    <t>2024-01-13</t>
  </si>
  <si>
    <t>ORD1302</t>
  </si>
  <si>
    <t>Tyrone Walls</t>
  </si>
  <si>
    <t>2026-04-05</t>
  </si>
  <si>
    <t>ORD1303</t>
  </si>
  <si>
    <t>Kyle Oliver</t>
  </si>
  <si>
    <t>14/04/2026</t>
  </si>
  <si>
    <t>ORD1304</t>
  </si>
  <si>
    <t>Jasmine Miller</t>
  </si>
  <si>
    <t>2025-12-14</t>
  </si>
  <si>
    <t>ORD1305</t>
  </si>
  <si>
    <t>Jill Meyer</t>
  </si>
  <si>
    <t>19/07/2025</t>
  </si>
  <si>
    <t>ORD1306</t>
  </si>
  <si>
    <t>Christine Little</t>
  </si>
  <si>
    <t>2025-08-02</t>
  </si>
  <si>
    <t>ORD1307</t>
  </si>
  <si>
    <t>Scott Hernandez</t>
  </si>
  <si>
    <t>2024-10-04</t>
  </si>
  <si>
    <t>ORD1308</t>
  </si>
  <si>
    <t>Kristen Turner</t>
  </si>
  <si>
    <t>2024-11-18</t>
  </si>
  <si>
    <t>ORD1309</t>
  </si>
  <si>
    <t>Maria Larson</t>
  </si>
  <si>
    <t>03/08/2025</t>
  </si>
  <si>
    <t>ORD1310</t>
  </si>
  <si>
    <t>Kyle Livingston</t>
  </si>
  <si>
    <t>05-27-2025</t>
  </si>
  <si>
    <t>ORD1311</t>
  </si>
  <si>
    <t>Virginia Cervantes</t>
  </si>
  <si>
    <t>09-11-2025</t>
  </si>
  <si>
    <t>ORD1312</t>
  </si>
  <si>
    <t>Jennifer Glass</t>
  </si>
  <si>
    <t>2025-05-17</t>
  </si>
  <si>
    <t>ORD1313</t>
  </si>
  <si>
    <t>Meghan Jones</t>
  </si>
  <si>
    <t>03-28-2024</t>
  </si>
  <si>
    <t>ORD1314</t>
  </si>
  <si>
    <t>Janet Larson</t>
  </si>
  <si>
    <t>12-29-2025</t>
  </si>
  <si>
    <t>ORD1315</t>
  </si>
  <si>
    <t>Barbara Nichols</t>
  </si>
  <si>
    <t>11/11/2024</t>
  </si>
  <si>
    <t>ORD1316</t>
  </si>
  <si>
    <t>Charles Moore</t>
  </si>
  <si>
    <t>04-04-2025</t>
  </si>
  <si>
    <t>ORD1317</t>
  </si>
  <si>
    <t>Thomas Smith</t>
  </si>
  <si>
    <t>09-03-2025</t>
  </si>
  <si>
    <t>ORD1318</t>
  </si>
  <si>
    <t>Christopher Wyatt</t>
  </si>
  <si>
    <t>01-12-2026</t>
  </si>
  <si>
    <t>ORD1319</t>
  </si>
  <si>
    <t>Michelle Simmons</t>
  </si>
  <si>
    <t>2024-06-22</t>
  </si>
  <si>
    <t>ORD1320</t>
  </si>
  <si>
    <t>Eric Wheeler</t>
  </si>
  <si>
    <t>09/10/2024</t>
  </si>
  <si>
    <t>ORD1321</t>
  </si>
  <si>
    <t>Jacob Martin</t>
  </si>
  <si>
    <t>08-31-2025</t>
  </si>
  <si>
    <t>ORD1322</t>
  </si>
  <si>
    <t>Nicholas Robinson DDS</t>
  </si>
  <si>
    <t>27/09/2025</t>
  </si>
  <si>
    <t>ORD1323</t>
  </si>
  <si>
    <t>Megan Walker</t>
  </si>
  <si>
    <t>03/11/2024</t>
  </si>
  <si>
    <t>ORD1324</t>
  </si>
  <si>
    <t>Marvin Shepherd</t>
  </si>
  <si>
    <t>10-25-2024</t>
  </si>
  <si>
    <t>ORD1325</t>
  </si>
  <si>
    <t>David Fernandez</t>
  </si>
  <si>
    <t>16/04/2026</t>
  </si>
  <si>
    <t>ORD1326</t>
  </si>
  <si>
    <t>Audrey Turner</t>
  </si>
  <si>
    <t>14/01/2026</t>
  </si>
  <si>
    <t>ORD1327</t>
  </si>
  <si>
    <t>Penny Palmer</t>
  </si>
  <si>
    <t>18/04/2026</t>
  </si>
  <si>
    <t>ORD1328</t>
  </si>
  <si>
    <t>Karen Patterson</t>
  </si>
  <si>
    <t>02/01/2026</t>
  </si>
  <si>
    <t>ORD1329</t>
  </si>
  <si>
    <t>Mrs. Ashley Lawson</t>
  </si>
  <si>
    <t>07-01-2025</t>
  </si>
  <si>
    <t>ORD1330</t>
  </si>
  <si>
    <t>Elizabeth Harper</t>
  </si>
  <si>
    <t>2024-04-21</t>
  </si>
  <si>
    <t>ORD1331</t>
  </si>
  <si>
    <t>Christopher Compton</t>
  </si>
  <si>
    <t>ORD1332</t>
  </si>
  <si>
    <t>Sheri Gutierrez</t>
  </si>
  <si>
    <t>06-06-2025</t>
  </si>
  <si>
    <t>ORD1333</t>
  </si>
  <si>
    <t>Jonathon West</t>
  </si>
  <si>
    <t>2024-12-19</t>
  </si>
  <si>
    <t>ORD1334</t>
  </si>
  <si>
    <t>Amber Shaw</t>
  </si>
  <si>
    <t>22/12/2024</t>
  </si>
  <si>
    <t>ORD1335</t>
  </si>
  <si>
    <t>Steven Peterson</t>
  </si>
  <si>
    <t>ORD1336</t>
  </si>
  <si>
    <t>Victoria Smith</t>
  </si>
  <si>
    <t>24/01/2024</t>
  </si>
  <si>
    <t>ORD1337</t>
  </si>
  <si>
    <t>Judy Rios</t>
  </si>
  <si>
    <t>12-04-2024</t>
  </si>
  <si>
    <t>ORD1338</t>
  </si>
  <si>
    <t>Carol Conley</t>
  </si>
  <si>
    <t>10-17-2025</t>
  </si>
  <si>
    <t>ORD1339</t>
  </si>
  <si>
    <t>Crystal Riley</t>
  </si>
  <si>
    <t>2025-02-02</t>
  </si>
  <si>
    <t>ORD1340</t>
  </si>
  <si>
    <t>Andrew Boyd</t>
  </si>
  <si>
    <t>09/01/2025</t>
  </si>
  <si>
    <t>ORD1341</t>
  </si>
  <si>
    <t>William Flores</t>
  </si>
  <si>
    <t>03/09/2025</t>
  </si>
  <si>
    <t>ORD1342</t>
  </si>
  <si>
    <t>Amy Gray</t>
  </si>
  <si>
    <t>04-13-2026</t>
  </si>
  <si>
    <t>ORD1343</t>
  </si>
  <si>
    <t>Evan Cummings</t>
  </si>
  <si>
    <t>2024-11-16</t>
  </si>
  <si>
    <t>ORD1344</t>
  </si>
  <si>
    <t>Carolyn Mccormick</t>
  </si>
  <si>
    <t>03-04-2025</t>
  </si>
  <si>
    <t>ORD1345</t>
  </si>
  <si>
    <t>Scott Lin</t>
  </si>
  <si>
    <t>2025-07-22</t>
  </si>
  <si>
    <t>ORD1346</t>
  </si>
  <si>
    <t>2025-01-02</t>
  </si>
  <si>
    <t>ORD1347</t>
  </si>
  <si>
    <t>Ronald Roach</t>
  </si>
  <si>
    <t>02-22-2025</t>
  </si>
  <si>
    <t>ORD1348</t>
  </si>
  <si>
    <t>Adam Harris</t>
  </si>
  <si>
    <t>2026-03-25</t>
  </si>
  <si>
    <t>ORD1349</t>
  </si>
  <si>
    <t>Hannah Rodriguez</t>
  </si>
  <si>
    <t>08-02-2025</t>
  </si>
  <si>
    <t>ORD1350</t>
  </si>
  <si>
    <t>Amber Craig</t>
  </si>
  <si>
    <t>10-01-2024</t>
  </si>
  <si>
    <t>ORD1351</t>
  </si>
  <si>
    <t>Mary Scott</t>
  </si>
  <si>
    <t>2025-07-13</t>
  </si>
  <si>
    <t>ORD1352</t>
  </si>
  <si>
    <t>George Pugh</t>
  </si>
  <si>
    <t>26/09/2024</t>
  </si>
  <si>
    <t>ORD1353</t>
  </si>
  <si>
    <t>Martin Boyd</t>
  </si>
  <si>
    <t>04-10-2026</t>
  </si>
  <si>
    <t>ORD1354</t>
  </si>
  <si>
    <t>Beth Harris</t>
  </si>
  <si>
    <t>2026-03-14</t>
  </si>
  <si>
    <t>ORD1355</t>
  </si>
  <si>
    <t>Anthony Garcia</t>
  </si>
  <si>
    <t>11-27-2024</t>
  </si>
  <si>
    <t>ORD1356</t>
  </si>
  <si>
    <t>Larry Williams</t>
  </si>
  <si>
    <t>ORD1357</t>
  </si>
  <si>
    <t>Justin Mitchell</t>
  </si>
  <si>
    <t>02-18-2026</t>
  </si>
  <si>
    <t>ORD1358</t>
  </si>
  <si>
    <t>Joseph Mcknight</t>
  </si>
  <si>
    <t>2025-04-07</t>
  </si>
  <si>
    <t>ORD1359</t>
  </si>
  <si>
    <t>Michael Le</t>
  </si>
  <si>
    <t>10/04/2025</t>
  </si>
  <si>
    <t>ORD1360</t>
  </si>
  <si>
    <t>Ronald West</t>
  </si>
  <si>
    <t>ORD1361</t>
  </si>
  <si>
    <t>Erika Wilson</t>
  </si>
  <si>
    <t>12-11-2024</t>
  </si>
  <si>
    <t>ORD1362</t>
  </si>
  <si>
    <t>Richard Fisher</t>
  </si>
  <si>
    <t>2024-01-17</t>
  </si>
  <si>
    <t>ORD1363</t>
  </si>
  <si>
    <t>Matthew Rasmussen</t>
  </si>
  <si>
    <t>2025-12-06</t>
  </si>
  <si>
    <t>ORD1364</t>
  </si>
  <si>
    <t>Veronica Dunn</t>
  </si>
  <si>
    <t>ORD1365</t>
  </si>
  <si>
    <t>Jesse Washington</t>
  </si>
  <si>
    <t>03-15-2025</t>
  </si>
  <si>
    <t>ORD1366</t>
  </si>
  <si>
    <t>Tyler Williams</t>
  </si>
  <si>
    <t>2025-08-30</t>
  </si>
  <si>
    <t>ORD1367</t>
  </si>
  <si>
    <t>Amy Perry</t>
  </si>
  <si>
    <t>03-08-2025</t>
  </si>
  <si>
    <t>ORD1368</t>
  </si>
  <si>
    <t>Lisa Fuller</t>
  </si>
  <si>
    <t>15/04/2024</t>
  </si>
  <si>
    <t>ORD1369</t>
  </si>
  <si>
    <t>Dr. Cindy Kelly</t>
  </si>
  <si>
    <t>03-11-2024</t>
  </si>
  <si>
    <t>ORD1370</t>
  </si>
  <si>
    <t>Dana Howard</t>
  </si>
  <si>
    <t>ORD1371</t>
  </si>
  <si>
    <t>Teresa Boyle</t>
  </si>
  <si>
    <t>25/12/2024</t>
  </si>
  <si>
    <t>ORD1372</t>
  </si>
  <si>
    <t>Tiffany Johnson</t>
  </si>
  <si>
    <t>07-20-2025</t>
  </si>
  <si>
    <t>ORD1373</t>
  </si>
  <si>
    <t>William Curtis</t>
  </si>
  <si>
    <t>04/02/2026</t>
  </si>
  <si>
    <t>ORD1374</t>
  </si>
  <si>
    <t>Lynn Gibson</t>
  </si>
  <si>
    <t>05-26-2025</t>
  </si>
  <si>
    <t>ORD1375</t>
  </si>
  <si>
    <t>Walter Morgan</t>
  </si>
  <si>
    <t>01-09-2025</t>
  </si>
  <si>
    <t>ORD1376</t>
  </si>
  <si>
    <t>John Dunn</t>
  </si>
  <si>
    <t>2024-09-25</t>
  </si>
  <si>
    <t>ORD1377</t>
  </si>
  <si>
    <t>Nathan Moody</t>
  </si>
  <si>
    <t>03-09-2025</t>
  </si>
  <si>
    <t>ORD1378</t>
  </si>
  <si>
    <t>Melanie Zhang</t>
  </si>
  <si>
    <t>2026-04-07</t>
  </si>
  <si>
    <t>ORD1379</t>
  </si>
  <si>
    <t>Paul Ramsey DDS</t>
  </si>
  <si>
    <t>2026-01-17</t>
  </si>
  <si>
    <t>ORD1380</t>
  </si>
  <si>
    <t>Travis Benton</t>
  </si>
  <si>
    <t>11-12-2024</t>
  </si>
  <si>
    <t>ORD1381</t>
  </si>
  <si>
    <t>Antonio Martin</t>
  </si>
  <si>
    <t>16/06/2024</t>
  </si>
  <si>
    <t>ORD1382</t>
  </si>
  <si>
    <t>Kelly Diaz</t>
  </si>
  <si>
    <t>2026-01-20</t>
  </si>
  <si>
    <t>ORD1383</t>
  </si>
  <si>
    <t>Catherine Marshall</t>
  </si>
  <si>
    <t>09-26-2024</t>
  </si>
  <si>
    <t>ORD1384</t>
  </si>
  <si>
    <t>William Lee</t>
  </si>
  <si>
    <t>ORD1385</t>
  </si>
  <si>
    <t>Kelly Beltran</t>
  </si>
  <si>
    <t>08-21-2024</t>
  </si>
  <si>
    <t>ORD1386</t>
  </si>
  <si>
    <t>Kyle Ortiz</t>
  </si>
  <si>
    <t>2025-01-27</t>
  </si>
  <si>
    <t>ORD1387</t>
  </si>
  <si>
    <t>Jennifer Smith MD</t>
  </si>
  <si>
    <t>03-02-2025</t>
  </si>
  <si>
    <t>ORD1388</t>
  </si>
  <si>
    <t>Brittany Decker</t>
  </si>
  <si>
    <t>2024-07-02</t>
  </si>
  <si>
    <t>ORD1389</t>
  </si>
  <si>
    <t>Melissa Johnson DDS</t>
  </si>
  <si>
    <t>03/03/2026</t>
  </si>
  <si>
    <t>ORD1390</t>
  </si>
  <si>
    <t>Logan Alexander</t>
  </si>
  <si>
    <t>01-27-2026</t>
  </si>
  <si>
    <t>ORD1391</t>
  </si>
  <si>
    <t>Melody Olson</t>
  </si>
  <si>
    <t>2024-06-03</t>
  </si>
  <si>
    <t>ORD1392</t>
  </si>
  <si>
    <t>Jacqueline Gregory</t>
  </si>
  <si>
    <t>2024-12-09</t>
  </si>
  <si>
    <t>ORD1393</t>
  </si>
  <si>
    <t>Felicia Diaz</t>
  </si>
  <si>
    <t>05/03/2025</t>
  </si>
  <si>
    <t>ORD1394</t>
  </si>
  <si>
    <t>Laura Peterson</t>
  </si>
  <si>
    <t>18/12/2025</t>
  </si>
  <si>
    <t>ORD1395</t>
  </si>
  <si>
    <t>Benjamin Roth</t>
  </si>
  <si>
    <t>03-17-2024</t>
  </si>
  <si>
    <t>ORD1396</t>
  </si>
  <si>
    <t>Amber Rivera</t>
  </si>
  <si>
    <t>31/03/2026</t>
  </si>
  <si>
    <t>ORD1397</t>
  </si>
  <si>
    <t>Joshua Andrews</t>
  </si>
  <si>
    <t>2024-07-26</t>
  </si>
  <si>
    <t>ORD1398</t>
  </si>
  <si>
    <t>Glenda Fletcher</t>
  </si>
  <si>
    <t>17/11/2024</t>
  </si>
  <si>
    <t>ORD1399</t>
  </si>
  <si>
    <t>Ryan Morris</t>
  </si>
  <si>
    <t>2024-05-02</t>
  </si>
  <si>
    <t>ORD1400</t>
  </si>
  <si>
    <t>Robert Banks</t>
  </si>
  <si>
    <t>ORD1401</t>
  </si>
  <si>
    <t>Shelia Russo</t>
  </si>
  <si>
    <t>2024-09-23</t>
  </si>
  <si>
    <t>ORD1402</t>
  </si>
  <si>
    <t>Joseph Henry</t>
  </si>
  <si>
    <t>06/04/2024</t>
  </si>
  <si>
    <t>ORD1403</t>
  </si>
  <si>
    <t>William Collier</t>
  </si>
  <si>
    <t>21/07/2024</t>
  </si>
  <si>
    <t>ORD1404</t>
  </si>
  <si>
    <t>Debra Kirk</t>
  </si>
  <si>
    <t>2024-03-07</t>
  </si>
  <si>
    <t>ORD1405</t>
  </si>
  <si>
    <t>Brenda Davis</t>
  </si>
  <si>
    <t>13/02/2024</t>
  </si>
  <si>
    <t>ORD1406</t>
  </si>
  <si>
    <t>Corey Myers</t>
  </si>
  <si>
    <t>25/06/2024</t>
  </si>
  <si>
    <t>ORD1407</t>
  </si>
  <si>
    <t>Timothy Love</t>
  </si>
  <si>
    <t>09-20-2025</t>
  </si>
  <si>
    <t>ORD1408</t>
  </si>
  <si>
    <t>Shannon Cole</t>
  </si>
  <si>
    <t>2024-03-03</t>
  </si>
  <si>
    <t>ORD1409</t>
  </si>
  <si>
    <t>Natalie Lee</t>
  </si>
  <si>
    <t>10-07-2025</t>
  </si>
  <si>
    <t>ORD1410</t>
  </si>
  <si>
    <t>Shane White</t>
  </si>
  <si>
    <t>ORD1411</t>
  </si>
  <si>
    <t>Robert Matthews</t>
  </si>
  <si>
    <t>31/01/2024</t>
  </si>
  <si>
    <t>ORD1412</t>
  </si>
  <si>
    <t>Charles Gonzalez</t>
  </si>
  <si>
    <t>2024-06-12</t>
  </si>
  <si>
    <t>ORD1413</t>
  </si>
  <si>
    <t>Danny Taylor</t>
  </si>
  <si>
    <t>ORD1414</t>
  </si>
  <si>
    <t>Ronald Hernandez</t>
  </si>
  <si>
    <t>04-05-2026</t>
  </si>
  <si>
    <t>ORD1415</t>
  </si>
  <si>
    <t>Robert Sims</t>
  </si>
  <si>
    <t>09/04/2026</t>
  </si>
  <si>
    <t>ORD1416</t>
  </si>
  <si>
    <t>Jessica Gonzalez</t>
  </si>
  <si>
    <t>ORD1417</t>
  </si>
  <si>
    <t>Laura Burnett</t>
  </si>
  <si>
    <t>ORD1418</t>
  </si>
  <si>
    <t>Emily Moore</t>
  </si>
  <si>
    <t>2026-03-03</t>
  </si>
  <si>
    <t>ORD1419</t>
  </si>
  <si>
    <t>Darren Bright</t>
  </si>
  <si>
    <t>ORD1420</t>
  </si>
  <si>
    <t>James Dunlap</t>
  </si>
  <si>
    <t>26/10/2025</t>
  </si>
  <si>
    <t>ORD1421</t>
  </si>
  <si>
    <t>Sherry Ramirez</t>
  </si>
  <si>
    <t>11-10-2024</t>
  </si>
  <si>
    <t>ORD1422</t>
  </si>
  <si>
    <t>Alyssa Johnson</t>
  </si>
  <si>
    <t>02-28-2026</t>
  </si>
  <si>
    <t>ORD1423</t>
  </si>
  <si>
    <t>Jeff Wright</t>
  </si>
  <si>
    <t>2025-05-23</t>
  </si>
  <si>
    <t>ORD1424</t>
  </si>
  <si>
    <t>Melvin Ray</t>
  </si>
  <si>
    <t>ORD1425</t>
  </si>
  <si>
    <t>Christopher Pope</t>
  </si>
  <si>
    <t>2025-12-10</t>
  </si>
  <si>
    <t>ORD1426</t>
  </si>
  <si>
    <t>Jeffery Butler</t>
  </si>
  <si>
    <t>19/06/2024</t>
  </si>
  <si>
    <t>ORD1427</t>
  </si>
  <si>
    <t>John Evans</t>
  </si>
  <si>
    <t>03-18-2026</t>
  </si>
  <si>
    <t>ORD1428</t>
  </si>
  <si>
    <t>Stephanie Carey</t>
  </si>
  <si>
    <t>21/01/2024</t>
  </si>
  <si>
    <t>ORD1429</t>
  </si>
  <si>
    <t>Danielle Mcgee</t>
  </si>
  <si>
    <t>ORD1430</t>
  </si>
  <si>
    <t>John Frazier</t>
  </si>
  <si>
    <t>03-17-2025</t>
  </si>
  <si>
    <t>ORD1431</t>
  </si>
  <si>
    <t>Stacy Bolton</t>
  </si>
  <si>
    <t>13/07/2024</t>
  </si>
  <si>
    <t>ORD1432</t>
  </si>
  <si>
    <t>Jennifer Roy</t>
  </si>
  <si>
    <t>ORD1433</t>
  </si>
  <si>
    <t>Virginia Warren</t>
  </si>
  <si>
    <t>30/03/2024</t>
  </si>
  <si>
    <t>ORD1434</t>
  </si>
  <si>
    <t>Debra Williams</t>
  </si>
  <si>
    <t>15/10/2025</t>
  </si>
  <si>
    <t>ORD1435</t>
  </si>
  <si>
    <t>Brian Thompson</t>
  </si>
  <si>
    <t>05-15-2025</t>
  </si>
  <si>
    <t>ORD1436</t>
  </si>
  <si>
    <t>Elaine Stevens</t>
  </si>
  <si>
    <t>10/07/2024</t>
  </si>
  <si>
    <t>ORD1437</t>
  </si>
  <si>
    <t>Erica Ramirez</t>
  </si>
  <si>
    <t>06-03-2024</t>
  </si>
  <si>
    <t>ORD1438</t>
  </si>
  <si>
    <t>Christopher Diaz</t>
  </si>
  <si>
    <t>2025-07-20</t>
  </si>
  <si>
    <t>ORD1439</t>
  </si>
  <si>
    <t>Rebecca Pham</t>
  </si>
  <si>
    <t>2024-11-02</t>
  </si>
  <si>
    <t>ORD1440</t>
  </si>
  <si>
    <t>John Lynch</t>
  </si>
  <si>
    <t>03/05/2024</t>
  </si>
  <si>
    <t>ORD1441</t>
  </si>
  <si>
    <t>Marcus Davis</t>
  </si>
  <si>
    <t>03-21-2024</t>
  </si>
  <si>
    <t>ORD1442</t>
  </si>
  <si>
    <t>Sharon Stephenson</t>
  </si>
  <si>
    <t>ORD1443</t>
  </si>
  <si>
    <t>Sean Buchanan</t>
  </si>
  <si>
    <t>25/04/2024</t>
  </si>
  <si>
    <t>ORD1444</t>
  </si>
  <si>
    <t>Frank Jennings</t>
  </si>
  <si>
    <t>02/07/2025</t>
  </si>
  <si>
    <t>ORD1445</t>
  </si>
  <si>
    <t>Kara Clark</t>
  </si>
  <si>
    <t>2024-02-08</t>
  </si>
  <si>
    <t>ORD1446</t>
  </si>
  <si>
    <t>Jennifer Sandoval</t>
  </si>
  <si>
    <t>09/02/2024</t>
  </si>
  <si>
    <t>ORD1447</t>
  </si>
  <si>
    <t>Toni Sanchez</t>
  </si>
  <si>
    <t>2025-01-16</t>
  </si>
  <si>
    <t>ORD1448</t>
  </si>
  <si>
    <t>Lawrence Hernandez</t>
  </si>
  <si>
    <t>2024-08-21</t>
  </si>
  <si>
    <t>ORD1449</t>
  </si>
  <si>
    <t>Jennifer Black</t>
  </si>
  <si>
    <t>11/07/2024</t>
  </si>
  <si>
    <t>ORD1450</t>
  </si>
  <si>
    <t>David Cruz</t>
  </si>
  <si>
    <t>2025-06-11</t>
  </si>
  <si>
    <t>ORD1451</t>
  </si>
  <si>
    <t>Julie Burke</t>
  </si>
  <si>
    <t>2024-06-26</t>
  </si>
  <si>
    <t>ORD1452</t>
  </si>
  <si>
    <t>Jessica Landry</t>
  </si>
  <si>
    <t>ORD1453</t>
  </si>
  <si>
    <t>Joseph Payne</t>
  </si>
  <si>
    <t>2025-11-28</t>
  </si>
  <si>
    <t>ORD1454</t>
  </si>
  <si>
    <t>Alexis Olson</t>
  </si>
  <si>
    <t>2024-12-18</t>
  </si>
  <si>
    <t>ORD1455</t>
  </si>
  <si>
    <t>Melissa Jones</t>
  </si>
  <si>
    <t>06-15-2024</t>
  </si>
  <si>
    <t>ORD1456</t>
  </si>
  <si>
    <t>Theresa Martinez</t>
  </si>
  <si>
    <t>29/10/2025</t>
  </si>
  <si>
    <t>ORD1457</t>
  </si>
  <si>
    <t>Faith Andersen</t>
  </si>
  <si>
    <t>17/08/2024</t>
  </si>
  <si>
    <t>ORD1458</t>
  </si>
  <si>
    <t>Veronica Phillips</t>
  </si>
  <si>
    <t>15/04/2025</t>
  </si>
  <si>
    <t>ORD1459</t>
  </si>
  <si>
    <t>Mary Ramirez</t>
  </si>
  <si>
    <t>01-08-2024</t>
  </si>
  <si>
    <t>ORD1460</t>
  </si>
  <si>
    <t>Shirley Scott</t>
  </si>
  <si>
    <t>2025-12-01</t>
  </si>
  <si>
    <t>ORD1461</t>
  </si>
  <si>
    <t>Kelly Morales</t>
  </si>
  <si>
    <t>11-02-2025</t>
  </si>
  <si>
    <t>ORD1462</t>
  </si>
  <si>
    <t>Matthew Hamilton</t>
  </si>
  <si>
    <t>04-04-2026</t>
  </si>
  <si>
    <t>ORD1463</t>
  </si>
  <si>
    <t>Angela Mcmillan</t>
  </si>
  <si>
    <t>22/09/2024</t>
  </si>
  <si>
    <t>ORD1464</t>
  </si>
  <si>
    <t>David Anderson</t>
  </si>
  <si>
    <t>01-13-2026</t>
  </si>
  <si>
    <t>ORD1465</t>
  </si>
  <si>
    <t>Walter Wilkins</t>
  </si>
  <si>
    <t>2024-10-27</t>
  </si>
  <si>
    <t>ORD1466</t>
  </si>
  <si>
    <t>Brett French</t>
  </si>
  <si>
    <t>15/08/2024</t>
  </si>
  <si>
    <t>ORD1467</t>
  </si>
  <si>
    <t>Steven Simpson</t>
  </si>
  <si>
    <t>2025-04-19</t>
  </si>
  <si>
    <t>ORD1468</t>
  </si>
  <si>
    <t>Carlos Cochran</t>
  </si>
  <si>
    <t>26/06/2025</t>
  </si>
  <si>
    <t>ORD1469</t>
  </si>
  <si>
    <t>Jason Ross</t>
  </si>
  <si>
    <t>ORD1470</t>
  </si>
  <si>
    <t>Robert Duran</t>
  </si>
  <si>
    <t>11-16-2024</t>
  </si>
  <si>
    <t>ORD1471</t>
  </si>
  <si>
    <t>James Duncan</t>
  </si>
  <si>
    <t>2025-05-16</t>
  </si>
  <si>
    <t>ORD1472</t>
  </si>
  <si>
    <t>Holly Dougherty</t>
  </si>
  <si>
    <t>2024-01-05</t>
  </si>
  <si>
    <t>ORD1473</t>
  </si>
  <si>
    <t>Michael Williams</t>
  </si>
  <si>
    <t>01-19-2024</t>
  </si>
  <si>
    <t>ORD1474</t>
  </si>
  <si>
    <t>Darrell Murphy</t>
  </si>
  <si>
    <t>01-27-2025</t>
  </si>
  <si>
    <t>ORD1475</t>
  </si>
  <si>
    <t>Cory Miller</t>
  </si>
  <si>
    <t>01-15-2026</t>
  </si>
  <si>
    <t>ORD1476</t>
  </si>
  <si>
    <t>Abigail Cabrera</t>
  </si>
  <si>
    <t>ORD1477</t>
  </si>
  <si>
    <t>Regina Perkins</t>
  </si>
  <si>
    <t>ORD1478</t>
  </si>
  <si>
    <t>Alexandra Nash</t>
  </si>
  <si>
    <t>01-19-2025</t>
  </si>
  <si>
    <t>ORD1479</t>
  </si>
  <si>
    <t>Gary Orozco</t>
  </si>
  <si>
    <t>02-19-2024</t>
  </si>
  <si>
    <t>ORD1480</t>
  </si>
  <si>
    <t>James Ford</t>
  </si>
  <si>
    <t>2025-12-19</t>
  </si>
  <si>
    <t>ORD1481</t>
  </si>
  <si>
    <t>Terry Trujillo</t>
  </si>
  <si>
    <t>09-29-2025</t>
  </si>
  <si>
    <t>ORD1482</t>
  </si>
  <si>
    <t>Sarah Sanders</t>
  </si>
  <si>
    <t>2024-10-16</t>
  </si>
  <si>
    <t>ORD1483</t>
  </si>
  <si>
    <t>Gregory Guzman</t>
  </si>
  <si>
    <t>01-01-2025</t>
  </si>
  <si>
    <t>ORD1484</t>
  </si>
  <si>
    <t>Carlos Oconnor</t>
  </si>
  <si>
    <t>2024-12-04</t>
  </si>
  <si>
    <t>ORD1485</t>
  </si>
  <si>
    <t>Theresa Harris</t>
  </si>
  <si>
    <t>04-02-2024</t>
  </si>
  <si>
    <t>ORD1486</t>
  </si>
  <si>
    <t>Taylor Pennington</t>
  </si>
  <si>
    <t>2025-04-20</t>
  </si>
  <si>
    <t>ORD1487</t>
  </si>
  <si>
    <t>Timothy Medina</t>
  </si>
  <si>
    <t>03-12-2025</t>
  </si>
  <si>
    <t>ORD1488</t>
  </si>
  <si>
    <t>Raymond Beasley</t>
  </si>
  <si>
    <t>02/12/2024</t>
  </si>
  <si>
    <t>ORD1489</t>
  </si>
  <si>
    <t>Courtney Wheeler</t>
  </si>
  <si>
    <t>26/04/2024</t>
  </si>
  <si>
    <t>ORD1490</t>
  </si>
  <si>
    <t>Keith Pope</t>
  </si>
  <si>
    <t>2025-10-26</t>
  </si>
  <si>
    <t>ORD1491</t>
  </si>
  <si>
    <t>Sara Richardson</t>
  </si>
  <si>
    <t>04-01-2026</t>
  </si>
  <si>
    <t>ORD1492</t>
  </si>
  <si>
    <t>Russell Miller</t>
  </si>
  <si>
    <t>12-01-2025</t>
  </si>
  <si>
    <t>ORD1493</t>
  </si>
  <si>
    <t>Chris Austin</t>
  </si>
  <si>
    <t>2024-02-17</t>
  </si>
  <si>
    <t>ORD1494</t>
  </si>
  <si>
    <t>Erica Browning</t>
  </si>
  <si>
    <t>16/11/2025</t>
  </si>
  <si>
    <t>ORD1495</t>
  </si>
  <si>
    <t>Madison Simpson</t>
  </si>
  <si>
    <t>06-01-2024</t>
  </si>
  <si>
    <t>ORD1496</t>
  </si>
  <si>
    <t>Lucas Knapp</t>
  </si>
  <si>
    <t>2024-06-18</t>
  </si>
  <si>
    <t>ORD1497</t>
  </si>
  <si>
    <t>Christopher Garza</t>
  </si>
  <si>
    <t>ORD1498</t>
  </si>
  <si>
    <t>Greg Robertson</t>
  </si>
  <si>
    <t>31/03/2024</t>
  </si>
  <si>
    <t>ORD1499</t>
  </si>
  <si>
    <t>Nathan Franco</t>
  </si>
  <si>
    <t>02-06-2024</t>
  </si>
  <si>
    <t>ORD1500</t>
  </si>
  <si>
    <t>Jessica Nash</t>
  </si>
  <si>
    <t>ORD1501</t>
  </si>
  <si>
    <t>Mark Kent</t>
  </si>
  <si>
    <t>12-05-2024</t>
  </si>
  <si>
    <t>ORD1502</t>
  </si>
  <si>
    <t>Dr. Anthony Middleton PhD</t>
  </si>
  <si>
    <t>03/01/2024</t>
  </si>
  <si>
    <t>ORD1503</t>
  </si>
  <si>
    <t>Eric Fowler</t>
  </si>
  <si>
    <t>ORD1504</t>
  </si>
  <si>
    <t>Taylor Cooper</t>
  </si>
  <si>
    <t>ORD1505</t>
  </si>
  <si>
    <t>Leslie Waters</t>
  </si>
  <si>
    <t>10-10-2025</t>
  </si>
  <si>
    <t>ORD1506</t>
  </si>
  <si>
    <t>Jennifer Kelly</t>
  </si>
  <si>
    <t>01-05-2024</t>
  </si>
  <si>
    <t>ORD1507</t>
  </si>
  <si>
    <t>Caroline Marshall</t>
  </si>
  <si>
    <t>12-09-2025</t>
  </si>
  <si>
    <t>ORD1508</t>
  </si>
  <si>
    <t>Rickey Bush</t>
  </si>
  <si>
    <t>31/05/2025</t>
  </si>
  <si>
    <t>ORD1509</t>
  </si>
  <si>
    <t>Drew Paul</t>
  </si>
  <si>
    <t>2026-04-04</t>
  </si>
  <si>
    <t>ORD1510</t>
  </si>
  <si>
    <t>Madison Williams</t>
  </si>
  <si>
    <t>2024-07-24</t>
  </si>
  <si>
    <t>ORD1511</t>
  </si>
  <si>
    <t>Andrew Wade</t>
  </si>
  <si>
    <t>05-30-2025</t>
  </si>
  <si>
    <t>ORD1512</t>
  </si>
  <si>
    <t>Sherry Sweeney</t>
  </si>
  <si>
    <t>11-21-2025</t>
  </si>
  <si>
    <t>ORD1513</t>
  </si>
  <si>
    <t>William Mayo</t>
  </si>
  <si>
    <t>2025-01-25</t>
  </si>
  <si>
    <t>ORD1514</t>
  </si>
  <si>
    <t>Savannah Willis</t>
  </si>
  <si>
    <t>30/11/2025</t>
  </si>
  <si>
    <t>ORD1515</t>
  </si>
  <si>
    <t>Linda Valdez</t>
  </si>
  <si>
    <t>02/01/2025</t>
  </si>
  <si>
    <t>ORD1516</t>
  </si>
  <si>
    <t>Michael Jackson</t>
  </si>
  <si>
    <t>12-10-2025</t>
  </si>
  <si>
    <t>ORD1517</t>
  </si>
  <si>
    <t>Clinton Roberts</t>
  </si>
  <si>
    <t>2025-07-19</t>
  </si>
  <si>
    <t>ORD1518</t>
  </si>
  <si>
    <t>Alexis Washington</t>
  </si>
  <si>
    <t>ORD1519</t>
  </si>
  <si>
    <t>Laura Pruitt</t>
  </si>
  <si>
    <t>ORD1520</t>
  </si>
  <si>
    <t>Gregory Young</t>
  </si>
  <si>
    <t>06-26-2024</t>
  </si>
  <si>
    <t>ORD1521</t>
  </si>
  <si>
    <t>Zachary Johnson</t>
  </si>
  <si>
    <t>2024-05-13</t>
  </si>
  <si>
    <t>ORD1522</t>
  </si>
  <si>
    <t>Jennifer Navarro</t>
  </si>
  <si>
    <t>2024-02-10</t>
  </si>
  <si>
    <t>ORD1523</t>
  </si>
  <si>
    <t>Jason Sawyer</t>
  </si>
  <si>
    <t>03-15-2024</t>
  </si>
  <si>
    <t>ORD1524</t>
  </si>
  <si>
    <t>Tina Olson</t>
  </si>
  <si>
    <t>03-01-2025</t>
  </si>
  <si>
    <t>ORD1525</t>
  </si>
  <si>
    <t>Julie Richard PhD</t>
  </si>
  <si>
    <t>05/12/2024</t>
  </si>
  <si>
    <t>ORD1526</t>
  </si>
  <si>
    <t>Connor Moore</t>
  </si>
  <si>
    <t>2025-04-01</t>
  </si>
  <si>
    <t>ORD1527</t>
  </si>
  <si>
    <t>Logan Martin</t>
  </si>
  <si>
    <t>09-19-2024</t>
  </si>
  <si>
    <t>ORD1528</t>
  </si>
  <si>
    <t>Ann Mullins</t>
  </si>
  <si>
    <t>2025-05-13</t>
  </si>
  <si>
    <t>ORD1529</t>
  </si>
  <si>
    <t>Erin Beck</t>
  </si>
  <si>
    <t>03-02-2026</t>
  </si>
  <si>
    <t>ORD1530</t>
  </si>
  <si>
    <t>Brett Ross</t>
  </si>
  <si>
    <t>2024-04-16</t>
  </si>
  <si>
    <t>ORD1531</t>
  </si>
  <si>
    <t>Stephen Marshall Jr.</t>
  </si>
  <si>
    <t>ORD1532</t>
  </si>
  <si>
    <t>Maria Ball</t>
  </si>
  <si>
    <t>21/09/2024</t>
  </si>
  <si>
    <t>ORD1533</t>
  </si>
  <si>
    <t>Morgan Mcneil</t>
  </si>
  <si>
    <t>2025-07-01</t>
  </si>
  <si>
    <t>ORD1534</t>
  </si>
  <si>
    <t>Christopher Smith</t>
  </si>
  <si>
    <t>2025-05-29</t>
  </si>
  <si>
    <t>ORD1535</t>
  </si>
  <si>
    <t>Jennifer Davis</t>
  </si>
  <si>
    <t>02-08-2025</t>
  </si>
  <si>
    <t>ORD1536</t>
  </si>
  <si>
    <t>Amber Choi</t>
  </si>
  <si>
    <t>03-26-2026</t>
  </si>
  <si>
    <t>ORD1537</t>
  </si>
  <si>
    <t>Jonathan Singh</t>
  </si>
  <si>
    <t>2024-05-06</t>
  </si>
  <si>
    <t>ORD1538</t>
  </si>
  <si>
    <t>George Russell</t>
  </si>
  <si>
    <t>02-05-2026</t>
  </si>
  <si>
    <t>ORD1539</t>
  </si>
  <si>
    <t>Kayla George</t>
  </si>
  <si>
    <t>2024-06-13</t>
  </si>
  <si>
    <t>ORD1540</t>
  </si>
  <si>
    <t>Tracy Jones</t>
  </si>
  <si>
    <t>02-08-2026</t>
  </si>
  <si>
    <t>ORD1541</t>
  </si>
  <si>
    <t>Christopher Henry</t>
  </si>
  <si>
    <t>ORD1542</t>
  </si>
  <si>
    <t>Madison Zuniga</t>
  </si>
  <si>
    <t>12/04/2024</t>
  </si>
  <si>
    <t>ORD1543</t>
  </si>
  <si>
    <t>Kerry Young</t>
  </si>
  <si>
    <t>12-11-2025</t>
  </si>
  <si>
    <t>ORD1544</t>
  </si>
  <si>
    <t>Joe Smith</t>
  </si>
  <si>
    <t>2024-09-09</t>
  </si>
  <si>
    <t>ORD1545</t>
  </si>
  <si>
    <t>Sara Evans</t>
  </si>
  <si>
    <t>06/05/2025</t>
  </si>
  <si>
    <t>ORD1546</t>
  </si>
  <si>
    <t>Jose Gibson</t>
  </si>
  <si>
    <t>2024-10-14</t>
  </si>
  <si>
    <t>ORD1547</t>
  </si>
  <si>
    <t>Michael Sharp</t>
  </si>
  <si>
    <t>06-03-2025</t>
  </si>
  <si>
    <t>ORD1548</t>
  </si>
  <si>
    <t>Samantha Vazquez</t>
  </si>
  <si>
    <t>07-10-2025</t>
  </si>
  <si>
    <t>ORD1549</t>
  </si>
  <si>
    <t>Jason Johnson</t>
  </si>
  <si>
    <t>ORD1550</t>
  </si>
  <si>
    <t>Patrick Wagner</t>
  </si>
  <si>
    <t>ORD1551</t>
  </si>
  <si>
    <t>Patricia Ashley</t>
  </si>
  <si>
    <t>01-23-2026</t>
  </si>
  <si>
    <t>ORD1552</t>
  </si>
  <si>
    <t>Tiffany Kramer</t>
  </si>
  <si>
    <t>05/03/2024</t>
  </si>
  <si>
    <t>ORD1553</t>
  </si>
  <si>
    <t>Angela Williams</t>
  </si>
  <si>
    <t>25/04/2025</t>
  </si>
  <si>
    <t>ORD1554</t>
  </si>
  <si>
    <t>Robert Evans</t>
  </si>
  <si>
    <t>29/01/2026</t>
  </si>
  <si>
    <t>ORD1555</t>
  </si>
  <si>
    <t>Zachary Zhang</t>
  </si>
  <si>
    <t>13/06/2025</t>
  </si>
  <si>
    <t>ORD1556</t>
  </si>
  <si>
    <t>Brenda Benton</t>
  </si>
  <si>
    <t>22/03/2026</t>
  </si>
  <si>
    <t>ORD1557</t>
  </si>
  <si>
    <t>John Cherry</t>
  </si>
  <si>
    <t>03-19-2024</t>
  </si>
  <si>
    <t>ORD1558</t>
  </si>
  <si>
    <t>Lisa Anderson</t>
  </si>
  <si>
    <t>2025-11-07</t>
  </si>
  <si>
    <t>ORD1559</t>
  </si>
  <si>
    <t>Charles Frey</t>
  </si>
  <si>
    <t>08-03-2024</t>
  </si>
  <si>
    <t>ORD1560</t>
  </si>
  <si>
    <t>Mr. Adrian Barnett</t>
  </si>
  <si>
    <t>05-17-2024</t>
  </si>
  <si>
    <t>ORD1561</t>
  </si>
  <si>
    <t>Austin Gray</t>
  </si>
  <si>
    <t>ORD1562</t>
  </si>
  <si>
    <t>Peter Cochran</t>
  </si>
  <si>
    <t>2025-05-08</t>
  </si>
  <si>
    <t>ORD1563</t>
  </si>
  <si>
    <t>Dustin Perry</t>
  </si>
  <si>
    <t>ORD1564</t>
  </si>
  <si>
    <t>Christopher Rodriguez</t>
  </si>
  <si>
    <t>23/08/2024</t>
  </si>
  <si>
    <t>ORD1565</t>
  </si>
  <si>
    <t>George Knight</t>
  </si>
  <si>
    <t>2026-04-26</t>
  </si>
  <si>
    <t>ORD1566</t>
  </si>
  <si>
    <t>Stacy Thompson</t>
  </si>
  <si>
    <t>05/04/2024</t>
  </si>
  <si>
    <t>ORD1567</t>
  </si>
  <si>
    <t>Gabriel Newton</t>
  </si>
  <si>
    <t>12-15-2025</t>
  </si>
  <si>
    <t>ORD1568</t>
  </si>
  <si>
    <t>Zachary Holmes</t>
  </si>
  <si>
    <t>2025-03-11</t>
  </si>
  <si>
    <t>ORD1569</t>
  </si>
  <si>
    <t>Kathleen Ingram</t>
  </si>
  <si>
    <t>2024-09-20</t>
  </si>
  <si>
    <t>ORD1570</t>
  </si>
  <si>
    <t>Dustin Young</t>
  </si>
  <si>
    <t>ORD1571</t>
  </si>
  <si>
    <t>Nancy Cantu</t>
  </si>
  <si>
    <t>ORD1572</t>
  </si>
  <si>
    <t>Patrick Jones</t>
  </si>
  <si>
    <t>2026-02-12</t>
  </si>
  <si>
    <t>ORD1573</t>
  </si>
  <si>
    <t>Scott Harper</t>
  </si>
  <si>
    <t>16/09/2024</t>
  </si>
  <si>
    <t>ORD1574</t>
  </si>
  <si>
    <t>Craig Williams DDS</t>
  </si>
  <si>
    <t>03-12-2026</t>
  </si>
  <si>
    <t>ORD1575</t>
  </si>
  <si>
    <t>Raymond Pierce</t>
  </si>
  <si>
    <t>13/06/2024</t>
  </si>
  <si>
    <t>ORD1576</t>
  </si>
  <si>
    <t>Thomas Everett</t>
  </si>
  <si>
    <t>2024-03-31</t>
  </si>
  <si>
    <t>ORD1577</t>
  </si>
  <si>
    <t>Jennifer Pearson</t>
  </si>
  <si>
    <t>02-14-2025</t>
  </si>
  <si>
    <t>ORD1578</t>
  </si>
  <si>
    <t>Kimberly Stevens MD</t>
  </si>
  <si>
    <t>ORD1579</t>
  </si>
  <si>
    <t>Amy Allen</t>
  </si>
  <si>
    <t>2025-09-21</t>
  </si>
  <si>
    <t>ORD1580</t>
  </si>
  <si>
    <t>Nancy Craig</t>
  </si>
  <si>
    <t>09/03/2026</t>
  </si>
  <si>
    <t>ORD1581</t>
  </si>
  <si>
    <t>Donald Brown</t>
  </si>
  <si>
    <t>01-24-2026</t>
  </si>
  <si>
    <t>ORD1582</t>
  </si>
  <si>
    <t>Jeremy Boyd</t>
  </si>
  <si>
    <t>21/12/2024</t>
  </si>
  <si>
    <t>ORD1583</t>
  </si>
  <si>
    <t>Jamie Rodriguez</t>
  </si>
  <si>
    <t>28/06/2024</t>
  </si>
  <si>
    <t>ORD1584</t>
  </si>
  <si>
    <t>Richard Gibbs</t>
  </si>
  <si>
    <t>07-04-2025</t>
  </si>
  <si>
    <t>ORD1585</t>
  </si>
  <si>
    <t>Tyler Blair</t>
  </si>
  <si>
    <t>05/03/2026</t>
  </si>
  <si>
    <t>ORD1586</t>
  </si>
  <si>
    <t>Maurice Pope</t>
  </si>
  <si>
    <t>2025-10-10</t>
  </si>
  <si>
    <t>ORD1587</t>
  </si>
  <si>
    <t>Karla Carter</t>
  </si>
  <si>
    <t>ORD1588</t>
  </si>
  <si>
    <t>Megan Robinson</t>
  </si>
  <si>
    <t>02/05/2025</t>
  </si>
  <si>
    <t>ORD1589</t>
  </si>
  <si>
    <t>Dustin Wolfe</t>
  </si>
  <si>
    <t>08-28-2024</t>
  </si>
  <si>
    <t>ORD1590</t>
  </si>
  <si>
    <t>Amy Lawson</t>
  </si>
  <si>
    <t>2024-06-08</t>
  </si>
  <si>
    <t>ORD1591</t>
  </si>
  <si>
    <t>Todd Stanley</t>
  </si>
  <si>
    <t>08/05/2025</t>
  </si>
  <si>
    <t>ORD1592</t>
  </si>
  <si>
    <t>Justin Brown</t>
  </si>
  <si>
    <t>2025-02-11</t>
  </si>
  <si>
    <t>ORD1593</t>
  </si>
  <si>
    <t>Jennifer Morgan</t>
  </si>
  <si>
    <t>2025-07-07</t>
  </si>
  <si>
    <t>ORD1594</t>
  </si>
  <si>
    <t>Christopher Nguyen</t>
  </si>
  <si>
    <t>11-19-2024</t>
  </si>
  <si>
    <t>ORD1595</t>
  </si>
  <si>
    <t>Jennifer Dawson</t>
  </si>
  <si>
    <t>19/09/2025</t>
  </si>
  <si>
    <t>ORD1596</t>
  </si>
  <si>
    <t>Sarah Collins</t>
  </si>
  <si>
    <t>2025-01-09</t>
  </si>
  <si>
    <t>ORD1597</t>
  </si>
  <si>
    <t>Manuel Carlson</t>
  </si>
  <si>
    <t>ORD1598</t>
  </si>
  <si>
    <t>Mariah Johnson</t>
  </si>
  <si>
    <t>ORD1599</t>
  </si>
  <si>
    <t>Adam Dorsey</t>
  </si>
  <si>
    <t>ORD1600</t>
  </si>
  <si>
    <t>Derek Brown</t>
  </si>
  <si>
    <t>ORD1601</t>
  </si>
  <si>
    <t>Jonathan Walker</t>
  </si>
  <si>
    <t>ORD1602</t>
  </si>
  <si>
    <t>Alexandra Thompson</t>
  </si>
  <si>
    <t>ORD1603</t>
  </si>
  <si>
    <t>Kimberly Carpenter</t>
  </si>
  <si>
    <t>10/03/2026</t>
  </si>
  <si>
    <t>ORD1604</t>
  </si>
  <si>
    <t>Amanda Adkins</t>
  </si>
  <si>
    <t>04-19-2025</t>
  </si>
  <si>
    <t>ORD1605</t>
  </si>
  <si>
    <t>Anna Barrera</t>
  </si>
  <si>
    <t>2024-03-14</t>
  </si>
  <si>
    <t>ORD1606</t>
  </si>
  <si>
    <t>Xavier Freeman</t>
  </si>
  <si>
    <t>ORD1607</t>
  </si>
  <si>
    <t>Carrie Mason</t>
  </si>
  <si>
    <t>2024-06-20</t>
  </si>
  <si>
    <t>ORD1608</t>
  </si>
  <si>
    <t>Michael Stephens</t>
  </si>
  <si>
    <t>2024-08-03</t>
  </si>
  <si>
    <t>ORD1609</t>
  </si>
  <si>
    <t>Gary Harris</t>
  </si>
  <si>
    <t>28/02/2026</t>
  </si>
  <si>
    <t>ORD1610</t>
  </si>
  <si>
    <t>Daniel Forbes</t>
  </si>
  <si>
    <t>01/11/2025</t>
  </si>
  <si>
    <t>ORD1611</t>
  </si>
  <si>
    <t>Eric Farmer</t>
  </si>
  <si>
    <t>2025-06-23</t>
  </si>
  <si>
    <t>ORD1612</t>
  </si>
  <si>
    <t>Jacob Chandler</t>
  </si>
  <si>
    <t>15/07/2025</t>
  </si>
  <si>
    <t>ORD1613</t>
  </si>
  <si>
    <t>Susan Williamson</t>
  </si>
  <si>
    <t>06-20-2025</t>
  </si>
  <si>
    <t>ORD1614</t>
  </si>
  <si>
    <t>Nicholas Johnson</t>
  </si>
  <si>
    <t>28/03/2025</t>
  </si>
  <si>
    <t>ORD1615</t>
  </si>
  <si>
    <t>Denise Hamilton</t>
  </si>
  <si>
    <t>18/12/2024</t>
  </si>
  <si>
    <t>ORD1616</t>
  </si>
  <si>
    <t>Alexis Sanders</t>
  </si>
  <si>
    <t>28/03/2026</t>
  </si>
  <si>
    <t>ORD1617</t>
  </si>
  <si>
    <t>Samuel Duke</t>
  </si>
  <si>
    <t>2025-02-08</t>
  </si>
  <si>
    <t>ORD1618</t>
  </si>
  <si>
    <t>Kristin Pacheco</t>
  </si>
  <si>
    <t>2025-10-02</t>
  </si>
  <si>
    <t>ORD1619</t>
  </si>
  <si>
    <t>Sara Lane</t>
  </si>
  <si>
    <t>2024-07-11</t>
  </si>
  <si>
    <t>ORD1620</t>
  </si>
  <si>
    <t>Andrew Warner</t>
  </si>
  <si>
    <t>12-18-2025</t>
  </si>
  <si>
    <t>ORD1621</t>
  </si>
  <si>
    <t>Kathryn Martin</t>
  </si>
  <si>
    <t>2024-07-09</t>
  </si>
  <si>
    <t>ORD1622</t>
  </si>
  <si>
    <t>Austin Haynes</t>
  </si>
  <si>
    <t>ORD1623</t>
  </si>
  <si>
    <t>Scott Casey</t>
  </si>
  <si>
    <t>ORD1624</t>
  </si>
  <si>
    <t>Rebecca Bridges</t>
  </si>
  <si>
    <t>10/07/2025</t>
  </si>
  <si>
    <t>ORD1625</t>
  </si>
  <si>
    <t>29/01/2025</t>
  </si>
  <si>
    <t>ORD1626</t>
  </si>
  <si>
    <t>Richard Ingram</t>
  </si>
  <si>
    <t>29/04/2025</t>
  </si>
  <si>
    <t>ORD1627</t>
  </si>
  <si>
    <t>Jared Sims</t>
  </si>
  <si>
    <t>02-01-2026</t>
  </si>
  <si>
    <t>ORD1628</t>
  </si>
  <si>
    <t>Dwayne Velasquez</t>
  </si>
  <si>
    <t>2025-11-13</t>
  </si>
  <si>
    <t>ORD1629</t>
  </si>
  <si>
    <t>Michael Young</t>
  </si>
  <si>
    <t>2025-08-21</t>
  </si>
  <si>
    <t>ORD1630</t>
  </si>
  <si>
    <t>Ernest Murphy</t>
  </si>
  <si>
    <t>12-05-2025</t>
  </si>
  <si>
    <t>ORD1631</t>
  </si>
  <si>
    <t>Tina West</t>
  </si>
  <si>
    <t>02-16-2026</t>
  </si>
  <si>
    <t>ORD1632</t>
  </si>
  <si>
    <t>Tyler Shaw</t>
  </si>
  <si>
    <t>2025-05-14</t>
  </si>
  <si>
    <t>ORD1633</t>
  </si>
  <si>
    <t>Henry Thompson MD</t>
  </si>
  <si>
    <t>ORD1634</t>
  </si>
  <si>
    <t>Renee Baker</t>
  </si>
  <si>
    <t>07-13-2024</t>
  </si>
  <si>
    <t>ORD1635</t>
  </si>
  <si>
    <t>Trevor Abbott</t>
  </si>
  <si>
    <t>ORD1636</t>
  </si>
  <si>
    <t>Melissa Cruz</t>
  </si>
  <si>
    <t>ORD1637</t>
  </si>
  <si>
    <t>Anna Rodriguez</t>
  </si>
  <si>
    <t>11-24-2024</t>
  </si>
  <si>
    <t>ORD1638</t>
  </si>
  <si>
    <t>Evan Peck</t>
  </si>
  <si>
    <t>ORD1639</t>
  </si>
  <si>
    <t>Cynthia Hall</t>
  </si>
  <si>
    <t>2024-02-14</t>
  </si>
  <si>
    <t>ORD1640</t>
  </si>
  <si>
    <t>Carlos Espinoza</t>
  </si>
  <si>
    <t>02-02-2024</t>
  </si>
  <si>
    <t>ORD1641</t>
  </si>
  <si>
    <t>Becky House</t>
  </si>
  <si>
    <t>20/02/2024</t>
  </si>
  <si>
    <t>ORD1642</t>
  </si>
  <si>
    <t>Melinda Fowler</t>
  </si>
  <si>
    <t>04-24-2025</t>
  </si>
  <si>
    <t>ORD1643</t>
  </si>
  <si>
    <t>Aaron Brock</t>
  </si>
  <si>
    <t>ORD1644</t>
  </si>
  <si>
    <t>Justin Gibson</t>
  </si>
  <si>
    <t>ORD1645</t>
  </si>
  <si>
    <t>Brian Bennett</t>
  </si>
  <si>
    <t>07-25-2025</t>
  </si>
  <si>
    <t>ORD1646</t>
  </si>
  <si>
    <t>Manuel Ponce</t>
  </si>
  <si>
    <t>ORD1647</t>
  </si>
  <si>
    <t>Nicole Perez</t>
  </si>
  <si>
    <t>26/12/2024</t>
  </si>
  <si>
    <t>ORD1648</t>
  </si>
  <si>
    <t>Jesse Pena</t>
  </si>
  <si>
    <t>ORD1649</t>
  </si>
  <si>
    <t>Margaret Shelton</t>
  </si>
  <si>
    <t>03/01/2025</t>
  </si>
  <si>
    <t>ORD1650</t>
  </si>
  <si>
    <t>Tyler Fitzgerald</t>
  </si>
  <si>
    <t>2025-06-14</t>
  </si>
  <si>
    <t>ORD1651</t>
  </si>
  <si>
    <t>Elizabeth Reyes</t>
  </si>
  <si>
    <t>ORD1652</t>
  </si>
  <si>
    <t>Tanner Mcdonald</t>
  </si>
  <si>
    <t>21/05/2024</t>
  </si>
  <si>
    <t>ORD1653</t>
  </si>
  <si>
    <t>Joseph Nguyen</t>
  </si>
  <si>
    <t>07/08/2025</t>
  </si>
  <si>
    <t>ORD1654</t>
  </si>
  <si>
    <t>Jessica Woods</t>
  </si>
  <si>
    <t>05-14-2025</t>
  </si>
  <si>
    <t>ORD1655</t>
  </si>
  <si>
    <t>Michael Decker</t>
  </si>
  <si>
    <t>2024-03-21</t>
  </si>
  <si>
    <t>ORD1656</t>
  </si>
  <si>
    <t>Amy Morrison</t>
  </si>
  <si>
    <t>02-04-2026</t>
  </si>
  <si>
    <t>ORD1657</t>
  </si>
  <si>
    <t>Alison Howell</t>
  </si>
  <si>
    <t>11-22-2024</t>
  </si>
  <si>
    <t>ORD1658</t>
  </si>
  <si>
    <t>Kristen Ramirez</t>
  </si>
  <si>
    <t>04-01-2025</t>
  </si>
  <si>
    <t>ORD1659</t>
  </si>
  <si>
    <t>Sharon Goodman</t>
  </si>
  <si>
    <t>15/05/2024</t>
  </si>
  <si>
    <t>ORD1660</t>
  </si>
  <si>
    <t>Samantha James</t>
  </si>
  <si>
    <t>28/05/2025</t>
  </si>
  <si>
    <t>ORD1661</t>
  </si>
  <si>
    <t>Leon Ellis</t>
  </si>
  <si>
    <t>ORD1662</t>
  </si>
  <si>
    <t>Joseph Wright</t>
  </si>
  <si>
    <t>12-02-2025</t>
  </si>
  <si>
    <t>ORD1663</t>
  </si>
  <si>
    <t>David Alvarez</t>
  </si>
  <si>
    <t>12-18-2024</t>
  </si>
  <si>
    <t>ORD1664</t>
  </si>
  <si>
    <t>Craig Owens</t>
  </si>
  <si>
    <t>2025-03-27</t>
  </si>
  <si>
    <t>ORD1665</t>
  </si>
  <si>
    <t>Austin Zamora</t>
  </si>
  <si>
    <t>04-25-2024</t>
  </si>
  <si>
    <t>ORD1666</t>
  </si>
  <si>
    <t>Kelly Molina</t>
  </si>
  <si>
    <t>08/11/2024</t>
  </si>
  <si>
    <t>ORD1667</t>
  </si>
  <si>
    <t>Kyle Norton</t>
  </si>
  <si>
    <t>ORD1668</t>
  </si>
  <si>
    <t>Daniel York</t>
  </si>
  <si>
    <t>2024-09-18</t>
  </si>
  <si>
    <t>ORD1669</t>
  </si>
  <si>
    <t>Lonnie Davis</t>
  </si>
  <si>
    <t>09/03/2024</t>
  </si>
  <si>
    <t>ORD1670</t>
  </si>
  <si>
    <t>Matthew Farrell</t>
  </si>
  <si>
    <t>24/08/2024</t>
  </si>
  <si>
    <t>ORD1671</t>
  </si>
  <si>
    <t>Jenny Campbell</t>
  </si>
  <si>
    <t>ORD1672</t>
  </si>
  <si>
    <t>William Garcia</t>
  </si>
  <si>
    <t>07/12/2024</t>
  </si>
  <si>
    <t>ORD1673</t>
  </si>
  <si>
    <t>Sophia Morris</t>
  </si>
  <si>
    <t>ORD1674</t>
  </si>
  <si>
    <t>Julie Scott</t>
  </si>
  <si>
    <t>22/07/2025</t>
  </si>
  <si>
    <t>ORD1675</t>
  </si>
  <si>
    <t>Nathan Martin</t>
  </si>
  <si>
    <t>06-17-2025</t>
  </si>
  <si>
    <t>ORD1676</t>
  </si>
  <si>
    <t>Riley Brown</t>
  </si>
  <si>
    <t>ORD1677</t>
  </si>
  <si>
    <t>Andrew Trevino</t>
  </si>
  <si>
    <t>ORD1678</t>
  </si>
  <si>
    <t>2024-11-21</t>
  </si>
  <si>
    <t>ORD1679</t>
  </si>
  <si>
    <t>Wanda Page</t>
  </si>
  <si>
    <t>22/02/2026</t>
  </si>
  <si>
    <t>ORD1680</t>
  </si>
  <si>
    <t>Sandra Ingram</t>
  </si>
  <si>
    <t>2024-06-04</t>
  </si>
  <si>
    <t>ORD1681</t>
  </si>
  <si>
    <t>Pamela Gay</t>
  </si>
  <si>
    <t>2025-09-02</t>
  </si>
  <si>
    <t>ORD1682</t>
  </si>
  <si>
    <t>Alice Kramer</t>
  </si>
  <si>
    <t>ORD1683</t>
  </si>
  <si>
    <t>Raymond Gonzalez</t>
  </si>
  <si>
    <t>2024-06-16</t>
  </si>
  <si>
    <t>ORD1684</t>
  </si>
  <si>
    <t>Michael Edwards</t>
  </si>
  <si>
    <t>2026-02-14</t>
  </si>
  <si>
    <t>ORD1685</t>
  </si>
  <si>
    <t>Michael Mitchell</t>
  </si>
  <si>
    <t>09/09/2024</t>
  </si>
  <si>
    <t>ORD1686</t>
  </si>
  <si>
    <t>Gary Leblanc</t>
  </si>
  <si>
    <t>09-18-2025</t>
  </si>
  <si>
    <t>ORD1687</t>
  </si>
  <si>
    <t>Ronald Fuller</t>
  </si>
  <si>
    <t>09-08-2024</t>
  </si>
  <si>
    <t>ORD1688</t>
  </si>
  <si>
    <t>ORD1689</t>
  </si>
  <si>
    <t>Vincent Vincent</t>
  </si>
  <si>
    <t>2025-09-19</t>
  </si>
  <si>
    <t>ORD1690</t>
  </si>
  <si>
    <t>William Diaz</t>
  </si>
  <si>
    <t>07-03-2024</t>
  </si>
  <si>
    <t>ORD1691</t>
  </si>
  <si>
    <t>Paul Reed</t>
  </si>
  <si>
    <t>ORD1692</t>
  </si>
  <si>
    <t>Jill Jones</t>
  </si>
  <si>
    <t>ORD1693</t>
  </si>
  <si>
    <t>Jessica Anderson</t>
  </si>
  <si>
    <t>ORD1694</t>
  </si>
  <si>
    <t>Mark Johnson</t>
  </si>
  <si>
    <t>12-09-2024</t>
  </si>
  <si>
    <t>ORD1695</t>
  </si>
  <si>
    <t>Anthony Reid</t>
  </si>
  <si>
    <t>ORD1696</t>
  </si>
  <si>
    <t>Loretta Adams</t>
  </si>
  <si>
    <t>01-04-2024</t>
  </si>
  <si>
    <t>ORD1697</t>
  </si>
  <si>
    <t>Jessica Griffith</t>
  </si>
  <si>
    <t>14/09/2025</t>
  </si>
  <si>
    <t>ORD1698</t>
  </si>
  <si>
    <t>Kelly Hamilton</t>
  </si>
  <si>
    <t>09-07-2024</t>
  </si>
  <si>
    <t>ORD1699</t>
  </si>
  <si>
    <t>Thomas Suarez</t>
  </si>
  <si>
    <t>2024-02-07</t>
  </si>
  <si>
    <t>ORD1700</t>
  </si>
  <si>
    <t>Daniel Reed</t>
  </si>
  <si>
    <t>2024-07-01</t>
  </si>
  <si>
    <t>ORD1701</t>
  </si>
  <si>
    <t>Craig Reed</t>
  </si>
  <si>
    <t>25/02/2026</t>
  </si>
  <si>
    <t>ORD1702</t>
  </si>
  <si>
    <t>Angel Conner</t>
  </si>
  <si>
    <t>26/10/2024</t>
  </si>
  <si>
    <t>ORD1703</t>
  </si>
  <si>
    <t>Dr. Alexandra Brown MD</t>
  </si>
  <si>
    <t>ORD1704</t>
  </si>
  <si>
    <t>Mr. Joseph Aguilar</t>
  </si>
  <si>
    <t>03-13-2025</t>
  </si>
  <si>
    <t>ORD1705</t>
  </si>
  <si>
    <t>Amber Russell</t>
  </si>
  <si>
    <t>ORD1706</t>
  </si>
  <si>
    <t>Nicholas Long</t>
  </si>
  <si>
    <t>26/12/2025</t>
  </si>
  <si>
    <t>ORD1707</t>
  </si>
  <si>
    <t>Kaitlyn Aguilar</t>
  </si>
  <si>
    <t>2026-01-25</t>
  </si>
  <si>
    <t>ORD1708</t>
  </si>
  <si>
    <t>Mary Hopkins</t>
  </si>
  <si>
    <t>01-12-2024</t>
  </si>
  <si>
    <t>ORD1709</t>
  </si>
  <si>
    <t>Danny Johnson</t>
  </si>
  <si>
    <t>2026-02-24</t>
  </si>
  <si>
    <t>ORD1710</t>
  </si>
  <si>
    <t>Robert Miller</t>
  </si>
  <si>
    <t>2024-06-28</t>
  </si>
  <si>
    <t>ORD1711</t>
  </si>
  <si>
    <t>Brian Navarro</t>
  </si>
  <si>
    <t>ORD1712</t>
  </si>
  <si>
    <t>Kara Lowery</t>
  </si>
  <si>
    <t>17/06/2025</t>
  </si>
  <si>
    <t>ORD1713</t>
  </si>
  <si>
    <t>Monica Brady</t>
  </si>
  <si>
    <t>29/03/2026</t>
  </si>
  <si>
    <t>ORD1714</t>
  </si>
  <si>
    <t>Kevin Williams</t>
  </si>
  <si>
    <t>08-07-2025</t>
  </si>
  <si>
    <t>ORD1715</t>
  </si>
  <si>
    <t>Susan Holloway</t>
  </si>
  <si>
    <t>ORD1716</t>
  </si>
  <si>
    <t>Kathy Clark</t>
  </si>
  <si>
    <t>21/06/2025</t>
  </si>
  <si>
    <t>ORD1717</t>
  </si>
  <si>
    <t>Debra Smith</t>
  </si>
  <si>
    <t>2025-06-02</t>
  </si>
  <si>
    <t>ORD1718</t>
  </si>
  <si>
    <t>Sharon Shah</t>
  </si>
  <si>
    <t>ORD1719</t>
  </si>
  <si>
    <t>Michelle Henderson</t>
  </si>
  <si>
    <t>ORD1720</t>
  </si>
  <si>
    <t>David Andrews</t>
  </si>
  <si>
    <t>ORD1721</t>
  </si>
  <si>
    <t>ORD1722</t>
  </si>
  <si>
    <t>Donna Byrd</t>
  </si>
  <si>
    <t>2025-11-18</t>
  </si>
  <si>
    <t>ORD1723</t>
  </si>
  <si>
    <t>Regina Harris</t>
  </si>
  <si>
    <t>07-30-2024</t>
  </si>
  <si>
    <t>ORD1724</t>
  </si>
  <si>
    <t>Patrick Ramirez</t>
  </si>
  <si>
    <t>2024-06-24</t>
  </si>
  <si>
    <t>ORD1725</t>
  </si>
  <si>
    <t>Cindy Kim</t>
  </si>
  <si>
    <t>04-27-2025</t>
  </si>
  <si>
    <t>ORD1726</t>
  </si>
  <si>
    <t>12-22-2025</t>
  </si>
  <si>
    <t>ORD1727</t>
  </si>
  <si>
    <t>Kimberly Thompson PhD</t>
  </si>
  <si>
    <t>12-31-2025</t>
  </si>
  <si>
    <t>ORD1728</t>
  </si>
  <si>
    <t>Emily Hill</t>
  </si>
  <si>
    <t>09/04/2024</t>
  </si>
  <si>
    <t>ORD1729</t>
  </si>
  <si>
    <t>Ashley Payne</t>
  </si>
  <si>
    <t>ORD1730</t>
  </si>
  <si>
    <t>Amanda Hartman</t>
  </si>
  <si>
    <t>2025-05-01</t>
  </si>
  <si>
    <t>ORD1731</t>
  </si>
  <si>
    <t>Don Schneider</t>
  </si>
  <si>
    <t>2025-06-04</t>
  </si>
  <si>
    <t>ORD1732</t>
  </si>
  <si>
    <t>Lacey Blair</t>
  </si>
  <si>
    <t>29/06/2025</t>
  </si>
  <si>
    <t>ORD1733</t>
  </si>
  <si>
    <t>Lawrence Fuentes DVM</t>
  </si>
  <si>
    <t>ORD1734</t>
  </si>
  <si>
    <t>Sean Green</t>
  </si>
  <si>
    <t>07-11-2025</t>
  </si>
  <si>
    <t>ORD1735</t>
  </si>
  <si>
    <t>Hannah Coleman</t>
  </si>
  <si>
    <t>11-29-2024</t>
  </si>
  <si>
    <t>ORD1736</t>
  </si>
  <si>
    <t>Rebecca Russell</t>
  </si>
  <si>
    <t>ORD1737</t>
  </si>
  <si>
    <t>Michael Hill</t>
  </si>
  <si>
    <t>2024-04-02</t>
  </si>
  <si>
    <t>ORD1738</t>
  </si>
  <si>
    <t>Jeffery Campbell</t>
  </si>
  <si>
    <t>02-03-2025</t>
  </si>
  <si>
    <t>ORD1739</t>
  </si>
  <si>
    <t>Timothy Smith</t>
  </si>
  <si>
    <t>03-21-2025</t>
  </si>
  <si>
    <t>ORD1740</t>
  </si>
  <si>
    <t>Kayla Santiago</t>
  </si>
  <si>
    <t>10/05/2024</t>
  </si>
  <si>
    <t>ORD1741</t>
  </si>
  <si>
    <t>Misty Lane</t>
  </si>
  <si>
    <t>2024-10-15</t>
  </si>
  <si>
    <t>ORD1742</t>
  </si>
  <si>
    <t>Christina Oneal</t>
  </si>
  <si>
    <t>ORD1743</t>
  </si>
  <si>
    <t>Eric Poole</t>
  </si>
  <si>
    <t>2025-03-03</t>
  </si>
  <si>
    <t>ORD1744</t>
  </si>
  <si>
    <t>Michelle Johnson</t>
  </si>
  <si>
    <t>05-27-2024</t>
  </si>
  <si>
    <t>ORD1745</t>
  </si>
  <si>
    <t>William Banks</t>
  </si>
  <si>
    <t>04-11-2025</t>
  </si>
  <si>
    <t>ORD1746</t>
  </si>
  <si>
    <t>Carrie Barrett</t>
  </si>
  <si>
    <t>ORD1747</t>
  </si>
  <si>
    <t>Jordan Pace</t>
  </si>
  <si>
    <t>2026-01-18</t>
  </si>
  <si>
    <t>ORD1748</t>
  </si>
  <si>
    <t>Douglas Miller</t>
  </si>
  <si>
    <t>02-08-2024</t>
  </si>
  <si>
    <t>ORD1749</t>
  </si>
  <si>
    <t>Mariah Kim</t>
  </si>
  <si>
    <t>05-25-2024</t>
  </si>
  <si>
    <t>ORD1750</t>
  </si>
  <si>
    <t>Robert Rogers</t>
  </si>
  <si>
    <t>08/09/2024</t>
  </si>
  <si>
    <t>ORD1751</t>
  </si>
  <si>
    <t>Christine Larson</t>
  </si>
  <si>
    <t>12-17-2024</t>
  </si>
  <si>
    <t>ORD1752</t>
  </si>
  <si>
    <t>Jeremiah Terry</t>
  </si>
  <si>
    <t>07/03/2025</t>
  </si>
  <si>
    <t>ORD1753</t>
  </si>
  <si>
    <t>Jeffrey Young</t>
  </si>
  <si>
    <t>ORD1754</t>
  </si>
  <si>
    <t>Julie Carson</t>
  </si>
  <si>
    <t>04-08-2026</t>
  </si>
  <si>
    <t>ORD1755</t>
  </si>
  <si>
    <t>Kathleen Clark</t>
  </si>
  <si>
    <t>13/03/2026</t>
  </si>
  <si>
    <t>ORD1756</t>
  </si>
  <si>
    <t>Bonnie Burton</t>
  </si>
  <si>
    <t>2025-09-10</t>
  </si>
  <si>
    <t>ORD1757</t>
  </si>
  <si>
    <t>Amy Sparks</t>
  </si>
  <si>
    <t>ORD1758</t>
  </si>
  <si>
    <t>Sara Walker</t>
  </si>
  <si>
    <t>ORD1759</t>
  </si>
  <si>
    <t>Robert Donaldson</t>
  </si>
  <si>
    <t>ORD1760</t>
  </si>
  <si>
    <t>Donald Mccarthy</t>
  </si>
  <si>
    <t>20/06/2024</t>
  </si>
  <si>
    <t>ORD1761</t>
  </si>
  <si>
    <t>Robert Jones</t>
  </si>
  <si>
    <t>30/04/2025</t>
  </si>
  <si>
    <t>ORD1762</t>
  </si>
  <si>
    <t>Sara Clark</t>
  </si>
  <si>
    <t>25/11/2025</t>
  </si>
  <si>
    <t>ORD1763</t>
  </si>
  <si>
    <t>Shawna Beck</t>
  </si>
  <si>
    <t>09-17-2025</t>
  </si>
  <si>
    <t>ORD1764</t>
  </si>
  <si>
    <t>Jasmine Ware</t>
  </si>
  <si>
    <t>ORD1765</t>
  </si>
  <si>
    <t>Mary Baker</t>
  </si>
  <si>
    <t>ORD1766</t>
  </si>
  <si>
    <t>Christopher Parker</t>
  </si>
  <si>
    <t>02/12/2025</t>
  </si>
  <si>
    <t>ORD1767</t>
  </si>
  <si>
    <t>Tyler Ramsey</t>
  </si>
  <si>
    <t>02-28-2024</t>
  </si>
  <si>
    <t>ORD1768</t>
  </si>
  <si>
    <t>Noah Simpson</t>
  </si>
  <si>
    <t>2025-09-11</t>
  </si>
  <si>
    <t>ORD1769</t>
  </si>
  <si>
    <t>Michael Hammond</t>
  </si>
  <si>
    <t>ORD1770</t>
  </si>
  <si>
    <t>Eric Roy</t>
  </si>
  <si>
    <t>ORD1771</t>
  </si>
  <si>
    <t>Lawrence Rodriguez</t>
  </si>
  <si>
    <t>ORD1772</t>
  </si>
  <si>
    <t>Rebecca Romero</t>
  </si>
  <si>
    <t>ORD1773</t>
  </si>
  <si>
    <t>Donna Bell</t>
  </si>
  <si>
    <t>ORD1774</t>
  </si>
  <si>
    <t>Jason Mills</t>
  </si>
  <si>
    <t>20/01/2024</t>
  </si>
  <si>
    <t>ORD1775</t>
  </si>
  <si>
    <t>Jesse Thomas</t>
  </si>
  <si>
    <t>02-04-2025</t>
  </si>
  <si>
    <t>ORD1776</t>
  </si>
  <si>
    <t>Stephanie Hunt</t>
  </si>
  <si>
    <t>ORD1777</t>
  </si>
  <si>
    <t>Thomas Matthews</t>
  </si>
  <si>
    <t>29/11/2025</t>
  </si>
  <si>
    <t>ORD1778</t>
  </si>
  <si>
    <t>Joseph Stout</t>
  </si>
  <si>
    <t>ORD1779</t>
  </si>
  <si>
    <t>Eric Todd</t>
  </si>
  <si>
    <t>11-02-2024</t>
  </si>
  <si>
    <t>ORD1780</t>
  </si>
  <si>
    <t>Alison Holder</t>
  </si>
  <si>
    <t>2026-01-22</t>
  </si>
  <si>
    <t>ORD1781</t>
  </si>
  <si>
    <t>Gabrielle Fox</t>
  </si>
  <si>
    <t>ORD1782</t>
  </si>
  <si>
    <t>Melissa Rodriguez</t>
  </si>
  <si>
    <t>27/02/2024</t>
  </si>
  <si>
    <t>ORD1783</t>
  </si>
  <si>
    <t>Jennifer Ross</t>
  </si>
  <si>
    <t>11-25-2025</t>
  </si>
  <si>
    <t>ORD1784</t>
  </si>
  <si>
    <t>Kimberly Hall</t>
  </si>
  <si>
    <t>2025-10-31</t>
  </si>
  <si>
    <t>ORD1785</t>
  </si>
  <si>
    <t>Michele Skinner</t>
  </si>
  <si>
    <t>2024-11-10</t>
  </si>
  <si>
    <t>ORD1786</t>
  </si>
  <si>
    <t>Monica Hayes</t>
  </si>
  <si>
    <t>05-24-2025</t>
  </si>
  <si>
    <t>ORD1787</t>
  </si>
  <si>
    <t>Amanda Mclean</t>
  </si>
  <si>
    <t>2024-11-28</t>
  </si>
  <si>
    <t>ORD1788</t>
  </si>
  <si>
    <t>Robert Bell</t>
  </si>
  <si>
    <t>ORD1789</t>
  </si>
  <si>
    <t>Jeremy Riggs</t>
  </si>
  <si>
    <t>ORD1790</t>
  </si>
  <si>
    <t>Michelle Lester</t>
  </si>
  <si>
    <t>2026-03-07</t>
  </si>
  <si>
    <t>ORD1791</t>
  </si>
  <si>
    <t>Brittney Gonzalez</t>
  </si>
  <si>
    <t>12-24-2025</t>
  </si>
  <si>
    <t>ORD1792</t>
  </si>
  <si>
    <t>David Elliott</t>
  </si>
  <si>
    <t>05-26-2024</t>
  </si>
  <si>
    <t>ORD1793</t>
  </si>
  <si>
    <t>James Davis</t>
  </si>
  <si>
    <t>ORD1794</t>
  </si>
  <si>
    <t>Brandi Dunn</t>
  </si>
  <si>
    <t>2024-07-15</t>
  </si>
  <si>
    <t>ORD1795</t>
  </si>
  <si>
    <t>Marcia Carpenter</t>
  </si>
  <si>
    <t>04-20-2025</t>
  </si>
  <si>
    <t>ORD1796</t>
  </si>
  <si>
    <t>Heather Coleman</t>
  </si>
  <si>
    <t>2025-05-24</t>
  </si>
  <si>
    <t>ORD1797</t>
  </si>
  <si>
    <t>Jenna Black</t>
  </si>
  <si>
    <t>14/09/2024</t>
  </si>
  <si>
    <t>ORD1798</t>
  </si>
  <si>
    <t>Jerome Castaneda</t>
  </si>
  <si>
    <t>2024-06-10</t>
  </si>
  <si>
    <t>ORD1799</t>
  </si>
  <si>
    <t>William Fernandez</t>
  </si>
  <si>
    <t>2025-03-05</t>
  </si>
  <si>
    <t>ORD1800</t>
  </si>
  <si>
    <t>Joseph Harrison</t>
  </si>
  <si>
    <t>08-30-2024</t>
  </si>
  <si>
    <t>ORD1801</t>
  </si>
  <si>
    <t>Teresa Hall</t>
  </si>
  <si>
    <t>25/02/2024</t>
  </si>
  <si>
    <t>ORD1802</t>
  </si>
  <si>
    <t>Jonathan Taylor</t>
  </si>
  <si>
    <t>2026-01-07</t>
  </si>
  <si>
    <t>ORD1803</t>
  </si>
  <si>
    <t>Sandra Walker</t>
  </si>
  <si>
    <t>ORD1804</t>
  </si>
  <si>
    <t>Tyler Mccarthy</t>
  </si>
  <si>
    <t>10-29-2024</t>
  </si>
  <si>
    <t>ORD1805</t>
  </si>
  <si>
    <t>Luke Oneill</t>
  </si>
  <si>
    <t>ORD1806</t>
  </si>
  <si>
    <t>Jason Lane</t>
  </si>
  <si>
    <t>01-15-2024</t>
  </si>
  <si>
    <t>ORD1807</t>
  </si>
  <si>
    <t>Robert Johnson</t>
  </si>
  <si>
    <t>2025-08-28</t>
  </si>
  <si>
    <t>ORD1808</t>
  </si>
  <si>
    <t>Samantha Short</t>
  </si>
  <si>
    <t>ORD1809</t>
  </si>
  <si>
    <t>Mike Dunlap</t>
  </si>
  <si>
    <t>ORD1810</t>
  </si>
  <si>
    <t>Travis Townsend</t>
  </si>
  <si>
    <t>17/01/2024</t>
  </si>
  <si>
    <t>ORD1811</t>
  </si>
  <si>
    <t>Sean Thomas</t>
  </si>
  <si>
    <t>ORD1812</t>
  </si>
  <si>
    <t>Michael Little</t>
  </si>
  <si>
    <t>2025-10-04</t>
  </si>
  <si>
    <t>ORD1813</t>
  </si>
  <si>
    <t>David Snyder</t>
  </si>
  <si>
    <t>ORD1814</t>
  </si>
  <si>
    <t>Suzanne Marks</t>
  </si>
  <si>
    <t>06-11-2025</t>
  </si>
  <si>
    <t>ORD1815</t>
  </si>
  <si>
    <t>Javier Williams</t>
  </si>
  <si>
    <t>ORD1816</t>
  </si>
  <si>
    <t>Shannon Campbell</t>
  </si>
  <si>
    <t>ORD1817</t>
  </si>
  <si>
    <t>Julie Thompson</t>
  </si>
  <si>
    <t>ORD1818</t>
  </si>
  <si>
    <t>Andrea Willis MD</t>
  </si>
  <si>
    <t>04-26-2025</t>
  </si>
  <si>
    <t>ORD1819</t>
  </si>
  <si>
    <t>Cheyenne Smith</t>
  </si>
  <si>
    <t>ORD1820</t>
  </si>
  <si>
    <t>Martin Rogers</t>
  </si>
  <si>
    <t>2024-10-09</t>
  </si>
  <si>
    <t>ORD1821</t>
  </si>
  <si>
    <t>Jonathan Curtis</t>
  </si>
  <si>
    <t>27/10/2024</t>
  </si>
  <si>
    <t>ORD1822</t>
  </si>
  <si>
    <t>Diane Randall</t>
  </si>
  <si>
    <t>ORD1823</t>
  </si>
  <si>
    <t>ORD1824</t>
  </si>
  <si>
    <t>Jill Yates</t>
  </si>
  <si>
    <t>ORD1825</t>
  </si>
  <si>
    <t>Kevin Smith</t>
  </si>
  <si>
    <t>2024-10-22</t>
  </si>
  <si>
    <t>ORD1826</t>
  </si>
  <si>
    <t>Monica Ortiz</t>
  </si>
  <si>
    <t>2024-07-05</t>
  </si>
  <si>
    <t>ORD1827</t>
  </si>
  <si>
    <t>Brian Hurst</t>
  </si>
  <si>
    <t>2025-08-11</t>
  </si>
  <si>
    <t>ORD1828</t>
  </si>
  <si>
    <t>Brian Lin</t>
  </si>
  <si>
    <t>12/11/2025</t>
  </si>
  <si>
    <t>ORD1829</t>
  </si>
  <si>
    <t>Alexander Werner</t>
  </si>
  <si>
    <t>2024-05-04</t>
  </si>
  <si>
    <t>ORD1830</t>
  </si>
  <si>
    <t>James Smith</t>
  </si>
  <si>
    <t>ORD1831</t>
  </si>
  <si>
    <t>Marcus Moon</t>
  </si>
  <si>
    <t>03-29-2026</t>
  </si>
  <si>
    <t>ORD1832</t>
  </si>
  <si>
    <t>Jonathan Gomez</t>
  </si>
  <si>
    <t>05-22-2024</t>
  </si>
  <si>
    <t>ORD1833</t>
  </si>
  <si>
    <t>Emily Diaz</t>
  </si>
  <si>
    <t>2024-12-31</t>
  </si>
  <si>
    <t>ORD1834</t>
  </si>
  <si>
    <t>John Pennington</t>
  </si>
  <si>
    <t>2024-01-24</t>
  </si>
  <si>
    <t>ORD1835</t>
  </si>
  <si>
    <t>Patrick Brown</t>
  </si>
  <si>
    <t>ORD1836</t>
  </si>
  <si>
    <t>Jason Rivera</t>
  </si>
  <si>
    <t>ORD1837</t>
  </si>
  <si>
    <t>Julie Fleming</t>
  </si>
  <si>
    <t>ORD1838</t>
  </si>
  <si>
    <t>Thomas Wang</t>
  </si>
  <si>
    <t>16/01/2026</t>
  </si>
  <si>
    <t>ORD1839</t>
  </si>
  <si>
    <t>Donald Booker</t>
  </si>
  <si>
    <t>03-08-2024</t>
  </si>
  <si>
    <t>ORD1840</t>
  </si>
  <si>
    <t>Brittany Dominguez</t>
  </si>
  <si>
    <t>06-28-2024</t>
  </si>
  <si>
    <t>ORD1841</t>
  </si>
  <si>
    <t>Sabrina Rivas</t>
  </si>
  <si>
    <t>21/07/2025</t>
  </si>
  <si>
    <t>ORD1842</t>
  </si>
  <si>
    <t>Alice Dixon</t>
  </si>
  <si>
    <t>2024-08-17</t>
  </si>
  <si>
    <t>ORD1843</t>
  </si>
  <si>
    <t>Tyler Gamble MD</t>
  </si>
  <si>
    <t>05-07-2024</t>
  </si>
  <si>
    <t>ORD1844</t>
  </si>
  <si>
    <t>Mrs. Pamela Pierce</t>
  </si>
  <si>
    <t>2024-01-30</t>
  </si>
  <si>
    <t>ORD1845</t>
  </si>
  <si>
    <t>David Little</t>
  </si>
  <si>
    <t>02/08/2025</t>
  </si>
  <si>
    <t>ORD1846</t>
  </si>
  <si>
    <t>Kristen Doyle</t>
  </si>
  <si>
    <t>2024-09-22</t>
  </si>
  <si>
    <t>ORD1847</t>
  </si>
  <si>
    <t>Jeffrey Smith</t>
  </si>
  <si>
    <t>ORD1848</t>
  </si>
  <si>
    <t>Margaret Leach</t>
  </si>
  <si>
    <t>06-26-2025</t>
  </si>
  <si>
    <t>ORD1849</t>
  </si>
  <si>
    <t>Megan Adkins</t>
  </si>
  <si>
    <t>ORD1850</t>
  </si>
  <si>
    <t>Christina Miller</t>
  </si>
  <si>
    <t>2026-04-23</t>
  </si>
  <si>
    <t>ORD1851</t>
  </si>
  <si>
    <t>Hannah Smith</t>
  </si>
  <si>
    <t>2024-04-14</t>
  </si>
  <si>
    <t>ORD1852</t>
  </si>
  <si>
    <t>Brandon Cooper</t>
  </si>
  <si>
    <t>03/03/2025</t>
  </si>
  <si>
    <t>ORD1853</t>
  </si>
  <si>
    <t>Patrick Proctor</t>
  </si>
  <si>
    <t>08/12/2025</t>
  </si>
  <si>
    <t>ORD1854</t>
  </si>
  <si>
    <t>Dr. Duane Brown</t>
  </si>
  <si>
    <t>27/12/2025</t>
  </si>
  <si>
    <t>ORD1855</t>
  </si>
  <si>
    <t>Shane Thomas</t>
  </si>
  <si>
    <t>2025-12-05</t>
  </si>
  <si>
    <t>ORD1856</t>
  </si>
  <si>
    <t>Joseph Decker</t>
  </si>
  <si>
    <t>2024-03-20</t>
  </si>
  <si>
    <t>ORD1857</t>
  </si>
  <si>
    <t>Nicholas Rice</t>
  </si>
  <si>
    <t>2025-04-25</t>
  </si>
  <si>
    <t>ORD1858</t>
  </si>
  <si>
    <t>Danielle Schmidt</t>
  </si>
  <si>
    <t>2026-03-12</t>
  </si>
  <si>
    <t>ORD1859</t>
  </si>
  <si>
    <t>William Conner</t>
  </si>
  <si>
    <t>ORD1860</t>
  </si>
  <si>
    <t>Darren Jackson</t>
  </si>
  <si>
    <t>06-01-2025</t>
  </si>
  <si>
    <t>ORD1861</t>
  </si>
  <si>
    <t>Robert Ryan</t>
  </si>
  <si>
    <t>ORD1862</t>
  </si>
  <si>
    <t>Michael Douglas</t>
  </si>
  <si>
    <t>01-10-2025</t>
  </si>
  <si>
    <t>ORD1863</t>
  </si>
  <si>
    <t>Taylor Morris</t>
  </si>
  <si>
    <t>2025-03-10</t>
  </si>
  <si>
    <t>ORD1864</t>
  </si>
  <si>
    <t>Amber Parker</t>
  </si>
  <si>
    <t>2025-06-16</t>
  </si>
  <si>
    <t>ORD1865</t>
  </si>
  <si>
    <t>Victoria Flores</t>
  </si>
  <si>
    <t>01/12/2024</t>
  </si>
  <si>
    <t>ORD1866</t>
  </si>
  <si>
    <t>Melinda Burton</t>
  </si>
  <si>
    <t>08-19-2024</t>
  </si>
  <si>
    <t>ORD1867</t>
  </si>
  <si>
    <t>Holly Glover</t>
  </si>
  <si>
    <t>ORD1868</t>
  </si>
  <si>
    <t>Erin Holmes</t>
  </si>
  <si>
    <t>ORD1869</t>
  </si>
  <si>
    <t>Eduardo Pierce</t>
  </si>
  <si>
    <t>07-24-2024</t>
  </si>
  <si>
    <t>ORD1870</t>
  </si>
  <si>
    <t>Michael Delgado</t>
  </si>
  <si>
    <t>ORD1871</t>
  </si>
  <si>
    <t>Melanie Cabrera</t>
  </si>
  <si>
    <t>05-11-2025</t>
  </si>
  <si>
    <t>ORD1872</t>
  </si>
  <si>
    <t>Elizabeth White</t>
  </si>
  <si>
    <t>08-24-2024</t>
  </si>
  <si>
    <t>ORD1873</t>
  </si>
  <si>
    <t>John Henderson</t>
  </si>
  <si>
    <t>2025-11-25</t>
  </si>
  <si>
    <t>ORD1874</t>
  </si>
  <si>
    <t>Wendy Turner</t>
  </si>
  <si>
    <t>2026-02-17</t>
  </si>
  <si>
    <t>ORD1875</t>
  </si>
  <si>
    <t>Elizabeth Snyder</t>
  </si>
  <si>
    <t>05-17-2025</t>
  </si>
  <si>
    <t>ORD1876</t>
  </si>
  <si>
    <t>Jimmy Hanson</t>
  </si>
  <si>
    <t>01/05/2024</t>
  </si>
  <si>
    <t>ORD1877</t>
  </si>
  <si>
    <t>Sharon Chase</t>
  </si>
  <si>
    <t>07-24-2025</t>
  </si>
  <si>
    <t>ORD1878</t>
  </si>
  <si>
    <t>Emily Mcpherson</t>
  </si>
  <si>
    <t>ORD1879</t>
  </si>
  <si>
    <t>Sandra Johnson</t>
  </si>
  <si>
    <t>05-02-2025</t>
  </si>
  <si>
    <t>ORD1880</t>
  </si>
  <si>
    <t>Kaitlyn Ortiz</t>
  </si>
  <si>
    <t>09-23-2025</t>
  </si>
  <si>
    <t>ORD1881</t>
  </si>
  <si>
    <t>Michael Vega</t>
  </si>
  <si>
    <t>11/05/2024</t>
  </si>
  <si>
    <t>ORD1882</t>
  </si>
  <si>
    <t>Stephanie Reeves</t>
  </si>
  <si>
    <t>31/12/2024</t>
  </si>
  <si>
    <t>ORD1883</t>
  </si>
  <si>
    <t>Robert Owens</t>
  </si>
  <si>
    <t>ORD1884</t>
  </si>
  <si>
    <t>Gordon Oconnor</t>
  </si>
  <si>
    <t>ORD1885</t>
  </si>
  <si>
    <t>Jeffrey Mcbride</t>
  </si>
  <si>
    <t>01-21-2024</t>
  </si>
  <si>
    <t>ORD1886</t>
  </si>
  <si>
    <t>Christina Powell</t>
  </si>
  <si>
    <t>2025-08-09</t>
  </si>
  <si>
    <t>ORD1887</t>
  </si>
  <si>
    <t>Michael Jones</t>
  </si>
  <si>
    <t>ORD1888</t>
  </si>
  <si>
    <t>Ryan Potts</t>
  </si>
  <si>
    <t>21/10/2024</t>
  </si>
  <si>
    <t>ORD1889</t>
  </si>
  <si>
    <t>Ashley Dennis</t>
  </si>
  <si>
    <t>29/08/2025</t>
  </si>
  <si>
    <t>ORD1890</t>
  </si>
  <si>
    <t>Kristina Martin</t>
  </si>
  <si>
    <t>ORD1891</t>
  </si>
  <si>
    <t>Evan Pace</t>
  </si>
  <si>
    <t>11-18-2025</t>
  </si>
  <si>
    <t>ORD1892</t>
  </si>
  <si>
    <t>Nicole Buck</t>
  </si>
  <si>
    <t>11-07-2025</t>
  </si>
  <si>
    <t>ORD1893</t>
  </si>
  <si>
    <t>Tyler Stevens</t>
  </si>
  <si>
    <t>2025-06-18</t>
  </si>
  <si>
    <t>ORD1894</t>
  </si>
  <si>
    <t>Kevin Rose</t>
  </si>
  <si>
    <t>21/03/2025</t>
  </si>
  <si>
    <t>ORD1895</t>
  </si>
  <si>
    <t>ORD1896</t>
  </si>
  <si>
    <t>Anthony Rhodes</t>
  </si>
  <si>
    <t>ORD1897</t>
  </si>
  <si>
    <t>Jay Hernandez</t>
  </si>
  <si>
    <t>2024-05-19</t>
  </si>
  <si>
    <t>ORD1898</t>
  </si>
  <si>
    <t>Adrian Sanchez</t>
  </si>
  <si>
    <t>ORD1899</t>
  </si>
  <si>
    <t>Dakota Fischer</t>
  </si>
  <si>
    <t>01-07-2025</t>
  </si>
  <si>
    <t>ORD1900</t>
  </si>
  <si>
    <t>Mackenzie Alexander</t>
  </si>
  <si>
    <t>06-18-2025</t>
  </si>
  <si>
    <t>ORD1901</t>
  </si>
  <si>
    <t>Christopher Hopkins</t>
  </si>
  <si>
    <t>02/03/2026</t>
  </si>
  <si>
    <t>ORD1902</t>
  </si>
  <si>
    <t>Debra Conway</t>
  </si>
  <si>
    <t>ORD1903</t>
  </si>
  <si>
    <t>Bonnie Navarro</t>
  </si>
  <si>
    <t>ORD1904</t>
  </si>
  <si>
    <t>Amanda Larson</t>
  </si>
  <si>
    <t>2024-10-11</t>
  </si>
  <si>
    <t>ORD1905</t>
  </si>
  <si>
    <t>Annette Roberts</t>
  </si>
  <si>
    <t>ORD1906</t>
  </si>
  <si>
    <t>Ashley Newman</t>
  </si>
  <si>
    <t>10-16-2025</t>
  </si>
  <si>
    <t>ORD1907</t>
  </si>
  <si>
    <t>Danielle Rosales</t>
  </si>
  <si>
    <t>09/01/2024</t>
  </si>
  <si>
    <t>ORD1908</t>
  </si>
  <si>
    <t>Kari Green</t>
  </si>
  <si>
    <t>ORD1909</t>
  </si>
  <si>
    <t>Jennifer Ward</t>
  </si>
  <si>
    <t>ORD1910</t>
  </si>
  <si>
    <t>Mariah Marks</t>
  </si>
  <si>
    <t>ORD1911</t>
  </si>
  <si>
    <t>James Lewis</t>
  </si>
  <si>
    <t>07/10/2025</t>
  </si>
  <si>
    <t>ORD1912</t>
  </si>
  <si>
    <t>Elizabeth Robinson</t>
  </si>
  <si>
    <t>11-17-2024</t>
  </si>
  <si>
    <t>ORD1913</t>
  </si>
  <si>
    <t>Nathaniel Martinez</t>
  </si>
  <si>
    <t>ORD1914</t>
  </si>
  <si>
    <t>Rebecca Woodward</t>
  </si>
  <si>
    <t>ORD1915</t>
  </si>
  <si>
    <t>Maria Holland</t>
  </si>
  <si>
    <t>05/07/2024</t>
  </si>
  <si>
    <t>ORD1916</t>
  </si>
  <si>
    <t>Francisco Munoz</t>
  </si>
  <si>
    <t>01/04/2024</t>
  </si>
  <si>
    <t>ORD1917</t>
  </si>
  <si>
    <t>Joseph Hill</t>
  </si>
  <si>
    <t>2024-06-01</t>
  </si>
  <si>
    <t>ORD1918</t>
  </si>
  <si>
    <t>Travis Nichols</t>
  </si>
  <si>
    <t>ORD1919</t>
  </si>
  <si>
    <t>Brenda Haney</t>
  </si>
  <si>
    <t>12/04/2026</t>
  </si>
  <si>
    <t>ORD1920</t>
  </si>
  <si>
    <t>Fred Torres</t>
  </si>
  <si>
    <t>23/04/2026</t>
  </si>
  <si>
    <t>ORD1921</t>
  </si>
  <si>
    <t>Richard Guerrero</t>
  </si>
  <si>
    <t>ORD1922</t>
  </si>
  <si>
    <t>Tracy Hernandez</t>
  </si>
  <si>
    <t>ORD1923</t>
  </si>
  <si>
    <t>Travis Carney</t>
  </si>
  <si>
    <t>ORD1924</t>
  </si>
  <si>
    <t>Michael Mora</t>
  </si>
  <si>
    <t>27/04/2025</t>
  </si>
  <si>
    <t>ORD1925</t>
  </si>
  <si>
    <t>Mary White</t>
  </si>
  <si>
    <t>05/11/2024</t>
  </si>
  <si>
    <t>ORD1926</t>
  </si>
  <si>
    <t>Tracy Hamilton</t>
  </si>
  <si>
    <t>06-22-2024</t>
  </si>
  <si>
    <t>ORD1927</t>
  </si>
  <si>
    <t>Paul Burns</t>
  </si>
  <si>
    <t>25/05/2024</t>
  </si>
  <si>
    <t>ORD1928</t>
  </si>
  <si>
    <t>Christine Freeman</t>
  </si>
  <si>
    <t>16/03/2025</t>
  </si>
  <si>
    <t>ORD1929</t>
  </si>
  <si>
    <t>Ruth Huang</t>
  </si>
  <si>
    <t>ORD1930</t>
  </si>
  <si>
    <t>Emily Williams</t>
  </si>
  <si>
    <t>2024-02-24</t>
  </si>
  <si>
    <t>ORD1931</t>
  </si>
  <si>
    <t>Matthew Flores</t>
  </si>
  <si>
    <t>23/12/2025</t>
  </si>
  <si>
    <t>ORD1932</t>
  </si>
  <si>
    <t>Michelle Anthony</t>
  </si>
  <si>
    <t>ORD1933</t>
  </si>
  <si>
    <t>Debbie Sanchez</t>
  </si>
  <si>
    <t>2024-07-03</t>
  </si>
  <si>
    <t>ORD1934</t>
  </si>
  <si>
    <t>Tom Chen</t>
  </si>
  <si>
    <t>06-22-2025</t>
  </si>
  <si>
    <t>ORD1935</t>
  </si>
  <si>
    <t>Kimberly Craig</t>
  </si>
  <si>
    <t>27/01/2024</t>
  </si>
  <si>
    <t>ORD1936</t>
  </si>
  <si>
    <t>Laura Wagner</t>
  </si>
  <si>
    <t>2024-06-06</t>
  </si>
  <si>
    <t>ORD1937</t>
  </si>
  <si>
    <t>Diane Fisher</t>
  </si>
  <si>
    <t>2024-12-03</t>
  </si>
  <si>
    <t>ORD1938</t>
  </si>
  <si>
    <t>Dawn Perez</t>
  </si>
  <si>
    <t>03-31-2026</t>
  </si>
  <si>
    <t>ORD1939</t>
  </si>
  <si>
    <t>Ashley Sellers</t>
  </si>
  <si>
    <t>12/02/2025</t>
  </si>
  <si>
    <t>ORD1940</t>
  </si>
  <si>
    <t>Garrett Glass</t>
  </si>
  <si>
    <t>ORD1941</t>
  </si>
  <si>
    <t>William Jones</t>
  </si>
  <si>
    <t>ORD1942</t>
  </si>
  <si>
    <t>Mary Douglas</t>
  </si>
  <si>
    <t>ORD1943</t>
  </si>
  <si>
    <t>Christopher Holt</t>
  </si>
  <si>
    <t>03-20-2025</t>
  </si>
  <si>
    <t>ORD1944</t>
  </si>
  <si>
    <t>Carolyn Cooper</t>
  </si>
  <si>
    <t>10-25-2025</t>
  </si>
  <si>
    <t>ORD1945</t>
  </si>
  <si>
    <t>Kendra Allen</t>
  </si>
  <si>
    <t>2025-03-23</t>
  </si>
  <si>
    <t>ORD1946</t>
  </si>
  <si>
    <t>Thomas Ramirez</t>
  </si>
  <si>
    <t>09-11-2024</t>
  </si>
  <si>
    <t>ORD1947</t>
  </si>
  <si>
    <t>Brian Bell</t>
  </si>
  <si>
    <t>06/06/2025</t>
  </si>
  <si>
    <t>ORD1948</t>
  </si>
  <si>
    <t>Jennifer Martinez</t>
  </si>
  <si>
    <t>02-26-2026</t>
  </si>
  <si>
    <t>ORD1949</t>
  </si>
  <si>
    <t>Clayton Robinson</t>
  </si>
  <si>
    <t>26/03/2024</t>
  </si>
  <si>
    <t>ORD1950</t>
  </si>
  <si>
    <t>Michael Hodges</t>
  </si>
  <si>
    <t>30/09/2025</t>
  </si>
  <si>
    <t>ORD1951</t>
  </si>
  <si>
    <t>Mikayla Marquez</t>
  </si>
  <si>
    <t>2025-11-20</t>
  </si>
  <si>
    <t>ORD1952</t>
  </si>
  <si>
    <t>Christopher Bell</t>
  </si>
  <si>
    <t>02/11/2025</t>
  </si>
  <si>
    <t>ORD1953</t>
  </si>
  <si>
    <t>James Jones</t>
  </si>
  <si>
    <t>12-08-2025</t>
  </si>
  <si>
    <t>ORD1954</t>
  </si>
  <si>
    <t>Matthew Valdez</t>
  </si>
  <si>
    <t>2024-07-14</t>
  </si>
  <si>
    <t>ORD1955</t>
  </si>
  <si>
    <t>Maxwell Stanley</t>
  </si>
  <si>
    <t>2025-10-27</t>
  </si>
  <si>
    <t>ORD1956</t>
  </si>
  <si>
    <t>Samuel Conner</t>
  </si>
  <si>
    <t>ORD1957</t>
  </si>
  <si>
    <t>Maria Sanders</t>
  </si>
  <si>
    <t>ORD1958</t>
  </si>
  <si>
    <t>Jessica Ball</t>
  </si>
  <si>
    <t>04-15-2024</t>
  </si>
  <si>
    <t>ORD1959</t>
  </si>
  <si>
    <t>Kristen French</t>
  </si>
  <si>
    <t>07/02/2024</t>
  </si>
  <si>
    <t>ORD1960</t>
  </si>
  <si>
    <t>Erik Williamson</t>
  </si>
  <si>
    <t>13/08/2025</t>
  </si>
  <si>
    <t>ORD1961</t>
  </si>
  <si>
    <t>Alexander Brown</t>
  </si>
  <si>
    <t>ORD1962</t>
  </si>
  <si>
    <t>Mark Clarke</t>
  </si>
  <si>
    <t>08-25-2024</t>
  </si>
  <si>
    <t>ORD1963</t>
  </si>
  <si>
    <t>Phillip Scott</t>
  </si>
  <si>
    <t>ORD1964</t>
  </si>
  <si>
    <t>Ashley Harris</t>
  </si>
  <si>
    <t>ORD1965</t>
  </si>
  <si>
    <t>Mary Smith</t>
  </si>
  <si>
    <t>13/04/2024</t>
  </si>
  <si>
    <t>ORD1966</t>
  </si>
  <si>
    <t>Jennifer Sweeney</t>
  </si>
  <si>
    <t>19/01/2024</t>
  </si>
  <si>
    <t>ORD1967</t>
  </si>
  <si>
    <t>Nicole Hunter</t>
  </si>
  <si>
    <t>2026-04-06</t>
  </si>
  <si>
    <t>ORD1968</t>
  </si>
  <si>
    <t>Evan Murray</t>
  </si>
  <si>
    <t>13/05/2025</t>
  </si>
  <si>
    <t>ORD1969</t>
  </si>
  <si>
    <t>Brian Li</t>
  </si>
  <si>
    <t>2025-12-24</t>
  </si>
  <si>
    <t>ORD1970</t>
  </si>
  <si>
    <t>Stacey Sanchez</t>
  </si>
  <si>
    <t>04-23-2026</t>
  </si>
  <si>
    <t>ORD1971</t>
  </si>
  <si>
    <t>Mark Phillips</t>
  </si>
  <si>
    <t>06-09-2024</t>
  </si>
  <si>
    <t>ORD1972</t>
  </si>
  <si>
    <t>Adam Reese</t>
  </si>
  <si>
    <t>24/10/2025</t>
  </si>
  <si>
    <t>ORD1973</t>
  </si>
  <si>
    <t>John Moore</t>
  </si>
  <si>
    <t>ORD1974</t>
  </si>
  <si>
    <t>Thomas Johnson</t>
  </si>
  <si>
    <t>ORD1975</t>
  </si>
  <si>
    <t>George Vance</t>
  </si>
  <si>
    <t>01/04/2026</t>
  </si>
  <si>
    <t>ORD1976</t>
  </si>
  <si>
    <t>Thomas Jensen</t>
  </si>
  <si>
    <t>ORD1977</t>
  </si>
  <si>
    <t>Tammy Carlson</t>
  </si>
  <si>
    <t>2025-02-15</t>
  </si>
  <si>
    <t>ORD1978</t>
  </si>
  <si>
    <t>Joshua Kelly</t>
  </si>
  <si>
    <t>10-08-2025</t>
  </si>
  <si>
    <t>ORD1979</t>
  </si>
  <si>
    <t>Gary Moore</t>
  </si>
  <si>
    <t>01-08-2026</t>
  </si>
  <si>
    <t>ORD1980</t>
  </si>
  <si>
    <t>Amanda Aguilar</t>
  </si>
  <si>
    <t>ORD1981</t>
  </si>
  <si>
    <t>Michelle Hughes</t>
  </si>
  <si>
    <t>15/12/2025</t>
  </si>
  <si>
    <t>ORD1982</t>
  </si>
  <si>
    <t>Erika Yates</t>
  </si>
  <si>
    <t>ORD1983</t>
  </si>
  <si>
    <t>Elaine Garcia</t>
  </si>
  <si>
    <t>06-07-2025</t>
  </si>
  <si>
    <t>ORD1984</t>
  </si>
  <si>
    <t>Ashley Walker</t>
  </si>
  <si>
    <t>04/09/2024</t>
  </si>
  <si>
    <t>ORD1985</t>
  </si>
  <si>
    <t>Kimberly Anderson</t>
  </si>
  <si>
    <t>ORD1986</t>
  </si>
  <si>
    <t>Jasmine Henson</t>
  </si>
  <si>
    <t>09/04/2025</t>
  </si>
  <si>
    <t>ORD1987</t>
  </si>
  <si>
    <t>01/01/2026</t>
  </si>
  <si>
    <t>ORD1988</t>
  </si>
  <si>
    <t>Christopher Pearson</t>
  </si>
  <si>
    <t>22/04/2026</t>
  </si>
  <si>
    <t>ORD1989</t>
  </si>
  <si>
    <t>Joshua Allen</t>
  </si>
  <si>
    <t>ORD1990</t>
  </si>
  <si>
    <t>Jeffrey Roberson</t>
  </si>
  <si>
    <t>08-25-2025</t>
  </si>
  <si>
    <t>ORD1991</t>
  </si>
  <si>
    <t>Nicole Rhodes</t>
  </si>
  <si>
    <t>03-26-2025</t>
  </si>
  <si>
    <t>ORD1992</t>
  </si>
  <si>
    <t>Caitlin Miranda</t>
  </si>
  <si>
    <t>ORD1993</t>
  </si>
  <si>
    <t>Susan Summers</t>
  </si>
  <si>
    <t>26/07/2025</t>
  </si>
  <si>
    <t>ORD1994</t>
  </si>
  <si>
    <t>Victoria Austin</t>
  </si>
  <si>
    <t>08/08/2025</t>
  </si>
  <si>
    <t>ORD1995</t>
  </si>
  <si>
    <t>Justin Hamilton</t>
  </si>
  <si>
    <t>28/10/2024</t>
  </si>
  <si>
    <t>ORD1996</t>
  </si>
  <si>
    <t>Adam Grant</t>
  </si>
  <si>
    <t>2024-10-17</t>
  </si>
  <si>
    <t>ORD1997</t>
  </si>
  <si>
    <t>Nathan Reese</t>
  </si>
  <si>
    <t>15/02/2024</t>
  </si>
  <si>
    <t>ORD1998</t>
  </si>
  <si>
    <t>Jonathan Lambert</t>
  </si>
  <si>
    <t>ORD1999</t>
  </si>
  <si>
    <t>Jennifer Orr</t>
  </si>
  <si>
    <t>ORD2000</t>
  </si>
  <si>
    <t>Michele Cooper</t>
  </si>
  <si>
    <t>2025-01-31</t>
  </si>
  <si>
    <t>ORD2001</t>
  </si>
  <si>
    <t>2025-10-23</t>
  </si>
  <si>
    <t>ORD2002</t>
  </si>
  <si>
    <t>Michael Bailey</t>
  </si>
  <si>
    <t>10-21-2025</t>
  </si>
  <si>
    <t>ORD2003</t>
  </si>
  <si>
    <t>Diana Ballard</t>
  </si>
  <si>
    <t>ORD2004</t>
  </si>
  <si>
    <t>Amanda Cook</t>
  </si>
  <si>
    <t>04-29-2026</t>
  </si>
  <si>
    <t>ORD2005</t>
  </si>
  <si>
    <t>Kimberly Ortiz</t>
  </si>
  <si>
    <t>2025-08-26</t>
  </si>
  <si>
    <t>ORD2006</t>
  </si>
  <si>
    <t>Bruce Lucas</t>
  </si>
  <si>
    <t>24/06/2025</t>
  </si>
  <si>
    <t>ORD2007</t>
  </si>
  <si>
    <t>Peter Henderson</t>
  </si>
  <si>
    <t>2024-05-27</t>
  </si>
  <si>
    <t>ORD2008</t>
  </si>
  <si>
    <t>Michelle Long</t>
  </si>
  <si>
    <t>03-01-2024</t>
  </si>
  <si>
    <t>ORD2009</t>
  </si>
  <si>
    <t>Jessica Beasley</t>
  </si>
  <si>
    <t>2024-11-23</t>
  </si>
  <si>
    <t>ORD2010</t>
  </si>
  <si>
    <t>Tonya Wilson</t>
  </si>
  <si>
    <t>ORD2011</t>
  </si>
  <si>
    <t>27/04/2024</t>
  </si>
  <si>
    <t>ORD2012</t>
  </si>
  <si>
    <t>Erica Howe</t>
  </si>
  <si>
    <t>02-21-2025</t>
  </si>
  <si>
    <t>ORD2013</t>
  </si>
  <si>
    <t>Gary Aguirre</t>
  </si>
  <si>
    <t>09-09-2024</t>
  </si>
  <si>
    <t>ORD2014</t>
  </si>
  <si>
    <t>Yesenia Bell</t>
  </si>
  <si>
    <t>10-13-2025</t>
  </si>
  <si>
    <t>ORD2015</t>
  </si>
  <si>
    <t>Sharon Jackson</t>
  </si>
  <si>
    <t>ORD2016</t>
  </si>
  <si>
    <t>David Howard</t>
  </si>
  <si>
    <t>02/03/2024</t>
  </si>
  <si>
    <t>ORD2017</t>
  </si>
  <si>
    <t>Dylan Calderon</t>
  </si>
  <si>
    <t>08-22-2025</t>
  </si>
  <si>
    <t>ORD2018</t>
  </si>
  <si>
    <t>Leslie Francis</t>
  </si>
  <si>
    <t>ORD2019</t>
  </si>
  <si>
    <t>Shawn Edwards</t>
  </si>
  <si>
    <t>ORD2020</t>
  </si>
  <si>
    <t>Colton Bryan</t>
  </si>
  <si>
    <t>2024-10-06</t>
  </si>
  <si>
    <t>ORD2021</t>
  </si>
  <si>
    <t>Sara Ryan</t>
  </si>
  <si>
    <t>01-17-2024</t>
  </si>
  <si>
    <t>ORD2022</t>
  </si>
  <si>
    <t>Paul Johnson</t>
  </si>
  <si>
    <t>02-27-2025</t>
  </si>
  <si>
    <t>ORD2023</t>
  </si>
  <si>
    <t>Rodney Carr</t>
  </si>
  <si>
    <t>2025-07-05</t>
  </si>
  <si>
    <t>ORD2024</t>
  </si>
  <si>
    <t>ORD2025</t>
  </si>
  <si>
    <t>Dr. Jeff Velez</t>
  </si>
  <si>
    <t>2024-01-10</t>
  </si>
  <si>
    <t>ORD2026</t>
  </si>
  <si>
    <t>Dillon Walker</t>
  </si>
  <si>
    <t>04-07-2026</t>
  </si>
  <si>
    <t>ORD2027</t>
  </si>
  <si>
    <t>Dennis Mcclure</t>
  </si>
  <si>
    <t>2024-01-08</t>
  </si>
  <si>
    <t>ORD2028</t>
  </si>
  <si>
    <t>Amy Phillips</t>
  </si>
  <si>
    <t>06-23-2024</t>
  </si>
  <si>
    <t>ORD2029</t>
  </si>
  <si>
    <t>Anthony Jackson</t>
  </si>
  <si>
    <t>ORD2030</t>
  </si>
  <si>
    <t>Ashley Kennedy</t>
  </si>
  <si>
    <t>ORD2031</t>
  </si>
  <si>
    <t>Julie Peterson</t>
  </si>
  <si>
    <t>26/11/2024</t>
  </si>
  <si>
    <t>ORD2032</t>
  </si>
  <si>
    <t>Evelyn Klein</t>
  </si>
  <si>
    <t>22/05/2025</t>
  </si>
  <si>
    <t>ORD2033</t>
  </si>
  <si>
    <t>Evan Parker</t>
  </si>
  <si>
    <t>2024-11-19</t>
  </si>
  <si>
    <t>ORD2034</t>
  </si>
  <si>
    <t>Mr. Jeremy Keller</t>
  </si>
  <si>
    <t>07/12/2025</t>
  </si>
  <si>
    <t>ORD2035</t>
  </si>
  <si>
    <t>Russell Ryan</t>
  </si>
  <si>
    <t>10-03-2025</t>
  </si>
  <si>
    <t>ORD2036</t>
  </si>
  <si>
    <t>Caitlin Wall</t>
  </si>
  <si>
    <t>ORD2037</t>
  </si>
  <si>
    <t>Charles Morgan</t>
  </si>
  <si>
    <t>ORD2038</t>
  </si>
  <si>
    <t>Stacy Gibbs</t>
  </si>
  <si>
    <t>04/02/2024</t>
  </si>
  <si>
    <t>ORD2039</t>
  </si>
  <si>
    <t>Kristen Ball</t>
  </si>
  <si>
    <t>11-04-2024</t>
  </si>
  <si>
    <t>ORD2040</t>
  </si>
  <si>
    <t>Amber Cordova</t>
  </si>
  <si>
    <t>25/01/2025</t>
  </si>
  <si>
    <t>ORD2041</t>
  </si>
  <si>
    <t>Ricky Thompson</t>
  </si>
  <si>
    <t>ORD2042</t>
  </si>
  <si>
    <t>Ashley Smith</t>
  </si>
  <si>
    <t>04-09-2025</t>
  </si>
  <si>
    <t>ORD2043</t>
  </si>
  <si>
    <t>Craig Stevens</t>
  </si>
  <si>
    <t>ORD2044</t>
  </si>
  <si>
    <t>Robert Hoffman</t>
  </si>
  <si>
    <t>ORD2045</t>
  </si>
  <si>
    <t>Laura Collins</t>
  </si>
  <si>
    <t>21/08/2025</t>
  </si>
  <si>
    <t>ORD2046</t>
  </si>
  <si>
    <t>Jennifer Fitzgerald</t>
  </si>
  <si>
    <t>30/05/2024</t>
  </si>
  <si>
    <t>ORD2047</t>
  </si>
  <si>
    <t>Karina Hinton</t>
  </si>
  <si>
    <t>ORD2048</t>
  </si>
  <si>
    <t>Brianna Hill</t>
  </si>
  <si>
    <t>2026-03-15</t>
  </si>
  <si>
    <t>ORD2049</t>
  </si>
  <si>
    <t>Laurie Gates</t>
  </si>
  <si>
    <t>22/09/2025</t>
  </si>
  <si>
    <t>ORD2050</t>
  </si>
  <si>
    <t>Christopher Ross MD</t>
  </si>
  <si>
    <t>2024-08-12</t>
  </si>
  <si>
    <t>ORD2051</t>
  </si>
  <si>
    <t>Toni Santiago</t>
  </si>
  <si>
    <t>22/01/2026</t>
  </si>
  <si>
    <t>ORD2052</t>
  </si>
  <si>
    <t>Morgan Peterson</t>
  </si>
  <si>
    <t>2024-01-11</t>
  </si>
  <si>
    <t>ORD2053</t>
  </si>
  <si>
    <t>Daniel Reynolds</t>
  </si>
  <si>
    <t>ORD2054</t>
  </si>
  <si>
    <t>Leroy Valdez</t>
  </si>
  <si>
    <t>12-13-2024</t>
  </si>
  <si>
    <t>ORD2055</t>
  </si>
  <si>
    <t>Marco Davis</t>
  </si>
  <si>
    <t>01-22-2024</t>
  </si>
  <si>
    <t>ORD2056</t>
  </si>
  <si>
    <t>Keith Robinson</t>
  </si>
  <si>
    <t>ORD2057</t>
  </si>
  <si>
    <t>Jamie Black</t>
  </si>
  <si>
    <t>07-15-2024</t>
  </si>
  <si>
    <t>ORD2058</t>
  </si>
  <si>
    <t>Michael Holland</t>
  </si>
  <si>
    <t>02-17-2024</t>
  </si>
  <si>
    <t>ORD2059</t>
  </si>
  <si>
    <t>Brent Reid</t>
  </si>
  <si>
    <t>05-09-2024</t>
  </si>
  <si>
    <t>ORD2060</t>
  </si>
  <si>
    <t>Mary Lee</t>
  </si>
  <si>
    <t>06-20-2024</t>
  </si>
  <si>
    <t>ORD2061</t>
  </si>
  <si>
    <t>Tony Cole</t>
  </si>
  <si>
    <t>30/12/2025</t>
  </si>
  <si>
    <t>ORD2062</t>
  </si>
  <si>
    <t>Carolyn Douglas</t>
  </si>
  <si>
    <t>10-15-2025</t>
  </si>
  <si>
    <t>ORD2063</t>
  </si>
  <si>
    <t>Alexis Sanchez</t>
  </si>
  <si>
    <t>11/08/2024</t>
  </si>
  <si>
    <t>ORD2064</t>
  </si>
  <si>
    <t>Kathleen Johnson</t>
  </si>
  <si>
    <t>2025-07-17</t>
  </si>
  <si>
    <t>ORD2065</t>
  </si>
  <si>
    <t>Scott Mendoza</t>
  </si>
  <si>
    <t>2025-08-20</t>
  </si>
  <si>
    <t>ORD2066</t>
  </si>
  <si>
    <t>Christina Davis</t>
  </si>
  <si>
    <t>11/01/2025</t>
  </si>
  <si>
    <t>ORD2067</t>
  </si>
  <si>
    <t>Carolyn Villanueva</t>
  </si>
  <si>
    <t>2025-10-22</t>
  </si>
  <si>
    <t>ORD2068</t>
  </si>
  <si>
    <t>Nicole Johnson</t>
  </si>
  <si>
    <t>15/03/2026</t>
  </si>
  <si>
    <t>ORD2069</t>
  </si>
  <si>
    <t>Alexander Chapman</t>
  </si>
  <si>
    <t>ORD2070</t>
  </si>
  <si>
    <t>Carrie Singh</t>
  </si>
  <si>
    <t>02-09-2026</t>
  </si>
  <si>
    <t>ORD2071</t>
  </si>
  <si>
    <t>Jeanette Larson</t>
  </si>
  <si>
    <t>02-19-2025</t>
  </si>
  <si>
    <t>ORD2072</t>
  </si>
  <si>
    <t>Ricardo Carter</t>
  </si>
  <si>
    <t>ORD2073</t>
  </si>
  <si>
    <t>Heather Silva</t>
  </si>
  <si>
    <t>09/01/2026</t>
  </si>
  <si>
    <t>ORD2074</t>
  </si>
  <si>
    <t>Tracy King</t>
  </si>
  <si>
    <t>02/08/2024</t>
  </si>
  <si>
    <t>ORD2075</t>
  </si>
  <si>
    <t>Brenda Martinez</t>
  </si>
  <si>
    <t>ORD2076</t>
  </si>
  <si>
    <t>Steven Weaver</t>
  </si>
  <si>
    <t>02-20-2026</t>
  </si>
  <si>
    <t>ORD2077</t>
  </si>
  <si>
    <t>Christopher Warren</t>
  </si>
  <si>
    <t>06/06/2024</t>
  </si>
  <si>
    <t>ORD2078</t>
  </si>
  <si>
    <t>Hannah Gray</t>
  </si>
  <si>
    <t>ORD2079</t>
  </si>
  <si>
    <t>Dominique Barnes</t>
  </si>
  <si>
    <t>ORD2080</t>
  </si>
  <si>
    <t>Virginia Davis</t>
  </si>
  <si>
    <t>2024-07-29</t>
  </si>
  <si>
    <t>ORD2081</t>
  </si>
  <si>
    <t>Vincent Johnson</t>
  </si>
  <si>
    <t>24/06/2024</t>
  </si>
  <si>
    <t>ORD2082</t>
  </si>
  <si>
    <t>Andrea Herman</t>
  </si>
  <si>
    <t>05-04-2025</t>
  </si>
  <si>
    <t>ORD2083</t>
  </si>
  <si>
    <t>Alexander Gonzalez</t>
  </si>
  <si>
    <t>06-11-2024</t>
  </si>
  <si>
    <t>ORD2084</t>
  </si>
  <si>
    <t>Heather Anderson</t>
  </si>
  <si>
    <t>ORD2085</t>
  </si>
  <si>
    <t>Teresa Mitchell</t>
  </si>
  <si>
    <t>22/06/2025</t>
  </si>
  <si>
    <t>ORD2086</t>
  </si>
  <si>
    <t>Martha Fischer</t>
  </si>
  <si>
    <t>10-21-2024</t>
  </si>
  <si>
    <t>ORD2087</t>
  </si>
  <si>
    <t>Sarah Johnson</t>
  </si>
  <si>
    <t>2025-03-01</t>
  </si>
  <si>
    <t>ORD2088</t>
  </si>
  <si>
    <t>Hayley Harrell</t>
  </si>
  <si>
    <t>12-16-2025</t>
  </si>
  <si>
    <t>ORD2089</t>
  </si>
  <si>
    <t>Ronald Holmes</t>
  </si>
  <si>
    <t>ORD2090</t>
  </si>
  <si>
    <t>Susan Thomas</t>
  </si>
  <si>
    <t>2025-01-12</t>
  </si>
  <si>
    <t>ORD2091</t>
  </si>
  <si>
    <t>Meghan Shah</t>
  </si>
  <si>
    <t>ORD2092</t>
  </si>
  <si>
    <t>Sara Santos</t>
  </si>
  <si>
    <t>18/07/2024</t>
  </si>
  <si>
    <t>ORD2093</t>
  </si>
  <si>
    <t>Lynn Guerrero</t>
  </si>
  <si>
    <t>11/05/2025</t>
  </si>
  <si>
    <t>ORD2094</t>
  </si>
  <si>
    <t>Jeffery Melton</t>
  </si>
  <si>
    <t>2024-06-23</t>
  </si>
  <si>
    <t>ORD2095</t>
  </si>
  <si>
    <t>Jill Holland</t>
  </si>
  <si>
    <t>2024-06-21</t>
  </si>
  <si>
    <t>ORD2096</t>
  </si>
  <si>
    <t>Elizabeth Thompson</t>
  </si>
  <si>
    <t>08-09-2024</t>
  </si>
  <si>
    <t>ORD2097</t>
  </si>
  <si>
    <t>Elizabeth Anthony</t>
  </si>
  <si>
    <t>ORD2098</t>
  </si>
  <si>
    <t>Pamela Jones</t>
  </si>
  <si>
    <t>12/09/2024</t>
  </si>
  <si>
    <t>ORD2099</t>
  </si>
  <si>
    <t>Douglas Simmons</t>
  </si>
  <si>
    <t>2024-12-11</t>
  </si>
  <si>
    <t>ORD2100</t>
  </si>
  <si>
    <t>Charles Hill</t>
  </si>
  <si>
    <t>2026-01-11</t>
  </si>
  <si>
    <t>ORD2101</t>
  </si>
  <si>
    <t>Catherine White</t>
  </si>
  <si>
    <t>2025-10-01</t>
  </si>
  <si>
    <t>ORD2102</t>
  </si>
  <si>
    <t>Sean French</t>
  </si>
  <si>
    <t>ORD2103</t>
  </si>
  <si>
    <t>Melissa Fisher</t>
  </si>
  <si>
    <t>2024-08-13</t>
  </si>
  <si>
    <t>ORD2104</t>
  </si>
  <si>
    <t>Thomas White</t>
  </si>
  <si>
    <t>24/02/2025</t>
  </si>
  <si>
    <t>ORD2105</t>
  </si>
  <si>
    <t>Henry Woods</t>
  </si>
  <si>
    <t>2024-09-14</t>
  </si>
  <si>
    <t>ORD2106</t>
  </si>
  <si>
    <t>Christina Obrien</t>
  </si>
  <si>
    <t>13/11/2025</t>
  </si>
  <si>
    <t>ORD2107</t>
  </si>
  <si>
    <t>John Gibson</t>
  </si>
  <si>
    <t>ORD2108</t>
  </si>
  <si>
    <t>Ryan Jackson</t>
  </si>
  <si>
    <t>ORD2109</t>
  </si>
  <si>
    <t>Maria Edwards</t>
  </si>
  <si>
    <t>25/05/2025</t>
  </si>
  <si>
    <t>ORD2110</t>
  </si>
  <si>
    <t>Travis Taylor</t>
  </si>
  <si>
    <t>26/01/2026</t>
  </si>
  <si>
    <t>ORD2111</t>
  </si>
  <si>
    <t>Melanie Smith</t>
  </si>
  <si>
    <t>ORD2112</t>
  </si>
  <si>
    <t>Nancy Davis</t>
  </si>
  <si>
    <t>2025-11-11</t>
  </si>
  <si>
    <t>ORD2113</t>
  </si>
  <si>
    <t>Sean Jones</t>
  </si>
  <si>
    <t>ORD2114</t>
  </si>
  <si>
    <t>Jennifer Green</t>
  </si>
  <si>
    <t>2024-07-28</t>
  </si>
  <si>
    <t>ORD2115</t>
  </si>
  <si>
    <t>Darius Arellano</t>
  </si>
  <si>
    <t>2024-11-14</t>
  </si>
  <si>
    <t>ORD2116</t>
  </si>
  <si>
    <t>Andrew Taylor</t>
  </si>
  <si>
    <t>10-19-2024</t>
  </si>
  <si>
    <t>ORD2117</t>
  </si>
  <si>
    <t>Thomas Alvarado</t>
  </si>
  <si>
    <t>2025-01-21</t>
  </si>
  <si>
    <t>ORD2118</t>
  </si>
  <si>
    <t>Eric Costa</t>
  </si>
  <si>
    <t>19/04/2026</t>
  </si>
  <si>
    <t>ORD2119</t>
  </si>
  <si>
    <t>Brooke Wu</t>
  </si>
  <si>
    <t>ORD2120</t>
  </si>
  <si>
    <t>Kelsey Kim</t>
  </si>
  <si>
    <t>ORD2121</t>
  </si>
  <si>
    <t>Angelica Gonzalez</t>
  </si>
  <si>
    <t>ORD2122</t>
  </si>
  <si>
    <t>Bruce Lynn</t>
  </si>
  <si>
    <t>30/01/2026</t>
  </si>
  <si>
    <t>ORD2123</t>
  </si>
  <si>
    <t>Samantha Harding</t>
  </si>
  <si>
    <t>ORD2124</t>
  </si>
  <si>
    <t>Gloria George</t>
  </si>
  <si>
    <t>10-12-2025</t>
  </si>
  <si>
    <t>ORD2125</t>
  </si>
  <si>
    <t>Melissa Sharp</t>
  </si>
  <si>
    <t>ORD2126</t>
  </si>
  <si>
    <t>Lisa Bishop</t>
  </si>
  <si>
    <t>ORD2127</t>
  </si>
  <si>
    <t>Mr. Thomas Sanders</t>
  </si>
  <si>
    <t>02-11-2025</t>
  </si>
  <si>
    <t>ORD2128</t>
  </si>
  <si>
    <t>Matthew Saunders</t>
  </si>
  <si>
    <t>29/04/2026</t>
  </si>
  <si>
    <t>ORD2129</t>
  </si>
  <si>
    <t>Amy Mcgee</t>
  </si>
  <si>
    <t>21/01/2026</t>
  </si>
  <si>
    <t>ORD2130</t>
  </si>
  <si>
    <t>Tiffany Black</t>
  </si>
  <si>
    <t>10-02-2024</t>
  </si>
  <si>
    <t>ORD2131</t>
  </si>
  <si>
    <t>Craig Williams</t>
  </si>
  <si>
    <t>2024-04-09</t>
  </si>
  <si>
    <t>ORD2132</t>
  </si>
  <si>
    <t>Christopher Murphy</t>
  </si>
  <si>
    <t>ORD2133</t>
  </si>
  <si>
    <t>Crystal Bell DVM</t>
  </si>
  <si>
    <t>04-06-2025</t>
  </si>
  <si>
    <t>ORD2134</t>
  </si>
  <si>
    <t>ORD2135</t>
  </si>
  <si>
    <t>Eileen Brown</t>
  </si>
  <si>
    <t>07/05/2024</t>
  </si>
  <si>
    <t>ORD2136</t>
  </si>
  <si>
    <t>April Gaines</t>
  </si>
  <si>
    <t>ORD2137</t>
  </si>
  <si>
    <t>David Castro</t>
  </si>
  <si>
    <t>ORD2138</t>
  </si>
  <si>
    <t>Lisa White</t>
  </si>
  <si>
    <t>10/12/2024</t>
  </si>
  <si>
    <t>ORD2139</t>
  </si>
  <si>
    <t>Dr. Catherine Walker</t>
  </si>
  <si>
    <t>01-22-2025</t>
  </si>
  <si>
    <t>ORD2140</t>
  </si>
  <si>
    <t>Alyssa Henson</t>
  </si>
  <si>
    <t>ORD2141</t>
  </si>
  <si>
    <t>Melanie Leach</t>
  </si>
  <si>
    <t>ORD2142</t>
  </si>
  <si>
    <t>Steven Woods</t>
  </si>
  <si>
    <t>ORD2143</t>
  </si>
  <si>
    <t>Samantha Thomas</t>
  </si>
  <si>
    <t>13/09/2025</t>
  </si>
  <si>
    <t>ORD2144</t>
  </si>
  <si>
    <t>Kenneth Lowe</t>
  </si>
  <si>
    <t>ORD2145</t>
  </si>
  <si>
    <t>Brandon Walters</t>
  </si>
  <si>
    <t>ORD2146</t>
  </si>
  <si>
    <t>Lisa Nguyen</t>
  </si>
  <si>
    <t>05-08-2025</t>
  </si>
  <si>
    <t>ORD2147</t>
  </si>
  <si>
    <t>Brenda Thompson</t>
  </si>
  <si>
    <t>18/04/2024</t>
  </si>
  <si>
    <t>ORD2148</t>
  </si>
  <si>
    <t>Laura Norman</t>
  </si>
  <si>
    <t>08-13-2024</t>
  </si>
  <si>
    <t>ORD2149</t>
  </si>
  <si>
    <t>Lauren Parker</t>
  </si>
  <si>
    <t>ORD2150</t>
  </si>
  <si>
    <t>Sarah Gomez</t>
  </si>
  <si>
    <t>01-21-2025</t>
  </si>
  <si>
    <t>ORD2151</t>
  </si>
  <si>
    <t>Logan Park</t>
  </si>
  <si>
    <t>ORD2152</t>
  </si>
  <si>
    <t>Cheryl Webb</t>
  </si>
  <si>
    <t>2026-02-01</t>
  </si>
  <si>
    <t>ORD2153</t>
  </si>
  <si>
    <t>Amy Oneal</t>
  </si>
  <si>
    <t>ORD2154</t>
  </si>
  <si>
    <t>Eric Gibson</t>
  </si>
  <si>
    <t>06-16-2025</t>
  </si>
  <si>
    <t>ORD2155</t>
  </si>
  <si>
    <t>Monica Williams</t>
  </si>
  <si>
    <t>ORD2156</t>
  </si>
  <si>
    <t>Jacob Tyler</t>
  </si>
  <si>
    <t>07/09/2025</t>
  </si>
  <si>
    <t>ORD2157</t>
  </si>
  <si>
    <t>Wendy Farmer</t>
  </si>
  <si>
    <t>10-07-2024</t>
  </si>
  <si>
    <t>ORD2158</t>
  </si>
  <si>
    <t>Rachel Lester MD</t>
  </si>
  <si>
    <t>ORD2159</t>
  </si>
  <si>
    <t>Matthew Brown</t>
  </si>
  <si>
    <t>ORD2160</t>
  </si>
  <si>
    <t>Andrea Fernandez</t>
  </si>
  <si>
    <t>ORD2161</t>
  </si>
  <si>
    <t>Teresa Tapia</t>
  </si>
  <si>
    <t>10-16-2024</t>
  </si>
  <si>
    <t>ORD2162</t>
  </si>
  <si>
    <t>Destiny Woods</t>
  </si>
  <si>
    <t>ORD2163</t>
  </si>
  <si>
    <t>Ms. Courtney Perez</t>
  </si>
  <si>
    <t>ORD2164</t>
  </si>
  <si>
    <t>Sarah Anderson</t>
  </si>
  <si>
    <t>ORD2165</t>
  </si>
  <si>
    <t>Rebecca Dennis</t>
  </si>
  <si>
    <t>ORD2166</t>
  </si>
  <si>
    <t>Jessica Schultz</t>
  </si>
  <si>
    <t>2024-09-07</t>
  </si>
  <si>
    <t>ORD2167</t>
  </si>
  <si>
    <t>Kristina Leonard</t>
  </si>
  <si>
    <t>10-30-2025</t>
  </si>
  <si>
    <t>ORD2168</t>
  </si>
  <si>
    <t>Robert Norris</t>
  </si>
  <si>
    <t>2025-01-11</t>
  </si>
  <si>
    <t>ORD2169</t>
  </si>
  <si>
    <t>James Fleming</t>
  </si>
  <si>
    <t>01-24-2024</t>
  </si>
  <si>
    <t>ORD2170</t>
  </si>
  <si>
    <t>Jeffrey Hernandez</t>
  </si>
  <si>
    <t>ORD2171</t>
  </si>
  <si>
    <t>Christina Graham</t>
  </si>
  <si>
    <t>03-06-2024</t>
  </si>
  <si>
    <t>ORD2172</t>
  </si>
  <si>
    <t>Stacy Gray</t>
  </si>
  <si>
    <t>ORD2173</t>
  </si>
  <si>
    <t>David Park</t>
  </si>
  <si>
    <t>01-06-2024</t>
  </si>
  <si>
    <t>ORD2174</t>
  </si>
  <si>
    <t>Erik Cordova</t>
  </si>
  <si>
    <t>2025-10-30</t>
  </si>
  <si>
    <t>ORD2175</t>
  </si>
  <si>
    <t>John Morales</t>
  </si>
  <si>
    <t>ORD2176</t>
  </si>
  <si>
    <t>Karen Parker</t>
  </si>
  <si>
    <t>11-05-2025</t>
  </si>
  <si>
    <t>ORD2177</t>
  </si>
  <si>
    <t>Cynthia Whitaker</t>
  </si>
  <si>
    <t>ORD2178</t>
  </si>
  <si>
    <t>2024-08-08</t>
  </si>
  <si>
    <t>ORD2179</t>
  </si>
  <si>
    <t>Carlos Velez</t>
  </si>
  <si>
    <t>ORD2180</t>
  </si>
  <si>
    <t>Marc Vasquez</t>
  </si>
  <si>
    <t>23/11/2025</t>
  </si>
  <si>
    <t>ORD2181</t>
  </si>
  <si>
    <t>James Atkins</t>
  </si>
  <si>
    <t>ORD2182</t>
  </si>
  <si>
    <t>Eric Newton</t>
  </si>
  <si>
    <t>2026-04-21</t>
  </si>
  <si>
    <t>ORD2183</t>
  </si>
  <si>
    <t>Patricia Moody</t>
  </si>
  <si>
    <t>2024-10-03</t>
  </si>
  <si>
    <t>ORD2184</t>
  </si>
  <si>
    <t>Arthur Sanchez</t>
  </si>
  <si>
    <t>ORD2185</t>
  </si>
  <si>
    <t>Marie White</t>
  </si>
  <si>
    <t>2025-01-22</t>
  </si>
  <si>
    <t>ORD2186</t>
  </si>
  <si>
    <t>James Ramos</t>
  </si>
  <si>
    <t>04-07-2024</t>
  </si>
  <si>
    <t>ORD2187</t>
  </si>
  <si>
    <t>Cheryl Estrada</t>
  </si>
  <si>
    <t>23/06/2024</t>
  </si>
  <si>
    <t>ORD2188</t>
  </si>
  <si>
    <t>Anna Russell</t>
  </si>
  <si>
    <t>ORD2189</t>
  </si>
  <si>
    <t>Brandy Allen</t>
  </si>
  <si>
    <t>ORD2190</t>
  </si>
  <si>
    <t>Austin Kent</t>
  </si>
  <si>
    <t>24/12/2025</t>
  </si>
  <si>
    <t>ORD2191</t>
  </si>
  <si>
    <t>Darren Nunez</t>
  </si>
  <si>
    <t>ORD2192</t>
  </si>
  <si>
    <t>Kayla Barton</t>
  </si>
  <si>
    <t>ORD2193</t>
  </si>
  <si>
    <t>Albert Miller</t>
  </si>
  <si>
    <t>31/01/2026</t>
  </si>
  <si>
    <t>ORD2194</t>
  </si>
  <si>
    <t>ORD2195</t>
  </si>
  <si>
    <t>Holly Richardson</t>
  </si>
  <si>
    <t>ORD2196</t>
  </si>
  <si>
    <t>Patrick Melendez</t>
  </si>
  <si>
    <t>ORD2197</t>
  </si>
  <si>
    <t>Patricia Garcia DDS</t>
  </si>
  <si>
    <t>22/02/2024</t>
  </si>
  <si>
    <t>ORD2198</t>
  </si>
  <si>
    <t>Stephanie Roberts</t>
  </si>
  <si>
    <t>ORD2199</t>
  </si>
  <si>
    <t>Joshua Sellers</t>
  </si>
  <si>
    <t>2024-08-06</t>
  </si>
  <si>
    <t>ORD2200</t>
  </si>
  <si>
    <t>Eric Patterson</t>
  </si>
  <si>
    <t>ORD2201</t>
  </si>
  <si>
    <t>Sarah Perez</t>
  </si>
  <si>
    <t>01/11/2024</t>
  </si>
  <si>
    <t>ORD2202</t>
  </si>
  <si>
    <t>Angela Wade</t>
  </si>
  <si>
    <t>17/03/2025</t>
  </si>
  <si>
    <t>ORD2203</t>
  </si>
  <si>
    <t>Mark Gay</t>
  </si>
  <si>
    <t>06-08-2024</t>
  </si>
  <si>
    <t>ORD2204</t>
  </si>
  <si>
    <t>Brenda Patton</t>
  </si>
  <si>
    <t>07-05-2024</t>
  </si>
  <si>
    <t>ORD2205</t>
  </si>
  <si>
    <t>Emily Owens</t>
  </si>
  <si>
    <t>ORD2206</t>
  </si>
  <si>
    <t>Travis Mosley</t>
  </si>
  <si>
    <t>ORD2207</t>
  </si>
  <si>
    <t>Patrick Payne</t>
  </si>
  <si>
    <t>ORD2208</t>
  </si>
  <si>
    <t>Riley Howard</t>
  </si>
  <si>
    <t>2024-05-14</t>
  </si>
  <si>
    <t>ORD2209</t>
  </si>
  <si>
    <t>Brian Knight</t>
  </si>
  <si>
    <t>02-24-2026</t>
  </si>
  <si>
    <t>ORD2210</t>
  </si>
  <si>
    <t>Joseph Smith</t>
  </si>
  <si>
    <t>ORD2211</t>
  </si>
  <si>
    <t>Brenda Sanders</t>
  </si>
  <si>
    <t>ORD2212</t>
  </si>
  <si>
    <t>Jo Haas</t>
  </si>
  <si>
    <t>ORD2213</t>
  </si>
  <si>
    <t>Joe Patterson</t>
  </si>
  <si>
    <t>2024-08-22</t>
  </si>
  <si>
    <t>ORD2214</t>
  </si>
  <si>
    <t>Heather Hammond</t>
  </si>
  <si>
    <t>ORD2215</t>
  </si>
  <si>
    <t>Karen Luna</t>
  </si>
  <si>
    <t>ORD2216</t>
  </si>
  <si>
    <t>Kathryn Fernandez</t>
  </si>
  <si>
    <t>22/04/2024</t>
  </si>
  <si>
    <t>ORD2217</t>
  </si>
  <si>
    <t>Mr. Bradley Palmer MD</t>
  </si>
  <si>
    <t>2024-02-11</t>
  </si>
  <si>
    <t>ORD2218</t>
  </si>
  <si>
    <t>Matthew Fuentes</t>
  </si>
  <si>
    <t>2025-03-17</t>
  </si>
  <si>
    <t>ORD2219</t>
  </si>
  <si>
    <t>Adam Gibson</t>
  </si>
  <si>
    <t>2025-11-16</t>
  </si>
  <si>
    <t>ORD2220</t>
  </si>
  <si>
    <t>Luke Romero</t>
  </si>
  <si>
    <t>08-31-2024</t>
  </si>
  <si>
    <t>ORD2221</t>
  </si>
  <si>
    <t>Alexander Wallace</t>
  </si>
  <si>
    <t>02-12-2024</t>
  </si>
  <si>
    <t>ORD2222</t>
  </si>
  <si>
    <t>Robert Holloway</t>
  </si>
  <si>
    <t>07-13-2025</t>
  </si>
  <si>
    <t>ORD2223</t>
  </si>
  <si>
    <t>James Carlson</t>
  </si>
  <si>
    <t>2024-05-10</t>
  </si>
  <si>
    <t>ORD2224</t>
  </si>
  <si>
    <t>Anthony Ward</t>
  </si>
  <si>
    <t>10-06-2025</t>
  </si>
  <si>
    <t>ORD2225</t>
  </si>
  <si>
    <t>Deanna Munoz</t>
  </si>
  <si>
    <t>ORD2226</t>
  </si>
  <si>
    <t>Jennifer Hayes</t>
  </si>
  <si>
    <t>28/01/2026</t>
  </si>
  <si>
    <t>ORD2227</t>
  </si>
  <si>
    <t>Christopher Moore</t>
  </si>
  <si>
    <t>ORD2228</t>
  </si>
  <si>
    <t>Sean Miranda</t>
  </si>
  <si>
    <t>08-29-2025</t>
  </si>
  <si>
    <t>ORD2229</t>
  </si>
  <si>
    <t>Vicki Bennett</t>
  </si>
  <si>
    <t>10-30-2024</t>
  </si>
  <si>
    <t>ORD2230</t>
  </si>
  <si>
    <t>Jeffrey Garcia</t>
  </si>
  <si>
    <t>ORD2231</t>
  </si>
  <si>
    <t>Kathy Anderson</t>
  </si>
  <si>
    <t>ORD2232</t>
  </si>
  <si>
    <t>Mrs. Jocelyn Martinez</t>
  </si>
  <si>
    <t>12-23-2025</t>
  </si>
  <si>
    <t>ORD2233</t>
  </si>
  <si>
    <t>Jay Hammond</t>
  </si>
  <si>
    <t>ORD2234</t>
  </si>
  <si>
    <t>Sandra Hayes</t>
  </si>
  <si>
    <t>01-09-2026</t>
  </si>
  <si>
    <t>ORD2235</t>
  </si>
  <si>
    <t>Samuel Cantu</t>
  </si>
  <si>
    <t>28/11/2024</t>
  </si>
  <si>
    <t>ORD2236</t>
  </si>
  <si>
    <t>Amy Stevens</t>
  </si>
  <si>
    <t>ORD2237</t>
  </si>
  <si>
    <t>07-12-2024</t>
  </si>
  <si>
    <t>ORD2238</t>
  </si>
  <si>
    <t>Laura Robertson</t>
  </si>
  <si>
    <t>17/04/2026</t>
  </si>
  <si>
    <t>ORD2239</t>
  </si>
  <si>
    <t>Diane Livingston</t>
  </si>
  <si>
    <t>04-10-2025</t>
  </si>
  <si>
    <t>ORD2240</t>
  </si>
  <si>
    <t>Crystal Nelson</t>
  </si>
  <si>
    <t>ORD2241</t>
  </si>
  <si>
    <t>Hailey Sparks</t>
  </si>
  <si>
    <t>ORD2242</t>
  </si>
  <si>
    <t>Dylan Miller</t>
  </si>
  <si>
    <t>ORD2243</t>
  </si>
  <si>
    <t>Joe Graham</t>
  </si>
  <si>
    <t>2024-09-06</t>
  </si>
  <si>
    <t>ORD2244</t>
  </si>
  <si>
    <t>Alexandra Olson</t>
  </si>
  <si>
    <t>11/07/2025</t>
  </si>
  <si>
    <t>ORD2245</t>
  </si>
  <si>
    <t>Dennis Berry</t>
  </si>
  <si>
    <t>20/08/2024</t>
  </si>
  <si>
    <t>ORD2246</t>
  </si>
  <si>
    <t>Linda Mason</t>
  </si>
  <si>
    <t>12-04-2025</t>
  </si>
  <si>
    <t>ORD2247</t>
  </si>
  <si>
    <t>Christina Adams</t>
  </si>
  <si>
    <t>ORD2248</t>
  </si>
  <si>
    <t>Rebecca Mitchell</t>
  </si>
  <si>
    <t>ORD2249</t>
  </si>
  <si>
    <t>Wanda Simmons</t>
  </si>
  <si>
    <t>11-14-2025</t>
  </si>
  <si>
    <t>ORD2250</t>
  </si>
  <si>
    <t>Mr. Scott Burke DDS</t>
  </si>
  <si>
    <t>09-28-2024</t>
  </si>
  <si>
    <t>ORD2251</t>
  </si>
  <si>
    <t>Alexander Smith</t>
  </si>
  <si>
    <t>04-02-2025</t>
  </si>
  <si>
    <t>ORD2252</t>
  </si>
  <si>
    <t>Jeremiah Schmidt</t>
  </si>
  <si>
    <t>2024-05-28</t>
  </si>
  <si>
    <t>ORD2253</t>
  </si>
  <si>
    <t>Jamie Thompson</t>
  </si>
  <si>
    <t>10/03/2025</t>
  </si>
  <si>
    <t>ORD2254</t>
  </si>
  <si>
    <t>Gabriel Webb</t>
  </si>
  <si>
    <t>27/01/2025</t>
  </si>
  <si>
    <t>ORD2255</t>
  </si>
  <si>
    <t>Michael Romero</t>
  </si>
  <si>
    <t>03-26-2024</t>
  </si>
  <si>
    <t>ORD2256</t>
  </si>
  <si>
    <t>Carlos Allen</t>
  </si>
  <si>
    <t>18/01/2024</t>
  </si>
  <si>
    <t>ORD2257</t>
  </si>
  <si>
    <t>Maurice Andrews</t>
  </si>
  <si>
    <t>2026-03-08</t>
  </si>
  <si>
    <t>ORD2258</t>
  </si>
  <si>
    <t>Gabriella Manning</t>
  </si>
  <si>
    <t>02-27-2024</t>
  </si>
  <si>
    <t>ORD2259</t>
  </si>
  <si>
    <t>Stanley Fisher</t>
  </si>
  <si>
    <t>02-25-2024</t>
  </si>
  <si>
    <t>ORD2260</t>
  </si>
  <si>
    <t>Elizabeth Davis</t>
  </si>
  <si>
    <t>ORD2261</t>
  </si>
  <si>
    <t>Seth Lawrence</t>
  </si>
  <si>
    <t>2026-02-22</t>
  </si>
  <si>
    <t>ORD2262</t>
  </si>
  <si>
    <t>Stephanie Kelly</t>
  </si>
  <si>
    <t>ORD2263</t>
  </si>
  <si>
    <t>Jaime Grant</t>
  </si>
  <si>
    <t>ORD2264</t>
  </si>
  <si>
    <t>Nathan Campbell</t>
  </si>
  <si>
    <t>08-08-2025</t>
  </si>
  <si>
    <t>ORD2265</t>
  </si>
  <si>
    <t>Parker Barton</t>
  </si>
  <si>
    <t>05-08-2024</t>
  </si>
  <si>
    <t>ORD2266</t>
  </si>
  <si>
    <t>Gregory Smith</t>
  </si>
  <si>
    <t>04-16-2026</t>
  </si>
  <si>
    <t>ORD2267</t>
  </si>
  <si>
    <t>Stephen Tucker</t>
  </si>
  <si>
    <t>ORD2268</t>
  </si>
  <si>
    <t>Anthony Mcdaniel</t>
  </si>
  <si>
    <t>2024-01-29</t>
  </si>
  <si>
    <t>ORD2269</t>
  </si>
  <si>
    <t>Brenda Elliott</t>
  </si>
  <si>
    <t>07-11-2024</t>
  </si>
  <si>
    <t>ORD2270</t>
  </si>
  <si>
    <t>Diana Jordan</t>
  </si>
  <si>
    <t>31/07/2025</t>
  </si>
  <si>
    <t>ORD2271</t>
  </si>
  <si>
    <t>Aaron Robertson</t>
  </si>
  <si>
    <t>ORD2272</t>
  </si>
  <si>
    <t>Audrey Taylor</t>
  </si>
  <si>
    <t>ORD2273</t>
  </si>
  <si>
    <t>David Sharp</t>
  </si>
  <si>
    <t>ORD2274</t>
  </si>
  <si>
    <t>Pamela Roberson</t>
  </si>
  <si>
    <t>ORD2275</t>
  </si>
  <si>
    <t>Mr. Eric Schultz</t>
  </si>
  <si>
    <t>05-28-2025</t>
  </si>
  <si>
    <t>ORD2276</t>
  </si>
  <si>
    <t>ORD2277</t>
  </si>
  <si>
    <t>Brandi Olsen</t>
  </si>
  <si>
    <t>ORD2278</t>
  </si>
  <si>
    <t>Thomas Carter</t>
  </si>
  <si>
    <t>2025-05-25</t>
  </si>
  <si>
    <t>ORD2279</t>
  </si>
  <si>
    <t>Jeremy Walker</t>
  </si>
  <si>
    <t>2024-12-27</t>
  </si>
  <si>
    <t>ORD2280</t>
  </si>
  <si>
    <t>Francisco Johnson</t>
  </si>
  <si>
    <t>05-06-2024</t>
  </si>
  <si>
    <t>ORD2281</t>
  </si>
  <si>
    <t>James Henderson</t>
  </si>
  <si>
    <t>27/03/2025</t>
  </si>
  <si>
    <t>ORD2282</t>
  </si>
  <si>
    <t>Michael Gonzales</t>
  </si>
  <si>
    <t>ORD2283</t>
  </si>
  <si>
    <t>Jeanette Blackburn</t>
  </si>
  <si>
    <t>ORD2284</t>
  </si>
  <si>
    <t>Mark Moore</t>
  </si>
  <si>
    <t>23/12/2024</t>
  </si>
  <si>
    <t>ORD2285</t>
  </si>
  <si>
    <t>Maria Johnson</t>
  </si>
  <si>
    <t>ORD2286</t>
  </si>
  <si>
    <t>David Drake</t>
  </si>
  <si>
    <t>08-05-2024</t>
  </si>
  <si>
    <t>ORD2287</t>
  </si>
  <si>
    <t>Kimberly Simpson</t>
  </si>
  <si>
    <t>2025-04-26</t>
  </si>
  <si>
    <t>ORD2288</t>
  </si>
  <si>
    <t>Wendy Evans</t>
  </si>
  <si>
    <t>07/04/2026</t>
  </si>
  <si>
    <t>ORD2289</t>
  </si>
  <si>
    <t>Stacy Johnson</t>
  </si>
  <si>
    <t>03/10/2024</t>
  </si>
  <si>
    <t>ORD2290</t>
  </si>
  <si>
    <t>Tamara Smith</t>
  </si>
  <si>
    <t>11-01-2024</t>
  </si>
  <si>
    <t>ORD2291</t>
  </si>
  <si>
    <t>Sandra Luna</t>
  </si>
  <si>
    <t>ORD2292</t>
  </si>
  <si>
    <t>Kimberly Hodges</t>
  </si>
  <si>
    <t>ORD2293</t>
  </si>
  <si>
    <t>Richard Brewer</t>
  </si>
  <si>
    <t>2026-04-22</t>
  </si>
  <si>
    <t>ORD2294</t>
  </si>
  <si>
    <t>Mary Osborne</t>
  </si>
  <si>
    <t>11-11-2025</t>
  </si>
  <si>
    <t>ORD2295</t>
  </si>
  <si>
    <t>Laurie Black</t>
  </si>
  <si>
    <t>26/05/2025</t>
  </si>
  <si>
    <t>ORD2296</t>
  </si>
  <si>
    <t>Jeff Cook</t>
  </si>
  <si>
    <t>ORD2297</t>
  </si>
  <si>
    <t>Tina Johnson</t>
  </si>
  <si>
    <t>12-14-2025</t>
  </si>
  <si>
    <t>ORD2298</t>
  </si>
  <si>
    <t>James Walker</t>
  </si>
  <si>
    <t>14/01/2025</t>
  </si>
  <si>
    <t>ORD2299</t>
  </si>
  <si>
    <t>Lisa Torres</t>
  </si>
  <si>
    <t>ORD2300</t>
  </si>
  <si>
    <t>Dennis Alexander</t>
  </si>
  <si>
    <t>14/03/2025</t>
  </si>
  <si>
    <t>ORD2301</t>
  </si>
  <si>
    <t>David Johns</t>
  </si>
  <si>
    <t>11/10/2025</t>
  </si>
  <si>
    <t>ORD2302</t>
  </si>
  <si>
    <t>Kelsey Silva</t>
  </si>
  <si>
    <t>23/09/2025</t>
  </si>
  <si>
    <t>ORD2303</t>
  </si>
  <si>
    <t>Sarah Lane</t>
  </si>
  <si>
    <t>2025-03-06</t>
  </si>
  <si>
    <t>ORD2304</t>
  </si>
  <si>
    <t>Debra Evans</t>
  </si>
  <si>
    <t>ORD2305</t>
  </si>
  <si>
    <t>Peter Brown</t>
  </si>
  <si>
    <t>ORD2306</t>
  </si>
  <si>
    <t>Julie Mason</t>
  </si>
  <si>
    <t>2025-02-28</t>
  </si>
  <si>
    <t>ORD2307</t>
  </si>
  <si>
    <t>Joseph Mccoy</t>
  </si>
  <si>
    <t>ORD2308</t>
  </si>
  <si>
    <t>Danny Espinoza DDS</t>
  </si>
  <si>
    <t>2026-04-28</t>
  </si>
  <si>
    <t>ORD2309</t>
  </si>
  <si>
    <t>Bradley Salinas</t>
  </si>
  <si>
    <t>ORD2310</t>
  </si>
  <si>
    <t>Susan Patel</t>
  </si>
  <si>
    <t>02-19-2026</t>
  </si>
  <si>
    <t>ORD2311</t>
  </si>
  <si>
    <t>Rhonda Villarreal</t>
  </si>
  <si>
    <t>ORD2312</t>
  </si>
  <si>
    <t>Matthew Griffin</t>
  </si>
  <si>
    <t>ORD2313</t>
  </si>
  <si>
    <t>Daniel Huff</t>
  </si>
  <si>
    <t>2024-10-31</t>
  </si>
  <si>
    <t>ORD2314</t>
  </si>
  <si>
    <t>Danielle Barnett</t>
  </si>
  <si>
    <t>2024-03-25</t>
  </si>
  <si>
    <t>ORD2315</t>
  </si>
  <si>
    <t>Jeff Alexander</t>
  </si>
  <si>
    <t>2024-04-19</t>
  </si>
  <si>
    <t>ORD2316</t>
  </si>
  <si>
    <t>Kimberly Robinson</t>
  </si>
  <si>
    <t>2025-02-04</t>
  </si>
  <si>
    <t>ORD2317</t>
  </si>
  <si>
    <t>Cody Robles</t>
  </si>
  <si>
    <t>ORD2318</t>
  </si>
  <si>
    <t>Jesse Fisher</t>
  </si>
  <si>
    <t>07-01-2024</t>
  </si>
  <si>
    <t>ORD2319</t>
  </si>
  <si>
    <t>Lawrence Allen</t>
  </si>
  <si>
    <t>ORD2320</t>
  </si>
  <si>
    <t>Mr. Benjamin Smith</t>
  </si>
  <si>
    <t>06-14-2025</t>
  </si>
  <si>
    <t>ORD2321</t>
  </si>
  <si>
    <t>Devin Carroll</t>
  </si>
  <si>
    <t>2024-12-01</t>
  </si>
  <si>
    <t>ORD2322</t>
  </si>
  <si>
    <t>Paul Weaver</t>
  </si>
  <si>
    <t>12-22-2024</t>
  </si>
  <si>
    <t>ORD2323</t>
  </si>
  <si>
    <t>Barbara Kirby</t>
  </si>
  <si>
    <t>16/07/2024</t>
  </si>
  <si>
    <t>ORD2324</t>
  </si>
  <si>
    <t>David Meyer</t>
  </si>
  <si>
    <t>ORD2325</t>
  </si>
  <si>
    <t>Tyrone Graham</t>
  </si>
  <si>
    <t>15/04/2026</t>
  </si>
  <si>
    <t>ORD2326</t>
  </si>
  <si>
    <t>Evelyn Bush</t>
  </si>
  <si>
    <t>2025-10-09</t>
  </si>
  <si>
    <t>ORD2327</t>
  </si>
  <si>
    <t>Rachel Kim</t>
  </si>
  <si>
    <t>09-10-2025</t>
  </si>
  <si>
    <t>ORD2328</t>
  </si>
  <si>
    <t>Lonnie Webster</t>
  </si>
  <si>
    <t>2025-03-15</t>
  </si>
  <si>
    <t>ORD2329</t>
  </si>
  <si>
    <t>James Wise</t>
  </si>
  <si>
    <t>ORD2330</t>
  </si>
  <si>
    <t>Kimberly Miranda</t>
  </si>
  <si>
    <t>08-26-2024</t>
  </si>
  <si>
    <t>ORD2331</t>
  </si>
  <si>
    <t>Jared Perez</t>
  </si>
  <si>
    <t>28/07/2025</t>
  </si>
  <si>
    <t>ORD2332</t>
  </si>
  <si>
    <t>Wendy Ramsey</t>
  </si>
  <si>
    <t>ORD2333</t>
  </si>
  <si>
    <t>Joseph Marquez</t>
  </si>
  <si>
    <t>ORD2334</t>
  </si>
  <si>
    <t>Nathaniel Rogers</t>
  </si>
  <si>
    <t>2024-10-18</t>
  </si>
  <si>
    <t>ORD2335</t>
  </si>
  <si>
    <t>Cassandra Frank</t>
  </si>
  <si>
    <t>06-30-2025</t>
  </si>
  <si>
    <t>ORD2336</t>
  </si>
  <si>
    <t>Michelle Stephenson</t>
  </si>
  <si>
    <t>08/10/2024</t>
  </si>
  <si>
    <t>ORD2337</t>
  </si>
  <si>
    <t>Carlos Keller</t>
  </si>
  <si>
    <t>ORD2338</t>
  </si>
  <si>
    <t>Ricky Chung</t>
  </si>
  <si>
    <t>ORD2339</t>
  </si>
  <si>
    <t>Catherine Morris</t>
  </si>
  <si>
    <t>2024-08-19</t>
  </si>
  <si>
    <t>ORD2340</t>
  </si>
  <si>
    <t>Ashley Anderson</t>
  </si>
  <si>
    <t>ORD2341</t>
  </si>
  <si>
    <t>Kimberly Jackson</t>
  </si>
  <si>
    <t>ORD2342</t>
  </si>
  <si>
    <t>Max Reid</t>
  </si>
  <si>
    <t>05-31-2024</t>
  </si>
  <si>
    <t>ORD2343</t>
  </si>
  <si>
    <t>Rebecca Benitez</t>
  </si>
  <si>
    <t>14/08/2025</t>
  </si>
  <si>
    <t>ORD2344</t>
  </si>
  <si>
    <t>Kendra Curry</t>
  </si>
  <si>
    <t>23/02/2026</t>
  </si>
  <si>
    <t>ORD2345</t>
  </si>
  <si>
    <t>Brenda Clark</t>
  </si>
  <si>
    <t>2025-12-12</t>
  </si>
  <si>
    <t>ORD2346</t>
  </si>
  <si>
    <t>Daniel Lang</t>
  </si>
  <si>
    <t>24/04/2025</t>
  </si>
  <si>
    <t>ORD2347</t>
  </si>
  <si>
    <t>Phillip Wyatt</t>
  </si>
  <si>
    <t>17/02/2026</t>
  </si>
  <si>
    <t>ORD2348</t>
  </si>
  <si>
    <t>ORD2349</t>
  </si>
  <si>
    <t>Christy Velez</t>
  </si>
  <si>
    <t>06-17-2024</t>
  </si>
  <si>
    <t>ORD2350</t>
  </si>
  <si>
    <t>Cameron Hall</t>
  </si>
  <si>
    <t>2024-09-03</t>
  </si>
  <si>
    <t>ORD2351</t>
  </si>
  <si>
    <t>Andrew Warren</t>
  </si>
  <si>
    <t>ORD2352</t>
  </si>
  <si>
    <t>Anthony Townsend</t>
  </si>
  <si>
    <t>29/05/2025</t>
  </si>
  <si>
    <t>ORD2353</t>
  </si>
  <si>
    <t>Penny Garrison</t>
  </si>
  <si>
    <t>ORD2354</t>
  </si>
  <si>
    <t>Steven Graham</t>
  </si>
  <si>
    <t>31/08/2025</t>
  </si>
  <si>
    <t>ORD2355</t>
  </si>
  <si>
    <t>Lauren Andrade</t>
  </si>
  <si>
    <t>ORD2356</t>
  </si>
  <si>
    <t>Dustin Avery</t>
  </si>
  <si>
    <t>ORD2357</t>
  </si>
  <si>
    <t>John Herrera</t>
  </si>
  <si>
    <t>05/02/2025</t>
  </si>
  <si>
    <t>ORD2358</t>
  </si>
  <si>
    <t>Richard Calderon</t>
  </si>
  <si>
    <t>14/10/2025</t>
  </si>
  <si>
    <t>ORD2359</t>
  </si>
  <si>
    <t>Robert Stanley</t>
  </si>
  <si>
    <t>ORD2360</t>
  </si>
  <si>
    <t>Nicholas Newman</t>
  </si>
  <si>
    <t>ORD2361</t>
  </si>
  <si>
    <t>Christopher Phillips</t>
  </si>
  <si>
    <t>30/06/2024</t>
  </si>
  <si>
    <t>ORD2362</t>
  </si>
  <si>
    <t>Mary Moore</t>
  </si>
  <si>
    <t>2025-05-15</t>
  </si>
  <si>
    <t>ORD2363</t>
  </si>
  <si>
    <t>Scott Singleton</t>
  </si>
  <si>
    <t>06-21-2025</t>
  </si>
  <si>
    <t>ORD2364</t>
  </si>
  <si>
    <t>Cynthia Nguyen</t>
  </si>
  <si>
    <t>08/04/2025</t>
  </si>
  <si>
    <t>ORD2365</t>
  </si>
  <si>
    <t>Meredith Henderson</t>
  </si>
  <si>
    <t>27/04/2026</t>
  </si>
  <si>
    <t>ORD2366</t>
  </si>
  <si>
    <t>Julie Bell</t>
  </si>
  <si>
    <t>12-03-2025</t>
  </si>
  <si>
    <t>ORD2367</t>
  </si>
  <si>
    <t>Eduardo Ramirez</t>
  </si>
  <si>
    <t>ORD2368</t>
  </si>
  <si>
    <t>Nicholas Lyons</t>
  </si>
  <si>
    <t>ORD2369</t>
  </si>
  <si>
    <t>Andrew Morgan</t>
  </si>
  <si>
    <t>ORD2370</t>
  </si>
  <si>
    <t>Elizabeth Johnson</t>
  </si>
  <si>
    <t>ORD2371</t>
  </si>
  <si>
    <t>Johnny Walker</t>
  </si>
  <si>
    <t>ORD2372</t>
  </si>
  <si>
    <t>Nicholas Delacruz</t>
  </si>
  <si>
    <t>ORD2373</t>
  </si>
  <si>
    <t>Dr. Ann Johnson PhD</t>
  </si>
  <si>
    <t>2025-04-09</t>
  </si>
  <si>
    <t>ORD2374</t>
  </si>
  <si>
    <t>Kelly Bean</t>
  </si>
  <si>
    <t>12-26-2024</t>
  </si>
  <si>
    <t>ORD2375</t>
  </si>
  <si>
    <t>Nicolas Simpson</t>
  </si>
  <si>
    <t>03-29-2024</t>
  </si>
  <si>
    <t>ORD2376</t>
  </si>
  <si>
    <t>Gerald Johnson</t>
  </si>
  <si>
    <t>ORD2377</t>
  </si>
  <si>
    <t>Tiffany Herrera</t>
  </si>
  <si>
    <t>24/09/2024</t>
  </si>
  <si>
    <t>ORD2378</t>
  </si>
  <si>
    <t>Elizabeth Porter</t>
  </si>
  <si>
    <t>2025-11-30</t>
  </si>
  <si>
    <t>ORD2379</t>
  </si>
  <si>
    <t>Gregory Hamilton</t>
  </si>
  <si>
    <t>10-31-2024</t>
  </si>
  <si>
    <t>ORD2380</t>
  </si>
  <si>
    <t>Joshua Davies</t>
  </si>
  <si>
    <t>05-21-2024</t>
  </si>
  <si>
    <t>ORD2381</t>
  </si>
  <si>
    <t>David Watts</t>
  </si>
  <si>
    <t>22/04/2025</t>
  </si>
  <si>
    <t>ORD2382</t>
  </si>
  <si>
    <t>Shannon Stein</t>
  </si>
  <si>
    <t>ORD2383</t>
  </si>
  <si>
    <t>Mr. Joshua Rivas</t>
  </si>
  <si>
    <t>ORD2384</t>
  </si>
  <si>
    <t>Amanda King</t>
  </si>
  <si>
    <t>04-18-2025</t>
  </si>
  <si>
    <t>ORD2385</t>
  </si>
  <si>
    <t>Cynthia Fuller</t>
  </si>
  <si>
    <t>12-07-2024</t>
  </si>
  <si>
    <t>ORD2386</t>
  </si>
  <si>
    <t>Adrian Kaufman</t>
  </si>
  <si>
    <t>05-04-2024</t>
  </si>
  <si>
    <t>ORD2387</t>
  </si>
  <si>
    <t>Jerry Gomez</t>
  </si>
  <si>
    <t>ORD2388</t>
  </si>
  <si>
    <t>Anthony Banks</t>
  </si>
  <si>
    <t>ORD2389</t>
  </si>
  <si>
    <t>Justin Cherry</t>
  </si>
  <si>
    <t>2024-09-10</t>
  </si>
  <si>
    <t>ORD2390</t>
  </si>
  <si>
    <t>Glenn Fletcher</t>
  </si>
  <si>
    <t>ORD2391</t>
  </si>
  <si>
    <t>Angela Washington</t>
  </si>
  <si>
    <t>11-04-2025</t>
  </si>
  <si>
    <t>ORD2392</t>
  </si>
  <si>
    <t>Donna Glover DVM</t>
  </si>
  <si>
    <t>ORD2393</t>
  </si>
  <si>
    <t>Brian Robles Jr.</t>
  </si>
  <si>
    <t>25/08/2025</t>
  </si>
  <si>
    <t>ORD2394</t>
  </si>
  <si>
    <t>Robert Ruiz</t>
  </si>
  <si>
    <t>02/03/2025</t>
  </si>
  <si>
    <t>ORD2395</t>
  </si>
  <si>
    <t>Janice Wu</t>
  </si>
  <si>
    <t>ORD2396</t>
  </si>
  <si>
    <t>Maria Boyle</t>
  </si>
  <si>
    <t>ORD2397</t>
  </si>
  <si>
    <t>Jill Hart</t>
  </si>
  <si>
    <t>2025-06-09</t>
  </si>
  <si>
    <t>ORD2398</t>
  </si>
  <si>
    <t>Juan Hayes</t>
  </si>
  <si>
    <t>ORD2399</t>
  </si>
  <si>
    <t>Miranda Duffy</t>
  </si>
  <si>
    <t>08-12-2025</t>
  </si>
  <si>
    <t>ORD2400</t>
  </si>
  <si>
    <t>Michael Dickson</t>
  </si>
  <si>
    <t>08-21-2025</t>
  </si>
  <si>
    <t>ORD2401</t>
  </si>
  <si>
    <t>Robert Snow</t>
  </si>
  <si>
    <t>2024-08-25</t>
  </si>
  <si>
    <t>ORD2402</t>
  </si>
  <si>
    <t>Elizabeth Garcia</t>
  </si>
  <si>
    <t>2024-04-17</t>
  </si>
  <si>
    <t>ORD2403</t>
  </si>
  <si>
    <t>Samantha Joseph</t>
  </si>
  <si>
    <t>2024-04-27</t>
  </si>
  <si>
    <t>ORD2404</t>
  </si>
  <si>
    <t>Elizabeth Gray</t>
  </si>
  <si>
    <t>27/06/2024</t>
  </si>
  <si>
    <t>ORD2405</t>
  </si>
  <si>
    <t>Kimberly Rojas</t>
  </si>
  <si>
    <t>19/07/2024</t>
  </si>
  <si>
    <t>ORD2406</t>
  </si>
  <si>
    <t>Thomas Garcia</t>
  </si>
  <si>
    <t>ORD2407</t>
  </si>
  <si>
    <t>Amber Cabrera</t>
  </si>
  <si>
    <t>2024-07-27</t>
  </si>
  <si>
    <t>ORD2408</t>
  </si>
  <si>
    <t>Martha Ayala</t>
  </si>
  <si>
    <t>2024-12-14</t>
  </si>
  <si>
    <t>ORD2409</t>
  </si>
  <si>
    <t>Rachel Moore</t>
  </si>
  <si>
    <t>12-31-2024</t>
  </si>
  <si>
    <t>ORD2410</t>
  </si>
  <si>
    <t>Lisa Rhodes</t>
  </si>
  <si>
    <t>ORD2411</t>
  </si>
  <si>
    <t>Tara Robinson</t>
  </si>
  <si>
    <t>09-07-2025</t>
  </si>
  <si>
    <t>ORD2412</t>
  </si>
  <si>
    <t>Sarah Armstrong</t>
  </si>
  <si>
    <t>2024-03-10</t>
  </si>
  <si>
    <t>ORD2413</t>
  </si>
  <si>
    <t>Michael Torres</t>
  </si>
  <si>
    <t>02-12-2025</t>
  </si>
  <si>
    <t>ORD2414</t>
  </si>
  <si>
    <t>Nicholas Robinson</t>
  </si>
  <si>
    <t>03/02/2024</t>
  </si>
  <si>
    <t>ORD2415</t>
  </si>
  <si>
    <t>Shane Williams</t>
  </si>
  <si>
    <t>02-14-2026</t>
  </si>
  <si>
    <t>ORD2416</t>
  </si>
  <si>
    <t>Vanessa Lee</t>
  </si>
  <si>
    <t>2024-12-20</t>
  </si>
  <si>
    <t>ORD2417</t>
  </si>
  <si>
    <t>Marcus Henderson MD</t>
  </si>
  <si>
    <t>ORD2418</t>
  </si>
  <si>
    <t>Stacey Ward</t>
  </si>
  <si>
    <t>2024-01-22</t>
  </si>
  <si>
    <t>ORD2419</t>
  </si>
  <si>
    <t>Ethan Lewis</t>
  </si>
  <si>
    <t>ORD2420</t>
  </si>
  <si>
    <t>Megan Wilson</t>
  </si>
  <si>
    <t>28/04/2024</t>
  </si>
  <si>
    <t>ORD2421</t>
  </si>
  <si>
    <t>Michele Nelson</t>
  </si>
  <si>
    <t>2024-08-31</t>
  </si>
  <si>
    <t>ORD2422</t>
  </si>
  <si>
    <t>Gabriela Willis</t>
  </si>
  <si>
    <t>2026-04-01</t>
  </si>
  <si>
    <t>ORD2423</t>
  </si>
  <si>
    <t>Lauren Martin</t>
  </si>
  <si>
    <t>03/07/2024</t>
  </si>
  <si>
    <t>ORD2424</t>
  </si>
  <si>
    <t>Kevin Crane</t>
  </si>
  <si>
    <t>05-05-2025</t>
  </si>
  <si>
    <t>ORD2425</t>
  </si>
  <si>
    <t>Austin Henderson</t>
  </si>
  <si>
    <t>ORD2426</t>
  </si>
  <si>
    <t>Tony Zavala</t>
  </si>
  <si>
    <t>ORD2427</t>
  </si>
  <si>
    <t>David Garcia</t>
  </si>
  <si>
    <t>ORD2428</t>
  </si>
  <si>
    <t>Danny Sutton</t>
  </si>
  <si>
    <t>11-08-2024</t>
  </si>
  <si>
    <t>ORD2429</t>
  </si>
  <si>
    <t>Rachel Davis</t>
  </si>
  <si>
    <t>27/10/2025</t>
  </si>
  <si>
    <t>ORD2430</t>
  </si>
  <si>
    <t>Crystal Smith</t>
  </si>
  <si>
    <t>2024-11-03</t>
  </si>
  <si>
    <t>ORD2431</t>
  </si>
  <si>
    <t>Stephanie Lane</t>
  </si>
  <si>
    <t>2025-03-30</t>
  </si>
  <si>
    <t>ORD2432</t>
  </si>
  <si>
    <t>Bryan Black</t>
  </si>
  <si>
    <t>ORD2433</t>
  </si>
  <si>
    <t>ORD2434</t>
  </si>
  <si>
    <t>Patricia Warren</t>
  </si>
  <si>
    <t>ORD2435</t>
  </si>
  <si>
    <t>Joe Krause</t>
  </si>
  <si>
    <t>15/06/2024</t>
  </si>
  <si>
    <t>ORD2436</t>
  </si>
  <si>
    <t>Sara Morton</t>
  </si>
  <si>
    <t>ORD2437</t>
  </si>
  <si>
    <t>Jeanne Carroll</t>
  </si>
  <si>
    <t>ORD2438</t>
  </si>
  <si>
    <t>Chase Knight</t>
  </si>
  <si>
    <t>2024-09-27</t>
  </si>
  <si>
    <t>ORD2439</t>
  </si>
  <si>
    <t>Jacob James</t>
  </si>
  <si>
    <t>05-06-2025</t>
  </si>
  <si>
    <t>ORD2440</t>
  </si>
  <si>
    <t>Justin Ross</t>
  </si>
  <si>
    <t>ORD2441</t>
  </si>
  <si>
    <t>Raymond Graham</t>
  </si>
  <si>
    <t>2025-05-21</t>
  </si>
  <si>
    <t>ORD2442</t>
  </si>
  <si>
    <t>John Brown</t>
  </si>
  <si>
    <t>04-27-2024</t>
  </si>
  <si>
    <t>ORD2443</t>
  </si>
  <si>
    <t>Michael Howell</t>
  </si>
  <si>
    <t>03-03-2024</t>
  </si>
  <si>
    <t>ORD2444</t>
  </si>
  <si>
    <t>Diana Howe</t>
  </si>
  <si>
    <t>2025-09-06</t>
  </si>
  <si>
    <t>ORD2445</t>
  </si>
  <si>
    <t>Shannon Castro</t>
  </si>
  <si>
    <t>2024-08-30</t>
  </si>
  <si>
    <t>ORD2446</t>
  </si>
  <si>
    <t>Reginald Jordan</t>
  </si>
  <si>
    <t>2024-05-26</t>
  </si>
  <si>
    <t>ORD2447</t>
  </si>
  <si>
    <t>Roy Anderson</t>
  </si>
  <si>
    <t>26/04/2025</t>
  </si>
  <si>
    <t>ORD2448</t>
  </si>
  <si>
    <t>Jay Hall</t>
  </si>
  <si>
    <t>04-18-2024</t>
  </si>
  <si>
    <t>ORD2449</t>
  </si>
  <si>
    <t>Donna Baker</t>
  </si>
  <si>
    <t>08/08/2024</t>
  </si>
  <si>
    <t>ORD2450</t>
  </si>
  <si>
    <t>Samantha Giles</t>
  </si>
  <si>
    <t>ORD2451</t>
  </si>
  <si>
    <t>Laura Horton</t>
  </si>
  <si>
    <t>ORD2452</t>
  </si>
  <si>
    <t>Melissa David</t>
  </si>
  <si>
    <t>06/09/2024</t>
  </si>
  <si>
    <t>ORD2453</t>
  </si>
  <si>
    <t>Laura Avila</t>
  </si>
  <si>
    <t>ORD2454</t>
  </si>
  <si>
    <t>James Rosales</t>
  </si>
  <si>
    <t>01-05-2025</t>
  </si>
  <si>
    <t>ORD2455</t>
  </si>
  <si>
    <t>Derek Novak</t>
  </si>
  <si>
    <t>2025-07-04</t>
  </si>
  <si>
    <t>ORD2456</t>
  </si>
  <si>
    <t>Ryan Woodward</t>
  </si>
  <si>
    <t>15/12/2024</t>
  </si>
  <si>
    <t>ORD2457</t>
  </si>
  <si>
    <t>David Johnson</t>
  </si>
  <si>
    <t>ORD2458</t>
  </si>
  <si>
    <t>Jennifer Newman</t>
  </si>
  <si>
    <t>ORD2459</t>
  </si>
  <si>
    <t>John Garrett</t>
  </si>
  <si>
    <t>01-25-2024</t>
  </si>
  <si>
    <t>ORD2460</t>
  </si>
  <si>
    <t>Julie Anderson</t>
  </si>
  <si>
    <t>08/03/2025</t>
  </si>
  <si>
    <t>ORD2461</t>
  </si>
  <si>
    <t>Michelle Mitchell</t>
  </si>
  <si>
    <t>ORD2462</t>
  </si>
  <si>
    <t>Erika Palmer</t>
  </si>
  <si>
    <t>23/10/2024</t>
  </si>
  <si>
    <t>ORD2463</t>
  </si>
  <si>
    <t>Matthew Jimenez</t>
  </si>
  <si>
    <t>08-30-2025</t>
  </si>
  <si>
    <t>ORD2464</t>
  </si>
  <si>
    <t>Jennifer Jones</t>
  </si>
  <si>
    <t>2026-03-02</t>
  </si>
  <si>
    <t>ORD2465</t>
  </si>
  <si>
    <t>Jimmy Johnson</t>
  </si>
  <si>
    <t>ORD2466</t>
  </si>
  <si>
    <t>Patricia King</t>
  </si>
  <si>
    <t>03-16-2025</t>
  </si>
  <si>
    <t>ORD2467</t>
  </si>
  <si>
    <t>Diana Cooper</t>
  </si>
  <si>
    <t>ORD2468</t>
  </si>
  <si>
    <t>Patrick Simpson</t>
  </si>
  <si>
    <t>ORD2469</t>
  </si>
  <si>
    <t>Lindsey Gilbert</t>
  </si>
  <si>
    <t>01-29-2024</t>
  </si>
  <si>
    <t>ORD2470</t>
  </si>
  <si>
    <t>Robert Newton</t>
  </si>
  <si>
    <t>ORD2471</t>
  </si>
  <si>
    <t>Antonio Parker</t>
  </si>
  <si>
    <t>04-22-2024</t>
  </si>
  <si>
    <t>ORD2472</t>
  </si>
  <si>
    <t>Kelly Frye</t>
  </si>
  <si>
    <t>20/05/2024</t>
  </si>
  <si>
    <t>ORD2473</t>
  </si>
  <si>
    <t>Shannon Price</t>
  </si>
  <si>
    <t>2024-11-30</t>
  </si>
  <si>
    <t>ORD2474</t>
  </si>
  <si>
    <t>Felicia Drake</t>
  </si>
  <si>
    <t>ORD2475</t>
  </si>
  <si>
    <t>Alexander Weeks</t>
  </si>
  <si>
    <t>10-11-2025</t>
  </si>
  <si>
    <t>ORD2476</t>
  </si>
  <si>
    <t>Tracy Hughes</t>
  </si>
  <si>
    <t>28/09/2024</t>
  </si>
  <si>
    <t>ORD2477</t>
  </si>
  <si>
    <t>Karen Williams</t>
  </si>
  <si>
    <t>06-12-2025</t>
  </si>
  <si>
    <t>ORD2478</t>
  </si>
  <si>
    <t>Cory Smith</t>
  </si>
  <si>
    <t>2025-12-28</t>
  </si>
  <si>
    <t>ORD2479</t>
  </si>
  <si>
    <t>Raymond Williams MD</t>
  </si>
  <si>
    <t>ORD2480</t>
  </si>
  <si>
    <t>James Williams</t>
  </si>
  <si>
    <t>ORD2481</t>
  </si>
  <si>
    <t>Leroy Smith</t>
  </si>
  <si>
    <t>ORD2482</t>
  </si>
  <si>
    <t>Elizabeth Sullivan</t>
  </si>
  <si>
    <t>29/06/2024</t>
  </si>
  <si>
    <t>ORD2483</t>
  </si>
  <si>
    <t>Joseph Stewart</t>
  </si>
  <si>
    <t>04/04/2026</t>
  </si>
  <si>
    <t>ORD2484</t>
  </si>
  <si>
    <t>Melissa Cox</t>
  </si>
  <si>
    <t>12/03/2026</t>
  </si>
  <si>
    <t>ORD2485</t>
  </si>
  <si>
    <t>Donna Schroeder</t>
  </si>
  <si>
    <t>11/03/2025</t>
  </si>
  <si>
    <t>ORD2486</t>
  </si>
  <si>
    <t>Nancy Lynch</t>
  </si>
  <si>
    <t>2025-10-13</t>
  </si>
  <si>
    <t>ORD2487</t>
  </si>
  <si>
    <t>Brenda Lewis</t>
  </si>
  <si>
    <t>03-09-2026</t>
  </si>
  <si>
    <t>ORD2488</t>
  </si>
  <si>
    <t>Shari Scott</t>
  </si>
  <si>
    <t>ORD2489</t>
  </si>
  <si>
    <t>Jonathan Brown</t>
  </si>
  <si>
    <t>2025-06-15</t>
  </si>
  <si>
    <t>ORD2490</t>
  </si>
  <si>
    <t>Johnathan Carter</t>
  </si>
  <si>
    <t>2024-10-24</t>
  </si>
  <si>
    <t>ORD2491</t>
  </si>
  <si>
    <t>Roberto Goodman</t>
  </si>
  <si>
    <t>2024-01-14</t>
  </si>
  <si>
    <t>ORD2492</t>
  </si>
  <si>
    <t>Cody Rogers</t>
  </si>
  <si>
    <t>09/06/2024</t>
  </si>
  <si>
    <t>ORD2493</t>
  </si>
  <si>
    <t>Angela Rodriguez</t>
  </si>
  <si>
    <t>ORD2494</t>
  </si>
  <si>
    <t>Deborah Valencia</t>
  </si>
  <si>
    <t>2024-01-21</t>
  </si>
  <si>
    <t>ORD2495</t>
  </si>
  <si>
    <t>David Wilcox</t>
  </si>
  <si>
    <t>ORD2496</t>
  </si>
  <si>
    <t>Alison Watkins</t>
  </si>
  <si>
    <t>07/10/2024</t>
  </si>
  <si>
    <t>ORD2497</t>
  </si>
  <si>
    <t>Jonathan Stevens</t>
  </si>
  <si>
    <t>ORD2498</t>
  </si>
  <si>
    <t>Bonnie Harvey</t>
  </si>
  <si>
    <t>ORD2499</t>
  </si>
  <si>
    <t>Taylor Olson</t>
  </si>
  <si>
    <t>08-17-2024</t>
  </si>
  <si>
    <t>ORD2500</t>
  </si>
  <si>
    <t>Patrick Perry</t>
  </si>
  <si>
    <t>20/10/2025</t>
  </si>
  <si>
    <t>ORD2501</t>
  </si>
  <si>
    <t>Christina Li</t>
  </si>
  <si>
    <t>ORD2502</t>
  </si>
  <si>
    <t>Kristen Fowler</t>
  </si>
  <si>
    <t>01/03/2024</t>
  </si>
  <si>
    <t>ORD2503</t>
  </si>
  <si>
    <t>Stephanie Rogers</t>
  </si>
  <si>
    <t>06/01/2024</t>
  </si>
  <si>
    <t>ORD2504</t>
  </si>
  <si>
    <t>John Ramirez</t>
  </si>
  <si>
    <t>25/11/2024</t>
  </si>
  <si>
    <t>ORD2505</t>
  </si>
  <si>
    <t>ORD2506</t>
  </si>
  <si>
    <t>Evelyn Garrison</t>
  </si>
  <si>
    <t>ORD2507</t>
  </si>
  <si>
    <t>Richard Rose</t>
  </si>
  <si>
    <t>2024-10-30</t>
  </si>
  <si>
    <t>ORD2508</t>
  </si>
  <si>
    <t>Diane Reid</t>
  </si>
  <si>
    <t>07-31-2025</t>
  </si>
  <si>
    <t>ORD2509</t>
  </si>
  <si>
    <t>Lisa Harvey</t>
  </si>
  <si>
    <t>ORD2510</t>
  </si>
  <si>
    <t>Terry Lloyd</t>
  </si>
  <si>
    <t>ORD2511</t>
  </si>
  <si>
    <t>Amber Goodman DDS</t>
  </si>
  <si>
    <t>ORD2512</t>
  </si>
  <si>
    <t>Gregory Davis</t>
  </si>
  <si>
    <t>04/07/2025</t>
  </si>
  <si>
    <t>ORD2513</t>
  </si>
  <si>
    <t>Anne Anderson</t>
  </si>
  <si>
    <t>12-24-2024</t>
  </si>
  <si>
    <t>ORD2514</t>
  </si>
  <si>
    <t>Dean Morrison</t>
  </si>
  <si>
    <t>18/10/2024</t>
  </si>
  <si>
    <t>ORD2515</t>
  </si>
  <si>
    <t>Teresa Nicholson</t>
  </si>
  <si>
    <t>07-28-2025</t>
  </si>
  <si>
    <t>ORD2516</t>
  </si>
  <si>
    <t>Julia Dennis</t>
  </si>
  <si>
    <t>2024-10-13</t>
  </si>
  <si>
    <t>ORD2517</t>
  </si>
  <si>
    <t>Brittney Harper</t>
  </si>
  <si>
    <t>ORD2518</t>
  </si>
  <si>
    <t>Isabel Walsh</t>
  </si>
  <si>
    <t>2026-03-13</t>
  </si>
  <si>
    <t>ORD2519</t>
  </si>
  <si>
    <t>Andrew Smith</t>
  </si>
  <si>
    <t>01/01/2024</t>
  </si>
  <si>
    <t>ORD2520</t>
  </si>
  <si>
    <t>Nicholas Smith</t>
  </si>
  <si>
    <t>11/11/2025</t>
  </si>
  <si>
    <t>ORD2521</t>
  </si>
  <si>
    <t>Aaron Roberts</t>
  </si>
  <si>
    <t>ORD2522</t>
  </si>
  <si>
    <t>Travis Clayton</t>
  </si>
  <si>
    <t>ORD2523</t>
  </si>
  <si>
    <t>Matthew Miller</t>
  </si>
  <si>
    <t>2025-12-02</t>
  </si>
  <si>
    <t>ORD2524</t>
  </si>
  <si>
    <t>Omar Washington</t>
  </si>
  <si>
    <t>ORD2525</t>
  </si>
  <si>
    <t>Maria Cherry</t>
  </si>
  <si>
    <t>ORD2526</t>
  </si>
  <si>
    <t>Brandon Brown</t>
  </si>
  <si>
    <t>ORD2527</t>
  </si>
  <si>
    <t>Adam Fitzgerald</t>
  </si>
  <si>
    <t>02-04-2024</t>
  </si>
  <si>
    <t>ORD2528</t>
  </si>
  <si>
    <t>Ariana Richardson</t>
  </si>
  <si>
    <t>ORD2529</t>
  </si>
  <si>
    <t>Jodi Ramirez</t>
  </si>
  <si>
    <t>26/06/2024</t>
  </si>
  <si>
    <t>ORD2530</t>
  </si>
  <si>
    <t>Dwayne Meadows</t>
  </si>
  <si>
    <t>ORD2531</t>
  </si>
  <si>
    <t>Amy Edwards</t>
  </si>
  <si>
    <t>ORD2532</t>
  </si>
  <si>
    <t>Kenneth Wallace</t>
  </si>
  <si>
    <t>12-06-2024</t>
  </si>
  <si>
    <t>ORD2533</t>
  </si>
  <si>
    <t>Todd Ruiz</t>
  </si>
  <si>
    <t>ORD2534</t>
  </si>
  <si>
    <t>Randy Carter</t>
  </si>
  <si>
    <t>ORD2535</t>
  </si>
  <si>
    <t>Gina Mckenzie</t>
  </si>
  <si>
    <t>ORD2536</t>
  </si>
  <si>
    <t>Jeffrey Garcia MD</t>
  </si>
  <si>
    <t>ORD2537</t>
  </si>
  <si>
    <t>Jodi Warner</t>
  </si>
  <si>
    <t>ORD2538</t>
  </si>
  <si>
    <t>Jared Burton</t>
  </si>
  <si>
    <t>08-10-2024</t>
  </si>
  <si>
    <t>ORD2539</t>
  </si>
  <si>
    <t>Benjamin Mcdaniel</t>
  </si>
  <si>
    <t>ORD2540</t>
  </si>
  <si>
    <t>Mr. Peter Green</t>
  </si>
  <si>
    <t>01/08/2025</t>
  </si>
  <si>
    <t>ORD2541</t>
  </si>
  <si>
    <t>James Case</t>
  </si>
  <si>
    <t>ORD2542</t>
  </si>
  <si>
    <t>Susan Hopkins</t>
  </si>
  <si>
    <t>ORD2543</t>
  </si>
  <si>
    <t>Stephen Jones</t>
  </si>
  <si>
    <t>20/12/2025</t>
  </si>
  <si>
    <t>ORD2544</t>
  </si>
  <si>
    <t>Martin Larsen</t>
  </si>
  <si>
    <t>ORD2545</t>
  </si>
  <si>
    <t>Tyler Patterson</t>
  </si>
  <si>
    <t>06-13-2025</t>
  </si>
  <si>
    <t>ORD2546</t>
  </si>
  <si>
    <t>Joseph Gomez</t>
  </si>
  <si>
    <t>ORD2547</t>
  </si>
  <si>
    <t>Kayla Richardson</t>
  </si>
  <si>
    <t>11/06/2024</t>
  </si>
  <si>
    <t>ORD2548</t>
  </si>
  <si>
    <t>Susan Kim</t>
  </si>
  <si>
    <t>ORD2549</t>
  </si>
  <si>
    <t>Michael Frey</t>
  </si>
  <si>
    <t>18/01/2026</t>
  </si>
  <si>
    <t>ORD2550</t>
  </si>
  <si>
    <t>Brian Gonzalez</t>
  </si>
  <si>
    <t>ORD2551</t>
  </si>
  <si>
    <t>Stacey Ortega</t>
  </si>
  <si>
    <t>ORD2552</t>
  </si>
  <si>
    <t>Chad Martinez</t>
  </si>
  <si>
    <t>2025-08-04</t>
  </si>
  <si>
    <t>ORD2553</t>
  </si>
  <si>
    <t>Shelly Peterson</t>
  </si>
  <si>
    <t>14/04/2025</t>
  </si>
  <si>
    <t>ORD2554</t>
  </si>
  <si>
    <t>Joshua Campbell</t>
  </si>
  <si>
    <t>ORD2555</t>
  </si>
  <si>
    <t>Angela Monroe</t>
  </si>
  <si>
    <t>ORD2556</t>
  </si>
  <si>
    <t>Margaret Henderson</t>
  </si>
  <si>
    <t>ORD2557</t>
  </si>
  <si>
    <t>Logan Hayes</t>
  </si>
  <si>
    <t>2026-02-20</t>
  </si>
  <si>
    <t>ORD2558</t>
  </si>
  <si>
    <t>Chad Williams</t>
  </si>
  <si>
    <t>04-19-2026</t>
  </si>
  <si>
    <t>ORD2559</t>
  </si>
  <si>
    <t>Blake Smith</t>
  </si>
  <si>
    <t>ORD2560</t>
  </si>
  <si>
    <t>Patrick Holt</t>
  </si>
  <si>
    <t>ORD2561</t>
  </si>
  <si>
    <t>Molly Hunt</t>
  </si>
  <si>
    <t>ORD2562</t>
  </si>
  <si>
    <t>Martin Ramsey</t>
  </si>
  <si>
    <t>ORD2563</t>
  </si>
  <si>
    <t>Jennifer Romero</t>
  </si>
  <si>
    <t>05/02/2024</t>
  </si>
  <si>
    <t>ORD2564</t>
  </si>
  <si>
    <t>Samantha Garcia</t>
  </si>
  <si>
    <t>2025-04-21</t>
  </si>
  <si>
    <t>ORD2565</t>
  </si>
  <si>
    <t>Mr. Ryan Dennis</t>
  </si>
  <si>
    <t>08-11-2025</t>
  </si>
  <si>
    <t>ORD2566</t>
  </si>
  <si>
    <t>Victoria Snyder MD</t>
  </si>
  <si>
    <t>2025-03-08</t>
  </si>
  <si>
    <t>ORD2567</t>
  </si>
  <si>
    <t>William Hall</t>
  </si>
  <si>
    <t>ORD2568</t>
  </si>
  <si>
    <t>Samuel Gonzales</t>
  </si>
  <si>
    <t>ORD2569</t>
  </si>
  <si>
    <t>Mr. Scott Davis MD</t>
  </si>
  <si>
    <t>2025-03-21</t>
  </si>
  <si>
    <t>ORD2570</t>
  </si>
  <si>
    <t>Gary Lowe</t>
  </si>
  <si>
    <t>ORD2571</t>
  </si>
  <si>
    <t>Karen Porter</t>
  </si>
  <si>
    <t>ORD2572</t>
  </si>
  <si>
    <t>Stephanie Blair</t>
  </si>
  <si>
    <t>ORD2573</t>
  </si>
  <si>
    <t>Mary Bradford</t>
  </si>
  <si>
    <t>ORD2574</t>
  </si>
  <si>
    <t>Victor Williamson</t>
  </si>
  <si>
    <t>04-14-2025</t>
  </si>
  <si>
    <t>ORD2575</t>
  </si>
  <si>
    <t>Kimberly Haynes</t>
  </si>
  <si>
    <t>05-30-2024</t>
  </si>
  <si>
    <t>ORD2576</t>
  </si>
  <si>
    <t>Amy Turner</t>
  </si>
  <si>
    <t>10-14-2025</t>
  </si>
  <si>
    <t>ORD2577</t>
  </si>
  <si>
    <t>Eric Wright</t>
  </si>
  <si>
    <t>2025-03-19</t>
  </si>
  <si>
    <t>ORD2578</t>
  </si>
  <si>
    <t>Paul Doyle</t>
  </si>
  <si>
    <t>2025-12-11</t>
  </si>
  <si>
    <t>ORD2579</t>
  </si>
  <si>
    <t>Eric Sanders</t>
  </si>
  <si>
    <t>ORD2580</t>
  </si>
  <si>
    <t>Stephen Allison</t>
  </si>
  <si>
    <t>2024-07-31</t>
  </si>
  <si>
    <t>ORD2581</t>
  </si>
  <si>
    <t>Linda Hester</t>
  </si>
  <si>
    <t>ORD2582</t>
  </si>
  <si>
    <t>Heidi Kim</t>
  </si>
  <si>
    <t>ORD2583</t>
  </si>
  <si>
    <t>Dennis Alvarez</t>
  </si>
  <si>
    <t>17/12/2024</t>
  </si>
  <si>
    <t>ORD2584</t>
  </si>
  <si>
    <t>Sarah Short</t>
  </si>
  <si>
    <t>ORD2585</t>
  </si>
  <si>
    <t>Michael Brown</t>
  </si>
  <si>
    <t>08/10/2025</t>
  </si>
  <si>
    <t>ORD2586</t>
  </si>
  <si>
    <t>Christian Hall</t>
  </si>
  <si>
    <t>ORD2587</t>
  </si>
  <si>
    <t>Emily Hamilton PhD</t>
  </si>
  <si>
    <t>01/10/2025</t>
  </si>
  <si>
    <t>ORD2588</t>
  </si>
  <si>
    <t>Katrina Haynes</t>
  </si>
  <si>
    <t>28/08/2024</t>
  </si>
  <si>
    <t>ORD2589</t>
  </si>
  <si>
    <t>Ashley Hayes</t>
  </si>
  <si>
    <t>2025-02-09</t>
  </si>
  <si>
    <t>ORD2590</t>
  </si>
  <si>
    <t>Sean Johnson</t>
  </si>
  <si>
    <t>17/07/2025</t>
  </si>
  <si>
    <t>ORD2591</t>
  </si>
  <si>
    <t>Robin Obrien</t>
  </si>
  <si>
    <t>2025-10-07</t>
  </si>
  <si>
    <t>ORD2592</t>
  </si>
  <si>
    <t>James Mathews</t>
  </si>
  <si>
    <t>17/02/2025</t>
  </si>
  <si>
    <t>ORD2593</t>
  </si>
  <si>
    <t>Kristi Hogan</t>
  </si>
  <si>
    <t>ORD2594</t>
  </si>
  <si>
    <t>Steven Jacobs</t>
  </si>
  <si>
    <t>08-17-2025</t>
  </si>
  <si>
    <t>ORD2595</t>
  </si>
  <si>
    <t>Meghan Stein</t>
  </si>
  <si>
    <t>ORD2596</t>
  </si>
  <si>
    <t>Richard Dunlap</t>
  </si>
  <si>
    <t>11-28-2024</t>
  </si>
  <si>
    <t>ORD2597</t>
  </si>
  <si>
    <t>Samantha Harper</t>
  </si>
  <si>
    <t>07-19-2025</t>
  </si>
  <si>
    <t>ORD2598</t>
  </si>
  <si>
    <t>Dillon Adams</t>
  </si>
  <si>
    <t>04-28-2025</t>
  </si>
  <si>
    <t>ORD2599</t>
  </si>
  <si>
    <t>Danielle Murray</t>
  </si>
  <si>
    <t>ORD2600</t>
  </si>
  <si>
    <t>Christopher Hill</t>
  </si>
  <si>
    <t>04-02-2026</t>
  </si>
  <si>
    <t>ORD2601</t>
  </si>
  <si>
    <t>Nicholas Martin</t>
  </si>
  <si>
    <t>2026-02-05</t>
  </si>
  <si>
    <t>ORD2602</t>
  </si>
  <si>
    <t>Thomas Lambert</t>
  </si>
  <si>
    <t>ORD2603</t>
  </si>
  <si>
    <t>Joseph Erickson</t>
  </si>
  <si>
    <t>05-07-2025</t>
  </si>
  <si>
    <t>ORD2604</t>
  </si>
  <si>
    <t>Sheila Hill</t>
  </si>
  <si>
    <t>2025-03-14</t>
  </si>
  <si>
    <t>ORD2605</t>
  </si>
  <si>
    <t>Mackenzie Bryant</t>
  </si>
  <si>
    <t>02-26-2025</t>
  </si>
  <si>
    <t>ORD2606</t>
  </si>
  <si>
    <t>Madeline Morrison</t>
  </si>
  <si>
    <t>10-19-2025</t>
  </si>
  <si>
    <t>ORD2607</t>
  </si>
  <si>
    <t>Patricia Todd</t>
  </si>
  <si>
    <t>04/12/2024</t>
  </si>
  <si>
    <t>ORD2608</t>
  </si>
  <si>
    <t>Melissa Joyce</t>
  </si>
  <si>
    <t>18/06/2025</t>
  </si>
  <si>
    <t>ORD2609</t>
  </si>
  <si>
    <t>Emma Conley</t>
  </si>
  <si>
    <t>2026-01-03</t>
  </si>
  <si>
    <t>ORD2610</t>
  </si>
  <si>
    <t>Nicole Sullivan</t>
  </si>
  <si>
    <t>01-31-2026</t>
  </si>
  <si>
    <t>ORD2611</t>
  </si>
  <si>
    <t>Alicia Harding</t>
  </si>
  <si>
    <t>ORD2612</t>
  </si>
  <si>
    <t>Martin Martinez</t>
  </si>
  <si>
    <t>ORD2613</t>
  </si>
  <si>
    <t>Lisa Henry</t>
  </si>
  <si>
    <t>19/06/2025</t>
  </si>
  <si>
    <t>ORD2614</t>
  </si>
  <si>
    <t>Mrs. Jessica Stewart MD</t>
  </si>
  <si>
    <t>2025-01-23</t>
  </si>
  <si>
    <t>ORD2615</t>
  </si>
  <si>
    <t>Charles James</t>
  </si>
  <si>
    <t>02/06/2024</t>
  </si>
  <si>
    <t>ORD2616</t>
  </si>
  <si>
    <t>Cassandra Mccarthy</t>
  </si>
  <si>
    <t>02-03-2026</t>
  </si>
  <si>
    <t>ORD2617</t>
  </si>
  <si>
    <t>Keith Scott</t>
  </si>
  <si>
    <t>12-03-2024</t>
  </si>
  <si>
    <t>ORD2618</t>
  </si>
  <si>
    <t>Heather Martin</t>
  </si>
  <si>
    <t>07/09/2024</t>
  </si>
  <si>
    <t>ORD2619</t>
  </si>
  <si>
    <t>Sara Nguyen</t>
  </si>
  <si>
    <t>2024-06-30</t>
  </si>
  <si>
    <t>ORD2620</t>
  </si>
  <si>
    <t>Sherri Medina</t>
  </si>
  <si>
    <t>ORD2621</t>
  </si>
  <si>
    <t>Matthew Rodriguez</t>
  </si>
  <si>
    <t>09-06-2024</t>
  </si>
  <si>
    <t>ORD2622</t>
  </si>
  <si>
    <t>Cynthia Holloway</t>
  </si>
  <si>
    <t>03-19-2026</t>
  </si>
  <si>
    <t>ORD2623</t>
  </si>
  <si>
    <t>John Lopez</t>
  </si>
  <si>
    <t>ORD2624</t>
  </si>
  <si>
    <t>Richard Haynes</t>
  </si>
  <si>
    <t>04-24-2024</t>
  </si>
  <si>
    <t>ORD2625</t>
  </si>
  <si>
    <t>Judith Hayes</t>
  </si>
  <si>
    <t>ORD2626</t>
  </si>
  <si>
    <t>Caitlin Williams</t>
  </si>
  <si>
    <t>22/10/2025</t>
  </si>
  <si>
    <t>ORD2627</t>
  </si>
  <si>
    <t>Kylie Oneill</t>
  </si>
  <si>
    <t>ORD2628</t>
  </si>
  <si>
    <t>Dana Quinn</t>
  </si>
  <si>
    <t>2025-05-22</t>
  </si>
  <si>
    <t>ORD2629</t>
  </si>
  <si>
    <t>Jacob Villarreal</t>
  </si>
  <si>
    <t>ORD2630</t>
  </si>
  <si>
    <t>Sarah Stephens</t>
  </si>
  <si>
    <t>ORD2631</t>
  </si>
  <si>
    <t>Scott Thomas</t>
  </si>
  <si>
    <t>ORD2632</t>
  </si>
  <si>
    <t>John Lewis</t>
  </si>
  <si>
    <t>ORD2633</t>
  </si>
  <si>
    <t>Amber Williams</t>
  </si>
  <si>
    <t>22/08/2024</t>
  </si>
  <si>
    <t>ORD2634</t>
  </si>
  <si>
    <t>Douglas Grant</t>
  </si>
  <si>
    <t>ORD2635</t>
  </si>
  <si>
    <t>Richard Johns</t>
  </si>
  <si>
    <t>19/02/2026</t>
  </si>
  <si>
    <t>ORD2636</t>
  </si>
  <si>
    <t>Jamie Perkins</t>
  </si>
  <si>
    <t>04-18-2026</t>
  </si>
  <si>
    <t>ORD2637</t>
  </si>
  <si>
    <t>Michael Hardy</t>
  </si>
  <si>
    <t>ORD2638</t>
  </si>
  <si>
    <t>Monique Perry</t>
  </si>
  <si>
    <t>ORD2639</t>
  </si>
  <si>
    <t>Brenda Cowan</t>
  </si>
  <si>
    <t>ORD2640</t>
  </si>
  <si>
    <t>Natasha Bell</t>
  </si>
  <si>
    <t>ORD2641</t>
  </si>
  <si>
    <t>Judith Phillips</t>
  </si>
  <si>
    <t>2026-02-06</t>
  </si>
  <si>
    <t>ORD2642</t>
  </si>
  <si>
    <t>Judy Harrington</t>
  </si>
  <si>
    <t>2025-07-29</t>
  </si>
  <si>
    <t>ORD2643</t>
  </si>
  <si>
    <t>Tamara Estrada</t>
  </si>
  <si>
    <t>ORD2644</t>
  </si>
  <si>
    <t>Megan Knight</t>
  </si>
  <si>
    <t>04/01/2025</t>
  </si>
  <si>
    <t>ORD2645</t>
  </si>
  <si>
    <t>Angela Buckley</t>
  </si>
  <si>
    <t>ORD2646</t>
  </si>
  <si>
    <t>Joanne Sullivan</t>
  </si>
  <si>
    <t>05-02-2024</t>
  </si>
  <si>
    <t>ORD2647</t>
  </si>
  <si>
    <t>Brandon Smith</t>
  </si>
  <si>
    <t>08/06/2025</t>
  </si>
  <si>
    <t>ORD2648</t>
  </si>
  <si>
    <t>Donald Butler</t>
  </si>
  <si>
    <t>ORD2649</t>
  </si>
  <si>
    <t>Thomas Gardner</t>
  </si>
  <si>
    <t>2025-06-28</t>
  </si>
  <si>
    <t>ORD2650</t>
  </si>
  <si>
    <t>Angela Barnett</t>
  </si>
  <si>
    <t>2026-02-08</t>
  </si>
  <si>
    <t>ORD2651</t>
  </si>
  <si>
    <t>Christine Rodriguez</t>
  </si>
  <si>
    <t>28/10/2025</t>
  </si>
  <si>
    <t>ORD2652</t>
  </si>
  <si>
    <t>David Campbell</t>
  </si>
  <si>
    <t>22/01/2024</t>
  </si>
  <si>
    <t>ORD2653</t>
  </si>
  <si>
    <t>Amber Dorsey</t>
  </si>
  <si>
    <t>ORD2654</t>
  </si>
  <si>
    <t>Julie Wang</t>
  </si>
  <si>
    <t>02-27-2026</t>
  </si>
  <si>
    <t>ORD2655</t>
  </si>
  <si>
    <t>Ronald Baker</t>
  </si>
  <si>
    <t>2024-04-13</t>
  </si>
  <si>
    <t>ORD2656</t>
  </si>
  <si>
    <t>Billy Diaz</t>
  </si>
  <si>
    <t>ORD2657</t>
  </si>
  <si>
    <t>Stephanie Anderson</t>
  </si>
  <si>
    <t>10/08/2024</t>
  </si>
  <si>
    <t>ORD2658</t>
  </si>
  <si>
    <t>Jeremy Gonzales</t>
  </si>
  <si>
    <t>2025-01-24</t>
  </si>
  <si>
    <t>ORD2659</t>
  </si>
  <si>
    <t>Christina Flores</t>
  </si>
  <si>
    <t>ORD2660</t>
  </si>
  <si>
    <t>Rachel Jimenez</t>
  </si>
  <si>
    <t>06/02/2026</t>
  </si>
  <si>
    <t>ORD2661</t>
  </si>
  <si>
    <t>Barbara Gill</t>
  </si>
  <si>
    <t>ORD2662</t>
  </si>
  <si>
    <t>Lindsey Torres</t>
  </si>
  <si>
    <t>ORD2663</t>
  </si>
  <si>
    <t>Krystal Ochoa</t>
  </si>
  <si>
    <t>ORD2664</t>
  </si>
  <si>
    <t>Alicia Richardson</t>
  </si>
  <si>
    <t>ORD2665</t>
  </si>
  <si>
    <t>Wendy Quinn</t>
  </si>
  <si>
    <t>05-23-2024</t>
  </si>
  <si>
    <t>ORD2666</t>
  </si>
  <si>
    <t>Christine Fowler</t>
  </si>
  <si>
    <t>01-15-2025</t>
  </si>
  <si>
    <t>ORD2667</t>
  </si>
  <si>
    <t>Stephanie Wiley</t>
  </si>
  <si>
    <t>01-29-2026</t>
  </si>
  <si>
    <t>ORD2668</t>
  </si>
  <si>
    <t>Dominique Smith</t>
  </si>
  <si>
    <t>02-17-2025</t>
  </si>
  <si>
    <t>ORD2669</t>
  </si>
  <si>
    <t>Rachel Wilson</t>
  </si>
  <si>
    <t>ORD2670</t>
  </si>
  <si>
    <t>Aaron Marshall</t>
  </si>
  <si>
    <t>ORD2671</t>
  </si>
  <si>
    <t>Kyle Clarke</t>
  </si>
  <si>
    <t>20/04/2025</t>
  </si>
  <si>
    <t>ORD2672</t>
  </si>
  <si>
    <t>Kayla Alvarez</t>
  </si>
  <si>
    <t>14/11/2024</t>
  </si>
  <si>
    <t>ORD2673</t>
  </si>
  <si>
    <t>Grace Harrison</t>
  </si>
  <si>
    <t>ORD2674</t>
  </si>
  <si>
    <t>Michael Burgess</t>
  </si>
  <si>
    <t>ORD2675</t>
  </si>
  <si>
    <t>Elizabeth Hines</t>
  </si>
  <si>
    <t>ORD2676</t>
  </si>
  <si>
    <t>James Hart</t>
  </si>
  <si>
    <t>12-02-2024</t>
  </si>
  <si>
    <t>ORD2677</t>
  </si>
  <si>
    <t>John Sanchez</t>
  </si>
  <si>
    <t>08-16-2025</t>
  </si>
  <si>
    <t>ORD2678</t>
  </si>
  <si>
    <t>James Flores</t>
  </si>
  <si>
    <t>2024-01-15</t>
  </si>
  <si>
    <t>ORD2679</t>
  </si>
  <si>
    <t>Walter Holder</t>
  </si>
  <si>
    <t>10/05/2025</t>
  </si>
  <si>
    <t>ORD2680</t>
  </si>
  <si>
    <t>Cody Mccullough</t>
  </si>
  <si>
    <t>ORD2681</t>
  </si>
  <si>
    <t>Tina Young</t>
  </si>
  <si>
    <t>ORD2682</t>
  </si>
  <si>
    <t>Jacob Erickson</t>
  </si>
  <si>
    <t>ORD2683</t>
  </si>
  <si>
    <t>Ebony Trevino</t>
  </si>
  <si>
    <t>2026-04-29</t>
  </si>
  <si>
    <t>ORD2684</t>
  </si>
  <si>
    <t>Renee Jackson</t>
  </si>
  <si>
    <t>ORD2685</t>
  </si>
  <si>
    <t>Jessica Walls</t>
  </si>
  <si>
    <t>2026-03-05</t>
  </si>
  <si>
    <t>ORD2686</t>
  </si>
  <si>
    <t>Melissa Thompson</t>
  </si>
  <si>
    <t>03-30-2026</t>
  </si>
  <si>
    <t>ORD2687</t>
  </si>
  <si>
    <t>Eric Wilkinson</t>
  </si>
  <si>
    <t>2025-11-27</t>
  </si>
  <si>
    <t>ORD2688</t>
  </si>
  <si>
    <t>Michael Fischer</t>
  </si>
  <si>
    <t>2024-10-12</t>
  </si>
  <si>
    <t>ORD2689</t>
  </si>
  <si>
    <t>Cheyenne Campbell</t>
  </si>
  <si>
    <t>ORD2690</t>
  </si>
  <si>
    <t>Kathleen Reed</t>
  </si>
  <si>
    <t>08-01-2024</t>
  </si>
  <si>
    <t>ORD2691</t>
  </si>
  <si>
    <t>James Lynch</t>
  </si>
  <si>
    <t>ORD2692</t>
  </si>
  <si>
    <t>Kayla Martin</t>
  </si>
  <si>
    <t>ORD2693</t>
  </si>
  <si>
    <t>Eric Thomas</t>
  </si>
  <si>
    <t>ORD2694</t>
  </si>
  <si>
    <t>David Massey</t>
  </si>
  <si>
    <t>ORD2695</t>
  </si>
  <si>
    <t>Laura Baker</t>
  </si>
  <si>
    <t>ORD2696</t>
  </si>
  <si>
    <t>02-11-2026</t>
  </si>
  <si>
    <t>ORD2697</t>
  </si>
  <si>
    <t>Michael Morton</t>
  </si>
  <si>
    <t>03/10/2025</t>
  </si>
  <si>
    <t>ORD2698</t>
  </si>
  <si>
    <t>Robert Brown</t>
  </si>
  <si>
    <t>03-31-2024</t>
  </si>
  <si>
    <t>ORD2699</t>
  </si>
  <si>
    <t>Dillon Ross</t>
  </si>
  <si>
    <t>2025-03-07</t>
  </si>
  <si>
    <t>ORD2700</t>
  </si>
  <si>
    <t>Jennifer Santos</t>
  </si>
  <si>
    <t>03-05-2025</t>
  </si>
  <si>
    <t>ORD2701</t>
  </si>
  <si>
    <t>Julia Sutton</t>
  </si>
  <si>
    <t>09-05-2024</t>
  </si>
  <si>
    <t>ORD2702</t>
  </si>
  <si>
    <t>Michael Barker</t>
  </si>
  <si>
    <t>ORD2703</t>
  </si>
  <si>
    <t>Michael Wilkerson</t>
  </si>
  <si>
    <t>02-13-2024</t>
  </si>
  <si>
    <t>ORD2704</t>
  </si>
  <si>
    <t>Ebony Ford</t>
  </si>
  <si>
    <t>ORD2705</t>
  </si>
  <si>
    <t>Terry Brown</t>
  </si>
  <si>
    <t>04-16-2025</t>
  </si>
  <si>
    <t>ORD2706</t>
  </si>
  <si>
    <t>Ryan Williams</t>
  </si>
  <si>
    <t>ORD2707</t>
  </si>
  <si>
    <t>Renee Reed</t>
  </si>
  <si>
    <t>ORD2708</t>
  </si>
  <si>
    <t>Richard Black</t>
  </si>
  <si>
    <t>ORD2709</t>
  </si>
  <si>
    <t>Rebecca Vang</t>
  </si>
  <si>
    <t>ORD2710</t>
  </si>
  <si>
    <t>John Shelton</t>
  </si>
  <si>
    <t>ORD2711</t>
  </si>
  <si>
    <t>Tammy Hendrix</t>
  </si>
  <si>
    <t>13/02/2026</t>
  </si>
  <si>
    <t>ORD2712</t>
  </si>
  <si>
    <t>Angela Alvarez</t>
  </si>
  <si>
    <t>ORD2713</t>
  </si>
  <si>
    <t>Thomas Martin</t>
  </si>
  <si>
    <t>06-02-2025</t>
  </si>
  <si>
    <t>ORD2714</t>
  </si>
  <si>
    <t>Christina Wood</t>
  </si>
  <si>
    <t>2024-07-22</t>
  </si>
  <si>
    <t>ORD2715</t>
  </si>
  <si>
    <t>Patrick Dixon</t>
  </si>
  <si>
    <t>2025-02-10</t>
  </si>
  <si>
    <t>ORD2716</t>
  </si>
  <si>
    <t>Miss Vanessa Andersen DVM</t>
  </si>
  <si>
    <t>18/08/2024</t>
  </si>
  <si>
    <t>ORD2717</t>
  </si>
  <si>
    <t>Stephanie Pacheco MD</t>
  </si>
  <si>
    <t>ORD2718</t>
  </si>
  <si>
    <t>Nicole Baker</t>
  </si>
  <si>
    <t>ORD2719</t>
  </si>
  <si>
    <t>Gary Riley</t>
  </si>
  <si>
    <t>07-23-2025</t>
  </si>
  <si>
    <t>ORD2720</t>
  </si>
  <si>
    <t>Patrick Richmond</t>
  </si>
  <si>
    <t>10-04-2025</t>
  </si>
  <si>
    <t>ORD2721</t>
  </si>
  <si>
    <t>Trevor Malone</t>
  </si>
  <si>
    <t>ORD2722</t>
  </si>
  <si>
    <t>Daniel King</t>
  </si>
  <si>
    <t>11-25-2024</t>
  </si>
  <si>
    <t>ORD2723</t>
  </si>
  <si>
    <t>Michele Simmons</t>
  </si>
  <si>
    <t>04-17-2024</t>
  </si>
  <si>
    <t>ORD2724</t>
  </si>
  <si>
    <t>Nicole Daniel</t>
  </si>
  <si>
    <t>ORD2725</t>
  </si>
  <si>
    <t>Jerry Sanchez</t>
  </si>
  <si>
    <t>07-26-2025</t>
  </si>
  <si>
    <t>ORD2726</t>
  </si>
  <si>
    <t>Casey Hayes</t>
  </si>
  <si>
    <t>03-07-2024</t>
  </si>
  <si>
    <t>ORD2727</t>
  </si>
  <si>
    <t>Kara Pena</t>
  </si>
  <si>
    <t>ORD2728</t>
  </si>
  <si>
    <t>Hector Benitez</t>
  </si>
  <si>
    <t>ORD2729</t>
  </si>
  <si>
    <t>David Ortega</t>
  </si>
  <si>
    <t>2025-08-24</t>
  </si>
  <si>
    <t>ORD2730</t>
  </si>
  <si>
    <t>Margaret King</t>
  </si>
  <si>
    <t>ORD2731</t>
  </si>
  <si>
    <t>Tony Jensen</t>
  </si>
  <si>
    <t>2024-12-05</t>
  </si>
  <si>
    <t>ORD2732</t>
  </si>
  <si>
    <t>Gina Riddle</t>
  </si>
  <si>
    <t>14/12/2025</t>
  </si>
  <si>
    <t>ORD2733</t>
  </si>
  <si>
    <t>Charlotte Aguirre</t>
  </si>
  <si>
    <t>25/12/2025</t>
  </si>
  <si>
    <t>ORD2734</t>
  </si>
  <si>
    <t>Erin Robbins</t>
  </si>
  <si>
    <t>ORD2735</t>
  </si>
  <si>
    <t>Susan Walker</t>
  </si>
  <si>
    <t>ORD2736</t>
  </si>
  <si>
    <t>Roberto Hickman</t>
  </si>
  <si>
    <t>05/01/2024</t>
  </si>
  <si>
    <t>ORD2737</t>
  </si>
  <si>
    <t>Mrs. Julie Robinson</t>
  </si>
  <si>
    <t>ORD2738</t>
  </si>
  <si>
    <t>Gregory Brown</t>
  </si>
  <si>
    <t>06/09/2025</t>
  </si>
  <si>
    <t>ORD2739</t>
  </si>
  <si>
    <t>Crystal Kirk</t>
  </si>
  <si>
    <t>2025-09-29</t>
  </si>
  <si>
    <t>ORD2740</t>
  </si>
  <si>
    <t>Carla Krause</t>
  </si>
  <si>
    <t>08-27-2025</t>
  </si>
  <si>
    <t>ORD2741</t>
  </si>
  <si>
    <t>Brian Long</t>
  </si>
  <si>
    <t>ORD2742</t>
  </si>
  <si>
    <t>Jason Green</t>
  </si>
  <si>
    <t>2024-12-12</t>
  </si>
  <si>
    <t>ORD2743</t>
  </si>
  <si>
    <t>2025-01-01</t>
  </si>
  <si>
    <t>ORD2744</t>
  </si>
  <si>
    <t>Michelle Farmer</t>
  </si>
  <si>
    <t>11-10-2025</t>
  </si>
  <si>
    <t>ORD2745</t>
  </si>
  <si>
    <t>Kenneth Davis</t>
  </si>
  <si>
    <t>2025-04-03</t>
  </si>
  <si>
    <t>ORD2746</t>
  </si>
  <si>
    <t>Ashley Burnett</t>
  </si>
  <si>
    <t>25/01/2024</t>
  </si>
  <si>
    <t>ORD2747</t>
  </si>
  <si>
    <t>Crystal Williams</t>
  </si>
  <si>
    <t>ORD2748</t>
  </si>
  <si>
    <t>Gina Jackson</t>
  </si>
  <si>
    <t>18/10/2025</t>
  </si>
  <si>
    <t>ORD2749</t>
  </si>
  <si>
    <t>Megan Frazier</t>
  </si>
  <si>
    <t>ORD2750</t>
  </si>
  <si>
    <t>Mary Brown</t>
  </si>
  <si>
    <t>ORD2751</t>
  </si>
  <si>
    <t>James Blake</t>
  </si>
  <si>
    <t>ORD2752</t>
  </si>
  <si>
    <t>07-29-2024</t>
  </si>
  <si>
    <t>ORD2753</t>
  </si>
  <si>
    <t>Jennifer Hall</t>
  </si>
  <si>
    <t>2025-02-03</t>
  </si>
  <si>
    <t>ORD2754</t>
  </si>
  <si>
    <t>Cheryl Johnson</t>
  </si>
  <si>
    <t>09-28-2025</t>
  </si>
  <si>
    <t>ORD2755</t>
  </si>
  <si>
    <t>Stacy Warren</t>
  </si>
  <si>
    <t>02-23-2025</t>
  </si>
  <si>
    <t>ORD2756</t>
  </si>
  <si>
    <t>Jacqueline Madden</t>
  </si>
  <si>
    <t>09-16-2024</t>
  </si>
  <si>
    <t>ORD2757</t>
  </si>
  <si>
    <t>Mrs. Sydney Smith</t>
  </si>
  <si>
    <t>ORD2758</t>
  </si>
  <si>
    <t>Samantha Williams</t>
  </si>
  <si>
    <t>ORD2759</t>
  </si>
  <si>
    <t>Cheryl Larsen</t>
  </si>
  <si>
    <t>ORD2760</t>
  </si>
  <si>
    <t>Angie Kim</t>
  </si>
  <si>
    <t>05-10-2024</t>
  </si>
  <si>
    <t>ORD2761</t>
  </si>
  <si>
    <t>James Mills</t>
  </si>
  <si>
    <t>2025-02-01</t>
  </si>
  <si>
    <t>ORD2762</t>
  </si>
  <si>
    <t>Zachary Herrera</t>
  </si>
  <si>
    <t>2026-01-26</t>
  </si>
  <si>
    <t>ORD2763</t>
  </si>
  <si>
    <t>Lindsey Wilson</t>
  </si>
  <si>
    <t>02-14-2024</t>
  </si>
  <si>
    <t>ORD2764</t>
  </si>
  <si>
    <t>Michael Martin</t>
  </si>
  <si>
    <t>2025-04-18</t>
  </si>
  <si>
    <t>ORD2765</t>
  </si>
  <si>
    <t>2024-08-18</t>
  </si>
  <si>
    <t>ORD2766</t>
  </si>
  <si>
    <t>Erica Wilson</t>
  </si>
  <si>
    <t>ORD2767</t>
  </si>
  <si>
    <t>Heather Larson</t>
  </si>
  <si>
    <t>ORD2768</t>
  </si>
  <si>
    <t>Christina Martinez</t>
  </si>
  <si>
    <t>2024-02-09</t>
  </si>
  <si>
    <t>ORD2769</t>
  </si>
  <si>
    <t>Kimberly Hernandez</t>
  </si>
  <si>
    <t>13/04/2026</t>
  </si>
  <si>
    <t>ORD2770</t>
  </si>
  <si>
    <t>Virginia Roman</t>
  </si>
  <si>
    <t>ORD2771</t>
  </si>
  <si>
    <t>Amy Ball</t>
  </si>
  <si>
    <t>ORD2772</t>
  </si>
  <si>
    <t>Maurice Mcdaniel</t>
  </si>
  <si>
    <t>ORD2773</t>
  </si>
  <si>
    <t>Henry Chapman</t>
  </si>
  <si>
    <t>ORD2774</t>
  </si>
  <si>
    <t>Matthew Smith</t>
  </si>
  <si>
    <t>ORD2775</t>
  </si>
  <si>
    <t>Gregory York</t>
  </si>
  <si>
    <t>01/08/2024</t>
  </si>
  <si>
    <t>ORD2776</t>
  </si>
  <si>
    <t>Michael Miller</t>
  </si>
  <si>
    <t>ORD2777</t>
  </si>
  <si>
    <t>Ryan Fernandez</t>
  </si>
  <si>
    <t>2025-12-30</t>
  </si>
  <si>
    <t>ORD2778</t>
  </si>
  <si>
    <t>Kristina Charles</t>
  </si>
  <si>
    <t>21/10/2025</t>
  </si>
  <si>
    <t>ORD2779</t>
  </si>
  <si>
    <t>Brittany Bender</t>
  </si>
  <si>
    <t>11-03-2024</t>
  </si>
  <si>
    <t>ORD2780</t>
  </si>
  <si>
    <t>Kathleen Campbell</t>
  </si>
  <si>
    <t>ORD2781</t>
  </si>
  <si>
    <t>Timothy Turner</t>
  </si>
  <si>
    <t>10-06-2024</t>
  </si>
  <si>
    <t>ORD2782</t>
  </si>
  <si>
    <t>Robyn Miller</t>
  </si>
  <si>
    <t>25/02/2025</t>
  </si>
  <si>
    <t>ORD2783</t>
  </si>
  <si>
    <t>Joshua Spencer DDS</t>
  </si>
  <si>
    <t>2025-11-23</t>
  </si>
  <si>
    <t>ORD2784</t>
  </si>
  <si>
    <t>Roger Santana</t>
  </si>
  <si>
    <t>02/04/2024</t>
  </si>
  <si>
    <t>ORD2785</t>
  </si>
  <si>
    <t>Peter Morris</t>
  </si>
  <si>
    <t>ORD2786</t>
  </si>
  <si>
    <t>Veronica Parrish</t>
  </si>
  <si>
    <t>2024-11-06</t>
  </si>
  <si>
    <t>ORD2787</t>
  </si>
  <si>
    <t>Ryan Hayes</t>
  </si>
  <si>
    <t>ORD2788</t>
  </si>
  <si>
    <t>Wendy Douglas</t>
  </si>
  <si>
    <t>2025-03-31</t>
  </si>
  <si>
    <t>ORD2789</t>
  </si>
  <si>
    <t>Troy Adams</t>
  </si>
  <si>
    <t>ORD2790</t>
  </si>
  <si>
    <t>Thomas Payne</t>
  </si>
  <si>
    <t>ORD2791</t>
  </si>
  <si>
    <t>Erika Mathis</t>
  </si>
  <si>
    <t>ORD2792</t>
  </si>
  <si>
    <t>Anthony Curtis</t>
  </si>
  <si>
    <t>ORD2793</t>
  </si>
  <si>
    <t>Erin Perez</t>
  </si>
  <si>
    <t>ORD2794</t>
  </si>
  <si>
    <t>Julie Boyd</t>
  </si>
  <si>
    <t>ORD2795</t>
  </si>
  <si>
    <t>Nathaniel Anderson</t>
  </si>
  <si>
    <t>04/04/2025</t>
  </si>
  <si>
    <t>ORD2796</t>
  </si>
  <si>
    <t>Billy Morse</t>
  </si>
  <si>
    <t>05-13-2024</t>
  </si>
  <si>
    <t>ORD2797</t>
  </si>
  <si>
    <t>Mathew Perez</t>
  </si>
  <si>
    <t>ORD2798</t>
  </si>
  <si>
    <t>William Li</t>
  </si>
  <si>
    <t>02-20-2025</t>
  </si>
  <si>
    <t>ORD2799</t>
  </si>
  <si>
    <t>Mark Ingram</t>
  </si>
  <si>
    <t>2024-09-30</t>
  </si>
  <si>
    <t>ORD2800</t>
  </si>
  <si>
    <t>Donald Foley</t>
  </si>
  <si>
    <t>2026-04-10</t>
  </si>
  <si>
    <t>ORD2801</t>
  </si>
  <si>
    <t>Ryan Keller</t>
  </si>
  <si>
    <t>06-06-2024</t>
  </si>
  <si>
    <t>ORD2802</t>
  </si>
  <si>
    <t>Megan Miller</t>
  </si>
  <si>
    <t>2025-09-24</t>
  </si>
  <si>
    <t>ORD2803</t>
  </si>
  <si>
    <t>Kaylee Henderson</t>
  </si>
  <si>
    <t>2025-12-22</t>
  </si>
  <si>
    <t>ORD2804</t>
  </si>
  <si>
    <t>David Browning</t>
  </si>
  <si>
    <t>03-19-2025</t>
  </si>
  <si>
    <t>ORD2805</t>
  </si>
  <si>
    <t>Suzanne Evans</t>
  </si>
  <si>
    <t>2025-05-02</t>
  </si>
  <si>
    <t>ORD2806</t>
  </si>
  <si>
    <t>Michael Smith</t>
  </si>
  <si>
    <t>2025-03-29</t>
  </si>
  <si>
    <t>ORD2807</t>
  </si>
  <si>
    <t>Mike Smith</t>
  </si>
  <si>
    <t>2025-12-17</t>
  </si>
  <si>
    <t>ORD2808</t>
  </si>
  <si>
    <t>Andrew Clay</t>
  </si>
  <si>
    <t>ORD2809</t>
  </si>
  <si>
    <t>Teresa Whitaker</t>
  </si>
  <si>
    <t>ORD2810</t>
  </si>
  <si>
    <t>Timothy Gray</t>
  </si>
  <si>
    <t>ORD2811</t>
  </si>
  <si>
    <t>Patricia Henderson</t>
  </si>
  <si>
    <t>26/09/2025</t>
  </si>
  <si>
    <t>ORD2812</t>
  </si>
  <si>
    <t>William Richards</t>
  </si>
  <si>
    <t>ORD2813</t>
  </si>
  <si>
    <t>Brandon Ray</t>
  </si>
  <si>
    <t>ORD2814</t>
  </si>
  <si>
    <t>Angela Murphy</t>
  </si>
  <si>
    <t>ORD2815</t>
  </si>
  <si>
    <t>Margaret Medina</t>
  </si>
  <si>
    <t>ORD2816</t>
  </si>
  <si>
    <t>Alicia Henry</t>
  </si>
  <si>
    <t>ORD2817</t>
  </si>
  <si>
    <t>Mrs. Whitney Watkins</t>
  </si>
  <si>
    <t>ORD2818</t>
  </si>
  <si>
    <t>Amy Bryant</t>
  </si>
  <si>
    <t>04/02/2025</t>
  </si>
  <si>
    <t>ORD2819</t>
  </si>
  <si>
    <t>Julie Pena</t>
  </si>
  <si>
    <t>11-06-2024</t>
  </si>
  <si>
    <t>ORD2820</t>
  </si>
  <si>
    <t>Gerald Williamson</t>
  </si>
  <si>
    <t>ORD2821</t>
  </si>
  <si>
    <t>Jennifer Miller</t>
  </si>
  <si>
    <t>ORD2822</t>
  </si>
  <si>
    <t>Roger Carter</t>
  </si>
  <si>
    <t>2025-10-08</t>
  </si>
  <si>
    <t>ORD2823</t>
  </si>
  <si>
    <t>Kristin Weaver</t>
  </si>
  <si>
    <t>ORD2824</t>
  </si>
  <si>
    <t>Lori Anderson</t>
  </si>
  <si>
    <t>ORD2825</t>
  </si>
  <si>
    <t>Daniel Mueller</t>
  </si>
  <si>
    <t>ORD2826</t>
  </si>
  <si>
    <t>Micheal Moore</t>
  </si>
  <si>
    <t>ORD2827</t>
  </si>
  <si>
    <t>Carol Cole</t>
  </si>
  <si>
    <t>30/07/2025</t>
  </si>
  <si>
    <t>ORD2828</t>
  </si>
  <si>
    <t>Ann Brooks</t>
  </si>
  <si>
    <t>03-24-2024</t>
  </si>
  <si>
    <t>ORD2829</t>
  </si>
  <si>
    <t>Angela Morton</t>
  </si>
  <si>
    <t>2025-12-29</t>
  </si>
  <si>
    <t>ORD2830</t>
  </si>
  <si>
    <t>Misty Smith</t>
  </si>
  <si>
    <t>ORD2831</t>
  </si>
  <si>
    <t>Ricky Mclaughlin</t>
  </si>
  <si>
    <t>ORD2832</t>
  </si>
  <si>
    <t>William Russell</t>
  </si>
  <si>
    <t>2026-01-21</t>
  </si>
  <si>
    <t>ORD2833</t>
  </si>
  <si>
    <t>Jonathan Jones</t>
  </si>
  <si>
    <t>ORD2834</t>
  </si>
  <si>
    <t>Joshua Flores</t>
  </si>
  <si>
    <t>2024-01-26</t>
  </si>
  <si>
    <t>ORD2835</t>
  </si>
  <si>
    <t>Melissa Cummings</t>
  </si>
  <si>
    <t>ORD2836</t>
  </si>
  <si>
    <t>ORD2837</t>
  </si>
  <si>
    <t>Mrs. Christine Cummings</t>
  </si>
  <si>
    <t>2024-01-18</t>
  </si>
  <si>
    <t>ORD2838</t>
  </si>
  <si>
    <t>Sarah Delgado</t>
  </si>
  <si>
    <t>ORD2839</t>
  </si>
  <si>
    <t>Kathleen Todd</t>
  </si>
  <si>
    <t>ORD2840</t>
  </si>
  <si>
    <t>Matthew Fox</t>
  </si>
  <si>
    <t>01-10-2026</t>
  </si>
  <si>
    <t>ORD2841</t>
  </si>
  <si>
    <t>Zachary Cummings</t>
  </si>
  <si>
    <t>2025-06-19</t>
  </si>
  <si>
    <t>ORD2842</t>
  </si>
  <si>
    <t>Michael Cortez</t>
  </si>
  <si>
    <t>26/02/2025</t>
  </si>
  <si>
    <t>ORD2843</t>
  </si>
  <si>
    <t>ORD2844</t>
  </si>
  <si>
    <t>Katherine Watson</t>
  </si>
  <si>
    <t>2024-08-20</t>
  </si>
  <si>
    <t>ORD2845</t>
  </si>
  <si>
    <t>Rachel Gonzalez</t>
  </si>
  <si>
    <t>ORD2846</t>
  </si>
  <si>
    <t>Angela Gonzales</t>
  </si>
  <si>
    <t>01-20-2024</t>
  </si>
  <si>
    <t>ORD2847</t>
  </si>
  <si>
    <t>Deanna Mathis</t>
  </si>
  <si>
    <t>07-23-2024</t>
  </si>
  <si>
    <t>ORD2848</t>
  </si>
  <si>
    <t>Jeremy Hood</t>
  </si>
  <si>
    <t>18/08/2025</t>
  </si>
  <si>
    <t>ORD2849</t>
  </si>
  <si>
    <t>Lisa Miller</t>
  </si>
  <si>
    <t>ORD2850</t>
  </si>
  <si>
    <t>Samantha Park</t>
  </si>
  <si>
    <t>07-25-2024</t>
  </si>
  <si>
    <t>ORD2851</t>
  </si>
  <si>
    <t>Sean Blackburn</t>
  </si>
  <si>
    <t>ORD2852</t>
  </si>
  <si>
    <t>Chad Best</t>
  </si>
  <si>
    <t>2026-04-03</t>
  </si>
  <si>
    <t>ORD2853</t>
  </si>
  <si>
    <t>Emily Ferguson</t>
  </si>
  <si>
    <t>12-07-2025</t>
  </si>
  <si>
    <t>ORD2854</t>
  </si>
  <si>
    <t>Taylor Riley</t>
  </si>
  <si>
    <t>ORD2855</t>
  </si>
  <si>
    <t>Dr. Justin Garcia DVM</t>
  </si>
  <si>
    <t>30/07/2024</t>
  </si>
  <si>
    <t>ORD2856</t>
  </si>
  <si>
    <t>Laurie Holloway</t>
  </si>
  <si>
    <t>18/05/2025</t>
  </si>
  <si>
    <t>ORD2857</t>
  </si>
  <si>
    <t>Linda Maldonado</t>
  </si>
  <si>
    <t>02-01-2024</t>
  </si>
  <si>
    <t>ORD2858</t>
  </si>
  <si>
    <t>Brett Martin</t>
  </si>
  <si>
    <t>01-16-2026</t>
  </si>
  <si>
    <t>ORD2859</t>
  </si>
  <si>
    <t>Natasha Nichols</t>
  </si>
  <si>
    <t>ORD2860</t>
  </si>
  <si>
    <t>Ian Hoffman</t>
  </si>
  <si>
    <t>2026-02-27</t>
  </si>
  <si>
    <t>ORD2861</t>
  </si>
  <si>
    <t>Megan Nash</t>
  </si>
  <si>
    <t>ORD2862</t>
  </si>
  <si>
    <t>Johnny Ballard</t>
  </si>
  <si>
    <t>ORD2863</t>
  </si>
  <si>
    <t>Carl James</t>
  </si>
  <si>
    <t>ORD2864</t>
  </si>
  <si>
    <t>Christopher Ellis</t>
  </si>
  <si>
    <t>ORD2865</t>
  </si>
  <si>
    <t>Christopher Valdez</t>
  </si>
  <si>
    <t>2025-11-03</t>
  </si>
  <si>
    <t>ORD2866</t>
  </si>
  <si>
    <t>Ryan Smith</t>
  </si>
  <si>
    <t>18/11/2025</t>
  </si>
  <si>
    <t>ORD2867</t>
  </si>
  <si>
    <t>Jason Ellis</t>
  </si>
  <si>
    <t>ORD2868</t>
  </si>
  <si>
    <t>Andrea Cole</t>
  </si>
  <si>
    <t>04/09/2025</t>
  </si>
  <si>
    <t>ORD2869</t>
  </si>
  <si>
    <t>Kevin Webb</t>
  </si>
  <si>
    <t>ORD2870</t>
  </si>
  <si>
    <t>Mark Bruce</t>
  </si>
  <si>
    <t>ORD2871</t>
  </si>
  <si>
    <t>Andrew Johnston</t>
  </si>
  <si>
    <t>ORD2872</t>
  </si>
  <si>
    <t>Kevin Potts MD</t>
  </si>
  <si>
    <t>ORD2873</t>
  </si>
  <si>
    <t>Kimberly Singh</t>
  </si>
  <si>
    <t>ORD2874</t>
  </si>
  <si>
    <t>April Davis</t>
  </si>
  <si>
    <t>24/03/2024</t>
  </si>
  <si>
    <t>ORD2875</t>
  </si>
  <si>
    <t>ORD2876</t>
  </si>
  <si>
    <t>Sarah Wheeler</t>
  </si>
  <si>
    <t>ORD2877</t>
  </si>
  <si>
    <t>Catherine Reed</t>
  </si>
  <si>
    <t>ORD2878</t>
  </si>
  <si>
    <t>Maria Hamilton</t>
  </si>
  <si>
    <t>ORD2879</t>
  </si>
  <si>
    <t>Lori Murphy</t>
  </si>
  <si>
    <t>2026-04-14</t>
  </si>
  <si>
    <t>ORD2880</t>
  </si>
  <si>
    <t>Colin Barnes</t>
  </si>
  <si>
    <t>ORD2881</t>
  </si>
  <si>
    <t>Vicki Small</t>
  </si>
  <si>
    <t>ORD2882</t>
  </si>
  <si>
    <t>William Larsen</t>
  </si>
  <si>
    <t>ORD2883</t>
  </si>
  <si>
    <t>Donald Smith</t>
  </si>
  <si>
    <t>ORD2884</t>
  </si>
  <si>
    <t>Wendy Baker</t>
  </si>
  <si>
    <t>ORD2885</t>
  </si>
  <si>
    <t>Adam Byrd</t>
  </si>
  <si>
    <t>09-15-2024</t>
  </si>
  <si>
    <t>ORD2886</t>
  </si>
  <si>
    <t>Wendy Ramirez</t>
  </si>
  <si>
    <t>ORD2887</t>
  </si>
  <si>
    <t>William Sanchez</t>
  </si>
  <si>
    <t>ORD2888</t>
  </si>
  <si>
    <t>Alan Stokes</t>
  </si>
  <si>
    <t>02/06/2025</t>
  </si>
  <si>
    <t>ORD2889</t>
  </si>
  <si>
    <t>Victor David</t>
  </si>
  <si>
    <t>ORD2890</t>
  </si>
  <si>
    <t>Christopher Mitchell III</t>
  </si>
  <si>
    <t>ORD2891</t>
  </si>
  <si>
    <t>Robert Horne</t>
  </si>
  <si>
    <t>ORD2892</t>
  </si>
  <si>
    <t>Elaine Taylor</t>
  </si>
  <si>
    <t>01-31-2025</t>
  </si>
  <si>
    <t>ORD2893</t>
  </si>
  <si>
    <t>Jerome Hawkins</t>
  </si>
  <si>
    <t>12-14-2024</t>
  </si>
  <si>
    <t>ORD2894</t>
  </si>
  <si>
    <t>Zachary Hays</t>
  </si>
  <si>
    <t>ORD2895</t>
  </si>
  <si>
    <t>Pamela Mason</t>
  </si>
  <si>
    <t>ORD2896</t>
  </si>
  <si>
    <t>Rodney Parker</t>
  </si>
  <si>
    <t>ORD2897</t>
  </si>
  <si>
    <t>John Berger</t>
  </si>
  <si>
    <t>01/05/2025</t>
  </si>
  <si>
    <t>ORD2898</t>
  </si>
  <si>
    <t>Jennifer Allen</t>
  </si>
  <si>
    <t>2025-08-07</t>
  </si>
  <si>
    <t>ORD2899</t>
  </si>
  <si>
    <t>Joshua Meyer</t>
  </si>
  <si>
    <t>03-09-2024</t>
  </si>
  <si>
    <t>ORD2900</t>
  </si>
  <si>
    <t>Angela Walsh</t>
  </si>
  <si>
    <t>ORD2901</t>
  </si>
  <si>
    <t>Timothy Roberson</t>
  </si>
  <si>
    <t>ORD2902</t>
  </si>
  <si>
    <t>Sarah Schmitt</t>
  </si>
  <si>
    <t>2026-03-31</t>
  </si>
  <si>
    <t>ORD2903</t>
  </si>
  <si>
    <t>Erika Gray</t>
  </si>
  <si>
    <t>02-01-2025</t>
  </si>
  <si>
    <t>ORD2904</t>
  </si>
  <si>
    <t>Wendy Hart</t>
  </si>
  <si>
    <t>ORD2905</t>
  </si>
  <si>
    <t>Robert Fletcher</t>
  </si>
  <si>
    <t>ORD2906</t>
  </si>
  <si>
    <t>Jenna Vega</t>
  </si>
  <si>
    <t>24/11/2024</t>
  </si>
  <si>
    <t>ORD2907</t>
  </si>
  <si>
    <t>Christina Herrera</t>
  </si>
  <si>
    <t>ORD2908</t>
  </si>
  <si>
    <t>Thomas Peterson</t>
  </si>
  <si>
    <t>ORD2909</t>
  </si>
  <si>
    <t>Alexander Ryan</t>
  </si>
  <si>
    <t>ORD2910</t>
  </si>
  <si>
    <t>Carrie Mckenzie</t>
  </si>
  <si>
    <t>ORD2911</t>
  </si>
  <si>
    <t>Jamie Williams</t>
  </si>
  <si>
    <t>ORD2912</t>
  </si>
  <si>
    <t>Brian Farrell</t>
  </si>
  <si>
    <t>09-14-2024</t>
  </si>
  <si>
    <t>ORD2913</t>
  </si>
  <si>
    <t>Michael Rivers</t>
  </si>
  <si>
    <t>ORD2914</t>
  </si>
  <si>
    <t>Brian Ho</t>
  </si>
  <si>
    <t>ORD2915</t>
  </si>
  <si>
    <t>Lori Perry</t>
  </si>
  <si>
    <t>ORD2916</t>
  </si>
  <si>
    <t>Holly Parrish</t>
  </si>
  <si>
    <t>04-30-2024</t>
  </si>
  <si>
    <t>ORD2917</t>
  </si>
  <si>
    <t>Martha Alexander</t>
  </si>
  <si>
    <t>07-06-2024</t>
  </si>
  <si>
    <t>ORD2918</t>
  </si>
  <si>
    <t>Brent Taylor</t>
  </si>
  <si>
    <t>04/08/2025</t>
  </si>
  <si>
    <t>ORD2919</t>
  </si>
  <si>
    <t>Emily Martin</t>
  </si>
  <si>
    <t>01-20-2025</t>
  </si>
  <si>
    <t>ORD2920</t>
  </si>
  <si>
    <t>Vernon Dixon</t>
  </si>
  <si>
    <t>ORD2921</t>
  </si>
  <si>
    <t>Erika Weeks</t>
  </si>
  <si>
    <t>ORD2922</t>
  </si>
  <si>
    <t>Dr. Lynn Ross</t>
  </si>
  <si>
    <t>ORD2923</t>
  </si>
  <si>
    <t>Jesse Cruz</t>
  </si>
  <si>
    <t>ORD2924</t>
  </si>
  <si>
    <t>Adam Santos</t>
  </si>
  <si>
    <t>ORD2925</t>
  </si>
  <si>
    <t>Jose Washington</t>
  </si>
  <si>
    <t>09-25-2025</t>
  </si>
  <si>
    <t>ORD2926</t>
  </si>
  <si>
    <t>Lisa Olson</t>
  </si>
  <si>
    <t>ORD2927</t>
  </si>
  <si>
    <t>Kristen Carter</t>
  </si>
  <si>
    <t>ORD2928</t>
  </si>
  <si>
    <t>Mrs. Janet Hood</t>
  </si>
  <si>
    <t>2024-08-14</t>
  </si>
  <si>
    <t>ORD2929</t>
  </si>
  <si>
    <t>Donald Stevens</t>
  </si>
  <si>
    <t>09-01-2024</t>
  </si>
  <si>
    <t>ORD2930</t>
  </si>
  <si>
    <t>Rebecca Contreras</t>
  </si>
  <si>
    <t>ORD2931</t>
  </si>
  <si>
    <t>Lisa Mathews</t>
  </si>
  <si>
    <t>08/07/2025</t>
  </si>
  <si>
    <t>ORD2932</t>
  </si>
  <si>
    <t>Denise Garcia</t>
  </si>
  <si>
    <t>ORD2933</t>
  </si>
  <si>
    <t>Melissa Brown</t>
  </si>
  <si>
    <t>ORD2934</t>
  </si>
  <si>
    <t>Gregory Salazar</t>
  </si>
  <si>
    <t>18/02/2025</t>
  </si>
  <si>
    <t>ORD2935</t>
  </si>
  <si>
    <t>Jon Washington</t>
  </si>
  <si>
    <t>ORD2936</t>
  </si>
  <si>
    <t>Catherine Mccoy</t>
  </si>
  <si>
    <t>ORD2937</t>
  </si>
  <si>
    <t>Alexis Collier</t>
  </si>
  <si>
    <t>2024-12-22</t>
  </si>
  <si>
    <t>ORD2938</t>
  </si>
  <si>
    <t>Tammy Patrick</t>
  </si>
  <si>
    <t>ORD2939</t>
  </si>
  <si>
    <t>Alicia Harris</t>
  </si>
  <si>
    <t>ORD2940</t>
  </si>
  <si>
    <t>Randy White</t>
  </si>
  <si>
    <t>ORD2941</t>
  </si>
  <si>
    <t>Jessica Hall</t>
  </si>
  <si>
    <t>2025-09-27</t>
  </si>
  <si>
    <t>ORD2942</t>
  </si>
  <si>
    <t>Tanya Lopez</t>
  </si>
  <si>
    <t>2024-08-29</t>
  </si>
  <si>
    <t>ORD2943</t>
  </si>
  <si>
    <t>David Houston</t>
  </si>
  <si>
    <t>2026-04-16</t>
  </si>
  <si>
    <t>ORD2944</t>
  </si>
  <si>
    <t>Penny Hill</t>
  </si>
  <si>
    <t>2025-06-30</t>
  </si>
  <si>
    <t>ORD2945</t>
  </si>
  <si>
    <t>Bill King</t>
  </si>
  <si>
    <t>ORD2946</t>
  </si>
  <si>
    <t>Jose Harris</t>
  </si>
  <si>
    <t>2024-05-15</t>
  </si>
  <si>
    <t>ORD2947</t>
  </si>
  <si>
    <t>Joshua Simmons</t>
  </si>
  <si>
    <t>ORD2948</t>
  </si>
  <si>
    <t>Shannon Morris</t>
  </si>
  <si>
    <t>ORD2949</t>
  </si>
  <si>
    <t>Daniel Miranda</t>
  </si>
  <si>
    <t>ORD2950</t>
  </si>
  <si>
    <t>Christopher Walter</t>
  </si>
  <si>
    <t>08/02/2026</t>
  </si>
  <si>
    <t>ORD2951</t>
  </si>
  <si>
    <t>Andrew Miller</t>
  </si>
  <si>
    <t>ORD2952</t>
  </si>
  <si>
    <t>Joseph Davis</t>
  </si>
  <si>
    <t>19/01/2025</t>
  </si>
  <si>
    <t>ORD2953</t>
  </si>
  <si>
    <t>Brian Payne</t>
  </si>
  <si>
    <t>ORD2954</t>
  </si>
  <si>
    <t>Noah Parsons</t>
  </si>
  <si>
    <t>ORD2955</t>
  </si>
  <si>
    <t>Kayla Colon</t>
  </si>
  <si>
    <t>ORD2956</t>
  </si>
  <si>
    <t>Rhonda Warner</t>
  </si>
  <si>
    <t>05-29-2024</t>
  </si>
  <si>
    <t>ORD2957</t>
  </si>
  <si>
    <t>Jerry Knight</t>
  </si>
  <si>
    <t>31/10/2025</t>
  </si>
  <si>
    <t>ORD2958</t>
  </si>
  <si>
    <t>Jessica Fleming</t>
  </si>
  <si>
    <t>ORD2959</t>
  </si>
  <si>
    <t>Dennis Moyer</t>
  </si>
  <si>
    <t>ORD2960</t>
  </si>
  <si>
    <t>Katherine Cuevas</t>
  </si>
  <si>
    <t>ORD2961</t>
  </si>
  <si>
    <t>Colleen Flores</t>
  </si>
  <si>
    <t>02-22-2024</t>
  </si>
  <si>
    <t>ORD2962</t>
  </si>
  <si>
    <t>Cindy Sawyer</t>
  </si>
  <si>
    <t>11-13-2025</t>
  </si>
  <si>
    <t>ORD2963</t>
  </si>
  <si>
    <t>Taylor Long</t>
  </si>
  <si>
    <t>01-19-2026</t>
  </si>
  <si>
    <t>ORD2964</t>
  </si>
  <si>
    <t>Samantha Frye</t>
  </si>
  <si>
    <t>ORD2965</t>
  </si>
  <si>
    <t>Ryan Evans</t>
  </si>
  <si>
    <t>2025-08-05</t>
  </si>
  <si>
    <t>ORD2966</t>
  </si>
  <si>
    <t>Nicole Williamson</t>
  </si>
  <si>
    <t>2024-01-01</t>
  </si>
  <si>
    <t>ORD2967</t>
  </si>
  <si>
    <t>Kelly Kirk</t>
  </si>
  <si>
    <t>2025-04-24</t>
  </si>
  <si>
    <t>ORD2968</t>
  </si>
  <si>
    <t>David Hill</t>
  </si>
  <si>
    <t>ORD2969</t>
  </si>
  <si>
    <t>Steven Wagner MD</t>
  </si>
  <si>
    <t>ORD2970</t>
  </si>
  <si>
    <t>Debbie Olson</t>
  </si>
  <si>
    <t>ORD2971</t>
  </si>
  <si>
    <t>Jason Hall</t>
  </si>
  <si>
    <t>ORD2972</t>
  </si>
  <si>
    <t>Brian Miller</t>
  </si>
  <si>
    <t>11/09/2024</t>
  </si>
  <si>
    <t>ORD2973</t>
  </si>
  <si>
    <t>Alexis Vargas</t>
  </si>
  <si>
    <t>ORD2974</t>
  </si>
  <si>
    <t>Patricia Williams</t>
  </si>
  <si>
    <t>04/03/2026</t>
  </si>
  <si>
    <t>ORD2975</t>
  </si>
  <si>
    <t>Miguel Lewis</t>
  </si>
  <si>
    <t>28/02/2025</t>
  </si>
  <si>
    <t>ORD2976</t>
  </si>
  <si>
    <t>Gwendolyn Baldwin</t>
  </si>
  <si>
    <t>ORD2977</t>
  </si>
  <si>
    <t>Edwin Smith</t>
  </si>
  <si>
    <t>ORD2978</t>
  </si>
  <si>
    <t>Tara Bennett</t>
  </si>
  <si>
    <t>06-02-2024</t>
  </si>
  <si>
    <t>ORD2979</t>
  </si>
  <si>
    <t>Lisa Hatfield</t>
  </si>
  <si>
    <t>2024-02-03</t>
  </si>
  <si>
    <t>ORD2980</t>
  </si>
  <si>
    <t>ORD2981</t>
  </si>
  <si>
    <t>Shawn Escobar</t>
  </si>
  <si>
    <t>ORD2982</t>
  </si>
  <si>
    <t>Thomas Robinson</t>
  </si>
  <si>
    <t>ORD2983</t>
  </si>
  <si>
    <t>Katrina Jones</t>
  </si>
  <si>
    <t>06/12/2025</t>
  </si>
  <si>
    <t>ORD2984</t>
  </si>
  <si>
    <t>Brandy Hampton</t>
  </si>
  <si>
    <t>05/06/2025</t>
  </si>
  <si>
    <t>ORD2985</t>
  </si>
  <si>
    <t>Gabrielle Wise</t>
  </si>
  <si>
    <t>ORD2986</t>
  </si>
  <si>
    <t>2024-05-31</t>
  </si>
  <si>
    <t>ORD2987</t>
  </si>
  <si>
    <t>Yvonne Stuart</t>
  </si>
  <si>
    <t>2025-08-16</t>
  </si>
  <si>
    <t>ORD2988</t>
  </si>
  <si>
    <t>Nichole Evans</t>
  </si>
  <si>
    <t>ORD2989</t>
  </si>
  <si>
    <t>Elizabeth Nelson</t>
  </si>
  <si>
    <t>2024-03-08</t>
  </si>
  <si>
    <t>ORD2990</t>
  </si>
  <si>
    <t>James Garcia</t>
  </si>
  <si>
    <t>05/11/2025</t>
  </si>
  <si>
    <t>ORD2991</t>
  </si>
  <si>
    <t>Joshua Taylor</t>
  </si>
  <si>
    <t>ORD2992</t>
  </si>
  <si>
    <t>Nicole Paul</t>
  </si>
  <si>
    <t>ORD2993</t>
  </si>
  <si>
    <t>Erica Johns</t>
  </si>
  <si>
    <t>07-26-2024</t>
  </si>
  <si>
    <t>ORD2994</t>
  </si>
  <si>
    <t>Tyler York</t>
  </si>
  <si>
    <t>ORD2995</t>
  </si>
  <si>
    <t>William Black</t>
  </si>
  <si>
    <t>ORD2996</t>
  </si>
  <si>
    <t>Mary Bryant</t>
  </si>
  <si>
    <t>05/07/2025</t>
  </si>
  <si>
    <t>ORD2997</t>
  </si>
  <si>
    <t>Melissa Gilbert</t>
  </si>
  <si>
    <t>ORD2998</t>
  </si>
  <si>
    <t>Kayla Allen</t>
  </si>
  <si>
    <t>ORD2999</t>
  </si>
  <si>
    <t>2025-06-27</t>
  </si>
  <si>
    <t>ORD3000</t>
  </si>
  <si>
    <t>Edward Nguyen</t>
  </si>
  <si>
    <t>18/03/2024</t>
  </si>
  <si>
    <t>ORD3001</t>
  </si>
  <si>
    <t>Angela Hoover</t>
  </si>
  <si>
    <t>ORD3002</t>
  </si>
  <si>
    <t>Johnathan Barajas</t>
  </si>
  <si>
    <t>2026-03-09</t>
  </si>
  <si>
    <t>ORD3003</t>
  </si>
  <si>
    <t>Kimberly Howell</t>
  </si>
  <si>
    <t>ORD3004</t>
  </si>
  <si>
    <t>Jacob Griffin</t>
  </si>
  <si>
    <t>02-06-2026</t>
  </si>
  <si>
    <t>ORD3005</t>
  </si>
  <si>
    <t>Hayley Jackson</t>
  </si>
  <si>
    <t>2026-01-16</t>
  </si>
  <si>
    <t>ORD3006</t>
  </si>
  <si>
    <t>Evan Fox</t>
  </si>
  <si>
    <t>2024-03-19</t>
  </si>
  <si>
    <t>ORD3007</t>
  </si>
  <si>
    <t>Diamond Hurst</t>
  </si>
  <si>
    <t>ORD3008</t>
  </si>
  <si>
    <t>Brittany Davis</t>
  </si>
  <si>
    <t>ORD3009</t>
  </si>
  <si>
    <t>Rita Baker</t>
  </si>
  <si>
    <t>ORD3010</t>
  </si>
  <si>
    <t>Tristan Smith</t>
  </si>
  <si>
    <t>ORD3011</t>
  </si>
  <si>
    <t>Angel Franklin</t>
  </si>
  <si>
    <t>ORD3012</t>
  </si>
  <si>
    <t>Jesse Banks</t>
  </si>
  <si>
    <t>03-03-2026</t>
  </si>
  <si>
    <t>ORD3013</t>
  </si>
  <si>
    <t>Misty Taylor</t>
  </si>
  <si>
    <t>ORD3014</t>
  </si>
  <si>
    <t>Sean Garcia</t>
  </si>
  <si>
    <t>01-18-2024</t>
  </si>
  <si>
    <t>ORD3015</t>
  </si>
  <si>
    <t>David Garrett</t>
  </si>
  <si>
    <t>2024-05-17</t>
  </si>
  <si>
    <t>ORD3016</t>
  </si>
  <si>
    <t>Rachel Robinson</t>
  </si>
  <si>
    <t>ORD3017</t>
  </si>
  <si>
    <t>Michael Ramirez DVM</t>
  </si>
  <si>
    <t>ORD3018</t>
  </si>
  <si>
    <t>Danny Ford</t>
  </si>
  <si>
    <t>14/10/2024</t>
  </si>
  <si>
    <t>ORD3019</t>
  </si>
  <si>
    <t>Jennifer Hunter</t>
  </si>
  <si>
    <t>ORD3020</t>
  </si>
  <si>
    <t>Karl Campbell</t>
  </si>
  <si>
    <t>05-20-2024</t>
  </si>
  <si>
    <t>ORD3021</t>
  </si>
  <si>
    <t>Tracy Rivera</t>
  </si>
  <si>
    <t>ORD3022</t>
  </si>
  <si>
    <t>Hayley Vasquez</t>
  </si>
  <si>
    <t>11-14-2024</t>
  </si>
  <si>
    <t>ORD3023</t>
  </si>
  <si>
    <t>Katie Guerrero</t>
  </si>
  <si>
    <t>ORD3024</t>
  </si>
  <si>
    <t>David Riggs</t>
  </si>
  <si>
    <t>04/11/2025</t>
  </si>
  <si>
    <t>ORD3025</t>
  </si>
  <si>
    <t>Bradley Jones</t>
  </si>
  <si>
    <t>19/04/2024</t>
  </si>
  <si>
    <t>ORD3026</t>
  </si>
  <si>
    <t>Elizabeth Murray</t>
  </si>
  <si>
    <t>08-28-2025</t>
  </si>
  <si>
    <t>ORD3027</t>
  </si>
  <si>
    <t>Renee Barnes</t>
  </si>
  <si>
    <t>ORD3028</t>
  </si>
  <si>
    <t>Gary Woodward</t>
  </si>
  <si>
    <t>ORD3029</t>
  </si>
  <si>
    <t>Andrea Lowe</t>
  </si>
  <si>
    <t>ORD3030</t>
  </si>
  <si>
    <t>Tom Campbell</t>
  </si>
  <si>
    <t>ORD3031</t>
  </si>
  <si>
    <t>Mary Lewis</t>
  </si>
  <si>
    <t>ORD3032</t>
  </si>
  <si>
    <t>Robert Trujillo</t>
  </si>
  <si>
    <t>2025-12-08</t>
  </si>
  <si>
    <t>ORD3033</t>
  </si>
  <si>
    <t>Terry Lee</t>
  </si>
  <si>
    <t>09-12-2024</t>
  </si>
  <si>
    <t>ORD3034</t>
  </si>
  <si>
    <t>Jodi Torres</t>
  </si>
  <si>
    <t>ORD3035</t>
  </si>
  <si>
    <t>Jaime Mack</t>
  </si>
  <si>
    <t>2025-04-02</t>
  </si>
  <si>
    <t>ORD3036</t>
  </si>
  <si>
    <t>Diana Conway</t>
  </si>
  <si>
    <t>ORD3037</t>
  </si>
  <si>
    <t>Lauren Woods</t>
  </si>
  <si>
    <t>16/05/2025</t>
  </si>
  <si>
    <t>ORD3038</t>
  </si>
  <si>
    <t>Mr. Samuel Morris DVM</t>
  </si>
  <si>
    <t>2024-06-11</t>
  </si>
  <si>
    <t>ORD3039</t>
  </si>
  <si>
    <t>Jackie Brooks</t>
  </si>
  <si>
    <t>23/04/2024</t>
  </si>
  <si>
    <t>ORD3040</t>
  </si>
  <si>
    <t>Madison Meadows</t>
  </si>
  <si>
    <t>03-15-2026</t>
  </si>
  <si>
    <t>ORD3041</t>
  </si>
  <si>
    <t>Michelle Dalton</t>
  </si>
  <si>
    <t>ORD3042</t>
  </si>
  <si>
    <t>Andrew Curry</t>
  </si>
  <si>
    <t>ORD3043</t>
  </si>
  <si>
    <t>Mary Rush</t>
  </si>
  <si>
    <t>ORD3044</t>
  </si>
  <si>
    <t>Jamie Collins</t>
  </si>
  <si>
    <t>ORD3045</t>
  </si>
  <si>
    <t>Ashlee Hogan</t>
  </si>
  <si>
    <t>04/10/2025</t>
  </si>
  <si>
    <t>ORD3046</t>
  </si>
  <si>
    <t>Teresa Nunez</t>
  </si>
  <si>
    <t>ORD3047</t>
  </si>
  <si>
    <t>Troy Ramirez</t>
  </si>
  <si>
    <t>ORD3048</t>
  </si>
  <si>
    <t>08/04/2024</t>
  </si>
  <si>
    <t>ORD3049</t>
  </si>
  <si>
    <t>Scott Nelson</t>
  </si>
  <si>
    <t>2025-04-27</t>
  </si>
  <si>
    <t>ORD3050</t>
  </si>
  <si>
    <t>Linda Rosales</t>
  </si>
  <si>
    <t>ORD3051</t>
  </si>
  <si>
    <t>Mitchell Cole</t>
  </si>
  <si>
    <t>ORD3052</t>
  </si>
  <si>
    <t>Cory Richard</t>
  </si>
  <si>
    <t>2025-01-14</t>
  </si>
  <si>
    <t>ORD3053</t>
  </si>
  <si>
    <t>Kathryn Montgomery</t>
  </si>
  <si>
    <t>2024-08-02</t>
  </si>
  <si>
    <t>ORD3054</t>
  </si>
  <si>
    <t>Christina Perry</t>
  </si>
  <si>
    <t>ORD3055</t>
  </si>
  <si>
    <t>Gregory Stark</t>
  </si>
  <si>
    <t>ORD3056</t>
  </si>
  <si>
    <t>Lindsey Kelly MD</t>
  </si>
  <si>
    <t>ORD3057</t>
  </si>
  <si>
    <t>Brian Stephens</t>
  </si>
  <si>
    <t>ORD3058</t>
  </si>
  <si>
    <t>Frank Guerra</t>
  </si>
  <si>
    <t>2026-04-27</t>
  </si>
  <si>
    <t>ORD3059</t>
  </si>
  <si>
    <t>Paul Wright</t>
  </si>
  <si>
    <t>2025-09-25</t>
  </si>
  <si>
    <t>ORD3060</t>
  </si>
  <si>
    <t>Brandon Riley</t>
  </si>
  <si>
    <t>ORD3061</t>
  </si>
  <si>
    <t>Steven West</t>
  </si>
  <si>
    <t>02-05-2024</t>
  </si>
  <si>
    <t>ORD3062</t>
  </si>
  <si>
    <t>Nancy Evans</t>
  </si>
  <si>
    <t>2024-03-15</t>
  </si>
  <si>
    <t>ORD3063</t>
  </si>
  <si>
    <t>Zachary Riley</t>
  </si>
  <si>
    <t>2025-04-08</t>
  </si>
  <si>
    <t>ORD3064</t>
  </si>
  <si>
    <t>Anna Mcdaniel DDS</t>
  </si>
  <si>
    <t>ORD3065</t>
  </si>
  <si>
    <t>Sara Mcgee</t>
  </si>
  <si>
    <t>ORD3066</t>
  </si>
  <si>
    <t>Laura Kelley</t>
  </si>
  <si>
    <t>2024-02-25</t>
  </si>
  <si>
    <t>ORD3067</t>
  </si>
  <si>
    <t>Joseph Thompson</t>
  </si>
  <si>
    <t>02-24-2024</t>
  </si>
  <si>
    <t>ORD3068</t>
  </si>
  <si>
    <t>Stephanie Orr</t>
  </si>
  <si>
    <t>ORD3069</t>
  </si>
  <si>
    <t>Brittany Porter</t>
  </si>
  <si>
    <t>ORD3070</t>
  </si>
  <si>
    <t>Mathew Burke</t>
  </si>
  <si>
    <t>2026-04-02</t>
  </si>
  <si>
    <t>ORD3071</t>
  </si>
  <si>
    <t>Daniel Johnson</t>
  </si>
  <si>
    <t>ORD3072</t>
  </si>
  <si>
    <t>William Perez</t>
  </si>
  <si>
    <t>ORD3073</t>
  </si>
  <si>
    <t>Ms. Cynthia Young</t>
  </si>
  <si>
    <t>ORD3074</t>
  </si>
  <si>
    <t>Seth Davis</t>
  </si>
  <si>
    <t>03-13-2026</t>
  </si>
  <si>
    <t>ORD3075</t>
  </si>
  <si>
    <t>Jennifer Buchanan</t>
  </si>
  <si>
    <t>16/11/2024</t>
  </si>
  <si>
    <t>ORD3076</t>
  </si>
  <si>
    <t>Jennifer Hernandez</t>
  </si>
  <si>
    <t>09-06-2025</t>
  </si>
  <si>
    <t>ORD3077</t>
  </si>
  <si>
    <t>Erin Campbell</t>
  </si>
  <si>
    <t>ORD3078</t>
  </si>
  <si>
    <t>Victor Hall</t>
  </si>
  <si>
    <t>2025-04-23</t>
  </si>
  <si>
    <t>ORD3079</t>
  </si>
  <si>
    <t>Dawn Ortega</t>
  </si>
  <si>
    <t>ORD3080</t>
  </si>
  <si>
    <t>Randy Stone</t>
  </si>
  <si>
    <t>ORD3081</t>
  </si>
  <si>
    <t>Valerie Moore</t>
  </si>
  <si>
    <t>01-13-2025</t>
  </si>
  <si>
    <t>ORD3082</t>
  </si>
  <si>
    <t>Ryan Dunn</t>
  </si>
  <si>
    <t>ORD3083</t>
  </si>
  <si>
    <t>Nathan Yates</t>
  </si>
  <si>
    <t>09-08-2025</t>
  </si>
  <si>
    <t>ORD3084</t>
  </si>
  <si>
    <t>Scott Vargas</t>
  </si>
  <si>
    <t>2024-05-08</t>
  </si>
  <si>
    <t>ORD3085</t>
  </si>
  <si>
    <t>Sandra Holder</t>
  </si>
  <si>
    <t>ORD3086</t>
  </si>
  <si>
    <t>Kimberly Roberts</t>
  </si>
  <si>
    <t>ORD3087</t>
  </si>
  <si>
    <t>Steve Smith</t>
  </si>
  <si>
    <t>06-07-2024</t>
  </si>
  <si>
    <t>ORD3088</t>
  </si>
  <si>
    <t>Martha Elliott</t>
  </si>
  <si>
    <t>21/02/2025</t>
  </si>
  <si>
    <t>ORD3089</t>
  </si>
  <si>
    <t>Jasmine Powers</t>
  </si>
  <si>
    <t>2024-08-07</t>
  </si>
  <si>
    <t>ORD3090</t>
  </si>
  <si>
    <t>Steven Burke</t>
  </si>
  <si>
    <t>ORD3091</t>
  </si>
  <si>
    <t>Natalie Cortez</t>
  </si>
  <si>
    <t>2025-02-16</t>
  </si>
  <si>
    <t>ORD3092</t>
  </si>
  <si>
    <t>Alexander Torres</t>
  </si>
  <si>
    <t>ORD3093</t>
  </si>
  <si>
    <t>Lisa Huff</t>
  </si>
  <si>
    <t>10-24-2024</t>
  </si>
  <si>
    <t>ORD3094</t>
  </si>
  <si>
    <t>Lawrence Robinson</t>
  </si>
  <si>
    <t>30/04/2026</t>
  </si>
  <si>
    <t>ORD3095</t>
  </si>
  <si>
    <t>Nicholas Walker</t>
  </si>
  <si>
    <t>11-20-2025</t>
  </si>
  <si>
    <t>ORD3096</t>
  </si>
  <si>
    <t>Kristine Ochoa</t>
  </si>
  <si>
    <t>ORD3097</t>
  </si>
  <si>
    <t>Julian Reese</t>
  </si>
  <si>
    <t>ORD3098</t>
  </si>
  <si>
    <t>Denise Jones</t>
  </si>
  <si>
    <t>ORD3099</t>
  </si>
  <si>
    <t>Cynthia Cruz DDS</t>
  </si>
  <si>
    <t>ORD3100</t>
  </si>
  <si>
    <t>John Turner</t>
  </si>
  <si>
    <t>ORD3101</t>
  </si>
  <si>
    <t>James Weiss</t>
  </si>
  <si>
    <t>15/02/2026</t>
  </si>
  <si>
    <t>ORD3102</t>
  </si>
  <si>
    <t>Chloe Carter MD</t>
  </si>
  <si>
    <t>ORD3103</t>
  </si>
  <si>
    <t>Troy Bolton</t>
  </si>
  <si>
    <t>ORD3104</t>
  </si>
  <si>
    <t>Michael Castillo</t>
  </si>
  <si>
    <t>ORD3105</t>
  </si>
  <si>
    <t>ORD3106</t>
  </si>
  <si>
    <t>Ronald Arellano</t>
  </si>
  <si>
    <t>ORD3107</t>
  </si>
  <si>
    <t>Terri Huff</t>
  </si>
  <si>
    <t>02-10-2025</t>
  </si>
  <si>
    <t>ORD3108</t>
  </si>
  <si>
    <t>Victoria Martin</t>
  </si>
  <si>
    <t>ORD3109</t>
  </si>
  <si>
    <t>Tiffany Khan</t>
  </si>
  <si>
    <t>02/09/2024</t>
  </si>
  <si>
    <t>ORD3110</t>
  </si>
  <si>
    <t>James Chavez</t>
  </si>
  <si>
    <t>12-13-2025</t>
  </si>
  <si>
    <t>ORD3111</t>
  </si>
  <si>
    <t>Carolyn Nguyen</t>
  </si>
  <si>
    <t>ORD3112</t>
  </si>
  <si>
    <t>Nicholas Reyes</t>
  </si>
  <si>
    <t>ORD3113</t>
  </si>
  <si>
    <t>Wanda Kirk</t>
  </si>
  <si>
    <t>2024-07-16</t>
  </si>
  <si>
    <t>ORD3114</t>
  </si>
  <si>
    <t>James Riley</t>
  </si>
  <si>
    <t>2026-04-17</t>
  </si>
  <si>
    <t>ORD3115</t>
  </si>
  <si>
    <t>Tracy Foster</t>
  </si>
  <si>
    <t>ORD3116</t>
  </si>
  <si>
    <t>John Allen</t>
  </si>
  <si>
    <t>ORD3117</t>
  </si>
  <si>
    <t>Kimberly Estrada</t>
  </si>
  <si>
    <t>ORD3118</t>
  </si>
  <si>
    <t>Joshua Rodriguez</t>
  </si>
  <si>
    <t>03-23-2026</t>
  </si>
  <si>
    <t>ORD3119</t>
  </si>
  <si>
    <t>Michael Gonzalez</t>
  </si>
  <si>
    <t>2025-02-21</t>
  </si>
  <si>
    <t>ORD3120</t>
  </si>
  <si>
    <t>Ashley Hernandez</t>
  </si>
  <si>
    <t>ORD3121</t>
  </si>
  <si>
    <t>Mary Lucas</t>
  </si>
  <si>
    <t>02/04/2026</t>
  </si>
  <si>
    <t>ORD3122</t>
  </si>
  <si>
    <t>Andrew King</t>
  </si>
  <si>
    <t>02-16-2025</t>
  </si>
  <si>
    <t>ORD3123</t>
  </si>
  <si>
    <t>Todd Hall</t>
  </si>
  <si>
    <t>04-30-2026</t>
  </si>
  <si>
    <t>ORD3124</t>
  </si>
  <si>
    <t>Sandra Simpson</t>
  </si>
  <si>
    <t>16/08/2025</t>
  </si>
  <si>
    <t>ORD3125</t>
  </si>
  <si>
    <t>George Levine</t>
  </si>
  <si>
    <t>ORD3126</t>
  </si>
  <si>
    <t>Peter Perkins</t>
  </si>
  <si>
    <t>ORD3127</t>
  </si>
  <si>
    <t>Mark Friedman</t>
  </si>
  <si>
    <t>ORD3128</t>
  </si>
  <si>
    <t>Donald Salinas</t>
  </si>
  <si>
    <t>21/02/2026</t>
  </si>
  <si>
    <t>ORD3129</t>
  </si>
  <si>
    <t>ORD3130</t>
  </si>
  <si>
    <t>Travis Wagner</t>
  </si>
  <si>
    <t>ORD3131</t>
  </si>
  <si>
    <t>Shannon Berry</t>
  </si>
  <si>
    <t>ORD3132</t>
  </si>
  <si>
    <t>Christine Carter</t>
  </si>
  <si>
    <t>ORD3133</t>
  </si>
  <si>
    <t>Crystal Cooper</t>
  </si>
  <si>
    <t>09/08/2025</t>
  </si>
  <si>
    <t>ORD3134</t>
  </si>
  <si>
    <t>Eduardo Brown</t>
  </si>
  <si>
    <t>ORD3135</t>
  </si>
  <si>
    <t>Shelley Reyes</t>
  </si>
  <si>
    <t>ORD3136</t>
  </si>
  <si>
    <t>24/08/2025</t>
  </si>
  <si>
    <t>ORD3137</t>
  </si>
  <si>
    <t>Kenneth Richard</t>
  </si>
  <si>
    <t>2026-02-09</t>
  </si>
  <si>
    <t>ORD3138</t>
  </si>
  <si>
    <t>Jennifer Fields</t>
  </si>
  <si>
    <t>2024-02-26</t>
  </si>
  <si>
    <t>ORD3139</t>
  </si>
  <si>
    <t>Aaron Williams</t>
  </si>
  <si>
    <t>ORD3140</t>
  </si>
  <si>
    <t>Jade Wright</t>
  </si>
  <si>
    <t>ORD3141</t>
  </si>
  <si>
    <t>Cody Maldonado</t>
  </si>
  <si>
    <t>ORD3142</t>
  </si>
  <si>
    <t>Angela Torres</t>
  </si>
  <si>
    <t>ORD3143</t>
  </si>
  <si>
    <t>Lori Nelson</t>
  </si>
  <si>
    <t>ORD3144</t>
  </si>
  <si>
    <t>Ryan Anderson</t>
  </si>
  <si>
    <t>ORD3145</t>
  </si>
  <si>
    <t>Grace Jones</t>
  </si>
  <si>
    <t>ORD3146</t>
  </si>
  <si>
    <t>Daniel Mcgee</t>
  </si>
  <si>
    <t>08-01-2025</t>
  </si>
  <si>
    <t>ORD3147</t>
  </si>
  <si>
    <t>Caleb Taylor</t>
  </si>
  <si>
    <t>2024-03-09</t>
  </si>
  <si>
    <t>ORD3148</t>
  </si>
  <si>
    <t>Gina Guerra</t>
  </si>
  <si>
    <t>ORD3149</t>
  </si>
  <si>
    <t>Antonio Reyes</t>
  </si>
  <si>
    <t>ORD3150</t>
  </si>
  <si>
    <t>Henry Evans</t>
  </si>
  <si>
    <t>ORD3151</t>
  </si>
  <si>
    <t>Jimmy Mason</t>
  </si>
  <si>
    <t>23/04/2025</t>
  </si>
  <si>
    <t>ORD3152</t>
  </si>
  <si>
    <t>Andrew Everett</t>
  </si>
  <si>
    <t>ORD3153</t>
  </si>
  <si>
    <t>James Conley</t>
  </si>
  <si>
    <t>15/08/2025</t>
  </si>
  <si>
    <t>ORD3154</t>
  </si>
  <si>
    <t>Jose Turner</t>
  </si>
  <si>
    <t>ORD3155</t>
  </si>
  <si>
    <t>Brian Adams</t>
  </si>
  <si>
    <t>11/02/2025</t>
  </si>
  <si>
    <t>ORD3156</t>
  </si>
  <si>
    <t>Dawn Lang</t>
  </si>
  <si>
    <t>2024-07-10</t>
  </si>
  <si>
    <t>ORD3157</t>
  </si>
  <si>
    <t>Dennis Gonzales</t>
  </si>
  <si>
    <t>ORD3158</t>
  </si>
  <si>
    <t>Mr. William Nielsen II</t>
  </si>
  <si>
    <t>03-14-2026</t>
  </si>
  <si>
    <t>ORD3159</t>
  </si>
  <si>
    <t>Devon Massey</t>
  </si>
  <si>
    <t>ORD3160</t>
  </si>
  <si>
    <t>Maria Hayes</t>
  </si>
  <si>
    <t>ORD3161</t>
  </si>
  <si>
    <t>Dr. Tina Scott</t>
  </si>
  <si>
    <t>16/02/2025</t>
  </si>
  <si>
    <t>ORD3162</t>
  </si>
  <si>
    <t>Christopher Hoover</t>
  </si>
  <si>
    <t>ORD3163</t>
  </si>
  <si>
    <t>Elizabeth Cardenas</t>
  </si>
  <si>
    <t>ORD3164</t>
  </si>
  <si>
    <t>Kathryn Stewart</t>
  </si>
  <si>
    <t>ORD3165</t>
  </si>
  <si>
    <t>Dawn Nelson</t>
  </si>
  <si>
    <t>ORD3166</t>
  </si>
  <si>
    <t>Nathan Pennington</t>
  </si>
  <si>
    <t>ORD3167</t>
  </si>
  <si>
    <t>Craig Kim</t>
  </si>
  <si>
    <t>ORD3168</t>
  </si>
  <si>
    <t>Craig Russo</t>
  </si>
  <si>
    <t>ORD3169</t>
  </si>
  <si>
    <t>Joshua Black</t>
  </si>
  <si>
    <t>ORD3170</t>
  </si>
  <si>
    <t>Michael Mcdowell</t>
  </si>
  <si>
    <t>ORD3171</t>
  </si>
  <si>
    <t>Rachel Schmidt</t>
  </si>
  <si>
    <t>07-19-2024</t>
  </si>
  <si>
    <t>ORD3172</t>
  </si>
  <si>
    <t>Christopher Hines</t>
  </si>
  <si>
    <t>ORD3173</t>
  </si>
  <si>
    <t>01-28-2025</t>
  </si>
  <si>
    <t>ORD3174</t>
  </si>
  <si>
    <t>Brandy Perez</t>
  </si>
  <si>
    <t>11-23-2024</t>
  </si>
  <si>
    <t>ORD3175</t>
  </si>
  <si>
    <t>Jacqueline Sparks</t>
  </si>
  <si>
    <t>ORD3176</t>
  </si>
  <si>
    <t>Heather Castro</t>
  </si>
  <si>
    <t>10/11/2025</t>
  </si>
  <si>
    <t>ORD3177</t>
  </si>
  <si>
    <t>Andrew Mathews</t>
  </si>
  <si>
    <t>ORD3178</t>
  </si>
  <si>
    <t>Sean Smith</t>
  </si>
  <si>
    <t>03-08-2026</t>
  </si>
  <si>
    <t>ORD3179</t>
  </si>
  <si>
    <t>Mitchell Day</t>
  </si>
  <si>
    <t>ORD3180</t>
  </si>
  <si>
    <t>Erik Bowen</t>
  </si>
  <si>
    <t>2025-10-11</t>
  </si>
  <si>
    <t>ORD3181</t>
  </si>
  <si>
    <t>Valerie Grant</t>
  </si>
  <si>
    <t>ORD3182</t>
  </si>
  <si>
    <t>Tristan Ford</t>
  </si>
  <si>
    <t>01/07/2024</t>
  </si>
  <si>
    <t>ORD3183</t>
  </si>
  <si>
    <t>Donna Smith</t>
  </si>
  <si>
    <t>ORD3184</t>
  </si>
  <si>
    <t>Samantha Escobar</t>
  </si>
  <si>
    <t>07-27-2025</t>
  </si>
  <si>
    <t>ORD3185</t>
  </si>
  <si>
    <t>Barbara Bradshaw</t>
  </si>
  <si>
    <t>ORD3186</t>
  </si>
  <si>
    <t>Kevin Booth</t>
  </si>
  <si>
    <t>ORD3187</t>
  </si>
  <si>
    <t>Dawn Young</t>
  </si>
  <si>
    <t>ORD3188</t>
  </si>
  <si>
    <t>Tanner Wright</t>
  </si>
  <si>
    <t>2026-03-23</t>
  </si>
  <si>
    <t>ORD3189</t>
  </si>
  <si>
    <t>Melinda Diaz</t>
  </si>
  <si>
    <t>ORD3190</t>
  </si>
  <si>
    <t>Brad Chandler</t>
  </si>
  <si>
    <t>ORD3191</t>
  </si>
  <si>
    <t>Courtney Garcia</t>
  </si>
  <si>
    <t>03/04/2025</t>
  </si>
  <si>
    <t>ORD3192</t>
  </si>
  <si>
    <t>Matthew Thompson</t>
  </si>
  <si>
    <t>ORD3193</t>
  </si>
  <si>
    <t>Brandi York</t>
  </si>
  <si>
    <t>ORD3194</t>
  </si>
  <si>
    <t>John Thompson MD</t>
  </si>
  <si>
    <t>ORD3195</t>
  </si>
  <si>
    <t>Mrs. Victoria Gentry</t>
  </si>
  <si>
    <t>24/07/2025</t>
  </si>
  <si>
    <t>ORD3196</t>
  </si>
  <si>
    <t>Albert Rasmussen</t>
  </si>
  <si>
    <t>13/10/2024</t>
  </si>
  <si>
    <t>ORD3197</t>
  </si>
  <si>
    <t>James Logan</t>
  </si>
  <si>
    <t>07-08-2025</t>
  </si>
  <si>
    <t>ORD3198</t>
  </si>
  <si>
    <t>Dana Barnett</t>
  </si>
  <si>
    <t>ORD3199</t>
  </si>
  <si>
    <t>Robert Wilson</t>
  </si>
  <si>
    <t>2024-01-07</t>
  </si>
  <si>
    <t>ORD3200</t>
  </si>
  <si>
    <t>Emily Baker</t>
  </si>
  <si>
    <t>ORD3201</t>
  </si>
  <si>
    <t>Melissa Daniels</t>
  </si>
  <si>
    <t>27/11/2024</t>
  </si>
  <si>
    <t>ORD3202</t>
  </si>
  <si>
    <t>Nathaniel Smith</t>
  </si>
  <si>
    <t>17/10/2024</t>
  </si>
  <si>
    <t>ORD3203</t>
  </si>
  <si>
    <t>Timothy Anderson</t>
  </si>
  <si>
    <t>27/05/2024</t>
  </si>
  <si>
    <t>ORD3204</t>
  </si>
  <si>
    <t>Ashley Taylor</t>
  </si>
  <si>
    <t>06/01/2026</t>
  </si>
  <si>
    <t>ORD3205</t>
  </si>
  <si>
    <t>Kristen Jones</t>
  </si>
  <si>
    <t>12/01/2025</t>
  </si>
  <si>
    <t>ORD3206</t>
  </si>
  <si>
    <t>Renee Cordova</t>
  </si>
  <si>
    <t>2026-01-24</t>
  </si>
  <si>
    <t>ORD3207</t>
  </si>
  <si>
    <t>Shane Holden</t>
  </si>
  <si>
    <t>ORD3208</t>
  </si>
  <si>
    <t>ORD3209</t>
  </si>
  <si>
    <t>Victoria Klein</t>
  </si>
  <si>
    <t>ORD3210</t>
  </si>
  <si>
    <t>Francisco Jones</t>
  </si>
  <si>
    <t>ORD3211</t>
  </si>
  <si>
    <t>Jacob Arnold</t>
  </si>
  <si>
    <t>ORD3212</t>
  </si>
  <si>
    <t>Adam Herrera</t>
  </si>
  <si>
    <t>01-26-2025</t>
  </si>
  <si>
    <t>ORD3213</t>
  </si>
  <si>
    <t>Thomas Blackburn</t>
  </si>
  <si>
    <t>ORD3214</t>
  </si>
  <si>
    <t>Tammy Simmons</t>
  </si>
  <si>
    <t>ORD3215</t>
  </si>
  <si>
    <t>Annette Pratt</t>
  </si>
  <si>
    <t>08-13-2025</t>
  </si>
  <si>
    <t>ORD3216</t>
  </si>
  <si>
    <t>Debra Wang</t>
  </si>
  <si>
    <t>ORD3217</t>
  </si>
  <si>
    <t>Crystal Payne</t>
  </si>
  <si>
    <t>ORD3218</t>
  </si>
  <si>
    <t>Nicole Nunez</t>
  </si>
  <si>
    <t>ORD3219</t>
  </si>
  <si>
    <t>Paula Phillips</t>
  </si>
  <si>
    <t>ORD3220</t>
  </si>
  <si>
    <t>Kimberly Jacobs</t>
  </si>
  <si>
    <t>ORD3221</t>
  </si>
  <si>
    <t>William Lyons</t>
  </si>
  <si>
    <t>ORD3222</t>
  </si>
  <si>
    <t>Denise Clark</t>
  </si>
  <si>
    <t>2024-03-12</t>
  </si>
  <si>
    <t>ORD3223</t>
  </si>
  <si>
    <t>Madison Jacobs</t>
  </si>
  <si>
    <t>2026-01-06</t>
  </si>
  <si>
    <t>ORD3224</t>
  </si>
  <si>
    <t>Ricardo Parker</t>
  </si>
  <si>
    <t>ORD3225</t>
  </si>
  <si>
    <t>Cheyenne Baldwin</t>
  </si>
  <si>
    <t>2025-07-15</t>
  </si>
  <si>
    <t>ORD3226</t>
  </si>
  <si>
    <t>Bradley King</t>
  </si>
  <si>
    <t>ORD3227</t>
  </si>
  <si>
    <t>Sarah White</t>
  </si>
  <si>
    <t>ORD3228</t>
  </si>
  <si>
    <t>Kristine Oneill</t>
  </si>
  <si>
    <t>2024-07-25</t>
  </si>
  <si>
    <t>ORD3229</t>
  </si>
  <si>
    <t>Tracy Luna</t>
  </si>
  <si>
    <t>ORD3230</t>
  </si>
  <si>
    <t>Rebecca Davis</t>
  </si>
  <si>
    <t>ORD3231</t>
  </si>
  <si>
    <t>Linda Davis</t>
  </si>
  <si>
    <t>ORD3232</t>
  </si>
  <si>
    <t>David Ritter</t>
  </si>
  <si>
    <t>ORD3233</t>
  </si>
  <si>
    <t>Danielle Hopkins</t>
  </si>
  <si>
    <t>28/05/2024</t>
  </si>
  <si>
    <t>ORD3234</t>
  </si>
  <si>
    <t>Shane Roberts</t>
  </si>
  <si>
    <t>ORD3235</t>
  </si>
  <si>
    <t>Bobby Evans</t>
  </si>
  <si>
    <t>2024-04-28</t>
  </si>
  <si>
    <t>ORD3236</t>
  </si>
  <si>
    <t>Austin Love</t>
  </si>
  <si>
    <t>ORD3237</t>
  </si>
  <si>
    <t>Amber Lee</t>
  </si>
  <si>
    <t>ORD3238</t>
  </si>
  <si>
    <t>Kim Russell</t>
  </si>
  <si>
    <t>ORD3239</t>
  </si>
  <si>
    <t>Lisa Tucker</t>
  </si>
  <si>
    <t>2024-04-12</t>
  </si>
  <si>
    <t>ORD3240</t>
  </si>
  <si>
    <t>Miss Kaitlin Smith</t>
  </si>
  <si>
    <t>ORD3241</t>
  </si>
  <si>
    <t>Teresa Graham</t>
  </si>
  <si>
    <t>ORD3242</t>
  </si>
  <si>
    <t>David Cook</t>
  </si>
  <si>
    <t>ORD3243</t>
  </si>
  <si>
    <t>Randall Garcia</t>
  </si>
  <si>
    <t>ORD3244</t>
  </si>
  <si>
    <t>Jonathan Wolf</t>
  </si>
  <si>
    <t>06/07/2025</t>
  </si>
  <si>
    <t>ORD3245</t>
  </si>
  <si>
    <t>Jack Cummings</t>
  </si>
  <si>
    <t>2024-01-27</t>
  </si>
  <si>
    <t>ORD3246</t>
  </si>
  <si>
    <t>Kathy Fisher</t>
  </si>
  <si>
    <t>ORD3247</t>
  </si>
  <si>
    <t>Leslie Zuniga</t>
  </si>
  <si>
    <t>03-29-2025</t>
  </si>
  <si>
    <t>ORD3248</t>
  </si>
  <si>
    <t>Christy Clayton</t>
  </si>
  <si>
    <t>2025-02-26</t>
  </si>
  <si>
    <t>ORD3249</t>
  </si>
  <si>
    <t>Mrs. Toni Gardner</t>
  </si>
  <si>
    <t>ORD3250</t>
  </si>
  <si>
    <t>Angela Rangel</t>
  </si>
  <si>
    <t>2024-05-07</t>
  </si>
  <si>
    <t>ORD3251</t>
  </si>
  <si>
    <t>Heather Tucker</t>
  </si>
  <si>
    <t>ORD3252</t>
  </si>
  <si>
    <t>Tyler Johnston</t>
  </si>
  <si>
    <t>ORD3253</t>
  </si>
  <si>
    <t>Tracey Johnson</t>
  </si>
  <si>
    <t>ORD3254</t>
  </si>
  <si>
    <t>Timothy Webb</t>
  </si>
  <si>
    <t>03-27-2026</t>
  </si>
  <si>
    <t>ORD3255</t>
  </si>
  <si>
    <t>Julie Davila</t>
  </si>
  <si>
    <t>ORD3256</t>
  </si>
  <si>
    <t>Jody Stone</t>
  </si>
  <si>
    <t>2025-07-11</t>
  </si>
  <si>
    <t>ORD3257</t>
  </si>
  <si>
    <t>Christina Howard</t>
  </si>
  <si>
    <t>ORD3258</t>
  </si>
  <si>
    <t>James Griffith</t>
  </si>
  <si>
    <t>22/02/2025</t>
  </si>
  <si>
    <t>ORD3259</t>
  </si>
  <si>
    <t>Mark Sandoval</t>
  </si>
  <si>
    <t>ORD3260</t>
  </si>
  <si>
    <t>Mark Clark</t>
  </si>
  <si>
    <t>04-26-2024</t>
  </si>
  <si>
    <t>ORD3261</t>
  </si>
  <si>
    <t>Cheryl Jordan</t>
  </si>
  <si>
    <t>02/04/2025</t>
  </si>
  <si>
    <t>ORD3262</t>
  </si>
  <si>
    <t>Philip Rosario</t>
  </si>
  <si>
    <t>ORD3263</t>
  </si>
  <si>
    <t>23/03/2025</t>
  </si>
  <si>
    <t>ORD3264</t>
  </si>
  <si>
    <t>Monica Rasmussen</t>
  </si>
  <si>
    <t>ORD3265</t>
  </si>
  <si>
    <t>David Horne</t>
  </si>
  <si>
    <t>ORD3266</t>
  </si>
  <si>
    <t>Brenda Schroeder</t>
  </si>
  <si>
    <t>ORD3267</t>
  </si>
  <si>
    <t>Gregory Ortiz</t>
  </si>
  <si>
    <t>2025-08-22</t>
  </si>
  <si>
    <t>ORD3268</t>
  </si>
  <si>
    <t>Shannon Smith</t>
  </si>
  <si>
    <t>ORD3269</t>
  </si>
  <si>
    <t>Thomas Ortiz</t>
  </si>
  <si>
    <t>ORD3270</t>
  </si>
  <si>
    <t>Kevin Davis</t>
  </si>
  <si>
    <t>ORD3271</t>
  </si>
  <si>
    <t>Linda Rhodes</t>
  </si>
  <si>
    <t>14/04/2024</t>
  </si>
  <si>
    <t>ORD3272</t>
  </si>
  <si>
    <t>Robert Baldwin</t>
  </si>
  <si>
    <t>ORD3273</t>
  </si>
  <si>
    <t>Lee Mooney</t>
  </si>
  <si>
    <t>2024-07-06</t>
  </si>
  <si>
    <t>ORD3274</t>
  </si>
  <si>
    <t>Larry Mitchell</t>
  </si>
  <si>
    <t>ORD3275</t>
  </si>
  <si>
    <t>Jeremy Ryan</t>
  </si>
  <si>
    <t>ORD3276</t>
  </si>
  <si>
    <t>Amber Blanchard</t>
  </si>
  <si>
    <t>ORD3277</t>
  </si>
  <si>
    <t>Alvin Hensley</t>
  </si>
  <si>
    <t>ORD3278</t>
  </si>
  <si>
    <t>Sean Hughes</t>
  </si>
  <si>
    <t>01-18-2026</t>
  </si>
  <si>
    <t>ORD3279</t>
  </si>
  <si>
    <t>Cheryl Dawson</t>
  </si>
  <si>
    <t>23/09/2024</t>
  </si>
  <si>
    <t>ORD3280</t>
  </si>
  <si>
    <t>Diane Cabrera</t>
  </si>
  <si>
    <t>ORD3281</t>
  </si>
  <si>
    <t>Julie Berry</t>
  </si>
  <si>
    <t>2026-04-11</t>
  </si>
  <si>
    <t>ORD3282</t>
  </si>
  <si>
    <t>Jackson Perez</t>
  </si>
  <si>
    <t>ORD3283</t>
  </si>
  <si>
    <t>Jennifer Thompson</t>
  </si>
  <si>
    <t>ORD3284</t>
  </si>
  <si>
    <t>Steven Wright</t>
  </si>
  <si>
    <t>2026-03-21</t>
  </si>
  <si>
    <t>ORD3285</t>
  </si>
  <si>
    <t>Emily Andrews</t>
  </si>
  <si>
    <t>ORD3286</t>
  </si>
  <si>
    <t>Jessica Mata</t>
  </si>
  <si>
    <t>ORD3287</t>
  </si>
  <si>
    <t>Connie Sullivan</t>
  </si>
  <si>
    <t>ORD3288</t>
  </si>
  <si>
    <t>Larry Sanchez</t>
  </si>
  <si>
    <t>ORD3289</t>
  </si>
  <si>
    <t>Diane Herman</t>
  </si>
  <si>
    <t>ORD3290</t>
  </si>
  <si>
    <t>John Lloyd</t>
  </si>
  <si>
    <t>07/01/2026</t>
  </si>
  <si>
    <t>ORD3291</t>
  </si>
  <si>
    <t>David Oliver</t>
  </si>
  <si>
    <t>ORD3292</t>
  </si>
  <si>
    <t>Roy Mccullough</t>
  </si>
  <si>
    <t>12/06/2024</t>
  </si>
  <si>
    <t>ORD3293</t>
  </si>
  <si>
    <t>Edgar Bernard</t>
  </si>
  <si>
    <t>01-01-2024</t>
  </si>
  <si>
    <t>ORD3294</t>
  </si>
  <si>
    <t>Kari Bradley</t>
  </si>
  <si>
    <t>2025-09-20</t>
  </si>
  <si>
    <t>ORD3295</t>
  </si>
  <si>
    <t>Stephen Hodge</t>
  </si>
  <si>
    <t>ORD3296</t>
  </si>
  <si>
    <t>Vanessa Mann</t>
  </si>
  <si>
    <t>ORD3297</t>
  </si>
  <si>
    <t>Natasha Conley</t>
  </si>
  <si>
    <t>ORD3298</t>
  </si>
  <si>
    <t>Larry Smith</t>
  </si>
  <si>
    <t>ORD3299</t>
  </si>
  <si>
    <t>Alexandra Garcia</t>
  </si>
  <si>
    <t>ORD3300</t>
  </si>
  <si>
    <t>Miss Angela Jarvis</t>
  </si>
  <si>
    <t>ORD3301</t>
  </si>
  <si>
    <t>Mark White</t>
  </si>
  <si>
    <t>ORD3302</t>
  </si>
  <si>
    <t>Isaiah Callahan</t>
  </si>
  <si>
    <t>2026-02-04</t>
  </si>
  <si>
    <t>ORD3303</t>
  </si>
  <si>
    <t>George Hayes</t>
  </si>
  <si>
    <t>ORD3304</t>
  </si>
  <si>
    <t>William Bruce</t>
  </si>
  <si>
    <t>ORD3305</t>
  </si>
  <si>
    <t>Elizabeth Cruz</t>
  </si>
  <si>
    <t>11-30-2024</t>
  </si>
  <si>
    <t>ORD3306</t>
  </si>
  <si>
    <t>Fred Patel</t>
  </si>
  <si>
    <t>ORD3307</t>
  </si>
  <si>
    <t>Mary Gordon</t>
  </si>
  <si>
    <t>ORD3308</t>
  </si>
  <si>
    <t>Sherri Green</t>
  </si>
  <si>
    <t>ORD3309</t>
  </si>
  <si>
    <t>Alyssa Jackson</t>
  </si>
  <si>
    <t>ORD3310</t>
  </si>
  <si>
    <t>Terry Potts</t>
  </si>
  <si>
    <t>08-20-2024</t>
  </si>
  <si>
    <t>ORD3311</t>
  </si>
  <si>
    <t>Jill Buchanan</t>
  </si>
  <si>
    <t>12-27-2025</t>
  </si>
  <si>
    <t>ORD3312</t>
  </si>
  <si>
    <t>2025-05-12</t>
  </si>
  <si>
    <t>ORD3313</t>
  </si>
  <si>
    <t>Jeremiah Spencer</t>
  </si>
  <si>
    <t>ORD3314</t>
  </si>
  <si>
    <t>Neil Johnson</t>
  </si>
  <si>
    <t>ORD3315</t>
  </si>
  <si>
    <t>Robert Young</t>
  </si>
  <si>
    <t>18/11/2024</t>
  </si>
  <si>
    <t>ORD3316</t>
  </si>
  <si>
    <t>Olivia Joyce</t>
  </si>
  <si>
    <t>ORD3317</t>
  </si>
  <si>
    <t>Craig Lamb</t>
  </si>
  <si>
    <t>ORD3318</t>
  </si>
  <si>
    <t>Donna Martin</t>
  </si>
  <si>
    <t>ORD3319</t>
  </si>
  <si>
    <t>Anthony Bender</t>
  </si>
  <si>
    <t>ORD3320</t>
  </si>
  <si>
    <t>April Wilson</t>
  </si>
  <si>
    <t>ORD3321</t>
  </si>
  <si>
    <t>Ryan Huber</t>
  </si>
  <si>
    <t>ORD3322</t>
  </si>
  <si>
    <t>Michelle Walton</t>
  </si>
  <si>
    <t>ORD3323</t>
  </si>
  <si>
    <t>Andrew Figueroa</t>
  </si>
  <si>
    <t>ORD3324</t>
  </si>
  <si>
    <t>Bailey Ross</t>
  </si>
  <si>
    <t>ORD3325</t>
  </si>
  <si>
    <t>Kaitlin Johnson</t>
  </si>
  <si>
    <t>ORD3326</t>
  </si>
  <si>
    <t>Richard Chapman</t>
  </si>
  <si>
    <t>05-18-2024</t>
  </si>
  <si>
    <t>ORD3327</t>
  </si>
  <si>
    <t>Ashley Simmons</t>
  </si>
  <si>
    <t>2024-06-17</t>
  </si>
  <si>
    <t>ORD3328</t>
  </si>
  <si>
    <t>Kathleen Smith</t>
  </si>
  <si>
    <t>12-20-2024</t>
  </si>
  <si>
    <t>ORD3329</t>
  </si>
  <si>
    <t>Joshua Beck</t>
  </si>
  <si>
    <t>ORD3330</t>
  </si>
  <si>
    <t>Raymond Sloan</t>
  </si>
  <si>
    <t>ORD3331</t>
  </si>
  <si>
    <t>Christopher Graham</t>
  </si>
  <si>
    <t>27/03/2026</t>
  </si>
  <si>
    <t>ORD3332</t>
  </si>
  <si>
    <t>Catherine Lowery</t>
  </si>
  <si>
    <t>ORD3333</t>
  </si>
  <si>
    <t>Cathy Colon</t>
  </si>
  <si>
    <t>ORD3334</t>
  </si>
  <si>
    <t>11-29-2025</t>
  </si>
  <si>
    <t>ORD3335</t>
  </si>
  <si>
    <t>Ashley Hale</t>
  </si>
  <si>
    <t>ORD3336</t>
  </si>
  <si>
    <t>Joshua Ford</t>
  </si>
  <si>
    <t>ORD3337</t>
  </si>
  <si>
    <t>Dennis Frank</t>
  </si>
  <si>
    <t>ORD3338</t>
  </si>
  <si>
    <t>David Reynolds</t>
  </si>
  <si>
    <t>ORD3339</t>
  </si>
  <si>
    <t>Phillip Stone</t>
  </si>
  <si>
    <t>ORD3340</t>
  </si>
  <si>
    <t>ORD3341</t>
  </si>
  <si>
    <t>Elizabeth Burgess</t>
  </si>
  <si>
    <t>ORD3342</t>
  </si>
  <si>
    <t>Chelsea Smith</t>
  </si>
  <si>
    <t>ORD3343</t>
  </si>
  <si>
    <t>Jessica Weber</t>
  </si>
  <si>
    <t>09-09-2025</t>
  </si>
  <si>
    <t>ORD3344</t>
  </si>
  <si>
    <t>Dana Marquez</t>
  </si>
  <si>
    <t>ORD3345</t>
  </si>
  <si>
    <t>Peter Scott</t>
  </si>
  <si>
    <t>08-23-2025</t>
  </si>
  <si>
    <t>ORD3346</t>
  </si>
  <si>
    <t>Adrian James</t>
  </si>
  <si>
    <t>ORD3347</t>
  </si>
  <si>
    <t>Shelley Henson</t>
  </si>
  <si>
    <t>ORD3348</t>
  </si>
  <si>
    <t>Meghan Norris</t>
  </si>
  <si>
    <t>ORD3349</t>
  </si>
  <si>
    <t>April Jones</t>
  </si>
  <si>
    <t>2025-06-17</t>
  </si>
  <si>
    <t>ORD3350</t>
  </si>
  <si>
    <t>Tracy Lane</t>
  </si>
  <si>
    <t>ORD3351</t>
  </si>
  <si>
    <t>David Fox</t>
  </si>
  <si>
    <t>ORD3352</t>
  </si>
  <si>
    <t>Timothy Hansen</t>
  </si>
  <si>
    <t>2024-01-16</t>
  </si>
  <si>
    <t>ORD3353</t>
  </si>
  <si>
    <t>George Farley</t>
  </si>
  <si>
    <t>17/04/2025</t>
  </si>
  <si>
    <t>ORD3354</t>
  </si>
  <si>
    <t>Alan Day</t>
  </si>
  <si>
    <t>ORD3355</t>
  </si>
  <si>
    <t>Samuel Tucker</t>
  </si>
  <si>
    <t>ORD3356</t>
  </si>
  <si>
    <t>Adam Brown</t>
  </si>
  <si>
    <t>2025-10-18</t>
  </si>
  <si>
    <t>ORD3357</t>
  </si>
  <si>
    <t>Andrea Hill</t>
  </si>
  <si>
    <t>ORD3358</t>
  </si>
  <si>
    <t>Monica Reid</t>
  </si>
  <si>
    <t>ORD3359</t>
  </si>
  <si>
    <t>Amy Payne</t>
  </si>
  <si>
    <t>ORD3360</t>
  </si>
  <si>
    <t>Jeremy Valentine</t>
  </si>
  <si>
    <t>ORD3361</t>
  </si>
  <si>
    <t>Sara Fernandez</t>
  </si>
  <si>
    <t>2025-12-21</t>
  </si>
  <si>
    <t>ORD3362</t>
  </si>
  <si>
    <t>ORD3363</t>
  </si>
  <si>
    <t>Diana Webb</t>
  </si>
  <si>
    <t>ORD3364</t>
  </si>
  <si>
    <t>Dr. Katherine Jones</t>
  </si>
  <si>
    <t>ORD3365</t>
  </si>
  <si>
    <t>Scott Soto</t>
  </si>
  <si>
    <t>2025-06-24</t>
  </si>
  <si>
    <t>ORD3366</t>
  </si>
  <si>
    <t>Mark Griffith</t>
  </si>
  <si>
    <t>03-11-2026</t>
  </si>
  <si>
    <t>ORD3367</t>
  </si>
  <si>
    <t>Nicole Reed</t>
  </si>
  <si>
    <t>ORD3368</t>
  </si>
  <si>
    <t>2024-03-30</t>
  </si>
  <si>
    <t>ORD3369</t>
  </si>
  <si>
    <t>Robert Mckenzie</t>
  </si>
  <si>
    <t>ORD3370</t>
  </si>
  <si>
    <t>Alexander Dawson</t>
  </si>
  <si>
    <t>2024-05-22</t>
  </si>
  <si>
    <t>ORD3371</t>
  </si>
  <si>
    <t>Kevin Adams</t>
  </si>
  <si>
    <t>ORD3372</t>
  </si>
  <si>
    <t>Vanessa Myers</t>
  </si>
  <si>
    <t>ORD3373</t>
  </si>
  <si>
    <t>Gabrielle Singh</t>
  </si>
  <si>
    <t>ORD3374</t>
  </si>
  <si>
    <t>Christina Tyler</t>
  </si>
  <si>
    <t>2025-04-05</t>
  </si>
  <si>
    <t>ORD3375</t>
  </si>
  <si>
    <t>Beth Gonzalez</t>
  </si>
  <si>
    <t>ORD3376</t>
  </si>
  <si>
    <t>Janice Burns</t>
  </si>
  <si>
    <t>ORD3377</t>
  </si>
  <si>
    <t>Latasha Mcmahon</t>
  </si>
  <si>
    <t>ORD3378</t>
  </si>
  <si>
    <t>Brian Brady</t>
  </si>
  <si>
    <t>2025-04-15</t>
  </si>
  <si>
    <t>ORD3379</t>
  </si>
  <si>
    <t>Stacey Griffin</t>
  </si>
  <si>
    <t>ORD3380</t>
  </si>
  <si>
    <t>Angela Dennis</t>
  </si>
  <si>
    <t>06-13-2024</t>
  </si>
  <si>
    <t>ORD3381</t>
  </si>
  <si>
    <t>Eric Macias</t>
  </si>
  <si>
    <t>02-02-2025</t>
  </si>
  <si>
    <t>ORD3382</t>
  </si>
  <si>
    <t>Tiffany Arias</t>
  </si>
  <si>
    <t>ORD3383</t>
  </si>
  <si>
    <t>Ashley Chavez</t>
  </si>
  <si>
    <t>2025-09-17</t>
  </si>
  <si>
    <t>ORD3384</t>
  </si>
  <si>
    <t>Connie Moore</t>
  </si>
  <si>
    <t>ORD3385</t>
  </si>
  <si>
    <t>Katrina Ward</t>
  </si>
  <si>
    <t>2024-07-23</t>
  </si>
  <si>
    <t>ORD3386</t>
  </si>
  <si>
    <t>ORD3387</t>
  </si>
  <si>
    <t>Daniel Larson</t>
  </si>
  <si>
    <t>16/12/2025</t>
  </si>
  <si>
    <t>ORD3388</t>
  </si>
  <si>
    <t>ORD3389</t>
  </si>
  <si>
    <t>Michele Wood</t>
  </si>
  <si>
    <t>ORD3390</t>
  </si>
  <si>
    <t>Janice Ward</t>
  </si>
  <si>
    <t>08-06-2024</t>
  </si>
  <si>
    <t>ORD3391</t>
  </si>
  <si>
    <t>Susan Edwards</t>
  </si>
  <si>
    <t>03-04-2026</t>
  </si>
  <si>
    <t>ORD3392</t>
  </si>
  <si>
    <t>Scott Goodwin</t>
  </si>
  <si>
    <t>ORD3393</t>
  </si>
  <si>
    <t>2025-06-26</t>
  </si>
  <si>
    <t>ORD3394</t>
  </si>
  <si>
    <t>Andrea Jackson</t>
  </si>
  <si>
    <t>ORD3395</t>
  </si>
  <si>
    <t>Kayla Lester</t>
  </si>
  <si>
    <t>14/07/2025</t>
  </si>
  <si>
    <t>ORD3396</t>
  </si>
  <si>
    <t>Steven Newman</t>
  </si>
  <si>
    <t>2025-02-19</t>
  </si>
  <si>
    <t>ORD3397</t>
  </si>
  <si>
    <t>Sandra Wolf</t>
  </si>
  <si>
    <t>ORD3398</t>
  </si>
  <si>
    <t>Douglas Weiss</t>
  </si>
  <si>
    <t>ORD3399</t>
  </si>
  <si>
    <t>Joseph Parker</t>
  </si>
  <si>
    <t>ORD3400</t>
  </si>
  <si>
    <t>2024-08-27</t>
  </si>
  <si>
    <t>ORD3401</t>
  </si>
  <si>
    <t>William Hill</t>
  </si>
  <si>
    <t>ORD3402</t>
  </si>
  <si>
    <t>Anne Jones</t>
  </si>
  <si>
    <t>06-21-2024</t>
  </si>
  <si>
    <t>ORD3403</t>
  </si>
  <si>
    <t>Ronald Turner</t>
  </si>
  <si>
    <t>2025-11-29</t>
  </si>
  <si>
    <t>ORD3404</t>
  </si>
  <si>
    <t>Blake Dalton</t>
  </si>
  <si>
    <t>2024-03-01</t>
  </si>
  <si>
    <t>ORD3405</t>
  </si>
  <si>
    <t>Vanessa Lopez</t>
  </si>
  <si>
    <t>08-07-2024</t>
  </si>
  <si>
    <t>ORD3406</t>
  </si>
  <si>
    <t>Deborah Miller</t>
  </si>
  <si>
    <t>ORD3407</t>
  </si>
  <si>
    <t>Ariel Thompson</t>
  </si>
  <si>
    <t>ORD3408</t>
  </si>
  <si>
    <t>Kevin Palmer</t>
  </si>
  <si>
    <t>ORD3409</t>
  </si>
  <si>
    <t>James Sharp</t>
  </si>
  <si>
    <t>07-27-2024</t>
  </si>
  <si>
    <t>ORD3410</t>
  </si>
  <si>
    <t>Jimmy Lewis</t>
  </si>
  <si>
    <t>07/08/2024</t>
  </si>
  <si>
    <t>ORD3411</t>
  </si>
  <si>
    <t>Eduardo Ferrell</t>
  </si>
  <si>
    <t>08-14-2024</t>
  </si>
  <si>
    <t>ORD3412</t>
  </si>
  <si>
    <t>Logan Prince</t>
  </si>
  <si>
    <t>ORD3413</t>
  </si>
  <si>
    <t>Brian Figueroa</t>
  </si>
  <si>
    <t>ORD3414</t>
  </si>
  <si>
    <t>Carla Russell</t>
  </si>
  <si>
    <t>ORD3415</t>
  </si>
  <si>
    <t>Nicole Cook</t>
  </si>
  <si>
    <t>ORD3416</t>
  </si>
  <si>
    <t>John James</t>
  </si>
  <si>
    <t>ORD3417</t>
  </si>
  <si>
    <t>Megan King</t>
  </si>
  <si>
    <t>ORD3418</t>
  </si>
  <si>
    <t>Christopher Reyes</t>
  </si>
  <si>
    <t>10/10/2025</t>
  </si>
  <si>
    <t>ORD3419</t>
  </si>
  <si>
    <t>Daniel Walker</t>
  </si>
  <si>
    <t>13/05/2024</t>
  </si>
  <si>
    <t>ORD3420</t>
  </si>
  <si>
    <t>Dylan Murphy</t>
  </si>
  <si>
    <t>ORD3421</t>
  </si>
  <si>
    <t>Brett Watson</t>
  </si>
  <si>
    <t>ORD3422</t>
  </si>
  <si>
    <t>Stephanie Gonzalez</t>
  </si>
  <si>
    <t>2024-12-30</t>
  </si>
  <si>
    <t>ORD3423</t>
  </si>
  <si>
    <t>Connor Vaughn</t>
  </si>
  <si>
    <t>2024-04-29</t>
  </si>
  <si>
    <t>ORD3424</t>
  </si>
  <si>
    <t>Bruce Lee</t>
  </si>
  <si>
    <t>ORD3425</t>
  </si>
  <si>
    <t>John Ortiz</t>
  </si>
  <si>
    <t>ORD3426</t>
  </si>
  <si>
    <t>Jennifer Peterson</t>
  </si>
  <si>
    <t>2024-11-15</t>
  </si>
  <si>
    <t>ORD3427</t>
  </si>
  <si>
    <t>Kim Nichols</t>
  </si>
  <si>
    <t>ORD3428</t>
  </si>
  <si>
    <t>Ashley Rodriguez</t>
  </si>
  <si>
    <t>ORD3429</t>
  </si>
  <si>
    <t>Mrs. Tracy Norris</t>
  </si>
  <si>
    <t>ORD3430</t>
  </si>
  <si>
    <t>Alfred Nunez</t>
  </si>
  <si>
    <t>04-11-2024</t>
  </si>
  <si>
    <t>ORD3431</t>
  </si>
  <si>
    <t>Alicia Parker</t>
  </si>
  <si>
    <t>ORD3432</t>
  </si>
  <si>
    <t>Sandra Spencer</t>
  </si>
  <si>
    <t>ORD3433</t>
  </si>
  <si>
    <t>Brian Fowler</t>
  </si>
  <si>
    <t>01-17-2026</t>
  </si>
  <si>
    <t>ORD3434</t>
  </si>
  <si>
    <t>Mary Kramer DVM</t>
  </si>
  <si>
    <t>ORD3435</t>
  </si>
  <si>
    <t>Amanda Riley</t>
  </si>
  <si>
    <t>ORD3436</t>
  </si>
  <si>
    <t>Deborah Cummings</t>
  </si>
  <si>
    <t>ORD3437</t>
  </si>
  <si>
    <t>Anthony Doyle</t>
  </si>
  <si>
    <t>2024-06-15</t>
  </si>
  <si>
    <t>ORD3438</t>
  </si>
  <si>
    <t>Patty Harris</t>
  </si>
  <si>
    <t>ORD3439</t>
  </si>
  <si>
    <t>Maria Miller</t>
  </si>
  <si>
    <t>ORD3440</t>
  </si>
  <si>
    <t>Douglas Cooper</t>
  </si>
  <si>
    <t>ORD3441</t>
  </si>
  <si>
    <t>Sarah Hansen</t>
  </si>
  <si>
    <t>ORD3442</t>
  </si>
  <si>
    <t>Tracy Brooks</t>
  </si>
  <si>
    <t>24/05/2025</t>
  </si>
  <si>
    <t>ORD3443</t>
  </si>
  <si>
    <t>2024-02-12</t>
  </si>
  <si>
    <t>ORD3444</t>
  </si>
  <si>
    <t>Rhonda Gray</t>
  </si>
  <si>
    <t>2024-07-20</t>
  </si>
  <si>
    <t>ORD3445</t>
  </si>
  <si>
    <t>Jason Vargas</t>
  </si>
  <si>
    <t>ORD3446</t>
  </si>
  <si>
    <t>Crystal Thompson</t>
  </si>
  <si>
    <t>ORD3447</t>
  </si>
  <si>
    <t>Jason Farrell</t>
  </si>
  <si>
    <t>2025-09-14</t>
  </si>
  <si>
    <t>ORD3448</t>
  </si>
  <si>
    <t>Jennifer Taylor</t>
  </si>
  <si>
    <t>2024-09-26</t>
  </si>
  <si>
    <t>ORD3449</t>
  </si>
  <si>
    <t>Joshua Moore</t>
  </si>
  <si>
    <t>ORD3450</t>
  </si>
  <si>
    <t>Emily Johnson</t>
  </si>
  <si>
    <t>10/01/2025</t>
  </si>
  <si>
    <t>ORD3451</t>
  </si>
  <si>
    <t>Mary Patterson</t>
  </si>
  <si>
    <t>08-27-2024</t>
  </si>
  <si>
    <t>ORD3452</t>
  </si>
  <si>
    <t>James Manning DVM</t>
  </si>
  <si>
    <t>ORD3453</t>
  </si>
  <si>
    <t>Patricia Mckinney</t>
  </si>
  <si>
    <t>ORD3454</t>
  </si>
  <si>
    <t>Megan Rocha</t>
  </si>
  <si>
    <t>ORD3455</t>
  </si>
  <si>
    <t>Karen Watkins</t>
  </si>
  <si>
    <t>2025-01-29</t>
  </si>
  <si>
    <t>ORD3456</t>
  </si>
  <si>
    <t>Heather Clark DVM</t>
  </si>
  <si>
    <t>ORD3457</t>
  </si>
  <si>
    <t>Mario Key</t>
  </si>
  <si>
    <t>ORD3458</t>
  </si>
  <si>
    <t>Ruth Romero</t>
  </si>
  <si>
    <t>ORD3459</t>
  </si>
  <si>
    <t>Dr. Lisa Norman</t>
  </si>
  <si>
    <t>ORD3460</t>
  </si>
  <si>
    <t>Megan Stevenson</t>
  </si>
  <si>
    <t>ORD3461</t>
  </si>
  <si>
    <t>Amy Miller</t>
  </si>
  <si>
    <t>01-08-2025</t>
  </si>
  <si>
    <t>ORD3462</t>
  </si>
  <si>
    <t>David Tucker</t>
  </si>
  <si>
    <t>ORD3463</t>
  </si>
  <si>
    <t>Danielle Lawson</t>
  </si>
  <si>
    <t>ORD3464</t>
  </si>
  <si>
    <t>Jodi Williamson</t>
  </si>
  <si>
    <t>ORD3465</t>
  </si>
  <si>
    <t>Betty Gutierrez</t>
  </si>
  <si>
    <t>01-14-2025</t>
  </si>
  <si>
    <t>ORD3466</t>
  </si>
  <si>
    <t>Angel Stanton</t>
  </si>
  <si>
    <t>ORD3467</t>
  </si>
  <si>
    <t>Cody Johns</t>
  </si>
  <si>
    <t>2025-01-13</t>
  </si>
  <si>
    <t>ORD3468</t>
  </si>
  <si>
    <t>Jessica Powell</t>
  </si>
  <si>
    <t>ORD3469</t>
  </si>
  <si>
    <t>Amanda Fernandez</t>
  </si>
  <si>
    <t>ORD3470</t>
  </si>
  <si>
    <t>Jennifer Schneider</t>
  </si>
  <si>
    <t>ORD3471</t>
  </si>
  <si>
    <t>Andrew Wilson</t>
  </si>
  <si>
    <t>05/05/2024</t>
  </si>
  <si>
    <t>ORD3472</t>
  </si>
  <si>
    <t>Erik Forbes</t>
  </si>
  <si>
    <t>ORD3473</t>
  </si>
  <si>
    <t>Jesus Calderon DDS</t>
  </si>
  <si>
    <t>ORD3474</t>
  </si>
  <si>
    <t>Bailey Aguilar</t>
  </si>
  <si>
    <t>01-31-2024</t>
  </si>
  <si>
    <t>ORD3475</t>
  </si>
  <si>
    <t>Roy Yoder</t>
  </si>
  <si>
    <t>2024-05-25</t>
  </si>
  <si>
    <t>ORD3476</t>
  </si>
  <si>
    <t>Courtney Myers</t>
  </si>
  <si>
    <t>ORD3477</t>
  </si>
  <si>
    <t>Jennifer Munoz</t>
  </si>
  <si>
    <t>ORD3478</t>
  </si>
  <si>
    <t>Jonathan Davis</t>
  </si>
  <si>
    <t>ORD3479</t>
  </si>
  <si>
    <t>Trevor Galvan</t>
  </si>
  <si>
    <t>ORD3480</t>
  </si>
  <si>
    <t>Kelly Edwards</t>
  </si>
  <si>
    <t>2024-01-04</t>
  </si>
  <si>
    <t>ORD3481</t>
  </si>
  <si>
    <t>Dustin Scott</t>
  </si>
  <si>
    <t>ORD3482</t>
  </si>
  <si>
    <t>Geoffrey Wood</t>
  </si>
  <si>
    <t>ORD3483</t>
  </si>
  <si>
    <t>Michelle Stephens</t>
  </si>
  <si>
    <t>ORD3484</t>
  </si>
  <si>
    <t>Sarah Perry</t>
  </si>
  <si>
    <t>ORD3485</t>
  </si>
  <si>
    <t>Paul Frye</t>
  </si>
  <si>
    <t>ORD3486</t>
  </si>
  <si>
    <t>Kevin Lloyd</t>
  </si>
  <si>
    <t>ORD3487</t>
  </si>
  <si>
    <t>Kyle Dean</t>
  </si>
  <si>
    <t>ORD3488</t>
  </si>
  <si>
    <t>Steven Camacho</t>
  </si>
  <si>
    <t>ORD3489</t>
  </si>
  <si>
    <t>Jessica Garcia</t>
  </si>
  <si>
    <t>ORD3490</t>
  </si>
  <si>
    <t>Manuel Lucas</t>
  </si>
  <si>
    <t>11/03/2026</t>
  </si>
  <si>
    <t>ORD3491</t>
  </si>
  <si>
    <t>Tammy Williams</t>
  </si>
  <si>
    <t>ORD3492</t>
  </si>
  <si>
    <t>Luke Baird</t>
  </si>
  <si>
    <t>ORD3493</t>
  </si>
  <si>
    <t>Thomas Cole</t>
  </si>
  <si>
    <t>ORD3494</t>
  </si>
  <si>
    <t>Tina Moore</t>
  </si>
  <si>
    <t>ORD3495</t>
  </si>
  <si>
    <t>Megan Mcclain</t>
  </si>
  <si>
    <t>ORD3496</t>
  </si>
  <si>
    <t>Sean Turner</t>
  </si>
  <si>
    <t>10/02/2026</t>
  </si>
  <si>
    <t>ORD3497</t>
  </si>
  <si>
    <t>Michael Taylor</t>
  </si>
  <si>
    <t>ORD3498</t>
  </si>
  <si>
    <t>Ariel Garcia</t>
  </si>
  <si>
    <t>01-04-2026</t>
  </si>
  <si>
    <t>ORD3499</t>
  </si>
  <si>
    <t>Mr. Joshua Johnson</t>
  </si>
  <si>
    <t>ORD3500</t>
  </si>
  <si>
    <t>Andrew Bell</t>
  </si>
  <si>
    <t>ORD3501</t>
  </si>
  <si>
    <t>ORD3502</t>
  </si>
  <si>
    <t>Nicholas Patterson</t>
  </si>
  <si>
    <t>05-12-2025</t>
  </si>
  <si>
    <t>ORD3503</t>
  </si>
  <si>
    <t>Brandon Johnson</t>
  </si>
  <si>
    <t>2025-11-06</t>
  </si>
  <si>
    <t>ORD3504</t>
  </si>
  <si>
    <t>ORD3505</t>
  </si>
  <si>
    <t>Valerie Jenkins</t>
  </si>
  <si>
    <t>ORD3506</t>
  </si>
  <si>
    <t>Rachel Benson</t>
  </si>
  <si>
    <t>ORD3507</t>
  </si>
  <si>
    <t>Jimmy Bell</t>
  </si>
  <si>
    <t>03/12/2024</t>
  </si>
  <si>
    <t>ORD3508</t>
  </si>
  <si>
    <t>Deborah Osborne</t>
  </si>
  <si>
    <t>ORD3509</t>
  </si>
  <si>
    <t>Ernest Leonard</t>
  </si>
  <si>
    <t>ORD3510</t>
  </si>
  <si>
    <t>Lindsey Smith</t>
  </si>
  <si>
    <t>2024-04-08</t>
  </si>
  <si>
    <t>ORD3511</t>
  </si>
  <si>
    <t>Jordan Massey</t>
  </si>
  <si>
    <t>ORD3512</t>
  </si>
  <si>
    <t>Kimberly Smith</t>
  </si>
  <si>
    <t>ORD3513</t>
  </si>
  <si>
    <t>Amy Bradley</t>
  </si>
  <si>
    <t>2025-05-10</t>
  </si>
  <si>
    <t>ORD3514</t>
  </si>
  <si>
    <t>Randall Wilson</t>
  </si>
  <si>
    <t>16/04/2025</t>
  </si>
  <si>
    <t>ORD3515</t>
  </si>
  <si>
    <t>Scott Ferguson</t>
  </si>
  <si>
    <t>ORD3516</t>
  </si>
  <si>
    <t>ORD3517</t>
  </si>
  <si>
    <t>Debbie Anderson MD</t>
  </si>
  <si>
    <t>ORD3518</t>
  </si>
  <si>
    <t>Travis Bryant</t>
  </si>
  <si>
    <t>ORD3519</t>
  </si>
  <si>
    <t>Kimberly Reed</t>
  </si>
  <si>
    <t>23/05/2024</t>
  </si>
  <si>
    <t>ORD3520</t>
  </si>
  <si>
    <t>Christopher Clarke</t>
  </si>
  <si>
    <t>23/05/2025</t>
  </si>
  <si>
    <t>ORD3521</t>
  </si>
  <si>
    <t>Thomas Davis</t>
  </si>
  <si>
    <t>ORD3522</t>
  </si>
  <si>
    <t>Karen Marks</t>
  </si>
  <si>
    <t>ORD3523</t>
  </si>
  <si>
    <t>10-05-2024</t>
  </si>
  <si>
    <t>ORD3524</t>
  </si>
  <si>
    <t>Joseph Ferrell</t>
  </si>
  <si>
    <t>ORD3525</t>
  </si>
  <si>
    <t>Robert Thompson</t>
  </si>
  <si>
    <t>30/08/2025</t>
  </si>
  <si>
    <t>ORD3526</t>
  </si>
  <si>
    <t>Gregory Rivas</t>
  </si>
  <si>
    <t>18/04/2025</t>
  </si>
  <si>
    <t>ORD3527</t>
  </si>
  <si>
    <t>Tammy Walter</t>
  </si>
  <si>
    <t>ORD3528</t>
  </si>
  <si>
    <t>Travis Thomas</t>
  </si>
  <si>
    <t>ORD3529</t>
  </si>
  <si>
    <t>Kristi Allen</t>
  </si>
  <si>
    <t>ORD3530</t>
  </si>
  <si>
    <t>Alex Compton</t>
  </si>
  <si>
    <t>02-10-2026</t>
  </si>
  <si>
    <t>ORD3531</t>
  </si>
  <si>
    <t>Deborah James</t>
  </si>
  <si>
    <t>11/08/2025</t>
  </si>
  <si>
    <t>ORD3532</t>
  </si>
  <si>
    <t>Madeline Rodriguez</t>
  </si>
  <si>
    <t>2024-05-29</t>
  </si>
  <si>
    <t>ORD3533</t>
  </si>
  <si>
    <t>Kevin Collins</t>
  </si>
  <si>
    <t>2026-01-10</t>
  </si>
  <si>
    <t>ORD3534</t>
  </si>
  <si>
    <t>Rebecca Smith</t>
  </si>
  <si>
    <t>02-17-2026</t>
  </si>
  <si>
    <t>ORD3535</t>
  </si>
  <si>
    <t>Susan Copeland</t>
  </si>
  <si>
    <t>ORD3536</t>
  </si>
  <si>
    <t>Jacob Schwartz</t>
  </si>
  <si>
    <t>ORD3537</t>
  </si>
  <si>
    <t>Darryl White</t>
  </si>
  <si>
    <t>ORD3538</t>
  </si>
  <si>
    <t>Michelle Alvarado</t>
  </si>
  <si>
    <t>ORD3539</t>
  </si>
  <si>
    <t>Brandy Moran</t>
  </si>
  <si>
    <t>ORD3540</t>
  </si>
  <si>
    <t>Andrea Miller</t>
  </si>
  <si>
    <t>ORD3541</t>
  </si>
  <si>
    <t>Raymond Russo</t>
  </si>
  <si>
    <t>11/03/2024</t>
  </si>
  <si>
    <t>ORD3542</t>
  </si>
  <si>
    <t>Leah Hines</t>
  </si>
  <si>
    <t>ORD3543</t>
  </si>
  <si>
    <t>Austin Villa</t>
  </si>
  <si>
    <t>ORD3544</t>
  </si>
  <si>
    <t>Tracey Hayes</t>
  </si>
  <si>
    <t>ORD3545</t>
  </si>
  <si>
    <t>Jason Bates</t>
  </si>
  <si>
    <t>ORD3546</t>
  </si>
  <si>
    <t>Patrick Ballard</t>
  </si>
  <si>
    <t>02-03-2024</t>
  </si>
  <si>
    <t>ORD3547</t>
  </si>
  <si>
    <t>Richard Hall</t>
  </si>
  <si>
    <t>ORD3548</t>
  </si>
  <si>
    <t>David Lynch</t>
  </si>
  <si>
    <t>21/04/2025</t>
  </si>
  <si>
    <t>ORD3549</t>
  </si>
  <si>
    <t>Amanda Ritter</t>
  </si>
  <si>
    <t>ORD3550</t>
  </si>
  <si>
    <t>Daniel Blake</t>
  </si>
  <si>
    <t>ORD3551</t>
  </si>
  <si>
    <t>Craig Murphy</t>
  </si>
  <si>
    <t>ORD3552</t>
  </si>
  <si>
    <t>Karen Everett</t>
  </si>
  <si>
    <t>ORD3553</t>
  </si>
  <si>
    <t>Mark Horn</t>
  </si>
  <si>
    <t>ORD3554</t>
  </si>
  <si>
    <t>Alisha Larson</t>
  </si>
  <si>
    <t>2025-01-08</t>
  </si>
  <si>
    <t>ORD3555</t>
  </si>
  <si>
    <t>Dawn Johnson</t>
  </si>
  <si>
    <t>07/02/2026</t>
  </si>
  <si>
    <t>ORD3556</t>
  </si>
  <si>
    <t>Matthew Anderson</t>
  </si>
  <si>
    <t>2024-02-27</t>
  </si>
  <si>
    <t>ORD3557</t>
  </si>
  <si>
    <t>Michael Petersen</t>
  </si>
  <si>
    <t>ORD3558</t>
  </si>
  <si>
    <t>Stephanie Stephens</t>
  </si>
  <si>
    <t>2025-04-14</t>
  </si>
  <si>
    <t>ORD3559</t>
  </si>
  <si>
    <t>April Pena</t>
  </si>
  <si>
    <t>2025-11-08</t>
  </si>
  <si>
    <t>ORD3560</t>
  </si>
  <si>
    <t>Rhonda Schultz</t>
  </si>
  <si>
    <t>01/05/2026</t>
  </si>
  <si>
    <t>ORD3561</t>
  </si>
  <si>
    <t>Tanner Morrison</t>
  </si>
  <si>
    <t>ORD3562</t>
  </si>
  <si>
    <t>Dana Hernandez</t>
  </si>
  <si>
    <t>03/07/2025</t>
  </si>
  <si>
    <t>ORD3563</t>
  </si>
  <si>
    <t>Marissa Hampton</t>
  </si>
  <si>
    <t>08/06/2024</t>
  </si>
  <si>
    <t>ORD3564</t>
  </si>
  <si>
    <t>George Johnson</t>
  </si>
  <si>
    <t>ORD3565</t>
  </si>
  <si>
    <t>Rodney Richard</t>
  </si>
  <si>
    <t>ORD3566</t>
  </si>
  <si>
    <t>Joshua Houston</t>
  </si>
  <si>
    <t>ORD3567</t>
  </si>
  <si>
    <t>Kelly Sandoval</t>
  </si>
  <si>
    <t>04-06-2026</t>
  </si>
  <si>
    <t>ORD3568</t>
  </si>
  <si>
    <t>Jeffrey Newman</t>
  </si>
  <si>
    <t>ORD3569</t>
  </si>
  <si>
    <t>Lori Smith</t>
  </si>
  <si>
    <t>12/12/2025</t>
  </si>
  <si>
    <t>ORD3570</t>
  </si>
  <si>
    <t>Alicia Dyer</t>
  </si>
  <si>
    <t>ORD3571</t>
  </si>
  <si>
    <t>ORD3572</t>
  </si>
  <si>
    <t>Dr. Janice Delgado</t>
  </si>
  <si>
    <t>ORD3573</t>
  </si>
  <si>
    <t>Debbie Bauer</t>
  </si>
  <si>
    <t>ORD3574</t>
  </si>
  <si>
    <t>Tina Oliver</t>
  </si>
  <si>
    <t>ORD3575</t>
  </si>
  <si>
    <t>Mr. Andrew Scott</t>
  </si>
  <si>
    <t>04/10/2024</t>
  </si>
  <si>
    <t>ORD3576</t>
  </si>
  <si>
    <t>Chloe Daniels</t>
  </si>
  <si>
    <t>02-23-2026</t>
  </si>
  <si>
    <t>ORD3577</t>
  </si>
  <si>
    <t>Rebecca Flores</t>
  </si>
  <si>
    <t>ORD3578</t>
  </si>
  <si>
    <t>Jennifer Terrell</t>
  </si>
  <si>
    <t>06-12-2024</t>
  </si>
  <si>
    <t>ORD3579</t>
  </si>
  <si>
    <t>Sabrina Gonzales</t>
  </si>
  <si>
    <t>ORD3580</t>
  </si>
  <si>
    <t>Brenda Lopez</t>
  </si>
  <si>
    <t>ORD3581</t>
  </si>
  <si>
    <t>Amber Jarvis</t>
  </si>
  <si>
    <t>08-09-2025</t>
  </si>
  <si>
    <t>ORD3582</t>
  </si>
  <si>
    <t>Seth Jones</t>
  </si>
  <si>
    <t>26/02/2026</t>
  </si>
  <si>
    <t>ORD3583</t>
  </si>
  <si>
    <t>Chase Camacho MD</t>
  </si>
  <si>
    <t>26/08/2024</t>
  </si>
  <si>
    <t>ORD3584</t>
  </si>
  <si>
    <t>Robert Stephenson</t>
  </si>
  <si>
    <t>ORD3585</t>
  </si>
  <si>
    <t>Cody Hampton</t>
  </si>
  <si>
    <t>10-23-2025</t>
  </si>
  <si>
    <t>ORD3586</t>
  </si>
  <si>
    <t>Sarah Zamora</t>
  </si>
  <si>
    <t>ORD3587</t>
  </si>
  <si>
    <t>ORD3588</t>
  </si>
  <si>
    <t>Susan Olson</t>
  </si>
  <si>
    <t>01-16-2025</t>
  </si>
  <si>
    <t>ORD3589</t>
  </si>
  <si>
    <t>Stephanie Allen</t>
  </si>
  <si>
    <t>ORD3590</t>
  </si>
  <si>
    <t>Jimmy Wright</t>
  </si>
  <si>
    <t>ORD3591</t>
  </si>
  <si>
    <t>Robert Thomas</t>
  </si>
  <si>
    <t>ORD3592</t>
  </si>
  <si>
    <t>Patrick Cline</t>
  </si>
  <si>
    <t>ORD3593</t>
  </si>
  <si>
    <t>Joel Hodges</t>
  </si>
  <si>
    <t>ORD3594</t>
  </si>
  <si>
    <t>Kimberly Marks</t>
  </si>
  <si>
    <t>ORD3595</t>
  </si>
  <si>
    <t>Elizabeth Fischer</t>
  </si>
  <si>
    <t>ORD3596</t>
  </si>
  <si>
    <t>Stephanie Wilson</t>
  </si>
  <si>
    <t>ORD3597</t>
  </si>
  <si>
    <t>Denise Smith</t>
  </si>
  <si>
    <t>ORD3598</t>
  </si>
  <si>
    <t>Christina Nguyen</t>
  </si>
  <si>
    <t>ORD3599</t>
  </si>
  <si>
    <t>Christopher Collins</t>
  </si>
  <si>
    <t>ORD3600</t>
  </si>
  <si>
    <t>Allison Marshall</t>
  </si>
  <si>
    <t>ORD3601</t>
  </si>
  <si>
    <t>Mitchell Lee</t>
  </si>
  <si>
    <t>ORD3602</t>
  </si>
  <si>
    <t>David Green</t>
  </si>
  <si>
    <t>2026-04-09</t>
  </si>
  <si>
    <t>ORD3603</t>
  </si>
  <si>
    <t>Amy Grant</t>
  </si>
  <si>
    <t>03-03-2025</t>
  </si>
  <si>
    <t>ORD3604</t>
  </si>
  <si>
    <t>Wendy Garcia</t>
  </si>
  <si>
    <t>ORD3605</t>
  </si>
  <si>
    <t>Evelyn Dominguez</t>
  </si>
  <si>
    <t>ORD3606</t>
  </si>
  <si>
    <t>01/06/2025</t>
  </si>
  <si>
    <t>ORD3607</t>
  </si>
  <si>
    <t>Dylan Cook</t>
  </si>
  <si>
    <t>ORD3608</t>
  </si>
  <si>
    <t>Angela Orr</t>
  </si>
  <si>
    <t>ORD3609</t>
  </si>
  <si>
    <t>Jessica Hart</t>
  </si>
  <si>
    <t>2024-12-23</t>
  </si>
  <si>
    <t>ORD3610</t>
  </si>
  <si>
    <t>Cheryl Miller</t>
  </si>
  <si>
    <t>19/02/2025</t>
  </si>
  <si>
    <t>ORD3611</t>
  </si>
  <si>
    <t>ORD3612</t>
  </si>
  <si>
    <t>Bryan Hanson</t>
  </si>
  <si>
    <t>04-23-2025</t>
  </si>
  <si>
    <t>ORD3613</t>
  </si>
  <si>
    <t>Tracy Wilson</t>
  </si>
  <si>
    <t>ORD3614</t>
  </si>
  <si>
    <t>John Martinez</t>
  </si>
  <si>
    <t>ORD3615</t>
  </si>
  <si>
    <t>Jacqueline Welch MD</t>
  </si>
  <si>
    <t>30/06/2025</t>
  </si>
  <si>
    <t>ORD3616</t>
  </si>
  <si>
    <t>Kevin Gilmore</t>
  </si>
  <si>
    <t>28/07/2024</t>
  </si>
  <si>
    <t>ORD3617</t>
  </si>
  <si>
    <t>Michael Alvarez</t>
  </si>
  <si>
    <t>ORD3618</t>
  </si>
  <si>
    <t>Shannon Serrano</t>
  </si>
  <si>
    <t>31/03/2025</t>
  </si>
  <si>
    <t>ORD3619</t>
  </si>
  <si>
    <t>David Harding</t>
  </si>
  <si>
    <t>ORD3620</t>
  </si>
  <si>
    <t>Richard King</t>
  </si>
  <si>
    <t>ORD3621</t>
  </si>
  <si>
    <t>Jessica Tran</t>
  </si>
  <si>
    <t>ORD3622</t>
  </si>
  <si>
    <t>Michelle Ritter</t>
  </si>
  <si>
    <t>ORD3623</t>
  </si>
  <si>
    <t>April Dalton</t>
  </si>
  <si>
    <t>ORD3624</t>
  </si>
  <si>
    <t>Xavier Richardson</t>
  </si>
  <si>
    <t>11-09-2025</t>
  </si>
  <si>
    <t>ORD3625</t>
  </si>
  <si>
    <t>Jordan Marsh</t>
  </si>
  <si>
    <t>ORD3626</t>
  </si>
  <si>
    <t>Michelle Greene</t>
  </si>
  <si>
    <t>ORD3627</t>
  </si>
  <si>
    <t>Mark Hendrix</t>
  </si>
  <si>
    <t>ORD3628</t>
  </si>
  <si>
    <t>Lauren Harris</t>
  </si>
  <si>
    <t>ORD3629</t>
  </si>
  <si>
    <t>Christopher Johnson</t>
  </si>
  <si>
    <t>ORD3630</t>
  </si>
  <si>
    <t>Dorothy Adkins</t>
  </si>
  <si>
    <t>ORD3631</t>
  </si>
  <si>
    <t>Nicholas Serrano</t>
  </si>
  <si>
    <t>ORD3632</t>
  </si>
  <si>
    <t>Miguel Young</t>
  </si>
  <si>
    <t>ORD3633</t>
  </si>
  <si>
    <t>Lynn Hall</t>
  </si>
  <si>
    <t>ORD3634</t>
  </si>
  <si>
    <t>Gerald Martin</t>
  </si>
  <si>
    <t>2025-10-20</t>
  </si>
  <si>
    <t>ORD3635</t>
  </si>
  <si>
    <t>Jesse Hernandez</t>
  </si>
  <si>
    <t>ORD3636</t>
  </si>
  <si>
    <t>Julia Dunn</t>
  </si>
  <si>
    <t>06/02/2025</t>
  </si>
  <si>
    <t>ORD3637</t>
  </si>
  <si>
    <t>Dr. Sharon Sweeney MD</t>
  </si>
  <si>
    <t>ORD3638</t>
  </si>
  <si>
    <t>Stephen Morton</t>
  </si>
  <si>
    <t>ORD3639</t>
  </si>
  <si>
    <t>Jacob Cochran</t>
  </si>
  <si>
    <t>2024-07-07</t>
  </si>
  <si>
    <t>ORD3640</t>
  </si>
  <si>
    <t>ORD3641</t>
  </si>
  <si>
    <t>Michael Peterson</t>
  </si>
  <si>
    <t>ORD3642</t>
  </si>
  <si>
    <t>John Glover MD</t>
  </si>
  <si>
    <t>ORD3643</t>
  </si>
  <si>
    <t>Christina Neal</t>
  </si>
  <si>
    <t>ORD3644</t>
  </si>
  <si>
    <t>Samuel Lee</t>
  </si>
  <si>
    <t>ORD3645</t>
  </si>
  <si>
    <t>Mary Collins</t>
  </si>
  <si>
    <t>ORD3646</t>
  </si>
  <si>
    <t>Bob Rodriguez</t>
  </si>
  <si>
    <t>24/09/2025</t>
  </si>
  <si>
    <t>ORD3647</t>
  </si>
  <si>
    <t>Danielle Garcia</t>
  </si>
  <si>
    <t>ORD3648</t>
  </si>
  <si>
    <t>Kevin Potter</t>
  </si>
  <si>
    <t>15/05/2025</t>
  </si>
  <si>
    <t>ORD3649</t>
  </si>
  <si>
    <t>Duane Adams</t>
  </si>
  <si>
    <t>06/01/2025</t>
  </si>
  <si>
    <t>ORD3650</t>
  </si>
  <si>
    <t>Patricia Moore</t>
  </si>
  <si>
    <t>ORD3651</t>
  </si>
  <si>
    <t>Adam Lynch</t>
  </si>
  <si>
    <t>ORD3652</t>
  </si>
  <si>
    <t>Courtney Hart</t>
  </si>
  <si>
    <t>2025-09-09</t>
  </si>
  <si>
    <t>ORD3653</t>
  </si>
  <si>
    <t>Savannah Adams</t>
  </si>
  <si>
    <t>2024-07-18</t>
  </si>
  <si>
    <t>ORD3654</t>
  </si>
  <si>
    <t>Jeremiah Chavez</t>
  </si>
  <si>
    <t>ORD3655</t>
  </si>
  <si>
    <t>Kyle Vazquez</t>
  </si>
  <si>
    <t>04-11-2026</t>
  </si>
  <si>
    <t>ORD3656</t>
  </si>
  <si>
    <t>Alicia Wilson</t>
  </si>
  <si>
    <t>ORD3657</t>
  </si>
  <si>
    <t>Courtney Nichols</t>
  </si>
  <si>
    <t>09/12/2025</t>
  </si>
  <si>
    <t>ORD3658</t>
  </si>
  <si>
    <t>Michelle Manning</t>
  </si>
  <si>
    <t>ORD3659</t>
  </si>
  <si>
    <t>Lindsey Moran</t>
  </si>
  <si>
    <t>ORD3660</t>
  </si>
  <si>
    <t>Kathleen Frank</t>
  </si>
  <si>
    <t>ORD3661</t>
  </si>
  <si>
    <t>Jacob King</t>
  </si>
  <si>
    <t>08-24-2025</t>
  </si>
  <si>
    <t>ORD3662</t>
  </si>
  <si>
    <t>Michelle Dillon</t>
  </si>
  <si>
    <t>ORD3663</t>
  </si>
  <si>
    <t>Miguel Thompson</t>
  </si>
  <si>
    <t>2025-05-06</t>
  </si>
  <si>
    <t>ORD3664</t>
  </si>
  <si>
    <t>Teresa Clarke</t>
  </si>
  <si>
    <t>07-07-2025</t>
  </si>
  <si>
    <t>ORD3665</t>
  </si>
  <si>
    <t>Natalie Heath</t>
  </si>
  <si>
    <t>ORD3666</t>
  </si>
  <si>
    <t>Ricky Smith</t>
  </si>
  <si>
    <t>ORD3667</t>
  </si>
  <si>
    <t>Nicole Mccall</t>
  </si>
  <si>
    <t>ORD3668</t>
  </si>
  <si>
    <t>Donald Webb</t>
  </si>
  <si>
    <t>03-27-2025</t>
  </si>
  <si>
    <t>ORD3669</t>
  </si>
  <si>
    <t>Juan Sanchez</t>
  </si>
  <si>
    <t>ORD3670</t>
  </si>
  <si>
    <t>Brianna Sanchez</t>
  </si>
  <si>
    <t>ORD3671</t>
  </si>
  <si>
    <t>Lisa Grant</t>
  </si>
  <si>
    <t>ORD3672</t>
  </si>
  <si>
    <t>Michael Pope</t>
  </si>
  <si>
    <t>ORD3673</t>
  </si>
  <si>
    <t>Patricia Braun</t>
  </si>
  <si>
    <t>ORD3674</t>
  </si>
  <si>
    <t>Jordan Lucas</t>
  </si>
  <si>
    <t>17/04/2024</t>
  </si>
  <si>
    <t>ORD3675</t>
  </si>
  <si>
    <t>Blake Montgomery</t>
  </si>
  <si>
    <t>ORD3676</t>
  </si>
  <si>
    <t>Ashley Perez</t>
  </si>
  <si>
    <t>ORD3677</t>
  </si>
  <si>
    <t>Catherine Jones</t>
  </si>
  <si>
    <t>ORD3678</t>
  </si>
  <si>
    <t>Heather West</t>
  </si>
  <si>
    <t>ORD3679</t>
  </si>
  <si>
    <t>David Oconnell</t>
  </si>
  <si>
    <t>ORD3680</t>
  </si>
  <si>
    <t>Melissa Cross</t>
  </si>
  <si>
    <t>04-26-2026</t>
  </si>
  <si>
    <t>ORD3681</t>
  </si>
  <si>
    <t>Carla Walker</t>
  </si>
  <si>
    <t>ORD3682</t>
  </si>
  <si>
    <t>Ashley Mclaughlin</t>
  </si>
  <si>
    <t>29/07/2024</t>
  </si>
  <si>
    <t>ORD3683</t>
  </si>
  <si>
    <t>Connie Hamilton</t>
  </si>
  <si>
    <t>06-05-2025</t>
  </si>
  <si>
    <t>ORD3684</t>
  </si>
  <si>
    <t>Max Brown</t>
  </si>
  <si>
    <t>ORD3685</t>
  </si>
  <si>
    <t>Valerie Rivera</t>
  </si>
  <si>
    <t>ORD3686</t>
  </si>
  <si>
    <t>Shelly Figueroa</t>
  </si>
  <si>
    <t>ORD3687</t>
  </si>
  <si>
    <t>Jeffrey Floyd</t>
  </si>
  <si>
    <t>11-26-2025</t>
  </si>
  <si>
    <t>ORD3688</t>
  </si>
  <si>
    <t>Donald Stewart</t>
  </si>
  <si>
    <t>2025-04-12</t>
  </si>
  <si>
    <t>ORD3689</t>
  </si>
  <si>
    <t>Theresa Turner</t>
  </si>
  <si>
    <t>ORD3690</t>
  </si>
  <si>
    <t>Kevin Long</t>
  </si>
  <si>
    <t>ORD3691</t>
  </si>
  <si>
    <t>Katherine Baker</t>
  </si>
  <si>
    <t>23/02/2025</t>
  </si>
  <si>
    <t>ORD3692</t>
  </si>
  <si>
    <t>Andrew Watkins</t>
  </si>
  <si>
    <t>18/05/2024</t>
  </si>
  <si>
    <t>ORD3693</t>
  </si>
  <si>
    <t>David Morales</t>
  </si>
  <si>
    <t>ORD3694</t>
  </si>
  <si>
    <t>Stephanie Malone</t>
  </si>
  <si>
    <t>04-28-2024</t>
  </si>
  <si>
    <t>ORD3695</t>
  </si>
  <si>
    <t>Bryan Brown</t>
  </si>
  <si>
    <t>ORD3696</t>
  </si>
  <si>
    <t>John Franklin</t>
  </si>
  <si>
    <t>2025-08-06</t>
  </si>
  <si>
    <t>ORD3697</t>
  </si>
  <si>
    <t>Michael Bennett</t>
  </si>
  <si>
    <t>11/02/2026</t>
  </si>
  <si>
    <t>ORD3698</t>
  </si>
  <si>
    <t>Aaron Montoya</t>
  </si>
  <si>
    <t>ORD3699</t>
  </si>
  <si>
    <t>Kristy Walker</t>
  </si>
  <si>
    <t>ORD3700</t>
  </si>
  <si>
    <t>Mark Estrada</t>
  </si>
  <si>
    <t>ORD3701</t>
  </si>
  <si>
    <t>Mark Pacheco</t>
  </si>
  <si>
    <t>ORD3702</t>
  </si>
  <si>
    <t>Linda Johnson</t>
  </si>
  <si>
    <t>ORD3703</t>
  </si>
  <si>
    <t>Christina Parks</t>
  </si>
  <si>
    <t>ORD3704</t>
  </si>
  <si>
    <t>Lydia Mitchell</t>
  </si>
  <si>
    <t>ORD3705</t>
  </si>
  <si>
    <t>Arthur Dunn</t>
  </si>
  <si>
    <t>06/04/2025</t>
  </si>
  <si>
    <t>ORD3706</t>
  </si>
  <si>
    <t>Jessica Young</t>
  </si>
  <si>
    <t>ORD3707</t>
  </si>
  <si>
    <t>Alyssa Brooks</t>
  </si>
  <si>
    <t>2025-01-15</t>
  </si>
  <si>
    <t>ORD3708</t>
  </si>
  <si>
    <t>Madison White</t>
  </si>
  <si>
    <t>ORD3709</t>
  </si>
  <si>
    <t>Jeffrey Donaldson</t>
  </si>
  <si>
    <t>ORD3710</t>
  </si>
  <si>
    <t>Melvin Williams</t>
  </si>
  <si>
    <t>ORD3711</t>
  </si>
  <si>
    <t>Terry Richard</t>
  </si>
  <si>
    <t>ORD3712</t>
  </si>
  <si>
    <t>Gary Edwards</t>
  </si>
  <si>
    <t>2024-02-06</t>
  </si>
  <si>
    <t>ORD3713</t>
  </si>
  <si>
    <t>Marcus Moore</t>
  </si>
  <si>
    <t>ORD3714</t>
  </si>
  <si>
    <t>Mark Moses</t>
  </si>
  <si>
    <t>ORD3715</t>
  </si>
  <si>
    <t>Terry Watson</t>
  </si>
  <si>
    <t>ORD3716</t>
  </si>
  <si>
    <t>Christina Acosta MD</t>
  </si>
  <si>
    <t>2024-01-31</t>
  </si>
  <si>
    <t>ORD3717</t>
  </si>
  <si>
    <t>Luis Chang</t>
  </si>
  <si>
    <t>ORD3718</t>
  </si>
  <si>
    <t>Cassandra Gillespie</t>
  </si>
  <si>
    <t>ORD3719</t>
  </si>
  <si>
    <t>David Adams</t>
  </si>
  <si>
    <t>03-18-2024</t>
  </si>
  <si>
    <t>ORD3720</t>
  </si>
  <si>
    <t>Allen Ingram</t>
  </si>
  <si>
    <t>ORD3721</t>
  </si>
  <si>
    <t>Arthur Watts</t>
  </si>
  <si>
    <t>2025-04-30</t>
  </si>
  <si>
    <t>ORD3722</t>
  </si>
  <si>
    <t>Victoria Miller</t>
  </si>
  <si>
    <t>16/02/2026</t>
  </si>
  <si>
    <t>ORD3723</t>
  </si>
  <si>
    <t>John Kelley</t>
  </si>
  <si>
    <t>ORD3724</t>
  </si>
  <si>
    <t>Corey Garcia</t>
  </si>
  <si>
    <t>01-20-2026</t>
  </si>
  <si>
    <t>ORD3725</t>
  </si>
  <si>
    <t>Joel Cole</t>
  </si>
  <si>
    <t>ORD3726</t>
  </si>
  <si>
    <t>Samuel Garrett</t>
  </si>
  <si>
    <t>ORD3727</t>
  </si>
  <si>
    <t>Kathryn Mullins</t>
  </si>
  <si>
    <t>2025-11-24</t>
  </si>
  <si>
    <t>ORD3728</t>
  </si>
  <si>
    <t>David Whitehead</t>
  </si>
  <si>
    <t>ORD3729</t>
  </si>
  <si>
    <t>Sierra Mack</t>
  </si>
  <si>
    <t>ORD3730</t>
  </si>
  <si>
    <t>Jody Lopez</t>
  </si>
  <si>
    <t>18/09/2024</t>
  </si>
  <si>
    <t>ORD3731</t>
  </si>
  <si>
    <t>Christine Elliott DVM</t>
  </si>
  <si>
    <t>01-10-2024</t>
  </si>
  <si>
    <t>ORD3732</t>
  </si>
  <si>
    <t>Lisa Gonzalez</t>
  </si>
  <si>
    <t>ORD3733</t>
  </si>
  <si>
    <t>Edward Mueller</t>
  </si>
  <si>
    <t>ORD3734</t>
  </si>
  <si>
    <t>Adrian English</t>
  </si>
  <si>
    <t>ORD3735</t>
  </si>
  <si>
    <t>Brenda Edwards DDS</t>
  </si>
  <si>
    <t>ORD3736</t>
  </si>
  <si>
    <t>Javier Coleman</t>
  </si>
  <si>
    <t>2025-04-04</t>
  </si>
  <si>
    <t>ORD3737</t>
  </si>
  <si>
    <t>Emily Carter</t>
  </si>
  <si>
    <t>ORD3738</t>
  </si>
  <si>
    <t>ORD3739</t>
  </si>
  <si>
    <t>Kimberly Powell</t>
  </si>
  <si>
    <t>2024-01-03</t>
  </si>
  <si>
    <t>ORD3740</t>
  </si>
  <si>
    <t>Melissa Rowland</t>
  </si>
  <si>
    <t>ORD3741</t>
  </si>
  <si>
    <t>Tony Lopez</t>
  </si>
  <si>
    <t>ORD3742</t>
  </si>
  <si>
    <t>Jennifer Carrillo</t>
  </si>
  <si>
    <t>08-04-2025</t>
  </si>
  <si>
    <t>ORD3743</t>
  </si>
  <si>
    <t>Dan Stewart</t>
  </si>
  <si>
    <t>ORD3744</t>
  </si>
  <si>
    <t>Steven Barber</t>
  </si>
  <si>
    <t>ORD3745</t>
  </si>
  <si>
    <t>James White</t>
  </si>
  <si>
    <t>ORD3746</t>
  </si>
  <si>
    <t>Richard Harris</t>
  </si>
  <si>
    <t>ORD3747</t>
  </si>
  <si>
    <t>Tasha Dyer</t>
  </si>
  <si>
    <t>04-04-2024</t>
  </si>
  <si>
    <t>ORD3748</t>
  </si>
  <si>
    <t>2024-06-02</t>
  </si>
  <si>
    <t>ORD3749</t>
  </si>
  <si>
    <t>David Dickson</t>
  </si>
  <si>
    <t>ORD3750</t>
  </si>
  <si>
    <t>Dr. Jason Ewing</t>
  </si>
  <si>
    <t>10-17-2024</t>
  </si>
  <si>
    <t>ORD3751</t>
  </si>
  <si>
    <t>2024-04-07</t>
  </si>
  <si>
    <t>ORD3752</t>
  </si>
  <si>
    <t>Melissa Reese</t>
  </si>
  <si>
    <t>12-06-2025</t>
  </si>
  <si>
    <t>ORD3753</t>
  </si>
  <si>
    <t>Sandra Thompson</t>
  </si>
  <si>
    <t>2024-01-02</t>
  </si>
  <si>
    <t>ORD3754</t>
  </si>
  <si>
    <t>Felicia Kelley</t>
  </si>
  <si>
    <t>ORD3755</t>
  </si>
  <si>
    <t>Sherry Griffin</t>
  </si>
  <si>
    <t>ORD3756</t>
  </si>
  <si>
    <t>Erica Armstrong</t>
  </si>
  <si>
    <t>ORD3757</t>
  </si>
  <si>
    <t>Stephanie Garza</t>
  </si>
  <si>
    <t>04/12/2025</t>
  </si>
  <si>
    <t>ORD3758</t>
  </si>
  <si>
    <t>Kelly Young</t>
  </si>
  <si>
    <t>ORD3759</t>
  </si>
  <si>
    <t>John Howard</t>
  </si>
  <si>
    <t>26/02/2024</t>
  </si>
  <si>
    <t>ORD3760</t>
  </si>
  <si>
    <t>Anna Roberts</t>
  </si>
  <si>
    <t>ORD3761</t>
  </si>
  <si>
    <t>Ethan Welch</t>
  </si>
  <si>
    <t>ORD3762</t>
  </si>
  <si>
    <t>Rachel Barton</t>
  </si>
  <si>
    <t>ORD3763</t>
  </si>
  <si>
    <t>Elijah Anderson</t>
  </si>
  <si>
    <t>ORD3764</t>
  </si>
  <si>
    <t>Michael Ruiz</t>
  </si>
  <si>
    <t>ORD3765</t>
  </si>
  <si>
    <t>Jeffrey Cervantes</t>
  </si>
  <si>
    <t>01-06-2026</t>
  </si>
  <si>
    <t>ORD3766</t>
  </si>
  <si>
    <t>Mr. Frank Williams</t>
  </si>
  <si>
    <t>ORD3767</t>
  </si>
  <si>
    <t>John Rodriguez</t>
  </si>
  <si>
    <t>ORD3768</t>
  </si>
  <si>
    <t>Benjamin Allen</t>
  </si>
  <si>
    <t>ORD3769</t>
  </si>
  <si>
    <t>Scott Garrison</t>
  </si>
  <si>
    <t>ORD3770</t>
  </si>
  <si>
    <t>Eugene Braun</t>
  </si>
  <si>
    <t>ORD3771</t>
  </si>
  <si>
    <t>Lori Marshall</t>
  </si>
  <si>
    <t>ORD3772</t>
  </si>
  <si>
    <t>Mitchell Williams</t>
  </si>
  <si>
    <t>ORD3773</t>
  </si>
  <si>
    <t>Javier Juarez</t>
  </si>
  <si>
    <t>13/01/2026</t>
  </si>
  <si>
    <t>ORD3774</t>
  </si>
  <si>
    <t>Mr. Eric Hudson</t>
  </si>
  <si>
    <t>12-10-2024</t>
  </si>
  <si>
    <t>ORD3775</t>
  </si>
  <si>
    <t>Joseph Murphy</t>
  </si>
  <si>
    <t>ORD3776</t>
  </si>
  <si>
    <t>Danielle Jensen</t>
  </si>
  <si>
    <t>ORD3777</t>
  </si>
  <si>
    <t>ORD3778</t>
  </si>
  <si>
    <t>William Richard</t>
  </si>
  <si>
    <t>ORD3779</t>
  </si>
  <si>
    <t>Richard Perez</t>
  </si>
  <si>
    <t>ORD3780</t>
  </si>
  <si>
    <t>Kelly Taylor</t>
  </si>
  <si>
    <t>ORD3781</t>
  </si>
  <si>
    <t>Bryan Hines</t>
  </si>
  <si>
    <t>03-25-2024</t>
  </si>
  <si>
    <t>ORD3782</t>
  </si>
  <si>
    <t>Karen Malone</t>
  </si>
  <si>
    <t>ORD3783</t>
  </si>
  <si>
    <t>Jasmine Garner</t>
  </si>
  <si>
    <t>ORD3784</t>
  </si>
  <si>
    <t>Jerry Jimenez</t>
  </si>
  <si>
    <t>2024-03-23</t>
  </si>
  <si>
    <t>ORD3785</t>
  </si>
  <si>
    <t>Kelly Smith</t>
  </si>
  <si>
    <t>ORD3786</t>
  </si>
  <si>
    <t>Katie Smith</t>
  </si>
  <si>
    <t>ORD3787</t>
  </si>
  <si>
    <t>Jennifer Booth</t>
  </si>
  <si>
    <t>ORD3788</t>
  </si>
  <si>
    <t>David Robinson</t>
  </si>
  <si>
    <t>ORD3789</t>
  </si>
  <si>
    <t>Alyssa Hernandez</t>
  </si>
  <si>
    <t>ORD3790</t>
  </si>
  <si>
    <t>Amanda Barnes</t>
  </si>
  <si>
    <t>ORD3791</t>
  </si>
  <si>
    <t>Kim Contreras</t>
  </si>
  <si>
    <t>2025-03-12</t>
  </si>
  <si>
    <t>ORD3792</t>
  </si>
  <si>
    <t>Paul Rodriguez</t>
  </si>
  <si>
    <t>ORD3793</t>
  </si>
  <si>
    <t>Matthew Rodgers</t>
  </si>
  <si>
    <t>ORD3794</t>
  </si>
  <si>
    <t>Robin Winters</t>
  </si>
  <si>
    <t>ORD3795</t>
  </si>
  <si>
    <t>Dean Wood</t>
  </si>
  <si>
    <t>ORD3796</t>
  </si>
  <si>
    <t>Mrs. Andrea Morgan</t>
  </si>
  <si>
    <t>ORD3797</t>
  </si>
  <si>
    <t>Mark Martinez</t>
  </si>
  <si>
    <t>ORD3798</t>
  </si>
  <si>
    <t>Brian Arroyo</t>
  </si>
  <si>
    <t>ORD3799</t>
  </si>
  <si>
    <t>Susan Lester DVM</t>
  </si>
  <si>
    <t>ORD3800</t>
  </si>
  <si>
    <t>Jeremy Knapp</t>
  </si>
  <si>
    <t>ORD3801</t>
  </si>
  <si>
    <t>Robert Austin</t>
  </si>
  <si>
    <t>2026-03-11</t>
  </si>
  <si>
    <t>ORD3802</t>
  </si>
  <si>
    <t>Edward Miles</t>
  </si>
  <si>
    <t>10-22-2024</t>
  </si>
  <si>
    <t>ORD3803</t>
  </si>
  <si>
    <t>Joseph Berry</t>
  </si>
  <si>
    <t>ORD3804</t>
  </si>
  <si>
    <t>Matthew Stevens</t>
  </si>
  <si>
    <t>2024-05-30</t>
  </si>
  <si>
    <t>ORD3805</t>
  </si>
  <si>
    <t>Jamie Brown</t>
  </si>
  <si>
    <t>ORD3806</t>
  </si>
  <si>
    <t>Harold Hall</t>
  </si>
  <si>
    <t>11-13-2024</t>
  </si>
  <si>
    <t>ORD3807</t>
  </si>
  <si>
    <t>Mrs. Karen Davis</t>
  </si>
  <si>
    <t>ORD3808</t>
  </si>
  <si>
    <t>Tina Thomas</t>
  </si>
  <si>
    <t>ORD3809</t>
  </si>
  <si>
    <t>ORD3810</t>
  </si>
  <si>
    <t>Alec Gray</t>
  </si>
  <si>
    <t>ORD3811</t>
  </si>
  <si>
    <t>Jessica Castro</t>
  </si>
  <si>
    <t>ORD3812</t>
  </si>
  <si>
    <t>Noah Wilson</t>
  </si>
  <si>
    <t>ORD3813</t>
  </si>
  <si>
    <t>Matthew Guerrero</t>
  </si>
  <si>
    <t>2024-05-24</t>
  </si>
  <si>
    <t>ORD3814</t>
  </si>
  <si>
    <t>Caroline Lopez</t>
  </si>
  <si>
    <t>ORD3815</t>
  </si>
  <si>
    <t>Hannah Marquez</t>
  </si>
  <si>
    <t>06-28-2025</t>
  </si>
  <si>
    <t>ORD3816</t>
  </si>
  <si>
    <t>Brandy Jacobs</t>
  </si>
  <si>
    <t>ORD3817</t>
  </si>
  <si>
    <t>Jonathan Garcia</t>
  </si>
  <si>
    <t>30/05/2025</t>
  </si>
  <si>
    <t>ORD3818</t>
  </si>
  <si>
    <t>Kevin Scott</t>
  </si>
  <si>
    <t>06/12/2024</t>
  </si>
  <si>
    <t>ORD3819</t>
  </si>
  <si>
    <t>Leah Ayers</t>
  </si>
  <si>
    <t>07-22-2025</t>
  </si>
  <si>
    <t>ORD3820</t>
  </si>
  <si>
    <t>Miranda Baxter</t>
  </si>
  <si>
    <t>11/01/2024</t>
  </si>
  <si>
    <t>ORD3821</t>
  </si>
  <si>
    <t>Eduardo Lee</t>
  </si>
  <si>
    <t>ORD3822</t>
  </si>
  <si>
    <t>Dwayne Wilson</t>
  </si>
  <si>
    <t>ORD3823</t>
  </si>
  <si>
    <t>Justin Hill</t>
  </si>
  <si>
    <t>ORD3824</t>
  </si>
  <si>
    <t>Daniel Martinez</t>
  </si>
  <si>
    <t>2024-06-29</t>
  </si>
  <si>
    <t>ORD3825</t>
  </si>
  <si>
    <t>Mrs. Destiny Davis MD</t>
  </si>
  <si>
    <t>ORD3826</t>
  </si>
  <si>
    <t>Lauren Warren</t>
  </si>
  <si>
    <t>ORD3827</t>
  </si>
  <si>
    <t>Mark Davis</t>
  </si>
  <si>
    <t>ORD3828</t>
  </si>
  <si>
    <t>Brady Smith</t>
  </si>
  <si>
    <t>28/12/2025</t>
  </si>
  <si>
    <t>ORD3829</t>
  </si>
  <si>
    <t>Emma Moore</t>
  </si>
  <si>
    <t>ORD3830</t>
  </si>
  <si>
    <t>ORD3831</t>
  </si>
  <si>
    <t>Emily Vazquez</t>
  </si>
  <si>
    <t>2024-04-15</t>
  </si>
  <si>
    <t>ORD3832</t>
  </si>
  <si>
    <t>David Peterson</t>
  </si>
  <si>
    <t>ORD3833</t>
  </si>
  <si>
    <t>Jose Russell</t>
  </si>
  <si>
    <t>ORD3834</t>
  </si>
  <si>
    <t>Megan Tanner</t>
  </si>
  <si>
    <t>ORD3835</t>
  </si>
  <si>
    <t>Matthew Willis</t>
  </si>
  <si>
    <t>ORD3836</t>
  </si>
  <si>
    <t>Mark Henderson</t>
  </si>
  <si>
    <t>02/10/2024</t>
  </si>
  <si>
    <t>ORD3837</t>
  </si>
  <si>
    <t>Cody Banks</t>
  </si>
  <si>
    <t>ORD3838</t>
  </si>
  <si>
    <t>ORD3839</t>
  </si>
  <si>
    <t>Denise Medina</t>
  </si>
  <si>
    <t>ORD3840</t>
  </si>
  <si>
    <t>Daniel Alvarez</t>
  </si>
  <si>
    <t>ORD3841</t>
  </si>
  <si>
    <t>David Monroe</t>
  </si>
  <si>
    <t>ORD3842</t>
  </si>
  <si>
    <t>ORD3843</t>
  </si>
  <si>
    <t>James Mckee</t>
  </si>
  <si>
    <t>ORD3844</t>
  </si>
  <si>
    <t>Karen Yang</t>
  </si>
  <si>
    <t>ORD3845</t>
  </si>
  <si>
    <t>Jennifer Prince</t>
  </si>
  <si>
    <t>ORD3846</t>
  </si>
  <si>
    <t>Robert Diaz</t>
  </si>
  <si>
    <t>ORD3847</t>
  </si>
  <si>
    <t>Regina Gonzales</t>
  </si>
  <si>
    <t>ORD3848</t>
  </si>
  <si>
    <t>Crystal Torres</t>
  </si>
  <si>
    <t>ORD3849</t>
  </si>
  <si>
    <t>Christopher Wolfe</t>
  </si>
  <si>
    <t>02-15-2024</t>
  </si>
  <si>
    <t>ORD3850</t>
  </si>
  <si>
    <t>Jose Bass</t>
  </si>
  <si>
    <t>ORD3851</t>
  </si>
  <si>
    <t>Alexandra Martinez</t>
  </si>
  <si>
    <t>07-09-2025</t>
  </si>
  <si>
    <t>ORD3852</t>
  </si>
  <si>
    <t>Deborah Mcconnell</t>
  </si>
  <si>
    <t>2024-07-30</t>
  </si>
  <si>
    <t>ORD3853</t>
  </si>
  <si>
    <t>Christopher Miranda</t>
  </si>
  <si>
    <t>ORD3854</t>
  </si>
  <si>
    <t>Scott Shea</t>
  </si>
  <si>
    <t>11/12/2024</t>
  </si>
  <si>
    <t>ORD3855</t>
  </si>
  <si>
    <t>Sandra Villarreal</t>
  </si>
  <si>
    <t>ORD3856</t>
  </si>
  <si>
    <t>Michelle Contreras</t>
  </si>
  <si>
    <t>06-16-2024</t>
  </si>
  <si>
    <t>ORD3857</t>
  </si>
  <si>
    <t>Jerry Bryan</t>
  </si>
  <si>
    <t>ORD3858</t>
  </si>
  <si>
    <t>Kyle Nelson</t>
  </si>
  <si>
    <t>30/03/2025</t>
  </si>
  <si>
    <t>ORD3859</t>
  </si>
  <si>
    <t>Megan Allison</t>
  </si>
  <si>
    <t>ORD3860</t>
  </si>
  <si>
    <t>Karen Contreras</t>
  </si>
  <si>
    <t>ORD3861</t>
  </si>
  <si>
    <t>ORD3862</t>
  </si>
  <si>
    <t>Travis Cunningham</t>
  </si>
  <si>
    <t>04/07/2024</t>
  </si>
  <si>
    <t>ORD3863</t>
  </si>
  <si>
    <t>Larry Harper</t>
  </si>
  <si>
    <t>ORD3864</t>
  </si>
  <si>
    <t>Alexis Robbins</t>
  </si>
  <si>
    <t>ORD3865</t>
  </si>
  <si>
    <t>Erica Harrington</t>
  </si>
  <si>
    <t>ORD3866</t>
  </si>
  <si>
    <t>Dawn Hoffman</t>
  </si>
  <si>
    <t>ORD3867</t>
  </si>
  <si>
    <t>Heather Gomez</t>
  </si>
  <si>
    <t>2024-12-29</t>
  </si>
  <si>
    <t>ORD3868</t>
  </si>
  <si>
    <t>Heidi Myers</t>
  </si>
  <si>
    <t>ORD3869</t>
  </si>
  <si>
    <t>Amy Johnson</t>
  </si>
  <si>
    <t>2025-10-15</t>
  </si>
  <si>
    <t>ORD3870</t>
  </si>
  <si>
    <t>Alicia Hicks</t>
  </si>
  <si>
    <t>04-05-2024</t>
  </si>
  <si>
    <t>ORD3871</t>
  </si>
  <si>
    <t>Anna Jones</t>
  </si>
  <si>
    <t>2026-01-23</t>
  </si>
  <si>
    <t>ORD3872</t>
  </si>
  <si>
    <t>Amanda Horton</t>
  </si>
  <si>
    <t>ORD3873</t>
  </si>
  <si>
    <t>Daniel Hardy</t>
  </si>
  <si>
    <t>2024-12-28</t>
  </si>
  <si>
    <t>ORD3874</t>
  </si>
  <si>
    <t>Rebecca Keller</t>
  </si>
  <si>
    <t>ORD3875</t>
  </si>
  <si>
    <t>Donna Frank</t>
  </si>
  <si>
    <t>ORD3876</t>
  </si>
  <si>
    <t>Lynn Clark</t>
  </si>
  <si>
    <t>ORD3877</t>
  </si>
  <si>
    <t>Laurie Rodriguez</t>
  </si>
  <si>
    <t>ORD3878</t>
  </si>
  <si>
    <t>Jeremy Rodriguez PhD</t>
  </si>
  <si>
    <t>ORD3879</t>
  </si>
  <si>
    <t>Melissa Alexander</t>
  </si>
  <si>
    <t>12-27-2024</t>
  </si>
  <si>
    <t>ORD3880</t>
  </si>
  <si>
    <t>Amanda Weiss</t>
  </si>
  <si>
    <t>ORD3881</t>
  </si>
  <si>
    <t>Kirk Medina</t>
  </si>
  <si>
    <t>ORD3882</t>
  </si>
  <si>
    <t>Mrs. Mary Wilkinson</t>
  </si>
  <si>
    <t>2025-02-07</t>
  </si>
  <si>
    <t>ORD3883</t>
  </si>
  <si>
    <t>John Green</t>
  </si>
  <si>
    <t>ORD3884</t>
  </si>
  <si>
    <t>Kelly Roberson</t>
  </si>
  <si>
    <t>ORD3885</t>
  </si>
  <si>
    <t>Linda Richard</t>
  </si>
  <si>
    <t>ORD3886</t>
  </si>
  <si>
    <t>Melanie Thompson</t>
  </si>
  <si>
    <t>ORD3887</t>
  </si>
  <si>
    <t>Beverly Boyle</t>
  </si>
  <si>
    <t>ORD3888</t>
  </si>
  <si>
    <t>Mary Flores</t>
  </si>
  <si>
    <t>ORD3889</t>
  </si>
  <si>
    <t>Dustin Clark</t>
  </si>
  <si>
    <t>ORD3890</t>
  </si>
  <si>
    <t>Nathaniel Adams</t>
  </si>
  <si>
    <t>ORD3891</t>
  </si>
  <si>
    <t>Tara Pena</t>
  </si>
  <si>
    <t>08-16-2024</t>
  </si>
  <si>
    <t>ORD3892</t>
  </si>
  <si>
    <t>Tracy Potter</t>
  </si>
  <si>
    <t>ORD3893</t>
  </si>
  <si>
    <t>Deanna Stewart</t>
  </si>
  <si>
    <t>02/02/2025</t>
  </si>
  <si>
    <t>ORD3894</t>
  </si>
  <si>
    <t>ORD3895</t>
  </si>
  <si>
    <t>Diane Johnson</t>
  </si>
  <si>
    <t>ORD3896</t>
  </si>
  <si>
    <t>Katrina Anderson</t>
  </si>
  <si>
    <t>ORD3897</t>
  </si>
  <si>
    <t>James Farmer Jr.</t>
  </si>
  <si>
    <t>29/03/2024</t>
  </si>
  <si>
    <t>ORD3898</t>
  </si>
  <si>
    <t>Andrew Clark</t>
  </si>
  <si>
    <t>21/06/2024</t>
  </si>
  <si>
    <t>ORD3899</t>
  </si>
  <si>
    <t>Cindy Lowe</t>
  </si>
  <si>
    <t>ORD3900</t>
  </si>
  <si>
    <t>Stephanie Wood</t>
  </si>
  <si>
    <t>ORD3901</t>
  </si>
  <si>
    <t>Ryan Murray</t>
  </si>
  <si>
    <t>ORD3902</t>
  </si>
  <si>
    <t>Tiffany Tucker</t>
  </si>
  <si>
    <t>10-14-2024</t>
  </si>
  <si>
    <t>ORD3903</t>
  </si>
  <si>
    <t>Joe Obrien</t>
  </si>
  <si>
    <t>ORD3904</t>
  </si>
  <si>
    <t>Nancy Mckinney</t>
  </si>
  <si>
    <t>ORD3905</t>
  </si>
  <si>
    <t>Clinton Chambers</t>
  </si>
  <si>
    <t>ORD3906</t>
  </si>
  <si>
    <t>Victoria Dixon</t>
  </si>
  <si>
    <t>ORD3907</t>
  </si>
  <si>
    <t>Lauren Barnett</t>
  </si>
  <si>
    <t>ORD3908</t>
  </si>
  <si>
    <t>Christina Roberts</t>
  </si>
  <si>
    <t>2025-04-13</t>
  </si>
  <si>
    <t>ORD3909</t>
  </si>
  <si>
    <t>Terry Cline</t>
  </si>
  <si>
    <t>ORD3910</t>
  </si>
  <si>
    <t>Christopher Kennedy</t>
  </si>
  <si>
    <t>ORD3911</t>
  </si>
  <si>
    <t>Kim Rangel</t>
  </si>
  <si>
    <t>2024-03-02</t>
  </si>
  <si>
    <t>ORD3912</t>
  </si>
  <si>
    <t>Katrina Taylor</t>
  </si>
  <si>
    <t>2024-12-08</t>
  </si>
  <si>
    <t>ORD3913</t>
  </si>
  <si>
    <t>Jenny Reyes</t>
  </si>
  <si>
    <t>ORD3914</t>
  </si>
  <si>
    <t>Monique Morris</t>
  </si>
  <si>
    <t>ORD3915</t>
  </si>
  <si>
    <t>Kimberly Curtis</t>
  </si>
  <si>
    <t>23/01/2024</t>
  </si>
  <si>
    <t>ORD3916</t>
  </si>
  <si>
    <t>Rachel Jordan</t>
  </si>
  <si>
    <t>06/03/2025</t>
  </si>
  <si>
    <t>ORD3917</t>
  </si>
  <si>
    <t>Jeffrey Mooney</t>
  </si>
  <si>
    <t>ORD3918</t>
  </si>
  <si>
    <t>Jennifer Hooper</t>
  </si>
  <si>
    <t>31/01/2025</t>
  </si>
  <si>
    <t>ORD3919</t>
  </si>
  <si>
    <t>Alison Steele</t>
  </si>
  <si>
    <t>2025-02-13</t>
  </si>
  <si>
    <t>ORD3920</t>
  </si>
  <si>
    <t>Patricia Lowe</t>
  </si>
  <si>
    <t>ORD3921</t>
  </si>
  <si>
    <t>Elizabeth Deleon</t>
  </si>
  <si>
    <t>ORD3922</t>
  </si>
  <si>
    <t>Anthony Bell</t>
  </si>
  <si>
    <t>ORD3923</t>
  </si>
  <si>
    <t>Emily Brooks</t>
  </si>
  <si>
    <t>ORD3924</t>
  </si>
  <si>
    <t>Christopher Harris</t>
  </si>
  <si>
    <t>ORD3925</t>
  </si>
  <si>
    <t>Chad Taylor</t>
  </si>
  <si>
    <t>ORD3926</t>
  </si>
  <si>
    <t>Amanda Berry</t>
  </si>
  <si>
    <t>ORD3927</t>
  </si>
  <si>
    <t>Eric Baldwin</t>
  </si>
  <si>
    <t>03-30-2024</t>
  </si>
  <si>
    <t>ORD3928</t>
  </si>
  <si>
    <t>Christopher Lindsey</t>
  </si>
  <si>
    <t>16/10/2024</t>
  </si>
  <si>
    <t>ORD3929</t>
  </si>
  <si>
    <t>Sharon Kent</t>
  </si>
  <si>
    <t>ORD3930</t>
  </si>
  <si>
    <t>Robert Crawford</t>
  </si>
  <si>
    <t>2024-10-05</t>
  </si>
  <si>
    <t>ORD3931</t>
  </si>
  <si>
    <t>Dawn Ramos</t>
  </si>
  <si>
    <t>04-22-2025</t>
  </si>
  <si>
    <t>ORD3932</t>
  </si>
  <si>
    <t>Danielle Martin</t>
  </si>
  <si>
    <t>ORD3933</t>
  </si>
  <si>
    <t>Robert Whitaker</t>
  </si>
  <si>
    <t>ORD3934</t>
  </si>
  <si>
    <t>Kimberly Foster</t>
  </si>
  <si>
    <t>2024-12-02</t>
  </si>
  <si>
    <t>ORD3935</t>
  </si>
  <si>
    <t>Kerri Flores</t>
  </si>
  <si>
    <t>ORD3936</t>
  </si>
  <si>
    <t>Jennifer Murphy</t>
  </si>
  <si>
    <t>ORD3937</t>
  </si>
  <si>
    <t>James Murillo</t>
  </si>
  <si>
    <t>ORD3938</t>
  </si>
  <si>
    <t>Samantha Cameron</t>
  </si>
  <si>
    <t>ORD3939</t>
  </si>
  <si>
    <t>Brian Tanner</t>
  </si>
  <si>
    <t>ORD3940</t>
  </si>
  <si>
    <t>Susan Gonzalez</t>
  </si>
  <si>
    <t>ORD3941</t>
  </si>
  <si>
    <t>Taylor Davis</t>
  </si>
  <si>
    <t>2025-02-05</t>
  </si>
  <si>
    <t>ORD3942</t>
  </si>
  <si>
    <t>William Robinson</t>
  </si>
  <si>
    <t>ORD3943</t>
  </si>
  <si>
    <t>Jason Harding</t>
  </si>
  <si>
    <t>2024-10-02</t>
  </si>
  <si>
    <t>ORD3944</t>
  </si>
  <si>
    <t>Nicole Hunt</t>
  </si>
  <si>
    <t>ORD3945</t>
  </si>
  <si>
    <t>Thomas Dean</t>
  </si>
  <si>
    <t>ORD3946</t>
  </si>
  <si>
    <t>Jimmy Hall</t>
  </si>
  <si>
    <t>ORD3947</t>
  </si>
  <si>
    <t>Jason Mcmahon</t>
  </si>
  <si>
    <t>ORD3948</t>
  </si>
  <si>
    <t>Daniel Dougherty</t>
  </si>
  <si>
    <t>ORD3949</t>
  </si>
  <si>
    <t>Natasha Barry</t>
  </si>
  <si>
    <t>ORD3950</t>
  </si>
  <si>
    <t>Joshua Schmidt</t>
  </si>
  <si>
    <t>ORD3951</t>
  </si>
  <si>
    <t>Katelyn Rodriguez</t>
  </si>
  <si>
    <t>ORD3952</t>
  </si>
  <si>
    <t>Natalie Dorsey</t>
  </si>
  <si>
    <t>ORD3953</t>
  </si>
  <si>
    <t>Willie Thornton</t>
  </si>
  <si>
    <t>ORD3954</t>
  </si>
  <si>
    <t>Martin Hart</t>
  </si>
  <si>
    <t>ORD3955</t>
  </si>
  <si>
    <t>Raymond Robles</t>
  </si>
  <si>
    <t>18/06/2024</t>
  </si>
  <si>
    <t>ORD3956</t>
  </si>
  <si>
    <t>Jason Proctor</t>
  </si>
  <si>
    <t>ORD3957</t>
  </si>
  <si>
    <t>Austin Alvarez</t>
  </si>
  <si>
    <t>ORD3958</t>
  </si>
  <si>
    <t>Alisha Greer</t>
  </si>
  <si>
    <t>ORD3959</t>
  </si>
  <si>
    <t>Justin Escobar</t>
  </si>
  <si>
    <t>13/01/2024</t>
  </si>
  <si>
    <t>ORD3960</t>
  </si>
  <si>
    <t>Colleen Espinoza</t>
  </si>
  <si>
    <t>ORD3961</t>
  </si>
  <si>
    <t>ORD3962</t>
  </si>
  <si>
    <t>Brian Johns</t>
  </si>
  <si>
    <t>ORD3963</t>
  </si>
  <si>
    <t>Joshua Miller</t>
  </si>
  <si>
    <t>ORD3964</t>
  </si>
  <si>
    <t>Michael Goodwin</t>
  </si>
  <si>
    <t>ORD3965</t>
  </si>
  <si>
    <t>Phillip Clark</t>
  </si>
  <si>
    <t>ORD3966</t>
  </si>
  <si>
    <t>Kelly Roberts</t>
  </si>
  <si>
    <t>ORD3967</t>
  </si>
  <si>
    <t>Ryan Miller</t>
  </si>
  <si>
    <t>02-26-2024</t>
  </si>
  <si>
    <t>ORD3968</t>
  </si>
  <si>
    <t>Sherri Ross</t>
  </si>
  <si>
    <t>03-14-2025</t>
  </si>
  <si>
    <t>ORD3969</t>
  </si>
  <si>
    <t>Jeremy Robertson</t>
  </si>
  <si>
    <t>ORD3970</t>
  </si>
  <si>
    <t>Christine Hill MD</t>
  </si>
  <si>
    <t>28/03/2024</t>
  </si>
  <si>
    <t>ORD3971</t>
  </si>
  <si>
    <t>Jeffrey Rosales</t>
  </si>
  <si>
    <t>ORD3972</t>
  </si>
  <si>
    <t>Kelly Finley</t>
  </si>
  <si>
    <t>07/01/2024</t>
  </si>
  <si>
    <t>ORD3973</t>
  </si>
  <si>
    <t>ORD3974</t>
  </si>
  <si>
    <t>Amy Jackson</t>
  </si>
  <si>
    <t>ORD3975</t>
  </si>
  <si>
    <t>Keith Nicholson</t>
  </si>
  <si>
    <t>2024-03-04</t>
  </si>
  <si>
    <t>ORD3976</t>
  </si>
  <si>
    <t>Stephanie Graham</t>
  </si>
  <si>
    <t>2025-08-27</t>
  </si>
  <si>
    <t>ORD3977</t>
  </si>
  <si>
    <t>Katie Harris</t>
  </si>
  <si>
    <t>ORD3978</t>
  </si>
  <si>
    <t>Samantha Martinez</t>
  </si>
  <si>
    <t>ORD3979</t>
  </si>
  <si>
    <t>Lawrence Long</t>
  </si>
  <si>
    <t>ORD3980</t>
  </si>
  <si>
    <t>Laura Kelly</t>
  </si>
  <si>
    <t>16/03/2026</t>
  </si>
  <si>
    <t>ORD3981</t>
  </si>
  <si>
    <t>Diana Gray</t>
  </si>
  <si>
    <t>ORD3982</t>
  </si>
  <si>
    <t>Alejandro Merritt</t>
  </si>
  <si>
    <t>ORD3983</t>
  </si>
  <si>
    <t>Ryan Reynolds</t>
  </si>
  <si>
    <t>ORD3984</t>
  </si>
  <si>
    <t>Ann Anderson</t>
  </si>
  <si>
    <t>ORD3985</t>
  </si>
  <si>
    <t>Brian Mendez</t>
  </si>
  <si>
    <t>ORD3986</t>
  </si>
  <si>
    <t>ORD3987</t>
  </si>
  <si>
    <t>Barbara Lynch</t>
  </si>
  <si>
    <t>04-03-2026</t>
  </si>
  <si>
    <t>ORD3988</t>
  </si>
  <si>
    <t>ORD3989</t>
  </si>
  <si>
    <t>Ashley Williams</t>
  </si>
  <si>
    <t>ORD3990</t>
  </si>
  <si>
    <t>John Frank</t>
  </si>
  <si>
    <t>ORD3991</t>
  </si>
  <si>
    <t>Reginald Ryan</t>
  </si>
  <si>
    <t>ORD3992</t>
  </si>
  <si>
    <t>Joshua Foley</t>
  </si>
  <si>
    <t>ORD3993</t>
  </si>
  <si>
    <t>Jerry Donaldson</t>
  </si>
  <si>
    <t>ORD3994</t>
  </si>
  <si>
    <t>Mark Holmes</t>
  </si>
  <si>
    <t>10/04/2026</t>
  </si>
  <si>
    <t>ORD3995</t>
  </si>
  <si>
    <t>Jesse Sullivan</t>
  </si>
  <si>
    <t>ORD3996</t>
  </si>
  <si>
    <t>Theresa Cooper</t>
  </si>
  <si>
    <t>ORD3997</t>
  </si>
  <si>
    <t>Omar Adams</t>
  </si>
  <si>
    <t>ORD3998</t>
  </si>
  <si>
    <t>Jessica Ingram</t>
  </si>
  <si>
    <t>30/10/2024</t>
  </si>
  <si>
    <t>ORD3999</t>
  </si>
  <si>
    <t>Anthony Shea</t>
  </si>
  <si>
    <t>22/03/2024</t>
  </si>
  <si>
    <t>ORD4000</t>
  </si>
  <si>
    <t>Timothy Chung</t>
  </si>
  <si>
    <t>ORD4001</t>
  </si>
  <si>
    <t>Angela Morris</t>
  </si>
  <si>
    <t>ORD4002</t>
  </si>
  <si>
    <t>Ashley Owens</t>
  </si>
  <si>
    <t>ORD4003</t>
  </si>
  <si>
    <t>Kayla Melendez</t>
  </si>
  <si>
    <t>ORD4004</t>
  </si>
  <si>
    <t>Jacqueline Smith</t>
  </si>
  <si>
    <t>ORD4005</t>
  </si>
  <si>
    <t>Jim Pham</t>
  </si>
  <si>
    <t>ORD4006</t>
  </si>
  <si>
    <t>Mark Colon</t>
  </si>
  <si>
    <t>2024-01-12</t>
  </si>
  <si>
    <t>ORD4007</t>
  </si>
  <si>
    <t>Victoria Rodriguez</t>
  </si>
  <si>
    <t>ORD4008</t>
  </si>
  <si>
    <t>Robin Jones</t>
  </si>
  <si>
    <t>ORD4009</t>
  </si>
  <si>
    <t>Amy Evans</t>
  </si>
  <si>
    <t>2024-08-24</t>
  </si>
  <si>
    <t>ORD4010</t>
  </si>
  <si>
    <t>Whitney Mcintyre</t>
  </si>
  <si>
    <t>ORD4011</t>
  </si>
  <si>
    <t>Diana Adams</t>
  </si>
  <si>
    <t>ORD4012</t>
  </si>
  <si>
    <t>Tina Mejia</t>
  </si>
  <si>
    <t>11/12/2025</t>
  </si>
  <si>
    <t>ORD4013</t>
  </si>
  <si>
    <t>Jeremy Miller</t>
  </si>
  <si>
    <t>ORD4014</t>
  </si>
  <si>
    <t>Cindy Crosby</t>
  </si>
  <si>
    <t>ORD4015</t>
  </si>
  <si>
    <t>Kristin Waters</t>
  </si>
  <si>
    <t>ORD4016</t>
  </si>
  <si>
    <t>Jeremy Wilson</t>
  </si>
  <si>
    <t>ORD4017</t>
  </si>
  <si>
    <t>Catherine Schultz</t>
  </si>
  <si>
    <t>ORD4018</t>
  </si>
  <si>
    <t>Sherri Simpson</t>
  </si>
  <si>
    <t>14/02/2026</t>
  </si>
  <si>
    <t>ORD4019</t>
  </si>
  <si>
    <t>Mark Goodman</t>
  </si>
  <si>
    <t>ORD4020</t>
  </si>
  <si>
    <t>Kathleen Murphy</t>
  </si>
  <si>
    <t>ORD4021</t>
  </si>
  <si>
    <t>Thomas Barber</t>
  </si>
  <si>
    <t>2025-03-09</t>
  </si>
  <si>
    <t>ORD4022</t>
  </si>
  <si>
    <t>Peter Owens</t>
  </si>
  <si>
    <t>ORD4023</t>
  </si>
  <si>
    <t>Christine Alexander</t>
  </si>
  <si>
    <t>ORD4024</t>
  </si>
  <si>
    <t>Cindy Martinez</t>
  </si>
  <si>
    <t>ORD4025</t>
  </si>
  <si>
    <t>Derrick Nguyen</t>
  </si>
  <si>
    <t>02-15-2026</t>
  </si>
  <si>
    <t>ORD4026</t>
  </si>
  <si>
    <t>Thomas Wong</t>
  </si>
  <si>
    <t>2025-08-17</t>
  </si>
  <si>
    <t>ORD4027</t>
  </si>
  <si>
    <t>Jacqueline Walker</t>
  </si>
  <si>
    <t>ORD4028</t>
  </si>
  <si>
    <t>Christine Smith</t>
  </si>
  <si>
    <t>2024-02-20</t>
  </si>
  <si>
    <t>ORD4029</t>
  </si>
  <si>
    <t>Dr. Steven Hoover</t>
  </si>
  <si>
    <t>01-07-2024</t>
  </si>
  <si>
    <t>ORD4030</t>
  </si>
  <si>
    <t>Nathan Baldwin</t>
  </si>
  <si>
    <t>ORD4031</t>
  </si>
  <si>
    <t>Jodi Miller</t>
  </si>
  <si>
    <t>ORD4032</t>
  </si>
  <si>
    <t>Douglas Lee</t>
  </si>
  <si>
    <t>2024-11-25</t>
  </si>
  <si>
    <t>ORD4033</t>
  </si>
  <si>
    <t>Ashley Jacobs</t>
  </si>
  <si>
    <t>2024-09-21</t>
  </si>
  <si>
    <t>ORD4034</t>
  </si>
  <si>
    <t>Kevin James</t>
  </si>
  <si>
    <t>2025-10-29</t>
  </si>
  <si>
    <t>ORD4035</t>
  </si>
  <si>
    <t>ORD4036</t>
  </si>
  <si>
    <t>Jackson Phillips</t>
  </si>
  <si>
    <t>ORD4037</t>
  </si>
  <si>
    <t>Kayla Johnson</t>
  </si>
  <si>
    <t>ORD4038</t>
  </si>
  <si>
    <t>Albert Bowen</t>
  </si>
  <si>
    <t>ORD4039</t>
  </si>
  <si>
    <t>Joseph Cruz</t>
  </si>
  <si>
    <t>ORD4040</t>
  </si>
  <si>
    <t>Rebecca Jacobson</t>
  </si>
  <si>
    <t>2024-09-08</t>
  </si>
  <si>
    <t>ORD4041</t>
  </si>
  <si>
    <t>Kayla Singh</t>
  </si>
  <si>
    <t>ORD4042</t>
  </si>
  <si>
    <t>Amy Jones</t>
  </si>
  <si>
    <t>ORD4043</t>
  </si>
  <si>
    <t>Amber Jackson</t>
  </si>
  <si>
    <t>ORD4044</t>
  </si>
  <si>
    <t>Todd Davis</t>
  </si>
  <si>
    <t>ORD4045</t>
  </si>
  <si>
    <t>Shannon Hanson</t>
  </si>
  <si>
    <t>ORD4046</t>
  </si>
  <si>
    <t>Kayla Walker</t>
  </si>
  <si>
    <t>ORD4047</t>
  </si>
  <si>
    <t>Traci Knight</t>
  </si>
  <si>
    <t>ORD4048</t>
  </si>
  <si>
    <t>Dominique Manning</t>
  </si>
  <si>
    <t>ORD4049</t>
  </si>
  <si>
    <t>Elizabeth Nguyen</t>
  </si>
  <si>
    <t>ORD4050</t>
  </si>
  <si>
    <t>Travis Hughes</t>
  </si>
  <si>
    <t>09-20-2024</t>
  </si>
  <si>
    <t>ORD4051</t>
  </si>
  <si>
    <t>Linda Adams</t>
  </si>
  <si>
    <t>ORD4052</t>
  </si>
  <si>
    <t>Kelly Richardson</t>
  </si>
  <si>
    <t>ORD4053</t>
  </si>
  <si>
    <t>Taylor Ferguson</t>
  </si>
  <si>
    <t>ORD4054</t>
  </si>
  <si>
    <t>Eric Jones</t>
  </si>
  <si>
    <t>21/08/2024</t>
  </si>
  <si>
    <t>ORD4055</t>
  </si>
  <si>
    <t>Amy Haas</t>
  </si>
  <si>
    <t>2024-05-20</t>
  </si>
  <si>
    <t>ORD4056</t>
  </si>
  <si>
    <t>Richard Sims</t>
  </si>
  <si>
    <t>ORD4057</t>
  </si>
  <si>
    <t>Maureen Davis</t>
  </si>
  <si>
    <t>2024-05-11</t>
  </si>
  <si>
    <t>ORD4058</t>
  </si>
  <si>
    <t>Michael Stanley</t>
  </si>
  <si>
    <t>10/03/2024</t>
  </si>
  <si>
    <t>ORD4059</t>
  </si>
  <si>
    <t>ORD4060</t>
  </si>
  <si>
    <t>David Pace</t>
  </si>
  <si>
    <t>ORD4061</t>
  </si>
  <si>
    <t>Jennifer Wright</t>
  </si>
  <si>
    <t>ORD4062</t>
  </si>
  <si>
    <t>Dean White</t>
  </si>
  <si>
    <t>25/07/2024</t>
  </si>
  <si>
    <t>ORD4063</t>
  </si>
  <si>
    <t>Peter Freeman</t>
  </si>
  <si>
    <t>ORD4064</t>
  </si>
  <si>
    <t>Angela Cummings</t>
  </si>
  <si>
    <t>20/01/2026</t>
  </si>
  <si>
    <t>ORD4065</t>
  </si>
  <si>
    <t>Tyler Garcia</t>
  </si>
  <si>
    <t>ORD4066</t>
  </si>
  <si>
    <t>Kimberly Howard</t>
  </si>
  <si>
    <t>ORD4067</t>
  </si>
  <si>
    <t>Jessica Mendez</t>
  </si>
  <si>
    <t>ORD4068</t>
  </si>
  <si>
    <t>Maria Burton</t>
  </si>
  <si>
    <t>26/01/2025</t>
  </si>
  <si>
    <t>ORD4069</t>
  </si>
  <si>
    <t>Mary Jones</t>
  </si>
  <si>
    <t>ORD4070</t>
  </si>
  <si>
    <t>Donald Hernandez</t>
  </si>
  <si>
    <t>ORD4071</t>
  </si>
  <si>
    <t>Daniel Mclean</t>
  </si>
  <si>
    <t>20/04/2026</t>
  </si>
  <si>
    <t>ORD4072</t>
  </si>
  <si>
    <t>Shelley Lee</t>
  </si>
  <si>
    <t>ORD4073</t>
  </si>
  <si>
    <t>ORD4074</t>
  </si>
  <si>
    <t>Teresa Curtis</t>
  </si>
  <si>
    <t>ORD4075</t>
  </si>
  <si>
    <t>Sean Jackson</t>
  </si>
  <si>
    <t>ORD4076</t>
  </si>
  <si>
    <t>Crystal Porter</t>
  </si>
  <si>
    <t>ORD4077</t>
  </si>
  <si>
    <t>Nathan Brown</t>
  </si>
  <si>
    <t>ORD4078</t>
  </si>
  <si>
    <t>Troy Allen</t>
  </si>
  <si>
    <t>ORD4079</t>
  </si>
  <si>
    <t>Gary Armstrong</t>
  </si>
  <si>
    <t>05-25-2025</t>
  </si>
  <si>
    <t>ORD4080</t>
  </si>
  <si>
    <t>Karen Levy</t>
  </si>
  <si>
    <t>ORD4081</t>
  </si>
  <si>
    <t>Joseph Carlson</t>
  </si>
  <si>
    <t>ORD4082</t>
  </si>
  <si>
    <t>Amanda Brown</t>
  </si>
  <si>
    <t>ORD4083</t>
  </si>
  <si>
    <t>Donald West</t>
  </si>
  <si>
    <t>ORD4084</t>
  </si>
  <si>
    <t>Erin Lee</t>
  </si>
  <si>
    <t>ORD4085</t>
  </si>
  <si>
    <t>Matthew Garrison</t>
  </si>
  <si>
    <t>ORD4086</t>
  </si>
  <si>
    <t>Dennis Johnson</t>
  </si>
  <si>
    <t>12/09/2025</t>
  </si>
  <si>
    <t>ORD4087</t>
  </si>
  <si>
    <t>Russell Snyder</t>
  </si>
  <si>
    <t>ORD4088</t>
  </si>
  <si>
    <t>Anthony Waters</t>
  </si>
  <si>
    <t>ORD4089</t>
  </si>
  <si>
    <t>Chad Ellis</t>
  </si>
  <si>
    <t>2025-06-12</t>
  </si>
  <si>
    <t>ORD4090</t>
  </si>
  <si>
    <t>Kathryn Simon</t>
  </si>
  <si>
    <t>ORD4091</t>
  </si>
  <si>
    <t>Joanna Thompson</t>
  </si>
  <si>
    <t>ORD4092</t>
  </si>
  <si>
    <t>Gregory Powell</t>
  </si>
  <si>
    <t>ORD4093</t>
  </si>
  <si>
    <t>Kylie Medina</t>
  </si>
  <si>
    <t>ORD4094</t>
  </si>
  <si>
    <t>Jennifer Roach</t>
  </si>
  <si>
    <t>ORD4095</t>
  </si>
  <si>
    <t>Michael Anderson</t>
  </si>
  <si>
    <t>ORD4096</t>
  </si>
  <si>
    <t>Juan Jordan</t>
  </si>
  <si>
    <t>ORD4097</t>
  </si>
  <si>
    <t>Chelsea Tate</t>
  </si>
  <si>
    <t>ORD4098</t>
  </si>
  <si>
    <t>Richard Chavez</t>
  </si>
  <si>
    <t>ORD4099</t>
  </si>
  <si>
    <t>Matthew Curtis</t>
  </si>
  <si>
    <t>ORD4100</t>
  </si>
  <si>
    <t>Jared Valencia</t>
  </si>
  <si>
    <t>ORD4101</t>
  </si>
  <si>
    <t>Michael Calderon</t>
  </si>
  <si>
    <t>ORD4102</t>
  </si>
  <si>
    <t>Andrew Garcia</t>
  </si>
  <si>
    <t>ORD4103</t>
  </si>
  <si>
    <t>Joanna Allen</t>
  </si>
  <si>
    <t>ORD4104</t>
  </si>
  <si>
    <t>Brandon Martin</t>
  </si>
  <si>
    <t>ORD4105</t>
  </si>
  <si>
    <t>Nicholas Clark</t>
  </si>
  <si>
    <t>ORD4106</t>
  </si>
  <si>
    <t>Aaron Hensley</t>
  </si>
  <si>
    <t>ORD4107</t>
  </si>
  <si>
    <t>Vanessa Nguyen</t>
  </si>
  <si>
    <t>ORD4108</t>
  </si>
  <si>
    <t>Edward Silva</t>
  </si>
  <si>
    <t>ORD4109</t>
  </si>
  <si>
    <t>David Freeman</t>
  </si>
  <si>
    <t>14/01/2024</t>
  </si>
  <si>
    <t>ORD4110</t>
  </si>
  <si>
    <t>Emily Page</t>
  </si>
  <si>
    <t>ORD4111</t>
  </si>
  <si>
    <t>Susan Snyder</t>
  </si>
  <si>
    <t>ORD4112</t>
  </si>
  <si>
    <t>Robert Shepherd</t>
  </si>
  <si>
    <t>ORD4113</t>
  </si>
  <si>
    <t>Bobby Hernandez</t>
  </si>
  <si>
    <t>2025-05-09</t>
  </si>
  <si>
    <t>ORD4114</t>
  </si>
  <si>
    <t>Veronica Freeman</t>
  </si>
  <si>
    <t>22/07/2024</t>
  </si>
  <si>
    <t>ORD4115</t>
  </si>
  <si>
    <t>Lisa Williams</t>
  </si>
  <si>
    <t>2026-01-31</t>
  </si>
  <si>
    <t>ORD4116</t>
  </si>
  <si>
    <t>Mark Harris</t>
  </si>
  <si>
    <t>ORD4117</t>
  </si>
  <si>
    <t>Brandy Romero</t>
  </si>
  <si>
    <t>ORD4118</t>
  </si>
  <si>
    <t>Gregory Summers</t>
  </si>
  <si>
    <t>2024-11-01</t>
  </si>
  <si>
    <t>ORD4119</t>
  </si>
  <si>
    <t>Mr. Nathaniel Graves</t>
  </si>
  <si>
    <t>ORD4120</t>
  </si>
  <si>
    <t>Karen Ward</t>
  </si>
  <si>
    <t>04-08-2025</t>
  </si>
  <si>
    <t>ORD4121</t>
  </si>
  <si>
    <t>Amanda Frye</t>
  </si>
  <si>
    <t>ORD4122</t>
  </si>
  <si>
    <t>Kevin Fields</t>
  </si>
  <si>
    <t>ORD4123</t>
  </si>
  <si>
    <t>Phillip Miller</t>
  </si>
  <si>
    <t>ORD4124</t>
  </si>
  <si>
    <t>David Sanders</t>
  </si>
  <si>
    <t>ORD4125</t>
  </si>
  <si>
    <t>25/10/2024</t>
  </si>
  <si>
    <t>ORD4126</t>
  </si>
  <si>
    <t>Austin Fisher</t>
  </si>
  <si>
    <t>01-30-2026</t>
  </si>
  <si>
    <t>ORD4127</t>
  </si>
  <si>
    <t>Daniel Flowers</t>
  </si>
  <si>
    <t>ORD4128</t>
  </si>
  <si>
    <t>Alejandra Roberts</t>
  </si>
  <si>
    <t>06-09-2025</t>
  </si>
  <si>
    <t>ORD4129</t>
  </si>
  <si>
    <t>Bryan Burke</t>
  </si>
  <si>
    <t>ORD4130</t>
  </si>
  <si>
    <t>Alicia Willis</t>
  </si>
  <si>
    <t>ORD4131</t>
  </si>
  <si>
    <t>Gary Green</t>
  </si>
  <si>
    <t>ORD4132</t>
  </si>
  <si>
    <t>Jill Conley</t>
  </si>
  <si>
    <t>ORD4133</t>
  </si>
  <si>
    <t>Mason Hunt</t>
  </si>
  <si>
    <t>04-29-2024</t>
  </si>
  <si>
    <t>ORD4134</t>
  </si>
  <si>
    <t>Randall Frazier MD</t>
  </si>
  <si>
    <t>ORD4135</t>
  </si>
  <si>
    <t>Rodney Harris</t>
  </si>
  <si>
    <t>03/09/2024</t>
  </si>
  <si>
    <t>ORD4136</t>
  </si>
  <si>
    <t>John Gaines</t>
  </si>
  <si>
    <t>ORD4137</t>
  </si>
  <si>
    <t>Gina Oconnor</t>
  </si>
  <si>
    <t>ORD4138</t>
  </si>
  <si>
    <t>Karen Sexton</t>
  </si>
  <si>
    <t>ORD4139</t>
  </si>
  <si>
    <t>Catherine Stuart</t>
  </si>
  <si>
    <t>ORD4140</t>
  </si>
  <si>
    <t>Theresa Lawrence</t>
  </si>
  <si>
    <t>ORD4141</t>
  </si>
  <si>
    <t>Jason Flores</t>
  </si>
  <si>
    <t>ORD4142</t>
  </si>
  <si>
    <t>Larry Odonnell</t>
  </si>
  <si>
    <t>01-22-2026</t>
  </si>
  <si>
    <t>ORD4143</t>
  </si>
  <si>
    <t>Sarah Villegas</t>
  </si>
  <si>
    <t>ORD4144</t>
  </si>
  <si>
    <t>Caitlin Sanchez</t>
  </si>
  <si>
    <t>ORD4145</t>
  </si>
  <si>
    <t>Ryan Hunter</t>
  </si>
  <si>
    <t>ORD4146</t>
  </si>
  <si>
    <t>ORD4147</t>
  </si>
  <si>
    <t>Scott Campbell</t>
  </si>
  <si>
    <t>ORD4148</t>
  </si>
  <si>
    <t>Tim Brown</t>
  </si>
  <si>
    <t>10-26-2024</t>
  </si>
  <si>
    <t>ORD4149</t>
  </si>
  <si>
    <t>Lindsay Davis</t>
  </si>
  <si>
    <t>ORD4150</t>
  </si>
  <si>
    <t>Kevin Walton</t>
  </si>
  <si>
    <t>2024-10-23</t>
  </si>
  <si>
    <t>ORD4151</t>
  </si>
  <si>
    <t>Victor Clark</t>
  </si>
  <si>
    <t>ORD4152</t>
  </si>
  <si>
    <t>Rachel Bruce</t>
  </si>
  <si>
    <t>ORD4153</t>
  </si>
  <si>
    <t>Katie Campbell</t>
  </si>
  <si>
    <t>ORD4154</t>
  </si>
  <si>
    <t>Shirley Schaefer</t>
  </si>
  <si>
    <t>ORD4155</t>
  </si>
  <si>
    <t>Tracy Hendricks</t>
  </si>
  <si>
    <t>ORD4156</t>
  </si>
  <si>
    <t>Kristina Underwood</t>
  </si>
  <si>
    <t>ORD4157</t>
  </si>
  <si>
    <t>Tanya Valdez</t>
  </si>
  <si>
    <t>ORD4158</t>
  </si>
  <si>
    <t>Dale Cameron</t>
  </si>
  <si>
    <t>ORD4159</t>
  </si>
  <si>
    <t>Victoria Jenkins</t>
  </si>
  <si>
    <t>ORD4160</t>
  </si>
  <si>
    <t>Haley Wallace</t>
  </si>
  <si>
    <t>ORD4161</t>
  </si>
  <si>
    <t>Carolyn Fleming</t>
  </si>
  <si>
    <t>19/09/2024</t>
  </si>
  <si>
    <t>ORD4162</t>
  </si>
  <si>
    <t>Derrick Wright</t>
  </si>
  <si>
    <t>ORD4163</t>
  </si>
  <si>
    <t>Erin Andersen</t>
  </si>
  <si>
    <t>ORD4164</t>
  </si>
  <si>
    <t>Maria Graham</t>
  </si>
  <si>
    <t>18/02/2024</t>
  </si>
  <si>
    <t>ORD4165</t>
  </si>
  <si>
    <t>Barbara Nelson</t>
  </si>
  <si>
    <t>2024-04-26</t>
  </si>
  <si>
    <t>ORD4166</t>
  </si>
  <si>
    <t>Robert Baker</t>
  </si>
  <si>
    <t>ORD4167</t>
  </si>
  <si>
    <t>Matthew Lopez</t>
  </si>
  <si>
    <t>ORD4168</t>
  </si>
  <si>
    <t>Terry Blair</t>
  </si>
  <si>
    <t>2024-11-07</t>
  </si>
  <si>
    <t>ORD4169</t>
  </si>
  <si>
    <t>Jennifer Phillips</t>
  </si>
  <si>
    <t>ORD4170</t>
  </si>
  <si>
    <t>Scott Mayer</t>
  </si>
  <si>
    <t>ORD4171</t>
  </si>
  <si>
    <t>Mariah Martinez</t>
  </si>
  <si>
    <t>ORD4172</t>
  </si>
  <si>
    <t>Oscar Miller</t>
  </si>
  <si>
    <t>2025-02-18</t>
  </si>
  <si>
    <t>ORD4173</t>
  </si>
  <si>
    <t>Daniel Parker</t>
  </si>
  <si>
    <t>30/09/2024</t>
  </si>
  <si>
    <t>ORD4174</t>
  </si>
  <si>
    <t>Jennifer Stone</t>
  </si>
  <si>
    <t>ORD4175</t>
  </si>
  <si>
    <t>Robert Ferguson</t>
  </si>
  <si>
    <t>ORD4176</t>
  </si>
  <si>
    <t>Joseph Harris</t>
  </si>
  <si>
    <t>ORD4177</t>
  </si>
  <si>
    <t>Toni Haley</t>
  </si>
  <si>
    <t>ORD4178</t>
  </si>
  <si>
    <t>Jose Gaines</t>
  </si>
  <si>
    <t>05-20-2025</t>
  </si>
  <si>
    <t>ORD4179</t>
  </si>
  <si>
    <t>Tracy Bray</t>
  </si>
  <si>
    <t>10-22-2025</t>
  </si>
  <si>
    <t>ORD4180</t>
  </si>
  <si>
    <t>Christina Guzman</t>
  </si>
  <si>
    <t>ORD4181</t>
  </si>
  <si>
    <t>Anne Garcia</t>
  </si>
  <si>
    <t>ORD4182</t>
  </si>
  <si>
    <t>Brian Benjamin</t>
  </si>
  <si>
    <t>ORD4183</t>
  </si>
  <si>
    <t>Shannon Rosario</t>
  </si>
  <si>
    <t>ORD4184</t>
  </si>
  <si>
    <t>Deborah Morales</t>
  </si>
  <si>
    <t>ORD4185</t>
  </si>
  <si>
    <t>Jacqueline Chandler</t>
  </si>
  <si>
    <t>07/04/2024</t>
  </si>
  <si>
    <t>ORD4186</t>
  </si>
  <si>
    <t>William Reynolds</t>
  </si>
  <si>
    <t>2025-07-23</t>
  </si>
  <si>
    <t>ORD4187</t>
  </si>
  <si>
    <t>Joshua Novak</t>
  </si>
  <si>
    <t>ORD4188</t>
  </si>
  <si>
    <t>Rachel Johnson</t>
  </si>
  <si>
    <t>ORD4189</t>
  </si>
  <si>
    <t>Elizabeth Yu</t>
  </si>
  <si>
    <t>2026-04-15</t>
  </si>
  <si>
    <t>ORD4190</t>
  </si>
  <si>
    <t>Mary Ellis</t>
  </si>
  <si>
    <t>ORD4191</t>
  </si>
  <si>
    <t>Sandra Hood</t>
  </si>
  <si>
    <t>ORD4192</t>
  </si>
  <si>
    <t>ORD4193</t>
  </si>
  <si>
    <t>Clifford Thomas</t>
  </si>
  <si>
    <t>ORD4194</t>
  </si>
  <si>
    <t>Justin Case</t>
  </si>
  <si>
    <t>ORD4195</t>
  </si>
  <si>
    <t>Scott Zimmerman</t>
  </si>
  <si>
    <t>2026-02-18</t>
  </si>
  <si>
    <t>ORD4196</t>
  </si>
  <si>
    <t>Suzanne Turner</t>
  </si>
  <si>
    <t>ORD4197</t>
  </si>
  <si>
    <t>Jason Collier</t>
  </si>
  <si>
    <t>ORD4198</t>
  </si>
  <si>
    <t>William Smith</t>
  </si>
  <si>
    <t>16/03/2024</t>
  </si>
  <si>
    <t>ORD4199</t>
  </si>
  <si>
    <t>Terry Dickson</t>
  </si>
  <si>
    <t>2026-03-01</t>
  </si>
  <si>
    <t>ORD4200</t>
  </si>
  <si>
    <t>ORD4201</t>
  </si>
  <si>
    <t>Mary Cook</t>
  </si>
  <si>
    <t>ORD4202</t>
  </si>
  <si>
    <t>Christopher Skinner</t>
  </si>
  <si>
    <t>ORD4203</t>
  </si>
  <si>
    <t>Andrew Jones</t>
  </si>
  <si>
    <t>ORD4204</t>
  </si>
  <si>
    <t>Misty Yang</t>
  </si>
  <si>
    <t>ORD4205</t>
  </si>
  <si>
    <t>Edward Turner</t>
  </si>
  <si>
    <t>ORD4206</t>
  </si>
  <si>
    <t>Lauren Lawrence</t>
  </si>
  <si>
    <t>06/11/2024</t>
  </si>
  <si>
    <t>ORD4207</t>
  </si>
  <si>
    <t>Terrance Miller</t>
  </si>
  <si>
    <t>ORD4208</t>
  </si>
  <si>
    <t>Debbie Williams</t>
  </si>
  <si>
    <t>ORD4209</t>
  </si>
  <si>
    <t>April Meyer</t>
  </si>
  <si>
    <t>ORD4210</t>
  </si>
  <si>
    <t>Brittney Cummings</t>
  </si>
  <si>
    <t>ORD4211</t>
  </si>
  <si>
    <t>Travis Stephens</t>
  </si>
  <si>
    <t>ORD4212</t>
  </si>
  <si>
    <t>Kenneth Underwood</t>
  </si>
  <si>
    <t>ORD4213</t>
  </si>
  <si>
    <t>Daniel Torres</t>
  </si>
  <si>
    <t>ORD4214</t>
  </si>
  <si>
    <t>Ashley Murray</t>
  </si>
  <si>
    <t>ORD4215</t>
  </si>
  <si>
    <t>Jeffrey Lindsey</t>
  </si>
  <si>
    <t>ORD4216</t>
  </si>
  <si>
    <t>Jacob Campbell</t>
  </si>
  <si>
    <t>ORD4217</t>
  </si>
  <si>
    <t>2024-02-29</t>
  </si>
  <si>
    <t>ORD4218</t>
  </si>
  <si>
    <t>Sherry Clark</t>
  </si>
  <si>
    <t>ORD4219</t>
  </si>
  <si>
    <t>Dawn Washington DVM</t>
  </si>
  <si>
    <t>2025-04-11</t>
  </si>
  <si>
    <t>ORD4220</t>
  </si>
  <si>
    <t>Mrs. Angie Miller</t>
  </si>
  <si>
    <t>ORD4221</t>
  </si>
  <si>
    <t>Margaret Diaz</t>
  </si>
  <si>
    <t>2024-04-23</t>
  </si>
  <si>
    <t>ORD4222</t>
  </si>
  <si>
    <t>Steven Brooks</t>
  </si>
  <si>
    <t>02-11-2024</t>
  </si>
  <si>
    <t>ORD4223</t>
  </si>
  <si>
    <t>Destiny Reeves</t>
  </si>
  <si>
    <t>ORD4224</t>
  </si>
  <si>
    <t>Cheryl Espinoza</t>
  </si>
  <si>
    <t>08/01/2024</t>
  </si>
  <si>
    <t>ORD4225</t>
  </si>
  <si>
    <t>Ryan Luna</t>
  </si>
  <si>
    <t>2024-05-23</t>
  </si>
  <si>
    <t>ORD4226</t>
  </si>
  <si>
    <t>Devin Lee</t>
  </si>
  <si>
    <t>01-14-2024</t>
  </si>
  <si>
    <t>ORD4227</t>
  </si>
  <si>
    <t>Jesse Rivers</t>
  </si>
  <si>
    <t>2024-02-02</t>
  </si>
  <si>
    <t>ORD4228</t>
  </si>
  <si>
    <t>Jessica Swanson</t>
  </si>
  <si>
    <t>ORD4229</t>
  </si>
  <si>
    <t>Nicole Morgan</t>
  </si>
  <si>
    <t>25/04/2026</t>
  </si>
  <si>
    <t>ORD4230</t>
  </si>
  <si>
    <t>Beverly Jones</t>
  </si>
  <si>
    <t>2026-04-25</t>
  </si>
  <si>
    <t>ORD4231</t>
  </si>
  <si>
    <t>Steve Parks</t>
  </si>
  <si>
    <t>ORD4232</t>
  </si>
  <si>
    <t>Andrew Shah</t>
  </si>
  <si>
    <t>ORD4233</t>
  </si>
  <si>
    <t>Sarah Fields</t>
  </si>
  <si>
    <t>ORD4234</t>
  </si>
  <si>
    <t>Mary Cunningham</t>
  </si>
  <si>
    <t>ORD4235</t>
  </si>
  <si>
    <t>Frank Wilson</t>
  </si>
  <si>
    <t>ORD4236</t>
  </si>
  <si>
    <t>Randall Johnson</t>
  </si>
  <si>
    <t>ORD4237</t>
  </si>
  <si>
    <t>Denise Lewis</t>
  </si>
  <si>
    <t>ORD4238</t>
  </si>
  <si>
    <t>Anthony Mendez</t>
  </si>
  <si>
    <t>09-02-2025</t>
  </si>
  <si>
    <t>ORD4239</t>
  </si>
  <si>
    <t>Virginia Li</t>
  </si>
  <si>
    <t>ORD4240</t>
  </si>
  <si>
    <t>Brandon Lambert</t>
  </si>
  <si>
    <t>ORD4241</t>
  </si>
  <si>
    <t>Paul Sanchez</t>
  </si>
  <si>
    <t>ORD4242</t>
  </si>
  <si>
    <t>Joseph Miller</t>
  </si>
  <si>
    <t>27/08/2024</t>
  </si>
  <si>
    <t>ORD4243</t>
  </si>
  <si>
    <t>Joseph Barry</t>
  </si>
  <si>
    <t>ORD4244</t>
  </si>
  <si>
    <t>Paul Freeman</t>
  </si>
  <si>
    <t>ORD4245</t>
  </si>
  <si>
    <t>Thomas Williams</t>
  </si>
  <si>
    <t>ORD4246</t>
  </si>
  <si>
    <t>Matthew Sampson</t>
  </si>
  <si>
    <t>ORD4247</t>
  </si>
  <si>
    <t>Jimmy Oneal</t>
  </si>
  <si>
    <t>ORD4248</t>
  </si>
  <si>
    <t>Jeffrey Lang</t>
  </si>
  <si>
    <t>2024-10-07</t>
  </si>
  <si>
    <t>ORD4249</t>
  </si>
  <si>
    <t>Alexis Pratt</t>
  </si>
  <si>
    <t>ORD4250</t>
  </si>
  <si>
    <t>Robert Hall</t>
  </si>
  <si>
    <t>ORD4251</t>
  </si>
  <si>
    <t>Emily Lara</t>
  </si>
  <si>
    <t>ORD4252</t>
  </si>
  <si>
    <t>Jeremy Freeman</t>
  </si>
  <si>
    <t>11-22-2025</t>
  </si>
  <si>
    <t>ORD4253</t>
  </si>
  <si>
    <t>Julie Stephens DVM</t>
  </si>
  <si>
    <t>ORD4254</t>
  </si>
  <si>
    <t>Jared Ingram</t>
  </si>
  <si>
    <t>ORD4255</t>
  </si>
  <si>
    <t>Gregory Burton</t>
  </si>
  <si>
    <t>ORD4256</t>
  </si>
  <si>
    <t>Natalie Pena</t>
  </si>
  <si>
    <t>ORD4257</t>
  </si>
  <si>
    <t>Tiffany Smith</t>
  </si>
  <si>
    <t>ORD4258</t>
  </si>
  <si>
    <t>Micheal Perez</t>
  </si>
  <si>
    <t>ORD4259</t>
  </si>
  <si>
    <t>Christy Jensen</t>
  </si>
  <si>
    <t>ORD4260</t>
  </si>
  <si>
    <t>Robert Mendoza</t>
  </si>
  <si>
    <t>ORD4261</t>
  </si>
  <si>
    <t>Rachel Mejia</t>
  </si>
  <si>
    <t>ORD4262</t>
  </si>
  <si>
    <t>Gabriel Zavala</t>
  </si>
  <si>
    <t>ORD4263</t>
  </si>
  <si>
    <t>Meghan Green</t>
  </si>
  <si>
    <t>12-28-2024</t>
  </si>
  <si>
    <t>ORD4264</t>
  </si>
  <si>
    <t>Jonathan Alvarado</t>
  </si>
  <si>
    <t>ORD4265</t>
  </si>
  <si>
    <t>Yvette Ross</t>
  </si>
  <si>
    <t>ORD4266</t>
  </si>
  <si>
    <t>Brendan Jones</t>
  </si>
  <si>
    <t>ORD4267</t>
  </si>
  <si>
    <t>Elizabeth Gonzales</t>
  </si>
  <si>
    <t>21/09/2025</t>
  </si>
  <si>
    <t>ORD4268</t>
  </si>
  <si>
    <t>Malik Johnson</t>
  </si>
  <si>
    <t>17/11/2025</t>
  </si>
  <si>
    <t>ORD4269</t>
  </si>
  <si>
    <t>Jessica Johnson</t>
  </si>
  <si>
    <t>06-30-2024</t>
  </si>
  <si>
    <t>ORD4270</t>
  </si>
  <si>
    <t>Autumn Coleman</t>
  </si>
  <si>
    <t>ORD4271</t>
  </si>
  <si>
    <t>Matthew Scott</t>
  </si>
  <si>
    <t>ORD4272</t>
  </si>
  <si>
    <t>Cody Griffin</t>
  </si>
  <si>
    <t>ORD4273</t>
  </si>
  <si>
    <t>Austin Preston</t>
  </si>
  <si>
    <t>ORD4274</t>
  </si>
  <si>
    <t>Melissa Osborn</t>
  </si>
  <si>
    <t>ORD4275</t>
  </si>
  <si>
    <t>Julia Reed</t>
  </si>
  <si>
    <t>ORD4276</t>
  </si>
  <si>
    <t>Michael Meyers</t>
  </si>
  <si>
    <t>ORD4277</t>
  </si>
  <si>
    <t>Luis Miller</t>
  </si>
  <si>
    <t>ORD4278</t>
  </si>
  <si>
    <t>Hunter Haley</t>
  </si>
  <si>
    <t>01-24-2025</t>
  </si>
  <si>
    <t>ORD4279</t>
  </si>
  <si>
    <t>Shawn Chapman</t>
  </si>
  <si>
    <t>ORD4280</t>
  </si>
  <si>
    <t>Michael Graves</t>
  </si>
  <si>
    <t>2025-06-20</t>
  </si>
  <si>
    <t>ORD4281</t>
  </si>
  <si>
    <t>Emily Vaughn</t>
  </si>
  <si>
    <t>ORD4282</t>
  </si>
  <si>
    <t>John Graves</t>
  </si>
  <si>
    <t>2024-03-06</t>
  </si>
  <si>
    <t>ORD4283</t>
  </si>
  <si>
    <t>Cory Wood</t>
  </si>
  <si>
    <t>ORD4284</t>
  </si>
  <si>
    <t>Jeremy Riley</t>
  </si>
  <si>
    <t>ORD4285</t>
  </si>
  <si>
    <t>Jason Logan</t>
  </si>
  <si>
    <t>ORD4286</t>
  </si>
  <si>
    <t>Audrey Harrington DDS</t>
  </si>
  <si>
    <t>ORD4287</t>
  </si>
  <si>
    <t>Sergio Jones</t>
  </si>
  <si>
    <t>ORD4288</t>
  </si>
  <si>
    <t>Dana Davis</t>
  </si>
  <si>
    <t>ORD4289</t>
  </si>
  <si>
    <t>Donald Snow</t>
  </si>
  <si>
    <t>ORD4290</t>
  </si>
  <si>
    <t>Amber Petty</t>
  </si>
  <si>
    <t>03-23-2025</t>
  </si>
  <si>
    <t>ORD4291</t>
  </si>
  <si>
    <t>20/05/2025</t>
  </si>
  <si>
    <t>ORD4292</t>
  </si>
  <si>
    <t>Julie Hernandez</t>
  </si>
  <si>
    <t>ORD4293</t>
  </si>
  <si>
    <t>Carmen Lane</t>
  </si>
  <si>
    <t>10-27-2025</t>
  </si>
  <si>
    <t>ORD4294</t>
  </si>
  <si>
    <t>Jose Miranda</t>
  </si>
  <si>
    <t>ORD4295</t>
  </si>
  <si>
    <t>Lisa Boone</t>
  </si>
  <si>
    <t>2024-11-20</t>
  </si>
  <si>
    <t>ORD4296</t>
  </si>
  <si>
    <t>Denise Bennett</t>
  </si>
  <si>
    <t>ORD4297</t>
  </si>
  <si>
    <t>Mark Haas</t>
  </si>
  <si>
    <t>2024-04-25</t>
  </si>
  <si>
    <t>ORD4298</t>
  </si>
  <si>
    <t>James Dean</t>
  </si>
  <si>
    <t>ORD4299</t>
  </si>
  <si>
    <t>Christina Murphy</t>
  </si>
  <si>
    <t>ORD4300</t>
  </si>
  <si>
    <t>Grace Smith</t>
  </si>
  <si>
    <t>ORD4301</t>
  </si>
  <si>
    <t>Christopher Rivera</t>
  </si>
  <si>
    <t>ORD4302</t>
  </si>
  <si>
    <t>Johnny Young</t>
  </si>
  <si>
    <t>ORD4303</t>
  </si>
  <si>
    <t>Melanie Hart</t>
  </si>
  <si>
    <t>ORD4304</t>
  </si>
  <si>
    <t>Robert Blevins</t>
  </si>
  <si>
    <t>ORD4305</t>
  </si>
  <si>
    <t>Wayne Bernard</t>
  </si>
  <si>
    <t>ORD4306</t>
  </si>
  <si>
    <t>Nicole Harris</t>
  </si>
  <si>
    <t>ORD4307</t>
  </si>
  <si>
    <t>William Thomas</t>
  </si>
  <si>
    <t>ORD4308</t>
  </si>
  <si>
    <t>Wanda Thomas</t>
  </si>
  <si>
    <t>10-08-2024</t>
  </si>
  <si>
    <t>ORD4309</t>
  </si>
  <si>
    <t>ORD4310</t>
  </si>
  <si>
    <t>Mark Murphy</t>
  </si>
  <si>
    <t>ORD4311</t>
  </si>
  <si>
    <t>Timothy Richardson</t>
  </si>
  <si>
    <t>07/06/2024</t>
  </si>
  <si>
    <t>ORD4312</t>
  </si>
  <si>
    <t>Jacob Vargas</t>
  </si>
  <si>
    <t>05-10-2025</t>
  </si>
  <si>
    <t>ORD4313</t>
  </si>
  <si>
    <t>Jenna Mcpherson</t>
  </si>
  <si>
    <t>ORD4314</t>
  </si>
  <si>
    <t>Jonathan Reed</t>
  </si>
  <si>
    <t>25/03/2025</t>
  </si>
  <si>
    <t>ORD4315</t>
  </si>
  <si>
    <t>David Brown</t>
  </si>
  <si>
    <t>ORD4316</t>
  </si>
  <si>
    <t>Paul Williams</t>
  </si>
  <si>
    <t>ORD4317</t>
  </si>
  <si>
    <t>Abigail David</t>
  </si>
  <si>
    <t>ORD4318</t>
  </si>
  <si>
    <t>Tracy Phillips</t>
  </si>
  <si>
    <t>ORD4319</t>
  </si>
  <si>
    <t>Howard Zamora</t>
  </si>
  <si>
    <t>ORD4320</t>
  </si>
  <si>
    <t>Evelyn Allison</t>
  </si>
  <si>
    <t>ORD4321</t>
  </si>
  <si>
    <t>Patricia Day</t>
  </si>
  <si>
    <t>ORD4322</t>
  </si>
  <si>
    <t>Gary Fisher</t>
  </si>
  <si>
    <t>ORD4323</t>
  </si>
  <si>
    <t>Jacob Duncan</t>
  </si>
  <si>
    <t>ORD4324</t>
  </si>
  <si>
    <t>Tara Reyes</t>
  </si>
  <si>
    <t>ORD4325</t>
  </si>
  <si>
    <t>Lori Roberts</t>
  </si>
  <si>
    <t>07-02-2025</t>
  </si>
  <si>
    <t>ORD4326</t>
  </si>
  <si>
    <t>Jeremy Matthews</t>
  </si>
  <si>
    <t>ORD4327</t>
  </si>
  <si>
    <t>Angela Brown</t>
  </si>
  <si>
    <t>05-11-2024</t>
  </si>
  <si>
    <t>ORD4328</t>
  </si>
  <si>
    <t>Crystal Hammond</t>
  </si>
  <si>
    <t>ORD4329</t>
  </si>
  <si>
    <t>Dawn Hill</t>
  </si>
  <si>
    <t>ORD4330</t>
  </si>
  <si>
    <t>Rita Camacho</t>
  </si>
  <si>
    <t>12-23-2024</t>
  </si>
  <si>
    <t>ORD4331</t>
  </si>
  <si>
    <t>Amanda Turner</t>
  </si>
  <si>
    <t>ORD4332</t>
  </si>
  <si>
    <t>Anthony Obrien</t>
  </si>
  <si>
    <t>24/12/2024</t>
  </si>
  <si>
    <t>ORD4333</t>
  </si>
  <si>
    <t>Jack Moore MD</t>
  </si>
  <si>
    <t>ORD4334</t>
  </si>
  <si>
    <t>Mark Bennett</t>
  </si>
  <si>
    <t>ORD4335</t>
  </si>
  <si>
    <t>Andre Cox</t>
  </si>
  <si>
    <t>ORD4336</t>
  </si>
  <si>
    <t>Ronnie Mcdowell Jr.</t>
  </si>
  <si>
    <t>ORD4337</t>
  </si>
  <si>
    <t>Thomas Thompson</t>
  </si>
  <si>
    <t>ORD4338</t>
  </si>
  <si>
    <t>Robert Ross</t>
  </si>
  <si>
    <t>25/03/2024</t>
  </si>
  <si>
    <t>ORD4339</t>
  </si>
  <si>
    <t>Michelle Carter</t>
  </si>
  <si>
    <t>ORD4340</t>
  </si>
  <si>
    <t>Christopher Suarez</t>
  </si>
  <si>
    <t>ORD4341</t>
  </si>
  <si>
    <t>Travis Walker</t>
  </si>
  <si>
    <t>13/08/2024</t>
  </si>
  <si>
    <t>ORD4342</t>
  </si>
  <si>
    <t>Samantha Randolph MD</t>
  </si>
  <si>
    <t>20/04/2024</t>
  </si>
  <si>
    <t>ORD4343</t>
  </si>
  <si>
    <t>Francisco Hahn</t>
  </si>
  <si>
    <t>ORD4344</t>
  </si>
  <si>
    <t>Miss Catherine Chavez</t>
  </si>
  <si>
    <t>ORD4345</t>
  </si>
  <si>
    <t>Aaron Bates</t>
  </si>
  <si>
    <t>ORD4346</t>
  </si>
  <si>
    <t>Patrick Armstrong</t>
  </si>
  <si>
    <t>ORD4347</t>
  </si>
  <si>
    <t>Cassandra Jones</t>
  </si>
  <si>
    <t>ORD4348</t>
  </si>
  <si>
    <t>2026-03-19</t>
  </si>
  <si>
    <t>ORD4349</t>
  </si>
  <si>
    <t>Jackie Webb</t>
  </si>
  <si>
    <t>ORD4350</t>
  </si>
  <si>
    <t>Angel Mayo</t>
  </si>
  <si>
    <t>2025-11-02</t>
  </si>
  <si>
    <t>ORD4351</t>
  </si>
  <si>
    <t>David Williams</t>
  </si>
  <si>
    <t>ORD4352</t>
  </si>
  <si>
    <t>Scott Stanley</t>
  </si>
  <si>
    <t>2026-01-14</t>
  </si>
  <si>
    <t>ORD4353</t>
  </si>
  <si>
    <t>Daniel Diaz</t>
  </si>
  <si>
    <t>ORD4354</t>
  </si>
  <si>
    <t>John Stewart</t>
  </si>
  <si>
    <t>10-01-2025</t>
  </si>
  <si>
    <t>ORD4355</t>
  </si>
  <si>
    <t>Charles Davis</t>
  </si>
  <si>
    <t>ORD4356</t>
  </si>
  <si>
    <t>Alicia Perez</t>
  </si>
  <si>
    <t>2025-06-08</t>
  </si>
  <si>
    <t>ORD4357</t>
  </si>
  <si>
    <t>Lauren Donaldson</t>
  </si>
  <si>
    <t>ORD4358</t>
  </si>
  <si>
    <t>Tonya Thompson</t>
  </si>
  <si>
    <t>2024-03-16</t>
  </si>
  <si>
    <t>ORD4359</t>
  </si>
  <si>
    <t>Linda Garcia</t>
  </si>
  <si>
    <t>01-09-2024</t>
  </si>
  <si>
    <t>ORD4360</t>
  </si>
  <si>
    <t>Anthony Woodward</t>
  </si>
  <si>
    <t>ORD4361</t>
  </si>
  <si>
    <t>Roberto Mills</t>
  </si>
  <si>
    <t>ORD4362</t>
  </si>
  <si>
    <t>Brenda Alvarado</t>
  </si>
  <si>
    <t>ORD4363</t>
  </si>
  <si>
    <t>Brianna Gardner</t>
  </si>
  <si>
    <t>2025-02-22</t>
  </si>
  <si>
    <t>ORD4364</t>
  </si>
  <si>
    <t>Jacqueline Davis</t>
  </si>
  <si>
    <t>ORD4365</t>
  </si>
  <si>
    <t>Misty Graham</t>
  </si>
  <si>
    <t>18/03/2025</t>
  </si>
  <si>
    <t>ORD4366</t>
  </si>
  <si>
    <t>James Hernandez</t>
  </si>
  <si>
    <t>ORD4367</t>
  </si>
  <si>
    <t>Brett Goodwin</t>
  </si>
  <si>
    <t>19/04/2025</t>
  </si>
  <si>
    <t>ORD4368</t>
  </si>
  <si>
    <t>Jennifer Meyer</t>
  </si>
  <si>
    <t>ORD4369</t>
  </si>
  <si>
    <t>Amanda Monroe</t>
  </si>
  <si>
    <t>ORD4370</t>
  </si>
  <si>
    <t>James Stokes</t>
  </si>
  <si>
    <t>ORD4371</t>
  </si>
  <si>
    <t>Vanessa Castro</t>
  </si>
  <si>
    <t>05-09-2025</t>
  </si>
  <si>
    <t>ORD4372</t>
  </si>
  <si>
    <t>Todd Stone</t>
  </si>
  <si>
    <t>2024-12-25</t>
  </si>
  <si>
    <t>ORD4373</t>
  </si>
  <si>
    <t>Lucas Carr</t>
  </si>
  <si>
    <t>ORD4374</t>
  </si>
  <si>
    <t>Lawrence Ellis</t>
  </si>
  <si>
    <t>ORD4375</t>
  </si>
  <si>
    <t>Shawn Butler</t>
  </si>
  <si>
    <t>16/10/2025</t>
  </si>
  <si>
    <t>ORD4376</t>
  </si>
  <si>
    <t>Katherine Nixon</t>
  </si>
  <si>
    <t>ORD4377</t>
  </si>
  <si>
    <t>Rebecca Avila</t>
  </si>
  <si>
    <t>ORD4378</t>
  </si>
  <si>
    <t>Christopher Lyons</t>
  </si>
  <si>
    <t>ORD4379</t>
  </si>
  <si>
    <t>Thomas George</t>
  </si>
  <si>
    <t>2025-01-28</t>
  </si>
  <si>
    <t>ORD4380</t>
  </si>
  <si>
    <t>James Simmons</t>
  </si>
  <si>
    <t>ORD4381</t>
  </si>
  <si>
    <t>Danielle Montes</t>
  </si>
  <si>
    <t>2025-01-07</t>
  </si>
  <si>
    <t>ORD4382</t>
  </si>
  <si>
    <t>Ms. Jenna Miller</t>
  </si>
  <si>
    <t>ORD4383</t>
  </si>
  <si>
    <t>Austin Butler</t>
  </si>
  <si>
    <t>ORD4384</t>
  </si>
  <si>
    <t>Jeremy Powell</t>
  </si>
  <si>
    <t>ORD4385</t>
  </si>
  <si>
    <t>Anthony Hughes</t>
  </si>
  <si>
    <t>ORD4386</t>
  </si>
  <si>
    <t>Dr. Tracey Mercer DVM</t>
  </si>
  <si>
    <t>ORD4387</t>
  </si>
  <si>
    <t>Kimberly Graves</t>
  </si>
  <si>
    <t>20/03/2025</t>
  </si>
  <si>
    <t>ORD4388</t>
  </si>
  <si>
    <t>Kathleen Wallace</t>
  </si>
  <si>
    <t>ORD4389</t>
  </si>
  <si>
    <t>ORD4390</t>
  </si>
  <si>
    <t>David Ellis</t>
  </si>
  <si>
    <t>ORD4391</t>
  </si>
  <si>
    <t>Jonathan Thornton</t>
  </si>
  <si>
    <t>ORD4392</t>
  </si>
  <si>
    <t>Tonya Wade</t>
  </si>
  <si>
    <t>ORD4393</t>
  </si>
  <si>
    <t>George Lee</t>
  </si>
  <si>
    <t>ORD4394</t>
  </si>
  <si>
    <t>Gabrielle Warren</t>
  </si>
  <si>
    <t>ORD4395</t>
  </si>
  <si>
    <t>David Haas</t>
  </si>
  <si>
    <t>ORD4396</t>
  </si>
  <si>
    <t>Francisco Ortiz</t>
  </si>
  <si>
    <t>ORD4397</t>
  </si>
  <si>
    <t>Kathy Mcdonald</t>
  </si>
  <si>
    <t>ORD4398</t>
  </si>
  <si>
    <t>Anthony Krause</t>
  </si>
  <si>
    <t>2026-04-24</t>
  </si>
  <si>
    <t>ORD4399</t>
  </si>
  <si>
    <t>Diana Morrison</t>
  </si>
  <si>
    <t>2024-04-24</t>
  </si>
  <si>
    <t>ORD4400</t>
  </si>
  <si>
    <t>Barbara Richmond</t>
  </si>
  <si>
    <t>ORD4401</t>
  </si>
  <si>
    <t>Brandon Thomas</t>
  </si>
  <si>
    <t>ORD4402</t>
  </si>
  <si>
    <t>Jill Fuentes</t>
  </si>
  <si>
    <t>07-21-2025</t>
  </si>
  <si>
    <t>ORD4403</t>
  </si>
  <si>
    <t>Grant Lee</t>
  </si>
  <si>
    <t>ORD4404</t>
  </si>
  <si>
    <t>Dr. Jared Morris</t>
  </si>
  <si>
    <t>ORD4405</t>
  </si>
  <si>
    <t>Michael Ferguson</t>
  </si>
  <si>
    <t>ORD4406</t>
  </si>
  <si>
    <t>Donna Reid</t>
  </si>
  <si>
    <t>ORD4407</t>
  </si>
  <si>
    <t>Christopher Farmer</t>
  </si>
  <si>
    <t>ORD4408</t>
  </si>
  <si>
    <t>Jessica Cole</t>
  </si>
  <si>
    <t>ORD4409</t>
  </si>
  <si>
    <t>Carolyn Jones</t>
  </si>
  <si>
    <t>ORD4410</t>
  </si>
  <si>
    <t>Mitchell Brown</t>
  </si>
  <si>
    <t>ORD4411</t>
  </si>
  <si>
    <t>Ashley Moses</t>
  </si>
  <si>
    <t>01/02/2026</t>
  </si>
  <si>
    <t>ORD4412</t>
  </si>
  <si>
    <t>Nicholas Sandoval</t>
  </si>
  <si>
    <t>2026-04-20</t>
  </si>
  <si>
    <t>ORD4413</t>
  </si>
  <si>
    <t>Samantha Campbell DDS</t>
  </si>
  <si>
    <t>ORD4414</t>
  </si>
  <si>
    <t>Kenneth Harris</t>
  </si>
  <si>
    <t>ORD4415</t>
  </si>
  <si>
    <t>Christopher Morris</t>
  </si>
  <si>
    <t>ORD4416</t>
  </si>
  <si>
    <t>Dawn Torres</t>
  </si>
  <si>
    <t>ORD4417</t>
  </si>
  <si>
    <t>Ashley King</t>
  </si>
  <si>
    <t>07-08-2024</t>
  </si>
  <si>
    <t>ORD4418</t>
  </si>
  <si>
    <t>Ashley Strickland</t>
  </si>
  <si>
    <t>05/10/2025</t>
  </si>
  <si>
    <t>ORD4419</t>
  </si>
  <si>
    <t>Roger Burns</t>
  </si>
  <si>
    <t>ORD4420</t>
  </si>
  <si>
    <t>Christopher Alvarez</t>
  </si>
  <si>
    <t>ORD4421</t>
  </si>
  <si>
    <t>Ryan Carroll</t>
  </si>
  <si>
    <t>20/11/2025</t>
  </si>
  <si>
    <t>ORD4422</t>
  </si>
  <si>
    <t>Valerie Dunn</t>
  </si>
  <si>
    <t>ORD4423</t>
  </si>
  <si>
    <t>Kelly Greene</t>
  </si>
  <si>
    <t>ORD4424</t>
  </si>
  <si>
    <t>Jeffrey Gilmore</t>
  </si>
  <si>
    <t>ORD4425</t>
  </si>
  <si>
    <t>Lisa Elliott</t>
  </si>
  <si>
    <t>07/03/2026</t>
  </si>
  <si>
    <t>ORD4426</t>
  </si>
  <si>
    <t>Joe Sparks</t>
  </si>
  <si>
    <t>ORD4427</t>
  </si>
  <si>
    <t>Tracy Blevins</t>
  </si>
  <si>
    <t>ORD4428</t>
  </si>
  <si>
    <t>Ms. Shannon Foley</t>
  </si>
  <si>
    <t>05-14-2024</t>
  </si>
  <si>
    <t>ORD4429</t>
  </si>
  <si>
    <t>Robin Hendricks</t>
  </si>
  <si>
    <t>ORD4430</t>
  </si>
  <si>
    <t>Thomas Johnston</t>
  </si>
  <si>
    <t>ORD4431</t>
  </si>
  <si>
    <t>Daniel Jackson</t>
  </si>
  <si>
    <t>06/10/2024</t>
  </si>
  <si>
    <t>ORD4432</t>
  </si>
  <si>
    <t>Robin Peck</t>
  </si>
  <si>
    <t>ORD4433</t>
  </si>
  <si>
    <t>Erica Johnson</t>
  </si>
  <si>
    <t>ORD4434</t>
  </si>
  <si>
    <t>Russell Griffin</t>
  </si>
  <si>
    <t>ORD4435</t>
  </si>
  <si>
    <t>Lindsey Alvarez MD</t>
  </si>
  <si>
    <t>ORD4436</t>
  </si>
  <si>
    <t>Vicki Harvey</t>
  </si>
  <si>
    <t>ORD4437</t>
  </si>
  <si>
    <t>Edward Wells</t>
  </si>
  <si>
    <t>10-26-2025</t>
  </si>
  <si>
    <t>ORD4438</t>
  </si>
  <si>
    <t>Sherry Hurley</t>
  </si>
  <si>
    <t>25/10/2025</t>
  </si>
  <si>
    <t>ORD4439</t>
  </si>
  <si>
    <t>David Chavez</t>
  </si>
  <si>
    <t>ORD4440</t>
  </si>
  <si>
    <t>Christopher Adams</t>
  </si>
  <si>
    <t>ORD4441</t>
  </si>
  <si>
    <t>Christina Collins</t>
  </si>
  <si>
    <t>ORD4442</t>
  </si>
  <si>
    <t>Kari Morris</t>
  </si>
  <si>
    <t>29/09/2025</t>
  </si>
  <si>
    <t>ORD4443</t>
  </si>
  <si>
    <t>Donna Beard</t>
  </si>
  <si>
    <t>ORD4444</t>
  </si>
  <si>
    <t>Linda Gallegos</t>
  </si>
  <si>
    <t>ORD4445</t>
  </si>
  <si>
    <t>Donna Robertson</t>
  </si>
  <si>
    <t>ORD4446</t>
  </si>
  <si>
    <t>Tammy Bruce</t>
  </si>
  <si>
    <t>2025-02-14</t>
  </si>
  <si>
    <t>ORD4447</t>
  </si>
  <si>
    <t>Michael Adams</t>
  </si>
  <si>
    <t>ORD4448</t>
  </si>
  <si>
    <t>Megan Nelson</t>
  </si>
  <si>
    <t>ORD4449</t>
  </si>
  <si>
    <t>Rebecca Miller</t>
  </si>
  <si>
    <t>ORD4450</t>
  </si>
  <si>
    <t>Timothy Townsend</t>
  </si>
  <si>
    <t>21/05/2025</t>
  </si>
  <si>
    <t>ORD4451</t>
  </si>
  <si>
    <t>Daniel Morton</t>
  </si>
  <si>
    <t>ORD4452</t>
  </si>
  <si>
    <t>Cameron Love</t>
  </si>
  <si>
    <t>ORD4453</t>
  </si>
  <si>
    <t>Mrs. Cynthia Stevenson PhD</t>
  </si>
  <si>
    <t>31/07/2024</t>
  </si>
  <si>
    <t>ORD4454</t>
  </si>
  <si>
    <t>Alejandra Thompson</t>
  </si>
  <si>
    <t>ORD4455</t>
  </si>
  <si>
    <t>Leon Holt</t>
  </si>
  <si>
    <t>ORD4456</t>
  </si>
  <si>
    <t>Paige Moore</t>
  </si>
  <si>
    <t>02-15-2025</t>
  </si>
  <si>
    <t>ORD4457</t>
  </si>
  <si>
    <t>Matthew Rojas</t>
  </si>
  <si>
    <t>ORD4458</t>
  </si>
  <si>
    <t>Jesse Cardenas</t>
  </si>
  <si>
    <t>ORD4459</t>
  </si>
  <si>
    <t>Kevin Walsh</t>
  </si>
  <si>
    <t>2025-08-15</t>
  </si>
  <si>
    <t>ORD4460</t>
  </si>
  <si>
    <t>Gregory Harris</t>
  </si>
  <si>
    <t>ORD4461</t>
  </si>
  <si>
    <t>Patrick Todd</t>
  </si>
  <si>
    <t>ORD4462</t>
  </si>
  <si>
    <t>Jonathan Calderon</t>
  </si>
  <si>
    <t>ORD4463</t>
  </si>
  <si>
    <t>Victoria Medina</t>
  </si>
  <si>
    <t>2024-05-18</t>
  </si>
  <si>
    <t>ORD4464</t>
  </si>
  <si>
    <t>Eric Mccoy</t>
  </si>
  <si>
    <t>ORD4465</t>
  </si>
  <si>
    <t>Nicholas Stone MD</t>
  </si>
  <si>
    <t>10/01/2024</t>
  </si>
  <si>
    <t>ORD4466</t>
  </si>
  <si>
    <t>Timothy Washington</t>
  </si>
  <si>
    <t>ORD4467</t>
  </si>
  <si>
    <t>Christopher Christensen</t>
  </si>
  <si>
    <t>ORD4468</t>
  </si>
  <si>
    <t>Bridget Roberts</t>
  </si>
  <si>
    <t>ORD4469</t>
  </si>
  <si>
    <t>Eric Everett</t>
  </si>
  <si>
    <t>02-05-2025</t>
  </si>
  <si>
    <t>ORD4470</t>
  </si>
  <si>
    <t>Michael Parker</t>
  </si>
  <si>
    <t>2025-05-26</t>
  </si>
  <si>
    <t>ORD4471</t>
  </si>
  <si>
    <t>Denise Wilson</t>
  </si>
  <si>
    <t>ORD4472</t>
  </si>
  <si>
    <t>Julie Farmer</t>
  </si>
  <si>
    <t>ORD4473</t>
  </si>
  <si>
    <t>Sandra Ruiz</t>
  </si>
  <si>
    <t>ORD4474</t>
  </si>
  <si>
    <t>Joseph Fuentes</t>
  </si>
  <si>
    <t>ORD4475</t>
  </si>
  <si>
    <t>Angela Webb</t>
  </si>
  <si>
    <t>05/06/2024</t>
  </si>
  <si>
    <t>ORD4476</t>
  </si>
  <si>
    <t>Timothy Noble</t>
  </si>
  <si>
    <t>ORD4477</t>
  </si>
  <si>
    <t>Susan Clark</t>
  </si>
  <si>
    <t>ORD4478</t>
  </si>
  <si>
    <t>Christian Cruz</t>
  </si>
  <si>
    <t>ORD4479</t>
  </si>
  <si>
    <t>Ms. Maureen Knox</t>
  </si>
  <si>
    <t>ORD4480</t>
  </si>
  <si>
    <t>Kenneth Evans</t>
  </si>
  <si>
    <t>ORD4481</t>
  </si>
  <si>
    <t>Tiffany Harrington</t>
  </si>
  <si>
    <t>01/03/2026</t>
  </si>
  <si>
    <t>ORD4482</t>
  </si>
  <si>
    <t>Pamela Holmes</t>
  </si>
  <si>
    <t>ORD4483</t>
  </si>
  <si>
    <t>Steven Contreras</t>
  </si>
  <si>
    <t>ORD4484</t>
  </si>
  <si>
    <t>Jeremy Bell</t>
  </si>
  <si>
    <t>ORD4485</t>
  </si>
  <si>
    <t>Mallory Rice</t>
  </si>
  <si>
    <t>ORD4486</t>
  </si>
  <si>
    <t>Patricia Parker</t>
  </si>
  <si>
    <t>ORD4487</t>
  </si>
  <si>
    <t>Jessica Keith</t>
  </si>
  <si>
    <t>05-15-2024</t>
  </si>
  <si>
    <t>ORD4488</t>
  </si>
  <si>
    <t>Carlos Howe</t>
  </si>
  <si>
    <t>ORD4489</t>
  </si>
  <si>
    <t>Victoria Jackson</t>
  </si>
  <si>
    <t>ORD4490</t>
  </si>
  <si>
    <t>Russell Rosales</t>
  </si>
  <si>
    <t>ORD4491</t>
  </si>
  <si>
    <t>Morgan Austin</t>
  </si>
  <si>
    <t>ORD4492</t>
  </si>
  <si>
    <t>Johnny Mcclain</t>
  </si>
  <si>
    <t>ORD4493</t>
  </si>
  <si>
    <t>Stephen Elliott</t>
  </si>
  <si>
    <t>ORD4494</t>
  </si>
  <si>
    <t>Brian Higgins</t>
  </si>
  <si>
    <t>ORD4495</t>
  </si>
  <si>
    <t>Diana Shaw</t>
  </si>
  <si>
    <t>ORD4496</t>
  </si>
  <si>
    <t>Michele Graham</t>
  </si>
  <si>
    <t>ORD4497</t>
  </si>
  <si>
    <t>Peter Bailey</t>
  </si>
  <si>
    <t>ORD4498</t>
  </si>
  <si>
    <t>Nicole Beck</t>
  </si>
  <si>
    <t>08-20-2025</t>
  </si>
  <si>
    <t>ORD4499</t>
  </si>
  <si>
    <t>Charles Jackson</t>
  </si>
  <si>
    <t>ORD4500</t>
  </si>
  <si>
    <t>Daniel Brady</t>
  </si>
  <si>
    <t>ORD4501</t>
  </si>
  <si>
    <t>Danny Robinson</t>
  </si>
  <si>
    <t>ORD4502</t>
  </si>
  <si>
    <t>Lindsey Gibbs</t>
  </si>
  <si>
    <t>ORD4503</t>
  </si>
  <si>
    <t>Joshua Kidd</t>
  </si>
  <si>
    <t>ORD4504</t>
  </si>
  <si>
    <t>Bailey Douglas</t>
  </si>
  <si>
    <t>ORD4505</t>
  </si>
  <si>
    <t>Donald Cruz</t>
  </si>
  <si>
    <t>ORD4506</t>
  </si>
  <si>
    <t>Jessica Ellis</t>
  </si>
  <si>
    <t>ORD4507</t>
  </si>
  <si>
    <t>Kelly Powell</t>
  </si>
  <si>
    <t>15/09/2025</t>
  </si>
  <si>
    <t>ORD4508</t>
  </si>
  <si>
    <t>Lauren Gould</t>
  </si>
  <si>
    <t>ORD4509</t>
  </si>
  <si>
    <t>Donna Taylor</t>
  </si>
  <si>
    <t>ORD4510</t>
  </si>
  <si>
    <t>Carly Flores</t>
  </si>
  <si>
    <t>ORD4511</t>
  </si>
  <si>
    <t>Sophia Stephens</t>
  </si>
  <si>
    <t>ORD4512</t>
  </si>
  <si>
    <t>Sara Garza</t>
  </si>
  <si>
    <t>ORD4513</t>
  </si>
  <si>
    <t>Stephanie Clark</t>
  </si>
  <si>
    <t>ORD4514</t>
  </si>
  <si>
    <t>John Carter</t>
  </si>
  <si>
    <t>ORD4515</t>
  </si>
  <si>
    <t>Bonnie Lopez</t>
  </si>
  <si>
    <t>04/03/2025</t>
  </si>
  <si>
    <t>ORD4516</t>
  </si>
  <si>
    <t>Austin Rivera</t>
  </si>
  <si>
    <t>ORD4517</t>
  </si>
  <si>
    <t>Heather Cook</t>
  </si>
  <si>
    <t>ORD4518</t>
  </si>
  <si>
    <t>Christy Alexander</t>
  </si>
  <si>
    <t>ORD4519</t>
  </si>
  <si>
    <t>Brian Williams</t>
  </si>
  <si>
    <t>ORD4520</t>
  </si>
  <si>
    <t>Frances Roy</t>
  </si>
  <si>
    <t>ORD4521</t>
  </si>
  <si>
    <t>Vanessa James</t>
  </si>
  <si>
    <t>ORD4522</t>
  </si>
  <si>
    <t>Craig Terry</t>
  </si>
  <si>
    <t>ORD4523</t>
  </si>
  <si>
    <t>Kyle Williams</t>
  </si>
  <si>
    <t>ORD4524</t>
  </si>
  <si>
    <t>James Martin</t>
  </si>
  <si>
    <t>2025-07-26</t>
  </si>
  <si>
    <t>ORD4525</t>
  </si>
  <si>
    <t>Luke Chapman</t>
  </si>
  <si>
    <t>ORD4526</t>
  </si>
  <si>
    <t>Devon Graham</t>
  </si>
  <si>
    <t>ORD4527</t>
  </si>
  <si>
    <t>Lisa Sanchez</t>
  </si>
  <si>
    <t>ORD4528</t>
  </si>
  <si>
    <t>Ricardo Garcia</t>
  </si>
  <si>
    <t>09/08/2024</t>
  </si>
  <si>
    <t>ORD4529</t>
  </si>
  <si>
    <t>Caroline Calderon</t>
  </si>
  <si>
    <t>ORD4530</t>
  </si>
  <si>
    <t>Curtis Lopez</t>
  </si>
  <si>
    <t>ORD4531</t>
  </si>
  <si>
    <t>Nicole Cox</t>
  </si>
  <si>
    <t>2024-07-19</t>
  </si>
  <si>
    <t>ORD4532</t>
  </si>
  <si>
    <t>Carl Ramirez</t>
  </si>
  <si>
    <t>ORD4533</t>
  </si>
  <si>
    <t>Samantha Allen</t>
  </si>
  <si>
    <t>ORD4534</t>
  </si>
  <si>
    <t>Christina Sanchez</t>
  </si>
  <si>
    <t>ORD4535</t>
  </si>
  <si>
    <t>ORD4536</t>
  </si>
  <si>
    <t>Mr. Brendan Cooper</t>
  </si>
  <si>
    <t>ORD4537</t>
  </si>
  <si>
    <t>Richard Moss</t>
  </si>
  <si>
    <t>ORD4538</t>
  </si>
  <si>
    <t>Benjamin Savage</t>
  </si>
  <si>
    <t>ORD4539</t>
  </si>
  <si>
    <t>Victoria Harris</t>
  </si>
  <si>
    <t>ORD4540</t>
  </si>
  <si>
    <t>Samantha Oneill</t>
  </si>
  <si>
    <t>ORD4541</t>
  </si>
  <si>
    <t>Robert Harrington</t>
  </si>
  <si>
    <t>ORD4542</t>
  </si>
  <si>
    <t>Amber Howard</t>
  </si>
  <si>
    <t>ORD4543</t>
  </si>
  <si>
    <t>Ricky Cook</t>
  </si>
  <si>
    <t>ORD4544</t>
  </si>
  <si>
    <t>Sean Brewer</t>
  </si>
  <si>
    <t>ORD4545</t>
  </si>
  <si>
    <t>Julia White</t>
  </si>
  <si>
    <t>ORD4546</t>
  </si>
  <si>
    <t>Michelle Vasquez</t>
  </si>
  <si>
    <t>2024-11-17</t>
  </si>
  <si>
    <t>ORD4547</t>
  </si>
  <si>
    <t>Miranda Odonnell</t>
  </si>
  <si>
    <t>17/03/2026</t>
  </si>
  <si>
    <t>ORD4548</t>
  </si>
  <si>
    <t>Robert Mercer</t>
  </si>
  <si>
    <t>ORD4549</t>
  </si>
  <si>
    <t>Michael Lopez</t>
  </si>
  <si>
    <t>ORD4550</t>
  </si>
  <si>
    <t>John Yates</t>
  </si>
  <si>
    <t>ORD4551</t>
  </si>
  <si>
    <t>Thomas Bell</t>
  </si>
  <si>
    <t>ORD4552</t>
  </si>
  <si>
    <t>Kimberly Todd</t>
  </si>
  <si>
    <t>ORD4553</t>
  </si>
  <si>
    <t>Kimberly Williams</t>
  </si>
  <si>
    <t>19/11/2024</t>
  </si>
  <si>
    <t>ORD4554</t>
  </si>
  <si>
    <t>Michael White</t>
  </si>
  <si>
    <t>ORD4555</t>
  </si>
  <si>
    <t>Jennifer Gardner</t>
  </si>
  <si>
    <t>ORD4556</t>
  </si>
  <si>
    <t>Cynthia Mathews</t>
  </si>
  <si>
    <t>ORD4557</t>
  </si>
  <si>
    <t>Jeremiah Gross</t>
  </si>
  <si>
    <t>ORD4558</t>
  </si>
  <si>
    <t>Nicole Edwards</t>
  </si>
  <si>
    <t>ORD4559</t>
  </si>
  <si>
    <t>Charles Singh</t>
  </si>
  <si>
    <t>ORD4560</t>
  </si>
  <si>
    <t>Krista Gregory</t>
  </si>
  <si>
    <t>2024-11-05</t>
  </si>
  <si>
    <t>ORD4561</t>
  </si>
  <si>
    <t>Sheri Smith</t>
  </si>
  <si>
    <t>2024-01-09</t>
  </si>
  <si>
    <t>ORD4562</t>
  </si>
  <si>
    <t>James Gonzales</t>
  </si>
  <si>
    <t>ORD4563</t>
  </si>
  <si>
    <t>Jessica James</t>
  </si>
  <si>
    <t>ORD4564</t>
  </si>
  <si>
    <t>Kelly Serrano</t>
  </si>
  <si>
    <t>ORD4565</t>
  </si>
  <si>
    <t>Samantha Juarez</t>
  </si>
  <si>
    <t>ORD4566</t>
  </si>
  <si>
    <t>Nicholas Wells</t>
  </si>
  <si>
    <t>ORD4567</t>
  </si>
  <si>
    <t>Jonathan Summers</t>
  </si>
  <si>
    <t>2025-06-29</t>
  </si>
  <si>
    <t>ORD4568</t>
  </si>
  <si>
    <t>Rachel Franco</t>
  </si>
  <si>
    <t>ORD4569</t>
  </si>
  <si>
    <t>Stephanie Williams</t>
  </si>
  <si>
    <t>ORD4570</t>
  </si>
  <si>
    <t>Todd Gonzalez</t>
  </si>
  <si>
    <t>ORD4571</t>
  </si>
  <si>
    <t>Alexis Flores</t>
  </si>
  <si>
    <t>ORD4572</t>
  </si>
  <si>
    <t>Sarah Warren</t>
  </si>
  <si>
    <t>2024-11-24</t>
  </si>
  <si>
    <t>ORD4573</t>
  </si>
  <si>
    <t>Robert Oconnor</t>
  </si>
  <si>
    <t>ORD4574</t>
  </si>
  <si>
    <t>Joseph Holmes</t>
  </si>
  <si>
    <t>ORD4575</t>
  </si>
  <si>
    <t>Patricia Dalton</t>
  </si>
  <si>
    <t>ORD4576</t>
  </si>
  <si>
    <t>Jennifer Williams</t>
  </si>
  <si>
    <t>ORD4577</t>
  </si>
  <si>
    <t>Kimberly Rodriguez</t>
  </si>
  <si>
    <t>ORD4578</t>
  </si>
  <si>
    <t>Felicia Castaneda</t>
  </si>
  <si>
    <t>12-12-2025</t>
  </si>
  <si>
    <t>ORD4579</t>
  </si>
  <si>
    <t>Joseph Hickman</t>
  </si>
  <si>
    <t>ORD4580</t>
  </si>
  <si>
    <t>Jamie Hanna</t>
  </si>
  <si>
    <t>06-04-2024</t>
  </si>
  <si>
    <t>ORD4581</t>
  </si>
  <si>
    <t>Jeffery Green</t>
  </si>
  <si>
    <t>ORD4582</t>
  </si>
  <si>
    <t>Mrs. Leslie Woods</t>
  </si>
  <si>
    <t>05-23-2025</t>
  </si>
  <si>
    <t>ORD4583</t>
  </si>
  <si>
    <t>Matthew Aguilar</t>
  </si>
  <si>
    <t>ORD4584</t>
  </si>
  <si>
    <t>David Lambert</t>
  </si>
  <si>
    <t>02-20-2024</t>
  </si>
  <si>
    <t>ORD4585</t>
  </si>
  <si>
    <t>William Ball</t>
  </si>
  <si>
    <t>09-30-2024</t>
  </si>
  <si>
    <t>ORD4586</t>
  </si>
  <si>
    <t>Jessica Clark</t>
  </si>
  <si>
    <t>ORD4587</t>
  </si>
  <si>
    <t>Thomas Martinez</t>
  </si>
  <si>
    <t>ORD4588</t>
  </si>
  <si>
    <t>Jacqueline Miller MD</t>
  </si>
  <si>
    <t>14/02/2024</t>
  </si>
  <si>
    <t>ORD4589</t>
  </si>
  <si>
    <t>Bryan Fisher</t>
  </si>
  <si>
    <t>ORD4590</t>
  </si>
  <si>
    <t>Joel Robbins</t>
  </si>
  <si>
    <t>ORD4591</t>
  </si>
  <si>
    <t>William Terrell</t>
  </si>
  <si>
    <t>ORD4592</t>
  </si>
  <si>
    <t>Kayla Tran MD</t>
  </si>
  <si>
    <t>ORD4593</t>
  </si>
  <si>
    <t>Autumn Mack</t>
  </si>
  <si>
    <t>ORD4594</t>
  </si>
  <si>
    <t>Todd Montes</t>
  </si>
  <si>
    <t>ORD4595</t>
  </si>
  <si>
    <t>Justin King</t>
  </si>
  <si>
    <t>ORD4596</t>
  </si>
  <si>
    <t>Jeffrey Higgins</t>
  </si>
  <si>
    <t>2025-06-05</t>
  </si>
  <si>
    <t>ORD4597</t>
  </si>
  <si>
    <t>Victor White</t>
  </si>
  <si>
    <t>2025-07-27</t>
  </si>
  <si>
    <t>ORD4598</t>
  </si>
  <si>
    <t>ORD4599</t>
  </si>
  <si>
    <t>Sarah Lopez</t>
  </si>
  <si>
    <t>ORD4600</t>
  </si>
  <si>
    <t>Lawrence Hahn</t>
  </si>
  <si>
    <t>ORD4601</t>
  </si>
  <si>
    <t>Alyssa Miranda</t>
  </si>
  <si>
    <t>ORD4602</t>
  </si>
  <si>
    <t>Natalie Perry MD</t>
  </si>
  <si>
    <t>ORD4603</t>
  </si>
  <si>
    <t>Heidi Lynn</t>
  </si>
  <si>
    <t>ORD4604</t>
  </si>
  <si>
    <t>Rebecca Reed</t>
  </si>
  <si>
    <t>ORD4605</t>
  </si>
  <si>
    <t>Sean Kidd</t>
  </si>
  <si>
    <t>ORD4606</t>
  </si>
  <si>
    <t>Richard Harper DDS</t>
  </si>
  <si>
    <t>ORD4607</t>
  </si>
  <si>
    <t>William Walton</t>
  </si>
  <si>
    <t>ORD4608</t>
  </si>
  <si>
    <t>Nathan Smith</t>
  </si>
  <si>
    <t>ORD4609</t>
  </si>
  <si>
    <t>Amanda Kirk</t>
  </si>
  <si>
    <t>ORD4610</t>
  </si>
  <si>
    <t>Ann Guerrero</t>
  </si>
  <si>
    <t>ORD4611</t>
  </si>
  <si>
    <t>Sherry Robles</t>
  </si>
  <si>
    <t>ORD4612</t>
  </si>
  <si>
    <t>Melissa Briggs</t>
  </si>
  <si>
    <t>ORD4613</t>
  </si>
  <si>
    <t>Lisa Thomas</t>
  </si>
  <si>
    <t>ORD4614</t>
  </si>
  <si>
    <t>Steven Salinas</t>
  </si>
  <si>
    <t>ORD4615</t>
  </si>
  <si>
    <t>Jacob Johnston</t>
  </si>
  <si>
    <t>ORD4616</t>
  </si>
  <si>
    <t>Terry Adams</t>
  </si>
  <si>
    <t>ORD4617</t>
  </si>
  <si>
    <t>Luke Martin</t>
  </si>
  <si>
    <t>ORD4618</t>
  </si>
  <si>
    <t>Emily Mcknight</t>
  </si>
  <si>
    <t>20/07/2024</t>
  </si>
  <si>
    <t>ORD4619</t>
  </si>
  <si>
    <t>Dana Randall</t>
  </si>
  <si>
    <t>01-18-2025</t>
  </si>
  <si>
    <t>ORD4620</t>
  </si>
  <si>
    <t>Chelsea Faulkner</t>
  </si>
  <si>
    <t>2025-03-02</t>
  </si>
  <si>
    <t>ORD4621</t>
  </si>
  <si>
    <t>Christopher Miller</t>
  </si>
  <si>
    <t>ORD4622</t>
  </si>
  <si>
    <t>Eric Mcdaniel</t>
  </si>
  <si>
    <t>ORD4623</t>
  </si>
  <si>
    <t>Karen Adkins</t>
  </si>
  <si>
    <t>12-28-2025</t>
  </si>
  <si>
    <t>ORD4624</t>
  </si>
  <si>
    <t>Mary Herrera</t>
  </si>
  <si>
    <t>ORD4625</t>
  </si>
  <si>
    <t>Mr. Carlos Mcgee MD</t>
  </si>
  <si>
    <t>ORD4626</t>
  </si>
  <si>
    <t>Jordan Garza</t>
  </si>
  <si>
    <t>ORD4627</t>
  </si>
  <si>
    <t>William Carroll</t>
  </si>
  <si>
    <t>ORD4628</t>
  </si>
  <si>
    <t>Karen Johnson</t>
  </si>
  <si>
    <t>ORD4629</t>
  </si>
  <si>
    <t>William Hernandez</t>
  </si>
  <si>
    <t>ORD4630</t>
  </si>
  <si>
    <t>Leslie Eaton</t>
  </si>
  <si>
    <t>18/01/2025</t>
  </si>
  <si>
    <t>ORD4631</t>
  </si>
  <si>
    <t>David Jones</t>
  </si>
  <si>
    <t>2024-12-13</t>
  </si>
  <si>
    <t>ORD4632</t>
  </si>
  <si>
    <t>Connor Sanchez</t>
  </si>
  <si>
    <t>ORD4633</t>
  </si>
  <si>
    <t>Melissa Medina</t>
  </si>
  <si>
    <t>23/01/2025</t>
  </si>
  <si>
    <t>ORD4634</t>
  </si>
  <si>
    <t>Mr. Jeffrey Lozano</t>
  </si>
  <si>
    <t>ORD4635</t>
  </si>
  <si>
    <t>Thomas Greene</t>
  </si>
  <si>
    <t>ORD4636</t>
  </si>
  <si>
    <t>Timothy Lee</t>
  </si>
  <si>
    <t>ORD4637</t>
  </si>
  <si>
    <t>Samuel Cantrell</t>
  </si>
  <si>
    <t>ORD4638</t>
  </si>
  <si>
    <t>Anna Soto</t>
  </si>
  <si>
    <t>2024-04-22</t>
  </si>
  <si>
    <t>ORD4639</t>
  </si>
  <si>
    <t>Dr. Joseph Phillips II</t>
  </si>
  <si>
    <t>ORD4640</t>
  </si>
  <si>
    <t>Ashley Marquez</t>
  </si>
  <si>
    <t>ORD4641</t>
  </si>
  <si>
    <t>Rachel Mcdonald</t>
  </si>
  <si>
    <t>ORD4642</t>
  </si>
  <si>
    <t>Garrett Thomas</t>
  </si>
  <si>
    <t>ORD4643</t>
  </si>
  <si>
    <t>Nicholas Marsh</t>
  </si>
  <si>
    <t>ORD4644</t>
  </si>
  <si>
    <t>Julia Myers</t>
  </si>
  <si>
    <t>2025-05-28</t>
  </si>
  <si>
    <t>ORD4645</t>
  </si>
  <si>
    <t>Tyler Morgan</t>
  </si>
  <si>
    <t>10-05-2025</t>
  </si>
  <si>
    <t>ORD4646</t>
  </si>
  <si>
    <t>Dr. Kim Russell</t>
  </si>
  <si>
    <t>ORD4647</t>
  </si>
  <si>
    <t>David Mcdonald</t>
  </si>
  <si>
    <t>ORD4648</t>
  </si>
  <si>
    <t>Donna Henderson</t>
  </si>
  <si>
    <t>ORD4649</t>
  </si>
  <si>
    <t>Glen Black</t>
  </si>
  <si>
    <t>ORD4650</t>
  </si>
  <si>
    <t>Matthew Moyer</t>
  </si>
  <si>
    <t>ORD4651</t>
  </si>
  <si>
    <t>Richard Brown</t>
  </si>
  <si>
    <t>2025-11-05</t>
  </si>
  <si>
    <t>ORD4652</t>
  </si>
  <si>
    <t>John Moyer</t>
  </si>
  <si>
    <t>ORD4653</t>
  </si>
  <si>
    <t>Holly Cannon</t>
  </si>
  <si>
    <t>ORD4654</t>
  </si>
  <si>
    <t>Tiffany Nunez</t>
  </si>
  <si>
    <t>ORD4655</t>
  </si>
  <si>
    <t>Gregory Romero</t>
  </si>
  <si>
    <t>ORD4656</t>
  </si>
  <si>
    <t>Logan Hansen</t>
  </si>
  <si>
    <t>05-16-2024</t>
  </si>
  <si>
    <t>ORD4657</t>
  </si>
  <si>
    <t>Jason Weaver</t>
  </si>
  <si>
    <t>2026-02-10</t>
  </si>
  <si>
    <t>ORD4658</t>
  </si>
  <si>
    <t>Nicole Cunningham</t>
  </si>
  <si>
    <t>2024-11-13</t>
  </si>
  <si>
    <t>ORD4659</t>
  </si>
  <si>
    <t>Betty Reyes</t>
  </si>
  <si>
    <t>ORD4660</t>
  </si>
  <si>
    <t>ORD4661</t>
  </si>
  <si>
    <t>03/04/2026</t>
  </si>
  <si>
    <t>ORD4662</t>
  </si>
  <si>
    <t>William Marquez</t>
  </si>
  <si>
    <t>ORD4663</t>
  </si>
  <si>
    <t>Timothy Erickson</t>
  </si>
  <si>
    <t>04-09-2026</t>
  </si>
  <si>
    <t>ORD4664</t>
  </si>
  <si>
    <t>Benjamin Pope</t>
  </si>
  <si>
    <t>ORD4665</t>
  </si>
  <si>
    <t>Michael Marshall</t>
  </si>
  <si>
    <t>ORD4666</t>
  </si>
  <si>
    <t>Luke Martinez</t>
  </si>
  <si>
    <t>ORD4667</t>
  </si>
  <si>
    <t>Rebecca Rogers</t>
  </si>
  <si>
    <t>ORD4668</t>
  </si>
  <si>
    <t>Bonnie Herring</t>
  </si>
  <si>
    <t>ORD4669</t>
  </si>
  <si>
    <t>Jonathan Williams</t>
  </si>
  <si>
    <t>ORD4670</t>
  </si>
  <si>
    <t>Julie Ryan</t>
  </si>
  <si>
    <t>2025-06-07</t>
  </si>
  <si>
    <t>ORD4671</t>
  </si>
  <si>
    <t>Andrew Harrell</t>
  </si>
  <si>
    <t>ORD4672</t>
  </si>
  <si>
    <t>James Ryan</t>
  </si>
  <si>
    <t>ORD4673</t>
  </si>
  <si>
    <t>Sheila Taylor</t>
  </si>
  <si>
    <t>ORD4674</t>
  </si>
  <si>
    <t>Diane Cook</t>
  </si>
  <si>
    <t>ORD4675</t>
  </si>
  <si>
    <t>Brandon Carter</t>
  </si>
  <si>
    <t>ORD4676</t>
  </si>
  <si>
    <t>Michael Newman</t>
  </si>
  <si>
    <t>ORD4677</t>
  </si>
  <si>
    <t>Ashley Hall</t>
  </si>
  <si>
    <t>ORD4678</t>
  </si>
  <si>
    <t>David Hudson</t>
  </si>
  <si>
    <t>ORD4679</t>
  </si>
  <si>
    <t>Emily Boone</t>
  </si>
  <si>
    <t>ORD4680</t>
  </si>
  <si>
    <t>Kevin Jones</t>
  </si>
  <si>
    <t>ORD4681</t>
  </si>
  <si>
    <t>Mark Miller</t>
  </si>
  <si>
    <t>04-21-2024</t>
  </si>
  <si>
    <t>ORD4682</t>
  </si>
  <si>
    <t>Casey Diaz</t>
  </si>
  <si>
    <t>ORD4683</t>
  </si>
  <si>
    <t>Nicholas James</t>
  </si>
  <si>
    <t>ORD4684</t>
  </si>
  <si>
    <t>Brandon Ryan</t>
  </si>
  <si>
    <t>ORD4685</t>
  </si>
  <si>
    <t>Jacob Smith</t>
  </si>
  <si>
    <t>ORD4686</t>
  </si>
  <si>
    <t>Sarah Roy</t>
  </si>
  <si>
    <t>30/04/2024</t>
  </si>
  <si>
    <t>ORD4687</t>
  </si>
  <si>
    <t>Terry Blackburn</t>
  </si>
  <si>
    <t>ORD4688</t>
  </si>
  <si>
    <t>Logan Cohen</t>
  </si>
  <si>
    <t>ORD4689</t>
  </si>
  <si>
    <t>Stephen Massey</t>
  </si>
  <si>
    <t>2025-06-10</t>
  </si>
  <si>
    <t>ORD4690</t>
  </si>
  <si>
    <t>ORD4691</t>
  </si>
  <si>
    <t>Catherine Benson</t>
  </si>
  <si>
    <t>ORD4692</t>
  </si>
  <si>
    <t>Beth Day</t>
  </si>
  <si>
    <t>2025-08-10</t>
  </si>
  <si>
    <t>ORD4693</t>
  </si>
  <si>
    <t>Brandon Harper</t>
  </si>
  <si>
    <t>ORD4694</t>
  </si>
  <si>
    <t>Kim James</t>
  </si>
  <si>
    <t>ORD4695</t>
  </si>
  <si>
    <t>Mr. John Smith DDS</t>
  </si>
  <si>
    <t>ORD4696</t>
  </si>
  <si>
    <t>Emily Smith</t>
  </si>
  <si>
    <t>ORD4697</t>
  </si>
  <si>
    <t>Emily Garcia</t>
  </si>
  <si>
    <t>ORD4698</t>
  </si>
  <si>
    <t>Paul Wyatt</t>
  </si>
  <si>
    <t>ORD4699</t>
  </si>
  <si>
    <t>Gina Anderson</t>
  </si>
  <si>
    <t>ORD4700</t>
  </si>
  <si>
    <t>Rachel Jacobs</t>
  </si>
  <si>
    <t>ORD4701</t>
  </si>
  <si>
    <t>Michael Weaver</t>
  </si>
  <si>
    <t>11-23-2025</t>
  </si>
  <si>
    <t>ORD4702</t>
  </si>
  <si>
    <t>Megan Hall</t>
  </si>
  <si>
    <t>ORD4703</t>
  </si>
  <si>
    <t>Denise Hawkins</t>
  </si>
  <si>
    <t>ORD4704</t>
  </si>
  <si>
    <t>Jennifer Lewis</t>
  </si>
  <si>
    <t>23/08/2025</t>
  </si>
  <si>
    <t>ORD4705</t>
  </si>
  <si>
    <t>Michael Galvan</t>
  </si>
  <si>
    <t>ORD4706</t>
  </si>
  <si>
    <t>Brandi Johnson</t>
  </si>
  <si>
    <t>04-17-2026</t>
  </si>
  <si>
    <t>ORD4707</t>
  </si>
  <si>
    <t>Kim Joyce</t>
  </si>
  <si>
    <t>2024-04-20</t>
  </si>
  <si>
    <t>ORD4708</t>
  </si>
  <si>
    <t>Corey Johnson</t>
  </si>
  <si>
    <t>10-23-2024</t>
  </si>
  <si>
    <t>ORD4709</t>
  </si>
  <si>
    <t>Isabella Solomon</t>
  </si>
  <si>
    <t>ORD4710</t>
  </si>
  <si>
    <t>Christopher Bush</t>
  </si>
  <si>
    <t>2026-02-15</t>
  </si>
  <si>
    <t>ORD4711</t>
  </si>
  <si>
    <t>Peter Stafford</t>
  </si>
  <si>
    <t>12/01/2024</t>
  </si>
  <si>
    <t>ORD4712</t>
  </si>
  <si>
    <t>Sheri Mitchell</t>
  </si>
  <si>
    <t>ORD4713</t>
  </si>
  <si>
    <t>Linda Villegas</t>
  </si>
  <si>
    <t>ORD4714</t>
  </si>
  <si>
    <t>Jeffrey Martinez</t>
  </si>
  <si>
    <t>2025-01-20</t>
  </si>
  <si>
    <t>ORD4715</t>
  </si>
  <si>
    <t>ORD4716</t>
  </si>
  <si>
    <t>Renee Hunt</t>
  </si>
  <si>
    <t>07-10-2024</t>
  </si>
  <si>
    <t>ORD4717</t>
  </si>
  <si>
    <t>Erica Bernard</t>
  </si>
  <si>
    <t>ORD4718</t>
  </si>
  <si>
    <t>Derrick Brown</t>
  </si>
  <si>
    <t>ORD4719</t>
  </si>
  <si>
    <t>Gabriel Barrett</t>
  </si>
  <si>
    <t>ORD4720</t>
  </si>
  <si>
    <t>Theodore Romero</t>
  </si>
  <si>
    <t>2024-11-26</t>
  </si>
  <si>
    <t>ORD4721</t>
  </si>
  <si>
    <t>Timothy Russell</t>
  </si>
  <si>
    <t>2026-01-02</t>
  </si>
  <si>
    <t>ORD4722</t>
  </si>
  <si>
    <t>Aaron Mills</t>
  </si>
  <si>
    <t>ORD4723</t>
  </si>
  <si>
    <t>David Rogers</t>
  </si>
  <si>
    <t>ORD4724</t>
  </si>
  <si>
    <t>Tina Allen</t>
  </si>
  <si>
    <t>10/09/2024</t>
  </si>
  <si>
    <t>ORD4725</t>
  </si>
  <si>
    <t>Mary Silva</t>
  </si>
  <si>
    <t>ORD4726</t>
  </si>
  <si>
    <t>Benjamin Kennedy</t>
  </si>
  <si>
    <t>2024-02-13</t>
  </si>
  <si>
    <t>ORD4727</t>
  </si>
  <si>
    <t>Kathryn Yang</t>
  </si>
  <si>
    <t>2024-02-05</t>
  </si>
  <si>
    <t>ORD4728</t>
  </si>
  <si>
    <t>Christopher Brown</t>
  </si>
  <si>
    <t>ORD4729</t>
  </si>
  <si>
    <t>Christina Frank</t>
  </si>
  <si>
    <t>ORD4730</t>
  </si>
  <si>
    <t>Sharon Butler</t>
  </si>
  <si>
    <t>ORD4731</t>
  </si>
  <si>
    <t>Amy Murillo</t>
  </si>
  <si>
    <t>ORD4732</t>
  </si>
  <si>
    <t>Morgan Evans</t>
  </si>
  <si>
    <t>ORD4733</t>
  </si>
  <si>
    <t>Barbara Martin</t>
  </si>
  <si>
    <t>ORD4734</t>
  </si>
  <si>
    <t>Stephen Sullivan</t>
  </si>
  <si>
    <t>ORD4735</t>
  </si>
  <si>
    <t>Logan Beck</t>
  </si>
  <si>
    <t>ORD4736</t>
  </si>
  <si>
    <t>Anthony Jordan</t>
  </si>
  <si>
    <t>ORD4737</t>
  </si>
  <si>
    <t>Heather Townsend MD</t>
  </si>
  <si>
    <t>ORD4738</t>
  </si>
  <si>
    <t>Larry Elliott</t>
  </si>
  <si>
    <t>ORD4739</t>
  </si>
  <si>
    <t>Nicole Thomas</t>
  </si>
  <si>
    <t>ORD4740</t>
  </si>
  <si>
    <t>Kathleen Medina</t>
  </si>
  <si>
    <t>ORD4741</t>
  </si>
  <si>
    <t>Kathy Green</t>
  </si>
  <si>
    <t>ORD4742</t>
  </si>
  <si>
    <t>Terry Hernandez</t>
  </si>
  <si>
    <t>ORD4743</t>
  </si>
  <si>
    <t>ORD4744</t>
  </si>
  <si>
    <t>Vanessa Ortiz</t>
  </si>
  <si>
    <t>ORD4745</t>
  </si>
  <si>
    <t>2024-05-09</t>
  </si>
  <si>
    <t>ORD4746</t>
  </si>
  <si>
    <t>Martha Powell</t>
  </si>
  <si>
    <t>ORD4747</t>
  </si>
  <si>
    <t>Rita Roy</t>
  </si>
  <si>
    <t>ORD4748</t>
  </si>
  <si>
    <t>Kenneth Jackson</t>
  </si>
  <si>
    <t>ORD4749</t>
  </si>
  <si>
    <t>Matthew Mueller</t>
  </si>
  <si>
    <t>08/12/2024</t>
  </si>
  <si>
    <t>ORD4750</t>
  </si>
  <si>
    <t>Nicholas Palmer</t>
  </si>
  <si>
    <t>ORD4751</t>
  </si>
  <si>
    <t>Ashley Gibson</t>
  </si>
  <si>
    <t>ORD4752</t>
  </si>
  <si>
    <t>Christy Barrett</t>
  </si>
  <si>
    <t>15/01/2026</t>
  </si>
  <si>
    <t>ORD4753</t>
  </si>
  <si>
    <t>Sherri Vincent</t>
  </si>
  <si>
    <t>07-14-2024</t>
  </si>
  <si>
    <t>ORD4754</t>
  </si>
  <si>
    <t>Ryan Brown</t>
  </si>
  <si>
    <t>ORD4755</t>
  </si>
  <si>
    <t>Gregory Anderson</t>
  </si>
  <si>
    <t>ORD4756</t>
  </si>
  <si>
    <t>Christopher Ho</t>
  </si>
  <si>
    <t>ORD4757</t>
  </si>
  <si>
    <t>Christine Mckay</t>
  </si>
  <si>
    <t>02-21-2024</t>
  </si>
  <si>
    <t>ORD4758</t>
  </si>
  <si>
    <t>Vanessa Mcdonald</t>
  </si>
  <si>
    <t>ORD4759</t>
  </si>
  <si>
    <t>Jordan Barron</t>
  </si>
  <si>
    <t>ORD4760</t>
  </si>
  <si>
    <t>Caroline Nichols</t>
  </si>
  <si>
    <t>ORD4761</t>
  </si>
  <si>
    <t>Terri Johnson</t>
  </si>
  <si>
    <t>ORD4762</t>
  </si>
  <si>
    <t>Bailey Daniels</t>
  </si>
  <si>
    <t>ORD4763</t>
  </si>
  <si>
    <t>Christine Perkins</t>
  </si>
  <si>
    <t>ORD4764</t>
  </si>
  <si>
    <t>Amanda Williams</t>
  </si>
  <si>
    <t>ORD4765</t>
  </si>
  <si>
    <t>Julian Black</t>
  </si>
  <si>
    <t>ORD4766</t>
  </si>
  <si>
    <t>Charles Gibson</t>
  </si>
  <si>
    <t>ORD4767</t>
  </si>
  <si>
    <t>Russell Powell</t>
  </si>
  <si>
    <t>ORD4768</t>
  </si>
  <si>
    <t>Gina Hall</t>
  </si>
  <si>
    <t>ORD4769</t>
  </si>
  <si>
    <t>Cheryl Newman</t>
  </si>
  <si>
    <t>12-21-2025</t>
  </si>
  <si>
    <t>ORD4770</t>
  </si>
  <si>
    <t>Cynthia Stout</t>
  </si>
  <si>
    <t>ORD4771</t>
  </si>
  <si>
    <t>Alexander Mathis</t>
  </si>
  <si>
    <t>ORD4772</t>
  </si>
  <si>
    <t>Sara Quinn</t>
  </si>
  <si>
    <t>01-11-2026</t>
  </si>
  <si>
    <t>ORD4773</t>
  </si>
  <si>
    <t>Adam Flores</t>
  </si>
  <si>
    <t>2025-09-28</t>
  </si>
  <si>
    <t>ORD4774</t>
  </si>
  <si>
    <t>Olivia Vance</t>
  </si>
  <si>
    <t>ORD4775</t>
  </si>
  <si>
    <t>Kimberly Young</t>
  </si>
  <si>
    <t>ORD4776</t>
  </si>
  <si>
    <t>Tara Davis</t>
  </si>
  <si>
    <t>10/10/2024</t>
  </si>
  <si>
    <t>ORD4777</t>
  </si>
  <si>
    <t>Mrs. Katie Edwards</t>
  </si>
  <si>
    <t>ORD4778</t>
  </si>
  <si>
    <t>Mandy Villarreal</t>
  </si>
  <si>
    <t>ORD4779</t>
  </si>
  <si>
    <t>Linda Hansen</t>
  </si>
  <si>
    <t>ORD4780</t>
  </si>
  <si>
    <t>Jerry York</t>
  </si>
  <si>
    <t>ORD4781</t>
  </si>
  <si>
    <t>Danielle Harris</t>
  </si>
  <si>
    <t>ORD4782</t>
  </si>
  <si>
    <t>Benjamin Mcgee</t>
  </si>
  <si>
    <t>ORD4783</t>
  </si>
  <si>
    <t>Ronald Ware</t>
  </si>
  <si>
    <t>ORD4784</t>
  </si>
  <si>
    <t>ORD4785</t>
  </si>
  <si>
    <t>Stephanie Singh</t>
  </si>
  <si>
    <t>ORD4786</t>
  </si>
  <si>
    <t>Donald Shaw</t>
  </si>
  <si>
    <t>ORD4787</t>
  </si>
  <si>
    <t>Jordan Abbott</t>
  </si>
  <si>
    <t>2026-03-27</t>
  </si>
  <si>
    <t>ORD4788</t>
  </si>
  <si>
    <t>Alexander Carter</t>
  </si>
  <si>
    <t>ORD4789</t>
  </si>
  <si>
    <t>Hannah Wilkerson</t>
  </si>
  <si>
    <t>31/08/2024</t>
  </si>
  <si>
    <t>ORD4790</t>
  </si>
  <si>
    <t>Angela Smith</t>
  </si>
  <si>
    <t>ORD4791</t>
  </si>
  <si>
    <t>Jason Curtis</t>
  </si>
  <si>
    <t>01/09/2025</t>
  </si>
  <si>
    <t>ORD4792</t>
  </si>
  <si>
    <t>Larry Leach</t>
  </si>
  <si>
    <t>ORD4793</t>
  </si>
  <si>
    <t>Crystal Wilson</t>
  </si>
  <si>
    <t>ORD4794</t>
  </si>
  <si>
    <t>Paul Price</t>
  </si>
  <si>
    <t>ORD4795</t>
  </si>
  <si>
    <t>Abigail Wright</t>
  </si>
  <si>
    <t>ORD4796</t>
  </si>
  <si>
    <t>Angela Lester</t>
  </si>
  <si>
    <t>ORD4797</t>
  </si>
  <si>
    <t>Stacey Mckinney MD</t>
  </si>
  <si>
    <t>ORD4798</t>
  </si>
  <si>
    <t>Joy Wagner</t>
  </si>
  <si>
    <t>ORD4799</t>
  </si>
  <si>
    <t>Jacqueline Kim</t>
  </si>
  <si>
    <t>ORD4800</t>
  </si>
  <si>
    <t>Willie Jones</t>
  </si>
  <si>
    <t>03/08/2024</t>
  </si>
  <si>
    <t>ORD4801</t>
  </si>
  <si>
    <t>Barbara Hall</t>
  </si>
  <si>
    <t>ORD4802</t>
  </si>
  <si>
    <t>Darryl Young</t>
  </si>
  <si>
    <t>ORD4803</t>
  </si>
  <si>
    <t>ORD4804</t>
  </si>
  <si>
    <t>Keith Adams</t>
  </si>
  <si>
    <t>ORD4805</t>
  </si>
  <si>
    <t>Michelle Roberts</t>
  </si>
  <si>
    <t>28/12/2024</t>
  </si>
  <si>
    <t>ORD4806</t>
  </si>
  <si>
    <t>Amber Odonnell</t>
  </si>
  <si>
    <t>2025-05-30</t>
  </si>
  <si>
    <t>ORD4807</t>
  </si>
  <si>
    <t>Jonathan Powell</t>
  </si>
  <si>
    <t>ORD4808</t>
  </si>
  <si>
    <t>Brian Hines</t>
  </si>
  <si>
    <t>ORD4809</t>
  </si>
  <si>
    <t>Ricky Lopez</t>
  </si>
  <si>
    <t>22/01/2025</t>
  </si>
  <si>
    <t>ORD4810</t>
  </si>
  <si>
    <t>Robert Padilla</t>
  </si>
  <si>
    <t>ORD4811</t>
  </si>
  <si>
    <t>George Craig</t>
  </si>
  <si>
    <t>09-25-2024</t>
  </si>
  <si>
    <t>ORD4812</t>
  </si>
  <si>
    <t>Katelyn Cuevas</t>
  </si>
  <si>
    <t>16/12/2024</t>
  </si>
  <si>
    <t>ORD4813</t>
  </si>
  <si>
    <t>Nathan Adams</t>
  </si>
  <si>
    <t>ORD4814</t>
  </si>
  <si>
    <t>Harold Garcia</t>
  </si>
  <si>
    <t>ORD4815</t>
  </si>
  <si>
    <t>Emily Mosley</t>
  </si>
  <si>
    <t>2025-06-22</t>
  </si>
  <si>
    <t>ORD4816</t>
  </si>
  <si>
    <t>Carrie Aguilar</t>
  </si>
  <si>
    <t>16/08/2024</t>
  </si>
  <si>
    <t>ORD4817</t>
  </si>
  <si>
    <t>Christopher Patel</t>
  </si>
  <si>
    <t>ORD4818</t>
  </si>
  <si>
    <t>Karen Phillips</t>
  </si>
  <si>
    <t>06-08-2025</t>
  </si>
  <si>
    <t>ORD4819</t>
  </si>
  <si>
    <t>Robert Olson</t>
  </si>
  <si>
    <t>2024-06-09</t>
  </si>
  <si>
    <t>ORD4820</t>
  </si>
  <si>
    <t>Victoria Collins</t>
  </si>
  <si>
    <t>ORD4821</t>
  </si>
  <si>
    <t>Raymond Cruz</t>
  </si>
  <si>
    <t>ORD4822</t>
  </si>
  <si>
    <t>Brent Rivera</t>
  </si>
  <si>
    <t>ORD4823</t>
  </si>
  <si>
    <t>Justin Torres</t>
  </si>
  <si>
    <t>ORD4824</t>
  </si>
  <si>
    <t>Stephanie Arellano</t>
  </si>
  <si>
    <t>ORD4825</t>
  </si>
  <si>
    <t>Patrick Bailey</t>
  </si>
  <si>
    <t>2026-03-29</t>
  </si>
  <si>
    <t>ORD4826</t>
  </si>
  <si>
    <t>Shannon Allen</t>
  </si>
  <si>
    <t>ORD4827</t>
  </si>
  <si>
    <t>Jeffery Cooper</t>
  </si>
  <si>
    <t>ORD4828</t>
  </si>
  <si>
    <t>Amanda Hoover</t>
  </si>
  <si>
    <t>ORD4829</t>
  </si>
  <si>
    <t>Jennifer Ramirez</t>
  </si>
  <si>
    <t>ORD4830</t>
  </si>
  <si>
    <t>Denise Davis</t>
  </si>
  <si>
    <t>26/11/2025</t>
  </si>
  <si>
    <t>ORD4831</t>
  </si>
  <si>
    <t>Michael Sullivan</t>
  </si>
  <si>
    <t>ORD4832</t>
  </si>
  <si>
    <t>Marvin Atkinson</t>
  </si>
  <si>
    <t>ORD4833</t>
  </si>
  <si>
    <t>Jessica Terry</t>
  </si>
  <si>
    <t>11-07-2024</t>
  </si>
  <si>
    <t>ORD4834</t>
  </si>
  <si>
    <t>Susan Camacho</t>
  </si>
  <si>
    <t>21/03/2024</t>
  </si>
  <si>
    <t>ORD4835</t>
  </si>
  <si>
    <t>Christopher Price</t>
  </si>
  <si>
    <t>ORD4836</t>
  </si>
  <si>
    <t>Erin Cox</t>
  </si>
  <si>
    <t>03-31-2025</t>
  </si>
  <si>
    <t>ORD4837</t>
  </si>
  <si>
    <t>Richard Baker</t>
  </si>
  <si>
    <t>ORD4838</t>
  </si>
  <si>
    <t>Karen Smith</t>
  </si>
  <si>
    <t>ORD4839</t>
  </si>
  <si>
    <t>Andre Hicks</t>
  </si>
  <si>
    <t>08/04/2026</t>
  </si>
  <si>
    <t>ORD4840</t>
  </si>
  <si>
    <t>Dylan Burton</t>
  </si>
  <si>
    <t>ORD4841</t>
  </si>
  <si>
    <t>Thomas Nguyen</t>
  </si>
  <si>
    <t>ORD4842</t>
  </si>
  <si>
    <t>Brandon Hall</t>
  </si>
  <si>
    <t>ORD4843</t>
  </si>
  <si>
    <t>Ashley Sexton</t>
  </si>
  <si>
    <t>ORD4844</t>
  </si>
  <si>
    <t>Laura Edwards</t>
  </si>
  <si>
    <t>ORD4845</t>
  </si>
  <si>
    <t>Pamela Moran</t>
  </si>
  <si>
    <t>ORD4846</t>
  </si>
  <si>
    <t>Trevor Gonzalez</t>
  </si>
  <si>
    <t>01-28-2024</t>
  </si>
  <si>
    <t>ORD4847</t>
  </si>
  <si>
    <t>Erin Collins</t>
  </si>
  <si>
    <t>ORD4848</t>
  </si>
  <si>
    <t>Joshua Morgan</t>
  </si>
  <si>
    <t>ORD4849</t>
  </si>
  <si>
    <t>Zachary Joseph</t>
  </si>
  <si>
    <t>04/06/2025</t>
  </si>
  <si>
    <t>ORD4850</t>
  </si>
  <si>
    <t>Jody Aguilar</t>
  </si>
  <si>
    <t>24/02/2024</t>
  </si>
  <si>
    <t>ORD4851</t>
  </si>
  <si>
    <t>Todd Kane</t>
  </si>
  <si>
    <t>ORD4852</t>
  </si>
  <si>
    <t>Amy Rogers</t>
  </si>
  <si>
    <t>ORD4853</t>
  </si>
  <si>
    <t>Kevin Aguilar DDS</t>
  </si>
  <si>
    <t>ORD4854</t>
  </si>
  <si>
    <t>Andrew Sosa</t>
  </si>
  <si>
    <t>ORD4855</t>
  </si>
  <si>
    <t>Cheryl Fields</t>
  </si>
  <si>
    <t>19/12/2025</t>
  </si>
  <si>
    <t>ORD4856</t>
  </si>
  <si>
    <t>Timothy Noble MD</t>
  </si>
  <si>
    <t>2026-04-18</t>
  </si>
  <si>
    <t>ORD4857</t>
  </si>
  <si>
    <t>09-24-2025</t>
  </si>
  <si>
    <t>ORD4858</t>
  </si>
  <si>
    <t>Tristan Ray</t>
  </si>
  <si>
    <t>2026-01-04</t>
  </si>
  <si>
    <t>ORD4859</t>
  </si>
  <si>
    <t>Zoe Wright</t>
  </si>
  <si>
    <t>ORD4860</t>
  </si>
  <si>
    <t>Jennifer Wilson</t>
  </si>
  <si>
    <t>ORD4861</t>
  </si>
  <si>
    <t>Melissa Smith</t>
  </si>
  <si>
    <t>ORD4862</t>
  </si>
  <si>
    <t>Edwin Jones</t>
  </si>
  <si>
    <t>ORD4863</t>
  </si>
  <si>
    <t>Danielle Wallace</t>
  </si>
  <si>
    <t>ORD4864</t>
  </si>
  <si>
    <t>Victor Harding</t>
  </si>
  <si>
    <t>ORD4865</t>
  </si>
  <si>
    <t>ORD4866</t>
  </si>
  <si>
    <t>Belinda Hunter</t>
  </si>
  <si>
    <t>ORD4867</t>
  </si>
  <si>
    <t>Tracy Wallace</t>
  </si>
  <si>
    <t>ORD4868</t>
  </si>
  <si>
    <t>Jeremy Parker</t>
  </si>
  <si>
    <t>09-13-2024</t>
  </si>
  <si>
    <t>ORD4869</t>
  </si>
  <si>
    <t>ORD4870</t>
  </si>
  <si>
    <t>Cody Smith</t>
  </si>
  <si>
    <t>ORD4871</t>
  </si>
  <si>
    <t>Mario Clarke</t>
  </si>
  <si>
    <t>ORD4872</t>
  </si>
  <si>
    <t>Ricardo Hebert</t>
  </si>
  <si>
    <t>ORD4873</t>
  </si>
  <si>
    <t>Carol Douglas</t>
  </si>
  <si>
    <t>ORD4874</t>
  </si>
  <si>
    <t>James Burgess</t>
  </si>
  <si>
    <t>ORD4875</t>
  </si>
  <si>
    <t>David Haynes</t>
  </si>
  <si>
    <t>ORD4876</t>
  </si>
  <si>
    <t>Kathryn Chavez</t>
  </si>
  <si>
    <t>12/01/2026</t>
  </si>
  <si>
    <t>ORD4877</t>
  </si>
  <si>
    <t>Christian Mcmahon</t>
  </si>
  <si>
    <t>ORD4878</t>
  </si>
  <si>
    <t>Brittany Chang</t>
  </si>
  <si>
    <t>07/05/2025</t>
  </si>
  <si>
    <t>ORD4879</t>
  </si>
  <si>
    <t>Lydia Jones</t>
  </si>
  <si>
    <t>ORD4880</t>
  </si>
  <si>
    <t>Scott Wong</t>
  </si>
  <si>
    <t>11-20-2024</t>
  </si>
  <si>
    <t>ORD4881</t>
  </si>
  <si>
    <t>Melissa Mueller</t>
  </si>
  <si>
    <t>ORD4882</t>
  </si>
  <si>
    <t>Paul Briggs MD</t>
  </si>
  <si>
    <t>ORD4883</t>
  </si>
  <si>
    <t>Cindy Fields</t>
  </si>
  <si>
    <t>04-17-2025</t>
  </si>
  <si>
    <t>ORD4884</t>
  </si>
  <si>
    <t>Jessica Cooper</t>
  </si>
  <si>
    <t>18/02/2026</t>
  </si>
  <si>
    <t>ORD4885</t>
  </si>
  <si>
    <t>Johnny Perkins</t>
  </si>
  <si>
    <t>2025-06-03</t>
  </si>
  <si>
    <t>ORD4886</t>
  </si>
  <si>
    <t>ORD4887</t>
  </si>
  <si>
    <t>Brady Blair</t>
  </si>
  <si>
    <t>ORD4888</t>
  </si>
  <si>
    <t>Jordan Brown MD</t>
  </si>
  <si>
    <t>2025-09-16</t>
  </si>
  <si>
    <t>ORD4889</t>
  </si>
  <si>
    <t>Brad Downs</t>
  </si>
  <si>
    <t>ORD4890</t>
  </si>
  <si>
    <t>Angela Fuller</t>
  </si>
  <si>
    <t>ORD4891</t>
  </si>
  <si>
    <t>Kathryn Krueger</t>
  </si>
  <si>
    <t>ORD4892</t>
  </si>
  <si>
    <t>Tracy Schneider</t>
  </si>
  <si>
    <t>ORD4893</t>
  </si>
  <si>
    <t>Cassandra Jackson</t>
  </si>
  <si>
    <t>20/02/2026</t>
  </si>
  <si>
    <t>ORD4894</t>
  </si>
  <si>
    <t>Jaclyn Simmons</t>
  </si>
  <si>
    <t>ORD4895</t>
  </si>
  <si>
    <t>Amber Krueger</t>
  </si>
  <si>
    <t>31/05/2024</t>
  </si>
  <si>
    <t>ORD4896</t>
  </si>
  <si>
    <t>Cynthia Taylor</t>
  </si>
  <si>
    <t>ORD4897</t>
  </si>
  <si>
    <t>Kevin Lewis</t>
  </si>
  <si>
    <t>ORD4898</t>
  </si>
  <si>
    <t>Steven Scott</t>
  </si>
  <si>
    <t>ORD4899</t>
  </si>
  <si>
    <t>Jeanette Smith</t>
  </si>
  <si>
    <t>ORD4900</t>
  </si>
  <si>
    <t>Melissa Chavez</t>
  </si>
  <si>
    <t>03/01/2026</t>
  </si>
  <si>
    <t>ORD4901</t>
  </si>
  <si>
    <t>Jerry Reed</t>
  </si>
  <si>
    <t>2025-04-28</t>
  </si>
  <si>
    <t>ORD4902</t>
  </si>
  <si>
    <t>ORD4903</t>
  </si>
  <si>
    <t>Jacob Moses</t>
  </si>
  <si>
    <t>06/10/2025</t>
  </si>
  <si>
    <t>ORD4904</t>
  </si>
  <si>
    <t>John Hopkins</t>
  </si>
  <si>
    <t>ORD4905</t>
  </si>
  <si>
    <t>Robert Mcmahon</t>
  </si>
  <si>
    <t>ORD4906</t>
  </si>
  <si>
    <t>Karen Benson</t>
  </si>
  <si>
    <t>ORD4907</t>
  </si>
  <si>
    <t>Maureen Gonzalez</t>
  </si>
  <si>
    <t>ORD4908</t>
  </si>
  <si>
    <t>Ronald Stanley</t>
  </si>
  <si>
    <t>ORD4909</t>
  </si>
  <si>
    <t>Cynthia Ruiz</t>
  </si>
  <si>
    <t>ORD4910</t>
  </si>
  <si>
    <t>Cynthia Ashley</t>
  </si>
  <si>
    <t>ORD4911</t>
  </si>
  <si>
    <t>Jeffery Bauer</t>
  </si>
  <si>
    <t>ORD4912</t>
  </si>
  <si>
    <t>Julie Mcdonald</t>
  </si>
  <si>
    <t>2024-09-15</t>
  </si>
  <si>
    <t>ORD4913</t>
  </si>
  <si>
    <t>Hailey Hanson</t>
  </si>
  <si>
    <t>ORD4914</t>
  </si>
  <si>
    <t>Laura Allen</t>
  </si>
  <si>
    <t>ORD4915</t>
  </si>
  <si>
    <t>Steven Bowman</t>
  </si>
  <si>
    <t>ORD4916</t>
  </si>
  <si>
    <t>Christopher Green</t>
  </si>
  <si>
    <t>ORD4917</t>
  </si>
  <si>
    <t>Justin Sanford</t>
  </si>
  <si>
    <t>ORD4918</t>
  </si>
  <si>
    <t>Juan Jones</t>
  </si>
  <si>
    <t>ORD4919</t>
  </si>
  <si>
    <t>Brett Alvarez</t>
  </si>
  <si>
    <t>ORD4920</t>
  </si>
  <si>
    <t>William Finley</t>
  </si>
  <si>
    <t>2026-01-27</t>
  </si>
  <si>
    <t>ORD4921</t>
  </si>
  <si>
    <t>Michael Bryant</t>
  </si>
  <si>
    <t>02/09/2025</t>
  </si>
  <si>
    <t>ORD4922</t>
  </si>
  <si>
    <t>Brenda Ramos</t>
  </si>
  <si>
    <t>ORD4923</t>
  </si>
  <si>
    <t>Gregory Leach</t>
  </si>
  <si>
    <t>ORD4924</t>
  </si>
  <si>
    <t>Steve Roman</t>
  </si>
  <si>
    <t>ORD4925</t>
  </si>
  <si>
    <t>Michelle Clark</t>
  </si>
  <si>
    <t>ORD4926</t>
  </si>
  <si>
    <t>Jessica Conrad</t>
  </si>
  <si>
    <t>ORD4927</t>
  </si>
  <si>
    <t>ORD4928</t>
  </si>
  <si>
    <t>04-19-2024</t>
  </si>
  <si>
    <t>ORD4929</t>
  </si>
  <si>
    <t>Daniel Lewis</t>
  </si>
  <si>
    <t>ORD4930</t>
  </si>
  <si>
    <t>Amber Johnson</t>
  </si>
  <si>
    <t>ORD4931</t>
  </si>
  <si>
    <t>Joseph Jones</t>
  </si>
  <si>
    <t>ORD4932</t>
  </si>
  <si>
    <t>Travis Hendrix</t>
  </si>
  <si>
    <t>01-23-2025</t>
  </si>
  <si>
    <t>ORD4933</t>
  </si>
  <si>
    <t>Dillon Mayer</t>
  </si>
  <si>
    <t>ORD4934</t>
  </si>
  <si>
    <t>Kelly Roach</t>
  </si>
  <si>
    <t>ORD4935</t>
  </si>
  <si>
    <t>Erin Cannon</t>
  </si>
  <si>
    <t>ORD4936</t>
  </si>
  <si>
    <t>Christopher Howell</t>
  </si>
  <si>
    <t>ORD4937</t>
  </si>
  <si>
    <t>Jeffrey Weaver</t>
  </si>
  <si>
    <t>ORD4938</t>
  </si>
  <si>
    <t>Jamie Wilson</t>
  </si>
  <si>
    <t>ORD4939</t>
  </si>
  <si>
    <t>Michael Rowe</t>
  </si>
  <si>
    <t>ORD4940</t>
  </si>
  <si>
    <t>Ryan Griffin</t>
  </si>
  <si>
    <t>ORD4941</t>
  </si>
  <si>
    <t>30/03/2026</t>
  </si>
  <si>
    <t>ORD4942</t>
  </si>
  <si>
    <t>Alice Long</t>
  </si>
  <si>
    <t>ORD4943</t>
  </si>
  <si>
    <t>Becky Hill</t>
  </si>
  <si>
    <t>ORD4944</t>
  </si>
  <si>
    <t>Kathleen Jensen</t>
  </si>
  <si>
    <t>ORD4945</t>
  </si>
  <si>
    <t>Jennifer Nelson</t>
  </si>
  <si>
    <t>ORD4946</t>
  </si>
  <si>
    <t>Robert Peters</t>
  </si>
  <si>
    <t>ORD4947</t>
  </si>
  <si>
    <t>Victoria Rivas</t>
  </si>
  <si>
    <t>11-09-2024</t>
  </si>
  <si>
    <t>ORD4948</t>
  </si>
  <si>
    <t>Aaron Davis</t>
  </si>
  <si>
    <t>ORD4949</t>
  </si>
  <si>
    <t>ORD4950</t>
  </si>
  <si>
    <t>Kelly Barrett</t>
  </si>
  <si>
    <t>ORD4951</t>
  </si>
  <si>
    <t>Jane Valencia</t>
  </si>
  <si>
    <t>12/07/2024</t>
  </si>
  <si>
    <t>ORD4952</t>
  </si>
  <si>
    <t>David Acosta</t>
  </si>
  <si>
    <t>2026-01-15</t>
  </si>
  <si>
    <t>ORD4953</t>
  </si>
  <si>
    <t>Samantha Kane</t>
  </si>
  <si>
    <t>ORD4954</t>
  </si>
  <si>
    <t>Ruth Thompson</t>
  </si>
  <si>
    <t>ORD4955</t>
  </si>
  <si>
    <t>Jennifer White</t>
  </si>
  <si>
    <t>ORD4956</t>
  </si>
  <si>
    <t>Edward Moran</t>
  </si>
  <si>
    <t>ORD4957</t>
  </si>
  <si>
    <t>Jim Hatfield</t>
  </si>
  <si>
    <t>ORD4958</t>
  </si>
  <si>
    <t>Charles Allen</t>
  </si>
  <si>
    <t>ORD4959</t>
  </si>
  <si>
    <t>Adam Alvarez</t>
  </si>
  <si>
    <t>ORD4960</t>
  </si>
  <si>
    <t>Robin Fisher</t>
  </si>
  <si>
    <t>ORD4961</t>
  </si>
  <si>
    <t>Mr. Caleb Stark</t>
  </si>
  <si>
    <t>ORD4962</t>
  </si>
  <si>
    <t>Morgan Weaver</t>
  </si>
  <si>
    <t>ORD4963</t>
  </si>
  <si>
    <t>Jennifer Stephens</t>
  </si>
  <si>
    <t>ORD4964</t>
  </si>
  <si>
    <t>Juan Fuentes</t>
  </si>
  <si>
    <t>05-13-2025</t>
  </si>
  <si>
    <t>ORD4965</t>
  </si>
  <si>
    <t>Susan Garcia</t>
  </si>
  <si>
    <t>2025-02-23</t>
  </si>
  <si>
    <t>ORD4966</t>
  </si>
  <si>
    <t>Martin Garcia</t>
  </si>
  <si>
    <t>ORD4967</t>
  </si>
  <si>
    <t>Ellen Simmons MD</t>
  </si>
  <si>
    <t>03-10-2025</t>
  </si>
  <si>
    <t>ORD4968</t>
  </si>
  <si>
    <t>Carol Carr</t>
  </si>
  <si>
    <t>ORD4969</t>
  </si>
  <si>
    <t>Laura Knight</t>
  </si>
  <si>
    <t>ORD4970</t>
  </si>
  <si>
    <t>Heather Adams</t>
  </si>
  <si>
    <t>ORD4971</t>
  </si>
  <si>
    <t>Meghan Wright</t>
  </si>
  <si>
    <t>ORD4972</t>
  </si>
  <si>
    <t>Laura Jefferson</t>
  </si>
  <si>
    <t>ORD4973</t>
  </si>
  <si>
    <t>Lawrence Hart</t>
  </si>
  <si>
    <t>ORD4974</t>
  </si>
  <si>
    <t>Jay Smith</t>
  </si>
  <si>
    <t>ORD4975</t>
  </si>
  <si>
    <t>Mrs. Jordan Robbins DVM</t>
  </si>
  <si>
    <t>ORD4976</t>
  </si>
  <si>
    <t>Kelli West</t>
  </si>
  <si>
    <t>ORD4977</t>
  </si>
  <si>
    <t>Eddie Miller</t>
  </si>
  <si>
    <t>ORD4978</t>
  </si>
  <si>
    <t>Margaret Collier</t>
  </si>
  <si>
    <t>ORD4979</t>
  </si>
  <si>
    <t>ORD4980</t>
  </si>
  <si>
    <t>ORD4981</t>
  </si>
  <si>
    <t>Tiffany Chandler</t>
  </si>
  <si>
    <t>ORD4982</t>
  </si>
  <si>
    <t>Mrs. Theresa Pittman</t>
  </si>
  <si>
    <t>ORD4983</t>
  </si>
  <si>
    <t>Brenda Salas</t>
  </si>
  <si>
    <t>ORD4984</t>
  </si>
  <si>
    <t>Robert Ford</t>
  </si>
  <si>
    <t>ORD4985</t>
  </si>
  <si>
    <t>Sara Brooks</t>
  </si>
  <si>
    <t>ORD4986</t>
  </si>
  <si>
    <t>Kayla Morris</t>
  </si>
  <si>
    <t>02/01/2024</t>
  </si>
  <si>
    <t>ORD4987</t>
  </si>
  <si>
    <t>Jeffery Lowery</t>
  </si>
  <si>
    <t>ORD4988</t>
  </si>
  <si>
    <t>Jennifer Watson</t>
  </si>
  <si>
    <t>ORD4989</t>
  </si>
  <si>
    <t>Thomas Parker</t>
  </si>
  <si>
    <t>ORD4990</t>
  </si>
  <si>
    <t>01-17-2025</t>
  </si>
  <si>
    <t>ORD4991</t>
  </si>
  <si>
    <t>Paul Crawford</t>
  </si>
  <si>
    <t>ORD4992</t>
  </si>
  <si>
    <t>Susan Gordon</t>
  </si>
  <si>
    <t>ORD4993</t>
  </si>
  <si>
    <t>Caleb Oliver</t>
  </si>
  <si>
    <t>ORD4994</t>
  </si>
  <si>
    <t>Michele Bates</t>
  </si>
  <si>
    <t>ORD4995</t>
  </si>
  <si>
    <t>Chris Flores</t>
  </si>
  <si>
    <t>ORD4996</t>
  </si>
  <si>
    <t>Jessica Barajas</t>
  </si>
  <si>
    <t>ORD4997</t>
  </si>
  <si>
    <t>Lisa Colon</t>
  </si>
  <si>
    <t>2026-01-13</t>
  </si>
  <si>
    <t>ORD4998</t>
  </si>
  <si>
    <t>Brett Vasquez</t>
  </si>
  <si>
    <t>ORD4999</t>
  </si>
  <si>
    <t>Edwin Buckley</t>
  </si>
  <si>
    <t>ORD5000</t>
  </si>
  <si>
    <t>Kurt Wagner</t>
  </si>
  <si>
    <t>ORD5001</t>
  </si>
  <si>
    <t>David Carter</t>
  </si>
  <si>
    <t>05/02/2026</t>
  </si>
  <si>
    <t>ORD5002</t>
  </si>
  <si>
    <t>Richard Martin</t>
  </si>
  <si>
    <t>ORD5003</t>
  </si>
  <si>
    <t>Anthony Wilson</t>
  </si>
  <si>
    <t>ORD5004</t>
  </si>
  <si>
    <t>Brett Campbell</t>
  </si>
  <si>
    <t>ORD5005</t>
  </si>
  <si>
    <t>Joel Brown</t>
  </si>
  <si>
    <t>ORD5006</t>
  </si>
  <si>
    <t>Melissa Roberts PhD</t>
  </si>
  <si>
    <t>ORD5007</t>
  </si>
  <si>
    <t>Angela Henderson</t>
  </si>
  <si>
    <t>ORD5008</t>
  </si>
  <si>
    <t>George Schultz</t>
  </si>
  <si>
    <t>ORD5009</t>
  </si>
  <si>
    <t>Jared Jones</t>
  </si>
  <si>
    <t>ORD5010</t>
  </si>
  <si>
    <t>Lisa Hart</t>
  </si>
  <si>
    <t>ORD5011</t>
  </si>
  <si>
    <t>Evelyn Washington</t>
  </si>
  <si>
    <t>ORD5012</t>
  </si>
  <si>
    <t>Michael Rodriguez</t>
  </si>
  <si>
    <t>ORD5013</t>
  </si>
  <si>
    <t>Christie Cooper</t>
  </si>
  <si>
    <t>ORD5014</t>
  </si>
  <si>
    <t>Angela Castaneda</t>
  </si>
  <si>
    <t>ORD5015</t>
  </si>
  <si>
    <t>ORD5016</t>
  </si>
  <si>
    <t>Daniel Valenzuela</t>
  </si>
  <si>
    <t>ORD5017</t>
  </si>
  <si>
    <t>Dennis Lewis</t>
  </si>
  <si>
    <t>ORD5018</t>
  </si>
  <si>
    <t>Penny Jones</t>
  </si>
  <si>
    <t>03-21-2026</t>
  </si>
  <si>
    <t>ORD5019</t>
  </si>
  <si>
    <t>ORD5020</t>
  </si>
  <si>
    <t>Darrell Lowe</t>
  </si>
  <si>
    <t>ORD5021</t>
  </si>
  <si>
    <t>Kimberly Spears</t>
  </si>
  <si>
    <t>2026-03-24</t>
  </si>
  <si>
    <t>ORD5022</t>
  </si>
  <si>
    <t>Denise Collins</t>
  </si>
  <si>
    <t>2025-07-02</t>
  </si>
  <si>
    <t>ORD5023</t>
  </si>
  <si>
    <t>Carolyn Smith</t>
  </si>
  <si>
    <t>01/04/2025</t>
  </si>
  <si>
    <t>ORD5024</t>
  </si>
  <si>
    <t>ORD5025</t>
  </si>
  <si>
    <t>Amy Armstrong</t>
  </si>
  <si>
    <t>ORD5026</t>
  </si>
  <si>
    <t>Craig Diaz</t>
  </si>
  <si>
    <t>08/09/2025</t>
  </si>
  <si>
    <t>ORD5027</t>
  </si>
  <si>
    <t>Christopher Meyers</t>
  </si>
  <si>
    <t>ORD5028</t>
  </si>
  <si>
    <t>Randy Blackwell</t>
  </si>
  <si>
    <t>ORD5029</t>
  </si>
  <si>
    <t>Jerry Brown</t>
  </si>
  <si>
    <t>ORD5030</t>
  </si>
  <si>
    <t>Martin Smith</t>
  </si>
  <si>
    <t>ORD5031</t>
  </si>
  <si>
    <t>Keith Maynard</t>
  </si>
  <si>
    <t>ORD5032</t>
  </si>
  <si>
    <t>Brandy Kim</t>
  </si>
  <si>
    <t>2024-09-04</t>
  </si>
  <si>
    <t>ORD5033</t>
  </si>
  <si>
    <t>Blake Taylor</t>
  </si>
  <si>
    <t>ORD5034</t>
  </si>
  <si>
    <t>Timothy Leblanc</t>
  </si>
  <si>
    <t>ORD5035</t>
  </si>
  <si>
    <t>Troy Conrad</t>
  </si>
  <si>
    <t>ORD5036</t>
  </si>
  <si>
    <t>Colin Nolan</t>
  </si>
  <si>
    <t>ORD5037</t>
  </si>
  <si>
    <t>Lauren Cruz</t>
  </si>
  <si>
    <t>09/06/2025</t>
  </si>
  <si>
    <t>ORD5038</t>
  </si>
  <si>
    <t>Megan Rios</t>
  </si>
  <si>
    <t>ORD5039</t>
  </si>
  <si>
    <t>Stacie May</t>
  </si>
  <si>
    <t>ORD5040</t>
  </si>
  <si>
    <t>David Aguilar</t>
  </si>
  <si>
    <t>ORD5041</t>
  </si>
  <si>
    <t>Alexander Mora</t>
  </si>
  <si>
    <t>ORD5042</t>
  </si>
  <si>
    <t>Ann Johnson</t>
  </si>
  <si>
    <t>ORD5043</t>
  </si>
  <si>
    <t>Aaron Hawkins</t>
  </si>
  <si>
    <t>ORD5044</t>
  </si>
  <si>
    <t>Brian Ponce</t>
  </si>
  <si>
    <t>ORD5045</t>
  </si>
  <si>
    <t>Meagan Pierce</t>
  </si>
  <si>
    <t>ORD5046</t>
  </si>
  <si>
    <t>Susan Andrews</t>
  </si>
  <si>
    <t>ORD5047</t>
  </si>
  <si>
    <t>Jacqueline Torres</t>
  </si>
  <si>
    <t>ORD5048</t>
  </si>
  <si>
    <t>Elizabeth Owens</t>
  </si>
  <si>
    <t>ORD5049</t>
  </si>
  <si>
    <t>Thomas Hunter</t>
  </si>
  <si>
    <t>ORD5050</t>
  </si>
  <si>
    <t>Robert Jordan</t>
  </si>
  <si>
    <t>2024-08-11</t>
  </si>
  <si>
    <t>ORD5051</t>
  </si>
  <si>
    <t>ORD5052</t>
  </si>
  <si>
    <t>Jason Woods</t>
  </si>
  <si>
    <t>ORD5053</t>
  </si>
  <si>
    <t>Caitlin Mills</t>
  </si>
  <si>
    <t>ORD5054</t>
  </si>
  <si>
    <t>Valerie Compton</t>
  </si>
  <si>
    <t>ORD5055</t>
  </si>
  <si>
    <t>Shane Byrd</t>
  </si>
  <si>
    <t>ORD5056</t>
  </si>
  <si>
    <t>George Robinson</t>
  </si>
  <si>
    <t>ORD5057</t>
  </si>
  <si>
    <t>Joseph Webb</t>
  </si>
  <si>
    <t>ORD5058</t>
  </si>
  <si>
    <t>Frederick Case</t>
  </si>
  <si>
    <t>ORD5059</t>
  </si>
  <si>
    <t>Jeffrey Salazar</t>
  </si>
  <si>
    <t>ORD5060</t>
  </si>
  <si>
    <t>Garrett Newton</t>
  </si>
  <si>
    <t>ORD5061</t>
  </si>
  <si>
    <t>Melissa Nichols</t>
  </si>
  <si>
    <t>ORD5062</t>
  </si>
  <si>
    <t>James Casey</t>
  </si>
  <si>
    <t>ORD5063</t>
  </si>
  <si>
    <t>Daniel Jenkins</t>
  </si>
  <si>
    <t>ORD5064</t>
  </si>
  <si>
    <t>Crystal Carpenter</t>
  </si>
  <si>
    <t>ORD5065</t>
  </si>
  <si>
    <t>Kaitlyn Nunez</t>
  </si>
  <si>
    <t>ORD5066</t>
  </si>
  <si>
    <t>Jose Hall</t>
  </si>
  <si>
    <t>ORD5067</t>
  </si>
  <si>
    <t>Stacey Mccoy</t>
  </si>
  <si>
    <t>ORD5068</t>
  </si>
  <si>
    <t>Jennifer Clark</t>
  </si>
  <si>
    <t>ORD5069</t>
  </si>
  <si>
    <t>Ashley Bowen</t>
  </si>
  <si>
    <t>ORD5070</t>
  </si>
  <si>
    <t>William Hubbard</t>
  </si>
  <si>
    <t>ORD5071</t>
  </si>
  <si>
    <t>Gina Holland</t>
  </si>
  <si>
    <t>ORD5072</t>
  </si>
  <si>
    <t>John Lane</t>
  </si>
  <si>
    <t>2026-03-04</t>
  </si>
  <si>
    <t>ORD5073</t>
  </si>
  <si>
    <t>Daniel Nguyen</t>
  </si>
  <si>
    <t>ORD5074</t>
  </si>
  <si>
    <t>Dana Mccarthy</t>
  </si>
  <si>
    <t>ORD5075</t>
  </si>
  <si>
    <t>Michael Roman</t>
  </si>
  <si>
    <t>ORD5076</t>
  </si>
  <si>
    <t>Ricardo Johnson</t>
  </si>
  <si>
    <t>ORD5077</t>
  </si>
  <si>
    <t>Susan Wallace</t>
  </si>
  <si>
    <t>ORD5078</t>
  </si>
  <si>
    <t>Amber Clayton</t>
  </si>
  <si>
    <t>ORD5079</t>
  </si>
  <si>
    <t>Danielle Green</t>
  </si>
  <si>
    <t>ORD5080</t>
  </si>
  <si>
    <t>Jason Hansen</t>
  </si>
  <si>
    <t>ORD5081</t>
  </si>
  <si>
    <t>Patricia Hernandez</t>
  </si>
  <si>
    <t>ORD5082</t>
  </si>
  <si>
    <t>Shannon Miller</t>
  </si>
  <si>
    <t>ORD5083</t>
  </si>
  <si>
    <t>Brian Martinez</t>
  </si>
  <si>
    <t>2025-12-09</t>
  </si>
  <si>
    <t>ORD5084</t>
  </si>
  <si>
    <t>Donald Robertson</t>
  </si>
  <si>
    <t>01/09/2024</t>
  </si>
  <si>
    <t>ORD5085</t>
  </si>
  <si>
    <t>Olivia Holland</t>
  </si>
  <si>
    <t>ORD5086</t>
  </si>
  <si>
    <t>Brianna Grant</t>
  </si>
  <si>
    <t>ORD5087</t>
  </si>
  <si>
    <t>Cynthia Thornton</t>
  </si>
  <si>
    <t>ORD5088</t>
  </si>
  <si>
    <t>ORD5089</t>
  </si>
  <si>
    <t>Jill Mueller</t>
  </si>
  <si>
    <t>15/07/2024</t>
  </si>
  <si>
    <t>ORD5090</t>
  </si>
  <si>
    <t>Kellie Rose</t>
  </si>
  <si>
    <t>ORD5091</t>
  </si>
  <si>
    <t>Christopher Stark</t>
  </si>
  <si>
    <t>ORD5092</t>
  </si>
  <si>
    <t>Alfred White</t>
  </si>
  <si>
    <t>ORD5093</t>
  </si>
  <si>
    <t>David Becker</t>
  </si>
  <si>
    <t>ORD5094</t>
  </si>
  <si>
    <t>Sara Hutchinson</t>
  </si>
  <si>
    <t>19/03/2024</t>
  </si>
  <si>
    <t>ORD5095</t>
  </si>
  <si>
    <t>Denise Perry</t>
  </si>
  <si>
    <t>ORD5096</t>
  </si>
  <si>
    <t>Dennis Moore</t>
  </si>
  <si>
    <t>ORD5097</t>
  </si>
  <si>
    <t>Jill Perry</t>
  </si>
  <si>
    <t>ORD5098</t>
  </si>
  <si>
    <t>Tracy Mcdaniel</t>
  </si>
  <si>
    <t>ORD5099</t>
  </si>
  <si>
    <t>Calvin Arias</t>
  </si>
  <si>
    <t>ORD5100</t>
  </si>
  <si>
    <t>Matthew Harrell</t>
  </si>
  <si>
    <t>ORD5101</t>
  </si>
  <si>
    <t>Mary Miller</t>
  </si>
  <si>
    <t>ORD5102</t>
  </si>
  <si>
    <t>Gregory Vasquez</t>
  </si>
  <si>
    <t>ORD5103</t>
  </si>
  <si>
    <t>Christopher Lara</t>
  </si>
  <si>
    <t>ORD5104</t>
  </si>
  <si>
    <t>Jose Stewart</t>
  </si>
  <si>
    <t>ORD5105</t>
  </si>
  <si>
    <t>Gary Johnson</t>
  </si>
  <si>
    <t>ORD5106</t>
  </si>
  <si>
    <t>John Weber</t>
  </si>
  <si>
    <t>03/12/2025</t>
  </si>
  <si>
    <t>ORD5107</t>
  </si>
  <si>
    <t>Sean Watson</t>
  </si>
  <si>
    <t>ORD5108</t>
  </si>
  <si>
    <t>Tanner Mason</t>
  </si>
  <si>
    <t>ORD5109</t>
  </si>
  <si>
    <t>Emily Heath</t>
  </si>
  <si>
    <t>ORD5110</t>
  </si>
  <si>
    <t>David Mcclure</t>
  </si>
  <si>
    <t>ORD5111</t>
  </si>
  <si>
    <t>Derek Short</t>
  </si>
  <si>
    <t>29/12/2025</t>
  </si>
  <si>
    <t>ORD5112</t>
  </si>
  <si>
    <t>Teresa Rush</t>
  </si>
  <si>
    <t>ORD5113</t>
  </si>
  <si>
    <t>Dana Young</t>
  </si>
  <si>
    <t>ORD5114</t>
  </si>
  <si>
    <t>Charles Kent</t>
  </si>
  <si>
    <t>2024-09-16</t>
  </si>
  <si>
    <t>ORD5115</t>
  </si>
  <si>
    <t>Julie Mathis</t>
  </si>
  <si>
    <t>ORD5116</t>
  </si>
  <si>
    <t>Mia Olsen</t>
  </si>
  <si>
    <t>10/11/2024</t>
  </si>
  <si>
    <t>ORD5117</t>
  </si>
  <si>
    <t>Joseph Williams</t>
  </si>
  <si>
    <t>ORD5118</t>
  </si>
  <si>
    <t>Megan Kennedy</t>
  </si>
  <si>
    <t>ORD5119</t>
  </si>
  <si>
    <t>Holly Lee</t>
  </si>
  <si>
    <t>ORD5120</t>
  </si>
  <si>
    <t>Laura Davis</t>
  </si>
  <si>
    <t>ORD5121</t>
  </si>
  <si>
    <t>Seth Brady</t>
  </si>
  <si>
    <t>ORD5122</t>
  </si>
  <si>
    <t>Michele Weber</t>
  </si>
  <si>
    <t>ORD5123</t>
  </si>
  <si>
    <t>Debbie Contreras</t>
  </si>
  <si>
    <t>ORD5124</t>
  </si>
  <si>
    <t>Lisa Gilmore</t>
  </si>
  <si>
    <t>01/07/2025</t>
  </si>
  <si>
    <t>ORD5125</t>
  </si>
  <si>
    <t>Samantha Hodges</t>
  </si>
  <si>
    <t>ORD5126</t>
  </si>
  <si>
    <t>Leslie White</t>
  </si>
  <si>
    <t>ORD5127</t>
  </si>
  <si>
    <t>Rebecca Harris</t>
  </si>
  <si>
    <t>ORD5128</t>
  </si>
  <si>
    <t>John Miller</t>
  </si>
  <si>
    <t>01-16-2024</t>
  </si>
  <si>
    <t>ORD5129</t>
  </si>
  <si>
    <t>Kathleen Wilson</t>
  </si>
  <si>
    <t>ORD5130</t>
  </si>
  <si>
    <t>Jessica Smith</t>
  </si>
  <si>
    <t>ORD5131</t>
  </si>
  <si>
    <t>Erik Rogers</t>
  </si>
  <si>
    <t>ORD5132</t>
  </si>
  <si>
    <t>Alexander Singh</t>
  </si>
  <si>
    <t>ORD5133</t>
  </si>
  <si>
    <t>Rodney Howell</t>
  </si>
  <si>
    <t>ORD5134</t>
  </si>
  <si>
    <t>Karen Garcia</t>
  </si>
  <si>
    <t>2025-07-18</t>
  </si>
  <si>
    <t>ORD5135</t>
  </si>
  <si>
    <t>Jeffery Hunter</t>
  </si>
  <si>
    <t>ORD5136</t>
  </si>
  <si>
    <t>Sally Parker</t>
  </si>
  <si>
    <t>ORD5137</t>
  </si>
  <si>
    <t>Brent Humphrey</t>
  </si>
  <si>
    <t>11/02/2024</t>
  </si>
  <si>
    <t>ORD5138</t>
  </si>
  <si>
    <t>Douglas Avila MD</t>
  </si>
  <si>
    <t>ORD5139</t>
  </si>
  <si>
    <t>Timothy Jackson</t>
  </si>
  <si>
    <t>2025-10-17</t>
  </si>
  <si>
    <t>ORD5140</t>
  </si>
  <si>
    <t>William Bates</t>
  </si>
  <si>
    <t>ORD5141</t>
  </si>
  <si>
    <t>Kevin Santiago</t>
  </si>
  <si>
    <t>ORD5142</t>
  </si>
  <si>
    <t>Kristen Armstrong</t>
  </si>
  <si>
    <t>ORD5143</t>
  </si>
  <si>
    <t>Ashley Mcdaniel</t>
  </si>
  <si>
    <t>ORD5144</t>
  </si>
  <si>
    <t>Mr. Ronald Roy</t>
  </si>
  <si>
    <t>ORD5145</t>
  </si>
  <si>
    <t>Michael Terrell</t>
  </si>
  <si>
    <t>06-25-2024</t>
  </si>
  <si>
    <t>ORD5146</t>
  </si>
  <si>
    <t>ORD5147</t>
  </si>
  <si>
    <t>Rebecca Owens</t>
  </si>
  <si>
    <t>ORD5148</t>
  </si>
  <si>
    <t>Brianna Fuentes</t>
  </si>
  <si>
    <t>ORD5149</t>
  </si>
  <si>
    <t>Jennifer Brown</t>
  </si>
  <si>
    <t>ORD5150</t>
  </si>
  <si>
    <t>ORD5151</t>
  </si>
  <si>
    <t>Tracy Williams</t>
  </si>
  <si>
    <t>ORD5152</t>
  </si>
  <si>
    <t>Lisa Dawson MD</t>
  </si>
  <si>
    <t>ORD5153</t>
  </si>
  <si>
    <t>Barbara Bailey</t>
  </si>
  <si>
    <t>ORD5154</t>
  </si>
  <si>
    <t>Sarah Neal</t>
  </si>
  <si>
    <t>ORD5155</t>
  </si>
  <si>
    <t>Laura Rodriguez</t>
  </si>
  <si>
    <t>ORD5156</t>
  </si>
  <si>
    <t>Sheri White</t>
  </si>
  <si>
    <t>05-18-2025</t>
  </si>
  <si>
    <t>ORD5157</t>
  </si>
  <si>
    <t>Eric Rodriguez</t>
  </si>
  <si>
    <t>ORD5158</t>
  </si>
  <si>
    <t>Courtney Watts</t>
  </si>
  <si>
    <t>13/03/2025</t>
  </si>
  <si>
    <t>ORD5159</t>
  </si>
  <si>
    <t>ORD5160</t>
  </si>
  <si>
    <t>Dawn Guerrero</t>
  </si>
  <si>
    <t>ORD5161</t>
  </si>
  <si>
    <t>Gary Mendoza</t>
  </si>
  <si>
    <t>2025-09-18</t>
  </si>
  <si>
    <t>ORD5162</t>
  </si>
  <si>
    <t>Karina Hall</t>
  </si>
  <si>
    <t>ORD5163</t>
  </si>
  <si>
    <t>Andrew Graves</t>
  </si>
  <si>
    <t>ORD5164</t>
  </si>
  <si>
    <t>Janet Wang</t>
  </si>
  <si>
    <t>ORD5165</t>
  </si>
  <si>
    <t>Jeremy Bentley</t>
  </si>
  <si>
    <t>03-04-2024</t>
  </si>
  <si>
    <t>ORD5166</t>
  </si>
  <si>
    <t>Christine Cantrell</t>
  </si>
  <si>
    <t>19/05/2024</t>
  </si>
  <si>
    <t>ORD5167</t>
  </si>
  <si>
    <t>Michael Craig</t>
  </si>
  <si>
    <t>ORD5168</t>
  </si>
  <si>
    <t>Jacqueline West</t>
  </si>
  <si>
    <t>ORD5169</t>
  </si>
  <si>
    <t>Patrick Jimenez</t>
  </si>
  <si>
    <t>04-24-2026</t>
  </si>
  <si>
    <t>ORD5170</t>
  </si>
  <si>
    <t>Michele Curtis</t>
  </si>
  <si>
    <t>ORD5171</t>
  </si>
  <si>
    <t>Mark Russell</t>
  </si>
  <si>
    <t>ORD5172</t>
  </si>
  <si>
    <t>Sean Adams Jr.</t>
  </si>
  <si>
    <t>ORD5173</t>
  </si>
  <si>
    <t>Robert Cardenas</t>
  </si>
  <si>
    <t>ORD5174</t>
  </si>
  <si>
    <t>Andrea Gibson</t>
  </si>
  <si>
    <t>ORD5175</t>
  </si>
  <si>
    <t>Jason Young</t>
  </si>
  <si>
    <t>ORD5176</t>
  </si>
  <si>
    <t>Christine Mckinney</t>
  </si>
  <si>
    <t>ORD5177</t>
  </si>
  <si>
    <t>Tracy Johnson</t>
  </si>
  <si>
    <t>ORD5178</t>
  </si>
  <si>
    <t>Alexander Fields</t>
  </si>
  <si>
    <t>ORD5179</t>
  </si>
  <si>
    <t>Kendra Smith</t>
  </si>
  <si>
    <t>ORD5180</t>
  </si>
  <si>
    <t>Shannon Mccormick</t>
  </si>
  <si>
    <t>ORD5181</t>
  </si>
  <si>
    <t>Jessica Robinson</t>
  </si>
  <si>
    <t>ORD5182</t>
  </si>
  <si>
    <t>Jose Cole</t>
  </si>
  <si>
    <t>ORD5183</t>
  </si>
  <si>
    <t>Timothy Torres</t>
  </si>
  <si>
    <t>ORD5184</t>
  </si>
  <si>
    <t>April Perry</t>
  </si>
  <si>
    <t>04-28-2026</t>
  </si>
  <si>
    <t>ORD5185</t>
  </si>
  <si>
    <t>Brooke Harrison DDS</t>
  </si>
  <si>
    <t>ORD5186</t>
  </si>
  <si>
    <t>Kristin Grant</t>
  </si>
  <si>
    <t>ORD5187</t>
  </si>
  <si>
    <t>Lisa Mitchell</t>
  </si>
  <si>
    <t>ORD5188</t>
  </si>
  <si>
    <t>Kathryn Dunlap</t>
  </si>
  <si>
    <t>ORD5189</t>
  </si>
  <si>
    <t>James Guzman</t>
  </si>
  <si>
    <t>ORD5190</t>
  </si>
  <si>
    <t>Mark Kane</t>
  </si>
  <si>
    <t>02-29-2024</t>
  </si>
  <si>
    <t>ORD5191</t>
  </si>
  <si>
    <t>Taylor Harris</t>
  </si>
  <si>
    <t>2025-11-09</t>
  </si>
  <si>
    <t>ORD5192</t>
  </si>
  <si>
    <t>David King</t>
  </si>
  <si>
    <t>11-30-2025</t>
  </si>
  <si>
    <t>ORD5193</t>
  </si>
  <si>
    <t>Andrew Peterson</t>
  </si>
  <si>
    <t>ORD5194</t>
  </si>
  <si>
    <t>Angela Maldonado</t>
  </si>
  <si>
    <t>ORD5195</t>
  </si>
  <si>
    <t>Tara Velez</t>
  </si>
  <si>
    <t>ORD5196</t>
  </si>
  <si>
    <t>Christopher Short</t>
  </si>
  <si>
    <t>ORD5197</t>
  </si>
  <si>
    <t>Michael Hubbard</t>
  </si>
  <si>
    <t>ORD5198</t>
  </si>
  <si>
    <t>Stephanie Stevens</t>
  </si>
  <si>
    <t>ORD5199</t>
  </si>
  <si>
    <t>Ryan Kim</t>
  </si>
  <si>
    <t>ORD5200</t>
  </si>
  <si>
    <t>Jesse Oliver</t>
  </si>
  <si>
    <t>ORD5201</t>
  </si>
  <si>
    <t>Teresa Jennings</t>
  </si>
  <si>
    <t>2025-05-20</t>
  </si>
  <si>
    <t>ORD5202</t>
  </si>
  <si>
    <t>Kayla Hines</t>
  </si>
  <si>
    <t>ORD5203</t>
  </si>
  <si>
    <t>James Hunter</t>
  </si>
  <si>
    <t>ORD5204</t>
  </si>
  <si>
    <t>Sarah Jones</t>
  </si>
  <si>
    <t>ORD5205</t>
  </si>
  <si>
    <t>Cindy Rodriguez</t>
  </si>
  <si>
    <t>ORD5206</t>
  </si>
  <si>
    <t>John Wade</t>
  </si>
  <si>
    <t>ORD5207</t>
  </si>
  <si>
    <t>Bridget James</t>
  </si>
  <si>
    <t>2024-09-28</t>
  </si>
  <si>
    <t>ORD5208</t>
  </si>
  <si>
    <t>Vicki Frazier</t>
  </si>
  <si>
    <t>ORD5209</t>
  </si>
  <si>
    <t>Caroline Rhodes</t>
  </si>
  <si>
    <t>ORD5210</t>
  </si>
  <si>
    <t>Sarah Bush</t>
  </si>
  <si>
    <t>28/09/2025</t>
  </si>
  <si>
    <t>ORD5211</t>
  </si>
  <si>
    <t>03/05/2025</t>
  </si>
  <si>
    <t>ORD5212</t>
  </si>
  <si>
    <t>Sandra Vazquez</t>
  </si>
  <si>
    <t>11-03-2025</t>
  </si>
  <si>
    <t>ORD5213</t>
  </si>
  <si>
    <t>April Robles</t>
  </si>
  <si>
    <t>2024-02-15</t>
  </si>
  <si>
    <t>ORD5214</t>
  </si>
  <si>
    <t>Oscar Clark</t>
  </si>
  <si>
    <t>ORD5215</t>
  </si>
  <si>
    <t>Kristin Jones</t>
  </si>
  <si>
    <t>ORD5216</t>
  </si>
  <si>
    <t>David Ross Jr.</t>
  </si>
  <si>
    <t>ORD5217</t>
  </si>
  <si>
    <t>Greg Powell</t>
  </si>
  <si>
    <t>ORD5218</t>
  </si>
  <si>
    <t>Melissa Valdez</t>
  </si>
  <si>
    <t>ORD5219</t>
  </si>
  <si>
    <t>Elizabeth Estrada</t>
  </si>
  <si>
    <t>ORD5220</t>
  </si>
  <si>
    <t>Daniel Townsend</t>
  </si>
  <si>
    <t>ORD5221</t>
  </si>
  <si>
    <t>Lawrence Flores</t>
  </si>
  <si>
    <t>ORD5222</t>
  </si>
  <si>
    <t>Jacob Hodges</t>
  </si>
  <si>
    <t>ORD5223</t>
  </si>
  <si>
    <t>Chelsea Solomon</t>
  </si>
  <si>
    <t>ORD5224</t>
  </si>
  <si>
    <t>Jessica Coffey</t>
  </si>
  <si>
    <t>ORD5225</t>
  </si>
  <si>
    <t>Dr. Andrew Hill</t>
  </si>
  <si>
    <t>ORD5226</t>
  </si>
  <si>
    <t>Kevin White</t>
  </si>
  <si>
    <t>ORD5227</t>
  </si>
  <si>
    <t>Jesse Ray</t>
  </si>
  <si>
    <t>ORD5228</t>
  </si>
  <si>
    <t>Samantha Contreras</t>
  </si>
  <si>
    <t>03-10-2024</t>
  </si>
  <si>
    <t>ORD5229</t>
  </si>
  <si>
    <t>Amy Harrison</t>
  </si>
  <si>
    <t>ORD5230</t>
  </si>
  <si>
    <t>Nicole Velez</t>
  </si>
  <si>
    <t>ORD5231</t>
  </si>
  <si>
    <t>Michael Martinez</t>
  </si>
  <si>
    <t>ORD5232</t>
  </si>
  <si>
    <t>Jessica Hudson</t>
  </si>
  <si>
    <t>ORD5233</t>
  </si>
  <si>
    <t>Shelby Miller</t>
  </si>
  <si>
    <t>ORD5234</t>
  </si>
  <si>
    <t>Joanna Smith</t>
  </si>
  <si>
    <t>ORD5235</t>
  </si>
  <si>
    <t>Tammy Blankenship</t>
  </si>
  <si>
    <t>22/10/2024</t>
  </si>
  <si>
    <t>ORD5236</t>
  </si>
  <si>
    <t>Deborah Williams</t>
  </si>
  <si>
    <t>ORD5237</t>
  </si>
  <si>
    <t>ORD5238</t>
  </si>
  <si>
    <t>Melissa Butler</t>
  </si>
  <si>
    <t>ORD5239</t>
  </si>
  <si>
    <t>Jeffrey Alvarado</t>
  </si>
  <si>
    <t>ORD5240</t>
  </si>
  <si>
    <t>Anthony Romero</t>
  </si>
  <si>
    <t>ORD5241</t>
  </si>
  <si>
    <t>Hannah Zuniga</t>
  </si>
  <si>
    <t>ORD5242</t>
  </si>
  <si>
    <t>Brian Phillips</t>
  </si>
  <si>
    <t>ORD5243</t>
  </si>
  <si>
    <t>Edward Rogers</t>
  </si>
  <si>
    <t>ORD5244</t>
  </si>
  <si>
    <t>Sheena Hunter</t>
  </si>
  <si>
    <t>ORD5245</t>
  </si>
  <si>
    <t>Jacob Pruitt</t>
  </si>
  <si>
    <t>ORD5246</t>
  </si>
  <si>
    <t>Joe Herrera</t>
  </si>
  <si>
    <t>15/06/2025</t>
  </si>
  <si>
    <t>ORD5247</t>
  </si>
  <si>
    <t>Frank Johnson</t>
  </si>
  <si>
    <t>ORD5248</t>
  </si>
  <si>
    <t>ORD5249</t>
  </si>
  <si>
    <t>Andre James</t>
  </si>
  <si>
    <t>07-15-2025</t>
  </si>
  <si>
    <t>ORD5250</t>
  </si>
  <si>
    <t>Sherry Cooper</t>
  </si>
  <si>
    <t>ORD5251</t>
  </si>
  <si>
    <t>Nathaniel Chen</t>
  </si>
  <si>
    <t>21/04/2026</t>
  </si>
  <si>
    <t>ORD5252</t>
  </si>
  <si>
    <t>Kyle Hale</t>
  </si>
  <si>
    <t>ORD5253</t>
  </si>
  <si>
    <t>Rebecca Hill</t>
  </si>
  <si>
    <t>02-02-2026</t>
  </si>
  <si>
    <t>ORD5254</t>
  </si>
  <si>
    <t>Lawrence Johnson</t>
  </si>
  <si>
    <t>ORD5255</t>
  </si>
  <si>
    <t>Barbara Lucas</t>
  </si>
  <si>
    <t>ORD5256</t>
  </si>
  <si>
    <t>Kenneth Salas</t>
  </si>
  <si>
    <t>ORD5257</t>
  </si>
  <si>
    <t>Mr. Ian Thomas</t>
  </si>
  <si>
    <t>ORD5258</t>
  </si>
  <si>
    <t>Paul Ball</t>
  </si>
  <si>
    <t>09-21-2024</t>
  </si>
  <si>
    <t>ORD5259</t>
  </si>
  <si>
    <t>Jerry Price</t>
  </si>
  <si>
    <t>ORD5260</t>
  </si>
  <si>
    <t>Danny Stevens</t>
  </si>
  <si>
    <t>ORD5261</t>
  </si>
  <si>
    <t>Jill Miller</t>
  </si>
  <si>
    <t>ORD5262</t>
  </si>
  <si>
    <t>Taylor Garcia</t>
  </si>
  <si>
    <t>ORD5263</t>
  </si>
  <si>
    <t>ORD5264</t>
  </si>
  <si>
    <t>Carrie Braun</t>
  </si>
  <si>
    <t>07/04/2025</t>
  </si>
  <si>
    <t>ORD5265</t>
  </si>
  <si>
    <t>Jeremy Elliott</t>
  </si>
  <si>
    <t>ORD5266</t>
  </si>
  <si>
    <t>Erika Hill DVM</t>
  </si>
  <si>
    <t>ORD5267</t>
  </si>
  <si>
    <t>Marc Kelly</t>
  </si>
  <si>
    <t>ORD5268</t>
  </si>
  <si>
    <t>Dr. Patricia Stuart</t>
  </si>
  <si>
    <t>ORD5269</t>
  </si>
  <si>
    <t>William Campbell</t>
  </si>
  <si>
    <t>ORD5270</t>
  </si>
  <si>
    <t>Stephanie Johnson</t>
  </si>
  <si>
    <t>02/11/2024</t>
  </si>
  <si>
    <t>ORD5271</t>
  </si>
  <si>
    <t>Adam Rowland</t>
  </si>
  <si>
    <t>ORD5272</t>
  </si>
  <si>
    <t>Alison Vasquez</t>
  </si>
  <si>
    <t>ORD5273</t>
  </si>
  <si>
    <t>Tom Calhoun</t>
  </si>
  <si>
    <t>ORD5274</t>
  </si>
  <si>
    <t>Laurie Murphy</t>
  </si>
  <si>
    <t>ORD5275</t>
  </si>
  <si>
    <t>Jay Morrow</t>
  </si>
  <si>
    <t>09/11/2024</t>
  </si>
  <si>
    <t>ORD5276</t>
  </si>
  <si>
    <t>Eric Clark</t>
  </si>
  <si>
    <t>ORD5277</t>
  </si>
  <si>
    <t>Candice Alvarez</t>
  </si>
  <si>
    <t>ORD5278</t>
  </si>
  <si>
    <t>Terry Bartlett</t>
  </si>
  <si>
    <t>ORD5279</t>
  </si>
  <si>
    <t>Jose Nelson</t>
  </si>
  <si>
    <t>ORD5280</t>
  </si>
  <si>
    <t>Rhonda Fitzgerald</t>
  </si>
  <si>
    <t>ORD5281</t>
  </si>
  <si>
    <t>Alexander Tran</t>
  </si>
  <si>
    <t>ORD5282</t>
  </si>
  <si>
    <t>Andrea Perkins</t>
  </si>
  <si>
    <t>ORD5283</t>
  </si>
  <si>
    <t>Thomas Miller</t>
  </si>
  <si>
    <t>ORD5284</t>
  </si>
  <si>
    <t>Terry Nelson</t>
  </si>
  <si>
    <t>2025-12-03</t>
  </si>
  <si>
    <t>ORD5285</t>
  </si>
  <si>
    <t>Ronald Sweeney</t>
  </si>
  <si>
    <t>ORD5286</t>
  </si>
  <si>
    <t>Brandon Taylor</t>
  </si>
  <si>
    <t>ORD5287</t>
  </si>
  <si>
    <t>Joann Noble</t>
  </si>
  <si>
    <t>ORD5288</t>
  </si>
  <si>
    <t>Brian Meyer</t>
  </si>
  <si>
    <t>ORD5289</t>
  </si>
  <si>
    <t>John Delgado</t>
  </si>
  <si>
    <t>ORD5290</t>
  </si>
  <si>
    <t>Amy Bowen</t>
  </si>
  <si>
    <t>2025-09-05</t>
  </si>
  <si>
    <t>ORD5291</t>
  </si>
  <si>
    <t>Sara Bennett</t>
  </si>
  <si>
    <t>ORD5292</t>
  </si>
  <si>
    <t>Kelli Harris</t>
  </si>
  <si>
    <t>ORD5293</t>
  </si>
  <si>
    <t>Lisa Mckinney</t>
  </si>
  <si>
    <t>ORD5294</t>
  </si>
  <si>
    <t>Sandra Khan</t>
  </si>
  <si>
    <t>ORD5295</t>
  </si>
  <si>
    <t>Dr. David Bryant MD</t>
  </si>
  <si>
    <t>ORD5296</t>
  </si>
  <si>
    <t>Joshua Perez</t>
  </si>
  <si>
    <t>19/03/2026</t>
  </si>
  <si>
    <t>ORD5297</t>
  </si>
  <si>
    <t>Samantha Baird</t>
  </si>
  <si>
    <t>ORD5298</t>
  </si>
  <si>
    <t>Marcus Lin</t>
  </si>
  <si>
    <t>ORD5299</t>
  </si>
  <si>
    <t>Angela Meyer</t>
  </si>
  <si>
    <t>ORD5300</t>
  </si>
  <si>
    <t>Jake Suarez</t>
  </si>
  <si>
    <t>ORD5301</t>
  </si>
  <si>
    <t>Marissa Williams MD</t>
  </si>
  <si>
    <t>ORD5302</t>
  </si>
  <si>
    <t>Anna Gutierrez</t>
  </si>
  <si>
    <t>ORD5303</t>
  </si>
  <si>
    <t>Danielle Gibson</t>
  </si>
  <si>
    <t>ORD5304</t>
  </si>
  <si>
    <t>Tammy Oneill</t>
  </si>
  <si>
    <t>ORD5305</t>
  </si>
  <si>
    <t>Ashlee Perez</t>
  </si>
  <si>
    <t>ORD5306</t>
  </si>
  <si>
    <t>Jonathan Lee</t>
  </si>
  <si>
    <t>ORD5307</t>
  </si>
  <si>
    <t>Tina Soto</t>
  </si>
  <si>
    <t>ORD5308</t>
  </si>
  <si>
    <t>Tiffany Wright</t>
  </si>
  <si>
    <t>ORD5309</t>
  </si>
  <si>
    <t>Sheri Gonzalez</t>
  </si>
  <si>
    <t>ORD5310</t>
  </si>
  <si>
    <t>Shane Mcclure</t>
  </si>
  <si>
    <t>2024-05-01</t>
  </si>
  <si>
    <t>ORD5311</t>
  </si>
  <si>
    <t>Brandi Anderson</t>
  </si>
  <si>
    <t>ORD5312</t>
  </si>
  <si>
    <t>Jonathan West</t>
  </si>
  <si>
    <t>ORD5313</t>
  </si>
  <si>
    <t>George King</t>
  </si>
  <si>
    <t>ORD5314</t>
  </si>
  <si>
    <t>Mary Sullivan</t>
  </si>
  <si>
    <t>11-11-2024</t>
  </si>
  <si>
    <t>ORD5315</t>
  </si>
  <si>
    <t>Todd Watson</t>
  </si>
  <si>
    <t>ORD5316</t>
  </si>
  <si>
    <t>Jordan Mclean</t>
  </si>
  <si>
    <t>ORD5317</t>
  </si>
  <si>
    <t>Paula Taylor</t>
  </si>
  <si>
    <t>ORD5318</t>
  </si>
  <si>
    <t>Karen Gonzales</t>
  </si>
  <si>
    <t>ORD5319</t>
  </si>
  <si>
    <t>Rebecca Mccall</t>
  </si>
  <si>
    <t>ORD5320</t>
  </si>
  <si>
    <t>Shannon Leonard</t>
  </si>
  <si>
    <t>ORD5321</t>
  </si>
  <si>
    <t>Christopher Malone</t>
  </si>
  <si>
    <t>ORD5322</t>
  </si>
  <si>
    <t>Linda Pratt</t>
  </si>
  <si>
    <t>ORD5323</t>
  </si>
  <si>
    <t>Timothy Brown</t>
  </si>
  <si>
    <t>ORD5324</t>
  </si>
  <si>
    <t>William Eaton</t>
  </si>
  <si>
    <t>10-13-2024</t>
  </si>
  <si>
    <t>ORD5325</t>
  </si>
  <si>
    <t>Karen Anderson</t>
  </si>
  <si>
    <t>ORD5326</t>
  </si>
  <si>
    <t>Sara Nelson</t>
  </si>
  <si>
    <t>ORD5327</t>
  </si>
  <si>
    <t>Ryan Larsen</t>
  </si>
  <si>
    <t>ORD5328</t>
  </si>
  <si>
    <t>Misty Brown</t>
  </si>
  <si>
    <t>ORD5329</t>
  </si>
  <si>
    <t>Megan Mccormick</t>
  </si>
  <si>
    <t>ORD5330</t>
  </si>
  <si>
    <t>ORD5331</t>
  </si>
  <si>
    <t>Benjamin Hernandez</t>
  </si>
  <si>
    <t>ORD5332</t>
  </si>
  <si>
    <t>Michelle Smith</t>
  </si>
  <si>
    <t>ORD5333</t>
  </si>
  <si>
    <t>Stephanie Buck</t>
  </si>
  <si>
    <t>ORD5334</t>
  </si>
  <si>
    <t>Daniel Clay</t>
  </si>
  <si>
    <t>ORD5335</t>
  </si>
  <si>
    <t>Tiffany Harris</t>
  </si>
  <si>
    <t>ORD5336</t>
  </si>
  <si>
    <t>Karen Kelley</t>
  </si>
  <si>
    <t>ORD5337</t>
  </si>
  <si>
    <t>Ellen Kelly</t>
  </si>
  <si>
    <t>06-24-2025</t>
  </si>
  <si>
    <t>ORD5338</t>
  </si>
  <si>
    <t>Antonio Martinez</t>
  </si>
  <si>
    <t>ORD5339</t>
  </si>
  <si>
    <t>Marissa Lee</t>
  </si>
  <si>
    <t>ORD5340</t>
  </si>
  <si>
    <t>Sharon Carpenter</t>
  </si>
  <si>
    <t>ORD5341</t>
  </si>
  <si>
    <t>Alexandria Jones</t>
  </si>
  <si>
    <t>ORD5342</t>
  </si>
  <si>
    <t>Elizabeth Schwartz</t>
  </si>
  <si>
    <t>12-17-2025</t>
  </si>
  <si>
    <t>ORD5343</t>
  </si>
  <si>
    <t>Brittany Robertson</t>
  </si>
  <si>
    <t>ORD5344</t>
  </si>
  <si>
    <t>Rebecca Erickson</t>
  </si>
  <si>
    <t>ORD5345</t>
  </si>
  <si>
    <t>ORD5346</t>
  </si>
  <si>
    <t>Michael Ramirez</t>
  </si>
  <si>
    <t>ORD5347</t>
  </si>
  <si>
    <t>Kristin Williams</t>
  </si>
  <si>
    <t>ORD5348</t>
  </si>
  <si>
    <t>Tamara Chen</t>
  </si>
  <si>
    <t>ORD5349</t>
  </si>
  <si>
    <t>Mrs. Michele Vargas DVM</t>
  </si>
  <si>
    <t>ORD5350</t>
  </si>
  <si>
    <t>Erin Chandler</t>
  </si>
  <si>
    <t>ORD5351</t>
  </si>
  <si>
    <t>Anna Ponce</t>
  </si>
  <si>
    <t>ORD5352</t>
  </si>
  <si>
    <t>Jesus Adams</t>
  </si>
  <si>
    <t>2025-03-22</t>
  </si>
  <si>
    <t>ORD5353</t>
  </si>
  <si>
    <t>Amanda Escobar</t>
  </si>
  <si>
    <t>ORD5354</t>
  </si>
  <si>
    <t>Katelyn Solomon</t>
  </si>
  <si>
    <t>ORD5355</t>
  </si>
  <si>
    <t>Angela Garrett</t>
  </si>
  <si>
    <t>ORD5356</t>
  </si>
  <si>
    <t>Hunter Neal</t>
  </si>
  <si>
    <t>ORD5357</t>
  </si>
  <si>
    <t>Anna Braun</t>
  </si>
  <si>
    <t>2024-04-30</t>
  </si>
  <si>
    <t>ORD5358</t>
  </si>
  <si>
    <t>Kevin Molina</t>
  </si>
  <si>
    <t>ORD5359</t>
  </si>
  <si>
    <t>Martha Beard</t>
  </si>
  <si>
    <t>2025-06-13</t>
  </si>
  <si>
    <t>ORD5360</t>
  </si>
  <si>
    <t>Susan Sparks</t>
  </si>
  <si>
    <t>ORD5361</t>
  </si>
  <si>
    <t>Victoria Edwards</t>
  </si>
  <si>
    <t>ORD5362</t>
  </si>
  <si>
    <t>Anthony Sullivan</t>
  </si>
  <si>
    <t>10-04-2024</t>
  </si>
  <si>
    <t>ORD5363</t>
  </si>
  <si>
    <t>David Gardner</t>
  </si>
  <si>
    <t>03-27-2024</t>
  </si>
  <si>
    <t>ORD5364</t>
  </si>
  <si>
    <t>Karen Harrison</t>
  </si>
  <si>
    <t>2024-10-08</t>
  </si>
  <si>
    <t>ORD5365</t>
  </si>
  <si>
    <t>Frank Martin</t>
  </si>
  <si>
    <t>ORD5366</t>
  </si>
  <si>
    <t>Rachel Carter</t>
  </si>
  <si>
    <t>ORD5367</t>
  </si>
  <si>
    <t>Elizabeth Williams</t>
  </si>
  <si>
    <t>ORD5368</t>
  </si>
  <si>
    <t>Christopher Cunningham</t>
  </si>
  <si>
    <t>ORD5369</t>
  </si>
  <si>
    <t>Melissa Collins</t>
  </si>
  <si>
    <t>ORD5370</t>
  </si>
  <si>
    <t>Dawn Bright</t>
  </si>
  <si>
    <t>ORD5371</t>
  </si>
  <si>
    <t>Leslie Anderson</t>
  </si>
  <si>
    <t>ORD5372</t>
  </si>
  <si>
    <t>Rebecca Herring</t>
  </si>
  <si>
    <t>ORD5373</t>
  </si>
  <si>
    <t>Elijah Cross</t>
  </si>
  <si>
    <t>19/05/2025</t>
  </si>
  <si>
    <t>ORD5374</t>
  </si>
  <si>
    <t>Tammy Bradshaw</t>
  </si>
  <si>
    <t>ORD5375</t>
  </si>
  <si>
    <t>Mr. Darren Andrews</t>
  </si>
  <si>
    <t>ORD5376</t>
  </si>
  <si>
    <t>Juan Moore</t>
  </si>
  <si>
    <t>ORD5377</t>
  </si>
  <si>
    <t>Shannon Vazquez</t>
  </si>
  <si>
    <t>22/03/2025</t>
  </si>
  <si>
    <t>ORD5378</t>
  </si>
  <si>
    <t>Anita Booker</t>
  </si>
  <si>
    <t>ORD5379</t>
  </si>
  <si>
    <t>Debra Patton</t>
  </si>
  <si>
    <t>ORD5380</t>
  </si>
  <si>
    <t>Daniel Long</t>
  </si>
  <si>
    <t>ORD5381</t>
  </si>
  <si>
    <t>Trevor Stokes</t>
  </si>
  <si>
    <t>ORD5382</t>
  </si>
  <si>
    <t>Brett Green</t>
  </si>
  <si>
    <t>ORD5383</t>
  </si>
  <si>
    <t>David Love</t>
  </si>
  <si>
    <t>12-30-2024</t>
  </si>
  <si>
    <t>ORD5384</t>
  </si>
  <si>
    <t>Nicholas Juarez</t>
  </si>
  <si>
    <t>ORD5385</t>
  </si>
  <si>
    <t>Caitlin Stewart</t>
  </si>
  <si>
    <t>ORD5386</t>
  </si>
  <si>
    <t>Steven Hall</t>
  </si>
  <si>
    <t>ORD5387</t>
  </si>
  <si>
    <t>Robyn Phillips MD</t>
  </si>
  <si>
    <t>2026-02-23</t>
  </si>
  <si>
    <t>ORD5388</t>
  </si>
  <si>
    <t>Kathryn Floyd</t>
  </si>
  <si>
    <t>ORD5389</t>
  </si>
  <si>
    <t>Benjamin King</t>
  </si>
  <si>
    <t>ORD5390</t>
  </si>
  <si>
    <t>Melissa Gordon</t>
  </si>
  <si>
    <t>2025-09-03</t>
  </si>
  <si>
    <t>ORD5391</t>
  </si>
  <si>
    <t>ORD5392</t>
  </si>
  <si>
    <t>Edwin Davila</t>
  </si>
  <si>
    <t>ORD5393</t>
  </si>
  <si>
    <t>Michael Gates</t>
  </si>
  <si>
    <t>ORD5394</t>
  </si>
  <si>
    <t>Leah Garza</t>
  </si>
  <si>
    <t>ORD5395</t>
  </si>
  <si>
    <t>Nancy Diaz</t>
  </si>
  <si>
    <t>ORD5396</t>
  </si>
  <si>
    <t>Cassandra Newman</t>
  </si>
  <si>
    <t>ORD5397</t>
  </si>
  <si>
    <t>Jason Ibarra</t>
  </si>
  <si>
    <t>ORD5398</t>
  </si>
  <si>
    <t>ORD5399</t>
  </si>
  <si>
    <t>ORD5400</t>
  </si>
  <si>
    <t>Emma Walton</t>
  </si>
  <si>
    <t>ORD5401</t>
  </si>
  <si>
    <t>Scott Wright</t>
  </si>
  <si>
    <t>ORD5402</t>
  </si>
  <si>
    <t>Taylor Taylor</t>
  </si>
  <si>
    <t>ORD5403</t>
  </si>
  <si>
    <t>Heather Wood</t>
  </si>
  <si>
    <t>ORD5404</t>
  </si>
  <si>
    <t>Duane Johnson</t>
  </si>
  <si>
    <t>ORD5405</t>
  </si>
  <si>
    <t>Heather Tapia</t>
  </si>
  <si>
    <t>ORD5406</t>
  </si>
  <si>
    <t>Martin Arnold</t>
  </si>
  <si>
    <t>ORD5407</t>
  </si>
  <si>
    <t>David Briggs</t>
  </si>
  <si>
    <t>ORD5408</t>
  </si>
  <si>
    <t>Daisy Campbell</t>
  </si>
  <si>
    <t>ORD5409</t>
  </si>
  <si>
    <t>Rachel Walls</t>
  </si>
  <si>
    <t>ORD5410</t>
  </si>
  <si>
    <t>Sharon Newman</t>
  </si>
  <si>
    <t>ORD5411</t>
  </si>
  <si>
    <t>Kristin Stewart</t>
  </si>
  <si>
    <t>02-09-2025</t>
  </si>
  <si>
    <t>ORD5412</t>
  </si>
  <si>
    <t>Lynn Duncan</t>
  </si>
  <si>
    <t>ORD5413</t>
  </si>
  <si>
    <t>Jesse Spencer</t>
  </si>
  <si>
    <t>ORD5414</t>
  </si>
  <si>
    <t>Stephanie Vaughn</t>
  </si>
  <si>
    <t>ORD5415</t>
  </si>
  <si>
    <t>Andrew Brown</t>
  </si>
  <si>
    <t>ORD5416</t>
  </si>
  <si>
    <t>Brandon Powell</t>
  </si>
  <si>
    <t>11-17-2025</t>
  </si>
  <si>
    <t>ORD5417</t>
  </si>
  <si>
    <t>Lindsay Hill</t>
  </si>
  <si>
    <t>ORD5418</t>
  </si>
  <si>
    <t>Taylor Smith</t>
  </si>
  <si>
    <t>ORD5419</t>
  </si>
  <si>
    <t>John Castro</t>
  </si>
  <si>
    <t>ORD5420</t>
  </si>
  <si>
    <t>Kevin Morgan Jr.</t>
  </si>
  <si>
    <t>ORD5421</t>
  </si>
  <si>
    <t>Teresa Peterson</t>
  </si>
  <si>
    <t>ORD5422</t>
  </si>
  <si>
    <t>Michael Odonnell</t>
  </si>
  <si>
    <t>ORD5423</t>
  </si>
  <si>
    <t>Adam Wood</t>
  </si>
  <si>
    <t>ORD5424</t>
  </si>
  <si>
    <t>Vanessa Thomas</t>
  </si>
  <si>
    <t>ORD5425</t>
  </si>
  <si>
    <t>Dean Alexander</t>
  </si>
  <si>
    <t>ORD5426</t>
  </si>
  <si>
    <t>Terry Nguyen</t>
  </si>
  <si>
    <t>21/04/2024</t>
  </si>
  <si>
    <t>ORD5427</t>
  </si>
  <si>
    <t>Victor Mayer</t>
  </si>
  <si>
    <t>ORD5428</t>
  </si>
  <si>
    <t>Jennifer Thomas</t>
  </si>
  <si>
    <t>ORD5429</t>
  </si>
  <si>
    <t>Fred Rose</t>
  </si>
  <si>
    <t>ORD5430</t>
  </si>
  <si>
    <t>Michelle Kirk</t>
  </si>
  <si>
    <t>30/12/2024</t>
  </si>
  <si>
    <t>ORD5431</t>
  </si>
  <si>
    <t>Andrew Evans</t>
  </si>
  <si>
    <t>ORD5432</t>
  </si>
  <si>
    <t>ORD5433</t>
  </si>
  <si>
    <t>Daniel Peters</t>
  </si>
  <si>
    <t>ORD5434</t>
  </si>
  <si>
    <t>David Higgins</t>
  </si>
  <si>
    <t>ORD5435</t>
  </si>
  <si>
    <t>Andrea Jones DVM</t>
  </si>
  <si>
    <t>ORD5436</t>
  </si>
  <si>
    <t>Mrs. Alexis Cook MD</t>
  </si>
  <si>
    <t>ORD5437</t>
  </si>
  <si>
    <t>Lisa Mendoza</t>
  </si>
  <si>
    <t>ORD5438</t>
  </si>
  <si>
    <t>Heidi Harmon</t>
  </si>
  <si>
    <t>ORD5439</t>
  </si>
  <si>
    <t>Jacob Strong</t>
  </si>
  <si>
    <t>ORD5440</t>
  </si>
  <si>
    <t>Terri Benitez</t>
  </si>
  <si>
    <t>11-26-2024</t>
  </si>
  <si>
    <t>ORD5441</t>
  </si>
  <si>
    <t>Glenn Gallagher</t>
  </si>
  <si>
    <t>ORD5442</t>
  </si>
  <si>
    <t>ORD5443</t>
  </si>
  <si>
    <t>Matthew Davis</t>
  </si>
  <si>
    <t>01-03-2024</t>
  </si>
  <si>
    <t>ORD5444</t>
  </si>
  <si>
    <t>Darryl Davis</t>
  </si>
  <si>
    <t>ORD5445</t>
  </si>
  <si>
    <t>Mr. Dennis Huerta</t>
  </si>
  <si>
    <t>ORD5446</t>
  </si>
  <si>
    <t>Amy Garcia</t>
  </si>
  <si>
    <t>ORD5447</t>
  </si>
  <si>
    <t>Michelle Simpson</t>
  </si>
  <si>
    <t>ORD5448</t>
  </si>
  <si>
    <t>Michelle Richardson</t>
  </si>
  <si>
    <t>ORD5449</t>
  </si>
  <si>
    <t>Mark Ortiz</t>
  </si>
  <si>
    <t>ORD5450</t>
  </si>
  <si>
    <t>William Ibarra</t>
  </si>
  <si>
    <t>ORD5451</t>
  </si>
  <si>
    <t>Christopher Allen</t>
  </si>
  <si>
    <t>ORD5452</t>
  </si>
  <si>
    <t>Mrs. Sarah Martinez</t>
  </si>
  <si>
    <t>ORD5453</t>
  </si>
  <si>
    <t>Elizabeth Chen</t>
  </si>
  <si>
    <t>ORD5454</t>
  </si>
  <si>
    <t>Craig Snyder</t>
  </si>
  <si>
    <t>ORD5455</t>
  </si>
  <si>
    <t>Brent Wang</t>
  </si>
  <si>
    <t>ORD5456</t>
  </si>
  <si>
    <t>Lori Thompson</t>
  </si>
  <si>
    <t>ORD5457</t>
  </si>
  <si>
    <t>Anthony Allen</t>
  </si>
  <si>
    <t>ORD5458</t>
  </si>
  <si>
    <t>26/08/2025</t>
  </si>
  <si>
    <t>ORD5459</t>
  </si>
  <si>
    <t>Matthew Walters MD</t>
  </si>
  <si>
    <t>ORD5460</t>
  </si>
  <si>
    <t>Kathryn Smith</t>
  </si>
  <si>
    <t>ORD5461</t>
  </si>
  <si>
    <t>27/03/2024</t>
  </si>
  <si>
    <t>ORD5462</t>
  </si>
  <si>
    <t>Shaun Collins</t>
  </si>
  <si>
    <t>ORD5463</t>
  </si>
  <si>
    <t>Marcus Schwartz</t>
  </si>
  <si>
    <t>ORD5464</t>
  </si>
  <si>
    <t>Mrs. Jennifer Owen</t>
  </si>
  <si>
    <t>ORD5465</t>
  </si>
  <si>
    <t>Alison Medina DDS</t>
  </si>
  <si>
    <t>ORD5466</t>
  </si>
  <si>
    <t>Alyssa Wallace</t>
  </si>
  <si>
    <t>ORD5467</t>
  </si>
  <si>
    <t>Logan Johnson</t>
  </si>
  <si>
    <t>ORD5468</t>
  </si>
  <si>
    <t>Ashley Martin</t>
  </si>
  <si>
    <t>ORD5469</t>
  </si>
  <si>
    <t>Jeremy Mejia</t>
  </si>
  <si>
    <t>ORD5470</t>
  </si>
  <si>
    <t>Laura Cooke</t>
  </si>
  <si>
    <t>ORD5471</t>
  </si>
  <si>
    <t>03-23-2024</t>
  </si>
  <si>
    <t>ORD5472</t>
  </si>
  <si>
    <t>Brenda Taylor</t>
  </si>
  <si>
    <t>ORD5473</t>
  </si>
  <si>
    <t>Lisa Rivera</t>
  </si>
  <si>
    <t>ORD5474</t>
  </si>
  <si>
    <t>Matthew Chaney</t>
  </si>
  <si>
    <t>2025-07-24</t>
  </si>
  <si>
    <t>ORD5475</t>
  </si>
  <si>
    <t>Russell Wolf</t>
  </si>
  <si>
    <t>ORD5476</t>
  </si>
  <si>
    <t>Matthew Turner</t>
  </si>
  <si>
    <t>05-19-2024</t>
  </si>
  <si>
    <t>ORD5477</t>
  </si>
  <si>
    <t>Angela Schultz</t>
  </si>
  <si>
    <t>07-09-2024</t>
  </si>
  <si>
    <t>ORD5478</t>
  </si>
  <si>
    <t>Cynthia Kim</t>
  </si>
  <si>
    <t>ORD5479</t>
  </si>
  <si>
    <t>Ashley Hopkins</t>
  </si>
  <si>
    <t>ORD5480</t>
  </si>
  <si>
    <t>Joshua Stout</t>
  </si>
  <si>
    <t>ORD5481</t>
  </si>
  <si>
    <t>Gregory Jones</t>
  </si>
  <si>
    <t>ORD5482</t>
  </si>
  <si>
    <t>Crystal Jimenez</t>
  </si>
  <si>
    <t>ORD5483</t>
  </si>
  <si>
    <t>Kimberly West</t>
  </si>
  <si>
    <t>ORD5484</t>
  </si>
  <si>
    <t>Jay Stewart</t>
  </si>
  <si>
    <t>ORD5485</t>
  </si>
  <si>
    <t>Melvin Hall</t>
  </si>
  <si>
    <t>ORD5486</t>
  </si>
  <si>
    <t>Sabrina Ramirez</t>
  </si>
  <si>
    <t>2025-08-13</t>
  </si>
  <si>
    <t>ORD5487</t>
  </si>
  <si>
    <t>Emily Stevens</t>
  </si>
  <si>
    <t>ORD5488</t>
  </si>
  <si>
    <t>Daniel Ayers</t>
  </si>
  <si>
    <t>ORD5489</t>
  </si>
  <si>
    <t>Gregory Martin</t>
  </si>
  <si>
    <t>09-23-2024</t>
  </si>
  <si>
    <t>ORD5490</t>
  </si>
  <si>
    <t>Kevin Watson</t>
  </si>
  <si>
    <t>2025-06-21</t>
  </si>
  <si>
    <t>ORD5491</t>
  </si>
  <si>
    <t>Nicholas Woods</t>
  </si>
  <si>
    <t>ORD5492</t>
  </si>
  <si>
    <t>David Taylor DDS</t>
  </si>
  <si>
    <t>ORD5493</t>
  </si>
  <si>
    <t>Timothy Murphy</t>
  </si>
  <si>
    <t>ORD5494</t>
  </si>
  <si>
    <t>Christina Terry</t>
  </si>
  <si>
    <t>10-20-2024</t>
  </si>
  <si>
    <t>ORD5495</t>
  </si>
  <si>
    <t>Robert Schneider</t>
  </si>
  <si>
    <t>ORD5496</t>
  </si>
  <si>
    <t>ORD5497</t>
  </si>
  <si>
    <t>Michael Johnston</t>
  </si>
  <si>
    <t>ORD5498</t>
  </si>
  <si>
    <t>Teresa Romero</t>
  </si>
  <si>
    <t>ORD5499</t>
  </si>
  <si>
    <t>Jessica Pugh</t>
  </si>
  <si>
    <t>ORD5500</t>
  </si>
  <si>
    <t>Robert Perez</t>
  </si>
  <si>
    <t>ORD5501</t>
  </si>
  <si>
    <t>Susan Johnson</t>
  </si>
  <si>
    <t>17/03/2024</t>
  </si>
  <si>
    <t>ORD5502</t>
  </si>
  <si>
    <t>Martha Harrell</t>
  </si>
  <si>
    <t>ORD5503</t>
  </si>
  <si>
    <t>Dr. Michele Terrell</t>
  </si>
  <si>
    <t>ORD5504</t>
  </si>
  <si>
    <t>Melissa Collier</t>
  </si>
  <si>
    <t>08-11-2024</t>
  </si>
  <si>
    <t>ORD5505</t>
  </si>
  <si>
    <t>Leslie Jenkins</t>
  </si>
  <si>
    <t>ORD5506</t>
  </si>
  <si>
    <t>Tracy Hawkins MD</t>
  </si>
  <si>
    <t>ORD5507</t>
  </si>
  <si>
    <t>Mark Serrano</t>
  </si>
  <si>
    <t>25/01/2026</t>
  </si>
  <si>
    <t>ORD5508</t>
  </si>
  <si>
    <t>Frederick Wade</t>
  </si>
  <si>
    <t>ORD5509</t>
  </si>
  <si>
    <t>Jacob Thomas</t>
  </si>
  <si>
    <t>ORD5510</t>
  </si>
  <si>
    <t>ORD5511</t>
  </si>
  <si>
    <t>ORD5512</t>
  </si>
  <si>
    <t>Marcus Bailey</t>
  </si>
  <si>
    <t>ORD5513</t>
  </si>
  <si>
    <t>Jennifer Drake</t>
  </si>
  <si>
    <t>ORD5514</t>
  </si>
  <si>
    <t>Traci Miller</t>
  </si>
  <si>
    <t>04-13-2025</t>
  </si>
  <si>
    <t>ORD5515</t>
  </si>
  <si>
    <t>Joel Mendez</t>
  </si>
  <si>
    <t>ORD5516</t>
  </si>
  <si>
    <t>Michael Wallace</t>
  </si>
  <si>
    <t>ORD5517</t>
  </si>
  <si>
    <t>James Pacheco</t>
  </si>
  <si>
    <t>ORD5518</t>
  </si>
  <si>
    <t>Robert West</t>
  </si>
  <si>
    <t>ORD5519</t>
  </si>
  <si>
    <t>22/05/2024</t>
  </si>
  <si>
    <t>ORD5520</t>
  </si>
  <si>
    <t>Caleb King</t>
  </si>
  <si>
    <t>ORD5521</t>
  </si>
  <si>
    <t>Antonio Carlson</t>
  </si>
  <si>
    <t>ORD5522</t>
  </si>
  <si>
    <t>Candace Brown</t>
  </si>
  <si>
    <t>02-23-2024</t>
  </si>
  <si>
    <t>ORD5523</t>
  </si>
  <si>
    <t>ORD5524</t>
  </si>
  <si>
    <t>Trevor Cooley</t>
  </si>
  <si>
    <t>21/03/2026</t>
  </si>
  <si>
    <t>ORD5525</t>
  </si>
  <si>
    <t>Susan Dalton</t>
  </si>
  <si>
    <t>ORD5526</t>
  </si>
  <si>
    <t>Elizabeth Conrad</t>
  </si>
  <si>
    <t>ORD5527</t>
  </si>
  <si>
    <t>Brent Neal</t>
  </si>
  <si>
    <t>ORD5528</t>
  </si>
  <si>
    <t>David Carr</t>
  </si>
  <si>
    <t>03-25-2026</t>
  </si>
  <si>
    <t>ORD5529</t>
  </si>
  <si>
    <t>Thomas Sanchez</t>
  </si>
  <si>
    <t>ORD5530</t>
  </si>
  <si>
    <t>Joseph Torres</t>
  </si>
  <si>
    <t>04-12-2025</t>
  </si>
  <si>
    <t>ORD5531</t>
  </si>
  <si>
    <t>Robert Pope</t>
  </si>
  <si>
    <t>ORD5532</t>
  </si>
  <si>
    <t>Antonio Spencer Jr.</t>
  </si>
  <si>
    <t>ORD5533</t>
  </si>
  <si>
    <t>Nicholas Schneider</t>
  </si>
  <si>
    <t>ORD5534</t>
  </si>
  <si>
    <t>Jacqueline Vincent</t>
  </si>
  <si>
    <t>ORD5535</t>
  </si>
  <si>
    <t>ORD5536</t>
  </si>
  <si>
    <t>Leah Frazier</t>
  </si>
  <si>
    <t>27/01/2026</t>
  </si>
  <si>
    <t>ORD5537</t>
  </si>
  <si>
    <t>Benjamin Thompson</t>
  </si>
  <si>
    <t>ORD5538</t>
  </si>
  <si>
    <t>Marcus Rose</t>
  </si>
  <si>
    <t>ORD5539</t>
  </si>
  <si>
    <t>01-27-2024</t>
  </si>
  <si>
    <t>ORD5540</t>
  </si>
  <si>
    <t>Alicia Mills</t>
  </si>
  <si>
    <t>ORD5541</t>
  </si>
  <si>
    <t>Kristen Young</t>
  </si>
  <si>
    <t>ORD5542</t>
  </si>
  <si>
    <t>Erin Rodriguez</t>
  </si>
  <si>
    <t>ORD5543</t>
  </si>
  <si>
    <t>ORD5544</t>
  </si>
  <si>
    <t>Maria Mcmillan</t>
  </si>
  <si>
    <t>03-22-2026</t>
  </si>
  <si>
    <t>ORD5545</t>
  </si>
  <si>
    <t>Charles Herring</t>
  </si>
  <si>
    <t>ORD5546</t>
  </si>
  <si>
    <t>Amanda Bowen</t>
  </si>
  <si>
    <t>ORD5547</t>
  </si>
  <si>
    <t>Emily Mills</t>
  </si>
  <si>
    <t>ORD5548</t>
  </si>
  <si>
    <t>Paul Nash</t>
  </si>
  <si>
    <t>ORD5549</t>
  </si>
  <si>
    <t>Anna Richardson</t>
  </si>
  <si>
    <t>ORD5550</t>
  </si>
  <si>
    <t>Melissa Baker</t>
  </si>
  <si>
    <t>ORD5551</t>
  </si>
  <si>
    <t>Jacob Lopez</t>
  </si>
  <si>
    <t>ORD5552</t>
  </si>
  <si>
    <t>Mr. Jose Hernandez</t>
  </si>
  <si>
    <t>ORD5553</t>
  </si>
  <si>
    <t>Megan Bailey</t>
  </si>
  <si>
    <t>ORD5554</t>
  </si>
  <si>
    <t>Dr. Kimberly Ross</t>
  </si>
  <si>
    <t>ORD5555</t>
  </si>
  <si>
    <t>Zachary Perez</t>
  </si>
  <si>
    <t>2024-11-08</t>
  </si>
  <si>
    <t>ORD5556</t>
  </si>
  <si>
    <t>Randy Pacheco</t>
  </si>
  <si>
    <t>ORD5557</t>
  </si>
  <si>
    <t>Shannon Carter</t>
  </si>
  <si>
    <t>ORD5558</t>
  </si>
  <si>
    <t>Julie Brown</t>
  </si>
  <si>
    <t>ORD5559</t>
  </si>
  <si>
    <t>Rachel Wong</t>
  </si>
  <si>
    <t>ORD5560</t>
  </si>
  <si>
    <t>Matthew Dean</t>
  </si>
  <si>
    <t>01-02-2026</t>
  </si>
  <si>
    <t>ORD5561</t>
  </si>
  <si>
    <t>William Tanner</t>
  </si>
  <si>
    <t>ORD5562</t>
  </si>
  <si>
    <t>Gabriella Ramos</t>
  </si>
  <si>
    <t>06-29-2025</t>
  </si>
  <si>
    <t>ORD5563</t>
  </si>
  <si>
    <t>Juan Campbell</t>
  </si>
  <si>
    <t>ORD5564</t>
  </si>
  <si>
    <t>Jamie Hahn</t>
  </si>
  <si>
    <t>2025-06-06</t>
  </si>
  <si>
    <t>ORD5565</t>
  </si>
  <si>
    <t>Amanda Pratt</t>
  </si>
  <si>
    <t>ORD5566</t>
  </si>
  <si>
    <t>ORD5567</t>
  </si>
  <si>
    <t>George Nguyen</t>
  </si>
  <si>
    <t>ORD5568</t>
  </si>
  <si>
    <t>Steven Hughes</t>
  </si>
  <si>
    <t>ORD5569</t>
  </si>
  <si>
    <t>Ricky Mason</t>
  </si>
  <si>
    <t>ORD5570</t>
  </si>
  <si>
    <t>Michelle Farrell</t>
  </si>
  <si>
    <t>ORD5571</t>
  </si>
  <si>
    <t>Margaret Gomez</t>
  </si>
  <si>
    <t>ORD5572</t>
  </si>
  <si>
    <t>Richard Rogers</t>
  </si>
  <si>
    <t>ORD5573</t>
  </si>
  <si>
    <t>Erin Mahoney</t>
  </si>
  <si>
    <t>ORD5574</t>
  </si>
  <si>
    <t>Dr. Anna Jennings</t>
  </si>
  <si>
    <t>ORD5575</t>
  </si>
  <si>
    <t>Rhonda Peterson</t>
  </si>
  <si>
    <t>ORD5576</t>
  </si>
  <si>
    <t>Cynthia Price</t>
  </si>
  <si>
    <t>ORD5577</t>
  </si>
  <si>
    <t>Shawn Strickland</t>
  </si>
  <si>
    <t>ORD5578</t>
  </si>
  <si>
    <t>Marcus Kelly</t>
  </si>
  <si>
    <t>ORD5579</t>
  </si>
  <si>
    <t>Stephen Black</t>
  </si>
  <si>
    <t>ORD5580</t>
  </si>
  <si>
    <t>Andrea Walker</t>
  </si>
  <si>
    <t>ORD5581</t>
  </si>
  <si>
    <t>ORD5582</t>
  </si>
  <si>
    <t>Norman Delgado</t>
  </si>
  <si>
    <t>ORD5583</t>
  </si>
  <si>
    <t>Brian Nichols</t>
  </si>
  <si>
    <t>ORD5584</t>
  </si>
  <si>
    <t>Douglas Valdez</t>
  </si>
  <si>
    <t>ORD5585</t>
  </si>
  <si>
    <t>Wanda Allen</t>
  </si>
  <si>
    <t>ORD5586</t>
  </si>
  <si>
    <t>ORD5587</t>
  </si>
  <si>
    <t>Jacqueline Hines</t>
  </si>
  <si>
    <t>ORD5588</t>
  </si>
  <si>
    <t>Jacob Luna</t>
  </si>
  <si>
    <t>07-21-2024</t>
  </si>
  <si>
    <t>ORD5589</t>
  </si>
  <si>
    <t>Jeffrey Nguyen</t>
  </si>
  <si>
    <t>ORD5590</t>
  </si>
  <si>
    <t>Gregory Cross</t>
  </si>
  <si>
    <t>ORD5591</t>
  </si>
  <si>
    <t>Christopher Norris</t>
  </si>
  <si>
    <t>ORD5592</t>
  </si>
  <si>
    <t>Chelsea Ellison</t>
  </si>
  <si>
    <t>2025-01-04</t>
  </si>
  <si>
    <t>ORD5593</t>
  </si>
  <si>
    <t>Douglas Gilmore</t>
  </si>
  <si>
    <t>ORD5594</t>
  </si>
  <si>
    <t>Thomas Humphrey</t>
  </si>
  <si>
    <t>ORD5595</t>
  </si>
  <si>
    <t>Darryl Mccormick</t>
  </si>
  <si>
    <t>ORD5596</t>
  </si>
  <si>
    <t>Maria Bailey</t>
  </si>
  <si>
    <t>ORD5597</t>
  </si>
  <si>
    <t>01-07-2026</t>
  </si>
  <si>
    <t>ORD5598</t>
  </si>
  <si>
    <t>Emily Schmitt</t>
  </si>
  <si>
    <t>ORD5599</t>
  </si>
  <si>
    <t>Kimberly Santiago</t>
  </si>
  <si>
    <t>ORD5600</t>
  </si>
  <si>
    <t>Matthew West</t>
  </si>
  <si>
    <t>ORD5601</t>
  </si>
  <si>
    <t>Donald Herrera</t>
  </si>
  <si>
    <t>ORD5602</t>
  </si>
  <si>
    <t>John Kelly</t>
  </si>
  <si>
    <t>ORD5603</t>
  </si>
  <si>
    <t>Lauren Brooks</t>
  </si>
  <si>
    <t>08/03/2026</t>
  </si>
  <si>
    <t>ORD5604</t>
  </si>
  <si>
    <t>Anthony Thomas</t>
  </si>
  <si>
    <t>ORD5605</t>
  </si>
  <si>
    <t>Joshua Williams</t>
  </si>
  <si>
    <t>ORD5606</t>
  </si>
  <si>
    <t>ORD5607</t>
  </si>
  <si>
    <t>Samantha Johnson</t>
  </si>
  <si>
    <t>ORD5608</t>
  </si>
  <si>
    <t>Brandy Moses</t>
  </si>
  <si>
    <t>ORD5609</t>
  </si>
  <si>
    <t>Alyssa Davis</t>
  </si>
  <si>
    <t>08-10-2025</t>
  </si>
  <si>
    <t>ORD5610</t>
  </si>
  <si>
    <t>Melinda Fletcher</t>
  </si>
  <si>
    <t>ORD5611</t>
  </si>
  <si>
    <t>Amanda Salazar</t>
  </si>
  <si>
    <t>ORD5612</t>
  </si>
  <si>
    <t>Mr. Zachary Ryan MD</t>
  </si>
  <si>
    <t>ORD5613</t>
  </si>
  <si>
    <t>Mr. Joshua Carr</t>
  </si>
  <si>
    <t>ORD5614</t>
  </si>
  <si>
    <t>Joshua Scott</t>
  </si>
  <si>
    <t>28/08/2025</t>
  </si>
  <si>
    <t>ORD5615</t>
  </si>
  <si>
    <t>Michele Acosta</t>
  </si>
  <si>
    <t>ORD5616</t>
  </si>
  <si>
    <t>Danielle Stevenson</t>
  </si>
  <si>
    <t>ORD5617</t>
  </si>
  <si>
    <t>Timothy Rodriguez</t>
  </si>
  <si>
    <t>ORD5618</t>
  </si>
  <si>
    <t>Scott Carlson</t>
  </si>
  <si>
    <t>ORD5619</t>
  </si>
  <si>
    <t>Bradley Pineda</t>
  </si>
  <si>
    <t>ORD5620</t>
  </si>
  <si>
    <t>Adam Hill</t>
  </si>
  <si>
    <t>ORD5621</t>
  </si>
  <si>
    <t>Gabrielle Gomez</t>
  </si>
  <si>
    <t>ORD5622</t>
  </si>
  <si>
    <t>Emily Hayden</t>
  </si>
  <si>
    <t>ORD5623</t>
  </si>
  <si>
    <t>Diana Jackson</t>
  </si>
  <si>
    <t>ORD5624</t>
  </si>
  <si>
    <t>Natalie Garrett</t>
  </si>
  <si>
    <t>ORD5625</t>
  </si>
  <si>
    <t>Michael Hunter</t>
  </si>
  <si>
    <t>ORD5626</t>
  </si>
  <si>
    <t>Nathan Thompson</t>
  </si>
  <si>
    <t>ORD5627</t>
  </si>
  <si>
    <t>Michelle King</t>
  </si>
  <si>
    <t>ORD5628</t>
  </si>
  <si>
    <t>Rebecca Hall</t>
  </si>
  <si>
    <t>ORD5629</t>
  </si>
  <si>
    <t>Thomas Phelps</t>
  </si>
  <si>
    <t>ORD5630</t>
  </si>
  <si>
    <t>Donna Kelly</t>
  </si>
  <si>
    <t>ORD5631</t>
  </si>
  <si>
    <t>Jack Daugherty</t>
  </si>
  <si>
    <t>ORD5632</t>
  </si>
  <si>
    <t>Heidi English</t>
  </si>
  <si>
    <t>ORD5633</t>
  </si>
  <si>
    <t>Steven Mann</t>
  </si>
  <si>
    <t>ORD5634</t>
  </si>
  <si>
    <t>Melissa Black</t>
  </si>
  <si>
    <t>ORD5635</t>
  </si>
  <si>
    <t>David Barnes</t>
  </si>
  <si>
    <t>ORD5636</t>
  </si>
  <si>
    <t>2024-08-28</t>
  </si>
  <si>
    <t>ORD5637</t>
  </si>
  <si>
    <t>Adam Gilbert</t>
  </si>
  <si>
    <t>ORD5638</t>
  </si>
  <si>
    <t>Mark Arnold</t>
  </si>
  <si>
    <t>ORD5639</t>
  </si>
  <si>
    <t>Joel Underwood</t>
  </si>
  <si>
    <t>ORD5640</t>
  </si>
  <si>
    <t>Rebecca Jackson</t>
  </si>
  <si>
    <t>ORD5641</t>
  </si>
  <si>
    <t>Holly Mcclain</t>
  </si>
  <si>
    <t>ORD5642</t>
  </si>
  <si>
    <t>Stephen Hickman</t>
  </si>
  <si>
    <t>ORD5643</t>
  </si>
  <si>
    <t>Carolyn Burns</t>
  </si>
  <si>
    <t>24/11/2025</t>
  </si>
  <si>
    <t>ORD5644</t>
  </si>
  <si>
    <t>Joseph Reed</t>
  </si>
  <si>
    <t>ORD5645</t>
  </si>
  <si>
    <t>Shane Fowler</t>
  </si>
  <si>
    <t>ORD5646</t>
  </si>
  <si>
    <t>Beth Perry</t>
  </si>
  <si>
    <t>09-24-2024</t>
  </si>
  <si>
    <t>ORD5647</t>
  </si>
  <si>
    <t>Cheryl Smith</t>
  </si>
  <si>
    <t>ORD5648</t>
  </si>
  <si>
    <t>Taylor Mccullough</t>
  </si>
  <si>
    <t>ORD5649</t>
  </si>
  <si>
    <t>Mark George</t>
  </si>
  <si>
    <t>ORD5650</t>
  </si>
  <si>
    <t>Carlos Smith</t>
  </si>
  <si>
    <t>ORD5651</t>
  </si>
  <si>
    <t>Jenna Martinez</t>
  </si>
  <si>
    <t>ORD5652</t>
  </si>
  <si>
    <t>Kathryn Miles</t>
  </si>
  <si>
    <t>ORD5653</t>
  </si>
  <si>
    <t>Mike Atkinson</t>
  </si>
  <si>
    <t>ORD5654</t>
  </si>
  <si>
    <t>Blake Myers</t>
  </si>
  <si>
    <t>ORD5655</t>
  </si>
  <si>
    <t>Olivia Blackburn</t>
  </si>
  <si>
    <t>ORD5656</t>
  </si>
  <si>
    <t>Angela Thompson</t>
  </si>
  <si>
    <t>ORD5657</t>
  </si>
  <si>
    <t>Thomas Chavez</t>
  </si>
  <si>
    <t>ORD5658</t>
  </si>
  <si>
    <t>Paul Mccall</t>
  </si>
  <si>
    <t>ORD5659</t>
  </si>
  <si>
    <t>Mark Morrison</t>
  </si>
  <si>
    <t>ORD5660</t>
  </si>
  <si>
    <t>Samuel Hernandez</t>
  </si>
  <si>
    <t>ORD5661</t>
  </si>
  <si>
    <t>Jaime Peterson</t>
  </si>
  <si>
    <t>ORD5662</t>
  </si>
  <si>
    <t>Christian Gibson</t>
  </si>
  <si>
    <t>ORD5663</t>
  </si>
  <si>
    <t>Amber Ramos</t>
  </si>
  <si>
    <t>ORD5664</t>
  </si>
  <si>
    <t>Ashley Day</t>
  </si>
  <si>
    <t>ORD5665</t>
  </si>
  <si>
    <t>David Martin</t>
  </si>
  <si>
    <t>ORD5666</t>
  </si>
  <si>
    <t>Megan Young</t>
  </si>
  <si>
    <t>ORD5667</t>
  </si>
  <si>
    <t>Nicole Riley</t>
  </si>
  <si>
    <t>ORD5668</t>
  </si>
  <si>
    <t>Michael Barnes</t>
  </si>
  <si>
    <t>ORD5669</t>
  </si>
  <si>
    <t>William Delgado</t>
  </si>
  <si>
    <t>ORD5670</t>
  </si>
  <si>
    <t>Jeremy Proctor</t>
  </si>
  <si>
    <t>ORD5671</t>
  </si>
  <si>
    <t>Amanda Doyle</t>
  </si>
  <si>
    <t>2025-03-04</t>
  </si>
  <si>
    <t>ORD5672</t>
  </si>
  <si>
    <t>Karen Hicks</t>
  </si>
  <si>
    <t>ORD5673</t>
  </si>
  <si>
    <t>Pamela Miller</t>
  </si>
  <si>
    <t>ORD5674</t>
  </si>
  <si>
    <t>Dawn Gonzalez</t>
  </si>
  <si>
    <t>ORD5675</t>
  </si>
  <si>
    <t>Brandon Baker</t>
  </si>
  <si>
    <t>ORD5676</t>
  </si>
  <si>
    <t>David Roberts</t>
  </si>
  <si>
    <t>ORD5677</t>
  </si>
  <si>
    <t>Daniel Anderson</t>
  </si>
  <si>
    <t>ORD5678</t>
  </si>
  <si>
    <t>ORD5679</t>
  </si>
  <si>
    <t>Misty Carroll</t>
  </si>
  <si>
    <t>ORD5680</t>
  </si>
  <si>
    <t>Sharon Miller</t>
  </si>
  <si>
    <t>ORD5681</t>
  </si>
  <si>
    <t>Francisco Robertson</t>
  </si>
  <si>
    <t>17/05/2025</t>
  </si>
  <si>
    <t>ORD5682</t>
  </si>
  <si>
    <t>Jessica Sellers</t>
  </si>
  <si>
    <t>ORD5683</t>
  </si>
  <si>
    <t>Thomas Pena</t>
  </si>
  <si>
    <t>ORD5684</t>
  </si>
  <si>
    <t>Kenneth Trevino</t>
  </si>
  <si>
    <t>ORD5685</t>
  </si>
  <si>
    <t>Thomas Freeman</t>
  </si>
  <si>
    <t>ORD5686</t>
  </si>
  <si>
    <t>Richard Zimmerman</t>
  </si>
  <si>
    <t>ORD5687</t>
  </si>
  <si>
    <t>Joshua Anderson</t>
  </si>
  <si>
    <t>ORD5688</t>
  </si>
  <si>
    <t>Kimberly Sosa</t>
  </si>
  <si>
    <t>2025-11-15</t>
  </si>
  <si>
    <t>ORD5689</t>
  </si>
  <si>
    <t>Ashley Wilson</t>
  </si>
  <si>
    <t>23/11/2024</t>
  </si>
  <si>
    <t>ORD5690</t>
  </si>
  <si>
    <t>Laurie Hoover</t>
  </si>
  <si>
    <t>2024-12-17</t>
  </si>
  <si>
    <t>ORD5691</t>
  </si>
  <si>
    <t>Jerry Frye</t>
  </si>
  <si>
    <t>ORD5692</t>
  </si>
  <si>
    <t>Sean Davis</t>
  </si>
  <si>
    <t>ORD5693</t>
  </si>
  <si>
    <t>April Green</t>
  </si>
  <si>
    <t>ORD5694</t>
  </si>
  <si>
    <t>ORD5695</t>
  </si>
  <si>
    <t>Michael Hendricks</t>
  </si>
  <si>
    <t>ORD5696</t>
  </si>
  <si>
    <t>Tracey Lopez</t>
  </si>
  <si>
    <t>ORD5697</t>
  </si>
  <si>
    <t>Dale Graves</t>
  </si>
  <si>
    <t>03-07-2025</t>
  </si>
  <si>
    <t>ORD5698</t>
  </si>
  <si>
    <t>Devon Rodriguez</t>
  </si>
  <si>
    <t>ORD5699</t>
  </si>
  <si>
    <t>Luke Shaw</t>
  </si>
  <si>
    <t>ORD5700</t>
  </si>
  <si>
    <t>James Stevens</t>
  </si>
  <si>
    <t>ORD5701</t>
  </si>
  <si>
    <t>Jeff Marsh</t>
  </si>
  <si>
    <t>ORD5702</t>
  </si>
  <si>
    <t>ORD5703</t>
  </si>
  <si>
    <t>Gregory Rodriguez</t>
  </si>
  <si>
    <t>ORD5704</t>
  </si>
  <si>
    <t>Frederick Shepherd</t>
  </si>
  <si>
    <t>ORD5705</t>
  </si>
  <si>
    <t>Marie Bell</t>
  </si>
  <si>
    <t>02-07-2024</t>
  </si>
  <si>
    <t>ORD5706</t>
  </si>
  <si>
    <t>Erin Taylor</t>
  </si>
  <si>
    <t>ORD5707</t>
  </si>
  <si>
    <t>Shane Cortez</t>
  </si>
  <si>
    <t>ORD5708</t>
  </si>
  <si>
    <t>Samantha Elliott</t>
  </si>
  <si>
    <t>24/05/2024</t>
  </si>
  <si>
    <t>ORD5709</t>
  </si>
  <si>
    <t>Erin Carlson</t>
  </si>
  <si>
    <t>ORD5710</t>
  </si>
  <si>
    <t>Kristine Francis</t>
  </si>
  <si>
    <t>ORD5711</t>
  </si>
  <si>
    <t>Ronald Tyler</t>
  </si>
  <si>
    <t>ORD5712</t>
  </si>
  <si>
    <t>Daniel Atkins</t>
  </si>
  <si>
    <t>12/05/2024</t>
  </si>
  <si>
    <t>ORD5713</t>
  </si>
  <si>
    <t>Douglas Bauer</t>
  </si>
  <si>
    <t>ORD5714</t>
  </si>
  <si>
    <t>Steven Norris</t>
  </si>
  <si>
    <t>ORD5715</t>
  </si>
  <si>
    <t>Robert Hoover</t>
  </si>
  <si>
    <t>20/02/2025</t>
  </si>
  <si>
    <t>ORD5716</t>
  </si>
  <si>
    <t>Miguel Nichols</t>
  </si>
  <si>
    <t>ORD5717</t>
  </si>
  <si>
    <t>Daniel Bradley</t>
  </si>
  <si>
    <t>ORD5718</t>
  </si>
  <si>
    <t>Christy Smith</t>
  </si>
  <si>
    <t>ORD5719</t>
  </si>
  <si>
    <t>Kenneth Walker</t>
  </si>
  <si>
    <t>2025-04-29</t>
  </si>
  <si>
    <t>ORD5720</t>
  </si>
  <si>
    <t>Daniel Miller</t>
  </si>
  <si>
    <t>14/08/2024</t>
  </si>
  <si>
    <t>ORD5721</t>
  </si>
  <si>
    <t>08-03-2025</t>
  </si>
  <si>
    <t>ORD5722</t>
  </si>
  <si>
    <t>Robert Parker</t>
  </si>
  <si>
    <t>ORD5723</t>
  </si>
  <si>
    <t>Deanna Hale</t>
  </si>
  <si>
    <t>10-31-2025</t>
  </si>
  <si>
    <t>ORD5724</t>
  </si>
  <si>
    <t>Brandon King</t>
  </si>
  <si>
    <t>ORD5725</t>
  </si>
  <si>
    <t>Gloria Contreras</t>
  </si>
  <si>
    <t>ORD5726</t>
  </si>
  <si>
    <t>Ashley Fletcher</t>
  </si>
  <si>
    <t>ORD5727</t>
  </si>
  <si>
    <t>Alicia Wright</t>
  </si>
  <si>
    <t>ORD5728</t>
  </si>
  <si>
    <t>Mark Chavez</t>
  </si>
  <si>
    <t>ORD5729</t>
  </si>
  <si>
    <t>07/07/2025</t>
  </si>
  <si>
    <t>ORD5730</t>
  </si>
  <si>
    <t>Donald Scott</t>
  </si>
  <si>
    <t>ORD5731</t>
  </si>
  <si>
    <t>Roger Butler</t>
  </si>
  <si>
    <t>ORD5732</t>
  </si>
  <si>
    <t>Craig Thomas</t>
  </si>
  <si>
    <t>ORD5733</t>
  </si>
  <si>
    <t>Cynthia Silva</t>
  </si>
  <si>
    <t>ORD5734</t>
  </si>
  <si>
    <t>Elizabeth Melton</t>
  </si>
  <si>
    <t>ORD5735</t>
  </si>
  <si>
    <t>Rick Blevins</t>
  </si>
  <si>
    <t>ORD5736</t>
  </si>
  <si>
    <t>Jessica Chang</t>
  </si>
  <si>
    <t>ORD5737</t>
  </si>
  <si>
    <t>Eric Mcknight</t>
  </si>
  <si>
    <t>ORD5738</t>
  </si>
  <si>
    <t>James Hardin</t>
  </si>
  <si>
    <t>ORD5739</t>
  </si>
  <si>
    <t>John Camacho</t>
  </si>
  <si>
    <t>ORD5740</t>
  </si>
  <si>
    <t>27/12/2024</t>
  </si>
  <si>
    <t>ORD5741</t>
  </si>
  <si>
    <t>John Gonzalez</t>
  </si>
  <si>
    <t>ORD5742</t>
  </si>
  <si>
    <t>David Morris</t>
  </si>
  <si>
    <t>ORD5743</t>
  </si>
  <si>
    <t>Andrew Joseph</t>
  </si>
  <si>
    <t>ORD5744</t>
  </si>
  <si>
    <t>Robert Reid</t>
  </si>
  <si>
    <t>ORD5745</t>
  </si>
  <si>
    <t>Matthew Nguyen</t>
  </si>
  <si>
    <t>ORD5746</t>
  </si>
  <si>
    <t>Courtney Lee</t>
  </si>
  <si>
    <t>ORD5747</t>
  </si>
  <si>
    <t>Melanie Mccann</t>
  </si>
  <si>
    <t>ORD5748</t>
  </si>
  <si>
    <t>Kimberly Perez</t>
  </si>
  <si>
    <t>ORD5749</t>
  </si>
  <si>
    <t>Mark Graham</t>
  </si>
  <si>
    <t>ORD5750</t>
  </si>
  <si>
    <t>Ryan Thompson</t>
  </si>
  <si>
    <t>ORD5751</t>
  </si>
  <si>
    <t>Nicholas Goodwin</t>
  </si>
  <si>
    <t>ORD5752</t>
  </si>
  <si>
    <t>Pamela Kent</t>
  </si>
  <si>
    <t>ORD5753</t>
  </si>
  <si>
    <t>Angela Fields</t>
  </si>
  <si>
    <t>ORD5754</t>
  </si>
  <si>
    <t>ORD5755</t>
  </si>
  <si>
    <t>Joseph Mccormick</t>
  </si>
  <si>
    <t>ORD5756</t>
  </si>
  <si>
    <t>Jason Berry</t>
  </si>
  <si>
    <t>ORD5757</t>
  </si>
  <si>
    <t>Justin Hart</t>
  </si>
  <si>
    <t>ORD5758</t>
  </si>
  <si>
    <t>Chelsea Knox</t>
  </si>
  <si>
    <t>ORD5759</t>
  </si>
  <si>
    <t>Donald Hill</t>
  </si>
  <si>
    <t>ORD5760</t>
  </si>
  <si>
    <t>Samantha Lee</t>
  </si>
  <si>
    <t>ORD5761</t>
  </si>
  <si>
    <t>Daniel Lyons</t>
  </si>
  <si>
    <t>ORD5762</t>
  </si>
  <si>
    <t>Diane Morales</t>
  </si>
  <si>
    <t>ORD5763</t>
  </si>
  <si>
    <t>Catherine Cook PhD</t>
  </si>
  <si>
    <t>ORD5764</t>
  </si>
  <si>
    <t>Elizabeth Parker</t>
  </si>
  <si>
    <t>ORD5765</t>
  </si>
  <si>
    <t>ORD5766</t>
  </si>
  <si>
    <t>2025-11-26</t>
  </si>
  <si>
    <t>ORD5767</t>
  </si>
  <si>
    <t>Tracy Hall</t>
  </si>
  <si>
    <t>2025-05-11</t>
  </si>
  <si>
    <t>ORD5768</t>
  </si>
  <si>
    <t>Johnathan Thomas</t>
  </si>
  <si>
    <t>ORD5769</t>
  </si>
  <si>
    <t>Barbara Hampton</t>
  </si>
  <si>
    <t>ORD5770</t>
  </si>
  <si>
    <t>Reginald Wilkinson</t>
  </si>
  <si>
    <t>ORD5771</t>
  </si>
  <si>
    <t>Jennifer Pratt</t>
  </si>
  <si>
    <t>2024-08-05</t>
  </si>
  <si>
    <t>ORD5772</t>
  </si>
  <si>
    <t>Wendy Ellis</t>
  </si>
  <si>
    <t>ORD5773</t>
  </si>
  <si>
    <t>Kim Thompson</t>
  </si>
  <si>
    <t>ORD5774</t>
  </si>
  <si>
    <t>Jared Munoz</t>
  </si>
  <si>
    <t>05-24-2024</t>
  </si>
  <si>
    <t>ORD5775</t>
  </si>
  <si>
    <t>Jacqueline Young</t>
  </si>
  <si>
    <t>ORD5776</t>
  </si>
  <si>
    <t>Steve Alvarez</t>
  </si>
  <si>
    <t>ORD5777</t>
  </si>
  <si>
    <t>Mr. James Thomas</t>
  </si>
  <si>
    <t>ORD5778</t>
  </si>
  <si>
    <t>Leroy Soto</t>
  </si>
  <si>
    <t>ORD5779</t>
  </si>
  <si>
    <t>Jamie Roberts</t>
  </si>
  <si>
    <t>ORD5780</t>
  </si>
  <si>
    <t>Teresa Holmes</t>
  </si>
  <si>
    <t>ORD5781</t>
  </si>
  <si>
    <t>Michelle Rodriguez</t>
  </si>
  <si>
    <t>ORD5782</t>
  </si>
  <si>
    <t>Nancy Riley</t>
  </si>
  <si>
    <t>ORD5783</t>
  </si>
  <si>
    <t>Steven Bennett</t>
  </si>
  <si>
    <t>ORD5784</t>
  </si>
  <si>
    <t>Alexander Wright</t>
  </si>
  <si>
    <t>ORD5785</t>
  </si>
  <si>
    <t>Cindy Carter</t>
  </si>
  <si>
    <t>ORD5786</t>
  </si>
  <si>
    <t>Christina Page</t>
  </si>
  <si>
    <t>ORD5787</t>
  </si>
  <si>
    <t>Patricia Thomas</t>
  </si>
  <si>
    <t>ORD5788</t>
  </si>
  <si>
    <t>Mark Orr</t>
  </si>
  <si>
    <t>ORD5789</t>
  </si>
  <si>
    <t>Abigail Sims</t>
  </si>
  <si>
    <t>ORD5790</t>
  </si>
  <si>
    <t>Carolyn Brooks</t>
  </si>
  <si>
    <t>ORD5791</t>
  </si>
  <si>
    <t>Francisco Warner</t>
  </si>
  <si>
    <t>ORD5792</t>
  </si>
  <si>
    <t>Scott Caldwell</t>
  </si>
  <si>
    <t>ORD5793</t>
  </si>
  <si>
    <t>ORD5794</t>
  </si>
  <si>
    <t>Timothy Sherman</t>
  </si>
  <si>
    <t>ORD5795</t>
  </si>
  <si>
    <t>Heather Holloway</t>
  </si>
  <si>
    <t>ORD5796</t>
  </si>
  <si>
    <t>Julia Wade</t>
  </si>
  <si>
    <t>ORD5797</t>
  </si>
  <si>
    <t>Holly Parker</t>
  </si>
  <si>
    <t>ORD5798</t>
  </si>
  <si>
    <t>Bill Sherman</t>
  </si>
  <si>
    <t>04-03-2025</t>
  </si>
  <si>
    <t>ORD5799</t>
  </si>
  <si>
    <t>Gabriel Boyer</t>
  </si>
  <si>
    <t>ORD5800</t>
  </si>
  <si>
    <t>Karl Johnson</t>
  </si>
  <si>
    <t>ORD5801</t>
  </si>
  <si>
    <t>ORD5802</t>
  </si>
  <si>
    <t>ORD5803</t>
  </si>
  <si>
    <t>Monica Anderson</t>
  </si>
  <si>
    <t>ORD5804</t>
  </si>
  <si>
    <t>Wayne Bell</t>
  </si>
  <si>
    <t>ORD5805</t>
  </si>
  <si>
    <t>Scott Carter</t>
  </si>
  <si>
    <t>26/03/2025</t>
  </si>
  <si>
    <t>ORD5806</t>
  </si>
  <si>
    <t>Jacob Goodman</t>
  </si>
  <si>
    <t>ORD5807</t>
  </si>
  <si>
    <t>Amanda Alvarez MD</t>
  </si>
  <si>
    <t>ORD5808</t>
  </si>
  <si>
    <t>Melissa Marquez MD</t>
  </si>
  <si>
    <t>ORD5809</t>
  </si>
  <si>
    <t>Rebecca Proctor</t>
  </si>
  <si>
    <t>04-15-2026</t>
  </si>
  <si>
    <t>ORD5810</t>
  </si>
  <si>
    <t>Michelle Flynn</t>
  </si>
  <si>
    <t>ORD5811</t>
  </si>
  <si>
    <t>Julian Fields</t>
  </si>
  <si>
    <t>ORD5812</t>
  </si>
  <si>
    <t>ORD5813</t>
  </si>
  <si>
    <t>Nicole Allen</t>
  </si>
  <si>
    <t>ORD5814</t>
  </si>
  <si>
    <t>Suzanne Sandoval</t>
  </si>
  <si>
    <t>ORD5815</t>
  </si>
  <si>
    <t>Chad Mendoza</t>
  </si>
  <si>
    <t>ORD5816</t>
  </si>
  <si>
    <t>Noah Howard</t>
  </si>
  <si>
    <t>ORD5817</t>
  </si>
  <si>
    <t>Daniel Bowers</t>
  </si>
  <si>
    <t>ORD5818</t>
  </si>
  <si>
    <t>Jason May</t>
  </si>
  <si>
    <t>ORD5819</t>
  </si>
  <si>
    <t>Alec King</t>
  </si>
  <si>
    <t>2024-03-27</t>
  </si>
  <si>
    <t>ORD5820</t>
  </si>
  <si>
    <t>Spencer Welch</t>
  </si>
  <si>
    <t>ORD5821</t>
  </si>
  <si>
    <t>Norma Carson</t>
  </si>
  <si>
    <t>ORD5822</t>
  </si>
  <si>
    <t>Megan Edwards</t>
  </si>
  <si>
    <t>ORD5823</t>
  </si>
  <si>
    <t>Tina White</t>
  </si>
  <si>
    <t>ORD5824</t>
  </si>
  <si>
    <t>Melissa Donaldson</t>
  </si>
  <si>
    <t>ORD5825</t>
  </si>
  <si>
    <t>Christopher Yates</t>
  </si>
  <si>
    <t>ORD5826</t>
  </si>
  <si>
    <t>Michelle Townsend</t>
  </si>
  <si>
    <t>ORD5827</t>
  </si>
  <si>
    <t>Danielle Lopez</t>
  </si>
  <si>
    <t>19/02/2024</t>
  </si>
  <si>
    <t>ORD5828</t>
  </si>
  <si>
    <t>Rita Suarez</t>
  </si>
  <si>
    <t>ORD5829</t>
  </si>
  <si>
    <t>James Cruz</t>
  </si>
  <si>
    <t>ORD5830</t>
  </si>
  <si>
    <t>Alejandro Williams</t>
  </si>
  <si>
    <t>ORD5831</t>
  </si>
  <si>
    <t>Jonathan Mathis</t>
  </si>
  <si>
    <t>ORD5832</t>
  </si>
  <si>
    <t>Nicholas White</t>
  </si>
  <si>
    <t>ORD5833</t>
  </si>
  <si>
    <t>Melissa Lester</t>
  </si>
  <si>
    <t>30/01/2025</t>
  </si>
  <si>
    <t>ORD5834</t>
  </si>
  <si>
    <t>Benjamin Mitchell</t>
  </si>
  <si>
    <t>ORD5835</t>
  </si>
  <si>
    <t>Daniel Dunn</t>
  </si>
  <si>
    <t>ORD5836</t>
  </si>
  <si>
    <t>Misty Gutierrez</t>
  </si>
  <si>
    <t>ORD5837</t>
  </si>
  <si>
    <t>Charles Henderson</t>
  </si>
  <si>
    <t>ORD5838</t>
  </si>
  <si>
    <t>Kayla Perez</t>
  </si>
  <si>
    <t>ORD5839</t>
  </si>
  <si>
    <t>James Chung</t>
  </si>
  <si>
    <t>ORD5840</t>
  </si>
  <si>
    <t>Jacqueline Hogan</t>
  </si>
  <si>
    <t>ORD5841</t>
  </si>
  <si>
    <t>Kirk Graham</t>
  </si>
  <si>
    <t>ORD5842</t>
  </si>
  <si>
    <t>Crystal Roach</t>
  </si>
  <si>
    <t>12/04/2025</t>
  </si>
  <si>
    <t>ORD5843</t>
  </si>
  <si>
    <t>Yolanda Lee</t>
  </si>
  <si>
    <t>ORD5844</t>
  </si>
  <si>
    <t>Lisa Banks</t>
  </si>
  <si>
    <t>ORD5845</t>
  </si>
  <si>
    <t>Christopher Sherman</t>
  </si>
  <si>
    <t>11/09/2025</t>
  </si>
  <si>
    <t>ORD5846</t>
  </si>
  <si>
    <t>Martha Bell</t>
  </si>
  <si>
    <t>ORD5847</t>
  </si>
  <si>
    <t>Keith Nelson</t>
  </si>
  <si>
    <t>ORD5848</t>
  </si>
  <si>
    <t>Mr. Patrick Flores</t>
  </si>
  <si>
    <t>04/08/2024</t>
  </si>
  <si>
    <t>ORD5849</t>
  </si>
  <si>
    <t>Amy Lewis</t>
  </si>
  <si>
    <t>2024-03-24</t>
  </si>
  <si>
    <t>ORD5850</t>
  </si>
  <si>
    <t>Mr. Eric Thomas Jr.</t>
  </si>
  <si>
    <t>ORD5851</t>
  </si>
  <si>
    <t>James Byrd</t>
  </si>
  <si>
    <t>ORD5852</t>
  </si>
  <si>
    <t>ORD5853</t>
  </si>
  <si>
    <t>ORD5854</t>
  </si>
  <si>
    <t>Sylvia Thomas</t>
  </si>
  <si>
    <t>ORD5855</t>
  </si>
  <si>
    <t>Frank Novak</t>
  </si>
  <si>
    <t>ORD5856</t>
  </si>
  <si>
    <t>Jennifer Walker</t>
  </si>
  <si>
    <t>ORD5857</t>
  </si>
  <si>
    <t>Jacob Maxwell</t>
  </si>
  <si>
    <t>ORD5858</t>
  </si>
  <si>
    <t>Stephen Reynolds</t>
  </si>
  <si>
    <t>ORD5859</t>
  </si>
  <si>
    <t>Martha Soto</t>
  </si>
  <si>
    <t>ORD5860</t>
  </si>
  <si>
    <t>Kristina Castro</t>
  </si>
  <si>
    <t>ORD5861</t>
  </si>
  <si>
    <t>Michael Luna</t>
  </si>
  <si>
    <t>ORD5862</t>
  </si>
  <si>
    <t>ORD5863</t>
  </si>
  <si>
    <t>Darlene Robinson</t>
  </si>
  <si>
    <t>ORD5864</t>
  </si>
  <si>
    <t>Tiffany Morales</t>
  </si>
  <si>
    <t>ORD5865</t>
  </si>
  <si>
    <t>Lisa Ramirez</t>
  </si>
  <si>
    <t>ORD5866</t>
  </si>
  <si>
    <t>Kimberly Gomez</t>
  </si>
  <si>
    <t>ORD5867</t>
  </si>
  <si>
    <t>Anne Stark</t>
  </si>
  <si>
    <t>ORD5868</t>
  </si>
  <si>
    <t>Miss Jaime Smith PhD</t>
  </si>
  <si>
    <t>ORD5869</t>
  </si>
  <si>
    <t>Kathryn Johnson</t>
  </si>
  <si>
    <t>ORD5870</t>
  </si>
  <si>
    <t>Nancy Martin</t>
  </si>
  <si>
    <t>ORD5871</t>
  </si>
  <si>
    <t>Nathan Daniels</t>
  </si>
  <si>
    <t>ORD5872</t>
  </si>
  <si>
    <t>Suzanne Lara</t>
  </si>
  <si>
    <t>ORD5873</t>
  </si>
  <si>
    <t>Michael Boyd</t>
  </si>
  <si>
    <t>ORD5874</t>
  </si>
  <si>
    <t>James Wiley</t>
  </si>
  <si>
    <t>ORD5875</t>
  </si>
  <si>
    <t>ORD5876</t>
  </si>
  <si>
    <t>Ryan Colon</t>
  </si>
  <si>
    <t>ORD5877</t>
  </si>
  <si>
    <t>Brandon Dickerson</t>
  </si>
  <si>
    <t>ORD5878</t>
  </si>
  <si>
    <t>Andres Farley</t>
  </si>
  <si>
    <t>ORD5879</t>
  </si>
  <si>
    <t>Patricia Smith</t>
  </si>
  <si>
    <t>ORD5880</t>
  </si>
  <si>
    <t>James Barrera</t>
  </si>
  <si>
    <t>ORD5881</t>
  </si>
  <si>
    <t>Michelle Clay</t>
  </si>
  <si>
    <t>ORD5882</t>
  </si>
  <si>
    <t>Shelly Nguyen</t>
  </si>
  <si>
    <t>ORD5883</t>
  </si>
  <si>
    <t>Christopher Acevedo</t>
  </si>
  <si>
    <t>ORD5884</t>
  </si>
  <si>
    <t>Mary Curtis</t>
  </si>
  <si>
    <t>06-27-2025</t>
  </si>
  <si>
    <t>ORD5885</t>
  </si>
  <si>
    <t>Christopher Vasquez</t>
  </si>
  <si>
    <t>ORD5886</t>
  </si>
  <si>
    <t>Melissa Miller</t>
  </si>
  <si>
    <t>ORD5887</t>
  </si>
  <si>
    <t>Andrew Edwards</t>
  </si>
  <si>
    <t>ORD5888</t>
  </si>
  <si>
    <t>Brian Wells</t>
  </si>
  <si>
    <t>01-25-2026</t>
  </si>
  <si>
    <t>ORD5889</t>
  </si>
  <si>
    <t>Brenda Austin</t>
  </si>
  <si>
    <t>ORD5890</t>
  </si>
  <si>
    <t>Edward Coleman</t>
  </si>
  <si>
    <t>ORD5891</t>
  </si>
  <si>
    <t>Jasmine Luna</t>
  </si>
  <si>
    <t>ORD5892</t>
  </si>
  <si>
    <t>Curtis Adams</t>
  </si>
  <si>
    <t>ORD5893</t>
  </si>
  <si>
    <t>Justin Hall</t>
  </si>
  <si>
    <t>ORD5894</t>
  </si>
  <si>
    <t>Seth Walters MD</t>
  </si>
  <si>
    <t>ORD5895</t>
  </si>
  <si>
    <t>Mike Osborne</t>
  </si>
  <si>
    <t>ORD5896</t>
  </si>
  <si>
    <t>Hannah Ellis</t>
  </si>
  <si>
    <t>14/05/2025</t>
  </si>
  <si>
    <t>ORD5897</t>
  </si>
  <si>
    <t>Christopher Curry DDS</t>
  </si>
  <si>
    <t>ORD5898</t>
  </si>
  <si>
    <t>Melissa Montes</t>
  </si>
  <si>
    <t>ORD5899</t>
  </si>
  <si>
    <t>Mrs. Michele Hutchinson</t>
  </si>
  <si>
    <t>10/12/2025</t>
  </si>
  <si>
    <t>ORD5900</t>
  </si>
  <si>
    <t>Joyce Williams</t>
  </si>
  <si>
    <t>ORD5901</t>
  </si>
  <si>
    <t>Jason Harris</t>
  </si>
  <si>
    <t>ORD5902</t>
  </si>
  <si>
    <t>Emily Thompson</t>
  </si>
  <si>
    <t>ORD5903</t>
  </si>
  <si>
    <t>Holly Bennett</t>
  </si>
  <si>
    <t>ORD5904</t>
  </si>
  <si>
    <t>Christian Bean</t>
  </si>
  <si>
    <t>ORD5905</t>
  </si>
  <si>
    <t>Leslie Wolf</t>
  </si>
  <si>
    <t>ORD5906</t>
  </si>
  <si>
    <t>Jeremiah Robbins</t>
  </si>
  <si>
    <t>ORD5907</t>
  </si>
  <si>
    <t>Diana Bartlett</t>
  </si>
  <si>
    <t>29/02/2024</t>
  </si>
  <si>
    <t>ORD5908</t>
  </si>
  <si>
    <t>Todd Graves</t>
  </si>
  <si>
    <t>ORD5909</t>
  </si>
  <si>
    <t>Kerry Fisher</t>
  </si>
  <si>
    <t>2024-05-03</t>
  </si>
  <si>
    <t>ORD5910</t>
  </si>
  <si>
    <t>Blake Cameron</t>
  </si>
  <si>
    <t>ORD5911</t>
  </si>
  <si>
    <t>Joe Bradley</t>
  </si>
  <si>
    <t>ORD5912</t>
  </si>
  <si>
    <t>Brian Wang</t>
  </si>
  <si>
    <t>ORD5913</t>
  </si>
  <si>
    <t>Kristen Simpson</t>
  </si>
  <si>
    <t>ORD5914</t>
  </si>
  <si>
    <t>Diana Collins</t>
  </si>
  <si>
    <t>ORD5915</t>
  </si>
  <si>
    <t>Susan Taylor</t>
  </si>
  <si>
    <t>ORD5916</t>
  </si>
  <si>
    <t>Yvette Phillips</t>
  </si>
  <si>
    <t>ORD5917</t>
  </si>
  <si>
    <t>Raymond Williams</t>
  </si>
  <si>
    <t>ORD5918</t>
  </si>
  <si>
    <t>Monique Torres</t>
  </si>
  <si>
    <t>ORD5919</t>
  </si>
  <si>
    <t>ORD5920</t>
  </si>
  <si>
    <t>Allison Hunt</t>
  </si>
  <si>
    <t>ORD5921</t>
  </si>
  <si>
    <t>Mark Flores</t>
  </si>
  <si>
    <t>ORD5922</t>
  </si>
  <si>
    <t>Jordan Sanchez</t>
  </si>
  <si>
    <t>ORD5923</t>
  </si>
  <si>
    <t>Samuel Sanchez</t>
  </si>
  <si>
    <t>ORD5924</t>
  </si>
  <si>
    <t>Patricia Gomez</t>
  </si>
  <si>
    <t>ORD5925</t>
  </si>
  <si>
    <t>Aaron Phillips</t>
  </si>
  <si>
    <t>ORD5926</t>
  </si>
  <si>
    <t>Brian Mckinney</t>
  </si>
  <si>
    <t>ORD5927</t>
  </si>
  <si>
    <t>ORD5928</t>
  </si>
  <si>
    <t>Adrian Taylor</t>
  </si>
  <si>
    <t>ORD5929</t>
  </si>
  <si>
    <t>Brandon Shaffer</t>
  </si>
  <si>
    <t>27/05/2025</t>
  </si>
  <si>
    <t>ORD5930</t>
  </si>
  <si>
    <t>Dr. Sean Pacheco</t>
  </si>
  <si>
    <t>2025-12-31</t>
  </si>
  <si>
    <t>ORD5931</t>
  </si>
  <si>
    <t>Larry Gonzalez</t>
  </si>
  <si>
    <t>ORD5932</t>
  </si>
  <si>
    <t>Edward Richards</t>
  </si>
  <si>
    <t>ORD5933</t>
  </si>
  <si>
    <t>Ryan Patel</t>
  </si>
  <si>
    <t>03/11/2025</t>
  </si>
  <si>
    <t>ORD5934</t>
  </si>
  <si>
    <t>ORD5935</t>
  </si>
  <si>
    <t>Andrew Wilkins</t>
  </si>
  <si>
    <t>ORD5936</t>
  </si>
  <si>
    <t>Catherine West</t>
  </si>
  <si>
    <t>12-25-2025</t>
  </si>
  <si>
    <t>ORD5937</t>
  </si>
  <si>
    <t>Colleen Harrington</t>
  </si>
  <si>
    <t>ORD5938</t>
  </si>
  <si>
    <t>Casey Gonzalez</t>
  </si>
  <si>
    <t>ORD5939</t>
  </si>
  <si>
    <t>Tiffany Mcintyre</t>
  </si>
  <si>
    <t>ORD5940</t>
  </si>
  <si>
    <t>Antonio Thomas</t>
  </si>
  <si>
    <t>ORD5941</t>
  </si>
  <si>
    <t>Randall Williams</t>
  </si>
  <si>
    <t>ORD5942</t>
  </si>
  <si>
    <t>Brian Malone</t>
  </si>
  <si>
    <t>09/02/2025</t>
  </si>
  <si>
    <t>ORD5943</t>
  </si>
  <si>
    <t>Alyssa Smith</t>
  </si>
  <si>
    <t>ORD5944</t>
  </si>
  <si>
    <t>Mark Oconnell</t>
  </si>
  <si>
    <t>ORD5945</t>
  </si>
  <si>
    <t>Peter Miller</t>
  </si>
  <si>
    <t>ORD5946</t>
  </si>
  <si>
    <t>Paul Dickerson</t>
  </si>
  <si>
    <t>21/11/2024</t>
  </si>
  <si>
    <t>ORD5947</t>
  </si>
  <si>
    <t>Robert Marquez</t>
  </si>
  <si>
    <t>ORD5948</t>
  </si>
  <si>
    <t>Maria Wise</t>
  </si>
  <si>
    <t>2026-02-03</t>
  </si>
  <si>
    <t>ORD5949</t>
  </si>
  <si>
    <t>Michelle Vega</t>
  </si>
  <si>
    <t>ORD5950</t>
  </si>
  <si>
    <t>Amy Warner</t>
  </si>
  <si>
    <t>ORD5951</t>
  </si>
  <si>
    <t>Manuel Davis</t>
  </si>
  <si>
    <t>ORD5952</t>
  </si>
  <si>
    <t>Kimberly Kramer</t>
  </si>
  <si>
    <t>ORD5953</t>
  </si>
  <si>
    <t>Emily Robles</t>
  </si>
  <si>
    <t>ORD5954</t>
  </si>
  <si>
    <t>Savannah Wells</t>
  </si>
  <si>
    <t>ORD5955</t>
  </si>
  <si>
    <t>Bruce Woodward</t>
  </si>
  <si>
    <t>ORD5956</t>
  </si>
  <si>
    <t>Barbara Walters</t>
  </si>
  <si>
    <t>ORD5957</t>
  </si>
  <si>
    <t>Carlos Friedman</t>
  </si>
  <si>
    <t>ORD5958</t>
  </si>
  <si>
    <t>Patricia Johnson</t>
  </si>
  <si>
    <t>ORD5959</t>
  </si>
  <si>
    <t>Daniel Baker</t>
  </si>
  <si>
    <t>ORD5960</t>
  </si>
  <si>
    <t>Eric Vazquez</t>
  </si>
  <si>
    <t>2024-03-05</t>
  </si>
  <si>
    <t>ORD5961</t>
  </si>
  <si>
    <t>Nicole Wilson</t>
  </si>
  <si>
    <t>ORD5962</t>
  </si>
  <si>
    <t>Nathan Miller</t>
  </si>
  <si>
    <t>ORD5963</t>
  </si>
  <si>
    <t>Kendra Daugherty</t>
  </si>
  <si>
    <t>ORD5964</t>
  </si>
  <si>
    <t>Thomas Strickland</t>
  </si>
  <si>
    <t>ORD5965</t>
  </si>
  <si>
    <t>Jennifer Sexton</t>
  </si>
  <si>
    <t>ORD5966</t>
  </si>
  <si>
    <t>Charlene Rasmussen</t>
  </si>
  <si>
    <t>ORD5967</t>
  </si>
  <si>
    <t>Maria Schmidt</t>
  </si>
  <si>
    <t>ORD5968</t>
  </si>
  <si>
    <t>Anthony Brooks</t>
  </si>
  <si>
    <t>ORD5969</t>
  </si>
  <si>
    <t>Deanna Davis</t>
  </si>
  <si>
    <t>ORD5970</t>
  </si>
  <si>
    <t>Christopher Wilson DDS</t>
  </si>
  <si>
    <t>ORD5971</t>
  </si>
  <si>
    <t>Richard Garza</t>
  </si>
  <si>
    <t>ORD5972</t>
  </si>
  <si>
    <t>David Ramirez</t>
  </si>
  <si>
    <t>ORD5973</t>
  </si>
  <si>
    <t>ORD5974</t>
  </si>
  <si>
    <t>Todd Barnes</t>
  </si>
  <si>
    <t>09-29-2024</t>
  </si>
  <si>
    <t>ORD5975</t>
  </si>
  <si>
    <t>Tricia Martinez</t>
  </si>
  <si>
    <t>ORD5976</t>
  </si>
  <si>
    <t>Jennifer Parker</t>
  </si>
  <si>
    <t>ORD5977</t>
  </si>
  <si>
    <t>Jared Hall</t>
  </si>
  <si>
    <t>ORD5978</t>
  </si>
  <si>
    <t>Frances Harris</t>
  </si>
  <si>
    <t>ORD5979</t>
  </si>
  <si>
    <t>Stephen Phelps</t>
  </si>
  <si>
    <t>ORD5980</t>
  </si>
  <si>
    <t>Kim Coleman</t>
  </si>
  <si>
    <t>ORD5981</t>
  </si>
  <si>
    <t>Alexis Lawrence</t>
  </si>
  <si>
    <t>03-02-2024</t>
  </si>
  <si>
    <t>ORD5982</t>
  </si>
  <si>
    <t>Michael Elliott</t>
  </si>
  <si>
    <t>ORD5983</t>
  </si>
  <si>
    <t>Emily Decker</t>
  </si>
  <si>
    <t>ORD5984</t>
  </si>
  <si>
    <t>Kristy Arias</t>
  </si>
  <si>
    <t>ORD5985</t>
  </si>
  <si>
    <t>Joel Zamora</t>
  </si>
  <si>
    <t>ORD5986</t>
  </si>
  <si>
    <t>Stephen Richards</t>
  </si>
  <si>
    <t>ORD5987</t>
  </si>
  <si>
    <t>Richard Lang</t>
  </si>
  <si>
    <t>ORD5988</t>
  </si>
  <si>
    <t>John Davis</t>
  </si>
  <si>
    <t>ORD5989</t>
  </si>
  <si>
    <t>Jessica Johnston</t>
  </si>
  <si>
    <t>ORD5990</t>
  </si>
  <si>
    <t>Shannon Green</t>
  </si>
  <si>
    <t>ORD5991</t>
  </si>
  <si>
    <t>Julie Hart</t>
  </si>
  <si>
    <t>05-05-2024</t>
  </si>
  <si>
    <t>ORD5992</t>
  </si>
  <si>
    <t>Peter Jackson</t>
  </si>
  <si>
    <t>ORD5993</t>
  </si>
  <si>
    <t>Carol Perez</t>
  </si>
  <si>
    <t>ORD5994</t>
  </si>
  <si>
    <t>07-06-2025</t>
  </si>
  <si>
    <t>ORD5995</t>
  </si>
  <si>
    <t>Heather Conway</t>
  </si>
  <si>
    <t>25/08/2024</t>
  </si>
  <si>
    <t>ORD5996</t>
  </si>
  <si>
    <t>Lisa Smith</t>
  </si>
  <si>
    <t>ORD5997</t>
  </si>
  <si>
    <t>Dawn Summers</t>
  </si>
  <si>
    <t>ORD5998</t>
  </si>
  <si>
    <t>Denise Lyons</t>
  </si>
  <si>
    <t>ORD5999</t>
  </si>
  <si>
    <t>Ronald Harris</t>
  </si>
  <si>
    <t>Product_ID</t>
  </si>
  <si>
    <t>Product_Name</t>
  </si>
  <si>
    <t>Warehouse</t>
  </si>
  <si>
    <t>Stock_Qty</t>
  </si>
  <si>
    <t>Reorder_Level</t>
  </si>
  <si>
    <t>Unit_Cost</t>
  </si>
  <si>
    <t>Supplier_ID</t>
  </si>
  <si>
    <t>PRD1</t>
  </si>
  <si>
    <t>Man</t>
  </si>
  <si>
    <t>WH-B</t>
  </si>
  <si>
    <t>SUP67</t>
  </si>
  <si>
    <t>PRD2</t>
  </si>
  <si>
    <t>Sport</t>
  </si>
  <si>
    <t>WH-C</t>
  </si>
  <si>
    <t>SUP10</t>
  </si>
  <si>
    <t>PRD3</t>
  </si>
  <si>
    <t>Financial</t>
  </si>
  <si>
    <t>wh-a</t>
  </si>
  <si>
    <t>SUP38</t>
  </si>
  <si>
    <t>PRD4</t>
  </si>
  <si>
    <t>Final</t>
  </si>
  <si>
    <t>SUP51</t>
  </si>
  <si>
    <t>PRD5</t>
  </si>
  <si>
    <t>Course</t>
  </si>
  <si>
    <t>SUP90</t>
  </si>
  <si>
    <t>PRD6</t>
  </si>
  <si>
    <t>Page</t>
  </si>
  <si>
    <t>SUP37</t>
  </si>
  <si>
    <t>PRD7</t>
  </si>
  <si>
    <t>SUP31</t>
  </si>
  <si>
    <t>PRD8</t>
  </si>
  <si>
    <t>Address</t>
  </si>
  <si>
    <t>SUP13</t>
  </si>
  <si>
    <t>PRD9</t>
  </si>
  <si>
    <t>Seem</t>
  </si>
  <si>
    <t>WH-A</t>
  </si>
  <si>
    <t>SUP99</t>
  </si>
  <si>
    <t>PRD10</t>
  </si>
  <si>
    <t>Street</t>
  </si>
  <si>
    <t>SUP47</t>
  </si>
  <si>
    <t>PRD11</t>
  </si>
  <si>
    <t>Music</t>
  </si>
  <si>
    <t>SUP69</t>
  </si>
  <si>
    <t>PRD12</t>
  </si>
  <si>
    <t>Involve</t>
  </si>
  <si>
    <t>SUP74</t>
  </si>
  <si>
    <t>PRD13</t>
  </si>
  <si>
    <t>Idea</t>
  </si>
  <si>
    <t>Unknown</t>
  </si>
  <si>
    <t>SUP68</t>
  </si>
  <si>
    <t>PRD14</t>
  </si>
  <si>
    <t>Beat</t>
  </si>
  <si>
    <t>SUP100</t>
  </si>
  <si>
    <t>PRD15</t>
  </si>
  <si>
    <t>Whether</t>
  </si>
  <si>
    <t>SUP50</t>
  </si>
  <si>
    <t>PRD16</t>
  </si>
  <si>
    <t>Speech</t>
  </si>
  <si>
    <t>SUP57</t>
  </si>
  <si>
    <t>PRD17</t>
  </si>
  <si>
    <t>Recently</t>
  </si>
  <si>
    <t>SUP82</t>
  </si>
  <si>
    <t>PRD18</t>
  </si>
  <si>
    <t>Call</t>
  </si>
  <si>
    <t>SUP36</t>
  </si>
  <si>
    <t>PRD19</t>
  </si>
  <si>
    <t>Character</t>
  </si>
  <si>
    <t>SUP63</t>
  </si>
  <si>
    <t>PRD20</t>
  </si>
  <si>
    <t>SUP19</t>
  </si>
  <si>
    <t>PRD21</t>
  </si>
  <si>
    <t>Tonight</t>
  </si>
  <si>
    <t>SUP88</t>
  </si>
  <si>
    <t>PRD22</t>
  </si>
  <si>
    <t>Third</t>
  </si>
  <si>
    <t>SUP45</t>
  </si>
  <si>
    <t>PRD23</t>
  </si>
  <si>
    <t>Nice</t>
  </si>
  <si>
    <t>SUP9</t>
  </si>
  <si>
    <t>PRD24</t>
  </si>
  <si>
    <t>Same</t>
  </si>
  <si>
    <t>SUP48</t>
  </si>
  <si>
    <t>PRD25</t>
  </si>
  <si>
    <t>Newspaper</t>
  </si>
  <si>
    <t>PRD26</t>
  </si>
  <si>
    <t>Surface</t>
  </si>
  <si>
    <t>SUP33</t>
  </si>
  <si>
    <t>PRD27</t>
  </si>
  <si>
    <t>Everybody</t>
  </si>
  <si>
    <t>SUP64</t>
  </si>
  <si>
    <t>PRD28</t>
  </si>
  <si>
    <t>Maintain</t>
  </si>
  <si>
    <t>SUP46</t>
  </si>
  <si>
    <t>PRD29</t>
  </si>
  <si>
    <t>Religious</t>
  </si>
  <si>
    <t>SUP71</t>
  </si>
  <si>
    <t>PRD30</t>
  </si>
  <si>
    <t>Well</t>
  </si>
  <si>
    <t>SUP24</t>
  </si>
  <si>
    <t>PRD31</t>
  </si>
  <si>
    <t>Use</t>
  </si>
  <si>
    <t>PRD32</t>
  </si>
  <si>
    <t>PRD33</t>
  </si>
  <si>
    <t>Free</t>
  </si>
  <si>
    <t>SUP22</t>
  </si>
  <si>
    <t>PRD34</t>
  </si>
  <si>
    <t>Old</t>
  </si>
  <si>
    <t>SUP62</t>
  </si>
  <si>
    <t>PRD35</t>
  </si>
  <si>
    <t>Sea</t>
  </si>
  <si>
    <t>SUP77</t>
  </si>
  <si>
    <t>PRD36</t>
  </si>
  <si>
    <t>Color</t>
  </si>
  <si>
    <t>SUP89</t>
  </si>
  <si>
    <t>PRD37</t>
  </si>
  <si>
    <t>So</t>
  </si>
  <si>
    <t>PRD38</t>
  </si>
  <si>
    <t>SUP65</t>
  </si>
  <si>
    <t>PRD39</t>
  </si>
  <si>
    <t>Reveal</t>
  </si>
  <si>
    <t>PRD40</t>
  </si>
  <si>
    <t>Important</t>
  </si>
  <si>
    <t>SUP20</t>
  </si>
  <si>
    <t>PRD41</t>
  </si>
  <si>
    <t>Fear</t>
  </si>
  <si>
    <t>SUP4</t>
  </si>
  <si>
    <t>PRD42</t>
  </si>
  <si>
    <t>Organization</t>
  </si>
  <si>
    <t>SUP53</t>
  </si>
  <si>
    <t>PRD43</t>
  </si>
  <si>
    <t>Environmental</t>
  </si>
  <si>
    <t>SUP3</t>
  </si>
  <si>
    <t>PRD44</t>
  </si>
  <si>
    <t>Guy</t>
  </si>
  <si>
    <t>SUP66</t>
  </si>
  <si>
    <t>PRD45</t>
  </si>
  <si>
    <t>Provide</t>
  </si>
  <si>
    <t>SUP41</t>
  </si>
  <si>
    <t>PRD46</t>
  </si>
  <si>
    <t>Give</t>
  </si>
  <si>
    <t>PRD47</t>
  </si>
  <si>
    <t>From</t>
  </si>
  <si>
    <t>PRD48</t>
  </si>
  <si>
    <t>Feeling</t>
  </si>
  <si>
    <t>PRD49</t>
  </si>
  <si>
    <t>Experience</t>
  </si>
  <si>
    <t>SUP2</t>
  </si>
  <si>
    <t>PRD50</t>
  </si>
  <si>
    <t>Increase</t>
  </si>
  <si>
    <t>SUP87</t>
  </si>
  <si>
    <t>PRD51</t>
  </si>
  <si>
    <t>PRD52</t>
  </si>
  <si>
    <t>Decide</t>
  </si>
  <si>
    <t>SUP52</t>
  </si>
  <si>
    <t>PRD53</t>
  </si>
  <si>
    <t>PRD54</t>
  </si>
  <si>
    <t>Federal</t>
  </si>
  <si>
    <t>SUP61</t>
  </si>
  <si>
    <t>PRD55</t>
  </si>
  <si>
    <t>List</t>
  </si>
  <si>
    <t>SUP70</t>
  </si>
  <si>
    <t>PRD56</t>
  </si>
  <si>
    <t>House</t>
  </si>
  <si>
    <t>PRD57</t>
  </si>
  <si>
    <t>SUP75</t>
  </si>
  <si>
    <t>PRD58</t>
  </si>
  <si>
    <t>Apply</t>
  </si>
  <si>
    <t>PRD59</t>
  </si>
  <si>
    <t>Low</t>
  </si>
  <si>
    <t>SUP78</t>
  </si>
  <si>
    <t>PRD60</t>
  </si>
  <si>
    <t>Close</t>
  </si>
  <si>
    <t>SUP56</t>
  </si>
  <si>
    <t>PRD61</t>
  </si>
  <si>
    <t>Phone</t>
  </si>
  <si>
    <t>SUP28</t>
  </si>
  <si>
    <t>PRD62</t>
  </si>
  <si>
    <t>Long</t>
  </si>
  <si>
    <t>PRD63</t>
  </si>
  <si>
    <t>Wide</t>
  </si>
  <si>
    <t>PRD64</t>
  </si>
  <si>
    <t>Loss</t>
  </si>
  <si>
    <t>SUP35</t>
  </si>
  <si>
    <t>PRD65</t>
  </si>
  <si>
    <t>Ground</t>
  </si>
  <si>
    <t>SUP80</t>
  </si>
  <si>
    <t>PRD66</t>
  </si>
  <si>
    <t>Enter</t>
  </si>
  <si>
    <t>PRD67</t>
  </si>
  <si>
    <t>New</t>
  </si>
  <si>
    <t>SUP72</t>
  </si>
  <si>
    <t>PRD68</t>
  </si>
  <si>
    <t>Second</t>
  </si>
  <si>
    <t>PRD69</t>
  </si>
  <si>
    <t>SUP39</t>
  </si>
  <si>
    <t>PRD70</t>
  </si>
  <si>
    <t>Cause</t>
  </si>
  <si>
    <t>SUP84</t>
  </si>
  <si>
    <t>PRD71</t>
  </si>
  <si>
    <t>All</t>
  </si>
  <si>
    <t>SUP76</t>
  </si>
  <si>
    <t>PRD72</t>
  </si>
  <si>
    <t>Air</t>
  </si>
  <si>
    <t>PRD73</t>
  </si>
  <si>
    <t>Among</t>
  </si>
  <si>
    <t>SUP58</t>
  </si>
  <si>
    <t>PRD74</t>
  </si>
  <si>
    <t>Girl</t>
  </si>
  <si>
    <t>SUP5</t>
  </si>
  <si>
    <t>PRD75</t>
  </si>
  <si>
    <t>Interview</t>
  </si>
  <si>
    <t>SUP27</t>
  </si>
  <si>
    <t>PRD76</t>
  </si>
  <si>
    <t>Position</t>
  </si>
  <si>
    <t>SUP96</t>
  </si>
  <si>
    <t>PRD77</t>
  </si>
  <si>
    <t>Follow</t>
  </si>
  <si>
    <t>PRD78</t>
  </si>
  <si>
    <t>SUP92</t>
  </si>
  <si>
    <t>PRD79</t>
  </si>
  <si>
    <t>Worry</t>
  </si>
  <si>
    <t>PRD80</t>
  </si>
  <si>
    <t>End</t>
  </si>
  <si>
    <t>SUP55</t>
  </si>
  <si>
    <t>PRD81</t>
  </si>
  <si>
    <t>Quickly</t>
  </si>
  <si>
    <t>SUP30</t>
  </si>
  <si>
    <t>PRD82</t>
  </si>
  <si>
    <t>Career</t>
  </si>
  <si>
    <t>SUP34</t>
  </si>
  <si>
    <t>PRD83</t>
  </si>
  <si>
    <t>Begin</t>
  </si>
  <si>
    <t>SUP15</t>
  </si>
  <si>
    <t>PRD84</t>
  </si>
  <si>
    <t>Eye</t>
  </si>
  <si>
    <t>PRD85</t>
  </si>
  <si>
    <t>Change</t>
  </si>
  <si>
    <t>PRD86</t>
  </si>
  <si>
    <t>Individual</t>
  </si>
  <si>
    <t>PRD87</t>
  </si>
  <si>
    <t>And</t>
  </si>
  <si>
    <t>PRD88</t>
  </si>
  <si>
    <t>Across</t>
  </si>
  <si>
    <t>PRD89</t>
  </si>
  <si>
    <t>Reality</t>
  </si>
  <si>
    <t>PRD90</t>
  </si>
  <si>
    <t>Story</t>
  </si>
  <si>
    <t>SUP42</t>
  </si>
  <si>
    <t>PRD91</t>
  </si>
  <si>
    <t>Mouth</t>
  </si>
  <si>
    <t>SUP16</t>
  </si>
  <si>
    <t>PRD92</t>
  </si>
  <si>
    <t>Throw</t>
  </si>
  <si>
    <t>PRD93</t>
  </si>
  <si>
    <t>Mrs</t>
  </si>
  <si>
    <t>PRD94</t>
  </si>
  <si>
    <t>Natural</t>
  </si>
  <si>
    <t>PRD95</t>
  </si>
  <si>
    <t>Spring</t>
  </si>
  <si>
    <t>SUP40</t>
  </si>
  <si>
    <t>PRD96</t>
  </si>
  <si>
    <t>Election</t>
  </si>
  <si>
    <t>PRD97</t>
  </si>
  <si>
    <t>Myself</t>
  </si>
  <si>
    <t>PRD98</t>
  </si>
  <si>
    <t>Movement</t>
  </si>
  <si>
    <t>PRD99</t>
  </si>
  <si>
    <t>Feel</t>
  </si>
  <si>
    <t>SUP83</t>
  </si>
  <si>
    <t>PRD100</t>
  </si>
  <si>
    <t>Figure</t>
  </si>
  <si>
    <t>PRD101</t>
  </si>
  <si>
    <t>Operation</t>
  </si>
  <si>
    <t>SUP60</t>
  </si>
  <si>
    <t>PRD102</t>
  </si>
  <si>
    <t>Exist</t>
  </si>
  <si>
    <t>PRD103</t>
  </si>
  <si>
    <t>Become</t>
  </si>
  <si>
    <t>PRD104</t>
  </si>
  <si>
    <t>Improve</t>
  </si>
  <si>
    <t>PRD105</t>
  </si>
  <si>
    <t>Tree</t>
  </si>
  <si>
    <t>SUP14</t>
  </si>
  <si>
    <t>PRD106</t>
  </si>
  <si>
    <t>Heavy</t>
  </si>
  <si>
    <t>SUP21</t>
  </si>
  <si>
    <t>PRD107</t>
  </si>
  <si>
    <t>Oil</t>
  </si>
  <si>
    <t>SUP26</t>
  </si>
  <si>
    <t>PRD108</t>
  </si>
  <si>
    <t>Approach</t>
  </si>
  <si>
    <t>PRD109</t>
  </si>
  <si>
    <t>Ask</t>
  </si>
  <si>
    <t>PRD110</t>
  </si>
  <si>
    <t>In</t>
  </si>
  <si>
    <t>PRD111</t>
  </si>
  <si>
    <t>Pass</t>
  </si>
  <si>
    <t>PRD112</t>
  </si>
  <si>
    <t>Dog</t>
  </si>
  <si>
    <t>PRD113</t>
  </si>
  <si>
    <t>Rest</t>
  </si>
  <si>
    <t>PRD114</t>
  </si>
  <si>
    <t>See</t>
  </si>
  <si>
    <t>PRD115</t>
  </si>
  <si>
    <t>Her</t>
  </si>
  <si>
    <t>PRD116</t>
  </si>
  <si>
    <t>Star</t>
  </si>
  <si>
    <t>SUP54</t>
  </si>
  <si>
    <t>PRD117</t>
  </si>
  <si>
    <t>Three</t>
  </si>
  <si>
    <t>PRD118</t>
  </si>
  <si>
    <t>Still</t>
  </si>
  <si>
    <t>PRD119</t>
  </si>
  <si>
    <t>Doctor</t>
  </si>
  <si>
    <t>PRD120</t>
  </si>
  <si>
    <t>About</t>
  </si>
  <si>
    <t>PRD121</t>
  </si>
  <si>
    <t>Until</t>
  </si>
  <si>
    <t>SUP18</t>
  </si>
  <si>
    <t>PRD122</t>
  </si>
  <si>
    <t>Then</t>
  </si>
  <si>
    <t>PRD123</t>
  </si>
  <si>
    <t>Protect</t>
  </si>
  <si>
    <t>PRD124</t>
  </si>
  <si>
    <t>Wait</t>
  </si>
  <si>
    <t>PRD125</t>
  </si>
  <si>
    <t>Thought</t>
  </si>
  <si>
    <t>SUP43</t>
  </si>
  <si>
    <t>PRD126</t>
  </si>
  <si>
    <t>Drive</t>
  </si>
  <si>
    <t>PRD127</t>
  </si>
  <si>
    <t>Blood</t>
  </si>
  <si>
    <t>PRD128</t>
  </si>
  <si>
    <t>Also</t>
  </si>
  <si>
    <t>PRD129</t>
  </si>
  <si>
    <t>Impact</t>
  </si>
  <si>
    <t>SUP97</t>
  </si>
  <si>
    <t>PRD130</t>
  </si>
  <si>
    <t>Site</t>
  </si>
  <si>
    <t>PRD131</t>
  </si>
  <si>
    <t>Room</t>
  </si>
  <si>
    <t>PRD132</t>
  </si>
  <si>
    <t>Level</t>
  </si>
  <si>
    <t>PRD133</t>
  </si>
  <si>
    <t>Class</t>
  </si>
  <si>
    <t>PRD134</t>
  </si>
  <si>
    <t>Green</t>
  </si>
  <si>
    <t>PRD135</t>
  </si>
  <si>
    <t>Watch</t>
  </si>
  <si>
    <t>PRD136</t>
  </si>
  <si>
    <t>Order</t>
  </si>
  <si>
    <t>PRD137</t>
  </si>
  <si>
    <t>Cultural</t>
  </si>
  <si>
    <t>PRD138</t>
  </si>
  <si>
    <t>Away</t>
  </si>
  <si>
    <t>PRD139</t>
  </si>
  <si>
    <t>Realize</t>
  </si>
  <si>
    <t>PRD140</t>
  </si>
  <si>
    <t>Hour</t>
  </si>
  <si>
    <t>PRD141</t>
  </si>
  <si>
    <t>Bit</t>
  </si>
  <si>
    <t>PRD142</t>
  </si>
  <si>
    <t>PRD143</t>
  </si>
  <si>
    <t>Interest</t>
  </si>
  <si>
    <t>PRD144</t>
  </si>
  <si>
    <t>Rise</t>
  </si>
  <si>
    <t>PRD145</t>
  </si>
  <si>
    <t>Moment</t>
  </si>
  <si>
    <t>PRD146</t>
  </si>
  <si>
    <t>President</t>
  </si>
  <si>
    <t>PRD147</t>
  </si>
  <si>
    <t>Mind</t>
  </si>
  <si>
    <t>PRD148</t>
  </si>
  <si>
    <t>Later</t>
  </si>
  <si>
    <t>PRD149</t>
  </si>
  <si>
    <t>Buy</t>
  </si>
  <si>
    <t>PRD150</t>
  </si>
  <si>
    <t>Sort</t>
  </si>
  <si>
    <t>PRD151</t>
  </si>
  <si>
    <t>Themselves</t>
  </si>
  <si>
    <t>PRD152</t>
  </si>
  <si>
    <t>PRD153</t>
  </si>
  <si>
    <t>Suggest</t>
  </si>
  <si>
    <t>PRD154</t>
  </si>
  <si>
    <t>Live</t>
  </si>
  <si>
    <t>SUP91</t>
  </si>
  <si>
    <t>PRD155</t>
  </si>
  <si>
    <t>Summer</t>
  </si>
  <si>
    <t>PRD156</t>
  </si>
  <si>
    <t>If</t>
  </si>
  <si>
    <t>SUP73</t>
  </si>
  <si>
    <t>PRD157</t>
  </si>
  <si>
    <t>PRD158</t>
  </si>
  <si>
    <t>Skin</t>
  </si>
  <si>
    <t>PRD159</t>
  </si>
  <si>
    <t>Today</t>
  </si>
  <si>
    <t>SUP93</t>
  </si>
  <si>
    <t>PRD160</t>
  </si>
  <si>
    <t>Wall</t>
  </si>
  <si>
    <t>SUP7</t>
  </si>
  <si>
    <t>PRD161</t>
  </si>
  <si>
    <t>Include</t>
  </si>
  <si>
    <t>PRD162</t>
  </si>
  <si>
    <t>Yeah</t>
  </si>
  <si>
    <t>PRD163</t>
  </si>
  <si>
    <t>Process</t>
  </si>
  <si>
    <t>PRD164</t>
  </si>
  <si>
    <t>PRD165</t>
  </si>
  <si>
    <t>Over</t>
  </si>
  <si>
    <t>PRD166</t>
  </si>
  <si>
    <t>Leader</t>
  </si>
  <si>
    <t>PRD167</t>
  </si>
  <si>
    <t>PRD168</t>
  </si>
  <si>
    <t>Pm</t>
  </si>
  <si>
    <t>SUP6</t>
  </si>
  <si>
    <t>PRD169</t>
  </si>
  <si>
    <t>Establish</t>
  </si>
  <si>
    <t>SUP17</t>
  </si>
  <si>
    <t>PRD170</t>
  </si>
  <si>
    <t>PRD171</t>
  </si>
  <si>
    <t>Energy</t>
  </si>
  <si>
    <t>PRD172</t>
  </si>
  <si>
    <t>PRD173</t>
  </si>
  <si>
    <t>Drop</t>
  </si>
  <si>
    <t>PRD174</t>
  </si>
  <si>
    <t>Land</t>
  </si>
  <si>
    <t>SUP32</t>
  </si>
  <si>
    <t>PRD175</t>
  </si>
  <si>
    <t>Hope</t>
  </si>
  <si>
    <t>PRD176</t>
  </si>
  <si>
    <t>Politics</t>
  </si>
  <si>
    <t>PRD177</t>
  </si>
  <si>
    <t>Food</t>
  </si>
  <si>
    <t>PRD178</t>
  </si>
  <si>
    <t>Conference</t>
  </si>
  <si>
    <t>PRD179</t>
  </si>
  <si>
    <t>Run</t>
  </si>
  <si>
    <t>PRD180</t>
  </si>
  <si>
    <t>Point</t>
  </si>
  <si>
    <t>SUP23</t>
  </si>
  <si>
    <t>PRD181</t>
  </si>
  <si>
    <t>PRD182</t>
  </si>
  <si>
    <t>Choice</t>
  </si>
  <si>
    <t>PRD183</t>
  </si>
  <si>
    <t>Hot</t>
  </si>
  <si>
    <t>SUP59</t>
  </si>
  <si>
    <t>PRD184</t>
  </si>
  <si>
    <t>Majority</t>
  </si>
  <si>
    <t>PRD185</t>
  </si>
  <si>
    <t>Catch</t>
  </si>
  <si>
    <t>SUP85</t>
  </si>
  <si>
    <t>PRD186</t>
  </si>
  <si>
    <t>Few</t>
  </si>
  <si>
    <t>SUP86</t>
  </si>
  <si>
    <t>PRD187</t>
  </si>
  <si>
    <t>Else</t>
  </si>
  <si>
    <t>PRD188</t>
  </si>
  <si>
    <t>Exactly</t>
  </si>
  <si>
    <t>SUP95</t>
  </si>
  <si>
    <t>PRD189</t>
  </si>
  <si>
    <t>Service</t>
  </si>
  <si>
    <t>PRD190</t>
  </si>
  <si>
    <t>System</t>
  </si>
  <si>
    <t>PRD191</t>
  </si>
  <si>
    <t>PRD192</t>
  </si>
  <si>
    <t>Meet</t>
  </si>
  <si>
    <t>PRD193</t>
  </si>
  <si>
    <t>Popular</t>
  </si>
  <si>
    <t>PRD194</t>
  </si>
  <si>
    <t>Structure</t>
  </si>
  <si>
    <t>PRD195</t>
  </si>
  <si>
    <t>Center</t>
  </si>
  <si>
    <t>PRD196</t>
  </si>
  <si>
    <t>SUP29</t>
  </si>
  <si>
    <t>PRD197</t>
  </si>
  <si>
    <t>SUP98</t>
  </si>
  <si>
    <t>PRD198</t>
  </si>
  <si>
    <t>Quite</t>
  </si>
  <si>
    <t>PRD199</t>
  </si>
  <si>
    <t>Industry</t>
  </si>
  <si>
    <t>PRD200</t>
  </si>
  <si>
    <t>Pretty</t>
  </si>
  <si>
    <t>PRD201</t>
  </si>
  <si>
    <t>Can</t>
  </si>
  <si>
    <t>SUP25</t>
  </si>
  <si>
    <t>PRD202</t>
  </si>
  <si>
    <t>Fund</t>
  </si>
  <si>
    <t>PRD203</t>
  </si>
  <si>
    <t>Wind</t>
  </si>
  <si>
    <t>PRD204</t>
  </si>
  <si>
    <t>Seek</t>
  </si>
  <si>
    <t>SUP8</t>
  </si>
  <si>
    <t>PRD205</t>
  </si>
  <si>
    <t>Painting</t>
  </si>
  <si>
    <t>SUP44</t>
  </si>
  <si>
    <t>PRD206</t>
  </si>
  <si>
    <t>Speak</t>
  </si>
  <si>
    <t>PRD207</t>
  </si>
  <si>
    <t>Year</t>
  </si>
  <si>
    <t>PRD208</t>
  </si>
  <si>
    <t>PRD209</t>
  </si>
  <si>
    <t>Manager</t>
  </si>
  <si>
    <t>PRD210</t>
  </si>
  <si>
    <t>Unit</t>
  </si>
  <si>
    <t>PRD211</t>
  </si>
  <si>
    <t>Area</t>
  </si>
  <si>
    <t>PRD212</t>
  </si>
  <si>
    <t>Water</t>
  </si>
  <si>
    <t>PRD213</t>
  </si>
  <si>
    <t>Firm</t>
  </si>
  <si>
    <t>PRD214</t>
  </si>
  <si>
    <t>Parent</t>
  </si>
  <si>
    <t>PRD215</t>
  </si>
  <si>
    <t>Physical</t>
  </si>
  <si>
    <t>PRD216</t>
  </si>
  <si>
    <t>International</t>
  </si>
  <si>
    <t>PRD217</t>
  </si>
  <si>
    <t>Fish</t>
  </si>
  <si>
    <t>PRD218</t>
  </si>
  <si>
    <t>Build</t>
  </si>
  <si>
    <t>PRD219</t>
  </si>
  <si>
    <t>Direction</t>
  </si>
  <si>
    <t>PRD220</t>
  </si>
  <si>
    <t>Someone</t>
  </si>
  <si>
    <t>PRD221</t>
  </si>
  <si>
    <t>Reflect</t>
  </si>
  <si>
    <t>PRD222</t>
  </si>
  <si>
    <t>Challenge</t>
  </si>
  <si>
    <t>PRD223</t>
  </si>
  <si>
    <t>Task</t>
  </si>
  <si>
    <t>PRD224</t>
  </si>
  <si>
    <t>Single</t>
  </si>
  <si>
    <t>PRD225</t>
  </si>
  <si>
    <t>Tax</t>
  </si>
  <si>
    <t>PRD226</t>
  </si>
  <si>
    <t>PRD227</t>
  </si>
  <si>
    <t>Charge</t>
  </si>
  <si>
    <t>PRD228</t>
  </si>
  <si>
    <t>Nature</t>
  </si>
  <si>
    <t>PRD229</t>
  </si>
  <si>
    <t>Maybe</t>
  </si>
  <si>
    <t>PRD230</t>
  </si>
  <si>
    <t>PRD231</t>
  </si>
  <si>
    <t>Cell</t>
  </si>
  <si>
    <t>PRD232</t>
  </si>
  <si>
    <t>PRD233</t>
  </si>
  <si>
    <t>Campaign</t>
  </si>
  <si>
    <t>PRD234</t>
  </si>
  <si>
    <t>Some</t>
  </si>
  <si>
    <t>PRD235</t>
  </si>
  <si>
    <t>PRD236</t>
  </si>
  <si>
    <t>Officer</t>
  </si>
  <si>
    <t>PRD237</t>
  </si>
  <si>
    <t>Lead</t>
  </si>
  <si>
    <t>PRD238</t>
  </si>
  <si>
    <t>Already</t>
  </si>
  <si>
    <t>PRD239</t>
  </si>
  <si>
    <t>Data</t>
  </si>
  <si>
    <t>PRD240</t>
  </si>
  <si>
    <t>Up</t>
  </si>
  <si>
    <t>PRD241</t>
  </si>
  <si>
    <t>Send</t>
  </si>
  <si>
    <t>PRD242</t>
  </si>
  <si>
    <t>Environment</t>
  </si>
  <si>
    <t>PRD243</t>
  </si>
  <si>
    <t>PRD244</t>
  </si>
  <si>
    <t>Standard</t>
  </si>
  <si>
    <t>PRD245</t>
  </si>
  <si>
    <t>Sure</t>
  </si>
  <si>
    <t>PRD246</t>
  </si>
  <si>
    <t>Per</t>
  </si>
  <si>
    <t>SUP12</t>
  </si>
  <si>
    <t>PRD247</t>
  </si>
  <si>
    <t>PRD248</t>
  </si>
  <si>
    <t>Face</t>
  </si>
  <si>
    <t>PRD249</t>
  </si>
  <si>
    <t>Usually</t>
  </si>
  <si>
    <t>PRD250</t>
  </si>
  <si>
    <t>PRD251</t>
  </si>
  <si>
    <t>Event</t>
  </si>
  <si>
    <t>PRD252</t>
  </si>
  <si>
    <t>City</t>
  </si>
  <si>
    <t>PRD253</t>
  </si>
  <si>
    <t>Window</t>
  </si>
  <si>
    <t>PRD254</t>
  </si>
  <si>
    <t>Arrive</t>
  </si>
  <si>
    <t>PRD255</t>
  </si>
  <si>
    <t>PRD256</t>
  </si>
  <si>
    <t>PRD257</t>
  </si>
  <si>
    <t>Month</t>
  </si>
  <si>
    <t>PRD258</t>
  </si>
  <si>
    <t>Tough</t>
  </si>
  <si>
    <t>PRD259</t>
  </si>
  <si>
    <t>Film</t>
  </si>
  <si>
    <t>PRD260</t>
  </si>
  <si>
    <t>PRD261</t>
  </si>
  <si>
    <t>Every</t>
  </si>
  <si>
    <t>PRD262</t>
  </si>
  <si>
    <t>Continue</t>
  </si>
  <si>
    <t>PRD263</t>
  </si>
  <si>
    <t>PRD264</t>
  </si>
  <si>
    <t>PRD265</t>
  </si>
  <si>
    <t>Test</t>
  </si>
  <si>
    <t>PRD266</t>
  </si>
  <si>
    <t>Attention</t>
  </si>
  <si>
    <t>PRD267</t>
  </si>
  <si>
    <t>PRD268</t>
  </si>
  <si>
    <t>Chair</t>
  </si>
  <si>
    <t>PRD269</t>
  </si>
  <si>
    <t>Recognize</t>
  </si>
  <si>
    <t>PRD270</t>
  </si>
  <si>
    <t>PRD271</t>
  </si>
  <si>
    <t>PRD272</t>
  </si>
  <si>
    <t>Particularly</t>
  </si>
  <si>
    <t>PRD273</t>
  </si>
  <si>
    <t>PRD274</t>
  </si>
  <si>
    <t>College</t>
  </si>
  <si>
    <t>PRD275</t>
  </si>
  <si>
    <t>Quality</t>
  </si>
  <si>
    <t>PRD276</t>
  </si>
  <si>
    <t>Chance</t>
  </si>
  <si>
    <t>PRD277</t>
  </si>
  <si>
    <t>Dark</t>
  </si>
  <si>
    <t>PRD278</t>
  </si>
  <si>
    <t>PRD279</t>
  </si>
  <si>
    <t>Bill</t>
  </si>
  <si>
    <t>PRD280</t>
  </si>
  <si>
    <t>PRD281</t>
  </si>
  <si>
    <t>Paper</t>
  </si>
  <si>
    <t>PRD282</t>
  </si>
  <si>
    <t>Travel</t>
  </si>
  <si>
    <t>PRD283</t>
  </si>
  <si>
    <t>That</t>
  </si>
  <si>
    <t>PRD284</t>
  </si>
  <si>
    <t>PRD285</t>
  </si>
  <si>
    <t>Movie</t>
  </si>
  <si>
    <t>PRD286</t>
  </si>
  <si>
    <t>Why</t>
  </si>
  <si>
    <t>SUP79</t>
  </si>
  <si>
    <t>PRD287</t>
  </si>
  <si>
    <t>Here</t>
  </si>
  <si>
    <t>PRD288</t>
  </si>
  <si>
    <t>Their</t>
  </si>
  <si>
    <t>PRD289</t>
  </si>
  <si>
    <t>PRD290</t>
  </si>
  <si>
    <t>Forget</t>
  </si>
  <si>
    <t>PRD291</t>
  </si>
  <si>
    <t>PRD292</t>
  </si>
  <si>
    <t>PRD293</t>
  </si>
  <si>
    <t>Option</t>
  </si>
  <si>
    <t>PRD294</t>
  </si>
  <si>
    <t>Evidence</t>
  </si>
  <si>
    <t>PRD295</t>
  </si>
  <si>
    <t>Money</t>
  </si>
  <si>
    <t>PRD296</t>
  </si>
  <si>
    <t>Thing</t>
  </si>
  <si>
    <t>PRD297</t>
  </si>
  <si>
    <t>Responsibility</t>
  </si>
  <si>
    <t>PRD298</t>
  </si>
  <si>
    <t>Start</t>
  </si>
  <si>
    <t>PRD299</t>
  </si>
  <si>
    <t>Make</t>
  </si>
  <si>
    <t>PRD300</t>
  </si>
  <si>
    <t>PRD301</t>
  </si>
  <si>
    <t>Agreement</t>
  </si>
  <si>
    <t>PRD302</t>
  </si>
  <si>
    <t>Because</t>
  </si>
  <si>
    <t>PRD303</t>
  </si>
  <si>
    <t>Assume</t>
  </si>
  <si>
    <t>PRD304</t>
  </si>
  <si>
    <t>Enough</t>
  </si>
  <si>
    <t>PRD305</t>
  </si>
  <si>
    <t>Indeed</t>
  </si>
  <si>
    <t>PRD306</t>
  </si>
  <si>
    <t>Left</t>
  </si>
  <si>
    <t>PRD307</t>
  </si>
  <si>
    <t>Could</t>
  </si>
  <si>
    <t>PRD308</t>
  </si>
  <si>
    <t>Go</t>
  </si>
  <si>
    <t>PRD309</t>
  </si>
  <si>
    <t>Without</t>
  </si>
  <si>
    <t>PRD310</t>
  </si>
  <si>
    <t>PRD311</t>
  </si>
  <si>
    <t>Piece</t>
  </si>
  <si>
    <t>PRD312</t>
  </si>
  <si>
    <t>Develop</t>
  </si>
  <si>
    <t>SUP94</t>
  </si>
  <si>
    <t>PRD313</t>
  </si>
  <si>
    <t>Just</t>
  </si>
  <si>
    <t>PRD314</t>
  </si>
  <si>
    <t>Nor</t>
  </si>
  <si>
    <t>PRD315</t>
  </si>
  <si>
    <t>Than</t>
  </si>
  <si>
    <t>PRD316</t>
  </si>
  <si>
    <t>Hand</t>
  </si>
  <si>
    <t>PRD317</t>
  </si>
  <si>
    <t>Word</t>
  </si>
  <si>
    <t>PRD318</t>
  </si>
  <si>
    <t>Which</t>
  </si>
  <si>
    <t>PRD319</t>
  </si>
  <si>
    <t>Crime</t>
  </si>
  <si>
    <t>PRD320</t>
  </si>
  <si>
    <t>Ready</t>
  </si>
  <si>
    <t>PRD321</t>
  </si>
  <si>
    <t>PRD322</t>
  </si>
  <si>
    <t>Real</t>
  </si>
  <si>
    <t>PRD323</t>
  </si>
  <si>
    <t>PRD324</t>
  </si>
  <si>
    <t>Good</t>
  </si>
  <si>
    <t>PRD325</t>
  </si>
  <si>
    <t>When</t>
  </si>
  <si>
    <t>PRD326</t>
  </si>
  <si>
    <t>Shake</t>
  </si>
  <si>
    <t>PRD327</t>
  </si>
  <si>
    <t>Middle</t>
  </si>
  <si>
    <t>PRD328</t>
  </si>
  <si>
    <t>PRD329</t>
  </si>
  <si>
    <t>Economic</t>
  </si>
  <si>
    <t>SUP81</t>
  </si>
  <si>
    <t>PRD330</t>
  </si>
  <si>
    <t>Grow</t>
  </si>
  <si>
    <t>PRD331</t>
  </si>
  <si>
    <t>Daughter</t>
  </si>
  <si>
    <t>PRD332</t>
  </si>
  <si>
    <t>Itself</t>
  </si>
  <si>
    <t>PRD333</t>
  </si>
  <si>
    <t>Difficult</t>
  </si>
  <si>
    <t>PRD334</t>
  </si>
  <si>
    <t>PRD335</t>
  </si>
  <si>
    <t>PRD336</t>
  </si>
  <si>
    <t>Treatment</t>
  </si>
  <si>
    <t>SUP11</t>
  </si>
  <si>
    <t>PRD337</t>
  </si>
  <si>
    <t>PRD338</t>
  </si>
  <si>
    <t>Factor</t>
  </si>
  <si>
    <t>PRD339</t>
  </si>
  <si>
    <t>Race</t>
  </si>
  <si>
    <t>PRD340</t>
  </si>
  <si>
    <t>Work</t>
  </si>
  <si>
    <t>PRD341</t>
  </si>
  <si>
    <t>PRD342</t>
  </si>
  <si>
    <t>Time</t>
  </si>
  <si>
    <t>PRD343</t>
  </si>
  <si>
    <t>PRD344</t>
  </si>
  <si>
    <t>PRD345</t>
  </si>
  <si>
    <t>Property</t>
  </si>
  <si>
    <t>PRD346</t>
  </si>
  <si>
    <t>PRD347</t>
  </si>
  <si>
    <t>Recent</t>
  </si>
  <si>
    <t>PRD348</t>
  </si>
  <si>
    <t>Stand</t>
  </si>
  <si>
    <t>PRD349</t>
  </si>
  <si>
    <t>Positive</t>
  </si>
  <si>
    <t>PRD350</t>
  </si>
  <si>
    <t>PRD351</t>
  </si>
  <si>
    <t>Light</t>
  </si>
  <si>
    <t>PRD352</t>
  </si>
  <si>
    <t>PRD353</t>
  </si>
  <si>
    <t>Performance</t>
  </si>
  <si>
    <t>PRD354</t>
  </si>
  <si>
    <t>Success</t>
  </si>
  <si>
    <t>PRD355</t>
  </si>
  <si>
    <t>Ability</t>
  </si>
  <si>
    <t>PRD356</t>
  </si>
  <si>
    <t>Admit</t>
  </si>
  <si>
    <t>PRD357</t>
  </si>
  <si>
    <t>PRD358</t>
  </si>
  <si>
    <t>Learn</t>
  </si>
  <si>
    <t>PRD359</t>
  </si>
  <si>
    <t>PRD360</t>
  </si>
  <si>
    <t>PRD361</t>
  </si>
  <si>
    <t>PRD362</t>
  </si>
  <si>
    <t>During</t>
  </si>
  <si>
    <t>PRD363</t>
  </si>
  <si>
    <t>Red</t>
  </si>
  <si>
    <t>PRD364</t>
  </si>
  <si>
    <t>PRD365</t>
  </si>
  <si>
    <t>Often</t>
  </si>
  <si>
    <t>PRD366</t>
  </si>
  <si>
    <t>Onto</t>
  </si>
  <si>
    <t>PRD367</t>
  </si>
  <si>
    <t>PRD368</t>
  </si>
  <si>
    <t>PRD369</t>
  </si>
  <si>
    <t>Along</t>
  </si>
  <si>
    <t>PRD370</t>
  </si>
  <si>
    <t>Official</t>
  </si>
  <si>
    <t>PRD371</t>
  </si>
  <si>
    <t>Method</t>
  </si>
  <si>
    <t>PRD372</t>
  </si>
  <si>
    <t>PRD373</t>
  </si>
  <si>
    <t>Community</t>
  </si>
  <si>
    <t>PRD374</t>
  </si>
  <si>
    <t>These</t>
  </si>
  <si>
    <t>PRD375</t>
  </si>
  <si>
    <t>Be</t>
  </si>
  <si>
    <t>PRD376</t>
  </si>
  <si>
    <t>Listen</t>
  </si>
  <si>
    <t>PRD377</t>
  </si>
  <si>
    <t>Knowledge</t>
  </si>
  <si>
    <t>PRD378</t>
  </si>
  <si>
    <t>Law</t>
  </si>
  <si>
    <t>PRD379</t>
  </si>
  <si>
    <t>Early</t>
  </si>
  <si>
    <t>PRD380</t>
  </si>
  <si>
    <t>After</t>
  </si>
  <si>
    <t>PRD381</t>
  </si>
  <si>
    <t>PRD382</t>
  </si>
  <si>
    <t>Mother</t>
  </si>
  <si>
    <t>PRD383</t>
  </si>
  <si>
    <t>Trouble</t>
  </si>
  <si>
    <t>PRD384</t>
  </si>
  <si>
    <t>Customer</t>
  </si>
  <si>
    <t>PRD385</t>
  </si>
  <si>
    <t>PRD386</t>
  </si>
  <si>
    <t>Late</t>
  </si>
  <si>
    <t>PRD387</t>
  </si>
  <si>
    <t>Happen</t>
  </si>
  <si>
    <t>PRD388</t>
  </si>
  <si>
    <t>Return</t>
  </si>
  <si>
    <t>SUP1</t>
  </si>
  <si>
    <t>PRD389</t>
  </si>
  <si>
    <t>Investment</t>
  </si>
  <si>
    <t>PRD390</t>
  </si>
  <si>
    <t>Mean</t>
  </si>
  <si>
    <t>PRD391</t>
  </si>
  <si>
    <t>Who</t>
  </si>
  <si>
    <t>PRD392</t>
  </si>
  <si>
    <t>Within</t>
  </si>
  <si>
    <t>PRD393</t>
  </si>
  <si>
    <t>PRD394</t>
  </si>
  <si>
    <t>Fine</t>
  </si>
  <si>
    <t>PRD395</t>
  </si>
  <si>
    <t>PRD396</t>
  </si>
  <si>
    <t>Beyond</t>
  </si>
  <si>
    <t>PRD397</t>
  </si>
  <si>
    <t>Life</t>
  </si>
  <si>
    <t>PRD398</t>
  </si>
  <si>
    <t>Though</t>
  </si>
  <si>
    <t>PRD399</t>
  </si>
  <si>
    <t>PRD400</t>
  </si>
  <si>
    <t>While</t>
  </si>
  <si>
    <t>PRD401</t>
  </si>
  <si>
    <t>Floor</t>
  </si>
  <si>
    <t>PRD402</t>
  </si>
  <si>
    <t>PRD403</t>
  </si>
  <si>
    <t>Forward</t>
  </si>
  <si>
    <t>PRD404</t>
  </si>
  <si>
    <t>Design</t>
  </si>
  <si>
    <t>PRD405</t>
  </si>
  <si>
    <t>Media</t>
  </si>
  <si>
    <t>PRD406</t>
  </si>
  <si>
    <t>PRD407</t>
  </si>
  <si>
    <t>PRD408</t>
  </si>
  <si>
    <t>Hotel</t>
  </si>
  <si>
    <t>PRD409</t>
  </si>
  <si>
    <t>Its</t>
  </si>
  <si>
    <t>PRD410</t>
  </si>
  <si>
    <t>Specific</t>
  </si>
  <si>
    <t>PRD411</t>
  </si>
  <si>
    <t>PRD412</t>
  </si>
  <si>
    <t>Action</t>
  </si>
  <si>
    <t>PRD413</t>
  </si>
  <si>
    <t>Wish</t>
  </si>
  <si>
    <t>PRD414</t>
  </si>
  <si>
    <t>PRD415</t>
  </si>
  <si>
    <t>Fire</t>
  </si>
  <si>
    <t>PRD416</t>
  </si>
  <si>
    <t>PRD417</t>
  </si>
  <si>
    <t>PRD418</t>
  </si>
  <si>
    <t>PRD419</t>
  </si>
  <si>
    <t>PRD420</t>
  </si>
  <si>
    <t>Expert</t>
  </si>
  <si>
    <t>PRD421</t>
  </si>
  <si>
    <t>Key</t>
  </si>
  <si>
    <t>PRD422</t>
  </si>
  <si>
    <t>PRD423</t>
  </si>
  <si>
    <t>Small</t>
  </si>
  <si>
    <t>PRD424</t>
  </si>
  <si>
    <t>Whatever</t>
  </si>
  <si>
    <t>PRD425</t>
  </si>
  <si>
    <t>PRD426</t>
  </si>
  <si>
    <t>Computer</t>
  </si>
  <si>
    <t>PRD427</t>
  </si>
  <si>
    <t>With</t>
  </si>
  <si>
    <t>PRD428</t>
  </si>
  <si>
    <t>Compare</t>
  </si>
  <si>
    <t>PRD429</t>
  </si>
  <si>
    <t>Huge</t>
  </si>
  <si>
    <t>PRD430</t>
  </si>
  <si>
    <t>PRD431</t>
  </si>
  <si>
    <t>Billion</t>
  </si>
  <si>
    <t>PRD432</t>
  </si>
  <si>
    <t>Question</t>
  </si>
  <si>
    <t>PRD433</t>
  </si>
  <si>
    <t>Simply</t>
  </si>
  <si>
    <t>PRD434</t>
  </si>
  <si>
    <t>Check</t>
  </si>
  <si>
    <t>PRD435</t>
  </si>
  <si>
    <t>PRD436</t>
  </si>
  <si>
    <t>PRD437</t>
  </si>
  <si>
    <t>Indicate</t>
  </si>
  <si>
    <t>PRD438</t>
  </si>
  <si>
    <t>You</t>
  </si>
  <si>
    <t>PRD439</t>
  </si>
  <si>
    <t>Stock</t>
  </si>
  <si>
    <t>PRD440</t>
  </si>
  <si>
    <t>Would</t>
  </si>
  <si>
    <t>PRD441</t>
  </si>
  <si>
    <t>Upon</t>
  </si>
  <si>
    <t>PRD442</t>
  </si>
  <si>
    <t>PRD443</t>
  </si>
  <si>
    <t>Near</t>
  </si>
  <si>
    <t>PRD444</t>
  </si>
  <si>
    <t>Score</t>
  </si>
  <si>
    <t>PRD445</t>
  </si>
  <si>
    <t>Another</t>
  </si>
  <si>
    <t>PRD446</t>
  </si>
  <si>
    <t>PRD447</t>
  </si>
  <si>
    <t>Add</t>
  </si>
  <si>
    <t>PRD448</t>
  </si>
  <si>
    <t>Treat</t>
  </si>
  <si>
    <t>PRD449</t>
  </si>
  <si>
    <t>PRD450</t>
  </si>
  <si>
    <t>Deal</t>
  </si>
  <si>
    <t>PRD451</t>
  </si>
  <si>
    <t>Growth</t>
  </si>
  <si>
    <t>PRD452</t>
  </si>
  <si>
    <t>PRD453</t>
  </si>
  <si>
    <t>Product</t>
  </si>
  <si>
    <t>PRD454</t>
  </si>
  <si>
    <t>Example</t>
  </si>
  <si>
    <t>PRD455</t>
  </si>
  <si>
    <t>Finish</t>
  </si>
  <si>
    <t>PRD456</t>
  </si>
  <si>
    <t>PRD457</t>
  </si>
  <si>
    <t>PRD458</t>
  </si>
  <si>
    <t>Camera</t>
  </si>
  <si>
    <t>PRD459</t>
  </si>
  <si>
    <t>Material</t>
  </si>
  <si>
    <t>PRD460</t>
  </si>
  <si>
    <t>PRD461</t>
  </si>
  <si>
    <t>PRD462</t>
  </si>
  <si>
    <t>Sister</t>
  </si>
  <si>
    <t>PRD463</t>
  </si>
  <si>
    <t>Seven</t>
  </si>
  <si>
    <t>PRD464</t>
  </si>
  <si>
    <t>PRD465</t>
  </si>
  <si>
    <t>Perhaps</t>
  </si>
  <si>
    <t>SUP49</t>
  </si>
  <si>
    <t>PRD466</t>
  </si>
  <si>
    <t>On</t>
  </si>
  <si>
    <t>PRD467</t>
  </si>
  <si>
    <t>Record</t>
  </si>
  <si>
    <t>PRD468</t>
  </si>
  <si>
    <t>PRD469</t>
  </si>
  <si>
    <t>Executive</t>
  </si>
  <si>
    <t>PRD470</t>
  </si>
  <si>
    <t>Development</t>
  </si>
  <si>
    <t>PRD471</t>
  </si>
  <si>
    <t>Off</t>
  </si>
  <si>
    <t>PRD472</t>
  </si>
  <si>
    <t>Authority</t>
  </si>
  <si>
    <t>PRD473</t>
  </si>
  <si>
    <t>Might</t>
  </si>
  <si>
    <t>PRD474</t>
  </si>
  <si>
    <t>PRD475</t>
  </si>
  <si>
    <t>Lot</t>
  </si>
  <si>
    <t>PRD476</t>
  </si>
  <si>
    <t>PRD477</t>
  </si>
  <si>
    <t>Those</t>
  </si>
  <si>
    <t>PRD478</t>
  </si>
  <si>
    <t>Technology</t>
  </si>
  <si>
    <t>PRD479</t>
  </si>
  <si>
    <t>PRD480</t>
  </si>
  <si>
    <t>PRD481</t>
  </si>
  <si>
    <t>Threat</t>
  </si>
  <si>
    <t>PRD482</t>
  </si>
  <si>
    <t>PRD483</t>
  </si>
  <si>
    <t>PRD484</t>
  </si>
  <si>
    <t>PRD485</t>
  </si>
  <si>
    <t>Allow</t>
  </si>
  <si>
    <t>PRD486</t>
  </si>
  <si>
    <t>PRD487</t>
  </si>
  <si>
    <t>Morning</t>
  </si>
  <si>
    <t>PRD488</t>
  </si>
  <si>
    <t>PRD489</t>
  </si>
  <si>
    <t>Either</t>
  </si>
  <si>
    <t>PRD490</t>
  </si>
  <si>
    <t>PRD491</t>
  </si>
  <si>
    <t>Miss</t>
  </si>
  <si>
    <t>PRD492</t>
  </si>
  <si>
    <t>PRD493</t>
  </si>
  <si>
    <t>Visit</t>
  </si>
  <si>
    <t>PRD494</t>
  </si>
  <si>
    <t>Consumer</t>
  </si>
  <si>
    <t>PRD495</t>
  </si>
  <si>
    <t>Information</t>
  </si>
  <si>
    <t>PRD496</t>
  </si>
  <si>
    <t>PRD497</t>
  </si>
  <si>
    <t>PRD498</t>
  </si>
  <si>
    <t>Social</t>
  </si>
  <si>
    <t>PRD499</t>
  </si>
  <si>
    <t>PRD500</t>
  </si>
  <si>
    <t>PRD501</t>
  </si>
  <si>
    <t>Security</t>
  </si>
  <si>
    <t>PRD502</t>
  </si>
  <si>
    <t>Win</t>
  </si>
  <si>
    <t>PRD503</t>
  </si>
  <si>
    <t>PRD504</t>
  </si>
  <si>
    <t>Style</t>
  </si>
  <si>
    <t>PRD505</t>
  </si>
  <si>
    <t>Most</t>
  </si>
  <si>
    <t>PRD506</t>
  </si>
  <si>
    <t>Day</t>
  </si>
  <si>
    <t>PRD507</t>
  </si>
  <si>
    <t>PRD508</t>
  </si>
  <si>
    <t>PRD509</t>
  </si>
  <si>
    <t>PRD510</t>
  </si>
  <si>
    <t>PRD511</t>
  </si>
  <si>
    <t>PRD512</t>
  </si>
  <si>
    <t>Through</t>
  </si>
  <si>
    <t>PRD513</t>
  </si>
  <si>
    <t>Result</t>
  </si>
  <si>
    <t>PRD514</t>
  </si>
  <si>
    <t>PRD515</t>
  </si>
  <si>
    <t>Once</t>
  </si>
  <si>
    <t>PRD516</t>
  </si>
  <si>
    <t>PRD517</t>
  </si>
  <si>
    <t>PRD518</t>
  </si>
  <si>
    <t>Me</t>
  </si>
  <si>
    <t>PRD519</t>
  </si>
  <si>
    <t>PRD520</t>
  </si>
  <si>
    <t>Reason</t>
  </si>
  <si>
    <t>PRD521</t>
  </si>
  <si>
    <t>Director</t>
  </si>
  <si>
    <t>PRD522</t>
  </si>
  <si>
    <t>PRD523</t>
  </si>
  <si>
    <t>PRD524</t>
  </si>
  <si>
    <t>PRD525</t>
  </si>
  <si>
    <t>PRD526</t>
  </si>
  <si>
    <t>Government</t>
  </si>
  <si>
    <t>PRD527</t>
  </si>
  <si>
    <t>PRD528</t>
  </si>
  <si>
    <t>Leave</t>
  </si>
  <si>
    <t>PRD529</t>
  </si>
  <si>
    <t>Although</t>
  </si>
  <si>
    <t>PRD530</t>
  </si>
  <si>
    <t>PRD531</t>
  </si>
  <si>
    <t>PRD532</t>
  </si>
  <si>
    <t>This</t>
  </si>
  <si>
    <t>PRD533</t>
  </si>
  <si>
    <t>Network</t>
  </si>
  <si>
    <t>PRD534</t>
  </si>
  <si>
    <t>PRD535</t>
  </si>
  <si>
    <t>Place</t>
  </si>
  <si>
    <t>PRD536</t>
  </si>
  <si>
    <t>Friend</t>
  </si>
  <si>
    <t>PRD537</t>
  </si>
  <si>
    <t>PRD538</t>
  </si>
  <si>
    <t>Matter</t>
  </si>
  <si>
    <t>PRD539</t>
  </si>
  <si>
    <t>Raise</t>
  </si>
  <si>
    <t>PRD540</t>
  </si>
  <si>
    <t>PRD541</t>
  </si>
  <si>
    <t>Wear</t>
  </si>
  <si>
    <t>PRD542</t>
  </si>
  <si>
    <t>PRD543</t>
  </si>
  <si>
    <t>Ok</t>
  </si>
  <si>
    <t>PRD544</t>
  </si>
  <si>
    <t>PRD545</t>
  </si>
  <si>
    <t>Deep</t>
  </si>
  <si>
    <t>PRD546</t>
  </si>
  <si>
    <t>PRD547</t>
  </si>
  <si>
    <t>Always</t>
  </si>
  <si>
    <t>PRD548</t>
  </si>
  <si>
    <t>Even</t>
  </si>
  <si>
    <t>PRD549</t>
  </si>
  <si>
    <t>PRD550</t>
  </si>
  <si>
    <t>Manage</t>
  </si>
  <si>
    <t>PRD551</t>
  </si>
  <si>
    <t>PRD552</t>
  </si>
  <si>
    <t>PRD553</t>
  </si>
  <si>
    <t>Hair</t>
  </si>
  <si>
    <t>PRD554</t>
  </si>
  <si>
    <t>Hundred</t>
  </si>
  <si>
    <t>PRD555</t>
  </si>
  <si>
    <t>Laugh</t>
  </si>
  <si>
    <t>PRD556</t>
  </si>
  <si>
    <t>PRD557</t>
  </si>
  <si>
    <t>Anyone</t>
  </si>
  <si>
    <t>PRD558</t>
  </si>
  <si>
    <t>Past</t>
  </si>
  <si>
    <t>PRD559</t>
  </si>
  <si>
    <t>Training</t>
  </si>
  <si>
    <t>PRD560</t>
  </si>
  <si>
    <t>PRD561</t>
  </si>
  <si>
    <t>Purpose</t>
  </si>
  <si>
    <t>PRD562</t>
  </si>
  <si>
    <t>PRD563</t>
  </si>
  <si>
    <t>PRD564</t>
  </si>
  <si>
    <t>PRD565</t>
  </si>
  <si>
    <t>PRD566</t>
  </si>
  <si>
    <t>Soldier</t>
  </si>
  <si>
    <t>PRD567</t>
  </si>
  <si>
    <t>PRD568</t>
  </si>
  <si>
    <t>PRD569</t>
  </si>
  <si>
    <t>Human</t>
  </si>
  <si>
    <t>PRD570</t>
  </si>
  <si>
    <t>PRD571</t>
  </si>
  <si>
    <t>PRD572</t>
  </si>
  <si>
    <t>PRD573</t>
  </si>
  <si>
    <t>Family</t>
  </si>
  <si>
    <t>PRD574</t>
  </si>
  <si>
    <t>PRD575</t>
  </si>
  <si>
    <t>Focus</t>
  </si>
  <si>
    <t>PRD576</t>
  </si>
  <si>
    <t>PRD577</t>
  </si>
  <si>
    <t>Mr</t>
  </si>
  <si>
    <t>PRD578</t>
  </si>
  <si>
    <t>PRD579</t>
  </si>
  <si>
    <t>Age</t>
  </si>
  <si>
    <t>PRD580</t>
  </si>
  <si>
    <t>Job</t>
  </si>
  <si>
    <t>PRD581</t>
  </si>
  <si>
    <t>Population</t>
  </si>
  <si>
    <t>PRD582</t>
  </si>
  <si>
    <t>PRD583</t>
  </si>
  <si>
    <t>PRD584</t>
  </si>
  <si>
    <t>Box</t>
  </si>
  <si>
    <t>PRD585</t>
  </si>
  <si>
    <t>Now</t>
  </si>
  <si>
    <t>PRD586</t>
  </si>
  <si>
    <t>PRD587</t>
  </si>
  <si>
    <t>Arm</t>
  </si>
  <si>
    <t>PRD588</t>
  </si>
  <si>
    <t>Black</t>
  </si>
  <si>
    <t>PRD589</t>
  </si>
  <si>
    <t>Field</t>
  </si>
  <si>
    <t>PRD590</t>
  </si>
  <si>
    <t>High</t>
  </si>
  <si>
    <t>PRD591</t>
  </si>
  <si>
    <t>Act</t>
  </si>
  <si>
    <t>PRD592</t>
  </si>
  <si>
    <t>Economy</t>
  </si>
  <si>
    <t>PRD593</t>
  </si>
  <si>
    <t>By</t>
  </si>
  <si>
    <t>PRD594</t>
  </si>
  <si>
    <t>Certainly</t>
  </si>
  <si>
    <t>PRD595</t>
  </si>
  <si>
    <t>PRD596</t>
  </si>
  <si>
    <t>For</t>
  </si>
  <si>
    <t>PRD597</t>
  </si>
  <si>
    <t>PRD598</t>
  </si>
  <si>
    <t>Full</t>
  </si>
  <si>
    <t>PRD599</t>
  </si>
  <si>
    <t>Fight</t>
  </si>
  <si>
    <t>PRD600</t>
  </si>
  <si>
    <t>Too</t>
  </si>
  <si>
    <t>PRD601</t>
  </si>
  <si>
    <t>Put</t>
  </si>
  <si>
    <t>PRD602</t>
  </si>
  <si>
    <t>Store</t>
  </si>
  <si>
    <t>PRD603</t>
  </si>
  <si>
    <t>Week</t>
  </si>
  <si>
    <t>PRD604</t>
  </si>
  <si>
    <t>Heart</t>
  </si>
  <si>
    <t>PRD605</t>
  </si>
  <si>
    <t>Employee</t>
  </si>
  <si>
    <t>PRD606</t>
  </si>
  <si>
    <t>PRD607</t>
  </si>
  <si>
    <t>PRD608</t>
  </si>
  <si>
    <t>True</t>
  </si>
  <si>
    <t>PRD609</t>
  </si>
  <si>
    <t>Partner</t>
  </si>
  <si>
    <t>PRD610</t>
  </si>
  <si>
    <t>PRD611</t>
  </si>
  <si>
    <t>PRD612</t>
  </si>
  <si>
    <t>PRD613</t>
  </si>
  <si>
    <t>Prove</t>
  </si>
  <si>
    <t>PRD614</t>
  </si>
  <si>
    <t>PRD615</t>
  </si>
  <si>
    <t>PRD616</t>
  </si>
  <si>
    <t>PRD617</t>
  </si>
  <si>
    <t>Generation</t>
  </si>
  <si>
    <t>PRD618</t>
  </si>
  <si>
    <t>PRD619</t>
  </si>
  <si>
    <t>PRD620</t>
  </si>
  <si>
    <t>PRD621</t>
  </si>
  <si>
    <t>PRD622</t>
  </si>
  <si>
    <t>PRD623</t>
  </si>
  <si>
    <t>PRD624</t>
  </si>
  <si>
    <t>PRD625</t>
  </si>
  <si>
    <t>Perform</t>
  </si>
  <si>
    <t>PRD626</t>
  </si>
  <si>
    <t>Step</t>
  </si>
  <si>
    <t>PRD627</t>
  </si>
  <si>
    <t>Least</t>
  </si>
  <si>
    <t>PRD628</t>
  </si>
  <si>
    <t>Game</t>
  </si>
  <si>
    <t>PRD629</t>
  </si>
  <si>
    <t>PRD630</t>
  </si>
  <si>
    <t>PRD631</t>
  </si>
  <si>
    <t>PRD632</t>
  </si>
  <si>
    <t>First</t>
  </si>
  <si>
    <t>PRD633</t>
  </si>
  <si>
    <t>PRD634</t>
  </si>
  <si>
    <t>PRD635</t>
  </si>
  <si>
    <t>PRD636</t>
  </si>
  <si>
    <t>Program</t>
  </si>
  <si>
    <t>PRD637</t>
  </si>
  <si>
    <t>PRD638</t>
  </si>
  <si>
    <t>Out</t>
  </si>
  <si>
    <t>PRD639</t>
  </si>
  <si>
    <t>Sing</t>
  </si>
  <si>
    <t>PRD640</t>
  </si>
  <si>
    <t>Item</t>
  </si>
  <si>
    <t>PRD641</t>
  </si>
  <si>
    <t>PRD642</t>
  </si>
  <si>
    <t>PRD643</t>
  </si>
  <si>
    <t>PRD644</t>
  </si>
  <si>
    <t>Represent</t>
  </si>
  <si>
    <t>PRD645</t>
  </si>
  <si>
    <t>Father</t>
  </si>
  <si>
    <t>PRD646</t>
  </si>
  <si>
    <t>Remember</t>
  </si>
  <si>
    <t>PRD647</t>
  </si>
  <si>
    <t>Many</t>
  </si>
  <si>
    <t>PRD648</t>
  </si>
  <si>
    <t>Born</t>
  </si>
  <si>
    <t>PRD649</t>
  </si>
  <si>
    <t>Beautiful</t>
  </si>
  <si>
    <t>PRD650</t>
  </si>
  <si>
    <t>Agent</t>
  </si>
  <si>
    <t>PRD651</t>
  </si>
  <si>
    <t>PRD652</t>
  </si>
  <si>
    <t>Bank</t>
  </si>
  <si>
    <t>PRD653</t>
  </si>
  <si>
    <t>Pull</t>
  </si>
  <si>
    <t>PRD654</t>
  </si>
  <si>
    <t>PRD655</t>
  </si>
  <si>
    <t>PRD656</t>
  </si>
  <si>
    <t>Whom</t>
  </si>
  <si>
    <t>PRD657</t>
  </si>
  <si>
    <t>PRD658</t>
  </si>
  <si>
    <t>White</t>
  </si>
  <si>
    <t>PRD659</t>
  </si>
  <si>
    <t>Respond</t>
  </si>
  <si>
    <t>PRD660</t>
  </si>
  <si>
    <t>Including</t>
  </si>
  <si>
    <t>PRD661</t>
  </si>
  <si>
    <t>Price</t>
  </si>
  <si>
    <t>PRD662</t>
  </si>
  <si>
    <t>PRD663</t>
  </si>
  <si>
    <t>Prevent</t>
  </si>
  <si>
    <t>PRD664</t>
  </si>
  <si>
    <t>At</t>
  </si>
  <si>
    <t>PRD665</t>
  </si>
  <si>
    <t>PRD666</t>
  </si>
  <si>
    <t>Market</t>
  </si>
  <si>
    <t>PRD667</t>
  </si>
  <si>
    <t>Defense</t>
  </si>
  <si>
    <t>PRD668</t>
  </si>
  <si>
    <t>Thus</t>
  </si>
  <si>
    <t>PRD669</t>
  </si>
  <si>
    <t>PRD670</t>
  </si>
  <si>
    <t>Kind</t>
  </si>
  <si>
    <t>PRD671</t>
  </si>
  <si>
    <t>More</t>
  </si>
  <si>
    <t>PRD672</t>
  </si>
  <si>
    <t>PRD673</t>
  </si>
  <si>
    <t>Health</t>
  </si>
  <si>
    <t>PRD674</t>
  </si>
  <si>
    <t>Around</t>
  </si>
  <si>
    <t>PRD675</t>
  </si>
  <si>
    <t>PRD676</t>
  </si>
  <si>
    <t>Table</t>
  </si>
  <si>
    <t>PRD677</t>
  </si>
  <si>
    <t>How</t>
  </si>
  <si>
    <t>PRD678</t>
  </si>
  <si>
    <t>PRD679</t>
  </si>
  <si>
    <t>PRD680</t>
  </si>
  <si>
    <t>Article</t>
  </si>
  <si>
    <t>PRD681</t>
  </si>
  <si>
    <t>Share</t>
  </si>
  <si>
    <t>PRD682</t>
  </si>
  <si>
    <t>Policy</t>
  </si>
  <si>
    <t>PRD683</t>
  </si>
  <si>
    <t>Trade</t>
  </si>
  <si>
    <t>PRD684</t>
  </si>
  <si>
    <t>PRD685</t>
  </si>
  <si>
    <t>PRD686</t>
  </si>
  <si>
    <t>Brother</t>
  </si>
  <si>
    <t>PRD687</t>
  </si>
  <si>
    <t>Discussion</t>
  </si>
  <si>
    <t>PRD688</t>
  </si>
  <si>
    <t>Relationship</t>
  </si>
  <si>
    <t>PRD689</t>
  </si>
  <si>
    <t>Him</t>
  </si>
  <si>
    <t>PRD690</t>
  </si>
  <si>
    <t>PRD691</t>
  </si>
  <si>
    <t>PRD692</t>
  </si>
  <si>
    <t>Song</t>
  </si>
  <si>
    <t>PRD693</t>
  </si>
  <si>
    <t>Door</t>
  </si>
  <si>
    <t>PRD694</t>
  </si>
  <si>
    <t>PRD695</t>
  </si>
  <si>
    <t>PRD696</t>
  </si>
  <si>
    <t>PRD697</t>
  </si>
  <si>
    <t>Expect</t>
  </si>
  <si>
    <t>PRD698</t>
  </si>
  <si>
    <t>PRD699</t>
  </si>
  <si>
    <t>Garden</t>
  </si>
  <si>
    <t>PRD700</t>
  </si>
  <si>
    <t>PRD701</t>
  </si>
  <si>
    <t>Fall</t>
  </si>
  <si>
    <t>PRD702</t>
  </si>
  <si>
    <t>PRD703</t>
  </si>
  <si>
    <t>PRD704</t>
  </si>
  <si>
    <t>Spend</t>
  </si>
  <si>
    <t>PRD705</t>
  </si>
  <si>
    <t>Source</t>
  </si>
  <si>
    <t>PRD706</t>
  </si>
  <si>
    <t>Season</t>
  </si>
  <si>
    <t>PRD707</t>
  </si>
  <si>
    <t>Significant</t>
  </si>
  <si>
    <t>PRD708</t>
  </si>
  <si>
    <t>PRD709</t>
  </si>
  <si>
    <t>PRD710</t>
  </si>
  <si>
    <t>Member</t>
  </si>
  <si>
    <t>PRD711</t>
  </si>
  <si>
    <t>Country</t>
  </si>
  <si>
    <t>PRD712</t>
  </si>
  <si>
    <t>PRD713</t>
  </si>
  <si>
    <t>PRD714</t>
  </si>
  <si>
    <t>Never</t>
  </si>
  <si>
    <t>PRD715</t>
  </si>
  <si>
    <t>Animal</t>
  </si>
  <si>
    <t>PRD716</t>
  </si>
  <si>
    <t>Note</t>
  </si>
  <si>
    <t>PRD717</t>
  </si>
  <si>
    <t>To</t>
  </si>
  <si>
    <t>PRD718</t>
  </si>
  <si>
    <t>PRD719</t>
  </si>
  <si>
    <t>Stage</t>
  </si>
  <si>
    <t>PRD720</t>
  </si>
  <si>
    <t>PRD721</t>
  </si>
  <si>
    <t>Weight</t>
  </si>
  <si>
    <t>PRD722</t>
  </si>
  <si>
    <t>Keep</t>
  </si>
  <si>
    <t>PRD723</t>
  </si>
  <si>
    <t>PRD724</t>
  </si>
  <si>
    <t>Building</t>
  </si>
  <si>
    <t>PRD725</t>
  </si>
  <si>
    <t>Easy</t>
  </si>
  <si>
    <t>PRD726</t>
  </si>
  <si>
    <t>He</t>
  </si>
  <si>
    <t>PRD727</t>
  </si>
  <si>
    <t>PRD728</t>
  </si>
  <si>
    <t>Gun</t>
  </si>
  <si>
    <t>PRD729</t>
  </si>
  <si>
    <t>Yet</t>
  </si>
  <si>
    <t>PRD730</t>
  </si>
  <si>
    <t>Risk</t>
  </si>
  <si>
    <t>PRD731</t>
  </si>
  <si>
    <t>Cut</t>
  </si>
  <si>
    <t>PRD732</t>
  </si>
  <si>
    <t>PRD733</t>
  </si>
  <si>
    <t>PRD734</t>
  </si>
  <si>
    <t>Argue</t>
  </si>
  <si>
    <t>PRD735</t>
  </si>
  <si>
    <t>PRD736</t>
  </si>
  <si>
    <t>PRD737</t>
  </si>
  <si>
    <t>Us</t>
  </si>
  <si>
    <t>PRD738</t>
  </si>
  <si>
    <t>Whole</t>
  </si>
  <si>
    <t>PRD739</t>
  </si>
  <si>
    <t>PRD740</t>
  </si>
  <si>
    <t>According</t>
  </si>
  <si>
    <t>PRD741</t>
  </si>
  <si>
    <t>Bar</t>
  </si>
  <si>
    <t>PRD742</t>
  </si>
  <si>
    <t>PRD743</t>
  </si>
  <si>
    <t>Discuss</t>
  </si>
  <si>
    <t>PRD744</t>
  </si>
  <si>
    <t>Boy</t>
  </si>
  <si>
    <t>PRD745</t>
  </si>
  <si>
    <t>Show</t>
  </si>
  <si>
    <t>PRD746</t>
  </si>
  <si>
    <t>PRD747</t>
  </si>
  <si>
    <t>PRD748</t>
  </si>
  <si>
    <t>PRD749</t>
  </si>
  <si>
    <t>Have</t>
  </si>
  <si>
    <t>PRD750</t>
  </si>
  <si>
    <t>PRD751</t>
  </si>
  <si>
    <t>PRD752</t>
  </si>
  <si>
    <t>PRD753</t>
  </si>
  <si>
    <t>Say</t>
  </si>
  <si>
    <t>PRD754</t>
  </si>
  <si>
    <t>PRD755</t>
  </si>
  <si>
    <t>Hold</t>
  </si>
  <si>
    <t>PRD756</t>
  </si>
  <si>
    <t>PRD757</t>
  </si>
  <si>
    <t>PRD758</t>
  </si>
  <si>
    <t>PRD759</t>
  </si>
  <si>
    <t>PRD760</t>
  </si>
  <si>
    <t>Form</t>
  </si>
  <si>
    <t>PRD761</t>
  </si>
  <si>
    <t>PRD762</t>
  </si>
  <si>
    <t>Prepare</t>
  </si>
  <si>
    <t>PRD763</t>
  </si>
  <si>
    <t>PRD764</t>
  </si>
  <si>
    <t>PRD765</t>
  </si>
  <si>
    <t>PRD766</t>
  </si>
  <si>
    <t>Sometimes</t>
  </si>
  <si>
    <t>PRD767</t>
  </si>
  <si>
    <t>Anything</t>
  </si>
  <si>
    <t>PRD768</t>
  </si>
  <si>
    <t>PRD769</t>
  </si>
  <si>
    <t>PRD770</t>
  </si>
  <si>
    <t>PRD771</t>
  </si>
  <si>
    <t>PRD772</t>
  </si>
  <si>
    <t>Teach</t>
  </si>
  <si>
    <t>PRD773</t>
  </si>
  <si>
    <t>Pattern</t>
  </si>
  <si>
    <t>PRD774</t>
  </si>
  <si>
    <t>Car</t>
  </si>
  <si>
    <t>PRD775</t>
  </si>
  <si>
    <t>PRD776</t>
  </si>
  <si>
    <t>Others</t>
  </si>
  <si>
    <t>PRD777</t>
  </si>
  <si>
    <t>PRD778</t>
  </si>
  <si>
    <t>Concern</t>
  </si>
  <si>
    <t>PRD779</t>
  </si>
  <si>
    <t>PRD780</t>
  </si>
  <si>
    <t>PRD781</t>
  </si>
  <si>
    <t>PRD782</t>
  </si>
  <si>
    <t>PRD783</t>
  </si>
  <si>
    <t>PRD784</t>
  </si>
  <si>
    <t>Size</t>
  </si>
  <si>
    <t>PRD785</t>
  </si>
  <si>
    <t>PRD786</t>
  </si>
  <si>
    <t>Adult</t>
  </si>
  <si>
    <t>PRD787</t>
  </si>
  <si>
    <t>PRD788</t>
  </si>
  <si>
    <t>Clearly</t>
  </si>
  <si>
    <t>PRD789</t>
  </si>
  <si>
    <t>Shoulder</t>
  </si>
  <si>
    <t>PRD790</t>
  </si>
  <si>
    <t>PRD791</t>
  </si>
  <si>
    <t>Tend</t>
  </si>
  <si>
    <t>PRD792</t>
  </si>
  <si>
    <t>PRD793</t>
  </si>
  <si>
    <t>Coach</t>
  </si>
  <si>
    <t>PRD794</t>
  </si>
  <si>
    <t>Kid</t>
  </si>
  <si>
    <t>PRD795</t>
  </si>
  <si>
    <t>Role</t>
  </si>
  <si>
    <t>PRD796</t>
  </si>
  <si>
    <t>PRD797</t>
  </si>
  <si>
    <t>Back</t>
  </si>
  <si>
    <t>PRD798</t>
  </si>
  <si>
    <t>PRD799</t>
  </si>
  <si>
    <t>PRD800</t>
  </si>
  <si>
    <t>PRD801</t>
  </si>
  <si>
    <t>PRD802</t>
  </si>
  <si>
    <t>Magazine</t>
  </si>
  <si>
    <t>PRD803</t>
  </si>
  <si>
    <t>PRD804</t>
  </si>
  <si>
    <t>Enjoy</t>
  </si>
  <si>
    <t>PRD805</t>
  </si>
  <si>
    <t>PRD806</t>
  </si>
  <si>
    <t>PRD807</t>
  </si>
  <si>
    <t>PRD808</t>
  </si>
  <si>
    <t>PRD809</t>
  </si>
  <si>
    <t>PRD810</t>
  </si>
  <si>
    <t>Scientist</t>
  </si>
  <si>
    <t>PRD811</t>
  </si>
  <si>
    <t>PRD812</t>
  </si>
  <si>
    <t>Nothing</t>
  </si>
  <si>
    <t>PRD813</t>
  </si>
  <si>
    <t>PRD814</t>
  </si>
  <si>
    <t>Management</t>
  </si>
  <si>
    <t>PRD815</t>
  </si>
  <si>
    <t>PRD816</t>
  </si>
  <si>
    <t>PRD817</t>
  </si>
  <si>
    <t>PRD818</t>
  </si>
  <si>
    <t>PRD819</t>
  </si>
  <si>
    <t>PRD820</t>
  </si>
  <si>
    <t>PRD821</t>
  </si>
  <si>
    <t>PRD822</t>
  </si>
  <si>
    <t>Project</t>
  </si>
  <si>
    <t>PRD823</t>
  </si>
  <si>
    <t>Son</t>
  </si>
  <si>
    <t>PRD824</t>
  </si>
  <si>
    <t>PRD825</t>
  </si>
  <si>
    <t>PRD826</t>
  </si>
  <si>
    <t>PRD827</t>
  </si>
  <si>
    <t>PRD828</t>
  </si>
  <si>
    <t>PRD829</t>
  </si>
  <si>
    <t>PRD830</t>
  </si>
  <si>
    <t>PRD831</t>
  </si>
  <si>
    <t>PRD832</t>
  </si>
  <si>
    <t>PRD833</t>
  </si>
  <si>
    <t>Resource</t>
  </si>
  <si>
    <t>PRD834</t>
  </si>
  <si>
    <t>PRD835</t>
  </si>
  <si>
    <t>Strategy</t>
  </si>
  <si>
    <t>PRD836</t>
  </si>
  <si>
    <t>PRD837</t>
  </si>
  <si>
    <t>PRD838</t>
  </si>
  <si>
    <t>PRD839</t>
  </si>
  <si>
    <t>Baby</t>
  </si>
  <si>
    <t>PRD840</t>
  </si>
  <si>
    <t>PRD841</t>
  </si>
  <si>
    <t>PRD842</t>
  </si>
  <si>
    <t>PRD843</t>
  </si>
  <si>
    <t>View</t>
  </si>
  <si>
    <t>PRD844</t>
  </si>
  <si>
    <t>PRD845</t>
  </si>
  <si>
    <t>PRD846</t>
  </si>
  <si>
    <t>PRD847</t>
  </si>
  <si>
    <t>Message</t>
  </si>
  <si>
    <t>PRD848</t>
  </si>
  <si>
    <t>PRD849</t>
  </si>
  <si>
    <t>PRD850</t>
  </si>
  <si>
    <t>PRD851</t>
  </si>
  <si>
    <t>PRD852</t>
  </si>
  <si>
    <t>Between</t>
  </si>
  <si>
    <t>PRD853</t>
  </si>
  <si>
    <t>Type</t>
  </si>
  <si>
    <t>PRD854</t>
  </si>
  <si>
    <t>PRD855</t>
  </si>
  <si>
    <t>PRD856</t>
  </si>
  <si>
    <t>PRD857</t>
  </si>
  <si>
    <t>PRD858</t>
  </si>
  <si>
    <t>PRD859</t>
  </si>
  <si>
    <t>Better</t>
  </si>
  <si>
    <t>PRD860</t>
  </si>
  <si>
    <t>PRD861</t>
  </si>
  <si>
    <t>PRD862</t>
  </si>
  <si>
    <t>PRD863</t>
  </si>
  <si>
    <t>PRD864</t>
  </si>
  <si>
    <t>Commercial</t>
  </si>
  <si>
    <t>PRD865</t>
  </si>
  <si>
    <t>Control</t>
  </si>
  <si>
    <t>PRD866</t>
  </si>
  <si>
    <t>PRD867</t>
  </si>
  <si>
    <t>PRD868</t>
  </si>
  <si>
    <t>Collection</t>
  </si>
  <si>
    <t>PRD869</t>
  </si>
  <si>
    <t>PRD870</t>
  </si>
  <si>
    <t>PRD871</t>
  </si>
  <si>
    <t>PRD872</t>
  </si>
  <si>
    <t>PRD873</t>
  </si>
  <si>
    <t>Fact</t>
  </si>
  <si>
    <t>PRD874</t>
  </si>
  <si>
    <t>PRD875</t>
  </si>
  <si>
    <t>PRD876</t>
  </si>
  <si>
    <t>PRD877</t>
  </si>
  <si>
    <t>PRD878</t>
  </si>
  <si>
    <t>Card</t>
  </si>
  <si>
    <t>PRD879</t>
  </si>
  <si>
    <t>PRD880</t>
  </si>
  <si>
    <t>PRD881</t>
  </si>
  <si>
    <t>Accept</t>
  </si>
  <si>
    <t>PRD882</t>
  </si>
  <si>
    <t>PRD883</t>
  </si>
  <si>
    <t>PRD884</t>
  </si>
  <si>
    <t>PRD885</t>
  </si>
  <si>
    <t>Edge</t>
  </si>
  <si>
    <t>PRD886</t>
  </si>
  <si>
    <t>PRD887</t>
  </si>
  <si>
    <t>Behind</t>
  </si>
  <si>
    <t>PRD888</t>
  </si>
  <si>
    <t>Attorney</t>
  </si>
  <si>
    <t>PRD889</t>
  </si>
  <si>
    <t>PRD890</t>
  </si>
  <si>
    <t>Wife</t>
  </si>
  <si>
    <t>PRD891</t>
  </si>
  <si>
    <t>Let</t>
  </si>
  <si>
    <t>PRD892</t>
  </si>
  <si>
    <t>Citizen</t>
  </si>
  <si>
    <t>PRD893</t>
  </si>
  <si>
    <t>PRD894</t>
  </si>
  <si>
    <t>PRD895</t>
  </si>
  <si>
    <t>PRD896</t>
  </si>
  <si>
    <t>Determine</t>
  </si>
  <si>
    <t>PRD897</t>
  </si>
  <si>
    <t>PRD898</t>
  </si>
  <si>
    <t>Short</t>
  </si>
  <si>
    <t>PRD899</t>
  </si>
  <si>
    <t>Claim</t>
  </si>
  <si>
    <t>PRD900</t>
  </si>
  <si>
    <t>PRD901</t>
  </si>
  <si>
    <t>Tell</t>
  </si>
  <si>
    <t>PRD902</t>
  </si>
  <si>
    <t>Cost</t>
  </si>
  <si>
    <t>PRD903</t>
  </si>
  <si>
    <t>PRD904</t>
  </si>
  <si>
    <t>PRD905</t>
  </si>
  <si>
    <t>PRD906</t>
  </si>
  <si>
    <t>Turn</t>
  </si>
  <si>
    <t>PRD907</t>
  </si>
  <si>
    <t>The</t>
  </si>
  <si>
    <t>PRD908</t>
  </si>
  <si>
    <t>Present</t>
  </si>
  <si>
    <t>PRD909</t>
  </si>
  <si>
    <t>PRD910</t>
  </si>
  <si>
    <t>PRD911</t>
  </si>
  <si>
    <t>PRD912</t>
  </si>
  <si>
    <t>PRD913</t>
  </si>
  <si>
    <t>Produce</t>
  </si>
  <si>
    <t>PRD914</t>
  </si>
  <si>
    <t>PRD915</t>
  </si>
  <si>
    <t>PRD916</t>
  </si>
  <si>
    <t>Detail</t>
  </si>
  <si>
    <t>PRD917</t>
  </si>
  <si>
    <t>PRD918</t>
  </si>
  <si>
    <t>PRD919</t>
  </si>
  <si>
    <t>PRD920</t>
  </si>
  <si>
    <t>Right</t>
  </si>
  <si>
    <t>PRD921</t>
  </si>
  <si>
    <t>Hospital</t>
  </si>
  <si>
    <t>PRD922</t>
  </si>
  <si>
    <t>Join</t>
  </si>
  <si>
    <t>PRD923</t>
  </si>
  <si>
    <t>PRD924</t>
  </si>
  <si>
    <t>PRD925</t>
  </si>
  <si>
    <t>Help</t>
  </si>
  <si>
    <t>PRD926</t>
  </si>
  <si>
    <t>Civil</t>
  </si>
  <si>
    <t>PRD927</t>
  </si>
  <si>
    <t>PRD928</t>
  </si>
  <si>
    <t>PRD929</t>
  </si>
  <si>
    <t>PRD930</t>
  </si>
  <si>
    <t>PRD931</t>
  </si>
  <si>
    <t>PRD932</t>
  </si>
  <si>
    <t>Number</t>
  </si>
  <si>
    <t>PRD933</t>
  </si>
  <si>
    <t>PRD934</t>
  </si>
  <si>
    <t>Draw</t>
  </si>
  <si>
    <t>PRD935</t>
  </si>
  <si>
    <t>PRD936</t>
  </si>
  <si>
    <t>Response</t>
  </si>
  <si>
    <t>PRD937</t>
  </si>
  <si>
    <t>PRD938</t>
  </si>
  <si>
    <t>PRD939</t>
  </si>
  <si>
    <t>Current</t>
  </si>
  <si>
    <t>PRD940</t>
  </si>
  <si>
    <t>Do</t>
  </si>
  <si>
    <t>PRD941</t>
  </si>
  <si>
    <t>PRD942</t>
  </si>
  <si>
    <t>Yard</t>
  </si>
  <si>
    <t>PRD943</t>
  </si>
  <si>
    <t>PRD944</t>
  </si>
  <si>
    <t>Term</t>
  </si>
  <si>
    <t>PRD945</t>
  </si>
  <si>
    <t>Skill</t>
  </si>
  <si>
    <t>PRD946</t>
  </si>
  <si>
    <t>PRD947</t>
  </si>
  <si>
    <t>PRD948</t>
  </si>
  <si>
    <t>PRD949</t>
  </si>
  <si>
    <t>PRD950</t>
  </si>
  <si>
    <t>Range</t>
  </si>
  <si>
    <t>PRD951</t>
  </si>
  <si>
    <t>PRD952</t>
  </si>
  <si>
    <t>Office</t>
  </si>
  <si>
    <t>PRD953</t>
  </si>
  <si>
    <t>PRD954</t>
  </si>
  <si>
    <t>There</t>
  </si>
  <si>
    <t>PRD955</t>
  </si>
  <si>
    <t>PRD956</t>
  </si>
  <si>
    <t>Hard</t>
  </si>
  <si>
    <t>PRD957</t>
  </si>
  <si>
    <t>PRD958</t>
  </si>
  <si>
    <t>Must</t>
  </si>
  <si>
    <t>PRD959</t>
  </si>
  <si>
    <t>Condition</t>
  </si>
  <si>
    <t>PRD960</t>
  </si>
  <si>
    <t>Head</t>
  </si>
  <si>
    <t>PRD961</t>
  </si>
  <si>
    <t>PRD962</t>
  </si>
  <si>
    <t>Bring</t>
  </si>
  <si>
    <t>PRD963</t>
  </si>
  <si>
    <t>PRD964</t>
  </si>
  <si>
    <t>Education</t>
  </si>
  <si>
    <t>PRD965</t>
  </si>
  <si>
    <t>PRD966</t>
  </si>
  <si>
    <t>PRD967</t>
  </si>
  <si>
    <t>Major</t>
  </si>
  <si>
    <t>PRD968</t>
  </si>
  <si>
    <t>PRD969</t>
  </si>
  <si>
    <t>PRD970</t>
  </si>
  <si>
    <t>Minute</t>
  </si>
  <si>
    <t>PRD971</t>
  </si>
  <si>
    <t>PRD972</t>
  </si>
  <si>
    <t>PRD973</t>
  </si>
  <si>
    <t>Benefit</t>
  </si>
  <si>
    <t>PRD974</t>
  </si>
  <si>
    <t>Modern</t>
  </si>
  <si>
    <t>PRD975</t>
  </si>
  <si>
    <t>PRD976</t>
  </si>
  <si>
    <t>PRD977</t>
  </si>
  <si>
    <t>Something</t>
  </si>
  <si>
    <t>PRD978</t>
  </si>
  <si>
    <t>PRD979</t>
  </si>
  <si>
    <t>PRD980</t>
  </si>
  <si>
    <t>Senior</t>
  </si>
  <si>
    <t>PRD981</t>
  </si>
  <si>
    <t>PRD982</t>
  </si>
  <si>
    <t>Mention</t>
  </si>
  <si>
    <t>PRD983</t>
  </si>
  <si>
    <t>Require</t>
  </si>
  <si>
    <t>PRD984</t>
  </si>
  <si>
    <t>PRD985</t>
  </si>
  <si>
    <t>PRD986</t>
  </si>
  <si>
    <t>Several</t>
  </si>
  <si>
    <t>PRD987</t>
  </si>
  <si>
    <t>Seat</t>
  </si>
  <si>
    <t>PRD988</t>
  </si>
  <si>
    <t>Soon</t>
  </si>
  <si>
    <t>PRD989</t>
  </si>
  <si>
    <t>Any</t>
  </si>
  <si>
    <t>PRD990</t>
  </si>
  <si>
    <t>PRD991</t>
  </si>
  <si>
    <t>Carry</t>
  </si>
  <si>
    <t>PRD992</t>
  </si>
  <si>
    <t>PRD993</t>
  </si>
  <si>
    <t>Effect</t>
  </si>
  <si>
    <t>PRD994</t>
  </si>
  <si>
    <t>PRD995</t>
  </si>
  <si>
    <t>PRD996</t>
  </si>
  <si>
    <t>PRD997</t>
  </si>
  <si>
    <t>Medical</t>
  </si>
  <si>
    <t>PRD998</t>
  </si>
  <si>
    <t>PRD999</t>
  </si>
  <si>
    <t>PRD1000</t>
  </si>
  <si>
    <t>PRD1001</t>
  </si>
  <si>
    <t>Issue</t>
  </si>
  <si>
    <t>PRD1002</t>
  </si>
  <si>
    <t>PRD1003</t>
  </si>
  <si>
    <t>PRD1004</t>
  </si>
  <si>
    <t>PRD1005</t>
  </si>
  <si>
    <t>PRD1006</t>
  </si>
  <si>
    <t>Serious</t>
  </si>
  <si>
    <t>PRD1007</t>
  </si>
  <si>
    <t>PRD1008</t>
  </si>
  <si>
    <t>PRD1009</t>
  </si>
  <si>
    <t>PRD1010</t>
  </si>
  <si>
    <t>Ever</t>
  </si>
  <si>
    <t>PRD1011</t>
  </si>
  <si>
    <t>Less</t>
  </si>
  <si>
    <t>PRD1012</t>
  </si>
  <si>
    <t>PRD1013</t>
  </si>
  <si>
    <t>PRD1014</t>
  </si>
  <si>
    <t>PRD1015</t>
  </si>
  <si>
    <t>Cold</t>
  </si>
  <si>
    <t>PRD1016</t>
  </si>
  <si>
    <t>Understand</t>
  </si>
  <si>
    <t>PRD1017</t>
  </si>
  <si>
    <t>PRD1018</t>
  </si>
  <si>
    <t>PRD1019</t>
  </si>
  <si>
    <t>PRD1020</t>
  </si>
  <si>
    <t>PRD1021</t>
  </si>
  <si>
    <t>Guess</t>
  </si>
  <si>
    <t>PRD1022</t>
  </si>
  <si>
    <t>PRD1023</t>
  </si>
  <si>
    <t>PRD1024</t>
  </si>
  <si>
    <t>PRD1025</t>
  </si>
  <si>
    <t>PRD1026</t>
  </si>
  <si>
    <t>PRD1027</t>
  </si>
  <si>
    <t>Personal</t>
  </si>
  <si>
    <t>PRD1028</t>
  </si>
  <si>
    <t>Attack</t>
  </si>
  <si>
    <t>PRD1029</t>
  </si>
  <si>
    <t>PRD1030</t>
  </si>
  <si>
    <t>PRD1031</t>
  </si>
  <si>
    <t>Look</t>
  </si>
  <si>
    <t>PRD1032</t>
  </si>
  <si>
    <t>Participant</t>
  </si>
  <si>
    <t>PRD1033</t>
  </si>
  <si>
    <t>Successful</t>
  </si>
  <si>
    <t>PRD1034</t>
  </si>
  <si>
    <t>PRD1035</t>
  </si>
  <si>
    <t>PRD1036</t>
  </si>
  <si>
    <t>PRD1037</t>
  </si>
  <si>
    <t>PRD1038</t>
  </si>
  <si>
    <t>PRD1039</t>
  </si>
  <si>
    <t>PRD1040</t>
  </si>
  <si>
    <t>PRD1041</t>
  </si>
  <si>
    <t>PRD1042</t>
  </si>
  <si>
    <t>PRD1043</t>
  </si>
  <si>
    <t>PRD1044</t>
  </si>
  <si>
    <t>PRD1045</t>
  </si>
  <si>
    <t>PRD1046</t>
  </si>
  <si>
    <t>Effort</t>
  </si>
  <si>
    <t>PRD1047</t>
  </si>
  <si>
    <t>PRD1048</t>
  </si>
  <si>
    <t>Offer</t>
  </si>
  <si>
    <t>PRD1049</t>
  </si>
  <si>
    <t>PRD1050</t>
  </si>
  <si>
    <t>PRD1051</t>
  </si>
  <si>
    <t>PRD1052</t>
  </si>
  <si>
    <t>PRD1053</t>
  </si>
  <si>
    <t>Section</t>
  </si>
  <si>
    <t>PRD1054</t>
  </si>
  <si>
    <t>Eat</t>
  </si>
  <si>
    <t>PRD1055</t>
  </si>
  <si>
    <t>PRD1056</t>
  </si>
  <si>
    <t>PRD1057</t>
  </si>
  <si>
    <t>PRD1058</t>
  </si>
  <si>
    <t>Measure</t>
  </si>
  <si>
    <t>PRD1059</t>
  </si>
  <si>
    <t>Subject</t>
  </si>
  <si>
    <t>PRD1060</t>
  </si>
  <si>
    <t>PRD1061</t>
  </si>
  <si>
    <t>Home</t>
  </si>
  <si>
    <t>PRD1062</t>
  </si>
  <si>
    <t>PRD1063</t>
  </si>
  <si>
    <t>PRD1064</t>
  </si>
  <si>
    <t>PRD1065</t>
  </si>
  <si>
    <t>Night</t>
  </si>
  <si>
    <t>PRD1066</t>
  </si>
  <si>
    <t>PRD1067</t>
  </si>
  <si>
    <t>PRD1068</t>
  </si>
  <si>
    <t>PRD1069</t>
  </si>
  <si>
    <t>PRD1070</t>
  </si>
  <si>
    <t>Receive</t>
  </si>
  <si>
    <t>PRD1071</t>
  </si>
  <si>
    <t>PRD1072</t>
  </si>
  <si>
    <t>PRD1073</t>
  </si>
  <si>
    <t>School</t>
  </si>
  <si>
    <t>PRD1074</t>
  </si>
  <si>
    <t>Audience</t>
  </si>
  <si>
    <t>PRD1075</t>
  </si>
  <si>
    <t>Actually</t>
  </si>
  <si>
    <t>PRD1076</t>
  </si>
  <si>
    <t>PRD1077</t>
  </si>
  <si>
    <t>Person</t>
  </si>
  <si>
    <t>PRD1078</t>
  </si>
  <si>
    <t>PRD1079</t>
  </si>
  <si>
    <t>PRD1080</t>
  </si>
  <si>
    <t>World</t>
  </si>
  <si>
    <t>PRD1081</t>
  </si>
  <si>
    <t>PRD1082</t>
  </si>
  <si>
    <t>PRD1083</t>
  </si>
  <si>
    <t>PRD1084</t>
  </si>
  <si>
    <t>PRD1085</t>
  </si>
  <si>
    <t>PRD1086</t>
  </si>
  <si>
    <t>Husband</t>
  </si>
  <si>
    <t>PRD1087</t>
  </si>
  <si>
    <t>PRD1088</t>
  </si>
  <si>
    <t>Interesting</t>
  </si>
  <si>
    <t>PRD1089</t>
  </si>
  <si>
    <t>Mission</t>
  </si>
  <si>
    <t>PRD1090</t>
  </si>
  <si>
    <t>PRD1091</t>
  </si>
  <si>
    <t>PRD1092</t>
  </si>
  <si>
    <t>PRD1093</t>
  </si>
  <si>
    <t>PRD1094</t>
  </si>
  <si>
    <t>Entire</t>
  </si>
  <si>
    <t>PRD1095</t>
  </si>
  <si>
    <t>PRD1096</t>
  </si>
  <si>
    <t>War</t>
  </si>
  <si>
    <t>PRD1097</t>
  </si>
  <si>
    <t>Difference</t>
  </si>
  <si>
    <t>PRD1098</t>
  </si>
  <si>
    <t>Image</t>
  </si>
  <si>
    <t>PRD1099</t>
  </si>
  <si>
    <t>Take</t>
  </si>
  <si>
    <t>PRD1100</t>
  </si>
  <si>
    <t>Art</t>
  </si>
  <si>
    <t>PRD1101</t>
  </si>
  <si>
    <t>PRD1102</t>
  </si>
  <si>
    <t>Describe</t>
  </si>
  <si>
    <t>PRD1103</t>
  </si>
  <si>
    <t>PRD1104</t>
  </si>
  <si>
    <t>PRD1105</t>
  </si>
  <si>
    <t>Evening</t>
  </si>
  <si>
    <t>PRD1106</t>
  </si>
  <si>
    <t>PRD1107</t>
  </si>
  <si>
    <t>PRD1108</t>
  </si>
  <si>
    <t>PRD1109</t>
  </si>
  <si>
    <t>PRD1110</t>
  </si>
  <si>
    <t>Against</t>
  </si>
  <si>
    <t>PRD1111</t>
  </si>
  <si>
    <t>Probably</t>
  </si>
  <si>
    <t>PRD1112</t>
  </si>
  <si>
    <t>PRD1113</t>
  </si>
  <si>
    <t>Analysis</t>
  </si>
  <si>
    <t>PRD1114</t>
  </si>
  <si>
    <t>Happy</t>
  </si>
  <si>
    <t>PRD1115</t>
  </si>
  <si>
    <t>Machine</t>
  </si>
  <si>
    <t>PRD1116</t>
  </si>
  <si>
    <t>Suddenly</t>
  </si>
  <si>
    <t>PRD1117</t>
  </si>
  <si>
    <t>PRD1118</t>
  </si>
  <si>
    <t>PRD1119</t>
  </si>
  <si>
    <t>PRD1120</t>
  </si>
  <si>
    <t>PRD1121</t>
  </si>
  <si>
    <t>PRD1122</t>
  </si>
  <si>
    <t>PRD1123</t>
  </si>
  <si>
    <t>Traditional</t>
  </si>
  <si>
    <t>PRD1124</t>
  </si>
  <si>
    <t>PRD1125</t>
  </si>
  <si>
    <t>PRD1126</t>
  </si>
  <si>
    <t>Save</t>
  </si>
  <si>
    <t>PRD1127</t>
  </si>
  <si>
    <t>PRD1128</t>
  </si>
  <si>
    <t>PRD1129</t>
  </si>
  <si>
    <t>PRD1130</t>
  </si>
  <si>
    <t>PRD1131</t>
  </si>
  <si>
    <t>PRD1132</t>
  </si>
  <si>
    <t>PRD1133</t>
  </si>
  <si>
    <t>PRD1134</t>
  </si>
  <si>
    <t>PRD1135</t>
  </si>
  <si>
    <t>PRD1136</t>
  </si>
  <si>
    <t>PRD1137</t>
  </si>
  <si>
    <t>Woman</t>
  </si>
  <si>
    <t>PRD1138</t>
  </si>
  <si>
    <t>PRD1139</t>
  </si>
  <si>
    <t>PRD1140</t>
  </si>
  <si>
    <t>PRD1141</t>
  </si>
  <si>
    <t>Instead</t>
  </si>
  <si>
    <t>PRD1142</t>
  </si>
  <si>
    <t>PRD1143</t>
  </si>
  <si>
    <t>PRD1144</t>
  </si>
  <si>
    <t>PRD1145</t>
  </si>
  <si>
    <t>Rule</t>
  </si>
  <si>
    <t>PRD1146</t>
  </si>
  <si>
    <t>PRD1147</t>
  </si>
  <si>
    <t>Answer</t>
  </si>
  <si>
    <t>PRD1148</t>
  </si>
  <si>
    <t>PRD1149</t>
  </si>
  <si>
    <t>PRD1150</t>
  </si>
  <si>
    <t>Degree</t>
  </si>
  <si>
    <t>PRD1151</t>
  </si>
  <si>
    <t>Thousand</t>
  </si>
  <si>
    <t>PRD1152</t>
  </si>
  <si>
    <t>PRD1153</t>
  </si>
  <si>
    <t>PRD1154</t>
  </si>
  <si>
    <t>Democrat</t>
  </si>
  <si>
    <t>PRD1155</t>
  </si>
  <si>
    <t>PRD1156</t>
  </si>
  <si>
    <t>PRD1157</t>
  </si>
  <si>
    <t>Really</t>
  </si>
  <si>
    <t>PRD1158</t>
  </si>
  <si>
    <t>Explain</t>
  </si>
  <si>
    <t>PRD1159</t>
  </si>
  <si>
    <t>PRD1160</t>
  </si>
  <si>
    <t>PRD1161</t>
  </si>
  <si>
    <t>PRD1162</t>
  </si>
  <si>
    <t>PRD1163</t>
  </si>
  <si>
    <t>PRD1164</t>
  </si>
  <si>
    <t>PRD1165</t>
  </si>
  <si>
    <t>PRD1166</t>
  </si>
  <si>
    <t>PRD1167</t>
  </si>
  <si>
    <t>PRD1168</t>
  </si>
  <si>
    <t>PRD1169</t>
  </si>
  <si>
    <t>Somebody</t>
  </si>
  <si>
    <t>PRD1170</t>
  </si>
  <si>
    <t>PRD1171</t>
  </si>
  <si>
    <t>PRD1172</t>
  </si>
  <si>
    <t>PRD1173</t>
  </si>
  <si>
    <t>PRD1174</t>
  </si>
  <si>
    <t>PRD1175</t>
  </si>
  <si>
    <t>PRD1176</t>
  </si>
  <si>
    <t>PRD1177</t>
  </si>
  <si>
    <t>PRD1178</t>
  </si>
  <si>
    <t>PRD1179</t>
  </si>
  <si>
    <t>PRD1180</t>
  </si>
  <si>
    <t>PRD1181</t>
  </si>
  <si>
    <t>PRD1182</t>
  </si>
  <si>
    <t>Voice</t>
  </si>
  <si>
    <t>PRD1183</t>
  </si>
  <si>
    <t>Sound</t>
  </si>
  <si>
    <t>PRD1184</t>
  </si>
  <si>
    <t>PRD1185</t>
  </si>
  <si>
    <t>PRD1186</t>
  </si>
  <si>
    <t>Smile</t>
  </si>
  <si>
    <t>PRD1187</t>
  </si>
  <si>
    <t>National</t>
  </si>
  <si>
    <t>PRD1188</t>
  </si>
  <si>
    <t>Century</t>
  </si>
  <si>
    <t>PRD1189</t>
  </si>
  <si>
    <t>PRD1190</t>
  </si>
  <si>
    <t>PRD1191</t>
  </si>
  <si>
    <t>She</t>
  </si>
  <si>
    <t>PRD1192</t>
  </si>
  <si>
    <t>Nearly</t>
  </si>
  <si>
    <t>PRD1193</t>
  </si>
  <si>
    <t>Study</t>
  </si>
  <si>
    <t>PRD1194</t>
  </si>
  <si>
    <t>PRD1195</t>
  </si>
  <si>
    <t>PRD1196</t>
  </si>
  <si>
    <t>Notice</t>
  </si>
  <si>
    <t>PRD1197</t>
  </si>
  <si>
    <t>Likely</t>
  </si>
  <si>
    <t>PRD1198</t>
  </si>
  <si>
    <t>Ago</t>
  </si>
  <si>
    <t>PRD1199</t>
  </si>
  <si>
    <t>PRD1200</t>
  </si>
  <si>
    <t>PRD1201</t>
  </si>
  <si>
    <t>PRD1202</t>
  </si>
  <si>
    <t>Plan</t>
  </si>
  <si>
    <t>PRD1203</t>
  </si>
  <si>
    <t>PRD1204</t>
  </si>
  <si>
    <t>PRD1205</t>
  </si>
  <si>
    <t>PRD1206</t>
  </si>
  <si>
    <t>PRD1207</t>
  </si>
  <si>
    <t>PRD1208</t>
  </si>
  <si>
    <t>PRD1209</t>
  </si>
  <si>
    <t>PRD1210</t>
  </si>
  <si>
    <t>PRD1211</t>
  </si>
  <si>
    <t>Your</t>
  </si>
  <si>
    <t>PRD1212</t>
  </si>
  <si>
    <t>PRD1213</t>
  </si>
  <si>
    <t>PRD1214</t>
  </si>
  <si>
    <t>Bag</t>
  </si>
  <si>
    <t>PRD1215</t>
  </si>
  <si>
    <t>PRD1216</t>
  </si>
  <si>
    <t>PRD1217</t>
  </si>
  <si>
    <t>PRD1218</t>
  </si>
  <si>
    <t>Stuff</t>
  </si>
  <si>
    <t>PRD1219</t>
  </si>
  <si>
    <t>PRD1220</t>
  </si>
  <si>
    <t>PRD1221</t>
  </si>
  <si>
    <t>PRD1222</t>
  </si>
  <si>
    <t>PRD1223</t>
  </si>
  <si>
    <t>Down</t>
  </si>
  <si>
    <t>PRD1224</t>
  </si>
  <si>
    <t>PRD1225</t>
  </si>
  <si>
    <t>PRD1226</t>
  </si>
  <si>
    <t>PRD1227</t>
  </si>
  <si>
    <t>PRD1228</t>
  </si>
  <si>
    <t>PRD1229</t>
  </si>
  <si>
    <t>PRD1230</t>
  </si>
  <si>
    <t>PRD1231</t>
  </si>
  <si>
    <t>PRD1232</t>
  </si>
  <si>
    <t>Able</t>
  </si>
  <si>
    <t>PRD1233</t>
  </si>
  <si>
    <t>PRD1234</t>
  </si>
  <si>
    <t>PRD1235</t>
  </si>
  <si>
    <t>PRD1236</t>
  </si>
  <si>
    <t>PRD1237</t>
  </si>
  <si>
    <t>PRD1238</t>
  </si>
  <si>
    <t>PRD1239</t>
  </si>
  <si>
    <t>PRD1240</t>
  </si>
  <si>
    <t>PRD1241</t>
  </si>
  <si>
    <t>PRD1242</t>
  </si>
  <si>
    <t>Support</t>
  </si>
  <si>
    <t>PRD1243</t>
  </si>
  <si>
    <t>PRD1244</t>
  </si>
  <si>
    <t>PRD1245</t>
  </si>
  <si>
    <t>PRD1246</t>
  </si>
  <si>
    <t>PRD1247</t>
  </si>
  <si>
    <t>PRD1248</t>
  </si>
  <si>
    <t>Line</t>
  </si>
  <si>
    <t>PRD1249</t>
  </si>
  <si>
    <t>Picture</t>
  </si>
  <si>
    <t>PRD1250</t>
  </si>
  <si>
    <t>PRD1251</t>
  </si>
  <si>
    <t>PRD1252</t>
  </si>
  <si>
    <t>Reduce</t>
  </si>
  <si>
    <t>PRD1253</t>
  </si>
  <si>
    <t>PRD1254</t>
  </si>
  <si>
    <t>PRD1255</t>
  </si>
  <si>
    <t>Great</t>
  </si>
  <si>
    <t>PRD1256</t>
  </si>
  <si>
    <t>PRD1257</t>
  </si>
  <si>
    <t>Walk</t>
  </si>
  <si>
    <t>PRD1258</t>
  </si>
  <si>
    <t>PRD1259</t>
  </si>
  <si>
    <t>Lawyer</t>
  </si>
  <si>
    <t>PRD1260</t>
  </si>
  <si>
    <t>Staff</t>
  </si>
  <si>
    <t>PRD1261</t>
  </si>
  <si>
    <t>PRD1262</t>
  </si>
  <si>
    <t>Cup</t>
  </si>
  <si>
    <t>PRD1263</t>
  </si>
  <si>
    <t>PRD1264</t>
  </si>
  <si>
    <t>PRD1265</t>
  </si>
  <si>
    <t>PRD1266</t>
  </si>
  <si>
    <t>PRD1267</t>
  </si>
  <si>
    <t>PRD1268</t>
  </si>
  <si>
    <t>PRD1269</t>
  </si>
  <si>
    <t>PRD1270</t>
  </si>
  <si>
    <t>PRD1271</t>
  </si>
  <si>
    <t>PRD1272</t>
  </si>
  <si>
    <t>PRD1273</t>
  </si>
  <si>
    <t>Hear</t>
  </si>
  <si>
    <t>PRD1274</t>
  </si>
  <si>
    <t>Worker</t>
  </si>
  <si>
    <t>PRD1275</t>
  </si>
  <si>
    <t>PRD1276</t>
  </si>
  <si>
    <t>PRD1277</t>
  </si>
  <si>
    <t>PRD1278</t>
  </si>
  <si>
    <t>PRD1279</t>
  </si>
  <si>
    <t>PRD1280</t>
  </si>
  <si>
    <t>PRD1281</t>
  </si>
  <si>
    <t>PRD1282</t>
  </si>
  <si>
    <t>PRD1283</t>
  </si>
  <si>
    <t>PRD1284</t>
  </si>
  <si>
    <t>PRD1285</t>
  </si>
  <si>
    <t>PRD1286</t>
  </si>
  <si>
    <t>PRD1287</t>
  </si>
  <si>
    <t>PRD1288</t>
  </si>
  <si>
    <t>Child</t>
  </si>
  <si>
    <t>PRD1289</t>
  </si>
  <si>
    <t>Series</t>
  </si>
  <si>
    <t>PRD1290</t>
  </si>
  <si>
    <t>PRD1291</t>
  </si>
  <si>
    <t>PRD1292</t>
  </si>
  <si>
    <t>People</t>
  </si>
  <si>
    <t>PRD1293</t>
  </si>
  <si>
    <t>PRD1294</t>
  </si>
  <si>
    <t>PRD1295</t>
  </si>
  <si>
    <t>Sit</t>
  </si>
  <si>
    <t>PRD1296</t>
  </si>
  <si>
    <t>Public</t>
  </si>
  <si>
    <t>PRD1297</t>
  </si>
  <si>
    <t>PRD1298</t>
  </si>
  <si>
    <t>PRD1299</t>
  </si>
  <si>
    <t>PRD1300</t>
  </si>
  <si>
    <t>Ahead</t>
  </si>
  <si>
    <t>PRD1301</t>
  </si>
  <si>
    <t>PRD1302</t>
  </si>
  <si>
    <t>PRD1303</t>
  </si>
  <si>
    <t>PRD1304</t>
  </si>
  <si>
    <t>Best</t>
  </si>
  <si>
    <t>PRD1305</t>
  </si>
  <si>
    <t>PRD1306</t>
  </si>
  <si>
    <t>PRD1307</t>
  </si>
  <si>
    <t>PRD1308</t>
  </si>
  <si>
    <t>PRD1309</t>
  </si>
  <si>
    <t>PRD1310</t>
  </si>
  <si>
    <t>PRD1311</t>
  </si>
  <si>
    <t>PRD1312</t>
  </si>
  <si>
    <t>PRD1313</t>
  </si>
  <si>
    <t>Value</t>
  </si>
  <si>
    <t>PRD1314</t>
  </si>
  <si>
    <t>Practice</t>
  </si>
  <si>
    <t>PRD1315</t>
  </si>
  <si>
    <t>PRD1316</t>
  </si>
  <si>
    <t>PRD1317</t>
  </si>
  <si>
    <t>PRD1318</t>
  </si>
  <si>
    <t>PRD1319</t>
  </si>
  <si>
    <t>PRD1320</t>
  </si>
  <si>
    <t>PRD1321</t>
  </si>
  <si>
    <t>Political</t>
  </si>
  <si>
    <t>PRD1322</t>
  </si>
  <si>
    <t>Peace</t>
  </si>
  <si>
    <t>PRD1323</t>
  </si>
  <si>
    <t>PRD1324</t>
  </si>
  <si>
    <t>PRD1325</t>
  </si>
  <si>
    <t>Inside</t>
  </si>
  <si>
    <t>PRD1326</t>
  </si>
  <si>
    <t>PRD1327</t>
  </si>
  <si>
    <t>PRD1328</t>
  </si>
  <si>
    <t>PRD1329</t>
  </si>
  <si>
    <t>PRD1330</t>
  </si>
  <si>
    <t>PRD1331</t>
  </si>
  <si>
    <t>PRD1332</t>
  </si>
  <si>
    <t>PRD1333</t>
  </si>
  <si>
    <t>PRD1334</t>
  </si>
  <si>
    <t>PRD1335</t>
  </si>
  <si>
    <t>PRD1336</t>
  </si>
  <si>
    <t>PRD1337</t>
  </si>
  <si>
    <t>PRD1338</t>
  </si>
  <si>
    <t>PRD1339</t>
  </si>
  <si>
    <t>Nation</t>
  </si>
  <si>
    <t>PRD1340</t>
  </si>
  <si>
    <t>PRD1341</t>
  </si>
  <si>
    <t>PRD1342</t>
  </si>
  <si>
    <t>PRD1343</t>
  </si>
  <si>
    <t>PRD1344</t>
  </si>
  <si>
    <t>PRD1345</t>
  </si>
  <si>
    <t>PRD1346</t>
  </si>
  <si>
    <t>PRD1347</t>
  </si>
  <si>
    <t>PRD1348</t>
  </si>
  <si>
    <t>May</t>
  </si>
  <si>
    <t>PRD1349</t>
  </si>
  <si>
    <t>PRD1350</t>
  </si>
  <si>
    <t>PRD1351</t>
  </si>
  <si>
    <t>Scene</t>
  </si>
  <si>
    <t>PRD1352</t>
  </si>
  <si>
    <t>PRD1353</t>
  </si>
  <si>
    <t>PRD1354</t>
  </si>
  <si>
    <t>PRD1355</t>
  </si>
  <si>
    <t>Wonder</t>
  </si>
  <si>
    <t>PRD1356</t>
  </si>
  <si>
    <t>PRD1357</t>
  </si>
  <si>
    <t>PRD1358</t>
  </si>
  <si>
    <t>PRD1359</t>
  </si>
  <si>
    <t>PRD1360</t>
  </si>
  <si>
    <t>PRD1361</t>
  </si>
  <si>
    <t>PRD1362</t>
  </si>
  <si>
    <t>Teacher</t>
  </si>
  <si>
    <t>PRD1363</t>
  </si>
  <si>
    <t>Agency</t>
  </si>
  <si>
    <t>PRD1364</t>
  </si>
  <si>
    <t>Gas</t>
  </si>
  <si>
    <t>PRD1365</t>
  </si>
  <si>
    <t>PRD1366</t>
  </si>
  <si>
    <t>Name</t>
  </si>
  <si>
    <t>PRD1367</t>
  </si>
  <si>
    <t>PRD1368</t>
  </si>
  <si>
    <t>PRD1369</t>
  </si>
  <si>
    <t>PRD1370</t>
  </si>
  <si>
    <t>Try</t>
  </si>
  <si>
    <t>PRD1371</t>
  </si>
  <si>
    <t>PRD1372</t>
  </si>
  <si>
    <t>PRD1373</t>
  </si>
  <si>
    <t>PRD1374</t>
  </si>
  <si>
    <t>PRD1375</t>
  </si>
  <si>
    <t>Research</t>
  </si>
  <si>
    <t>PRD1376</t>
  </si>
  <si>
    <t>PRD1377</t>
  </si>
  <si>
    <t>Open</t>
  </si>
  <si>
    <t>PRD1378</t>
  </si>
  <si>
    <t>PRD1379</t>
  </si>
  <si>
    <t>PRD1380</t>
  </si>
  <si>
    <t>Power</t>
  </si>
  <si>
    <t>PRD1381</t>
  </si>
  <si>
    <t>PRD1382</t>
  </si>
  <si>
    <t>PRD1383</t>
  </si>
  <si>
    <t>PRD1384</t>
  </si>
  <si>
    <t>PRD1385</t>
  </si>
  <si>
    <t>PRD1386</t>
  </si>
  <si>
    <t>PRD1387</t>
  </si>
  <si>
    <t>Find</t>
  </si>
  <si>
    <t>PRD1388</t>
  </si>
  <si>
    <t>Side</t>
  </si>
  <si>
    <t>PRD1389</t>
  </si>
  <si>
    <t>Simple</t>
  </si>
  <si>
    <t>PRD1390</t>
  </si>
  <si>
    <t>PRD1391</t>
  </si>
  <si>
    <t>Like</t>
  </si>
  <si>
    <t>PRD1392</t>
  </si>
  <si>
    <t>PRD1393</t>
  </si>
  <si>
    <t>Statement</t>
  </si>
  <si>
    <t>PRD1394</t>
  </si>
  <si>
    <t>Possible</t>
  </si>
  <si>
    <t>PRD1395</t>
  </si>
  <si>
    <t>PRD1396</t>
  </si>
  <si>
    <t>Yourself</t>
  </si>
  <si>
    <t>PRD1397</t>
  </si>
  <si>
    <t>Fly</t>
  </si>
  <si>
    <t>PRD1398</t>
  </si>
  <si>
    <t>PRD1399</t>
  </si>
  <si>
    <t>PRD1400</t>
  </si>
  <si>
    <t>PRD1401</t>
  </si>
  <si>
    <t>PRD1402</t>
  </si>
  <si>
    <t>No</t>
  </si>
  <si>
    <t>PRD1403</t>
  </si>
  <si>
    <t>PRD1404</t>
  </si>
  <si>
    <t>PRD1405</t>
  </si>
  <si>
    <t>PRD1406</t>
  </si>
  <si>
    <t>PRD1407</t>
  </si>
  <si>
    <t>PRD1408</t>
  </si>
  <si>
    <t>Sign</t>
  </si>
  <si>
    <t>PRD1409</t>
  </si>
  <si>
    <t>Everyone</t>
  </si>
  <si>
    <t>PRD1410</t>
  </si>
  <si>
    <t>PRD1411</t>
  </si>
  <si>
    <t>PRD1412</t>
  </si>
  <si>
    <t>PRD1413</t>
  </si>
  <si>
    <t>Amount</t>
  </si>
  <si>
    <t>PRD1414</t>
  </si>
  <si>
    <t>Cover</t>
  </si>
  <si>
    <t>PRD1415</t>
  </si>
  <si>
    <t>PRD1416</t>
  </si>
  <si>
    <t>PRD1417</t>
  </si>
  <si>
    <t>Goal</t>
  </si>
  <si>
    <t>PRD1418</t>
  </si>
  <si>
    <t>PRD1419</t>
  </si>
  <si>
    <t>PRD1420</t>
  </si>
  <si>
    <t>Into</t>
  </si>
  <si>
    <t>PRD1421</t>
  </si>
  <si>
    <t>PRD1422</t>
  </si>
  <si>
    <t>PRD1423</t>
  </si>
  <si>
    <t>PRD1424</t>
  </si>
  <si>
    <t>PRD1425</t>
  </si>
  <si>
    <t>PRD1426</t>
  </si>
  <si>
    <t>PRD1427</t>
  </si>
  <si>
    <t>PRD1428</t>
  </si>
  <si>
    <t>PRD1429</t>
  </si>
  <si>
    <t>PRD1430</t>
  </si>
  <si>
    <t>PRD1431</t>
  </si>
  <si>
    <t>PRD1432</t>
  </si>
  <si>
    <t>Again</t>
  </si>
  <si>
    <t>PRD1433</t>
  </si>
  <si>
    <t>PRD1434</t>
  </si>
  <si>
    <t>Together</t>
  </si>
  <si>
    <t>PRD1435</t>
  </si>
  <si>
    <t>PRD1436</t>
  </si>
  <si>
    <t>PRD1437</t>
  </si>
  <si>
    <t>PRD1438</t>
  </si>
  <si>
    <t>Affect</t>
  </si>
  <si>
    <t>PRD1439</t>
  </si>
  <si>
    <t>PRD1440</t>
  </si>
  <si>
    <t>PRD1441</t>
  </si>
  <si>
    <t>Plant</t>
  </si>
  <si>
    <t>PRD1442</t>
  </si>
  <si>
    <t>PRD1443</t>
  </si>
  <si>
    <t>PRD1444</t>
  </si>
  <si>
    <t>PRD1445</t>
  </si>
  <si>
    <t>PRD1446</t>
  </si>
  <si>
    <t>PRD1447</t>
  </si>
  <si>
    <t>PRD1448</t>
  </si>
  <si>
    <t>PRD1449</t>
  </si>
  <si>
    <t>PRD1450</t>
  </si>
  <si>
    <t>PRD1451</t>
  </si>
  <si>
    <t>PRD1452</t>
  </si>
  <si>
    <t>PRD1453</t>
  </si>
  <si>
    <t>PRD1454</t>
  </si>
  <si>
    <t>PRD1455</t>
  </si>
  <si>
    <t>PRD1456</t>
  </si>
  <si>
    <t>PRD1457</t>
  </si>
  <si>
    <t>PRD1458</t>
  </si>
  <si>
    <t>PRD1459</t>
  </si>
  <si>
    <t>PRD1460</t>
  </si>
  <si>
    <t>Them</t>
  </si>
  <si>
    <t>PRD1461</t>
  </si>
  <si>
    <t>Pressure</t>
  </si>
  <si>
    <t>PRD1462</t>
  </si>
  <si>
    <t>PRD1463</t>
  </si>
  <si>
    <t>PRD1464</t>
  </si>
  <si>
    <t>PRD1465</t>
  </si>
  <si>
    <t>PRD1466</t>
  </si>
  <si>
    <t>PRD1467</t>
  </si>
  <si>
    <t>Six</t>
  </si>
  <si>
    <t>PRD1468</t>
  </si>
  <si>
    <t>PRD1469</t>
  </si>
  <si>
    <t>PRD1470</t>
  </si>
  <si>
    <t>PRD1471</t>
  </si>
  <si>
    <t>PRD1472</t>
  </si>
  <si>
    <t>PRD1473</t>
  </si>
  <si>
    <t>PRD1474</t>
  </si>
  <si>
    <t>PRD1475</t>
  </si>
  <si>
    <t>PRD1476</t>
  </si>
  <si>
    <t>PRD1477</t>
  </si>
  <si>
    <t>Police</t>
  </si>
  <si>
    <t>PRD1478</t>
  </si>
  <si>
    <t>PRD1479</t>
  </si>
  <si>
    <t>PRD1480</t>
  </si>
  <si>
    <t>PRD1481</t>
  </si>
  <si>
    <t>PRD1482</t>
  </si>
  <si>
    <t>PRD1483</t>
  </si>
  <si>
    <t>PRD1484</t>
  </si>
  <si>
    <t>PRD1485</t>
  </si>
  <si>
    <t>PRD1486</t>
  </si>
  <si>
    <t>PRD1487</t>
  </si>
  <si>
    <t>PRD1488</t>
  </si>
  <si>
    <t>Remain</t>
  </si>
  <si>
    <t>PRD1489</t>
  </si>
  <si>
    <t>Meeting</t>
  </si>
  <si>
    <t>PRD1490</t>
  </si>
  <si>
    <t>PRD1491</t>
  </si>
  <si>
    <t>PRD1492</t>
  </si>
  <si>
    <t>PRD1493</t>
  </si>
  <si>
    <t>PRD1494</t>
  </si>
  <si>
    <t>PRD1495</t>
  </si>
  <si>
    <t>Lose</t>
  </si>
  <si>
    <t>PRD1496</t>
  </si>
  <si>
    <t>Himself</t>
  </si>
  <si>
    <t>PRD1497</t>
  </si>
  <si>
    <t>Way</t>
  </si>
  <si>
    <t>PRD1498</t>
  </si>
  <si>
    <t>News</t>
  </si>
  <si>
    <t>PRD1499</t>
  </si>
  <si>
    <t>PRD1500</t>
  </si>
  <si>
    <t>Emp_ID</t>
  </si>
  <si>
    <t>Employee_Name</t>
  </si>
  <si>
    <t>Department</t>
  </si>
  <si>
    <t>Salary</t>
  </si>
  <si>
    <t>Joining_Date</t>
  </si>
  <si>
    <t>Performance_Score</t>
  </si>
  <si>
    <t>EMP1</t>
  </si>
  <si>
    <t>Lauren West</t>
  </si>
  <si>
    <t>Finance</t>
  </si>
  <si>
    <t>EMP2</t>
  </si>
  <si>
    <t>Brandon Bauer</t>
  </si>
  <si>
    <t>Sales</t>
  </si>
  <si>
    <t>22-05-2025</t>
  </si>
  <si>
    <t>EMP3</t>
  </si>
  <si>
    <t>Blake Keller</t>
  </si>
  <si>
    <t>EMP4</t>
  </si>
  <si>
    <t>Michelle Bates MD</t>
  </si>
  <si>
    <t>sales</t>
  </si>
  <si>
    <t>EMP5</t>
  </si>
  <si>
    <t>15-02-2024</t>
  </si>
  <si>
    <t>EMP6</t>
  </si>
  <si>
    <t>Bryan Huffman</t>
  </si>
  <si>
    <t>HR</t>
  </si>
  <si>
    <t>EMP7</t>
  </si>
  <si>
    <t>Angela Booker</t>
  </si>
  <si>
    <t>IT</t>
  </si>
  <si>
    <t>30-04-2026</t>
  </si>
  <si>
    <t>EMP8</t>
  </si>
  <si>
    <t>Norma Floyd</t>
  </si>
  <si>
    <t>13-10-2024</t>
  </si>
  <si>
    <t>EMP9</t>
  </si>
  <si>
    <t>Andrew Thompson</t>
  </si>
  <si>
    <t>27-10-2025</t>
  </si>
  <si>
    <t>EMP10</t>
  </si>
  <si>
    <t>EMP11</t>
  </si>
  <si>
    <t>Operations</t>
  </si>
  <si>
    <t>EMP12</t>
  </si>
  <si>
    <t>Billy Turner</t>
  </si>
  <si>
    <t>EMP13</t>
  </si>
  <si>
    <t>Tammy Price</t>
  </si>
  <si>
    <t>EMP14</t>
  </si>
  <si>
    <t>David Riley</t>
  </si>
  <si>
    <t>EMP15</t>
  </si>
  <si>
    <t>Frank Lewis</t>
  </si>
  <si>
    <t>31-03-2024</t>
  </si>
  <si>
    <t>EMP16</t>
  </si>
  <si>
    <t>Jordan Wallace</t>
  </si>
  <si>
    <t>21-08-2024</t>
  </si>
  <si>
    <t>EMP17</t>
  </si>
  <si>
    <t>Susan Rollins</t>
  </si>
  <si>
    <t>13-05-2024</t>
  </si>
  <si>
    <t>EMP18</t>
  </si>
  <si>
    <t>Thomas Green</t>
  </si>
  <si>
    <t>EMP19</t>
  </si>
  <si>
    <t>Maria Walker</t>
  </si>
  <si>
    <t>EMP20</t>
  </si>
  <si>
    <t>Lisa Patton</t>
  </si>
  <si>
    <t>EMP21</t>
  </si>
  <si>
    <t>Dustin Greer</t>
  </si>
  <si>
    <t>08-02-2026</t>
  </si>
  <si>
    <t>EMP22</t>
  </si>
  <si>
    <t>Joseph Jackson</t>
  </si>
  <si>
    <t>EMP23</t>
  </si>
  <si>
    <t>Elizabeth Rangel</t>
  </si>
  <si>
    <t>21-06-2024</t>
  </si>
  <si>
    <t>EMP24</t>
  </si>
  <si>
    <t>Brandon Wolfe</t>
  </si>
  <si>
    <t>EMP25</t>
  </si>
  <si>
    <t>Hannah Ruiz</t>
  </si>
  <si>
    <t>21-02-2026</t>
  </si>
  <si>
    <t>EMP26</t>
  </si>
  <si>
    <t>19-08-2024</t>
  </si>
  <si>
    <t>EMP27</t>
  </si>
  <si>
    <t>Christopher Sanchez</t>
  </si>
  <si>
    <t>09-01-2025</t>
  </si>
  <si>
    <t>EMP28</t>
  </si>
  <si>
    <t>Patrick Lyons</t>
  </si>
  <si>
    <t>29-04-2025</t>
  </si>
  <si>
    <t>EMP29</t>
  </si>
  <si>
    <t>Molly Kaufman</t>
  </si>
  <si>
    <t>20-07-2024</t>
  </si>
  <si>
    <t>EMP30</t>
  </si>
  <si>
    <t>Valerie Lopez</t>
  </si>
  <si>
    <t>EMP31</t>
  </si>
  <si>
    <t>Marcus Hawkins</t>
  </si>
  <si>
    <t>24-03-2026</t>
  </si>
  <si>
    <t>EMP32</t>
  </si>
  <si>
    <t>Renee Horton</t>
  </si>
  <si>
    <t>12-08-2024</t>
  </si>
  <si>
    <t>EMP33</t>
  </si>
  <si>
    <t>Sarah Wilkinson</t>
  </si>
  <si>
    <t>02-09-2024</t>
  </si>
  <si>
    <t>EMP34</t>
  </si>
  <si>
    <t>Tiffany Schmidt</t>
  </si>
  <si>
    <t>EMP35</t>
  </si>
  <si>
    <t>Mr. Troy Romero</t>
  </si>
  <si>
    <t>23-09-2024</t>
  </si>
  <si>
    <t>EMP36</t>
  </si>
  <si>
    <t>Eugene Anderson</t>
  </si>
  <si>
    <t>07-03-2026</t>
  </si>
  <si>
    <t>EMP37</t>
  </si>
  <si>
    <t>Tiffany Molina</t>
  </si>
  <si>
    <t>EMP38</t>
  </si>
  <si>
    <t>Alyssa Gregory</t>
  </si>
  <si>
    <t>19-12-2024</t>
  </si>
  <si>
    <t>EMP39</t>
  </si>
  <si>
    <t>Janice Nicholson</t>
  </si>
  <si>
    <t>EMP40</t>
  </si>
  <si>
    <t>Jeffery Norton</t>
  </si>
  <si>
    <t>21-06-2025</t>
  </si>
  <si>
    <t>EMP41</t>
  </si>
  <si>
    <t>Rodney Suarez</t>
  </si>
  <si>
    <t>EMP42</t>
  </si>
  <si>
    <t>Alicia Watts</t>
  </si>
  <si>
    <t>14-08-2025</t>
  </si>
  <si>
    <t>EMP43</t>
  </si>
  <si>
    <t>Maureen Sanchez</t>
  </si>
  <si>
    <t>14-09-2024</t>
  </si>
  <si>
    <t>EMP44</t>
  </si>
  <si>
    <t>Stuart Walker</t>
  </si>
  <si>
    <t>15-04-2024</t>
  </si>
  <si>
    <t>EMP45</t>
  </si>
  <si>
    <t>Susan Cisneros</t>
  </si>
  <si>
    <t>EMP46</t>
  </si>
  <si>
    <t>Linda Hall</t>
  </si>
  <si>
    <t>11-03-2026</t>
  </si>
  <si>
    <t>EMP47</t>
  </si>
  <si>
    <t>Cody Madden</t>
  </si>
  <si>
    <t>18-09-2025</t>
  </si>
  <si>
    <t>EMP48</t>
  </si>
  <si>
    <t>Marc Sherman</t>
  </si>
  <si>
    <t>23-10-2025</t>
  </si>
  <si>
    <t>EMP49</t>
  </si>
  <si>
    <t>Ann Massey</t>
  </si>
  <si>
    <t>27-08-2025</t>
  </si>
  <si>
    <t>EMP50</t>
  </si>
  <si>
    <t>Jacob Ball</t>
  </si>
  <si>
    <t>30-12-2025</t>
  </si>
  <si>
    <t>EMP51</t>
  </si>
  <si>
    <t>Vincent Deleon</t>
  </si>
  <si>
    <t>23-10-2024</t>
  </si>
  <si>
    <t>EMP52</t>
  </si>
  <si>
    <t>Carrie Jones</t>
  </si>
  <si>
    <t>19-01-2024</t>
  </si>
  <si>
    <t>EMP53</t>
  </si>
  <si>
    <t>Judy Deleon</t>
  </si>
  <si>
    <t>EMP54</t>
  </si>
  <si>
    <t>Angela Lynch</t>
  </si>
  <si>
    <t>15-03-2025</t>
  </si>
  <si>
    <t>EMP55</t>
  </si>
  <si>
    <t>Elizabeth Greene</t>
  </si>
  <si>
    <t>13-04-2024</t>
  </si>
  <si>
    <t>EMP56</t>
  </si>
  <si>
    <t>Vanessa Gilbert</t>
  </si>
  <si>
    <t>16-02-2026</t>
  </si>
  <si>
    <t>EMP57</t>
  </si>
  <si>
    <t>Mrs. Sarah Cooper</t>
  </si>
  <si>
    <t>19-02-2026</t>
  </si>
  <si>
    <t>EMP58</t>
  </si>
  <si>
    <t>Julie Sutton</t>
  </si>
  <si>
    <t>EMP59</t>
  </si>
  <si>
    <t>Karen Griffith</t>
  </si>
  <si>
    <t>20-02-2024</t>
  </si>
  <si>
    <t>EMP60</t>
  </si>
  <si>
    <t>Susan Soto</t>
  </si>
  <si>
    <t>EMP61</t>
  </si>
  <si>
    <t>Meghan Ortega</t>
  </si>
  <si>
    <t>EMP62</t>
  </si>
  <si>
    <t>Leslie Barnes</t>
  </si>
  <si>
    <t>17-02-2026</t>
  </si>
  <si>
    <t>EMP63</t>
  </si>
  <si>
    <t>Billy Barnes</t>
  </si>
  <si>
    <t>28-02-2026</t>
  </si>
  <si>
    <t>EMP64</t>
  </si>
  <si>
    <t>Adriana Kaufman</t>
  </si>
  <si>
    <t>01-11-2024</t>
  </si>
  <si>
    <t>EMP65</t>
  </si>
  <si>
    <t>Thomas Price</t>
  </si>
  <si>
    <t>31-08-2025</t>
  </si>
  <si>
    <t>EMP66</t>
  </si>
  <si>
    <t>Michael Simon</t>
  </si>
  <si>
    <t>23-01-2024</t>
  </si>
  <si>
    <t>EMP67</t>
  </si>
  <si>
    <t>Kevin Miller</t>
  </si>
  <si>
    <t>EMP68</t>
  </si>
  <si>
    <t>James Duran</t>
  </si>
  <si>
    <t>EMP69</t>
  </si>
  <si>
    <t>Julie Wood</t>
  </si>
  <si>
    <t>EMP70</t>
  </si>
  <si>
    <t>Juan Coffey</t>
  </si>
  <si>
    <t>13-06-2024</t>
  </si>
  <si>
    <t>EMP71</t>
  </si>
  <si>
    <t>Kyle Reed</t>
  </si>
  <si>
    <t>EMP72</t>
  </si>
  <si>
    <t>Ashley Mckinney</t>
  </si>
  <si>
    <t>EMP73</t>
  </si>
  <si>
    <t>Jasmine Wallace</t>
  </si>
  <si>
    <t>23-08-2024</t>
  </si>
  <si>
    <t>EMP74</t>
  </si>
  <si>
    <t>Kurt Nunez</t>
  </si>
  <si>
    <t>24-01-2025</t>
  </si>
  <si>
    <t>EMP75</t>
  </si>
  <si>
    <t>Jeffrey Hardy</t>
  </si>
  <si>
    <t>EMP76</t>
  </si>
  <si>
    <t>William Watson</t>
  </si>
  <si>
    <t>15-06-2025</t>
  </si>
  <si>
    <t>EMP77</t>
  </si>
  <si>
    <t>James Mack MD</t>
  </si>
  <si>
    <t>30-03-2026</t>
  </si>
  <si>
    <t>EMP78</t>
  </si>
  <si>
    <t>Steven Miller</t>
  </si>
  <si>
    <t>25-02-2026</t>
  </si>
  <si>
    <t>EMP79</t>
  </si>
  <si>
    <t>Luke Miller</t>
  </si>
  <si>
    <t>EMP80</t>
  </si>
  <si>
    <t>Michael Moore</t>
  </si>
  <si>
    <t>19-01-2025</t>
  </si>
  <si>
    <t>EMP81</t>
  </si>
  <si>
    <t>Sharon Martinez</t>
  </si>
  <si>
    <t>19-07-2025</t>
  </si>
  <si>
    <t>EMP82</t>
  </si>
  <si>
    <t>Thomas Mejia</t>
  </si>
  <si>
    <t>EMP83</t>
  </si>
  <si>
    <t>Kimberly Garza</t>
  </si>
  <si>
    <t>31-08-2024</t>
  </si>
  <si>
    <t>EMP84</t>
  </si>
  <si>
    <t>Jason Costa</t>
  </si>
  <si>
    <t>EMP85</t>
  </si>
  <si>
    <t>Deborah Stanley</t>
  </si>
  <si>
    <t>EMP86</t>
  </si>
  <si>
    <t>Katherine Dawson</t>
  </si>
  <si>
    <t>07-03-2025</t>
  </si>
  <si>
    <t>EMP87</t>
  </si>
  <si>
    <t>Melanie Cross</t>
  </si>
  <si>
    <t>10-03-2026</t>
  </si>
  <si>
    <t>EMP88</t>
  </si>
  <si>
    <t>Courtney Horton</t>
  </si>
  <si>
    <t>29-05-2024</t>
  </si>
  <si>
    <t>EMP89</t>
  </si>
  <si>
    <t>Christopher Bowman</t>
  </si>
  <si>
    <t>EMP90</t>
  </si>
  <si>
    <t>Daniel Clark</t>
  </si>
  <si>
    <t>EMP91</t>
  </si>
  <si>
    <t>Andrea Thompson</t>
  </si>
  <si>
    <t>EMP92</t>
  </si>
  <si>
    <t>Emily Rowe</t>
  </si>
  <si>
    <t>EMP93</t>
  </si>
  <si>
    <t>Vicki Marquez</t>
  </si>
  <si>
    <t>EMP94</t>
  </si>
  <si>
    <t>Steven Francis</t>
  </si>
  <si>
    <t>26-06-2025</t>
  </si>
  <si>
    <t>EMP95</t>
  </si>
  <si>
    <t>08-01-2026</t>
  </si>
  <si>
    <t>EMP96</t>
  </si>
  <si>
    <t>Leah Moore</t>
  </si>
  <si>
    <t>29-11-2024</t>
  </si>
  <si>
    <t>EMP97</t>
  </si>
  <si>
    <t>David Lopez Jr.</t>
  </si>
  <si>
    <t>EMP98</t>
  </si>
  <si>
    <t>Albert Parker</t>
  </si>
  <si>
    <t>28-05-2024</t>
  </si>
  <si>
    <t>EMP99</t>
  </si>
  <si>
    <t>Renee Ware</t>
  </si>
  <si>
    <t>17-08-2025</t>
  </si>
  <si>
    <t>EMP100</t>
  </si>
  <si>
    <t>Jennifer Cameron</t>
  </si>
  <si>
    <t>13-02-2024</t>
  </si>
  <si>
    <t>EMP101</t>
  </si>
  <si>
    <t>Aaron Garcia</t>
  </si>
  <si>
    <t>EMP102</t>
  </si>
  <si>
    <t>Shannon Hunt</t>
  </si>
  <si>
    <t>12-12-2024</t>
  </si>
  <si>
    <t>EMP103</t>
  </si>
  <si>
    <t>Wendy Henry</t>
  </si>
  <si>
    <t>EMP104</t>
  </si>
  <si>
    <t>29-03-2025</t>
  </si>
  <si>
    <t>EMP105</t>
  </si>
  <si>
    <t>Misty Lee</t>
  </si>
  <si>
    <t>23-04-2026</t>
  </si>
  <si>
    <t>EMP106</t>
  </si>
  <si>
    <t>Calvin Robinson</t>
  </si>
  <si>
    <t>24-12-2025</t>
  </si>
  <si>
    <t>EMP107</t>
  </si>
  <si>
    <t>Caroline Gordon</t>
  </si>
  <si>
    <t>22-12-2024</t>
  </si>
  <si>
    <t>EMP108</t>
  </si>
  <si>
    <t>Alexa Garcia</t>
  </si>
  <si>
    <t>EMP109</t>
  </si>
  <si>
    <t>Eric Hansen</t>
  </si>
  <si>
    <t>EMP110</t>
  </si>
  <si>
    <t>Christine Washington</t>
  </si>
  <si>
    <t>25-04-2024</t>
  </si>
  <si>
    <t>EMP111</t>
  </si>
  <si>
    <t>Mary Doyle</t>
  </si>
  <si>
    <t>16-12-2024</t>
  </si>
  <si>
    <t>EMP112</t>
  </si>
  <si>
    <t>Phillip Black</t>
  </si>
  <si>
    <t>27-08-2024</t>
  </si>
  <si>
    <t>EMP113</t>
  </si>
  <si>
    <t>Charles Wong</t>
  </si>
  <si>
    <t>EMP114</t>
  </si>
  <si>
    <t>Amber Tran</t>
  </si>
  <si>
    <t>17-03-2026</t>
  </si>
  <si>
    <t>EMP115</t>
  </si>
  <si>
    <t>Zachary Watkins</t>
  </si>
  <si>
    <t>05-04-2026</t>
  </si>
  <si>
    <t>EMP116</t>
  </si>
  <si>
    <t>Steven Patterson</t>
  </si>
  <si>
    <t>EMP117</t>
  </si>
  <si>
    <t>Jason Greer</t>
  </si>
  <si>
    <t>EMP118</t>
  </si>
  <si>
    <t>Samantha Smith</t>
  </si>
  <si>
    <t>EMP119</t>
  </si>
  <si>
    <t>Rickey Ritter</t>
  </si>
  <si>
    <t>17-12-2025</t>
  </si>
  <si>
    <t>EMP120</t>
  </si>
  <si>
    <t>Amanda Johnson</t>
  </si>
  <si>
    <t>EMP121</t>
  </si>
  <si>
    <t>Maria Spencer</t>
  </si>
  <si>
    <t>15-12-2025</t>
  </si>
  <si>
    <t>EMP122</t>
  </si>
  <si>
    <t>Chad Mathews</t>
  </si>
  <si>
    <t>08-05-2025</t>
  </si>
  <si>
    <t>EMP123</t>
  </si>
  <si>
    <t>Zachary Torres</t>
  </si>
  <si>
    <t>EMP124</t>
  </si>
  <si>
    <t>Lee Moore</t>
  </si>
  <si>
    <t>EMP125</t>
  </si>
  <si>
    <t>Rebekah Bailey</t>
  </si>
  <si>
    <t>28-11-2025</t>
  </si>
  <si>
    <t>EMP126</t>
  </si>
  <si>
    <t>Christian Miller</t>
  </si>
  <si>
    <t>EMP127</t>
  </si>
  <si>
    <t>Shannon Williams</t>
  </si>
  <si>
    <t>26-09-2025</t>
  </si>
  <si>
    <t>EMP128</t>
  </si>
  <si>
    <t>Gina Ross</t>
  </si>
  <si>
    <t>27-01-2026</t>
  </si>
  <si>
    <t>EMP129</t>
  </si>
  <si>
    <t>Todd Brown</t>
  </si>
  <si>
    <t>EMP130</t>
  </si>
  <si>
    <t>Sarah Hancock</t>
  </si>
  <si>
    <t>25-01-2025</t>
  </si>
  <si>
    <t>EMP131</t>
  </si>
  <si>
    <t>Marc Hill</t>
  </si>
  <si>
    <t>22-05-2024</t>
  </si>
  <si>
    <t>EMP132</t>
  </si>
  <si>
    <t>Melissa Harper</t>
  </si>
  <si>
    <t>EMP133</t>
  </si>
  <si>
    <t>Zachary Villanueva</t>
  </si>
  <si>
    <t>30-11-2025</t>
  </si>
  <si>
    <t>EMP134</t>
  </si>
  <si>
    <t>Jeremy Green</t>
  </si>
  <si>
    <t>EMP135</t>
  </si>
  <si>
    <t>Alfred Meyers</t>
  </si>
  <si>
    <t>26-03-2026</t>
  </si>
  <si>
    <t>EMP136</t>
  </si>
  <si>
    <t>Vanessa Paul</t>
  </si>
  <si>
    <t>07-02-2026</t>
  </si>
  <si>
    <t>EMP137</t>
  </si>
  <si>
    <t>Cheyenne Carpenter</t>
  </si>
  <si>
    <t>24-02-2025</t>
  </si>
  <si>
    <t>EMP138</t>
  </si>
  <si>
    <t>Anthony Austin</t>
  </si>
  <si>
    <t>26-05-2024</t>
  </si>
  <si>
    <t>EMP139</t>
  </si>
  <si>
    <t>Jose Vasquez</t>
  </si>
  <si>
    <t>EMP140</t>
  </si>
  <si>
    <t>Brian Fisher</t>
  </si>
  <si>
    <t>15-03-2026</t>
  </si>
  <si>
    <t>EMP141</t>
  </si>
  <si>
    <t>Michelle Morales</t>
  </si>
  <si>
    <t>28-09-2024</t>
  </si>
  <si>
    <t>EMP142</t>
  </si>
  <si>
    <t>Sara Johnson</t>
  </si>
  <si>
    <t>EMP143</t>
  </si>
  <si>
    <t>Angela Fletcher</t>
  </si>
  <si>
    <t>EMP144</t>
  </si>
  <si>
    <t>Denise Thompson</t>
  </si>
  <si>
    <t>22-10-2024</t>
  </si>
  <si>
    <t>EMP145</t>
  </si>
  <si>
    <t>22-07-2024</t>
  </si>
  <si>
    <t>EMP146</t>
  </si>
  <si>
    <t>David Shelton</t>
  </si>
  <si>
    <t>16-03-2025</t>
  </si>
  <si>
    <t>EMP147</t>
  </si>
  <si>
    <t>Joseph Richardson</t>
  </si>
  <si>
    <t>18-08-2024</t>
  </si>
  <si>
    <t>EMP148</t>
  </si>
  <si>
    <t>Helen Rivers</t>
  </si>
  <si>
    <t>EMP149</t>
  </si>
  <si>
    <t>Kyle Washington</t>
  </si>
  <si>
    <t>EMP150</t>
  </si>
  <si>
    <t>Debra Sanchez</t>
  </si>
  <si>
    <t>13-03-2024</t>
  </si>
  <si>
    <t>EMP151</t>
  </si>
  <si>
    <t>Shane Gibson</t>
  </si>
  <si>
    <t>13-07-2024</t>
  </si>
  <si>
    <t>EMP152</t>
  </si>
  <si>
    <t>Noah Stewart</t>
  </si>
  <si>
    <t>EMP153</t>
  </si>
  <si>
    <t>Jack Aguilar</t>
  </si>
  <si>
    <t>10-09-2024</t>
  </si>
  <si>
    <t>EMP154</t>
  </si>
  <si>
    <t>Nicole Hoffman</t>
  </si>
  <si>
    <t>24-01-2026</t>
  </si>
  <si>
    <t>EMP155</t>
  </si>
  <si>
    <t>Madeline Williams</t>
  </si>
  <si>
    <t>EMP156</t>
  </si>
  <si>
    <t>Joanne Harding</t>
  </si>
  <si>
    <t>16-06-2024</t>
  </si>
  <si>
    <t>EMP157</t>
  </si>
  <si>
    <t>Jason Stafford</t>
  </si>
  <si>
    <t>23-08-2025</t>
  </si>
  <si>
    <t>EMP158</t>
  </si>
  <si>
    <t>Steven Johnson</t>
  </si>
  <si>
    <t>19-04-2025</t>
  </si>
  <si>
    <t>EMP159</t>
  </si>
  <si>
    <t>Olivia Alvarado</t>
  </si>
  <si>
    <t>EMP160</t>
  </si>
  <si>
    <t>Joseph Morgan</t>
  </si>
  <si>
    <t>EMP161</t>
  </si>
  <si>
    <t>Melissa Parks</t>
  </si>
  <si>
    <t>26-08-2024</t>
  </si>
  <si>
    <t>EMP162</t>
  </si>
  <si>
    <t>Jeff Mendoza</t>
  </si>
  <si>
    <t>31-01-2024</t>
  </si>
  <si>
    <t>EMP163</t>
  </si>
  <si>
    <t>Derek Booker</t>
  </si>
  <si>
    <t>EMP164</t>
  </si>
  <si>
    <t>Julia Morgan</t>
  </si>
  <si>
    <t>21-04-2024</t>
  </si>
  <si>
    <t>EMP165</t>
  </si>
  <si>
    <t>Laura Fuentes</t>
  </si>
  <si>
    <t>EMP166</t>
  </si>
  <si>
    <t>Angela Garcia</t>
  </si>
  <si>
    <t>17-10-2025</t>
  </si>
  <si>
    <t>EMP167</t>
  </si>
  <si>
    <t>Angela Simon</t>
  </si>
  <si>
    <t>EMP168</t>
  </si>
  <si>
    <t>Jimmy Dominguez</t>
  </si>
  <si>
    <t>03-01-2026</t>
  </si>
  <si>
    <t>EMP169</t>
  </si>
  <si>
    <t>Susan Matthews</t>
  </si>
  <si>
    <t>EMP170</t>
  </si>
  <si>
    <t>25-02-2024</t>
  </si>
  <si>
    <t>EMP171</t>
  </si>
  <si>
    <t>Jennifer Hodges</t>
  </si>
  <si>
    <t>25-03-2025</t>
  </si>
  <si>
    <t>EMP172</t>
  </si>
  <si>
    <t>Elizabeth Martin</t>
  </si>
  <si>
    <t>14-03-2024</t>
  </si>
  <si>
    <t>EMP173</t>
  </si>
  <si>
    <t>Karen Coleman</t>
  </si>
  <si>
    <t>26-06-2024</t>
  </si>
  <si>
    <t>EMP174</t>
  </si>
  <si>
    <t>Ashley Sanchez</t>
  </si>
  <si>
    <t>EMP175</t>
  </si>
  <si>
    <t>Shirley Brown</t>
  </si>
  <si>
    <t>EMP176</t>
  </si>
  <si>
    <t>Yolanda Roth</t>
  </si>
  <si>
    <t>EMP177</t>
  </si>
  <si>
    <t>Colleen Swanson</t>
  </si>
  <si>
    <t>18-11-2025</t>
  </si>
  <si>
    <t>EMP178</t>
  </si>
  <si>
    <t>Karen Gonzalez</t>
  </si>
  <si>
    <t>17-03-2024</t>
  </si>
  <si>
    <t>EMP179</t>
  </si>
  <si>
    <t>Robert Harrison</t>
  </si>
  <si>
    <t>EMP180</t>
  </si>
  <si>
    <t>Kimberly Fuller</t>
  </si>
  <si>
    <t>15-01-2026</t>
  </si>
  <si>
    <t>EMP181</t>
  </si>
  <si>
    <t>Spencer Sullivan</t>
  </si>
  <si>
    <t>20-11-2024</t>
  </si>
  <si>
    <t>EMP182</t>
  </si>
  <si>
    <t>Barbara Rowe</t>
  </si>
  <si>
    <t>EMP183</t>
  </si>
  <si>
    <t>Sarah Thomas</t>
  </si>
  <si>
    <t>28-04-2024</t>
  </si>
  <si>
    <t>EMP184</t>
  </si>
  <si>
    <t>Becky Shaw</t>
  </si>
  <si>
    <t>EMP185</t>
  </si>
  <si>
    <t>Darren Cox</t>
  </si>
  <si>
    <t>16-02-2025</t>
  </si>
  <si>
    <t>EMP186</t>
  </si>
  <si>
    <t>Leslie Casey</t>
  </si>
  <si>
    <t>29-09-2024</t>
  </si>
  <si>
    <t>EMP187</t>
  </si>
  <si>
    <t>Jennifer Ayala</t>
  </si>
  <si>
    <t>22-02-2024</t>
  </si>
  <si>
    <t>EMP188</t>
  </si>
  <si>
    <t>08-03-2026</t>
  </si>
  <si>
    <t>EMP189</t>
  </si>
  <si>
    <t>Daniel Mason MD</t>
  </si>
  <si>
    <t>17-04-2024</t>
  </si>
  <si>
    <t>EMP190</t>
  </si>
  <si>
    <t>Justin Ramsey</t>
  </si>
  <si>
    <t>22-03-2024</t>
  </si>
  <si>
    <t>EMP191</t>
  </si>
  <si>
    <t>Megan Martinez</t>
  </si>
  <si>
    <t>12-01-2026</t>
  </si>
  <si>
    <t>EMP192</t>
  </si>
  <si>
    <t>Shawna Burns</t>
  </si>
  <si>
    <t>31-07-2024</t>
  </si>
  <si>
    <t>EMP193</t>
  </si>
  <si>
    <t>John Bowman</t>
  </si>
  <si>
    <t>26-09-2024</t>
  </si>
  <si>
    <t>EMP194</t>
  </si>
  <si>
    <t>Allison Leonard</t>
  </si>
  <si>
    <t>24-10-2025</t>
  </si>
  <si>
    <t>EMP195</t>
  </si>
  <si>
    <t>Kelly Willis</t>
  </si>
  <si>
    <t>EMP196</t>
  </si>
  <si>
    <t>Devon Bowers DDS</t>
  </si>
  <si>
    <t>25-05-2025</t>
  </si>
  <si>
    <t>EMP197</t>
  </si>
  <si>
    <t>David Foley</t>
  </si>
  <si>
    <t>EMP198</t>
  </si>
  <si>
    <t>Chad Conner</t>
  </si>
  <si>
    <t>23-05-2025</t>
  </si>
  <si>
    <t>EMP199</t>
  </si>
  <si>
    <t>Greg Parker</t>
  </si>
  <si>
    <t>EMP200</t>
  </si>
  <si>
    <t>Brian Robertson</t>
  </si>
  <si>
    <t>21-01-2026</t>
  </si>
  <si>
    <t>EMP201</t>
  </si>
  <si>
    <t>Brandy White</t>
  </si>
  <si>
    <t>24-11-2024</t>
  </si>
  <si>
    <t>EMP202</t>
  </si>
  <si>
    <t>Natasha Anderson</t>
  </si>
  <si>
    <t>EMP203</t>
  </si>
  <si>
    <t>Erik Leonard</t>
  </si>
  <si>
    <t>23-03-2025</t>
  </si>
  <si>
    <t>EMP204</t>
  </si>
  <si>
    <t>Rhonda Cannon</t>
  </si>
  <si>
    <t>16-09-2025</t>
  </si>
  <si>
    <t>EMP205</t>
  </si>
  <si>
    <t>Jade Romero</t>
  </si>
  <si>
    <t>21-11-2024</t>
  </si>
  <si>
    <t>EMP206</t>
  </si>
  <si>
    <t>Linda Turner</t>
  </si>
  <si>
    <t>28-08-2024</t>
  </si>
  <si>
    <t>EMP207</t>
  </si>
  <si>
    <t>Jeffrey Mitchell</t>
  </si>
  <si>
    <t>16-01-2024</t>
  </si>
  <si>
    <t>EMP208</t>
  </si>
  <si>
    <t>EMP209</t>
  </si>
  <si>
    <t>Carrie Thompson</t>
  </si>
  <si>
    <t>EMP210</t>
  </si>
  <si>
    <t>Timothy Johnston</t>
  </si>
  <si>
    <t>EMP211</t>
  </si>
  <si>
    <t>Jennifer Bush</t>
  </si>
  <si>
    <t>EMP212</t>
  </si>
  <si>
    <t>Tara Farmer</t>
  </si>
  <si>
    <t>EMP213</t>
  </si>
  <si>
    <t>Ashley Daniels</t>
  </si>
  <si>
    <t>06-01-2026</t>
  </si>
  <si>
    <t>EMP214</t>
  </si>
  <si>
    <t>Angela Finley</t>
  </si>
  <si>
    <t>23-04-2024</t>
  </si>
  <si>
    <t>EMP215</t>
  </si>
  <si>
    <t>Alicia Lam</t>
  </si>
  <si>
    <t>EMP216</t>
  </si>
  <si>
    <t>Cynthia Reed</t>
  </si>
  <si>
    <t>EMP217</t>
  </si>
  <si>
    <t>Sheri Martinez</t>
  </si>
  <si>
    <t>19-03-2024</t>
  </si>
  <si>
    <t>EMP218</t>
  </si>
  <si>
    <t>Lindsey Johnson</t>
  </si>
  <si>
    <t>20-09-2024</t>
  </si>
  <si>
    <t>EMP219</t>
  </si>
  <si>
    <t>Rhonda Williams</t>
  </si>
  <si>
    <t>13-10-2025</t>
  </si>
  <si>
    <t>EMP220</t>
  </si>
  <si>
    <t>Kristen Scott</t>
  </si>
  <si>
    <t>20-04-2026</t>
  </si>
  <si>
    <t>EMP221</t>
  </si>
  <si>
    <t>Judith Santos</t>
  </si>
  <si>
    <t>EMP222</t>
  </si>
  <si>
    <t>Megan Stevens</t>
  </si>
  <si>
    <t>29-06-2025</t>
  </si>
  <si>
    <t>EMP223</t>
  </si>
  <si>
    <t>Kevin Mcpherson</t>
  </si>
  <si>
    <t>EMP224</t>
  </si>
  <si>
    <t>Amber Singh</t>
  </si>
  <si>
    <t>EMP225</t>
  </si>
  <si>
    <t>Patrick Ellis</t>
  </si>
  <si>
    <t>08-12-2024</t>
  </si>
  <si>
    <t>EMP226</t>
  </si>
  <si>
    <t>Lynn Sanchez</t>
  </si>
  <si>
    <t>EMP227</t>
  </si>
  <si>
    <t>Emily Allen</t>
  </si>
  <si>
    <t>24-04-2025</t>
  </si>
  <si>
    <t>EMP228</t>
  </si>
  <si>
    <t>Kathryn Miller DDS</t>
  </si>
  <si>
    <t>20-01-2024</t>
  </si>
  <si>
    <t>EMP229</t>
  </si>
  <si>
    <t>Kevin Weaver</t>
  </si>
  <si>
    <t>24-05-2025</t>
  </si>
  <si>
    <t>EMP230</t>
  </si>
  <si>
    <t>Tyler Ferguson</t>
  </si>
  <si>
    <t>29-01-2025</t>
  </si>
  <si>
    <t>EMP231</t>
  </si>
  <si>
    <t>Doris Green</t>
  </si>
  <si>
    <t>EMP232</t>
  </si>
  <si>
    <t>Matthew Watkins</t>
  </si>
  <si>
    <t>17-05-2024</t>
  </si>
  <si>
    <t>EMP233</t>
  </si>
  <si>
    <t>Daniel Allen</t>
  </si>
  <si>
    <t>EMP234</t>
  </si>
  <si>
    <t>Jermaine Reilly</t>
  </si>
  <si>
    <t>26-03-2024</t>
  </si>
  <si>
    <t>EMP235</t>
  </si>
  <si>
    <t>Heather Mays</t>
  </si>
  <si>
    <t>30-01-2026</t>
  </si>
  <si>
    <t>EMP236</t>
  </si>
  <si>
    <t>Samuel Adams</t>
  </si>
  <si>
    <t>13-08-2025</t>
  </si>
  <si>
    <t>EMP237</t>
  </si>
  <si>
    <t>Chelsey Garcia</t>
  </si>
  <si>
    <t>EMP238</t>
  </si>
  <si>
    <t>Morgan Hernandez</t>
  </si>
  <si>
    <t>EMP239</t>
  </si>
  <si>
    <t>Heidi Washington</t>
  </si>
  <si>
    <t>EMP240</t>
  </si>
  <si>
    <t>Edwin Mcconnell</t>
  </si>
  <si>
    <t>EMP241</t>
  </si>
  <si>
    <t>David Waters</t>
  </si>
  <si>
    <t>29-04-2024</t>
  </si>
  <si>
    <t>EMP242</t>
  </si>
  <si>
    <t>Annette Graham</t>
  </si>
  <si>
    <t>14-02-2025</t>
  </si>
  <si>
    <t>EMP243</t>
  </si>
  <si>
    <t>Erika Jones</t>
  </si>
  <si>
    <t>EMP244</t>
  </si>
  <si>
    <t>Joy Olson</t>
  </si>
  <si>
    <t>EMP245</t>
  </si>
  <si>
    <t>Harold Lam</t>
  </si>
  <si>
    <t>EMP246</t>
  </si>
  <si>
    <t>Thomas Anderson</t>
  </si>
  <si>
    <t>28-01-2024</t>
  </si>
  <si>
    <t>EMP247</t>
  </si>
  <si>
    <t>Frank Sutton</t>
  </si>
  <si>
    <t>EMP248</t>
  </si>
  <si>
    <t>Jenna Brown</t>
  </si>
  <si>
    <t>EMP249</t>
  </si>
  <si>
    <t>Hannah Hall</t>
  </si>
  <si>
    <t>EMP250</t>
  </si>
  <si>
    <t>Michael Lopez MD</t>
  </si>
  <si>
    <t>EMP251</t>
  </si>
  <si>
    <t>Kim Duncan</t>
  </si>
  <si>
    <t>25-10-2025</t>
  </si>
  <si>
    <t>EMP252</t>
  </si>
  <si>
    <t>Michael Wright</t>
  </si>
  <si>
    <t>EMP253</t>
  </si>
  <si>
    <t>Jessica Rogers</t>
  </si>
  <si>
    <t>14-03-2025</t>
  </si>
  <si>
    <t>EMP254</t>
  </si>
  <si>
    <t>Timothy Sexton</t>
  </si>
  <si>
    <t>28-12-2024</t>
  </si>
  <si>
    <t>EMP255</t>
  </si>
  <si>
    <t>Steven Duran</t>
  </si>
  <si>
    <t>26-10-2025</t>
  </si>
  <si>
    <t>EMP256</t>
  </si>
  <si>
    <t>Jeffrey Gill</t>
  </si>
  <si>
    <t>15-09-2025</t>
  </si>
  <si>
    <t>EMP257</t>
  </si>
  <si>
    <t>EMP258</t>
  </si>
  <si>
    <t>Joan Allen</t>
  </si>
  <si>
    <t>19-02-2024</t>
  </si>
  <si>
    <t>EMP259</t>
  </si>
  <si>
    <t>Amanda Hess</t>
  </si>
  <si>
    <t>EMP260</t>
  </si>
  <si>
    <t>Heidi Henry</t>
  </si>
  <si>
    <t>17-03-2025</t>
  </si>
  <si>
    <t>EMP261</t>
  </si>
  <si>
    <t>James Mccann</t>
  </si>
  <si>
    <t>20-03-2024</t>
  </si>
  <si>
    <t>EMP262</t>
  </si>
  <si>
    <t>Jeremy Martinez</t>
  </si>
  <si>
    <t>EMP263</t>
  </si>
  <si>
    <t>Erin Martin</t>
  </si>
  <si>
    <t>04-08-2024</t>
  </si>
  <si>
    <t>EMP264</t>
  </si>
  <si>
    <t>Lori Burns</t>
  </si>
  <si>
    <t>15-01-2025</t>
  </si>
  <si>
    <t>EMP265</t>
  </si>
  <si>
    <t>Jennifer Ruiz</t>
  </si>
  <si>
    <t>EMP266</t>
  </si>
  <si>
    <t>Mark Swanson</t>
  </si>
  <si>
    <t>EMP267</t>
  </si>
  <si>
    <t>Matthew Cooper</t>
  </si>
  <si>
    <t>30-04-2024</t>
  </si>
  <si>
    <t>EMP268</t>
  </si>
  <si>
    <t>Maria Black</t>
  </si>
  <si>
    <t>29-01-2026</t>
  </si>
  <si>
    <t>EMP269</t>
  </si>
  <si>
    <t>Mary Colon</t>
  </si>
  <si>
    <t>EMP270</t>
  </si>
  <si>
    <t>EMP271</t>
  </si>
  <si>
    <t>Virginia Daugherty</t>
  </si>
  <si>
    <t>EMP272</t>
  </si>
  <si>
    <t>Christopher Jensen</t>
  </si>
  <si>
    <t>13-12-2025</t>
  </si>
  <si>
    <t>EMP273</t>
  </si>
  <si>
    <t>Amanda Carpenter</t>
  </si>
  <si>
    <t>EMP274</t>
  </si>
  <si>
    <t>Julia May</t>
  </si>
  <si>
    <t>24-01-2024</t>
  </si>
  <si>
    <t>EMP275</t>
  </si>
  <si>
    <t>Richard Kelly</t>
  </si>
  <si>
    <t>EMP276</t>
  </si>
  <si>
    <t>Gregory Hale</t>
  </si>
  <si>
    <t>19-10-2025</t>
  </si>
  <si>
    <t>EMP277</t>
  </si>
  <si>
    <t>Barry Nguyen</t>
  </si>
  <si>
    <t>EMP278</t>
  </si>
  <si>
    <t>Michael Price</t>
  </si>
  <si>
    <t>22-10-2025</t>
  </si>
  <si>
    <t>EMP279</t>
  </si>
  <si>
    <t>Shane Hughes</t>
  </si>
  <si>
    <t>30-06-2024</t>
  </si>
  <si>
    <t>EMP280</t>
  </si>
  <si>
    <t>Dylan Ritter</t>
  </si>
  <si>
    <t>EMP281</t>
  </si>
  <si>
    <t>Sonia Huerta</t>
  </si>
  <si>
    <t>EMP282</t>
  </si>
  <si>
    <t>Sally Robinson</t>
  </si>
  <si>
    <t>EMP283</t>
  </si>
  <si>
    <t>Frederick Torres</t>
  </si>
  <si>
    <t>EMP284</t>
  </si>
  <si>
    <t>Andrea Wilson</t>
  </si>
  <si>
    <t>EMP285</t>
  </si>
  <si>
    <t>Barry Taylor</t>
  </si>
  <si>
    <t>27-07-2024</t>
  </si>
  <si>
    <t>EMP286</t>
  </si>
  <si>
    <t>Juan Edwards</t>
  </si>
  <si>
    <t>19-11-2024</t>
  </si>
  <si>
    <t>EMP287</t>
  </si>
  <si>
    <t>Mary Blanchard</t>
  </si>
  <si>
    <t>20-05-2025</t>
  </si>
  <si>
    <t>EMP288</t>
  </si>
  <si>
    <t>Howard Baldwin</t>
  </si>
  <si>
    <t>EMP289</t>
  </si>
  <si>
    <t>Jennifer Garcia</t>
  </si>
  <si>
    <t>28-02-2024</t>
  </si>
  <si>
    <t>EMP290</t>
  </si>
  <si>
    <t>Kara Mejia</t>
  </si>
  <si>
    <t>26-04-2026</t>
  </si>
  <si>
    <t>EMP291</t>
  </si>
  <si>
    <t>EMP292</t>
  </si>
  <si>
    <t>Amber Noble</t>
  </si>
  <si>
    <t>04-01-2024</t>
  </si>
  <si>
    <t>EMP293</t>
  </si>
  <si>
    <t>Sheri Kelley</t>
  </si>
  <si>
    <t>EMP294</t>
  </si>
  <si>
    <t>Julie Gonzales</t>
  </si>
  <si>
    <t>EMP295</t>
  </si>
  <si>
    <t>EMP296</t>
  </si>
  <si>
    <t>James Everett</t>
  </si>
  <si>
    <t>20-04-2025</t>
  </si>
  <si>
    <t>EMP297</t>
  </si>
  <si>
    <t>Tiffany Maldonado</t>
  </si>
  <si>
    <t>EMP298</t>
  </si>
  <si>
    <t>Michael Harrington</t>
  </si>
  <si>
    <t>EMP299</t>
  </si>
  <si>
    <t>Alexis Smith</t>
  </si>
  <si>
    <t>EMP300</t>
  </si>
  <si>
    <t>Ronald Robinson</t>
  </si>
  <si>
    <t>EMP301</t>
  </si>
  <si>
    <t>Robin Armstrong</t>
  </si>
  <si>
    <t>16-08-2024</t>
  </si>
  <si>
    <t>EMP302</t>
  </si>
  <si>
    <t>Ricky Saunders</t>
  </si>
  <si>
    <t>EMP303</t>
  </si>
  <si>
    <t>Nichole Rios</t>
  </si>
  <si>
    <t>EMP304</t>
  </si>
  <si>
    <t>Louis West</t>
  </si>
  <si>
    <t>EMP305</t>
  </si>
  <si>
    <t>Theresa Welch</t>
  </si>
  <si>
    <t>30-03-2025</t>
  </si>
  <si>
    <t>EMP306</t>
  </si>
  <si>
    <t>Robert Riley</t>
  </si>
  <si>
    <t>14-12-2024</t>
  </si>
  <si>
    <t>EMP307</t>
  </si>
  <si>
    <t>Larry Ray</t>
  </si>
  <si>
    <t>08-02-2024</t>
  </si>
  <si>
    <t>EMP308</t>
  </si>
  <si>
    <t>Lindsey Carney</t>
  </si>
  <si>
    <t>EMP309</t>
  </si>
  <si>
    <t>Sandra Flowers</t>
  </si>
  <si>
    <t>EMP310</t>
  </si>
  <si>
    <t>Brianna Wilcox</t>
  </si>
  <si>
    <t>EMP311</t>
  </si>
  <si>
    <t>Richard Garcia</t>
  </si>
  <si>
    <t>EMP312</t>
  </si>
  <si>
    <t>Sergio Anderson</t>
  </si>
  <si>
    <t>27-01-2025</t>
  </si>
  <si>
    <t>EMP313</t>
  </si>
  <si>
    <t>Judith Smith</t>
  </si>
  <si>
    <t>13-09-2024</t>
  </si>
  <si>
    <t>EMP314</t>
  </si>
  <si>
    <t>Carolyn Rice</t>
  </si>
  <si>
    <t>EMP315</t>
  </si>
  <si>
    <t>Brandon Chambers</t>
  </si>
  <si>
    <t>EMP316</t>
  </si>
  <si>
    <t>John Mitchell</t>
  </si>
  <si>
    <t>13-09-2025</t>
  </si>
  <si>
    <t>EMP317</t>
  </si>
  <si>
    <t>Donna Zimmerman</t>
  </si>
  <si>
    <t>29-06-2024</t>
  </si>
  <si>
    <t>EMP318</t>
  </si>
  <si>
    <t>Cole Ellison</t>
  </si>
  <si>
    <t>27-03-2025</t>
  </si>
  <si>
    <t>EMP319</t>
  </si>
  <si>
    <t>Patricia Montgomery</t>
  </si>
  <si>
    <t>EMP320</t>
  </si>
  <si>
    <t>David Miller</t>
  </si>
  <si>
    <t>17-08-2024</t>
  </si>
  <si>
    <t>EMP321</t>
  </si>
  <si>
    <t>Robert Cook</t>
  </si>
  <si>
    <t>25-08-2024</t>
  </si>
  <si>
    <t>EMP322</t>
  </si>
  <si>
    <t>Gina Leonard</t>
  </si>
  <si>
    <t>EMP323</t>
  </si>
  <si>
    <t>Melissa Massey</t>
  </si>
  <si>
    <t>03-12-2024</t>
  </si>
  <si>
    <t>EMP324</t>
  </si>
  <si>
    <t>Carol Mcintosh</t>
  </si>
  <si>
    <t>25-01-2026</t>
  </si>
  <si>
    <t>EMP325</t>
  </si>
  <si>
    <t>Aaron Evans</t>
  </si>
  <si>
    <t>EMP326</t>
  </si>
  <si>
    <t>April Strong</t>
  </si>
  <si>
    <t>EMP327</t>
  </si>
  <si>
    <t>Mark Cowan</t>
  </si>
  <si>
    <t>28-12-2025</t>
  </si>
  <si>
    <t>EMP328</t>
  </si>
  <si>
    <t>Mary Shepherd</t>
  </si>
  <si>
    <t>19-10-2024</t>
  </si>
  <si>
    <t>EMP329</t>
  </si>
  <si>
    <t>Jasmine Carter</t>
  </si>
  <si>
    <t>13-05-2025</t>
  </si>
  <si>
    <t>EMP330</t>
  </si>
  <si>
    <t>Joseph Young</t>
  </si>
  <si>
    <t>26-07-2024</t>
  </si>
  <si>
    <t>EMP331</t>
  </si>
  <si>
    <t>Scott Vaughn</t>
  </si>
  <si>
    <t>21-03-2024</t>
  </si>
  <si>
    <t>EMP332</t>
  </si>
  <si>
    <t>Laura Martinez</t>
  </si>
  <si>
    <t>12-02-2026</t>
  </si>
  <si>
    <t>EMP333</t>
  </si>
  <si>
    <t>Keith Williams</t>
  </si>
  <si>
    <t>22-01-2026</t>
  </si>
  <si>
    <t>EMP334</t>
  </si>
  <si>
    <t>Jeremy Chandler</t>
  </si>
  <si>
    <t>22-02-2025</t>
  </si>
  <si>
    <t>EMP335</t>
  </si>
  <si>
    <t>Rachael Kaiser</t>
  </si>
  <si>
    <t>13-03-2025</t>
  </si>
  <si>
    <t>EMP336</t>
  </si>
  <si>
    <t>Kyle Sanchez</t>
  </si>
  <si>
    <t>28-09-2025</t>
  </si>
  <si>
    <t>EMP337</t>
  </si>
  <si>
    <t>Heidi Martinez</t>
  </si>
  <si>
    <t>23-12-2025</t>
  </si>
  <si>
    <t>EMP338</t>
  </si>
  <si>
    <t>Amanda Mcmillan</t>
  </si>
  <si>
    <t>EMP339</t>
  </si>
  <si>
    <t>Cameron Hernandez</t>
  </si>
  <si>
    <t>EMP340</t>
  </si>
  <si>
    <t>Candice Scott DDS</t>
  </si>
  <si>
    <t>20-12-2025</t>
  </si>
  <si>
    <t>EMP341</t>
  </si>
  <si>
    <t>Mary Gill DVM</t>
  </si>
  <si>
    <t>EMP342</t>
  </si>
  <si>
    <t>Jade Davis</t>
  </si>
  <si>
    <t>EMP343</t>
  </si>
  <si>
    <t>Tonya Henry</t>
  </si>
  <si>
    <t>11-08-2025</t>
  </si>
  <si>
    <t>EMP344</t>
  </si>
  <si>
    <t>Kevin Sherman</t>
  </si>
  <si>
    <t>EMP345</t>
  </si>
  <si>
    <t>Lisa Collins</t>
  </si>
  <si>
    <t>EMP346</t>
  </si>
  <si>
    <t>Crystal Bailey</t>
  </si>
  <si>
    <t>EMP347</t>
  </si>
  <si>
    <t>Rachel Ortiz</t>
  </si>
  <si>
    <t>14-02-2024</t>
  </si>
  <si>
    <t>EMP348</t>
  </si>
  <si>
    <t>Taylor Jenkins</t>
  </si>
  <si>
    <t>23-03-2026</t>
  </si>
  <si>
    <t>EMP349</t>
  </si>
  <si>
    <t>Veronica Edwards</t>
  </si>
  <si>
    <t>EMP350</t>
  </si>
  <si>
    <t>Eric Wilson</t>
  </si>
  <si>
    <t>EMP351</t>
  </si>
  <si>
    <t>Michael Roberts</t>
  </si>
  <si>
    <t>EMP352</t>
  </si>
  <si>
    <t>Shawn Ellis</t>
  </si>
  <si>
    <t>16-04-2024</t>
  </si>
  <si>
    <t>EMP353</t>
  </si>
  <si>
    <t>Kevin Sanders</t>
  </si>
  <si>
    <t>23-06-2025</t>
  </si>
  <si>
    <t>EMP354</t>
  </si>
  <si>
    <t>EMP355</t>
  </si>
  <si>
    <t>Brian Wiley</t>
  </si>
  <si>
    <t>EMP356</t>
  </si>
  <si>
    <t>Chloe Novak</t>
  </si>
  <si>
    <t>EMP357</t>
  </si>
  <si>
    <t>Michelle Lutz</t>
  </si>
  <si>
    <t>22-11-2024</t>
  </si>
  <si>
    <t>EMP358</t>
  </si>
  <si>
    <t>Mr. Thomas Whitaker II</t>
  </si>
  <si>
    <t>EMP359</t>
  </si>
  <si>
    <t>Bryan Stewart</t>
  </si>
  <si>
    <t>EMP360</t>
  </si>
  <si>
    <t>Thomas Barnes</t>
  </si>
  <si>
    <t>EMP361</t>
  </si>
  <si>
    <t>Teresa Ferrell</t>
  </si>
  <si>
    <t>17-06-2025</t>
  </si>
  <si>
    <t>EMP362</t>
  </si>
  <si>
    <t>Mark Frost</t>
  </si>
  <si>
    <t>09-02-2026</t>
  </si>
  <si>
    <t>EMP363</t>
  </si>
  <si>
    <t>Richard Daniel</t>
  </si>
  <si>
    <t>24-12-2024</t>
  </si>
  <si>
    <t>EMP364</t>
  </si>
  <si>
    <t>Holly Bush</t>
  </si>
  <si>
    <t>22-06-2025</t>
  </si>
  <si>
    <t>EMP365</t>
  </si>
  <si>
    <t>Brian Harrison</t>
  </si>
  <si>
    <t>23-07-2024</t>
  </si>
  <si>
    <t>EMP366</t>
  </si>
  <si>
    <t>Steven Carter</t>
  </si>
  <si>
    <t>EMP367</t>
  </si>
  <si>
    <t>EMP368</t>
  </si>
  <si>
    <t>Blake Collier</t>
  </si>
  <si>
    <t>EMP369</t>
  </si>
  <si>
    <t>Mason White</t>
  </si>
  <si>
    <t>EMP370</t>
  </si>
  <si>
    <t>Kayla Booker</t>
  </si>
  <si>
    <t>EMP371</t>
  </si>
  <si>
    <t>Brittany Maddox</t>
  </si>
  <si>
    <t>18-04-2026</t>
  </si>
  <si>
    <t>EMP372</t>
  </si>
  <si>
    <t>Lisa Grimes</t>
  </si>
  <si>
    <t>13-08-2024</t>
  </si>
  <si>
    <t>EMP373</t>
  </si>
  <si>
    <t>Melissa Peters</t>
  </si>
  <si>
    <t>EMP374</t>
  </si>
  <si>
    <t>Mitchell Fields</t>
  </si>
  <si>
    <t>EMP375</t>
  </si>
  <si>
    <t>27-03-2024</t>
  </si>
  <si>
    <t>EMP376</t>
  </si>
  <si>
    <t>Jerry Spencer</t>
  </si>
  <si>
    <t>20-03-2025</t>
  </si>
  <si>
    <t>EMP377</t>
  </si>
  <si>
    <t>Brian Estes</t>
  </si>
  <si>
    <t>EMP378</t>
  </si>
  <si>
    <t>Linda Martinez</t>
  </si>
  <si>
    <t>18-10-2025</t>
  </si>
  <si>
    <t>EMP379</t>
  </si>
  <si>
    <t>Elizabeth Jones</t>
  </si>
  <si>
    <t>EMP380</t>
  </si>
  <si>
    <t>Sharon Abbott</t>
  </si>
  <si>
    <t>EMP381</t>
  </si>
  <si>
    <t>Cameron Marks</t>
  </si>
  <si>
    <t>24-06-2025</t>
  </si>
  <si>
    <t>EMP382</t>
  </si>
  <si>
    <t>Donna Merritt</t>
  </si>
  <si>
    <t>EMP383</t>
  </si>
  <si>
    <t>James Holt</t>
  </si>
  <si>
    <t>EMP384</t>
  </si>
  <si>
    <t>Taylor Lynch</t>
  </si>
  <si>
    <t>EMP385</t>
  </si>
  <si>
    <t>Jon Reynolds</t>
  </si>
  <si>
    <t>18-09-2024</t>
  </si>
  <si>
    <t>EMP386</t>
  </si>
  <si>
    <t>Melissa Hatfield</t>
  </si>
  <si>
    <t>EMP387</t>
  </si>
  <si>
    <t>Robert Brock</t>
  </si>
  <si>
    <t>EMP388</t>
  </si>
  <si>
    <t>Julia Flynn PhD</t>
  </si>
  <si>
    <t>EMP389</t>
  </si>
  <si>
    <t>Michael Barton</t>
  </si>
  <si>
    <t>EMP390</t>
  </si>
  <si>
    <t>Susan Kelley</t>
  </si>
  <si>
    <t>EMP391</t>
  </si>
  <si>
    <t>Stacey Carlson</t>
  </si>
  <si>
    <t>EMP392</t>
  </si>
  <si>
    <t>Dana Hanna</t>
  </si>
  <si>
    <t>06-04-2026</t>
  </si>
  <si>
    <t>EMP393</t>
  </si>
  <si>
    <t>James Brown</t>
  </si>
  <si>
    <t>EMP394</t>
  </si>
  <si>
    <t>Steven Koch</t>
  </si>
  <si>
    <t>EMP395</t>
  </si>
  <si>
    <t>Mrs. Tina Lee DVM</t>
  </si>
  <si>
    <t>EMP396</t>
  </si>
  <si>
    <t>Russell Woods</t>
  </si>
  <si>
    <t>16-07-2024</t>
  </si>
  <si>
    <t>EMP397</t>
  </si>
  <si>
    <t>Jamie Johnson</t>
  </si>
  <si>
    <t>EMP398</t>
  </si>
  <si>
    <t>John Jackson</t>
  </si>
  <si>
    <t>EMP399</t>
  </si>
  <si>
    <t>Jessica Wu</t>
  </si>
  <si>
    <t>12-04-2026</t>
  </si>
  <si>
    <t>EMP400</t>
  </si>
  <si>
    <t>Danielle Anderson</t>
  </si>
  <si>
    <t>Supplier_Name</t>
  </si>
  <si>
    <t>Lead_Time_Days</t>
  </si>
  <si>
    <t>Rating</t>
  </si>
  <si>
    <t>Casey-Townsend</t>
  </si>
  <si>
    <t>Pakistan</t>
  </si>
  <si>
    <t>Anderson, Mahoney and Lane</t>
  </si>
  <si>
    <t>China</t>
  </si>
  <si>
    <t>Norris LLC</t>
  </si>
  <si>
    <t>Germany</t>
  </si>
  <si>
    <t>Jones-Fitzgerald</t>
  </si>
  <si>
    <t>Sanchez Ltd</t>
  </si>
  <si>
    <t>Patrick and Sons</t>
  </si>
  <si>
    <t>UAE</t>
  </si>
  <si>
    <t>Murphy-Carter</t>
  </si>
  <si>
    <t>Hoffman-Cooper</t>
  </si>
  <si>
    <t>Armstrong, Paul and Thompson</t>
  </si>
  <si>
    <t>Ferguson, Mcpherson and Wheeler</t>
  </si>
  <si>
    <t>USA</t>
  </si>
  <si>
    <t>Collins, Reynolds and Chen</t>
  </si>
  <si>
    <t>Walton-Williams</t>
  </si>
  <si>
    <t>Diaz-Ellis</t>
  </si>
  <si>
    <t>Garcia, Garrison and Miller</t>
  </si>
  <si>
    <t>Davenport, Miller and Mcclure</t>
  </si>
  <si>
    <t>Nelson PLC</t>
  </si>
  <si>
    <t>Boyd PLC</t>
  </si>
  <si>
    <t>Butler, Daniels and Gonzalez</t>
  </si>
  <si>
    <t>Blair-Turner</t>
  </si>
  <si>
    <t>Steele-Brown</t>
  </si>
  <si>
    <t>Anderson Ltd</t>
  </si>
  <si>
    <t>Perry Ltd</t>
  </si>
  <si>
    <t>Hopkins, Bradley and Anderson</t>
  </si>
  <si>
    <t>Winters Ltd</t>
  </si>
  <si>
    <t>Thompson, Lee and Mcintosh</t>
  </si>
  <si>
    <t>Cummings Inc</t>
  </si>
  <si>
    <t>Rodriguez PLC</t>
  </si>
  <si>
    <t>Anthony Inc</t>
  </si>
  <si>
    <t>Knight Ltd</t>
  </si>
  <si>
    <t>Brown, Church and Tran</t>
  </si>
  <si>
    <t>Moore and Sons</t>
  </si>
  <si>
    <t>Torres, Wright and Lee</t>
  </si>
  <si>
    <t>Cook, Conner and Hoffman</t>
  </si>
  <si>
    <t>Mitchell, Gomez and Wilson</t>
  </si>
  <si>
    <t>Reynolds, Walls and Green</t>
  </si>
  <si>
    <t>Sims-Vargas</t>
  </si>
  <si>
    <t>Smith and Sons</t>
  </si>
  <si>
    <t>Mcclure, Gray and Taylor</t>
  </si>
  <si>
    <t>James-Martinez</t>
  </si>
  <si>
    <t>Wood-Walker</t>
  </si>
  <si>
    <t>Lambert and Sons</t>
  </si>
  <si>
    <t>Johnson Ltd</t>
  </si>
  <si>
    <t>Martin, Gomez and Hunter</t>
  </si>
  <si>
    <t>Green and Sons</t>
  </si>
  <si>
    <t>Roberts PLC</t>
  </si>
  <si>
    <t>Bell, Perez and Bowman</t>
  </si>
  <si>
    <t>Snyder, Bautista and Vasquez</t>
  </si>
  <si>
    <t>Mcdaniel-Wood</t>
  </si>
  <si>
    <t>Newman, Berry and Clark</t>
  </si>
  <si>
    <t>Joyce LLC</t>
  </si>
  <si>
    <t>Nelson-Liu</t>
  </si>
  <si>
    <t>Dunn, Bell and Contreras</t>
  </si>
  <si>
    <t>Wilcox-Friedman</t>
  </si>
  <si>
    <t>Anderson LLC</t>
  </si>
  <si>
    <t>Davis PLC</t>
  </si>
  <si>
    <t>Howard and Sons</t>
  </si>
  <si>
    <t>Steele, Wright and Martinez</t>
  </si>
  <si>
    <t>Beard and Sons</t>
  </si>
  <si>
    <t>Mitchell and Sons</t>
  </si>
  <si>
    <t>Parker-Davis</t>
  </si>
  <si>
    <t>Thompson, Phelps and Carlson</t>
  </si>
  <si>
    <t>Williams Inc</t>
  </si>
  <si>
    <t>Young Ltd</t>
  </si>
  <si>
    <t>Mcintyre-Carter</t>
  </si>
  <si>
    <t>Gomez, Benjamin and Fletcher</t>
  </si>
  <si>
    <t>Allen, Harris and Harris</t>
  </si>
  <si>
    <t>Golden and Sons</t>
  </si>
  <si>
    <t>Mason, Boyd and Gonzales</t>
  </si>
  <si>
    <t>Carter Group</t>
  </si>
  <si>
    <t>Perkins LLC</t>
  </si>
  <si>
    <t>Grant-Mathews</t>
  </si>
  <si>
    <t>Wallace Inc</t>
  </si>
  <si>
    <t>Weber, Richardson and Perry</t>
  </si>
  <si>
    <t>Moore-Gutierrez</t>
  </si>
  <si>
    <t>Dyer-Myers</t>
  </si>
  <si>
    <t>Roach-Smith</t>
  </si>
  <si>
    <t>Greer, Holland and Hess</t>
  </si>
  <si>
    <t>Hanson-Perry</t>
  </si>
  <si>
    <t>Watson, Byrd and Dudley</t>
  </si>
  <si>
    <t>Ramos-Young</t>
  </si>
  <si>
    <t>Schmidt-Sloan</t>
  </si>
  <si>
    <t>Chavez-Rogers</t>
  </si>
  <si>
    <t>Garcia, Trevino and Kaufman</t>
  </si>
  <si>
    <t>Brooks LLC</t>
  </si>
  <si>
    <t>Morgan-Choi</t>
  </si>
  <si>
    <t>Villa, Joseph and Wagner</t>
  </si>
  <si>
    <t>Benitez, Williams and Campos</t>
  </si>
  <si>
    <t>Huerta, Stevens and Hodge</t>
  </si>
  <si>
    <t>Campos Group</t>
  </si>
  <si>
    <t>Watts Ltd</t>
  </si>
  <si>
    <t>Watkins-Hall</t>
  </si>
  <si>
    <t>Henry, Pruitt and Hernandez</t>
  </si>
  <si>
    <t>Howell-George</t>
  </si>
  <si>
    <t>Townsend, Horton and Burton</t>
  </si>
  <si>
    <t>Hill, Sosa and Cox</t>
  </si>
  <si>
    <t>Watkins, Gutierrez and Wilson</t>
  </si>
  <si>
    <t>Brown-Yu</t>
  </si>
  <si>
    <t>Neal Ltd</t>
  </si>
  <si>
    <t>Espinoza-Sims</t>
  </si>
  <si>
    <t>Shipment_ID</t>
  </si>
  <si>
    <t>Carrier</t>
  </si>
  <si>
    <t>Shipment_Date</t>
  </si>
  <si>
    <t>Transport_Cost</t>
  </si>
  <si>
    <t>Delivery_Status</t>
  </si>
  <si>
    <t>SHP1</t>
  </si>
  <si>
    <t>DHL</t>
  </si>
  <si>
    <t>2025/09/20</t>
  </si>
  <si>
    <t>Delayed</t>
  </si>
  <si>
    <t>SHP2</t>
  </si>
  <si>
    <t>TCS</t>
  </si>
  <si>
    <t>2024/09/25</t>
  </si>
  <si>
    <t>Lost</t>
  </si>
  <si>
    <t>SHP3</t>
  </si>
  <si>
    <t>UPS</t>
  </si>
  <si>
    <t>2024/02/21</t>
  </si>
  <si>
    <t>SHP4</t>
  </si>
  <si>
    <t>2025/07/08</t>
  </si>
  <si>
    <t>On Time</t>
  </si>
  <si>
    <t>SHP5</t>
  </si>
  <si>
    <t>FedEx</t>
  </si>
  <si>
    <t>2025/05/29</t>
  </si>
  <si>
    <t>SHP6</t>
  </si>
  <si>
    <t>2024/05/21</t>
  </si>
  <si>
    <t>SHP7</t>
  </si>
  <si>
    <t>2026/01/10</t>
  </si>
  <si>
    <t>SHP8</t>
  </si>
  <si>
    <t>2025/08/24</t>
  </si>
  <si>
    <t>SHP9</t>
  </si>
  <si>
    <t>2024/04/17</t>
  </si>
  <si>
    <t>SHP10</t>
  </si>
  <si>
    <t>2025/09/28</t>
  </si>
  <si>
    <t>SHP11</t>
  </si>
  <si>
    <t>2025/03/12</t>
  </si>
  <si>
    <t>SHP12</t>
  </si>
  <si>
    <t>SHP13</t>
  </si>
  <si>
    <t>2024/08/31</t>
  </si>
  <si>
    <t>SHP14</t>
  </si>
  <si>
    <t>2024/01/07</t>
  </si>
  <si>
    <t>SHP15</t>
  </si>
  <si>
    <t>2025/03/06</t>
  </si>
  <si>
    <t>SHP16</t>
  </si>
  <si>
    <t>2024/05/01</t>
  </si>
  <si>
    <t>SHP17</t>
  </si>
  <si>
    <t>2024/09/03</t>
  </si>
  <si>
    <t>SHP18</t>
  </si>
  <si>
    <t>SHP19</t>
  </si>
  <si>
    <t>2024/05/02</t>
  </si>
  <si>
    <t>SHP20</t>
  </si>
  <si>
    <t>2025/08/11</t>
  </si>
  <si>
    <t>SHP21</t>
  </si>
  <si>
    <t>2025/08/14</t>
  </si>
  <si>
    <t>SHP22</t>
  </si>
  <si>
    <t>2025/09/01</t>
  </si>
  <si>
    <t>SHP23</t>
  </si>
  <si>
    <t>SHP24</t>
  </si>
  <si>
    <t>2024/08/28</t>
  </si>
  <si>
    <t>SHP25</t>
  </si>
  <si>
    <t>2025/10/20</t>
  </si>
  <si>
    <t>SHP26</t>
  </si>
  <si>
    <t>2024/01/19</t>
  </si>
  <si>
    <t>SHP27</t>
  </si>
  <si>
    <t>2025/07/09</t>
  </si>
  <si>
    <t>SHP28</t>
  </si>
  <si>
    <t>2025/08/06</t>
  </si>
  <si>
    <t>SHP29</t>
  </si>
  <si>
    <t>2026/04/24</t>
  </si>
  <si>
    <t>SHP30</t>
  </si>
  <si>
    <t>2024/12/14</t>
  </si>
  <si>
    <t>SHP31</t>
  </si>
  <si>
    <t>2026/01/29</t>
  </si>
  <si>
    <t>SHP32</t>
  </si>
  <si>
    <t>2024/10/25</t>
  </si>
  <si>
    <t>SHP33</t>
  </si>
  <si>
    <t>2025/10/08</t>
  </si>
  <si>
    <t>SHP34</t>
  </si>
  <si>
    <t>2025/09/14</t>
  </si>
  <si>
    <t>SHP35</t>
  </si>
  <si>
    <t>2024/01/04</t>
  </si>
  <si>
    <t>SHP36</t>
  </si>
  <si>
    <t>2024/04/29</t>
  </si>
  <si>
    <t>SHP37</t>
  </si>
  <si>
    <t>2026/04/03</t>
  </si>
  <si>
    <t>SHP38</t>
  </si>
  <si>
    <t>2024/08/13</t>
  </si>
  <si>
    <t>SHP39</t>
  </si>
  <si>
    <t>2026/02/01</t>
  </si>
  <si>
    <t>SHP40</t>
  </si>
  <si>
    <t>2026/03/29</t>
  </si>
  <si>
    <t>SHP41</t>
  </si>
  <si>
    <t>2024/02/14</t>
  </si>
  <si>
    <t>SHP42</t>
  </si>
  <si>
    <t>2024/11/26</t>
  </si>
  <si>
    <t>SHP43</t>
  </si>
  <si>
    <t>SHP44</t>
  </si>
  <si>
    <t>2024/02/02</t>
  </si>
  <si>
    <t>SHP45</t>
  </si>
  <si>
    <t>2026/02/13</t>
  </si>
  <si>
    <t>SHP46</t>
  </si>
  <si>
    <t>2024/03/23</t>
  </si>
  <si>
    <t>SHP47</t>
  </si>
  <si>
    <t>2025/01/13</t>
  </si>
  <si>
    <t>SHP48</t>
  </si>
  <si>
    <t>SHP49</t>
  </si>
  <si>
    <t>2025/12/11</t>
  </si>
  <si>
    <t>SHP50</t>
  </si>
  <si>
    <t>2025/03/27</t>
  </si>
  <si>
    <t>SHP51</t>
  </si>
  <si>
    <t>2024/06/07</t>
  </si>
  <si>
    <t>SHP52</t>
  </si>
  <si>
    <t>2025/11/23</t>
  </si>
  <si>
    <t>SHP53</t>
  </si>
  <si>
    <t>2024/09/24</t>
  </si>
  <si>
    <t>SHP54</t>
  </si>
  <si>
    <t>2024/05/27</t>
  </si>
  <si>
    <t>SHP55</t>
  </si>
  <si>
    <t>2024/11/30</t>
  </si>
  <si>
    <t>SHP56</t>
  </si>
  <si>
    <t>2025/05/10</t>
  </si>
  <si>
    <t>SHP57</t>
  </si>
  <si>
    <t>2024/07/15</t>
  </si>
  <si>
    <t>SHP58</t>
  </si>
  <si>
    <t>2025/04/27</t>
  </si>
  <si>
    <t>SHP59</t>
  </si>
  <si>
    <t>2024/02/22</t>
  </si>
  <si>
    <t>SHP60</t>
  </si>
  <si>
    <t>2025/08/03</t>
  </si>
  <si>
    <t>SHP61</t>
  </si>
  <si>
    <t>2024/07/29</t>
  </si>
  <si>
    <t>SHP62</t>
  </si>
  <si>
    <t>2025/06/16</t>
  </si>
  <si>
    <t>SHP63</t>
  </si>
  <si>
    <t>SHP64</t>
  </si>
  <si>
    <t>2025/12/08</t>
  </si>
  <si>
    <t>SHP65</t>
  </si>
  <si>
    <t>2024/11/23</t>
  </si>
  <si>
    <t>SHP66</t>
  </si>
  <si>
    <t>2024/09/05</t>
  </si>
  <si>
    <t>SHP67</t>
  </si>
  <si>
    <t>2024/03/17</t>
  </si>
  <si>
    <t>SHP68</t>
  </si>
  <si>
    <t>2024/02/08</t>
  </si>
  <si>
    <t>SHP69</t>
  </si>
  <si>
    <t>2024/11/07</t>
  </si>
  <si>
    <t>SHP70</t>
  </si>
  <si>
    <t>2025/11/29</t>
  </si>
  <si>
    <t>SHP71</t>
  </si>
  <si>
    <t>2024/01/09</t>
  </si>
  <si>
    <t>SHP72</t>
  </si>
  <si>
    <t>2025/11/25</t>
  </si>
  <si>
    <t>SHP73</t>
  </si>
  <si>
    <t>2024/09/11</t>
  </si>
  <si>
    <t>SHP74</t>
  </si>
  <si>
    <t>SHP75</t>
  </si>
  <si>
    <t>2024/10/05</t>
  </si>
  <si>
    <t>SHP76</t>
  </si>
  <si>
    <t>2024/03/03</t>
  </si>
  <si>
    <t>SHP77</t>
  </si>
  <si>
    <t>2025/11/08</t>
  </si>
  <si>
    <t>SHP78</t>
  </si>
  <si>
    <t>2025/08/25</t>
  </si>
  <si>
    <t>SHP79</t>
  </si>
  <si>
    <t>2024/04/22</t>
  </si>
  <si>
    <t>SHP80</t>
  </si>
  <si>
    <t>2024/06/10</t>
  </si>
  <si>
    <t>SHP81</t>
  </si>
  <si>
    <t>2025/09/05</t>
  </si>
  <si>
    <t>SHP82</t>
  </si>
  <si>
    <t>2025/11/24</t>
  </si>
  <si>
    <t>SHP83</t>
  </si>
  <si>
    <t>2024/05/06</t>
  </si>
  <si>
    <t>SHP84</t>
  </si>
  <si>
    <t>2025/06/12</t>
  </si>
  <si>
    <t>SHP85</t>
  </si>
  <si>
    <t>2024/01/02</t>
  </si>
  <si>
    <t>SHP86</t>
  </si>
  <si>
    <t>2024/08/12</t>
  </si>
  <si>
    <t>SHP87</t>
  </si>
  <si>
    <t>2025/03/05</t>
  </si>
  <si>
    <t>SHP88</t>
  </si>
  <si>
    <t>2025/01/12</t>
  </si>
  <si>
    <t>SHP89</t>
  </si>
  <si>
    <t>2024/09/08</t>
  </si>
  <si>
    <t>SHP90</t>
  </si>
  <si>
    <t>2025/02/01</t>
  </si>
  <si>
    <t>SHP91</t>
  </si>
  <si>
    <t>SHP92</t>
  </si>
  <si>
    <t>2024/06/28</t>
  </si>
  <si>
    <t>SHP93</t>
  </si>
  <si>
    <t>2024/09/27</t>
  </si>
  <si>
    <t>SHP94</t>
  </si>
  <si>
    <t>2024/11/17</t>
  </si>
  <si>
    <t>SHP95</t>
  </si>
  <si>
    <t>2024/12/16</t>
  </si>
  <si>
    <t>SHP96</t>
  </si>
  <si>
    <t>2025/09/21</t>
  </si>
  <si>
    <t>SHP97</t>
  </si>
  <si>
    <t>2024/06/14</t>
  </si>
  <si>
    <t>SHP98</t>
  </si>
  <si>
    <t>2025/07/10</t>
  </si>
  <si>
    <t>SHP99</t>
  </si>
  <si>
    <t>2025/04/01</t>
  </si>
  <si>
    <t>SHP100</t>
  </si>
  <si>
    <t>2025/12/17</t>
  </si>
  <si>
    <t>SHP101</t>
  </si>
  <si>
    <t>2024/10/20</t>
  </si>
  <si>
    <t>SHP102</t>
  </si>
  <si>
    <t>2025/01/16</t>
  </si>
  <si>
    <t>SHP103</t>
  </si>
  <si>
    <t>2025/08/09</t>
  </si>
  <si>
    <t>SHP104</t>
  </si>
  <si>
    <t>2025/01/17</t>
  </si>
  <si>
    <t>SHP105</t>
  </si>
  <si>
    <t>2025/08/30</t>
  </si>
  <si>
    <t>SHP106</t>
  </si>
  <si>
    <t>2025/09/29</t>
  </si>
  <si>
    <t>SHP107</t>
  </si>
  <si>
    <t>2024/05/23</t>
  </si>
  <si>
    <t>SHP108</t>
  </si>
  <si>
    <t>2024/05/11</t>
  </si>
  <si>
    <t>SHP109</t>
  </si>
  <si>
    <t>2026/03/06</t>
  </si>
  <si>
    <t>SHP110</t>
  </si>
  <si>
    <t>SHP111</t>
  </si>
  <si>
    <t>2024/01/24</t>
  </si>
  <si>
    <t>SHP112</t>
  </si>
  <si>
    <t>SHP113</t>
  </si>
  <si>
    <t>SHP114</t>
  </si>
  <si>
    <t>2026/01/06</t>
  </si>
  <si>
    <t>SHP115</t>
  </si>
  <si>
    <t>2025/10/02</t>
  </si>
  <si>
    <t>SHP116</t>
  </si>
  <si>
    <t>2024/09/07</t>
  </si>
  <si>
    <t>SHP117</t>
  </si>
  <si>
    <t>2024/05/20</t>
  </si>
  <si>
    <t>SHP118</t>
  </si>
  <si>
    <t>2024/08/11</t>
  </si>
  <si>
    <t>SHP119</t>
  </si>
  <si>
    <t>2024/03/07</t>
  </si>
  <si>
    <t>SHP120</t>
  </si>
  <si>
    <t>2024/04/25</t>
  </si>
  <si>
    <t>SHP121</t>
  </si>
  <si>
    <t>2024/11/05</t>
  </si>
  <si>
    <t>SHP122</t>
  </si>
  <si>
    <t>2024/10/15</t>
  </si>
  <si>
    <t>SHP123</t>
  </si>
  <si>
    <t>SHP124</t>
  </si>
  <si>
    <t>2025/01/15</t>
  </si>
  <si>
    <t>SHP125</t>
  </si>
  <si>
    <t>2026/01/26</t>
  </si>
  <si>
    <t>SHP126</t>
  </si>
  <si>
    <t>2024/01/25</t>
  </si>
  <si>
    <t>SHP127</t>
  </si>
  <si>
    <t>2024/02/24</t>
  </si>
  <si>
    <t>SHP128</t>
  </si>
  <si>
    <t>2025/02/13</t>
  </si>
  <si>
    <t>SHP129</t>
  </si>
  <si>
    <t>2025/09/19</t>
  </si>
  <si>
    <t>SHP130</t>
  </si>
  <si>
    <t>2025/12/13</t>
  </si>
  <si>
    <t>SHP131</t>
  </si>
  <si>
    <t>2025/10/25</t>
  </si>
  <si>
    <t>SHP132</t>
  </si>
  <si>
    <t>2024/08/04</t>
  </si>
  <si>
    <t>SHP133</t>
  </si>
  <si>
    <t>2026/03/16</t>
  </si>
  <si>
    <t>SHP134</t>
  </si>
  <si>
    <t>2025/04/07</t>
  </si>
  <si>
    <t>SHP135</t>
  </si>
  <si>
    <t>2024/07/13</t>
  </si>
  <si>
    <t>SHP136</t>
  </si>
  <si>
    <t>2024/02/11</t>
  </si>
  <si>
    <t>SHP137</t>
  </si>
  <si>
    <t>2025/05/26</t>
  </si>
  <si>
    <t>SHP138</t>
  </si>
  <si>
    <t>2025/10/12</t>
  </si>
  <si>
    <t>SHP139</t>
  </si>
  <si>
    <t>2024/03/08</t>
  </si>
  <si>
    <t>SHP140</t>
  </si>
  <si>
    <t>2026/01/19</t>
  </si>
  <si>
    <t>SHP141</t>
  </si>
  <si>
    <t>SHP142</t>
  </si>
  <si>
    <t>2024/08/03</t>
  </si>
  <si>
    <t>SHP143</t>
  </si>
  <si>
    <t>2024/08/25</t>
  </si>
  <si>
    <t>SHP144</t>
  </si>
  <si>
    <t>2025/03/17</t>
  </si>
  <si>
    <t>SHP145</t>
  </si>
  <si>
    <t>2024/11/10</t>
  </si>
  <si>
    <t>SHP146</t>
  </si>
  <si>
    <t>2024/02/10</t>
  </si>
  <si>
    <t>SHP147</t>
  </si>
  <si>
    <t>2024/03/10</t>
  </si>
  <si>
    <t>SHP148</t>
  </si>
  <si>
    <t>2025/05/20</t>
  </si>
  <si>
    <t>SHP149</t>
  </si>
  <si>
    <t>2024/09/02</t>
  </si>
  <si>
    <t>SHP150</t>
  </si>
  <si>
    <t>2024/04/30</t>
  </si>
  <si>
    <t>SHP151</t>
  </si>
  <si>
    <t>2024/01/11</t>
  </si>
  <si>
    <t>SHP152</t>
  </si>
  <si>
    <t>SHP153</t>
  </si>
  <si>
    <t>2024/12/13</t>
  </si>
  <si>
    <t>SHP154</t>
  </si>
  <si>
    <t>2025/12/29</t>
  </si>
  <si>
    <t>SHP155</t>
  </si>
  <si>
    <t>SHP156</t>
  </si>
  <si>
    <t>2025/10/24</t>
  </si>
  <si>
    <t>SHP157</t>
  </si>
  <si>
    <t>2025/06/15</t>
  </si>
  <si>
    <t>SHP158</t>
  </si>
  <si>
    <t>2025/10/04</t>
  </si>
  <si>
    <t>SHP159</t>
  </si>
  <si>
    <t>2025/10/09</t>
  </si>
  <si>
    <t>SHP160</t>
  </si>
  <si>
    <t>2024/06/08</t>
  </si>
  <si>
    <t>SHP161</t>
  </si>
  <si>
    <t>2024/06/23</t>
  </si>
  <si>
    <t>SHP162</t>
  </si>
  <si>
    <t>SHP163</t>
  </si>
  <si>
    <t>2025/03/14</t>
  </si>
  <si>
    <t>SHP164</t>
  </si>
  <si>
    <t>2025/07/05</t>
  </si>
  <si>
    <t>SHP165</t>
  </si>
  <si>
    <t>SHP166</t>
  </si>
  <si>
    <t>2025/02/20</t>
  </si>
  <si>
    <t>SHP167</t>
  </si>
  <si>
    <t>2026/01/04</t>
  </si>
  <si>
    <t>SHP168</t>
  </si>
  <si>
    <t>2026/04/23</t>
  </si>
  <si>
    <t>SHP169</t>
  </si>
  <si>
    <t>2025/03/24</t>
  </si>
  <si>
    <t>SHP170</t>
  </si>
  <si>
    <t>2025/01/18</t>
  </si>
  <si>
    <t>SHP171</t>
  </si>
  <si>
    <t>2025/12/09</t>
  </si>
  <si>
    <t>SHP172</t>
  </si>
  <si>
    <t>2025/10/17</t>
  </si>
  <si>
    <t>SHP173</t>
  </si>
  <si>
    <t>2024/11/21</t>
  </si>
  <si>
    <t>SHP174</t>
  </si>
  <si>
    <t>2024/05/03</t>
  </si>
  <si>
    <t>SHP175</t>
  </si>
  <si>
    <t>SHP176</t>
  </si>
  <si>
    <t>2024/12/17</t>
  </si>
  <si>
    <t>SHP177</t>
  </si>
  <si>
    <t>2025/10/14</t>
  </si>
  <si>
    <t>SHP178</t>
  </si>
  <si>
    <t>2025/09/07</t>
  </si>
  <si>
    <t>SHP179</t>
  </si>
  <si>
    <t>2025/03/28</t>
  </si>
  <si>
    <t>SHP180</t>
  </si>
  <si>
    <t>2024/12/11</t>
  </si>
  <si>
    <t>SHP181</t>
  </si>
  <si>
    <t>2024/03/13</t>
  </si>
  <si>
    <t>SHP182</t>
  </si>
  <si>
    <t>2024/04/16</t>
  </si>
  <si>
    <t>SHP183</t>
  </si>
  <si>
    <t>SHP184</t>
  </si>
  <si>
    <t>SHP185</t>
  </si>
  <si>
    <t>2025/04/03</t>
  </si>
  <si>
    <t>SHP186</t>
  </si>
  <si>
    <t>2025/01/10</t>
  </si>
  <si>
    <t>SHP187</t>
  </si>
  <si>
    <t>SHP188</t>
  </si>
  <si>
    <t>2025/04/25</t>
  </si>
  <si>
    <t>SHP189</t>
  </si>
  <si>
    <t>SHP190</t>
  </si>
  <si>
    <t>2024/11/11</t>
  </si>
  <si>
    <t>SHP191</t>
  </si>
  <si>
    <t>2024/08/09</t>
  </si>
  <si>
    <t>SHP192</t>
  </si>
  <si>
    <t>2026/03/11</t>
  </si>
  <si>
    <t>SHP193</t>
  </si>
  <si>
    <t>SHP194</t>
  </si>
  <si>
    <t>2024/10/26</t>
  </si>
  <si>
    <t>SHP195</t>
  </si>
  <si>
    <t>2025/04/13</t>
  </si>
  <si>
    <t>SHP196</t>
  </si>
  <si>
    <t>2026/01/01</t>
  </si>
  <si>
    <t>SHP197</t>
  </si>
  <si>
    <t>2026/01/11</t>
  </si>
  <si>
    <t>SHP198</t>
  </si>
  <si>
    <t>2024/02/18</t>
  </si>
  <si>
    <t>SHP199</t>
  </si>
  <si>
    <t>2025/03/25</t>
  </si>
  <si>
    <t>SHP200</t>
  </si>
  <si>
    <t>2025/08/10</t>
  </si>
  <si>
    <t>SHP201</t>
  </si>
  <si>
    <t>2026/01/22</t>
  </si>
  <si>
    <t>SHP202</t>
  </si>
  <si>
    <t>2026/03/19</t>
  </si>
  <si>
    <t>SHP203</t>
  </si>
  <si>
    <t>2025/03/08</t>
  </si>
  <si>
    <t>SHP204</t>
  </si>
  <si>
    <t>2025/08/04</t>
  </si>
  <si>
    <t>SHP205</t>
  </si>
  <si>
    <t>2025/11/20</t>
  </si>
  <si>
    <t>SHP206</t>
  </si>
  <si>
    <t>2024/10/06</t>
  </si>
  <si>
    <t>SHP207</t>
  </si>
  <si>
    <t>2025/02/10</t>
  </si>
  <si>
    <t>SHP208</t>
  </si>
  <si>
    <t>2024/04/15</t>
  </si>
  <si>
    <t>SHP209</t>
  </si>
  <si>
    <t>2026/03/24</t>
  </si>
  <si>
    <t>SHP210</t>
  </si>
  <si>
    <t>2025/07/04</t>
  </si>
  <si>
    <t>SHP211</t>
  </si>
  <si>
    <t>2026/02/03</t>
  </si>
  <si>
    <t>SHP212</t>
  </si>
  <si>
    <t>SHP213</t>
  </si>
  <si>
    <t>2025/01/06</t>
  </si>
  <si>
    <t>SHP214</t>
  </si>
  <si>
    <t>2024/05/07</t>
  </si>
  <si>
    <t>SHP215</t>
  </si>
  <si>
    <t>2025/08/13</t>
  </si>
  <si>
    <t>SHP216</t>
  </si>
  <si>
    <t>2024/12/28</t>
  </si>
  <si>
    <t>SHP217</t>
  </si>
  <si>
    <t>2024/10/03</t>
  </si>
  <si>
    <t>SHP218</t>
  </si>
  <si>
    <t>2025/05/22</t>
  </si>
  <si>
    <t>SHP219</t>
  </si>
  <si>
    <t>2024/03/21</t>
  </si>
  <si>
    <t>SHP220</t>
  </si>
  <si>
    <t>SHP221</t>
  </si>
  <si>
    <t>2024/09/16</t>
  </si>
  <si>
    <t>SHP222</t>
  </si>
  <si>
    <t>2025/06/02</t>
  </si>
  <si>
    <t>SHP223</t>
  </si>
  <si>
    <t>2025/05/13</t>
  </si>
  <si>
    <t>SHP224</t>
  </si>
  <si>
    <t>2024/02/03</t>
  </si>
  <si>
    <t>SHP225</t>
  </si>
  <si>
    <t>2025/11/14</t>
  </si>
  <si>
    <t>SHP226</t>
  </si>
  <si>
    <t>SHP227</t>
  </si>
  <si>
    <t>SHP228</t>
  </si>
  <si>
    <t>2025/10/30</t>
  </si>
  <si>
    <t>SHP229</t>
  </si>
  <si>
    <t>2024/07/31</t>
  </si>
  <si>
    <t>SHP230</t>
  </si>
  <si>
    <t>2024/05/31</t>
  </si>
  <si>
    <t>SHP231</t>
  </si>
  <si>
    <t>2024/02/15</t>
  </si>
  <si>
    <t>SHP232</t>
  </si>
  <si>
    <t>2025/02/11</t>
  </si>
  <si>
    <t>SHP233</t>
  </si>
  <si>
    <t>SHP234</t>
  </si>
  <si>
    <t>2025/07/16</t>
  </si>
  <si>
    <t>SHP235</t>
  </si>
  <si>
    <t>SHP236</t>
  </si>
  <si>
    <t>2025/03/04</t>
  </si>
  <si>
    <t>SHP237</t>
  </si>
  <si>
    <t>2024/11/28</t>
  </si>
  <si>
    <t>SHP238</t>
  </si>
  <si>
    <t>2025/08/22</t>
  </si>
  <si>
    <t>SHP239</t>
  </si>
  <si>
    <t>2024/02/27</t>
  </si>
  <si>
    <t>SHP240</t>
  </si>
  <si>
    <t>2024/03/20</t>
  </si>
  <si>
    <t>SHP241</t>
  </si>
  <si>
    <t>2024/11/15</t>
  </si>
  <si>
    <t>SHP242</t>
  </si>
  <si>
    <t>SHP243</t>
  </si>
  <si>
    <t>SHP244</t>
  </si>
  <si>
    <t>2024/09/26</t>
  </si>
  <si>
    <t>SHP245</t>
  </si>
  <si>
    <t>2026/02/14</t>
  </si>
  <si>
    <t>SHP246</t>
  </si>
  <si>
    <t>2025/04/21</t>
  </si>
  <si>
    <t>SHP247</t>
  </si>
  <si>
    <t>2025/04/14</t>
  </si>
  <si>
    <t>SHP248</t>
  </si>
  <si>
    <t>SHP249</t>
  </si>
  <si>
    <t>SHP250</t>
  </si>
  <si>
    <t>SHP251</t>
  </si>
  <si>
    <t>2024/01/10</t>
  </si>
  <si>
    <t>SHP252</t>
  </si>
  <si>
    <t>2024/03/28</t>
  </si>
  <si>
    <t>SHP253</t>
  </si>
  <si>
    <t>SHP254</t>
  </si>
  <si>
    <t>2024/06/29</t>
  </si>
  <si>
    <t>SHP255</t>
  </si>
  <si>
    <t>2025/05/11</t>
  </si>
  <si>
    <t>SHP256</t>
  </si>
  <si>
    <t>2026/04/13</t>
  </si>
  <si>
    <t>SHP257</t>
  </si>
  <si>
    <t>2024/07/03</t>
  </si>
  <si>
    <t>SHP258</t>
  </si>
  <si>
    <t>2025/11/28</t>
  </si>
  <si>
    <t>SHP259</t>
  </si>
  <si>
    <t>2025/02/19</t>
  </si>
  <si>
    <t>SHP260</t>
  </si>
  <si>
    <t>2024/05/13</t>
  </si>
  <si>
    <t>SHP261</t>
  </si>
  <si>
    <t>2024/12/22</t>
  </si>
  <si>
    <t>SHP262</t>
  </si>
  <si>
    <t>2025/07/19</t>
  </si>
  <si>
    <t>SHP263</t>
  </si>
  <si>
    <t>2024/03/29</t>
  </si>
  <si>
    <t>SHP264</t>
  </si>
  <si>
    <t>SHP265</t>
  </si>
  <si>
    <t>2025/06/17</t>
  </si>
  <si>
    <t>SHP266</t>
  </si>
  <si>
    <t>2025/03/22</t>
  </si>
  <si>
    <t>SHP267</t>
  </si>
  <si>
    <t>SHP268</t>
  </si>
  <si>
    <t>2025/06/10</t>
  </si>
  <si>
    <t>SHP269</t>
  </si>
  <si>
    <t>2025/06/07</t>
  </si>
  <si>
    <t>SHP270</t>
  </si>
  <si>
    <t>2024/12/26</t>
  </si>
  <si>
    <t>SHP271</t>
  </si>
  <si>
    <t>2025/02/02</t>
  </si>
  <si>
    <t>SHP272</t>
  </si>
  <si>
    <t>2025/10/21</t>
  </si>
  <si>
    <t>SHP273</t>
  </si>
  <si>
    <t>2025/05/07</t>
  </si>
  <si>
    <t>SHP274</t>
  </si>
  <si>
    <t>2024/09/01</t>
  </si>
  <si>
    <t>SHP275</t>
  </si>
  <si>
    <t>2026/04/11</t>
  </si>
  <si>
    <t>SHP276</t>
  </si>
  <si>
    <t>2025/09/22</t>
  </si>
  <si>
    <t>SHP277</t>
  </si>
  <si>
    <t>2024/10/14</t>
  </si>
  <si>
    <t>SHP278</t>
  </si>
  <si>
    <t>2025/07/27</t>
  </si>
  <si>
    <t>SHP279</t>
  </si>
  <si>
    <t>2026/03/31</t>
  </si>
  <si>
    <t>SHP280</t>
  </si>
  <si>
    <t>SHP281</t>
  </si>
  <si>
    <t>SHP282</t>
  </si>
  <si>
    <t>2025/08/15</t>
  </si>
  <si>
    <t>SHP283</t>
  </si>
  <si>
    <t>SHP284</t>
  </si>
  <si>
    <t>2025/08/07</t>
  </si>
  <si>
    <t>SHP285</t>
  </si>
  <si>
    <t>2026/04/22</t>
  </si>
  <si>
    <t>SHP286</t>
  </si>
  <si>
    <t>2026/01/16</t>
  </si>
  <si>
    <t>SHP287</t>
  </si>
  <si>
    <t>2026/01/18</t>
  </si>
  <si>
    <t>SHP288</t>
  </si>
  <si>
    <t>2024/05/24</t>
  </si>
  <si>
    <t>SHP289</t>
  </si>
  <si>
    <t>2024/06/27</t>
  </si>
  <si>
    <t>SHP290</t>
  </si>
  <si>
    <t>SHP291</t>
  </si>
  <si>
    <t>2025/10/07</t>
  </si>
  <si>
    <t>SHP292</t>
  </si>
  <si>
    <t>2025/11/11</t>
  </si>
  <si>
    <t>SHP293</t>
  </si>
  <si>
    <t>2025/09/06</t>
  </si>
  <si>
    <t>SHP294</t>
  </si>
  <si>
    <t>SHP295</t>
  </si>
  <si>
    <t>2025/02/07</t>
  </si>
  <si>
    <t>SHP296</t>
  </si>
  <si>
    <t>2024/10/02</t>
  </si>
  <si>
    <t>SHP297</t>
  </si>
  <si>
    <t>2024/07/09</t>
  </si>
  <si>
    <t>SHP298</t>
  </si>
  <si>
    <t>2024/05/19</t>
  </si>
  <si>
    <t>SHP299</t>
  </si>
  <si>
    <t>2025/12/07</t>
  </si>
  <si>
    <t>SHP300</t>
  </si>
  <si>
    <t>2024/07/02</t>
  </si>
  <si>
    <t>SHP301</t>
  </si>
  <si>
    <t>2026/03/30</t>
  </si>
  <si>
    <t>SHP302</t>
  </si>
  <si>
    <t>2024/05/29</t>
  </si>
  <si>
    <t>SHP303</t>
  </si>
  <si>
    <t>2025/09/25</t>
  </si>
  <si>
    <t>SHP304</t>
  </si>
  <si>
    <t>SHP305</t>
  </si>
  <si>
    <t>2025/01/05</t>
  </si>
  <si>
    <t>SHP306</t>
  </si>
  <si>
    <t>2024/12/12</t>
  </si>
  <si>
    <t>SHP307</t>
  </si>
  <si>
    <t>2024/01/05</t>
  </si>
  <si>
    <t>SHP308</t>
  </si>
  <si>
    <t>SHP309</t>
  </si>
  <si>
    <t>2024/07/23</t>
  </si>
  <si>
    <t>SHP310</t>
  </si>
  <si>
    <t>2026/01/23</t>
  </si>
  <si>
    <t>SHP311</t>
  </si>
  <si>
    <t>2024/06/01</t>
  </si>
  <si>
    <t>SHP312</t>
  </si>
  <si>
    <t>2026/01/31</t>
  </si>
  <si>
    <t>SHP313</t>
  </si>
  <si>
    <t>2025/11/27</t>
  </si>
  <si>
    <t>SHP314</t>
  </si>
  <si>
    <t>2024/05/17</t>
  </si>
  <si>
    <t>SHP315</t>
  </si>
  <si>
    <t>2024/07/16</t>
  </si>
  <si>
    <t>SHP316</t>
  </si>
  <si>
    <t>SHP317</t>
  </si>
  <si>
    <t>2025/01/08</t>
  </si>
  <si>
    <t>SHP318</t>
  </si>
  <si>
    <t>2025/03/19</t>
  </si>
  <si>
    <t>SHP319</t>
  </si>
  <si>
    <t>2026/03/17</t>
  </si>
  <si>
    <t>SHP320</t>
  </si>
  <si>
    <t>2026/01/25</t>
  </si>
  <si>
    <t>SHP321</t>
  </si>
  <si>
    <t>2024/12/29</t>
  </si>
  <si>
    <t>SHP322</t>
  </si>
  <si>
    <t>2025/09/03</t>
  </si>
  <si>
    <t>SHP323</t>
  </si>
  <si>
    <t>SHP324</t>
  </si>
  <si>
    <t>2024/07/21</t>
  </si>
  <si>
    <t>SHP325</t>
  </si>
  <si>
    <t>2025/12/03</t>
  </si>
  <si>
    <t>SHP326</t>
  </si>
  <si>
    <t>2025/04/06</t>
  </si>
  <si>
    <t>SHP327</t>
  </si>
  <si>
    <t>2024/07/20</t>
  </si>
  <si>
    <t>SHP328</t>
  </si>
  <si>
    <t>2024/10/30</t>
  </si>
  <si>
    <t>SHP329</t>
  </si>
  <si>
    <t>2025/03/16</t>
  </si>
  <si>
    <t>SHP330</t>
  </si>
  <si>
    <t>SHP331</t>
  </si>
  <si>
    <t>SHP332</t>
  </si>
  <si>
    <t>SHP333</t>
  </si>
  <si>
    <t>2026/04/09</t>
  </si>
  <si>
    <t>SHP334</t>
  </si>
  <si>
    <t>SHP335</t>
  </si>
  <si>
    <t>2024/08/26</t>
  </si>
  <si>
    <t>SHP336</t>
  </si>
  <si>
    <t>2025/04/09</t>
  </si>
  <si>
    <t>SHP337</t>
  </si>
  <si>
    <t>2025/08/28</t>
  </si>
  <si>
    <t>SHP338</t>
  </si>
  <si>
    <t>SHP339</t>
  </si>
  <si>
    <t>SHP340</t>
  </si>
  <si>
    <t>2024/11/01</t>
  </si>
  <si>
    <t>SHP341</t>
  </si>
  <si>
    <t>2024/03/30</t>
  </si>
  <si>
    <t>SHP342</t>
  </si>
  <si>
    <t>SHP343</t>
  </si>
  <si>
    <t>2024/08/18</t>
  </si>
  <si>
    <t>SHP344</t>
  </si>
  <si>
    <t>2025/09/11</t>
  </si>
  <si>
    <t>SHP345</t>
  </si>
  <si>
    <t>2025/01/24</t>
  </si>
  <si>
    <t>SHP346</t>
  </si>
  <si>
    <t>SHP347</t>
  </si>
  <si>
    <t>2024/09/23</t>
  </si>
  <si>
    <t>SHP348</t>
  </si>
  <si>
    <t>2025/10/16</t>
  </si>
  <si>
    <t>SHP349</t>
  </si>
  <si>
    <t>SHP350</t>
  </si>
  <si>
    <t>2025/12/06</t>
  </si>
  <si>
    <t>SHP351</t>
  </si>
  <si>
    <t>2025/07/06</t>
  </si>
  <si>
    <t>SHP352</t>
  </si>
  <si>
    <t>2024/12/15</t>
  </si>
  <si>
    <t>SHP353</t>
  </si>
  <si>
    <t>2024/06/26</t>
  </si>
  <si>
    <t>SHP354</t>
  </si>
  <si>
    <t>2025/04/16</t>
  </si>
  <si>
    <t>SHP355</t>
  </si>
  <si>
    <t>SHP356</t>
  </si>
  <si>
    <t>2025/03/13</t>
  </si>
  <si>
    <t>SHP357</t>
  </si>
  <si>
    <t>SHP358</t>
  </si>
  <si>
    <t>2024/11/25</t>
  </si>
  <si>
    <t>SHP359</t>
  </si>
  <si>
    <t>2024/04/12</t>
  </si>
  <si>
    <t>SHP360</t>
  </si>
  <si>
    <t>2024/04/23</t>
  </si>
  <si>
    <t>SHP361</t>
  </si>
  <si>
    <t>SHP362</t>
  </si>
  <si>
    <t>SHP363</t>
  </si>
  <si>
    <t>SHP364</t>
  </si>
  <si>
    <t>SHP365</t>
  </si>
  <si>
    <t>2025/01/26</t>
  </si>
  <si>
    <t>SHP366</t>
  </si>
  <si>
    <t>2025/12/18</t>
  </si>
  <si>
    <t>SHP367</t>
  </si>
  <si>
    <t>2025/09/12</t>
  </si>
  <si>
    <t>SHP368</t>
  </si>
  <si>
    <t>SHP369</t>
  </si>
  <si>
    <t>SHP370</t>
  </si>
  <si>
    <t>2024/01/01</t>
  </si>
  <si>
    <t>SHP371</t>
  </si>
  <si>
    <t>SHP372</t>
  </si>
  <si>
    <t>SHP373</t>
  </si>
  <si>
    <t>2025/07/21</t>
  </si>
  <si>
    <t>SHP374</t>
  </si>
  <si>
    <t>SHP375</t>
  </si>
  <si>
    <t>2025/03/30</t>
  </si>
  <si>
    <t>SHP376</t>
  </si>
  <si>
    <t>SHP377</t>
  </si>
  <si>
    <t>SHP378</t>
  </si>
  <si>
    <t>2026/03/08</t>
  </si>
  <si>
    <t>SHP379</t>
  </si>
  <si>
    <t>2025/10/15</t>
  </si>
  <si>
    <t>SHP380</t>
  </si>
  <si>
    <t>2025/04/08</t>
  </si>
  <si>
    <t>SHP381</t>
  </si>
  <si>
    <t>SHP382</t>
  </si>
  <si>
    <t>2024/04/24</t>
  </si>
  <si>
    <t>SHP383</t>
  </si>
  <si>
    <t>2024/02/20</t>
  </si>
  <si>
    <t>SHP384</t>
  </si>
  <si>
    <t>2025/01/22</t>
  </si>
  <si>
    <t>SHP385</t>
  </si>
  <si>
    <t>2025/03/26</t>
  </si>
  <si>
    <t>SHP386</t>
  </si>
  <si>
    <t>2025/08/18</t>
  </si>
  <si>
    <t>SHP387</t>
  </si>
  <si>
    <t>2024/12/30</t>
  </si>
  <si>
    <t>SHP388</t>
  </si>
  <si>
    <t>2025/02/05</t>
  </si>
  <si>
    <t>SHP389</t>
  </si>
  <si>
    <t>SHP390</t>
  </si>
  <si>
    <t>2024/06/13</t>
  </si>
  <si>
    <t>SHP391</t>
  </si>
  <si>
    <t>SHP392</t>
  </si>
  <si>
    <t>2025/09/24</t>
  </si>
  <si>
    <t>SHP393</t>
  </si>
  <si>
    <t>2025/06/08</t>
  </si>
  <si>
    <t>SHP394</t>
  </si>
  <si>
    <t>2025/01/02</t>
  </si>
  <si>
    <t>SHP395</t>
  </si>
  <si>
    <t>SHP396</t>
  </si>
  <si>
    <t>2026/03/04</t>
  </si>
  <si>
    <t>SHP397</t>
  </si>
  <si>
    <t>SHP398</t>
  </si>
  <si>
    <t>2024/05/25</t>
  </si>
  <si>
    <t>SHP399</t>
  </si>
  <si>
    <t>2024/08/20</t>
  </si>
  <si>
    <t>SHP400</t>
  </si>
  <si>
    <t>2025/03/07</t>
  </si>
  <si>
    <t>SHP401</t>
  </si>
  <si>
    <t>2024/04/09</t>
  </si>
  <si>
    <t>SHP402</t>
  </si>
  <si>
    <t>2025/01/14</t>
  </si>
  <si>
    <t>SHP403</t>
  </si>
  <si>
    <t>SHP404</t>
  </si>
  <si>
    <t>SHP405</t>
  </si>
  <si>
    <t>2025/03/11</t>
  </si>
  <si>
    <t>SHP406</t>
  </si>
  <si>
    <t>SHP407</t>
  </si>
  <si>
    <t>SHP408</t>
  </si>
  <si>
    <t>2025/12/21</t>
  </si>
  <si>
    <t>SHP409</t>
  </si>
  <si>
    <t>2025/12/12</t>
  </si>
  <si>
    <t>SHP410</t>
  </si>
  <si>
    <t>2025/08/17</t>
  </si>
  <si>
    <t>SHP411</t>
  </si>
  <si>
    <t>SHP412</t>
  </si>
  <si>
    <t>SHP413</t>
  </si>
  <si>
    <t>2024/09/15</t>
  </si>
  <si>
    <t>SHP414</t>
  </si>
  <si>
    <t>2025/04/18</t>
  </si>
  <si>
    <t>SHP415</t>
  </si>
  <si>
    <t>2024/05/26</t>
  </si>
  <si>
    <t>SHP416</t>
  </si>
  <si>
    <t>SHP417</t>
  </si>
  <si>
    <t>2024/06/11</t>
  </si>
  <si>
    <t>SHP418</t>
  </si>
  <si>
    <t>2025/10/13</t>
  </si>
  <si>
    <t>SHP419</t>
  </si>
  <si>
    <t>SHP420</t>
  </si>
  <si>
    <t>SHP421</t>
  </si>
  <si>
    <t>SHP422</t>
  </si>
  <si>
    <t>SHP423</t>
  </si>
  <si>
    <t>2024/03/19</t>
  </si>
  <si>
    <t>SHP424</t>
  </si>
  <si>
    <t>2025/02/08</t>
  </si>
  <si>
    <t>SHP425</t>
  </si>
  <si>
    <t>SHP426</t>
  </si>
  <si>
    <t>2024/06/22</t>
  </si>
  <si>
    <t>SHP427</t>
  </si>
  <si>
    <t>2026/04/04</t>
  </si>
  <si>
    <t>SHP428</t>
  </si>
  <si>
    <t>SHP429</t>
  </si>
  <si>
    <t>SHP430</t>
  </si>
  <si>
    <t>2024/05/22</t>
  </si>
  <si>
    <t>SHP431</t>
  </si>
  <si>
    <t>2024/03/31</t>
  </si>
  <si>
    <t>SHP432</t>
  </si>
  <si>
    <t>SHP433</t>
  </si>
  <si>
    <t>SHP434</t>
  </si>
  <si>
    <t>SHP435</t>
  </si>
  <si>
    <t>SHP436</t>
  </si>
  <si>
    <t>SHP437</t>
  </si>
  <si>
    <t>2025/05/31</t>
  </si>
  <si>
    <t>SHP438</t>
  </si>
  <si>
    <t>SHP439</t>
  </si>
  <si>
    <t>2025/05/06</t>
  </si>
  <si>
    <t>SHP440</t>
  </si>
  <si>
    <t>2025/01/20</t>
  </si>
  <si>
    <t>SHP441</t>
  </si>
  <si>
    <t>SHP442</t>
  </si>
  <si>
    <t>SHP443</t>
  </si>
  <si>
    <t>2026/01/17</t>
  </si>
  <si>
    <t>SHP444</t>
  </si>
  <si>
    <t>SHP445</t>
  </si>
  <si>
    <t>2025/07/28</t>
  </si>
  <si>
    <t>SHP446</t>
  </si>
  <si>
    <t>2024/10/28</t>
  </si>
  <si>
    <t>SHP447</t>
  </si>
  <si>
    <t>SHP448</t>
  </si>
  <si>
    <t>SHP449</t>
  </si>
  <si>
    <t>2024/07/25</t>
  </si>
  <si>
    <t>SHP450</t>
  </si>
  <si>
    <t>2024/10/24</t>
  </si>
  <si>
    <t>SHP451</t>
  </si>
  <si>
    <t>2025/11/30</t>
  </si>
  <si>
    <t>SHP452</t>
  </si>
  <si>
    <t>2024/07/27</t>
  </si>
  <si>
    <t>SHP453</t>
  </si>
  <si>
    <t>2026/02/07</t>
  </si>
  <si>
    <t>SHP454</t>
  </si>
  <si>
    <t>SHP455</t>
  </si>
  <si>
    <t>SHP456</t>
  </si>
  <si>
    <t>SHP457</t>
  </si>
  <si>
    <t>2025/11/12</t>
  </si>
  <si>
    <t>SHP458</t>
  </si>
  <si>
    <t>2024/03/09</t>
  </si>
  <si>
    <t>SHP459</t>
  </si>
  <si>
    <t>SHP460</t>
  </si>
  <si>
    <t>SHP461</t>
  </si>
  <si>
    <t>2024/06/06</t>
  </si>
  <si>
    <t>SHP462</t>
  </si>
  <si>
    <t>2025/02/12</t>
  </si>
  <si>
    <t>SHP463</t>
  </si>
  <si>
    <t>SHP464</t>
  </si>
  <si>
    <t>2025/04/05</t>
  </si>
  <si>
    <t>SHP465</t>
  </si>
  <si>
    <t>2026/03/12</t>
  </si>
  <si>
    <t>SHP466</t>
  </si>
  <si>
    <t>2025/11/06</t>
  </si>
  <si>
    <t>SHP467</t>
  </si>
  <si>
    <t>2024/12/23</t>
  </si>
  <si>
    <t>SHP468</t>
  </si>
  <si>
    <t>2025/06/19</t>
  </si>
  <si>
    <t>SHP469</t>
  </si>
  <si>
    <t>2024/06/15</t>
  </si>
  <si>
    <t>SHP470</t>
  </si>
  <si>
    <t>SHP471</t>
  </si>
  <si>
    <t>2024/02/28</t>
  </si>
  <si>
    <t>SHP472</t>
  </si>
  <si>
    <t>SHP473</t>
  </si>
  <si>
    <t>2025/09/13</t>
  </si>
  <si>
    <t>SHP474</t>
  </si>
  <si>
    <t>2025/11/01</t>
  </si>
  <si>
    <t>SHP475</t>
  </si>
  <si>
    <t>2026/02/24</t>
  </si>
  <si>
    <t>SHP476</t>
  </si>
  <si>
    <t>SHP477</t>
  </si>
  <si>
    <t>SHP478</t>
  </si>
  <si>
    <t>2025/01/27</t>
  </si>
  <si>
    <t>SHP479</t>
  </si>
  <si>
    <t>SHP480</t>
  </si>
  <si>
    <t>2025/03/31</t>
  </si>
  <si>
    <t>SHP481</t>
  </si>
  <si>
    <t>2026/02/18</t>
  </si>
  <si>
    <t>SHP482</t>
  </si>
  <si>
    <t>2024/07/01</t>
  </si>
  <si>
    <t>SHP483</t>
  </si>
  <si>
    <t>2025/02/04</t>
  </si>
  <si>
    <t>SHP484</t>
  </si>
  <si>
    <t>2024/08/29</t>
  </si>
  <si>
    <t>SHP485</t>
  </si>
  <si>
    <t>SHP486</t>
  </si>
  <si>
    <t>2024/03/16</t>
  </si>
  <si>
    <t>SHP487</t>
  </si>
  <si>
    <t>SHP488</t>
  </si>
  <si>
    <t>2025/05/18</t>
  </si>
  <si>
    <t>SHP489</t>
  </si>
  <si>
    <t>2024/10/04</t>
  </si>
  <si>
    <t>SHP490</t>
  </si>
  <si>
    <t>2024/01/15</t>
  </si>
  <si>
    <t>SHP491</t>
  </si>
  <si>
    <t>SHP492</t>
  </si>
  <si>
    <t>2025/04/12</t>
  </si>
  <si>
    <t>SHP493</t>
  </si>
  <si>
    <t>SHP494</t>
  </si>
  <si>
    <t>SHP495</t>
  </si>
  <si>
    <t>SHP496</t>
  </si>
  <si>
    <t>2024/08/23</t>
  </si>
  <si>
    <t>SHP497</t>
  </si>
  <si>
    <t>2024/02/26</t>
  </si>
  <si>
    <t>SHP498</t>
  </si>
  <si>
    <t>2024/06/25</t>
  </si>
  <si>
    <t>SHP499</t>
  </si>
  <si>
    <t>2024/12/31</t>
  </si>
  <si>
    <t>SHP500</t>
  </si>
  <si>
    <t>SHP501</t>
  </si>
  <si>
    <t>SHP502</t>
  </si>
  <si>
    <t>SHP503</t>
  </si>
  <si>
    <t>SHP504</t>
  </si>
  <si>
    <t>2025/03/23</t>
  </si>
  <si>
    <t>SHP505</t>
  </si>
  <si>
    <t>SHP506</t>
  </si>
  <si>
    <t>2025/03/03</t>
  </si>
  <si>
    <t>SHP507</t>
  </si>
  <si>
    <t>2024/11/06</t>
  </si>
  <si>
    <t>SHP508</t>
  </si>
  <si>
    <t>2025/07/29</t>
  </si>
  <si>
    <t>SHP509</t>
  </si>
  <si>
    <t>SHP510</t>
  </si>
  <si>
    <t>2024/03/06</t>
  </si>
  <si>
    <t>SHP511</t>
  </si>
  <si>
    <t>2025/09/04</t>
  </si>
  <si>
    <t>SHP512</t>
  </si>
  <si>
    <t>2024/10/31</t>
  </si>
  <si>
    <t>SHP513</t>
  </si>
  <si>
    <t>SHP514</t>
  </si>
  <si>
    <t>2024/07/19</t>
  </si>
  <si>
    <t>SHP515</t>
  </si>
  <si>
    <t>SHP516</t>
  </si>
  <si>
    <t>SHP517</t>
  </si>
  <si>
    <t>SHP518</t>
  </si>
  <si>
    <t>SHP519</t>
  </si>
  <si>
    <t>SHP520</t>
  </si>
  <si>
    <t>2026/05/01</t>
  </si>
  <si>
    <t>SHP521</t>
  </si>
  <si>
    <t>2024/10/13</t>
  </si>
  <si>
    <t>SHP522</t>
  </si>
  <si>
    <t>SHP523</t>
  </si>
  <si>
    <t>2025/09/23</t>
  </si>
  <si>
    <t>SHP524</t>
  </si>
  <si>
    <t>2025/05/30</t>
  </si>
  <si>
    <t>SHP525</t>
  </si>
  <si>
    <t>2025/03/10</t>
  </si>
  <si>
    <t>SHP526</t>
  </si>
  <si>
    <t>SHP527</t>
  </si>
  <si>
    <t>2026/03/15</t>
  </si>
  <si>
    <t>SHP528</t>
  </si>
  <si>
    <t>2025/02/21</t>
  </si>
  <si>
    <t>SHP529</t>
  </si>
  <si>
    <t>SHP530</t>
  </si>
  <si>
    <t>SHP531</t>
  </si>
  <si>
    <t>SHP532</t>
  </si>
  <si>
    <t>2026/03/28</t>
  </si>
  <si>
    <t>SHP533</t>
  </si>
  <si>
    <t>SHP534</t>
  </si>
  <si>
    <t>SHP535</t>
  </si>
  <si>
    <t>SHP536</t>
  </si>
  <si>
    <t>2024/09/28</t>
  </si>
  <si>
    <t>SHP537</t>
  </si>
  <si>
    <t>2025/05/19</t>
  </si>
  <si>
    <t>SHP538</t>
  </si>
  <si>
    <t>2024/10/27</t>
  </si>
  <si>
    <t>SHP539</t>
  </si>
  <si>
    <t>SHP540</t>
  </si>
  <si>
    <t>2024/05/14</t>
  </si>
  <si>
    <t>SHP541</t>
  </si>
  <si>
    <t>SHP542</t>
  </si>
  <si>
    <t>SHP543</t>
  </si>
  <si>
    <t>SHP544</t>
  </si>
  <si>
    <t>2025/05/27</t>
  </si>
  <si>
    <t>SHP545</t>
  </si>
  <si>
    <t>SHP546</t>
  </si>
  <si>
    <t>2026/02/19</t>
  </si>
  <si>
    <t>SHP547</t>
  </si>
  <si>
    <t>SHP548</t>
  </si>
  <si>
    <t>2025/10/29</t>
  </si>
  <si>
    <t>SHP549</t>
  </si>
  <si>
    <t>2024/01/08</t>
  </si>
  <si>
    <t>SHP550</t>
  </si>
  <si>
    <t>2025/07/15</t>
  </si>
  <si>
    <t>SHP551</t>
  </si>
  <si>
    <t>2026/02/11</t>
  </si>
  <si>
    <t>SHP552</t>
  </si>
  <si>
    <t>2024/05/05</t>
  </si>
  <si>
    <t>SHP553</t>
  </si>
  <si>
    <t>SHP554</t>
  </si>
  <si>
    <t>2024/02/25</t>
  </si>
  <si>
    <t>SHP555</t>
  </si>
  <si>
    <t>2025/11/19</t>
  </si>
  <si>
    <t>SHP556</t>
  </si>
  <si>
    <t>SHP557</t>
  </si>
  <si>
    <t>2025/10/26</t>
  </si>
  <si>
    <t>SHP558</t>
  </si>
  <si>
    <t>2025/12/22</t>
  </si>
  <si>
    <t>SHP559</t>
  </si>
  <si>
    <t>SHP560</t>
  </si>
  <si>
    <t>2025/01/01</t>
  </si>
  <si>
    <t>SHP561</t>
  </si>
  <si>
    <t>2024/04/01</t>
  </si>
  <si>
    <t>SHP562</t>
  </si>
  <si>
    <t>2024/01/18</t>
  </si>
  <si>
    <t>SHP563</t>
  </si>
  <si>
    <t>SHP564</t>
  </si>
  <si>
    <t>2024/11/24</t>
  </si>
  <si>
    <t>SHP565</t>
  </si>
  <si>
    <t>2025/07/14</t>
  </si>
  <si>
    <t>SHP566</t>
  </si>
  <si>
    <t>2024/02/05</t>
  </si>
  <si>
    <t>SHP567</t>
  </si>
  <si>
    <t>2024/12/08</t>
  </si>
  <si>
    <t>SHP568</t>
  </si>
  <si>
    <t>SHP569</t>
  </si>
  <si>
    <t>2026/02/16</t>
  </si>
  <si>
    <t>SHP570</t>
  </si>
  <si>
    <t>2026/04/28</t>
  </si>
  <si>
    <t>SHP571</t>
  </si>
  <si>
    <t>SHP572</t>
  </si>
  <si>
    <t>SHP573</t>
  </si>
  <si>
    <t>2026/04/15</t>
  </si>
  <si>
    <t>SHP574</t>
  </si>
  <si>
    <t>2026/03/18</t>
  </si>
  <si>
    <t>SHP575</t>
  </si>
  <si>
    <t>SHP576</t>
  </si>
  <si>
    <t>SHP577</t>
  </si>
  <si>
    <t>2026/01/24</t>
  </si>
  <si>
    <t>SHP578</t>
  </si>
  <si>
    <t>SHP579</t>
  </si>
  <si>
    <t>2026/04/20</t>
  </si>
  <si>
    <t>SHP580</t>
  </si>
  <si>
    <t>SHP581</t>
  </si>
  <si>
    <t>2025/05/24</t>
  </si>
  <si>
    <t>SHP582</t>
  </si>
  <si>
    <t>SHP583</t>
  </si>
  <si>
    <t>2025/11/04</t>
  </si>
  <si>
    <t>SHP584</t>
  </si>
  <si>
    <t>2025/01/09</t>
  </si>
  <si>
    <t>SHP585</t>
  </si>
  <si>
    <t>2025/08/20</t>
  </si>
  <si>
    <t>SHP586</t>
  </si>
  <si>
    <t>SHP587</t>
  </si>
  <si>
    <t>SHP588</t>
  </si>
  <si>
    <t>2024/07/24</t>
  </si>
  <si>
    <t>SHP589</t>
  </si>
  <si>
    <t>2025/08/29</t>
  </si>
  <si>
    <t>SHP590</t>
  </si>
  <si>
    <t>2025/12/24</t>
  </si>
  <si>
    <t>SHP591</t>
  </si>
  <si>
    <t>SHP592</t>
  </si>
  <si>
    <t>SHP593</t>
  </si>
  <si>
    <t>2025/09/16</t>
  </si>
  <si>
    <t>SHP594</t>
  </si>
  <si>
    <t>2024/08/01</t>
  </si>
  <si>
    <t>SHP595</t>
  </si>
  <si>
    <t>2024/06/19</t>
  </si>
  <si>
    <t>SHP596</t>
  </si>
  <si>
    <t>2024/01/13</t>
  </si>
  <si>
    <t>SHP597</t>
  </si>
  <si>
    <t>2025/05/16</t>
  </si>
  <si>
    <t>SHP598</t>
  </si>
  <si>
    <t>SHP599</t>
  </si>
  <si>
    <t>SHP600</t>
  </si>
  <si>
    <t>SHP601</t>
  </si>
  <si>
    <t>SHP602</t>
  </si>
  <si>
    <t>2024/07/04</t>
  </si>
  <si>
    <t>SHP603</t>
  </si>
  <si>
    <t>SHP604</t>
  </si>
  <si>
    <t>SHP605</t>
  </si>
  <si>
    <t>2025/03/01</t>
  </si>
  <si>
    <t>SHP606</t>
  </si>
  <si>
    <t>2025/05/02</t>
  </si>
  <si>
    <t>SHP607</t>
  </si>
  <si>
    <t>SHP608</t>
  </si>
  <si>
    <t>2024/01/16</t>
  </si>
  <si>
    <t>SHP609</t>
  </si>
  <si>
    <t>SHP610</t>
  </si>
  <si>
    <t>2026/02/22</t>
  </si>
  <si>
    <t>SHP611</t>
  </si>
  <si>
    <t>SHP612</t>
  </si>
  <si>
    <t>2025/10/03</t>
  </si>
  <si>
    <t>SHP613</t>
  </si>
  <si>
    <t>SHP614</t>
  </si>
  <si>
    <t>SHP615</t>
  </si>
  <si>
    <t>SHP616</t>
  </si>
  <si>
    <t>2024/12/06</t>
  </si>
  <si>
    <t>SHP617</t>
  </si>
  <si>
    <t>SHP618</t>
  </si>
  <si>
    <t>SHP619</t>
  </si>
  <si>
    <t>2026/02/17</t>
  </si>
  <si>
    <t>SHP620</t>
  </si>
  <si>
    <t>SHP621</t>
  </si>
  <si>
    <t>SHP622</t>
  </si>
  <si>
    <t>2025/02/17</t>
  </si>
  <si>
    <t>SHP623</t>
  </si>
  <si>
    <t>SHP624</t>
  </si>
  <si>
    <t>2024/06/17</t>
  </si>
  <si>
    <t>SHP625</t>
  </si>
  <si>
    <t>SHP626</t>
  </si>
  <si>
    <t>SHP627</t>
  </si>
  <si>
    <t>SHP628</t>
  </si>
  <si>
    <t>SHP629</t>
  </si>
  <si>
    <t>SHP630</t>
  </si>
  <si>
    <t>SHP631</t>
  </si>
  <si>
    <t>SHP632</t>
  </si>
  <si>
    <t>SHP633</t>
  </si>
  <si>
    <t>2024/01/28</t>
  </si>
  <si>
    <t>SHP634</t>
  </si>
  <si>
    <t>2026/04/25</t>
  </si>
  <si>
    <t>SHP635</t>
  </si>
  <si>
    <t>SHP636</t>
  </si>
  <si>
    <t>SHP637</t>
  </si>
  <si>
    <t>SHP638</t>
  </si>
  <si>
    <t>2024/10/22</t>
  </si>
  <si>
    <t>SHP639</t>
  </si>
  <si>
    <t>2025/11/26</t>
  </si>
  <si>
    <t>SHP640</t>
  </si>
  <si>
    <t>2024/08/24</t>
  </si>
  <si>
    <t>SHP641</t>
  </si>
  <si>
    <t>SHP642</t>
  </si>
  <si>
    <t>2024/10/17</t>
  </si>
  <si>
    <t>SHP643</t>
  </si>
  <si>
    <t>SHP644</t>
  </si>
  <si>
    <t>2025/06/13</t>
  </si>
  <si>
    <t>SHP645</t>
  </si>
  <si>
    <t>2024/06/12</t>
  </si>
  <si>
    <t>SHP646</t>
  </si>
  <si>
    <t>SHP647</t>
  </si>
  <si>
    <t>2024/01/26</t>
  </si>
  <si>
    <t>SHP648</t>
  </si>
  <si>
    <t>2025/07/25</t>
  </si>
  <si>
    <t>SHP649</t>
  </si>
  <si>
    <t>2025/09/02</t>
  </si>
  <si>
    <t>SHP650</t>
  </si>
  <si>
    <t>SHP651</t>
  </si>
  <si>
    <t>2025/05/14</t>
  </si>
  <si>
    <t>SHP652</t>
  </si>
  <si>
    <t>SHP653</t>
  </si>
  <si>
    <t>2024/06/04</t>
  </si>
  <si>
    <t>SHP654</t>
  </si>
  <si>
    <t>2024/11/20</t>
  </si>
  <si>
    <t>SHP655</t>
  </si>
  <si>
    <t>2025/06/23</t>
  </si>
  <si>
    <t>SHP656</t>
  </si>
  <si>
    <t>SHP657</t>
  </si>
  <si>
    <t>SHP658</t>
  </si>
  <si>
    <t>SHP659</t>
  </si>
  <si>
    <t>2024/12/19</t>
  </si>
  <si>
    <t>SHP660</t>
  </si>
  <si>
    <t>2025/11/21</t>
  </si>
  <si>
    <t>SHP661</t>
  </si>
  <si>
    <t>SHP662</t>
  </si>
  <si>
    <t>2025/04/11</t>
  </si>
  <si>
    <t>SHP663</t>
  </si>
  <si>
    <t>SHP664</t>
  </si>
  <si>
    <t>2025/06/26</t>
  </si>
  <si>
    <t>SHP665</t>
  </si>
  <si>
    <t>SHP666</t>
  </si>
  <si>
    <t>SHP667</t>
  </si>
  <si>
    <t>2025/06/24</t>
  </si>
  <si>
    <t>SHP668</t>
  </si>
  <si>
    <t>2026/01/14</t>
  </si>
  <si>
    <t>SHP669</t>
  </si>
  <si>
    <t>SHP670</t>
  </si>
  <si>
    <t>SHP671</t>
  </si>
  <si>
    <t>SHP672</t>
  </si>
  <si>
    <t>2024/10/19</t>
  </si>
  <si>
    <t>SHP673</t>
  </si>
  <si>
    <t>2025/02/25</t>
  </si>
  <si>
    <t>SHP674</t>
  </si>
  <si>
    <t>SHP675</t>
  </si>
  <si>
    <t>2024/07/11</t>
  </si>
  <si>
    <t>SHP676</t>
  </si>
  <si>
    <t>2025/12/30</t>
  </si>
  <si>
    <t>SHP677</t>
  </si>
  <si>
    <t>2024/05/10</t>
  </si>
  <si>
    <t>SHP678</t>
  </si>
  <si>
    <t>SHP679</t>
  </si>
  <si>
    <t>2024/07/08</t>
  </si>
  <si>
    <t>SHP680</t>
  </si>
  <si>
    <t>2026/04/27</t>
  </si>
  <si>
    <t>SHP681</t>
  </si>
  <si>
    <t>SHP682</t>
  </si>
  <si>
    <t>SHP683</t>
  </si>
  <si>
    <t>2024/05/16</t>
  </si>
  <si>
    <t>SHP684</t>
  </si>
  <si>
    <t>SHP685</t>
  </si>
  <si>
    <t>SHP686</t>
  </si>
  <si>
    <t>SHP687</t>
  </si>
  <si>
    <t>2025/05/12</t>
  </si>
  <si>
    <t>SHP688</t>
  </si>
  <si>
    <t>2024/06/20</t>
  </si>
  <si>
    <t>SHP689</t>
  </si>
  <si>
    <t>SHP690</t>
  </si>
  <si>
    <t>SHP691</t>
  </si>
  <si>
    <t>SHP692</t>
  </si>
  <si>
    <t>SHP693</t>
  </si>
  <si>
    <t>SHP694</t>
  </si>
  <si>
    <t>SHP695</t>
  </si>
  <si>
    <t>SHP696</t>
  </si>
  <si>
    <t>SHP697</t>
  </si>
  <si>
    <t>SHP698</t>
  </si>
  <si>
    <t>2025/07/01</t>
  </si>
  <si>
    <t>SHP699</t>
  </si>
  <si>
    <t>SHP700</t>
  </si>
  <si>
    <t>SHP701</t>
  </si>
  <si>
    <t>2024/08/15</t>
  </si>
  <si>
    <t>SHP702</t>
  </si>
  <si>
    <t>SHP703</t>
  </si>
  <si>
    <t>2024/01/20</t>
  </si>
  <si>
    <t>SHP704</t>
  </si>
  <si>
    <t>SHP705</t>
  </si>
  <si>
    <t>SHP706</t>
  </si>
  <si>
    <t>SHP707</t>
  </si>
  <si>
    <t>2026/04/01</t>
  </si>
  <si>
    <t>SHP708</t>
  </si>
  <si>
    <t>SHP709</t>
  </si>
  <si>
    <t>2024/04/19</t>
  </si>
  <si>
    <t>SHP710</t>
  </si>
  <si>
    <t>SHP711</t>
  </si>
  <si>
    <t>2024/12/04</t>
  </si>
  <si>
    <t>SHP712</t>
  </si>
  <si>
    <t>SHP713</t>
  </si>
  <si>
    <t>SHP714</t>
  </si>
  <si>
    <t>SHP715</t>
  </si>
  <si>
    <t>SHP716</t>
  </si>
  <si>
    <t>2025/07/24</t>
  </si>
  <si>
    <t>SHP717</t>
  </si>
  <si>
    <t>SHP718</t>
  </si>
  <si>
    <t>2024/11/29</t>
  </si>
  <si>
    <t>SHP719</t>
  </si>
  <si>
    <t>2026/04/16</t>
  </si>
  <si>
    <t>SHP720</t>
  </si>
  <si>
    <t>2025/05/21</t>
  </si>
  <si>
    <t>SHP721</t>
  </si>
  <si>
    <t>2025/09/08</t>
  </si>
  <si>
    <t>SHP722</t>
  </si>
  <si>
    <t>SHP723</t>
  </si>
  <si>
    <t>2025/01/29</t>
  </si>
  <si>
    <t>SHP724</t>
  </si>
  <si>
    <t>SHP725</t>
  </si>
  <si>
    <t>SHP726</t>
  </si>
  <si>
    <t>SHP727</t>
  </si>
  <si>
    <t>SHP728</t>
  </si>
  <si>
    <t>2025/02/03</t>
  </si>
  <si>
    <t>SHP729</t>
  </si>
  <si>
    <t>SHP730</t>
  </si>
  <si>
    <t>SHP731</t>
  </si>
  <si>
    <t>SHP732</t>
  </si>
  <si>
    <t>SHP733</t>
  </si>
  <si>
    <t>SHP734</t>
  </si>
  <si>
    <t>2025/01/19</t>
  </si>
  <si>
    <t>SHP735</t>
  </si>
  <si>
    <t>SHP736</t>
  </si>
  <si>
    <t>SHP737</t>
  </si>
  <si>
    <t>SHP738</t>
  </si>
  <si>
    <t>SHP739</t>
  </si>
  <si>
    <t>SHP740</t>
  </si>
  <si>
    <t>2025/08/02</t>
  </si>
  <si>
    <t>SHP741</t>
  </si>
  <si>
    <t>2024/04/08</t>
  </si>
  <si>
    <t>SHP742</t>
  </si>
  <si>
    <t>SHP743</t>
  </si>
  <si>
    <t>2024/04/05</t>
  </si>
  <si>
    <t>SHP744</t>
  </si>
  <si>
    <t>2024/08/06</t>
  </si>
  <si>
    <t>SHP745</t>
  </si>
  <si>
    <t>SHP746</t>
  </si>
  <si>
    <t>2025/06/27</t>
  </si>
  <si>
    <t>SHP747</t>
  </si>
  <si>
    <t>SHP748</t>
  </si>
  <si>
    <t>SHP749</t>
  </si>
  <si>
    <t>SHP750</t>
  </si>
  <si>
    <t>SHP751</t>
  </si>
  <si>
    <t>SHP752</t>
  </si>
  <si>
    <t>SHP753</t>
  </si>
  <si>
    <t>SHP754</t>
  </si>
  <si>
    <t>2025/01/28</t>
  </si>
  <si>
    <t>SHP755</t>
  </si>
  <si>
    <t>SHP756</t>
  </si>
  <si>
    <t>SHP757</t>
  </si>
  <si>
    <t>SHP758</t>
  </si>
  <si>
    <t>SHP759</t>
  </si>
  <si>
    <t>SHP760</t>
  </si>
  <si>
    <t>SHP761</t>
  </si>
  <si>
    <t>SHP762</t>
  </si>
  <si>
    <t>SHP763</t>
  </si>
  <si>
    <t>2025/02/26</t>
  </si>
  <si>
    <t>SHP764</t>
  </si>
  <si>
    <t>2025/04/20</t>
  </si>
  <si>
    <t>SHP765</t>
  </si>
  <si>
    <t>2024/04/18</t>
  </si>
  <si>
    <t>SHP766</t>
  </si>
  <si>
    <t>2026/01/15</t>
  </si>
  <si>
    <t>SHP767</t>
  </si>
  <si>
    <t>2024/07/14</t>
  </si>
  <si>
    <t>SHP768</t>
  </si>
  <si>
    <t>2024/12/25</t>
  </si>
  <si>
    <t>SHP769</t>
  </si>
  <si>
    <t>2026/04/14</t>
  </si>
  <si>
    <t>SHP770</t>
  </si>
  <si>
    <t>SHP771</t>
  </si>
  <si>
    <t>SHP772</t>
  </si>
  <si>
    <t>2026/03/20</t>
  </si>
  <si>
    <t>SHP773</t>
  </si>
  <si>
    <t>SHP774</t>
  </si>
  <si>
    <t>SHP775</t>
  </si>
  <si>
    <t>SHP776</t>
  </si>
  <si>
    <t>SHP777</t>
  </si>
  <si>
    <t>2025/12/27</t>
  </si>
  <si>
    <t>SHP778</t>
  </si>
  <si>
    <t>SHP779</t>
  </si>
  <si>
    <t>SHP780</t>
  </si>
  <si>
    <t>SHP781</t>
  </si>
  <si>
    <t>2024/04/13</t>
  </si>
  <si>
    <t>SHP782</t>
  </si>
  <si>
    <t>SHP783</t>
  </si>
  <si>
    <t>SHP784</t>
  </si>
  <si>
    <t>SHP785</t>
  </si>
  <si>
    <t>SHP786</t>
  </si>
  <si>
    <t>2024/11/12</t>
  </si>
  <si>
    <t>SHP787</t>
  </si>
  <si>
    <t>SHP788</t>
  </si>
  <si>
    <t>2025/04/26</t>
  </si>
  <si>
    <t>SHP789</t>
  </si>
  <si>
    <t>SHP790</t>
  </si>
  <si>
    <t>SHP791</t>
  </si>
  <si>
    <t>2025/01/25</t>
  </si>
  <si>
    <t>SHP792</t>
  </si>
  <si>
    <t>2025/01/21</t>
  </si>
  <si>
    <t>SHP793</t>
  </si>
  <si>
    <t>SHP794</t>
  </si>
  <si>
    <t>SHP795</t>
  </si>
  <si>
    <t>SHP796</t>
  </si>
  <si>
    <t>2026/01/12</t>
  </si>
  <si>
    <t>SHP797</t>
  </si>
  <si>
    <t>SHP798</t>
  </si>
  <si>
    <t>2024/11/22</t>
  </si>
  <si>
    <t>SHP799</t>
  </si>
  <si>
    <t>2024/05/04</t>
  </si>
  <si>
    <t>SHP800</t>
  </si>
  <si>
    <t>2026/01/21</t>
  </si>
  <si>
    <t>SHP801</t>
  </si>
  <si>
    <t>2026/01/13</t>
  </si>
  <si>
    <t>SHP802</t>
  </si>
  <si>
    <t>2025/04/19</t>
  </si>
  <si>
    <t>SHP803</t>
  </si>
  <si>
    <t>SHP804</t>
  </si>
  <si>
    <t>SHP805</t>
  </si>
  <si>
    <t>2024/08/22</t>
  </si>
  <si>
    <t>SHP806</t>
  </si>
  <si>
    <t>SHP807</t>
  </si>
  <si>
    <t>2024/09/20</t>
  </si>
  <si>
    <t>SHP808</t>
  </si>
  <si>
    <t>2025/06/03</t>
  </si>
  <si>
    <t>SHP809</t>
  </si>
  <si>
    <t>SHP810</t>
  </si>
  <si>
    <t>2024/01/21</t>
  </si>
  <si>
    <t>SHP811</t>
  </si>
  <si>
    <t>SHP812</t>
  </si>
  <si>
    <t>2024/11/19</t>
  </si>
  <si>
    <t>SHP813</t>
  </si>
  <si>
    <t>SHP814</t>
  </si>
  <si>
    <t>2025/06/14</t>
  </si>
  <si>
    <t>SHP815</t>
  </si>
  <si>
    <t>SHP816</t>
  </si>
  <si>
    <t>2024/12/05</t>
  </si>
  <si>
    <t>SHP817</t>
  </si>
  <si>
    <t>2024/01/03</t>
  </si>
  <si>
    <t>SHP818</t>
  </si>
  <si>
    <t>SHP819</t>
  </si>
  <si>
    <t>SHP820</t>
  </si>
  <si>
    <t>SHP821</t>
  </si>
  <si>
    <t>2024/10/21</t>
  </si>
  <si>
    <t>SHP822</t>
  </si>
  <si>
    <t>SHP823</t>
  </si>
  <si>
    <t>SHP824</t>
  </si>
  <si>
    <t>SHP825</t>
  </si>
  <si>
    <t>SHP826</t>
  </si>
  <si>
    <t>SHP827</t>
  </si>
  <si>
    <t>SHP828</t>
  </si>
  <si>
    <t>2025/06/06</t>
  </si>
  <si>
    <t>SHP829</t>
  </si>
  <si>
    <t>2025/05/25</t>
  </si>
  <si>
    <t>SHP830</t>
  </si>
  <si>
    <t>SHP831</t>
  </si>
  <si>
    <t>SHP832</t>
  </si>
  <si>
    <t>SHP833</t>
  </si>
  <si>
    <t>SHP834</t>
  </si>
  <si>
    <t>2026/03/22</t>
  </si>
  <si>
    <t>SHP835</t>
  </si>
  <si>
    <t>SHP836</t>
  </si>
  <si>
    <t>SHP837</t>
  </si>
  <si>
    <t>2025/02/28</t>
  </si>
  <si>
    <t>SHP838</t>
  </si>
  <si>
    <t>SHP839</t>
  </si>
  <si>
    <t>2026/01/20</t>
  </si>
  <si>
    <t>SHP840</t>
  </si>
  <si>
    <t>2025/04/24</t>
  </si>
  <si>
    <t>SHP841</t>
  </si>
  <si>
    <t>2025/12/05</t>
  </si>
  <si>
    <t>SHP842</t>
  </si>
  <si>
    <t>SHP843</t>
  </si>
  <si>
    <t>SHP844</t>
  </si>
  <si>
    <t>SHP845</t>
  </si>
  <si>
    <t>2026/02/27</t>
  </si>
  <si>
    <t>SHP846</t>
  </si>
  <si>
    <t>SHP847</t>
  </si>
  <si>
    <t>SHP848</t>
  </si>
  <si>
    <t>SHP849</t>
  </si>
  <si>
    <t>SHP850</t>
  </si>
  <si>
    <t>SHP851</t>
  </si>
  <si>
    <t>2026/01/07</t>
  </si>
  <si>
    <t>SHP852</t>
  </si>
  <si>
    <t>2024/11/03</t>
  </si>
  <si>
    <t>SHP853</t>
  </si>
  <si>
    <t>SHP854</t>
  </si>
  <si>
    <t>SHP855</t>
  </si>
  <si>
    <t>2024/08/08</t>
  </si>
  <si>
    <t>SHP856</t>
  </si>
  <si>
    <t>SHP857</t>
  </si>
  <si>
    <t>SHP858</t>
  </si>
  <si>
    <t>2024/05/15</t>
  </si>
  <si>
    <t>SHP859</t>
  </si>
  <si>
    <t>SHP860</t>
  </si>
  <si>
    <t>SHP861</t>
  </si>
  <si>
    <t>SHP862</t>
  </si>
  <si>
    <t>SHP863</t>
  </si>
  <si>
    <t>SHP864</t>
  </si>
  <si>
    <t>SHP865</t>
  </si>
  <si>
    <t>2024/04/11</t>
  </si>
  <si>
    <t>SHP866</t>
  </si>
  <si>
    <t>SHP867</t>
  </si>
  <si>
    <t>SHP868</t>
  </si>
  <si>
    <t>2024/03/11</t>
  </si>
  <si>
    <t>SHP869</t>
  </si>
  <si>
    <t>SHP870</t>
  </si>
  <si>
    <t>2025/07/12</t>
  </si>
  <si>
    <t>SHP871</t>
  </si>
  <si>
    <t>SHP872</t>
  </si>
  <si>
    <t>SHP873</t>
  </si>
  <si>
    <t>SHP874</t>
  </si>
  <si>
    <t>SHP875</t>
  </si>
  <si>
    <t>2024/02/09</t>
  </si>
  <si>
    <t>SHP876</t>
  </si>
  <si>
    <t>2024/03/04</t>
  </si>
  <si>
    <t>SHP877</t>
  </si>
  <si>
    <t>SHP878</t>
  </si>
  <si>
    <t>2025/04/15</t>
  </si>
  <si>
    <t>SHP879</t>
  </si>
  <si>
    <t>SHP880</t>
  </si>
  <si>
    <t>SHP881</t>
  </si>
  <si>
    <t>2025/07/20</t>
  </si>
  <si>
    <t>SHP882</t>
  </si>
  <si>
    <t>SHP883</t>
  </si>
  <si>
    <t>SHP884</t>
  </si>
  <si>
    <t>SHP885</t>
  </si>
  <si>
    <t>2024/09/09</t>
  </si>
  <si>
    <t>SHP886</t>
  </si>
  <si>
    <t>SHP887</t>
  </si>
  <si>
    <t>SHP888</t>
  </si>
  <si>
    <t>2025/03/18</t>
  </si>
  <si>
    <t>SHP889</t>
  </si>
  <si>
    <t>SHP890</t>
  </si>
  <si>
    <t>SHP891</t>
  </si>
  <si>
    <t>2024/07/22</t>
  </si>
  <si>
    <t>SHP892</t>
  </si>
  <si>
    <t>SHP893</t>
  </si>
  <si>
    <t>SHP894</t>
  </si>
  <si>
    <t>2024/11/14</t>
  </si>
  <si>
    <t>SHP895</t>
  </si>
  <si>
    <t>2025/11/03</t>
  </si>
  <si>
    <t>SHP896</t>
  </si>
  <si>
    <t>2025/05/15</t>
  </si>
  <si>
    <t>SHP897</t>
  </si>
  <si>
    <t>SHP898</t>
  </si>
  <si>
    <t>2024/12/07</t>
  </si>
  <si>
    <t>SHP899</t>
  </si>
  <si>
    <t>2024/07/10</t>
  </si>
  <si>
    <t>SHP900</t>
  </si>
  <si>
    <t>SHP901</t>
  </si>
  <si>
    <t>SHP902</t>
  </si>
  <si>
    <t>SHP903</t>
  </si>
  <si>
    <t>SHP904</t>
  </si>
  <si>
    <t>SHP905</t>
  </si>
  <si>
    <t>SHP906</t>
  </si>
  <si>
    <t>2026/01/08</t>
  </si>
  <si>
    <t>SHP907</t>
  </si>
  <si>
    <t>SHP908</t>
  </si>
  <si>
    <t>2025/08/31</t>
  </si>
  <si>
    <t>SHP909</t>
  </si>
  <si>
    <t>SHP910</t>
  </si>
  <si>
    <t>SHP911</t>
  </si>
  <si>
    <t>SHP912</t>
  </si>
  <si>
    <t>SHP913</t>
  </si>
  <si>
    <t>SHP914</t>
  </si>
  <si>
    <t>2025/04/10</t>
  </si>
  <si>
    <t>SHP915</t>
  </si>
  <si>
    <t>SHP916</t>
  </si>
  <si>
    <t>SHP917</t>
  </si>
  <si>
    <t>2026/04/06</t>
  </si>
  <si>
    <t>SHP918</t>
  </si>
  <si>
    <t>SHP919</t>
  </si>
  <si>
    <t>SHP920</t>
  </si>
  <si>
    <t>SHP921</t>
  </si>
  <si>
    <t>SHP922</t>
  </si>
  <si>
    <t>SHP923</t>
  </si>
  <si>
    <t>2025/08/16</t>
  </si>
  <si>
    <t>SHP924</t>
  </si>
  <si>
    <t>SHP925</t>
  </si>
  <si>
    <t>SHP926</t>
  </si>
  <si>
    <t>SHP927</t>
  </si>
  <si>
    <t>SHP928</t>
  </si>
  <si>
    <t>SHP929</t>
  </si>
  <si>
    <t>SHP930</t>
  </si>
  <si>
    <t>SHP931</t>
  </si>
  <si>
    <t>2024/03/25</t>
  </si>
  <si>
    <t>SHP932</t>
  </si>
  <si>
    <t>SHP933</t>
  </si>
  <si>
    <t>SHP934</t>
  </si>
  <si>
    <t>SHP935</t>
  </si>
  <si>
    <t>SHP936</t>
  </si>
  <si>
    <t>2025/12/10</t>
  </si>
  <si>
    <t>SHP937</t>
  </si>
  <si>
    <t>2024/02/06</t>
  </si>
  <si>
    <t>SHP938</t>
  </si>
  <si>
    <t>2025/12/01</t>
  </si>
  <si>
    <t>SHP939</t>
  </si>
  <si>
    <t>SHP940</t>
  </si>
  <si>
    <t>SHP941</t>
  </si>
  <si>
    <t>SHP942</t>
  </si>
  <si>
    <t>SHP943</t>
  </si>
  <si>
    <t>SHP944</t>
  </si>
  <si>
    <t>2026/02/05</t>
  </si>
  <si>
    <t>SHP945</t>
  </si>
  <si>
    <t>2025/02/06</t>
  </si>
  <si>
    <t>SHP946</t>
  </si>
  <si>
    <t>2026/01/02</t>
  </si>
  <si>
    <t>SHP947</t>
  </si>
  <si>
    <t>SHP948</t>
  </si>
  <si>
    <t>2025/07/17</t>
  </si>
  <si>
    <t>SHP949</t>
  </si>
  <si>
    <t>SHP950</t>
  </si>
  <si>
    <t>SHP951</t>
  </si>
  <si>
    <t>SHP952</t>
  </si>
  <si>
    <t>SHP953</t>
  </si>
  <si>
    <t>SHP954</t>
  </si>
  <si>
    <t>SHP955</t>
  </si>
  <si>
    <t>SHP956</t>
  </si>
  <si>
    <t>SHP957</t>
  </si>
  <si>
    <t>SHP958</t>
  </si>
  <si>
    <t>SHP959</t>
  </si>
  <si>
    <t>SHP960</t>
  </si>
  <si>
    <t>SHP961</t>
  </si>
  <si>
    <t>SHP962</t>
  </si>
  <si>
    <t>SHP963</t>
  </si>
  <si>
    <t>SHP964</t>
  </si>
  <si>
    <t>SHP965</t>
  </si>
  <si>
    <t>SHP966</t>
  </si>
  <si>
    <t>SHP967</t>
  </si>
  <si>
    <t>SHP968</t>
  </si>
  <si>
    <t>SHP969</t>
  </si>
  <si>
    <t>2025/06/09</t>
  </si>
  <si>
    <t>SHP970</t>
  </si>
  <si>
    <t>SHP971</t>
  </si>
  <si>
    <t>2025/05/23</t>
  </si>
  <si>
    <t>SHP972</t>
  </si>
  <si>
    <t>SHP973</t>
  </si>
  <si>
    <t>SHP974</t>
  </si>
  <si>
    <t>2025/08/05</t>
  </si>
  <si>
    <t>SHP975</t>
  </si>
  <si>
    <t>SHP976</t>
  </si>
  <si>
    <t>SHP977</t>
  </si>
  <si>
    <t>SHP978</t>
  </si>
  <si>
    <t>2025/01/31</t>
  </si>
  <si>
    <t>SHP979</t>
  </si>
  <si>
    <t>SHP980</t>
  </si>
  <si>
    <t>2025/05/03</t>
  </si>
  <si>
    <t>SHP981</t>
  </si>
  <si>
    <t>2025/07/26</t>
  </si>
  <si>
    <t>SHP982</t>
  </si>
  <si>
    <t>2025/09/10</t>
  </si>
  <si>
    <t>SHP983</t>
  </si>
  <si>
    <t>SHP984</t>
  </si>
  <si>
    <t>SHP985</t>
  </si>
  <si>
    <t>SHP986</t>
  </si>
  <si>
    <t>SHP987</t>
  </si>
  <si>
    <t>2026/02/06</t>
  </si>
  <si>
    <t>SHP988</t>
  </si>
  <si>
    <t>2024/11/09</t>
  </si>
  <si>
    <t>SHP989</t>
  </si>
  <si>
    <t>SHP990</t>
  </si>
  <si>
    <t>2024/06/21</t>
  </si>
  <si>
    <t>SHP991</t>
  </si>
  <si>
    <t>SHP992</t>
  </si>
  <si>
    <t>SHP993</t>
  </si>
  <si>
    <t>SHP994</t>
  </si>
  <si>
    <t>SHP995</t>
  </si>
  <si>
    <t>SHP996</t>
  </si>
  <si>
    <t>SHP997</t>
  </si>
  <si>
    <t>SHP998</t>
  </si>
  <si>
    <t>SHP999</t>
  </si>
  <si>
    <t>SHP1000</t>
  </si>
  <si>
    <t>SHP1001</t>
  </si>
  <si>
    <t>SHP1002</t>
  </si>
  <si>
    <t>2024/09/14</t>
  </si>
  <si>
    <t>SHP1003</t>
  </si>
  <si>
    <t>SHP1004</t>
  </si>
  <si>
    <t>SHP1005</t>
  </si>
  <si>
    <t>SHP1006</t>
  </si>
  <si>
    <t>2025/12/31</t>
  </si>
  <si>
    <t>SHP1007</t>
  </si>
  <si>
    <t>2025/10/11</t>
  </si>
  <si>
    <t>SHP1008</t>
  </si>
  <si>
    <t>SHP1009</t>
  </si>
  <si>
    <t>SHP1010</t>
  </si>
  <si>
    <t>SHP1011</t>
  </si>
  <si>
    <t>2024/08/10</t>
  </si>
  <si>
    <t>SHP1012</t>
  </si>
  <si>
    <t>SHP1013</t>
  </si>
  <si>
    <t>SHP1014</t>
  </si>
  <si>
    <t>SHP1015</t>
  </si>
  <si>
    <t>SHP1016</t>
  </si>
  <si>
    <t>SHP1017</t>
  </si>
  <si>
    <t>SHP1018</t>
  </si>
  <si>
    <t>SHP1019</t>
  </si>
  <si>
    <t>SHP1020</t>
  </si>
  <si>
    <t>SHP1021</t>
  </si>
  <si>
    <t>SHP1022</t>
  </si>
  <si>
    <t>SHP1023</t>
  </si>
  <si>
    <t>SHP1024</t>
  </si>
  <si>
    <t>SHP1025</t>
  </si>
  <si>
    <t>2025/09/17</t>
  </si>
  <si>
    <t>SHP1026</t>
  </si>
  <si>
    <t>SHP1027</t>
  </si>
  <si>
    <t>2026/02/21</t>
  </si>
  <si>
    <t>SHP1028</t>
  </si>
  <si>
    <t>SHP1029</t>
  </si>
  <si>
    <t>SHP1030</t>
  </si>
  <si>
    <t>SHP1031</t>
  </si>
  <si>
    <t>SHP1032</t>
  </si>
  <si>
    <t>SHP1033</t>
  </si>
  <si>
    <t>2024/07/26</t>
  </si>
  <si>
    <t>SHP1034</t>
  </si>
  <si>
    <t>SHP1035</t>
  </si>
  <si>
    <t>SHP1036</t>
  </si>
  <si>
    <t>SHP1037</t>
  </si>
  <si>
    <t>SHP1038</t>
  </si>
  <si>
    <t>SHP1039</t>
  </si>
  <si>
    <t>SHP1040</t>
  </si>
  <si>
    <t>SHP1041</t>
  </si>
  <si>
    <t>SHP1042</t>
  </si>
  <si>
    <t>2025/05/01</t>
  </si>
  <si>
    <t>SHP1043</t>
  </si>
  <si>
    <t>2026/01/03</t>
  </si>
  <si>
    <t>SHP1044</t>
  </si>
  <si>
    <t>2025/06/22</t>
  </si>
  <si>
    <t>SHP1045</t>
  </si>
  <si>
    <t>SHP1046</t>
  </si>
  <si>
    <t>2025/09/26</t>
  </si>
  <si>
    <t>SHP1047</t>
  </si>
  <si>
    <t>SHP1048</t>
  </si>
  <si>
    <t>SHP1049</t>
  </si>
  <si>
    <t>SHP1050</t>
  </si>
  <si>
    <t>SHP1051</t>
  </si>
  <si>
    <t>2025/08/26</t>
  </si>
  <si>
    <t>SHP1052</t>
  </si>
  <si>
    <t>SHP1053</t>
  </si>
  <si>
    <t>2024/01/22</t>
  </si>
  <si>
    <t>SHP1054</t>
  </si>
  <si>
    <t>SHP1055</t>
  </si>
  <si>
    <t>SHP1056</t>
  </si>
  <si>
    <t>SHP1057</t>
  </si>
  <si>
    <t>SHP1058</t>
  </si>
  <si>
    <t>2025/10/18</t>
  </si>
  <si>
    <t>SHP1059</t>
  </si>
  <si>
    <t>SHP1060</t>
  </si>
  <si>
    <t>2026/02/12</t>
  </si>
  <si>
    <t>SHP1061</t>
  </si>
  <si>
    <t>SHP1062</t>
  </si>
  <si>
    <t>SHP1063</t>
  </si>
  <si>
    <t>SHP1064</t>
  </si>
  <si>
    <t>SHP1065</t>
  </si>
  <si>
    <t>SHP1066</t>
  </si>
  <si>
    <t>SHP1067</t>
  </si>
  <si>
    <t>SHP1068</t>
  </si>
  <si>
    <t>2024/11/04</t>
  </si>
  <si>
    <t>SHP1069</t>
  </si>
  <si>
    <t>SHP1070</t>
  </si>
  <si>
    <t>SHP1071</t>
  </si>
  <si>
    <t>2025/05/17</t>
  </si>
  <si>
    <t>SHP1072</t>
  </si>
  <si>
    <t>2024/12/09</t>
  </si>
  <si>
    <t>SHP1073</t>
  </si>
  <si>
    <t>SHP1074</t>
  </si>
  <si>
    <t>SHP1075</t>
  </si>
  <si>
    <t>SHP1076</t>
  </si>
  <si>
    <t>SHP1077</t>
  </si>
  <si>
    <t>SHP1078</t>
  </si>
  <si>
    <t>SHP1079</t>
  </si>
  <si>
    <t>SHP1080</t>
  </si>
  <si>
    <t>SHP1081</t>
  </si>
  <si>
    <t>2024/07/06</t>
  </si>
  <si>
    <t>SHP1082</t>
  </si>
  <si>
    <t>SHP1083</t>
  </si>
  <si>
    <t>SHP1084</t>
  </si>
  <si>
    <t>SHP1085</t>
  </si>
  <si>
    <t>2026/04/26</t>
  </si>
  <si>
    <t>SHP1086</t>
  </si>
  <si>
    <t>2026/03/13</t>
  </si>
  <si>
    <t>SHP1087</t>
  </si>
  <si>
    <t>SHP1088</t>
  </si>
  <si>
    <t>2024/04/10</t>
  </si>
  <si>
    <t>SHP1089</t>
  </si>
  <si>
    <t>SHP1090</t>
  </si>
  <si>
    <t>SHP1091</t>
  </si>
  <si>
    <t>SHP1092</t>
  </si>
  <si>
    <t>SHP1093</t>
  </si>
  <si>
    <t>SHP1094</t>
  </si>
  <si>
    <t>2025/11/09</t>
  </si>
  <si>
    <t>SHP1095</t>
  </si>
  <si>
    <t>SHP1096</t>
  </si>
  <si>
    <t>2024/04/04</t>
  </si>
  <si>
    <t>SHP1097</t>
  </si>
  <si>
    <t>SHP1098</t>
  </si>
  <si>
    <t>SHP1099</t>
  </si>
  <si>
    <t>SHP1100</t>
  </si>
  <si>
    <t>SHP1101</t>
  </si>
  <si>
    <t>SHP1102</t>
  </si>
  <si>
    <t>SHP1103</t>
  </si>
  <si>
    <t>SHP1104</t>
  </si>
  <si>
    <t>SHP1105</t>
  </si>
  <si>
    <t>SHP1106</t>
  </si>
  <si>
    <t>SHP1107</t>
  </si>
  <si>
    <t>SHP1108</t>
  </si>
  <si>
    <t>SHP1109</t>
  </si>
  <si>
    <t>SHP1110</t>
  </si>
  <si>
    <t>SHP1111</t>
  </si>
  <si>
    <t>SHP1112</t>
  </si>
  <si>
    <t>SHP1113</t>
  </si>
  <si>
    <t>2025/11/05</t>
  </si>
  <si>
    <t>SHP1114</t>
  </si>
  <si>
    <t>SHP1115</t>
  </si>
  <si>
    <t>2025/12/14</t>
  </si>
  <si>
    <t>SHP1116</t>
  </si>
  <si>
    <t>2025/12/16</t>
  </si>
  <si>
    <t>SHP1117</t>
  </si>
  <si>
    <t>SHP1118</t>
  </si>
  <si>
    <t>2024/01/27</t>
  </si>
  <si>
    <t>SHP1119</t>
  </si>
  <si>
    <t>SHP1120</t>
  </si>
  <si>
    <t>2025/06/28</t>
  </si>
  <si>
    <t>SHP1121</t>
  </si>
  <si>
    <t>SHP1122</t>
  </si>
  <si>
    <t>2024/08/07</t>
  </si>
  <si>
    <t>SHP1123</t>
  </si>
  <si>
    <t>2026/02/04</t>
  </si>
  <si>
    <t>SHP1124</t>
  </si>
  <si>
    <t>SHP1125</t>
  </si>
  <si>
    <t>2024/05/12</t>
  </si>
  <si>
    <t>SHP1126</t>
  </si>
  <si>
    <t>SHP1127</t>
  </si>
  <si>
    <t>2024/06/16</t>
  </si>
  <si>
    <t>SHP1128</t>
  </si>
  <si>
    <t>SHP1129</t>
  </si>
  <si>
    <t>2025/08/08</t>
  </si>
  <si>
    <t>SHP1130</t>
  </si>
  <si>
    <t>SHP1131</t>
  </si>
  <si>
    <t>SHP1132</t>
  </si>
  <si>
    <t>SHP1133</t>
  </si>
  <si>
    <t>2024/05/28</t>
  </si>
  <si>
    <t>SHP1134</t>
  </si>
  <si>
    <t>SHP1135</t>
  </si>
  <si>
    <t>SHP1136</t>
  </si>
  <si>
    <t>SHP1137</t>
  </si>
  <si>
    <t>SHP1138</t>
  </si>
  <si>
    <t>SHP1139</t>
  </si>
  <si>
    <t>SHP1140</t>
  </si>
  <si>
    <t>2025/09/09</t>
  </si>
  <si>
    <t>SHP1141</t>
  </si>
  <si>
    <t>SHP1142</t>
  </si>
  <si>
    <t>2025/06/01</t>
  </si>
  <si>
    <t>SHP1143</t>
  </si>
  <si>
    <t>2026/04/18</t>
  </si>
  <si>
    <t>SHP1144</t>
  </si>
  <si>
    <t>2025/07/18</t>
  </si>
  <si>
    <t>SHP1145</t>
  </si>
  <si>
    <t>SHP1146</t>
  </si>
  <si>
    <t>SHP1147</t>
  </si>
  <si>
    <t>SHP1148</t>
  </si>
  <si>
    <t>2024/09/12</t>
  </si>
  <si>
    <t>SHP1149</t>
  </si>
  <si>
    <t>SHP1150</t>
  </si>
  <si>
    <t>SHP1151</t>
  </si>
  <si>
    <t>SHP1152</t>
  </si>
  <si>
    <t>SHP1153</t>
  </si>
  <si>
    <t>2024/02/01</t>
  </si>
  <si>
    <t>SHP1154</t>
  </si>
  <si>
    <t>SHP1155</t>
  </si>
  <si>
    <t>SHP1156</t>
  </si>
  <si>
    <t>SHP1157</t>
  </si>
  <si>
    <t>SHP1158</t>
  </si>
  <si>
    <t>SHP1159</t>
  </si>
  <si>
    <t>2026/04/05</t>
  </si>
  <si>
    <t>SHP1160</t>
  </si>
  <si>
    <t>2025/11/17</t>
  </si>
  <si>
    <t>SHP1161</t>
  </si>
  <si>
    <t>2024/03/18</t>
  </si>
  <si>
    <t>SHP1162</t>
  </si>
  <si>
    <t>SHP1163</t>
  </si>
  <si>
    <t>SHP1164</t>
  </si>
  <si>
    <t>SHP1165</t>
  </si>
  <si>
    <t>SHP1166</t>
  </si>
  <si>
    <t>2024/09/19</t>
  </si>
  <si>
    <t>SHP1167</t>
  </si>
  <si>
    <t>SHP1168</t>
  </si>
  <si>
    <t>2025/07/23</t>
  </si>
  <si>
    <t>SHP1169</t>
  </si>
  <si>
    <t>SHP1170</t>
  </si>
  <si>
    <t>2026/03/09</t>
  </si>
  <si>
    <t>SHP1171</t>
  </si>
  <si>
    <t>SHP1172</t>
  </si>
  <si>
    <t>SHP1173</t>
  </si>
  <si>
    <t>SHP1174</t>
  </si>
  <si>
    <t>2025/04/23</t>
  </si>
  <si>
    <t>SHP1175</t>
  </si>
  <si>
    <t>SHP1176</t>
  </si>
  <si>
    <t>SHP1177</t>
  </si>
  <si>
    <t>SHP1178</t>
  </si>
  <si>
    <t>2025/06/21</t>
  </si>
  <si>
    <t>SHP1179</t>
  </si>
  <si>
    <t>SHP1180</t>
  </si>
  <si>
    <t>2025/03/20</t>
  </si>
  <si>
    <t>SHP1181</t>
  </si>
  <si>
    <t>SHP1182</t>
  </si>
  <si>
    <t>SHP1183</t>
  </si>
  <si>
    <t>2024/09/30</t>
  </si>
  <si>
    <t>SHP1184</t>
  </si>
  <si>
    <t>SHP1185</t>
  </si>
  <si>
    <t>SHP1186</t>
  </si>
  <si>
    <t>SHP1187</t>
  </si>
  <si>
    <t>SHP1188</t>
  </si>
  <si>
    <t>SHP1189</t>
  </si>
  <si>
    <t>SHP1190</t>
  </si>
  <si>
    <t>2025/12/15</t>
  </si>
  <si>
    <t>SHP1191</t>
  </si>
  <si>
    <t>SHP1192</t>
  </si>
  <si>
    <t>2024/02/04</t>
  </si>
  <si>
    <t>SHP1193</t>
  </si>
  <si>
    <t>SHP1194</t>
  </si>
  <si>
    <t>SHP1195</t>
  </si>
  <si>
    <t>SHP1196</t>
  </si>
  <si>
    <t>SHP1197</t>
  </si>
  <si>
    <t>SHP1198</t>
  </si>
  <si>
    <t>SHP1199</t>
  </si>
  <si>
    <t>2025/03/21</t>
  </si>
  <si>
    <t>SHP1200</t>
  </si>
  <si>
    <t>SHP1201</t>
  </si>
  <si>
    <t>SHP1202</t>
  </si>
  <si>
    <t>2025/02/16</t>
  </si>
  <si>
    <t>SHP1203</t>
  </si>
  <si>
    <t>SHP1204</t>
  </si>
  <si>
    <t>SHP1205</t>
  </si>
  <si>
    <t>2024/09/21</t>
  </si>
  <si>
    <t>SHP1206</t>
  </si>
  <si>
    <t>SHP1207</t>
  </si>
  <si>
    <t>SHP1208</t>
  </si>
  <si>
    <t>SHP1209</t>
  </si>
  <si>
    <t>2025/11/02</t>
  </si>
  <si>
    <t>SHP1210</t>
  </si>
  <si>
    <t>2025/07/31</t>
  </si>
  <si>
    <t>SHP1211</t>
  </si>
  <si>
    <t>SHP1212</t>
  </si>
  <si>
    <t>SHP1213</t>
  </si>
  <si>
    <t>2024/01/14</t>
  </si>
  <si>
    <t>SHP1214</t>
  </si>
  <si>
    <t>SHP1215</t>
  </si>
  <si>
    <t>SHP1216</t>
  </si>
  <si>
    <t>SHP1217</t>
  </si>
  <si>
    <t>SHP1218</t>
  </si>
  <si>
    <t>SHP1219</t>
  </si>
  <si>
    <t>SHP1220</t>
  </si>
  <si>
    <t>2025/12/04</t>
  </si>
  <si>
    <t>SHP1221</t>
  </si>
  <si>
    <t>SHP1222</t>
  </si>
  <si>
    <t>SHP1223</t>
  </si>
  <si>
    <t>2024/05/18</t>
  </si>
  <si>
    <t>SHP1224</t>
  </si>
  <si>
    <t>2026/03/10</t>
  </si>
  <si>
    <t>SHP1225</t>
  </si>
  <si>
    <t>SHP1226</t>
  </si>
  <si>
    <t>SHP1227</t>
  </si>
  <si>
    <t>SHP1228</t>
  </si>
  <si>
    <t>SHP1229</t>
  </si>
  <si>
    <t>SHP1230</t>
  </si>
  <si>
    <t>SHP1231</t>
  </si>
  <si>
    <t>SHP1232</t>
  </si>
  <si>
    <t>SHP1233</t>
  </si>
  <si>
    <t>2024/12/27</t>
  </si>
  <si>
    <t>SHP1234</t>
  </si>
  <si>
    <t>SHP1235</t>
  </si>
  <si>
    <t>SHP1236</t>
  </si>
  <si>
    <t>SHP1237</t>
  </si>
  <si>
    <t>SHP1238</t>
  </si>
  <si>
    <t>SHP1239</t>
  </si>
  <si>
    <t>SHP1240</t>
  </si>
  <si>
    <t>SHP1241</t>
  </si>
  <si>
    <t>SHP1242</t>
  </si>
  <si>
    <t>SHP1243</t>
  </si>
  <si>
    <t>SHP1244</t>
  </si>
  <si>
    <t>2024/01/30</t>
  </si>
  <si>
    <t>SHP1245</t>
  </si>
  <si>
    <t>SHP1246</t>
  </si>
  <si>
    <t>SHP1247</t>
  </si>
  <si>
    <t>SHP1248</t>
  </si>
  <si>
    <t>SHP1249</t>
  </si>
  <si>
    <t>SHP1250</t>
  </si>
  <si>
    <t>2025/04/17</t>
  </si>
  <si>
    <t>SHP1251</t>
  </si>
  <si>
    <t>SHP1252</t>
  </si>
  <si>
    <t>SHP1253</t>
  </si>
  <si>
    <t>2026/04/07</t>
  </si>
  <si>
    <t>SHP1254</t>
  </si>
  <si>
    <t>SHP1255</t>
  </si>
  <si>
    <t>SHP1256</t>
  </si>
  <si>
    <t>SHP1257</t>
  </si>
  <si>
    <t>SHP1258</t>
  </si>
  <si>
    <t>SHP1259</t>
  </si>
  <si>
    <t>SHP1260</t>
  </si>
  <si>
    <t>SHP1261</t>
  </si>
  <si>
    <t>2025/09/18</t>
  </si>
  <si>
    <t>SHP1262</t>
  </si>
  <si>
    <t>SHP1263</t>
  </si>
  <si>
    <t>SHP1264</t>
  </si>
  <si>
    <t>SHP1265</t>
  </si>
  <si>
    <t>2025/06/11</t>
  </si>
  <si>
    <t>SHP1266</t>
  </si>
  <si>
    <t>2026/04/02</t>
  </si>
  <si>
    <t>SHP1267</t>
  </si>
  <si>
    <t>SHP1268</t>
  </si>
  <si>
    <t>SHP1269</t>
  </si>
  <si>
    <t>SHP1270</t>
  </si>
  <si>
    <t>SHP1271</t>
  </si>
  <si>
    <t>2024/12/01</t>
  </si>
  <si>
    <t>SHP1272</t>
  </si>
  <si>
    <t>SHP1273</t>
  </si>
  <si>
    <t>2025/12/02</t>
  </si>
  <si>
    <t>SHP1274</t>
  </si>
  <si>
    <t>SHP1275</t>
  </si>
  <si>
    <t>SHP1276</t>
  </si>
  <si>
    <t>SHP1277</t>
  </si>
  <si>
    <t>SHP1278</t>
  </si>
  <si>
    <t>2025/11/16</t>
  </si>
  <si>
    <t>SHP1279</t>
  </si>
  <si>
    <t>2024/10/29</t>
  </si>
  <si>
    <t>SHP1280</t>
  </si>
  <si>
    <t>SHP1281</t>
  </si>
  <si>
    <t>SHP1282</t>
  </si>
  <si>
    <t>SHP1283</t>
  </si>
  <si>
    <t>2025/02/09</t>
  </si>
  <si>
    <t>SHP1284</t>
  </si>
  <si>
    <t>SHP1285</t>
  </si>
  <si>
    <t>SHP1286</t>
  </si>
  <si>
    <t>SHP1287</t>
  </si>
  <si>
    <t>SHP1288</t>
  </si>
  <si>
    <t>SHP1289</t>
  </si>
  <si>
    <t>2024/10/09</t>
  </si>
  <si>
    <t>SHP1290</t>
  </si>
  <si>
    <t>SHP1291</t>
  </si>
  <si>
    <t>2024/07/07</t>
  </si>
  <si>
    <t>SHP1292</t>
  </si>
  <si>
    <t>SHP1293</t>
  </si>
  <si>
    <t>SHP1294</t>
  </si>
  <si>
    <t>SHP1295</t>
  </si>
  <si>
    <t>SHP1296</t>
  </si>
  <si>
    <t>SHP1297</t>
  </si>
  <si>
    <t>SHP1298</t>
  </si>
  <si>
    <t>SHP1299</t>
  </si>
  <si>
    <t>SHP1300</t>
  </si>
  <si>
    <t>SHP1301</t>
  </si>
  <si>
    <t>2026/04/30</t>
  </si>
  <si>
    <t>SHP1302</t>
  </si>
  <si>
    <t>SHP1303</t>
  </si>
  <si>
    <t>2025/05/09</t>
  </si>
  <si>
    <t>SHP1304</t>
  </si>
  <si>
    <t>SHP1305</t>
  </si>
  <si>
    <t>2025/06/18</t>
  </si>
  <si>
    <t>SHP1306</t>
  </si>
  <si>
    <t>SHP1307</t>
  </si>
  <si>
    <t>SHP1308</t>
  </si>
  <si>
    <t>SHP1309</t>
  </si>
  <si>
    <t>2024/10/07</t>
  </si>
  <si>
    <t>SHP1310</t>
  </si>
  <si>
    <t>SHP1311</t>
  </si>
  <si>
    <t>SHP1312</t>
  </si>
  <si>
    <t>SHP1313</t>
  </si>
  <si>
    <t>SHP1314</t>
  </si>
  <si>
    <t>SHP1315</t>
  </si>
  <si>
    <t>SHP1316</t>
  </si>
  <si>
    <t>SHP1317</t>
  </si>
  <si>
    <t>2024/10/23</t>
  </si>
  <si>
    <t>SHP1318</t>
  </si>
  <si>
    <t>2024/08/30</t>
  </si>
  <si>
    <t>SHP1319</t>
  </si>
  <si>
    <t>SHP1320</t>
  </si>
  <si>
    <t>2024/02/19</t>
  </si>
  <si>
    <t>SHP1321</t>
  </si>
  <si>
    <t>SHP1322</t>
  </si>
  <si>
    <t>SHP1323</t>
  </si>
  <si>
    <t>SHP1324</t>
  </si>
  <si>
    <t>SHP1325</t>
  </si>
  <si>
    <t>SHP1326</t>
  </si>
  <si>
    <t>2025/01/23</t>
  </si>
  <si>
    <t>SHP1327</t>
  </si>
  <si>
    <t>SHP1328</t>
  </si>
  <si>
    <t>SHP1329</t>
  </si>
  <si>
    <t>SHP1330</t>
  </si>
  <si>
    <t>SHP1331</t>
  </si>
  <si>
    <t>SHP1332</t>
  </si>
  <si>
    <t>SHP1333</t>
  </si>
  <si>
    <t>SHP1334</t>
  </si>
  <si>
    <t>SHP1335</t>
  </si>
  <si>
    <t>2025/08/19</t>
  </si>
  <si>
    <t>SHP1336</t>
  </si>
  <si>
    <t>SHP1337</t>
  </si>
  <si>
    <t>2024/08/05</t>
  </si>
  <si>
    <t>SHP1338</t>
  </si>
  <si>
    <t>SHP1339</t>
  </si>
  <si>
    <t>SHP1340</t>
  </si>
  <si>
    <t>SHP1341</t>
  </si>
  <si>
    <t>SHP1342</t>
  </si>
  <si>
    <t>SHP1343</t>
  </si>
  <si>
    <t>SHP1344</t>
  </si>
  <si>
    <t>SHP1345</t>
  </si>
  <si>
    <t>SHP1346</t>
  </si>
  <si>
    <t>2024/01/23</t>
  </si>
  <si>
    <t>SHP1347</t>
  </si>
  <si>
    <t>SHP1348</t>
  </si>
  <si>
    <t>SHP1349</t>
  </si>
  <si>
    <t>SHP1350</t>
  </si>
  <si>
    <t>SHP1351</t>
  </si>
  <si>
    <t>SHP1352</t>
  </si>
  <si>
    <t>SHP1353</t>
  </si>
  <si>
    <t>SHP1354</t>
  </si>
  <si>
    <t>SHP1355</t>
  </si>
  <si>
    <t>SHP1356</t>
  </si>
  <si>
    <t>SHP1357</t>
  </si>
  <si>
    <t>SHP1358</t>
  </si>
  <si>
    <t>SHP1359</t>
  </si>
  <si>
    <t>2024/08/02</t>
  </si>
  <si>
    <t>SHP1360</t>
  </si>
  <si>
    <t>SHP1361</t>
  </si>
  <si>
    <t>2024/07/18</t>
  </si>
  <si>
    <t>SHP1362</t>
  </si>
  <si>
    <t>SHP1363</t>
  </si>
  <si>
    <t>SHP1364</t>
  </si>
  <si>
    <t>2024/06/09</t>
  </si>
  <si>
    <t>SHP1365</t>
  </si>
  <si>
    <t>SHP1366</t>
  </si>
  <si>
    <t>2024/04/27</t>
  </si>
  <si>
    <t>SHP1367</t>
  </si>
  <si>
    <t>2024/04/03</t>
  </si>
  <si>
    <t>SHP1368</t>
  </si>
  <si>
    <t>2025/12/19</t>
  </si>
  <si>
    <t>SHP1369</t>
  </si>
  <si>
    <t>2024/11/13</t>
  </si>
  <si>
    <t>SHP1370</t>
  </si>
  <si>
    <t>SHP1371</t>
  </si>
  <si>
    <t>SHP1372</t>
  </si>
  <si>
    <t>SHP1373</t>
  </si>
  <si>
    <t>SHP1374</t>
  </si>
  <si>
    <t>2025/01/03</t>
  </si>
  <si>
    <t>SHP1375</t>
  </si>
  <si>
    <t>SHP1376</t>
  </si>
  <si>
    <t>2025/01/11</t>
  </si>
  <si>
    <t>SHP1377</t>
  </si>
  <si>
    <t>SHP1378</t>
  </si>
  <si>
    <t>2024/10/12</t>
  </si>
  <si>
    <t>SHP1379</t>
  </si>
  <si>
    <t>SHP1380</t>
  </si>
  <si>
    <t>SHP1381</t>
  </si>
  <si>
    <t>SHP1382</t>
  </si>
  <si>
    <t>SHP1383</t>
  </si>
  <si>
    <t>SHP1384</t>
  </si>
  <si>
    <t>2024/02/29</t>
  </si>
  <si>
    <t>SHP1385</t>
  </si>
  <si>
    <t>SHP1386</t>
  </si>
  <si>
    <t>SHP1387</t>
  </si>
  <si>
    <t>SHP1388</t>
  </si>
  <si>
    <t>SHP1389</t>
  </si>
  <si>
    <t>SHP1390</t>
  </si>
  <si>
    <t>SHP1391</t>
  </si>
  <si>
    <t>SHP1392</t>
  </si>
  <si>
    <t>SHP1393</t>
  </si>
  <si>
    <t>SHP1394</t>
  </si>
  <si>
    <t>2025/09/30</t>
  </si>
  <si>
    <t>SHP1395</t>
  </si>
  <si>
    <t>SHP1396</t>
  </si>
  <si>
    <t>2024/03/05</t>
  </si>
  <si>
    <t>SHP1397</t>
  </si>
  <si>
    <t>SHP1398</t>
  </si>
  <si>
    <t>2025/06/29</t>
  </si>
  <si>
    <t>SHP1399</t>
  </si>
  <si>
    <t>SHP1400</t>
  </si>
  <si>
    <t>SHP1401</t>
  </si>
  <si>
    <t>SHP1402</t>
  </si>
  <si>
    <t>SHP1403</t>
  </si>
  <si>
    <t>SHP1404</t>
  </si>
  <si>
    <t>SHP1405</t>
  </si>
  <si>
    <t>SHP1406</t>
  </si>
  <si>
    <t>SHP1407</t>
  </si>
  <si>
    <t>2024/09/22</t>
  </si>
  <si>
    <t>SHP1408</t>
  </si>
  <si>
    <t>2025/02/23</t>
  </si>
  <si>
    <t>SHP1409</t>
  </si>
  <si>
    <t>SHP1410</t>
  </si>
  <si>
    <t>2024/04/26</t>
  </si>
  <si>
    <t>SHP1411</t>
  </si>
  <si>
    <t>SHP1412</t>
  </si>
  <si>
    <t>SHP1413</t>
  </si>
  <si>
    <t>SHP1414</t>
  </si>
  <si>
    <t>SHP1415</t>
  </si>
  <si>
    <t>SHP1416</t>
  </si>
  <si>
    <t>SHP1417</t>
  </si>
  <si>
    <t>SHP1418</t>
  </si>
  <si>
    <t>SHP1419</t>
  </si>
  <si>
    <t>SHP1420</t>
  </si>
  <si>
    <t>SHP1421</t>
  </si>
  <si>
    <t>SHP1422</t>
  </si>
  <si>
    <t>SHP1423</t>
  </si>
  <si>
    <t>SHP1424</t>
  </si>
  <si>
    <t>SHP1425</t>
  </si>
  <si>
    <t>SHP1426</t>
  </si>
  <si>
    <t>SHP1427</t>
  </si>
  <si>
    <t>2024/12/03</t>
  </si>
  <si>
    <t>SHP1428</t>
  </si>
  <si>
    <t>SHP1429</t>
  </si>
  <si>
    <t>2025/06/05</t>
  </si>
  <si>
    <t>SHP1430</t>
  </si>
  <si>
    <t>SHP1431</t>
  </si>
  <si>
    <t>SHP1432</t>
  </si>
  <si>
    <t>SHP1433</t>
  </si>
  <si>
    <t>SHP1434</t>
  </si>
  <si>
    <t>SHP1435</t>
  </si>
  <si>
    <t>SHP1436</t>
  </si>
  <si>
    <t>SHP1437</t>
  </si>
  <si>
    <t>2024/12/10</t>
  </si>
  <si>
    <t>SHP1438</t>
  </si>
  <si>
    <t>SHP1439</t>
  </si>
  <si>
    <t>SHP1440</t>
  </si>
  <si>
    <t>SHP1441</t>
  </si>
  <si>
    <t>2025/02/22</t>
  </si>
  <si>
    <t>SHP1442</t>
  </si>
  <si>
    <t>2026/04/08</t>
  </si>
  <si>
    <t>SHP1443</t>
  </si>
  <si>
    <t>2026/04/12</t>
  </si>
  <si>
    <t>SHP1444</t>
  </si>
  <si>
    <t>SHP1445</t>
  </si>
  <si>
    <t>SHP1446</t>
  </si>
  <si>
    <t>SHP1447</t>
  </si>
  <si>
    <t>SHP1448</t>
  </si>
  <si>
    <t>SHP1449</t>
  </si>
  <si>
    <t>SHP1450</t>
  </si>
  <si>
    <t>SHP1451</t>
  </si>
  <si>
    <t>SHP1452</t>
  </si>
  <si>
    <t>SHP1453</t>
  </si>
  <si>
    <t>SHP1454</t>
  </si>
  <si>
    <t>SHP1455</t>
  </si>
  <si>
    <t>SHP1456</t>
  </si>
  <si>
    <t>SHP1457</t>
  </si>
  <si>
    <t>2024/09/18</t>
  </si>
  <si>
    <t>SHP1458</t>
  </si>
  <si>
    <t>SHP1459</t>
  </si>
  <si>
    <t>SHP1460</t>
  </si>
  <si>
    <t>2024/02/16</t>
  </si>
  <si>
    <t>SHP1461</t>
  </si>
  <si>
    <t>SHP1462</t>
  </si>
  <si>
    <t>SHP1463</t>
  </si>
  <si>
    <t>SHP1464</t>
  </si>
  <si>
    <t>SHP1465</t>
  </si>
  <si>
    <t>SHP1466</t>
  </si>
  <si>
    <t>SHP1467</t>
  </si>
  <si>
    <t>SHP1468</t>
  </si>
  <si>
    <t>SHP1469</t>
  </si>
  <si>
    <t>SHP1470</t>
  </si>
  <si>
    <t>SHP1471</t>
  </si>
  <si>
    <t>SHP1472</t>
  </si>
  <si>
    <t>SHP1473</t>
  </si>
  <si>
    <t>SHP1474</t>
  </si>
  <si>
    <t>SHP1475</t>
  </si>
  <si>
    <t>SHP1476</t>
  </si>
  <si>
    <t>2024/10/16</t>
  </si>
  <si>
    <t>SHP1477</t>
  </si>
  <si>
    <t>SHP1478</t>
  </si>
  <si>
    <t>SHP1479</t>
  </si>
  <si>
    <t>SHP1480</t>
  </si>
  <si>
    <t>SHP1481</t>
  </si>
  <si>
    <t>2024/06/18</t>
  </si>
  <si>
    <t>SHP1482</t>
  </si>
  <si>
    <t>SHP1483</t>
  </si>
  <si>
    <t>SHP1484</t>
  </si>
  <si>
    <t>SHP1485</t>
  </si>
  <si>
    <t>SHP1486</t>
  </si>
  <si>
    <t>SHP1487</t>
  </si>
  <si>
    <t>SHP1488</t>
  </si>
  <si>
    <t>SHP1489</t>
  </si>
  <si>
    <t>SHP1490</t>
  </si>
  <si>
    <t>SHP1491</t>
  </si>
  <si>
    <t>SHP1492</t>
  </si>
  <si>
    <t>SHP1493</t>
  </si>
  <si>
    <t>SHP1494</t>
  </si>
  <si>
    <t>SHP1495</t>
  </si>
  <si>
    <t>2024/11/27</t>
  </si>
  <si>
    <t>SHP1496</t>
  </si>
  <si>
    <t>SHP1497</t>
  </si>
  <si>
    <t>SHP1498</t>
  </si>
  <si>
    <t>SHP1499</t>
  </si>
  <si>
    <t>SHP1500</t>
  </si>
  <si>
    <t>SHP1501</t>
  </si>
  <si>
    <t>SHP1502</t>
  </si>
  <si>
    <t>SHP1503</t>
  </si>
  <si>
    <t>SHP1504</t>
  </si>
  <si>
    <t>SHP1505</t>
  </si>
  <si>
    <t>2024/07/30</t>
  </si>
  <si>
    <t>SHP1506</t>
  </si>
  <si>
    <t>SHP1507</t>
  </si>
  <si>
    <t>SHP1508</t>
  </si>
  <si>
    <t>SHP1509</t>
  </si>
  <si>
    <t>SHP1510</t>
  </si>
  <si>
    <t>SHP1511</t>
  </si>
  <si>
    <t>2024/12/02</t>
  </si>
  <si>
    <t>SHP1512</t>
  </si>
  <si>
    <t>SHP1513</t>
  </si>
  <si>
    <t>SHP1514</t>
  </si>
  <si>
    <t>SHP1515</t>
  </si>
  <si>
    <t>SHP1516</t>
  </si>
  <si>
    <t>SHP1517</t>
  </si>
  <si>
    <t>SHP1518</t>
  </si>
  <si>
    <t>SHP1519</t>
  </si>
  <si>
    <t>2024/12/20</t>
  </si>
  <si>
    <t>SHP1520</t>
  </si>
  <si>
    <t>SHP1521</t>
  </si>
  <si>
    <t>SHP1522</t>
  </si>
  <si>
    <t>SHP1523</t>
  </si>
  <si>
    <t>SHP1524</t>
  </si>
  <si>
    <t>SHP1525</t>
  </si>
  <si>
    <t>SHP1526</t>
  </si>
  <si>
    <t>SHP1527</t>
  </si>
  <si>
    <t>SHP1528</t>
  </si>
  <si>
    <t>SHP1529</t>
  </si>
  <si>
    <t>2025/11/22</t>
  </si>
  <si>
    <t>SHP1530</t>
  </si>
  <si>
    <t>SHP1531</t>
  </si>
  <si>
    <t>SHP1532</t>
  </si>
  <si>
    <t>SHP1533</t>
  </si>
  <si>
    <t>SHP1534</t>
  </si>
  <si>
    <t>SHP1535</t>
  </si>
  <si>
    <t>SHP1536</t>
  </si>
  <si>
    <t>SHP1537</t>
  </si>
  <si>
    <t>SHP1538</t>
  </si>
  <si>
    <t>SHP1539</t>
  </si>
  <si>
    <t>SHP1540</t>
  </si>
  <si>
    <t>SHP1541</t>
  </si>
  <si>
    <t>2024/06/24</t>
  </si>
  <si>
    <t>SHP1542</t>
  </si>
  <si>
    <t>SHP1543</t>
  </si>
  <si>
    <t>SHP1544</t>
  </si>
  <si>
    <t>2025/07/07</t>
  </si>
  <si>
    <t>SHP1545</t>
  </si>
  <si>
    <t>SHP1546</t>
  </si>
  <si>
    <t>SHP1547</t>
  </si>
  <si>
    <t>SHP1548</t>
  </si>
  <si>
    <t>SHP1549</t>
  </si>
  <si>
    <t>SHP1550</t>
  </si>
  <si>
    <t>2025/12/28</t>
  </si>
  <si>
    <t>SHP1551</t>
  </si>
  <si>
    <t>2026/02/10</t>
  </si>
  <si>
    <t>SHP1552</t>
  </si>
  <si>
    <t>2024/03/12</t>
  </si>
  <si>
    <t>SHP1553</t>
  </si>
  <si>
    <t>2025/09/27</t>
  </si>
  <si>
    <t>SHP1554</t>
  </si>
  <si>
    <t>SHP1555</t>
  </si>
  <si>
    <t>2026/03/26</t>
  </si>
  <si>
    <t>SHP1556</t>
  </si>
  <si>
    <t>SHP1557</t>
  </si>
  <si>
    <t>SHP1558</t>
  </si>
  <si>
    <t>SHP1559</t>
  </si>
  <si>
    <t>SHP1560</t>
  </si>
  <si>
    <t>2024/08/27</t>
  </si>
  <si>
    <t>SHP1561</t>
  </si>
  <si>
    <t>SHP1562</t>
  </si>
  <si>
    <t>SHP1563</t>
  </si>
  <si>
    <t>SHP1564</t>
  </si>
  <si>
    <t>SHP1565</t>
  </si>
  <si>
    <t>SHP1566</t>
  </si>
  <si>
    <t>SHP1567</t>
  </si>
  <si>
    <t>SHP1568</t>
  </si>
  <si>
    <t>SHP1569</t>
  </si>
  <si>
    <t>2026/02/20</t>
  </si>
  <si>
    <t>SHP1570</t>
  </si>
  <si>
    <t>SHP1571</t>
  </si>
  <si>
    <t>SHP1572</t>
  </si>
  <si>
    <t>SHP1573</t>
  </si>
  <si>
    <t>2024/07/05</t>
  </si>
  <si>
    <t>SHP1574</t>
  </si>
  <si>
    <t>SHP1575</t>
  </si>
  <si>
    <t>SHP1576</t>
  </si>
  <si>
    <t>SHP1577</t>
  </si>
  <si>
    <t>2026/04/19</t>
  </si>
  <si>
    <t>SHP1578</t>
  </si>
  <si>
    <t>SHP1579</t>
  </si>
  <si>
    <t>SHP1580</t>
  </si>
  <si>
    <t>SHP1581</t>
  </si>
  <si>
    <t>SHP1582</t>
  </si>
  <si>
    <t>SHP1583</t>
  </si>
  <si>
    <t>SHP1584</t>
  </si>
  <si>
    <t>SHP1585</t>
  </si>
  <si>
    <t>SHP1586</t>
  </si>
  <si>
    <t>SHP1587</t>
  </si>
  <si>
    <t>SHP1588</t>
  </si>
  <si>
    <t>SHP1589</t>
  </si>
  <si>
    <t>SHP1590</t>
  </si>
  <si>
    <t>SHP1591</t>
  </si>
  <si>
    <t>SHP1592</t>
  </si>
  <si>
    <t>SHP1593</t>
  </si>
  <si>
    <t>SHP1594</t>
  </si>
  <si>
    <t>SHP1595</t>
  </si>
  <si>
    <t>SHP1596</t>
  </si>
  <si>
    <t>SHP1597</t>
  </si>
  <si>
    <t>SHP1598</t>
  </si>
  <si>
    <t>SHP1599</t>
  </si>
  <si>
    <t>SHP1600</t>
  </si>
  <si>
    <t>SHP1601</t>
  </si>
  <si>
    <t>SHP1602</t>
  </si>
  <si>
    <t>SHP1603</t>
  </si>
  <si>
    <t>SHP1604</t>
  </si>
  <si>
    <t>SHP1605</t>
  </si>
  <si>
    <t>2024/11/18</t>
  </si>
  <si>
    <t>SHP1606</t>
  </si>
  <si>
    <t>SHP1607</t>
  </si>
  <si>
    <t>2025/02/24</t>
  </si>
  <si>
    <t>SHP1608</t>
  </si>
  <si>
    <t>SHP1609</t>
  </si>
  <si>
    <t>SHP1610</t>
  </si>
  <si>
    <t>SHP1611</t>
  </si>
  <si>
    <t>SHP1612</t>
  </si>
  <si>
    <t>SHP1613</t>
  </si>
  <si>
    <t>2024/04/06</t>
  </si>
  <si>
    <t>SHP1614</t>
  </si>
  <si>
    <t>SHP1615</t>
  </si>
  <si>
    <t>SHP1616</t>
  </si>
  <si>
    <t>SHP1617</t>
  </si>
  <si>
    <t>SHP1618</t>
  </si>
  <si>
    <t>SHP1619</t>
  </si>
  <si>
    <t>2024/08/21</t>
  </si>
  <si>
    <t>SHP1620</t>
  </si>
  <si>
    <t>SHP1621</t>
  </si>
  <si>
    <t>SHP1622</t>
  </si>
  <si>
    <t>SHP1623</t>
  </si>
  <si>
    <t>SHP1624</t>
  </si>
  <si>
    <t>SHP1625</t>
  </si>
  <si>
    <t>SHP1626</t>
  </si>
  <si>
    <t>SHP1627</t>
  </si>
  <si>
    <t>SHP1628</t>
  </si>
  <si>
    <t>2025/04/30</t>
  </si>
  <si>
    <t>SHP1629</t>
  </si>
  <si>
    <t>SHP1630</t>
  </si>
  <si>
    <t>SHP1631</t>
  </si>
  <si>
    <t>SHP1632</t>
  </si>
  <si>
    <t>SHP1633</t>
  </si>
  <si>
    <t>SHP1634</t>
  </si>
  <si>
    <t>SHP1635</t>
  </si>
  <si>
    <t>2024/05/30</t>
  </si>
  <si>
    <t>SHP1636</t>
  </si>
  <si>
    <t>2024/08/14</t>
  </si>
  <si>
    <t>SHP1637</t>
  </si>
  <si>
    <t>SHP1638</t>
  </si>
  <si>
    <t>SHP1639</t>
  </si>
  <si>
    <t>SHP1640</t>
  </si>
  <si>
    <t>2025/11/13</t>
  </si>
  <si>
    <t>SHP1641</t>
  </si>
  <si>
    <t>SHP1642</t>
  </si>
  <si>
    <t>SHP1643</t>
  </si>
  <si>
    <t>SHP1644</t>
  </si>
  <si>
    <t>2025/02/27</t>
  </si>
  <si>
    <t>SHP1645</t>
  </si>
  <si>
    <t>SHP1646</t>
  </si>
  <si>
    <t>2024/05/09</t>
  </si>
  <si>
    <t>SHP1647</t>
  </si>
  <si>
    <t>SHP1648</t>
  </si>
  <si>
    <t>SHP1649</t>
  </si>
  <si>
    <t>SHP1650</t>
  </si>
  <si>
    <t>SHP1651</t>
  </si>
  <si>
    <t>SHP1652</t>
  </si>
  <si>
    <t>SHP1653</t>
  </si>
  <si>
    <t>2024/06/05</t>
  </si>
  <si>
    <t>SHP1654</t>
  </si>
  <si>
    <t>SHP1655</t>
  </si>
  <si>
    <t>2025/08/21</t>
  </si>
  <si>
    <t>SHP1656</t>
  </si>
  <si>
    <t>SHP1657</t>
  </si>
  <si>
    <t>SHP1658</t>
  </si>
  <si>
    <t>SHP1659</t>
  </si>
  <si>
    <t>SHP1660</t>
  </si>
  <si>
    <t>2026/04/17</t>
  </si>
  <si>
    <t>SHP1661</t>
  </si>
  <si>
    <t>SHP1662</t>
  </si>
  <si>
    <t>SHP1663</t>
  </si>
  <si>
    <t>SHP1664</t>
  </si>
  <si>
    <t>SHP1665</t>
  </si>
  <si>
    <t>SHP1666</t>
  </si>
  <si>
    <t>SHP1667</t>
  </si>
  <si>
    <t>SHP1668</t>
  </si>
  <si>
    <t>SHP1669</t>
  </si>
  <si>
    <t>2024/04/07</t>
  </si>
  <si>
    <t>SHP1670</t>
  </si>
  <si>
    <t>2026/04/21</t>
  </si>
  <si>
    <t>SHP1671</t>
  </si>
  <si>
    <t>SHP1672</t>
  </si>
  <si>
    <t>SHP1673</t>
  </si>
  <si>
    <t>SHP1674</t>
  </si>
  <si>
    <t>SHP1675</t>
  </si>
  <si>
    <t>SHP1676</t>
  </si>
  <si>
    <t>SHP1677</t>
  </si>
  <si>
    <t>2024/01/29</t>
  </si>
  <si>
    <t>SHP1678</t>
  </si>
  <si>
    <t>2024/12/21</t>
  </si>
  <si>
    <t>SHP1679</t>
  </si>
  <si>
    <t>2025/07/02</t>
  </si>
  <si>
    <t>SHP1680</t>
  </si>
  <si>
    <t>SHP1681</t>
  </si>
  <si>
    <t>2026/02/08</t>
  </si>
  <si>
    <t>SHP1682</t>
  </si>
  <si>
    <t>SHP1683</t>
  </si>
  <si>
    <t>SHP1684</t>
  </si>
  <si>
    <t>SHP1685</t>
  </si>
  <si>
    <t>SHP1686</t>
  </si>
  <si>
    <t>SHP1687</t>
  </si>
  <si>
    <t>SHP1688</t>
  </si>
  <si>
    <t>SHP1689</t>
  </si>
  <si>
    <t>SHP1690</t>
  </si>
  <si>
    <t>SHP1691</t>
  </si>
  <si>
    <t>SHP1692</t>
  </si>
  <si>
    <t>SHP1693</t>
  </si>
  <si>
    <t>SHP1694</t>
  </si>
  <si>
    <t>SHP1695</t>
  </si>
  <si>
    <t>SHP1696</t>
  </si>
  <si>
    <t>2026/03/07</t>
  </si>
  <si>
    <t>SHP1697</t>
  </si>
  <si>
    <t>SHP1698</t>
  </si>
  <si>
    <t>SHP1699</t>
  </si>
  <si>
    <t>SHP1700</t>
  </si>
  <si>
    <t>2024/03/22</t>
  </si>
  <si>
    <t>SHP1701</t>
  </si>
  <si>
    <t>SHP1702</t>
  </si>
  <si>
    <t>SHP1703</t>
  </si>
  <si>
    <t>SHP1704</t>
  </si>
  <si>
    <t>SHP1705</t>
  </si>
  <si>
    <t>SHP1706</t>
  </si>
  <si>
    <t>SHP1707</t>
  </si>
  <si>
    <t>SHP1708</t>
  </si>
  <si>
    <t>SHP1709</t>
  </si>
  <si>
    <t>SHP1710</t>
  </si>
  <si>
    <t>SHP1711</t>
  </si>
  <si>
    <t>SHP1712</t>
  </si>
  <si>
    <t>SHP1713</t>
  </si>
  <si>
    <t>SHP1714</t>
  </si>
  <si>
    <t>SHP1715</t>
  </si>
  <si>
    <t>SHP1716</t>
  </si>
  <si>
    <t>SHP1717</t>
  </si>
  <si>
    <t>SHP1718</t>
  </si>
  <si>
    <t>SHP1719</t>
  </si>
  <si>
    <t>SHP1720</t>
  </si>
  <si>
    <t>SHP1721</t>
  </si>
  <si>
    <t>SHP1722</t>
  </si>
  <si>
    <t>SHP1723</t>
  </si>
  <si>
    <t>2026/03/25</t>
  </si>
  <si>
    <t>SHP1724</t>
  </si>
  <si>
    <t>SHP1725</t>
  </si>
  <si>
    <t>SHP1726</t>
  </si>
  <si>
    <t>2024/09/04</t>
  </si>
  <si>
    <t>SHP1727</t>
  </si>
  <si>
    <t>SHP1728</t>
  </si>
  <si>
    <t>SHP1729</t>
  </si>
  <si>
    <t>SHP1730</t>
  </si>
  <si>
    <t>SHP1731</t>
  </si>
  <si>
    <t>SHP1732</t>
  </si>
  <si>
    <t>SHP1733</t>
  </si>
  <si>
    <t>SHP1734</t>
  </si>
  <si>
    <t>SHP1735</t>
  </si>
  <si>
    <t>SHP1736</t>
  </si>
  <si>
    <t>SHP1737</t>
  </si>
  <si>
    <t>SHP1738</t>
  </si>
  <si>
    <t>SHP1739</t>
  </si>
  <si>
    <t>SHP1740</t>
  </si>
  <si>
    <t>SHP1741</t>
  </si>
  <si>
    <t>2026/02/15</t>
  </si>
  <si>
    <t>SHP1742</t>
  </si>
  <si>
    <t>SHP1743</t>
  </si>
  <si>
    <t>SHP1744</t>
  </si>
  <si>
    <t>2026/02/25</t>
  </si>
  <si>
    <t>SHP1745</t>
  </si>
  <si>
    <t>SHP1746</t>
  </si>
  <si>
    <t>SHP1747</t>
  </si>
  <si>
    <t>SHP1748</t>
  </si>
  <si>
    <t>SHP1749</t>
  </si>
  <si>
    <t>SHP1750</t>
  </si>
  <si>
    <t>SHP1751</t>
  </si>
  <si>
    <t>2025/12/20</t>
  </si>
  <si>
    <t>SHP1752</t>
  </si>
  <si>
    <t>SHP1753</t>
  </si>
  <si>
    <t>SHP1754</t>
  </si>
  <si>
    <t>SHP1755</t>
  </si>
  <si>
    <t>2025/05/08</t>
  </si>
  <si>
    <t>SHP1756</t>
  </si>
  <si>
    <t>SHP1757</t>
  </si>
  <si>
    <t>SHP1758</t>
  </si>
  <si>
    <t>SHP1759</t>
  </si>
  <si>
    <t>SHP1760</t>
  </si>
  <si>
    <t>SHP1761</t>
  </si>
  <si>
    <t>SHP1762</t>
  </si>
  <si>
    <t>SHP1763</t>
  </si>
  <si>
    <t>SHP1764</t>
  </si>
  <si>
    <t>2026/03/05</t>
  </si>
  <si>
    <t>SHP1765</t>
  </si>
  <si>
    <t>SHP1766</t>
  </si>
  <si>
    <t>2025/01/30</t>
  </si>
  <si>
    <t>SHP1767</t>
  </si>
  <si>
    <t>SHP1768</t>
  </si>
  <si>
    <t>SHP1769</t>
  </si>
  <si>
    <t>2024/04/20</t>
  </si>
  <si>
    <t>SHP1770</t>
  </si>
  <si>
    <t>SHP1771</t>
  </si>
  <si>
    <t>SHP1772</t>
  </si>
  <si>
    <t>SHP1773</t>
  </si>
  <si>
    <t>SHP1774</t>
  </si>
  <si>
    <t>SHP1775</t>
  </si>
  <si>
    <t>SHP1776</t>
  </si>
  <si>
    <t>SHP1777</t>
  </si>
  <si>
    <t>SHP1778</t>
  </si>
  <si>
    <t>SHP1779</t>
  </si>
  <si>
    <t>SHP1780</t>
  </si>
  <si>
    <t>SHP1781</t>
  </si>
  <si>
    <t>SHP1782</t>
  </si>
  <si>
    <t>SHP1783</t>
  </si>
  <si>
    <t>SHP1784</t>
  </si>
  <si>
    <t>SHP1785</t>
  </si>
  <si>
    <t>SHP1786</t>
  </si>
  <si>
    <t>SHP1787</t>
  </si>
  <si>
    <t>SHP1788</t>
  </si>
  <si>
    <t>SHP1789</t>
  </si>
  <si>
    <t>2025/11/07</t>
  </si>
  <si>
    <t>SHP1790</t>
  </si>
  <si>
    <t>SHP1791</t>
  </si>
  <si>
    <t>SHP1792</t>
  </si>
  <si>
    <t>SHP1793</t>
  </si>
  <si>
    <t>SHP1794</t>
  </si>
  <si>
    <t>SHP1795</t>
  </si>
  <si>
    <t>SHP1796</t>
  </si>
  <si>
    <t>SHP1797</t>
  </si>
  <si>
    <t>SHP1798</t>
  </si>
  <si>
    <t>2026/01/05</t>
  </si>
  <si>
    <t>SHP1799</t>
  </si>
  <si>
    <t>SHP1800</t>
  </si>
  <si>
    <t>SHP1801</t>
  </si>
  <si>
    <t>SHP1802</t>
  </si>
  <si>
    <t>SHP1803</t>
  </si>
  <si>
    <t>2024/03/02</t>
  </si>
  <si>
    <t>SHP1804</t>
  </si>
  <si>
    <t>SHP1805</t>
  </si>
  <si>
    <t>2025/03/29</t>
  </si>
  <si>
    <t>SHP1806</t>
  </si>
  <si>
    <t>SHP1807</t>
  </si>
  <si>
    <t>SHP1808</t>
  </si>
  <si>
    <t>SHP1809</t>
  </si>
  <si>
    <t>SHP1810</t>
  </si>
  <si>
    <t>SHP1811</t>
  </si>
  <si>
    <t>SHP1812</t>
  </si>
  <si>
    <t>SHP1813</t>
  </si>
  <si>
    <t>2025/06/20</t>
  </si>
  <si>
    <t>SHP1814</t>
  </si>
  <si>
    <t>SHP1815</t>
  </si>
  <si>
    <t>SHP1816</t>
  </si>
  <si>
    <t>SHP1817</t>
  </si>
  <si>
    <t>2025/04/22</t>
  </si>
  <si>
    <t>SHP1818</t>
  </si>
  <si>
    <t>2024/11/02</t>
  </si>
  <si>
    <t>SHP1819</t>
  </si>
  <si>
    <t>SHP1820</t>
  </si>
  <si>
    <t>SHP1821</t>
  </si>
  <si>
    <t>SHP1822</t>
  </si>
  <si>
    <t>SHP1823</t>
  </si>
  <si>
    <t>SHP1824</t>
  </si>
  <si>
    <t>2024/06/30</t>
  </si>
  <si>
    <t>SHP1825</t>
  </si>
  <si>
    <t>SHP1826</t>
  </si>
  <si>
    <t>SHP1827</t>
  </si>
  <si>
    <t>SHP1828</t>
  </si>
  <si>
    <t>SHP1829</t>
  </si>
  <si>
    <t>SHP1830</t>
  </si>
  <si>
    <t>SHP1831</t>
  </si>
  <si>
    <t>SHP1832</t>
  </si>
  <si>
    <t>SHP1833</t>
  </si>
  <si>
    <t>SHP1834</t>
  </si>
  <si>
    <t>SHP1835</t>
  </si>
  <si>
    <t>SHP1836</t>
  </si>
  <si>
    <t>SHP1837</t>
  </si>
  <si>
    <t>SHP1838</t>
  </si>
  <si>
    <t>SHP1839</t>
  </si>
  <si>
    <t>SHP1840</t>
  </si>
  <si>
    <t>SHP1841</t>
  </si>
  <si>
    <t>SHP1842</t>
  </si>
  <si>
    <t>SHP1843</t>
  </si>
  <si>
    <t>SHP1844</t>
  </si>
  <si>
    <t>2026/04/10</t>
  </si>
  <si>
    <t>SHP1845</t>
  </si>
  <si>
    <t>SHP1846</t>
  </si>
  <si>
    <t>SHP1847</t>
  </si>
  <si>
    <t>SHP1848</t>
  </si>
  <si>
    <t>SHP1849</t>
  </si>
  <si>
    <t>SHP1850</t>
  </si>
  <si>
    <t>SHP1851</t>
  </si>
  <si>
    <t>SHP1852</t>
  </si>
  <si>
    <t>SHP1853</t>
  </si>
  <si>
    <t>SHP1854</t>
  </si>
  <si>
    <t>SHP1855</t>
  </si>
  <si>
    <t>SHP1856</t>
  </si>
  <si>
    <t>SHP1857</t>
  </si>
  <si>
    <t>SHP1858</t>
  </si>
  <si>
    <t>SHP1859</t>
  </si>
  <si>
    <t>2025/10/31</t>
  </si>
  <si>
    <t>SHP1860</t>
  </si>
  <si>
    <t>SHP1861</t>
  </si>
  <si>
    <t>SHP1862</t>
  </si>
  <si>
    <t>SHP1863</t>
  </si>
  <si>
    <t>SHP1864</t>
  </si>
  <si>
    <t>SHP1865</t>
  </si>
  <si>
    <t>SHP1866</t>
  </si>
  <si>
    <t>SHP1867</t>
  </si>
  <si>
    <t>SHP1868</t>
  </si>
  <si>
    <t>SHP1869</t>
  </si>
  <si>
    <t>SHP1870</t>
  </si>
  <si>
    <t>SHP1871</t>
  </si>
  <si>
    <t>2024/12/24</t>
  </si>
  <si>
    <t>SHP1872</t>
  </si>
  <si>
    <t>SHP1873</t>
  </si>
  <si>
    <t>SHP1874</t>
  </si>
  <si>
    <t>SHP1875</t>
  </si>
  <si>
    <t>SHP1876</t>
  </si>
  <si>
    <t>SHP1877</t>
  </si>
  <si>
    <t>SHP1878</t>
  </si>
  <si>
    <t>SHP1879</t>
  </si>
  <si>
    <t>SHP1880</t>
  </si>
  <si>
    <t>2025/07/30</t>
  </si>
  <si>
    <t>SHP1881</t>
  </si>
  <si>
    <t>SHP1882</t>
  </si>
  <si>
    <t>SHP1883</t>
  </si>
  <si>
    <t>SHP1884</t>
  </si>
  <si>
    <t>SHP1885</t>
  </si>
  <si>
    <t>2024/01/06</t>
  </si>
  <si>
    <t>SHP1886</t>
  </si>
  <si>
    <t>SHP1887</t>
  </si>
  <si>
    <t>SHP1888</t>
  </si>
  <si>
    <t>2024/02/13</t>
  </si>
  <si>
    <t>SHP1889</t>
  </si>
  <si>
    <t>SHP1890</t>
  </si>
  <si>
    <t>SHP1891</t>
  </si>
  <si>
    <t>SHP1892</t>
  </si>
  <si>
    <t>SHP1893</t>
  </si>
  <si>
    <t>SHP1894</t>
  </si>
  <si>
    <t>2026/02/26</t>
  </si>
  <si>
    <t>SHP1895</t>
  </si>
  <si>
    <t>SHP1896</t>
  </si>
  <si>
    <t>SHP1897</t>
  </si>
  <si>
    <t>SHP1898</t>
  </si>
  <si>
    <t>SHP1899</t>
  </si>
  <si>
    <t>SHP1900</t>
  </si>
  <si>
    <t>SHP1901</t>
  </si>
  <si>
    <t>SHP1902</t>
  </si>
  <si>
    <t>SHP1903</t>
  </si>
  <si>
    <t>SHP1904</t>
  </si>
  <si>
    <t>SHP1905</t>
  </si>
  <si>
    <t>SHP1906</t>
  </si>
  <si>
    <t>SHP1907</t>
  </si>
  <si>
    <t>SHP1908</t>
  </si>
  <si>
    <t>SHP1909</t>
  </si>
  <si>
    <t>SHP1910</t>
  </si>
  <si>
    <t>SHP1911</t>
  </si>
  <si>
    <t>SHP1912</t>
  </si>
  <si>
    <t>SHP1913</t>
  </si>
  <si>
    <t>SHP1914</t>
  </si>
  <si>
    <t>SHP1915</t>
  </si>
  <si>
    <t>SHP1916</t>
  </si>
  <si>
    <t>2024/08/16</t>
  </si>
  <si>
    <t>SHP1917</t>
  </si>
  <si>
    <t>SHP1918</t>
  </si>
  <si>
    <t>SHP1919</t>
  </si>
  <si>
    <t>SHP1920</t>
  </si>
  <si>
    <t>SHP1921</t>
  </si>
  <si>
    <t>SHP1922</t>
  </si>
  <si>
    <t>SHP1923</t>
  </si>
  <si>
    <t>SHP1924</t>
  </si>
  <si>
    <t>SHP1925</t>
  </si>
  <si>
    <t>SHP1926</t>
  </si>
  <si>
    <t>2025/06/04</t>
  </si>
  <si>
    <t>SHP1927</t>
  </si>
  <si>
    <t>SHP1928</t>
  </si>
  <si>
    <t>SHP1929</t>
  </si>
  <si>
    <t>2025/10/10</t>
  </si>
  <si>
    <t>SHP1930</t>
  </si>
  <si>
    <t>SHP1931</t>
  </si>
  <si>
    <t>SHP1932</t>
  </si>
  <si>
    <t>SHP1933</t>
  </si>
  <si>
    <t>SHP1934</t>
  </si>
  <si>
    <t>SHP1935</t>
  </si>
  <si>
    <t>2024/10/08</t>
  </si>
  <si>
    <t>SHP1936</t>
  </si>
  <si>
    <t>2024/01/17</t>
  </si>
  <si>
    <t>SHP1937</t>
  </si>
  <si>
    <t>SHP1938</t>
  </si>
  <si>
    <t>2024/04/21</t>
  </si>
  <si>
    <t>SHP1939</t>
  </si>
  <si>
    <t>SHP1940</t>
  </si>
  <si>
    <t>SHP1941</t>
  </si>
  <si>
    <t>SHP1942</t>
  </si>
  <si>
    <t>SHP1943</t>
  </si>
  <si>
    <t>SHP1944</t>
  </si>
  <si>
    <t>2025/02/15</t>
  </si>
  <si>
    <t>SHP1945</t>
  </si>
  <si>
    <t>SHP1946</t>
  </si>
  <si>
    <t>SHP1947</t>
  </si>
  <si>
    <t>SHP1948</t>
  </si>
  <si>
    <t>SHP1949</t>
  </si>
  <si>
    <t>SHP1950</t>
  </si>
  <si>
    <t>SHP1951</t>
  </si>
  <si>
    <t>SHP1952</t>
  </si>
  <si>
    <t>SHP1953</t>
  </si>
  <si>
    <t>SHP1954</t>
  </si>
  <si>
    <t>SHP1955</t>
  </si>
  <si>
    <t>SHP1956</t>
  </si>
  <si>
    <t>SHP1957</t>
  </si>
  <si>
    <t>SHP1958</t>
  </si>
  <si>
    <t>SHP1959</t>
  </si>
  <si>
    <t>SHP1960</t>
  </si>
  <si>
    <t>SHP1961</t>
  </si>
  <si>
    <t>SHP1962</t>
  </si>
  <si>
    <t>SHP1963</t>
  </si>
  <si>
    <t>SHP1964</t>
  </si>
  <si>
    <t>SHP1965</t>
  </si>
  <si>
    <t>SHP1966</t>
  </si>
  <si>
    <t>SHP1967</t>
  </si>
  <si>
    <t>2025/11/10</t>
  </si>
  <si>
    <t>SHP1968</t>
  </si>
  <si>
    <t>SHP1969</t>
  </si>
  <si>
    <t>SHP1970</t>
  </si>
  <si>
    <t>SHP1971</t>
  </si>
  <si>
    <t>SHP1972</t>
  </si>
  <si>
    <t>SHP1973</t>
  </si>
  <si>
    <t>SHP1974</t>
  </si>
  <si>
    <t>SHP1975</t>
  </si>
  <si>
    <t>SHP1976</t>
  </si>
  <si>
    <t>SHP1977</t>
  </si>
  <si>
    <t>SHP1978</t>
  </si>
  <si>
    <t>SHP1979</t>
  </si>
  <si>
    <t>SHP1980</t>
  </si>
  <si>
    <t>2024/10/18</t>
  </si>
  <si>
    <t>SHP1981</t>
  </si>
  <si>
    <t>SHP1982</t>
  </si>
  <si>
    <t>SHP1983</t>
  </si>
  <si>
    <t>SHP1984</t>
  </si>
  <si>
    <t>SHP1985</t>
  </si>
  <si>
    <t>SHP1986</t>
  </si>
  <si>
    <t>SHP1987</t>
  </si>
  <si>
    <t>SHP1988</t>
  </si>
  <si>
    <t>SHP1989</t>
  </si>
  <si>
    <t>SHP1990</t>
  </si>
  <si>
    <t>SHP1991</t>
  </si>
  <si>
    <t>SHP1992</t>
  </si>
  <si>
    <t>2024/09/29</t>
  </si>
  <si>
    <t>SHP1993</t>
  </si>
  <si>
    <t>SHP1994</t>
  </si>
  <si>
    <t>SHP1995</t>
  </si>
  <si>
    <t>SHP1996</t>
  </si>
  <si>
    <t>SHP1997</t>
  </si>
  <si>
    <t>SHP1998</t>
  </si>
  <si>
    <t>SHP1999</t>
  </si>
  <si>
    <t>SHP2000</t>
  </si>
  <si>
    <t>Return_ID</t>
  </si>
  <si>
    <t>Refund_Amount</t>
  </si>
  <si>
    <t>Return_Date</t>
  </si>
  <si>
    <t>RET1</t>
  </si>
  <si>
    <t>Damaged</t>
  </si>
  <si>
    <t>03/18/2026</t>
  </si>
  <si>
    <t>RET2</t>
  </si>
  <si>
    <t>Wrong Item</t>
  </si>
  <si>
    <t>05/14/2024</t>
  </si>
  <si>
    <t>RET3</t>
  </si>
  <si>
    <t>Late Delivery</t>
  </si>
  <si>
    <t>RET4</t>
  </si>
  <si>
    <t>Customer Changed Mind</t>
  </si>
  <si>
    <t>03/13/2024</t>
  </si>
  <si>
    <t>RET5</t>
  </si>
  <si>
    <t>11/30/2025</t>
  </si>
  <si>
    <t>RET6</t>
  </si>
  <si>
    <t>RET7</t>
  </si>
  <si>
    <t>04/13/2025</t>
  </si>
  <si>
    <t>RET8</t>
  </si>
  <si>
    <t>05/29/2025</t>
  </si>
  <si>
    <t>RET9</t>
  </si>
  <si>
    <t>03/21/2026</t>
  </si>
  <si>
    <t>RET10</t>
  </si>
  <si>
    <t>RET11</t>
  </si>
  <si>
    <t>11/23/2024</t>
  </si>
  <si>
    <t>RET12</t>
  </si>
  <si>
    <t>05/08/2025</t>
  </si>
  <si>
    <t>RET13</t>
  </si>
  <si>
    <t>04/18/2025</t>
  </si>
  <si>
    <t>RET14</t>
  </si>
  <si>
    <t>02/25/2025</t>
  </si>
  <si>
    <t>RET15</t>
  </si>
  <si>
    <t>01/18/2026</t>
  </si>
  <si>
    <t>RET16</t>
  </si>
  <si>
    <t>08/17/2024</t>
  </si>
  <si>
    <t>RET17</t>
  </si>
  <si>
    <t>RET18</t>
  </si>
  <si>
    <t>01/06/2026</t>
  </si>
  <si>
    <t>RET19</t>
  </si>
  <si>
    <t>05/27/2025</t>
  </si>
  <si>
    <t>RET20</t>
  </si>
  <si>
    <t>RET21</t>
  </si>
  <si>
    <t>02/16/2025</t>
  </si>
  <si>
    <t>RET22</t>
  </si>
  <si>
    <t>04/15/2025</t>
  </si>
  <si>
    <t>RET23</t>
  </si>
  <si>
    <t>RET24</t>
  </si>
  <si>
    <t>03/25/2025</t>
  </si>
  <si>
    <t>RET25</t>
  </si>
  <si>
    <t>RET26</t>
  </si>
  <si>
    <t>RET27</t>
  </si>
  <si>
    <t>02/08/2026</t>
  </si>
  <si>
    <t>RET28</t>
  </si>
  <si>
    <t>RET29</t>
  </si>
  <si>
    <t>RET30</t>
  </si>
  <si>
    <t>08/19/2025</t>
  </si>
  <si>
    <t>RET31</t>
  </si>
  <si>
    <t>RET32</t>
  </si>
  <si>
    <t>08/18/2024</t>
  </si>
  <si>
    <t>RET33</t>
  </si>
  <si>
    <t>07/30/2025</t>
  </si>
  <si>
    <t>RET34</t>
  </si>
  <si>
    <t>RET35</t>
  </si>
  <si>
    <t>RET36</t>
  </si>
  <si>
    <t>03/26/2025</t>
  </si>
  <si>
    <t>RET37</t>
  </si>
  <si>
    <t>10/08/2025</t>
  </si>
  <si>
    <t>RET38</t>
  </si>
  <si>
    <t>07/25/2024</t>
  </si>
  <si>
    <t>RET39</t>
  </si>
  <si>
    <t>01/11/2026</t>
  </si>
  <si>
    <t>RET40</t>
  </si>
  <si>
    <t>05/24/2024</t>
  </si>
  <si>
    <t>RET41</t>
  </si>
  <si>
    <t>RET42</t>
  </si>
  <si>
    <t>RET43</t>
  </si>
  <si>
    <t>12/31/2025</t>
  </si>
  <si>
    <t>RET44</t>
  </si>
  <si>
    <t>01/16/2025</t>
  </si>
  <si>
    <t>RET45</t>
  </si>
  <si>
    <t>RET46</t>
  </si>
  <si>
    <t>04/23/2024</t>
  </si>
  <si>
    <t>RET47</t>
  </si>
  <si>
    <t>RET48</t>
  </si>
  <si>
    <t>02/16/2024</t>
  </si>
  <si>
    <t>RET49</t>
  </si>
  <si>
    <t>09/14/2025</t>
  </si>
  <si>
    <t>RET50</t>
  </si>
  <si>
    <t>03/21/2024</t>
  </si>
  <si>
    <t>RET51</t>
  </si>
  <si>
    <t>RET52</t>
  </si>
  <si>
    <t>07/14/2024</t>
  </si>
  <si>
    <t>RET53</t>
  </si>
  <si>
    <t>RET54</t>
  </si>
  <si>
    <t>RET55</t>
  </si>
  <si>
    <t>RET56</t>
  </si>
  <si>
    <t>RET57</t>
  </si>
  <si>
    <t>07/30/2024</t>
  </si>
  <si>
    <t>RET58</t>
  </si>
  <si>
    <t>02/28/2025</t>
  </si>
  <si>
    <t>RET59</t>
  </si>
  <si>
    <t>02/24/2025</t>
  </si>
  <si>
    <t>RET60</t>
  </si>
  <si>
    <t>07/20/2024</t>
  </si>
  <si>
    <t>RET61</t>
  </si>
  <si>
    <t>RET62</t>
  </si>
  <si>
    <t>02/25/2024</t>
  </si>
  <si>
    <t>RET63</t>
  </si>
  <si>
    <t>11/29/2024</t>
  </si>
  <si>
    <t>RET64</t>
  </si>
  <si>
    <t>01/02/2024</t>
  </si>
  <si>
    <t>RET65</t>
  </si>
  <si>
    <t>08/24/2024</t>
  </si>
  <si>
    <t>RET66</t>
  </si>
  <si>
    <t>04/06/2026</t>
  </si>
  <si>
    <t>RET67</t>
  </si>
  <si>
    <t>04/07/2026</t>
  </si>
  <si>
    <t>RET68</t>
  </si>
  <si>
    <t>04/11/2024</t>
  </si>
  <si>
    <t>RET69</t>
  </si>
  <si>
    <t>03/26/2026</t>
  </si>
  <si>
    <t>RET70</t>
  </si>
  <si>
    <t>RET71</t>
  </si>
  <si>
    <t>08/20/2025</t>
  </si>
  <si>
    <t>RET72</t>
  </si>
  <si>
    <t>01/26/2024</t>
  </si>
  <si>
    <t>RET73</t>
  </si>
  <si>
    <t>RET74</t>
  </si>
  <si>
    <t>RET75</t>
  </si>
  <si>
    <t>RET76</t>
  </si>
  <si>
    <t>02/17/2025</t>
  </si>
  <si>
    <t>RET77</t>
  </si>
  <si>
    <t>07/28/2024</t>
  </si>
  <si>
    <t>RET78</t>
  </si>
  <si>
    <t>02/05/2024</t>
  </si>
  <si>
    <t>RET79</t>
  </si>
  <si>
    <t>03/15/2025</t>
  </si>
  <si>
    <t>RET80</t>
  </si>
  <si>
    <t>09/28/2024</t>
  </si>
  <si>
    <t>RET81</t>
  </si>
  <si>
    <t>07/28/2025</t>
  </si>
  <si>
    <t>RET82</t>
  </si>
  <si>
    <t>RET83</t>
  </si>
  <si>
    <t>RET84</t>
  </si>
  <si>
    <t>04/17/2026</t>
  </si>
  <si>
    <t>RET85</t>
  </si>
  <si>
    <t>08/13/2024</t>
  </si>
  <si>
    <t>RET86</t>
  </si>
  <si>
    <t>RET87</t>
  </si>
  <si>
    <t>RET88</t>
  </si>
  <si>
    <t>01/31/2026</t>
  </si>
  <si>
    <t>RET89</t>
  </si>
  <si>
    <t>RET90</t>
  </si>
  <si>
    <t>03/13/2025</t>
  </si>
  <si>
    <t>RET91</t>
  </si>
  <si>
    <t>04/25/2024</t>
  </si>
  <si>
    <t>RET92</t>
  </si>
  <si>
    <t>RET93</t>
  </si>
  <si>
    <t>RET94</t>
  </si>
  <si>
    <t>02/13/2025</t>
  </si>
  <si>
    <t>RET95</t>
  </si>
  <si>
    <t>09/27/2025</t>
  </si>
  <si>
    <t>RET96</t>
  </si>
  <si>
    <t>09/19/2025</t>
  </si>
  <si>
    <t>RET97</t>
  </si>
  <si>
    <t>12/21/2025</t>
  </si>
  <si>
    <t>RET98</t>
  </si>
  <si>
    <t>RET99</t>
  </si>
  <si>
    <t>01/17/2025</t>
  </si>
  <si>
    <t>RET100</t>
  </si>
  <si>
    <t>12/29/2025</t>
  </si>
  <si>
    <t>RET101</t>
  </si>
  <si>
    <t>RET102</t>
  </si>
  <si>
    <t>RET103</t>
  </si>
  <si>
    <t>RET104</t>
  </si>
  <si>
    <t>03/23/2026</t>
  </si>
  <si>
    <t>RET105</t>
  </si>
  <si>
    <t>RET106</t>
  </si>
  <si>
    <t>09/16/2025</t>
  </si>
  <si>
    <t>RET107</t>
  </si>
  <si>
    <t>10/28/2025</t>
  </si>
  <si>
    <t>RET108</t>
  </si>
  <si>
    <t>07/14/2025</t>
  </si>
  <si>
    <t>RET109</t>
  </si>
  <si>
    <t>01/19/2025</t>
  </si>
  <si>
    <t>RET110</t>
  </si>
  <si>
    <t>06/19/2025</t>
  </si>
  <si>
    <t>RET111</t>
  </si>
  <si>
    <t>12/14/2025</t>
  </si>
  <si>
    <t>RET112</t>
  </si>
  <si>
    <t>RET113</t>
  </si>
  <si>
    <t>05/21/2024</t>
  </si>
  <si>
    <t>RET114</t>
  </si>
  <si>
    <t>07/23/2024</t>
  </si>
  <si>
    <t>RET115</t>
  </si>
  <si>
    <t>RET116</t>
  </si>
  <si>
    <t>04/16/2024</t>
  </si>
  <si>
    <t>RET117</t>
  </si>
  <si>
    <t>06/17/2025</t>
  </si>
  <si>
    <t>RET118</t>
  </si>
  <si>
    <t>09/17/2025</t>
  </si>
  <si>
    <t>RET119</t>
  </si>
  <si>
    <t>10/16/2024</t>
  </si>
  <si>
    <t>RET120</t>
  </si>
  <si>
    <t>08/07/2024</t>
  </si>
  <si>
    <t>RET121</t>
  </si>
  <si>
    <t>12/18/2024</t>
  </si>
  <si>
    <t>RET122</t>
  </si>
  <si>
    <t>RET123</t>
  </si>
  <si>
    <t>12/24/2024</t>
  </si>
  <si>
    <t>RET124</t>
  </si>
  <si>
    <t>10/09/2025</t>
  </si>
  <si>
    <t>RET125</t>
  </si>
  <si>
    <t>10/02/2024</t>
  </si>
  <si>
    <t>RET126</t>
  </si>
  <si>
    <t>01/18/2025</t>
  </si>
  <si>
    <t>RET127</t>
  </si>
  <si>
    <t>RET128</t>
  </si>
  <si>
    <t>04/08/2026</t>
  </si>
  <si>
    <t>RET129</t>
  </si>
  <si>
    <t>RET130</t>
  </si>
  <si>
    <t>01/29/2024</t>
  </si>
  <si>
    <t>RET131</t>
  </si>
  <si>
    <t>RET132</t>
  </si>
  <si>
    <t>06/26/2024</t>
  </si>
  <si>
    <t>RET133</t>
  </si>
  <si>
    <t>11/06/2025</t>
  </si>
  <si>
    <t>RET134</t>
  </si>
  <si>
    <t>09/22/2024</t>
  </si>
  <si>
    <t>RET135</t>
  </si>
  <si>
    <t>06/14/2025</t>
  </si>
  <si>
    <t>RET136</t>
  </si>
  <si>
    <t>12/22/2024</t>
  </si>
  <si>
    <t>RET137</t>
  </si>
  <si>
    <t>RET138</t>
  </si>
  <si>
    <t>07/27/2025</t>
  </si>
  <si>
    <t>RET139</t>
  </si>
  <si>
    <t>04/30/2025</t>
  </si>
  <si>
    <t>RET140</t>
  </si>
  <si>
    <t>RET141</t>
  </si>
  <si>
    <t>08/17/2025</t>
  </si>
  <si>
    <t>RET142</t>
  </si>
  <si>
    <t>04/27/2024</t>
  </si>
  <si>
    <t>RET143</t>
  </si>
  <si>
    <t>07/19/2024</t>
  </si>
  <si>
    <t>RET144</t>
  </si>
  <si>
    <t>03/24/2024</t>
  </si>
  <si>
    <t>RET145</t>
  </si>
  <si>
    <t>05/16/2025</t>
  </si>
  <si>
    <t>RET146</t>
  </si>
  <si>
    <t>RET147</t>
  </si>
  <si>
    <t>01/24/2024</t>
  </si>
  <si>
    <t>RET148</t>
  </si>
  <si>
    <t>RET149</t>
  </si>
  <si>
    <t>04/19/2025</t>
  </si>
  <si>
    <t>RET150</t>
  </si>
  <si>
    <t>RET151</t>
  </si>
  <si>
    <t>03/19/2026</t>
  </si>
  <si>
    <t>RET152</t>
  </si>
  <si>
    <t>06/23/2024</t>
  </si>
  <si>
    <t>RET153</t>
  </si>
  <si>
    <t>10/26/2025</t>
  </si>
  <si>
    <t>RET154</t>
  </si>
  <si>
    <t>01/13/2024</t>
  </si>
  <si>
    <t>RET155</t>
  </si>
  <si>
    <t>RET156</t>
  </si>
  <si>
    <t>02/20/2024</t>
  </si>
  <si>
    <t>RET157</t>
  </si>
  <si>
    <t>01/25/2025</t>
  </si>
  <si>
    <t>RET158</t>
  </si>
  <si>
    <t>06/14/2024</t>
  </si>
  <si>
    <t>RET159</t>
  </si>
  <si>
    <t>01/01/2025</t>
  </si>
  <si>
    <t>RET160</t>
  </si>
  <si>
    <t>RET161</t>
  </si>
  <si>
    <t>01/23/2024</t>
  </si>
  <si>
    <t>RET162</t>
  </si>
  <si>
    <t>10/23/2024</t>
  </si>
  <si>
    <t>RET163</t>
  </si>
  <si>
    <t>04/15/2024</t>
  </si>
  <si>
    <t>RET164</t>
  </si>
  <si>
    <t>RET165</t>
  </si>
  <si>
    <t>RET166</t>
  </si>
  <si>
    <t>RET167</t>
  </si>
  <si>
    <t>05/29/2024</t>
  </si>
  <si>
    <t>RET168</t>
  </si>
  <si>
    <t>RET169</t>
  </si>
  <si>
    <t>12/16/2025</t>
  </si>
  <si>
    <t>RET170</t>
  </si>
  <si>
    <t>RET171</t>
  </si>
  <si>
    <t>11/15/2024</t>
  </si>
  <si>
    <t>RET172</t>
  </si>
  <si>
    <t>RET173</t>
  </si>
  <si>
    <t>08/18/2025</t>
  </si>
  <si>
    <t>RET174</t>
  </si>
  <si>
    <t>RET175</t>
  </si>
  <si>
    <t>03/31/2024</t>
  </si>
  <si>
    <t>RET176</t>
  </si>
  <si>
    <t>12/22/2025</t>
  </si>
  <si>
    <t>RET177</t>
  </si>
  <si>
    <t>RET178</t>
  </si>
  <si>
    <t>RET179</t>
  </si>
  <si>
    <t>04/26/2025</t>
  </si>
  <si>
    <t>RET180</t>
  </si>
  <si>
    <t>12/12/2024</t>
  </si>
  <si>
    <t>RET181</t>
  </si>
  <si>
    <t>01/08/2026</t>
  </si>
  <si>
    <t>RET182</t>
  </si>
  <si>
    <t>RET183</t>
  </si>
  <si>
    <t>RET184</t>
  </si>
  <si>
    <t>03/06/2024</t>
  </si>
  <si>
    <t>RET185</t>
  </si>
  <si>
    <t>04/28/2024</t>
  </si>
  <si>
    <t>RET186</t>
  </si>
  <si>
    <t>RET187</t>
  </si>
  <si>
    <t>01/30/2025</t>
  </si>
  <si>
    <t>RET188</t>
  </si>
  <si>
    <t>07/29/2024</t>
  </si>
  <si>
    <t>RET189</t>
  </si>
  <si>
    <t>RET190</t>
  </si>
  <si>
    <t>RET191</t>
  </si>
  <si>
    <t>RET192</t>
  </si>
  <si>
    <t>02/29/2024</t>
  </si>
  <si>
    <t>RET193</t>
  </si>
  <si>
    <t>02/23/2025</t>
  </si>
  <si>
    <t>RET194</t>
  </si>
  <si>
    <t>10/04/2024</t>
  </si>
  <si>
    <t>RET195</t>
  </si>
  <si>
    <t>RET196</t>
  </si>
  <si>
    <t>RET197</t>
  </si>
  <si>
    <t>05/13/2025</t>
  </si>
  <si>
    <t>RET198</t>
  </si>
  <si>
    <t>RET199</t>
  </si>
  <si>
    <t>RET200</t>
  </si>
  <si>
    <t>RET201</t>
  </si>
  <si>
    <t>09/19/2024</t>
  </si>
  <si>
    <t>RET202</t>
  </si>
  <si>
    <t>10/17/2024</t>
  </si>
  <si>
    <t>RET203</t>
  </si>
  <si>
    <t>RET204</t>
  </si>
  <si>
    <t>RET205</t>
  </si>
  <si>
    <t>RET206</t>
  </si>
  <si>
    <t>RET207</t>
  </si>
  <si>
    <t>02/15/2026</t>
  </si>
  <si>
    <t>RET208</t>
  </si>
  <si>
    <t>10/21/2024</t>
  </si>
  <si>
    <t>RET209</t>
  </si>
  <si>
    <t>RET210</t>
  </si>
  <si>
    <t>04/18/2026</t>
  </si>
  <si>
    <t>RET211</t>
  </si>
  <si>
    <t>03/16/2025</t>
  </si>
  <si>
    <t>RET212</t>
  </si>
  <si>
    <t>RET213</t>
  </si>
  <si>
    <t>RET214</t>
  </si>
  <si>
    <t>01/13/2025</t>
  </si>
  <si>
    <t>RET215</t>
  </si>
  <si>
    <t>RET216</t>
  </si>
  <si>
    <t>01/27/2024</t>
  </si>
  <si>
    <t>RET217</t>
  </si>
  <si>
    <t>RET218</t>
  </si>
  <si>
    <t>12/28/2024</t>
  </si>
  <si>
    <t>RET219</t>
  </si>
  <si>
    <t>03/28/2024</t>
  </si>
  <si>
    <t>RET220</t>
  </si>
  <si>
    <t>RET221</t>
  </si>
  <si>
    <t>RET222</t>
  </si>
  <si>
    <t>RET223</t>
  </si>
  <si>
    <t>02/26/2026</t>
  </si>
  <si>
    <t>RET224</t>
  </si>
  <si>
    <t>RET225</t>
  </si>
  <si>
    <t>RET226</t>
  </si>
  <si>
    <t>RET227</t>
  </si>
  <si>
    <t>RET228</t>
  </si>
  <si>
    <t>06/21/2025</t>
  </si>
  <si>
    <t>RET229</t>
  </si>
  <si>
    <t>RET230</t>
  </si>
  <si>
    <t>06/27/2025</t>
  </si>
  <si>
    <t>RET231</t>
  </si>
  <si>
    <t>01/28/2026</t>
  </si>
  <si>
    <t>RET232</t>
  </si>
  <si>
    <t>RET233</t>
  </si>
  <si>
    <t>RET234</t>
  </si>
  <si>
    <t>RET235</t>
  </si>
  <si>
    <t>RET236</t>
  </si>
  <si>
    <t>RET237</t>
  </si>
  <si>
    <t>RET238</t>
  </si>
  <si>
    <t>RET239</t>
  </si>
  <si>
    <t>RET240</t>
  </si>
  <si>
    <t>RET241</t>
  </si>
  <si>
    <t>03/28/2026</t>
  </si>
  <si>
    <t>RET242</t>
  </si>
  <si>
    <t>RET243</t>
  </si>
  <si>
    <t>RET244</t>
  </si>
  <si>
    <t>08/24/2025</t>
  </si>
  <si>
    <t>RET245</t>
  </si>
  <si>
    <t>10/22/2025</t>
  </si>
  <si>
    <t>RET246</t>
  </si>
  <si>
    <t>RET247</t>
  </si>
  <si>
    <t>04/22/2024</t>
  </si>
  <si>
    <t>RET248</t>
  </si>
  <si>
    <t>04/24/2026</t>
  </si>
  <si>
    <t>RET249</t>
  </si>
  <si>
    <t>RET250</t>
  </si>
  <si>
    <t>RET251</t>
  </si>
  <si>
    <t>RET252</t>
  </si>
  <si>
    <t>RET253</t>
  </si>
  <si>
    <t>08/30/2025</t>
  </si>
  <si>
    <t>RET254</t>
  </si>
  <si>
    <t>12/21/2024</t>
  </si>
  <si>
    <t>RET255</t>
  </si>
  <si>
    <t>RET256</t>
  </si>
  <si>
    <t>03/25/2026</t>
  </si>
  <si>
    <t>RET257</t>
  </si>
  <si>
    <t>03/22/2025</t>
  </si>
  <si>
    <t>RET258</t>
  </si>
  <si>
    <t>03/27/2026</t>
  </si>
  <si>
    <t>RET259</t>
  </si>
  <si>
    <t>RET260</t>
  </si>
  <si>
    <t>02/21/2026</t>
  </si>
  <si>
    <t>RET261</t>
  </si>
  <si>
    <t>09/13/2025</t>
  </si>
  <si>
    <t>RET262</t>
  </si>
  <si>
    <t>RET263</t>
  </si>
  <si>
    <t>10/06/2025</t>
  </si>
  <si>
    <t>RET264</t>
  </si>
  <si>
    <t>12/17/2024</t>
  </si>
  <si>
    <t>RET265</t>
  </si>
  <si>
    <t>07/27/2024</t>
  </si>
  <si>
    <t>RET266</t>
  </si>
  <si>
    <t>RET267</t>
  </si>
  <si>
    <t>RET268</t>
  </si>
  <si>
    <t>10/23/2025</t>
  </si>
  <si>
    <t>RET269</t>
  </si>
  <si>
    <t>11/28/2024</t>
  </si>
  <si>
    <t>RET270</t>
  </si>
  <si>
    <t>01/10/2026</t>
  </si>
  <si>
    <t>RET271</t>
  </si>
  <si>
    <t>01/18/2024</t>
  </si>
  <si>
    <t>RET272</t>
  </si>
  <si>
    <t>02/28/2026</t>
  </si>
  <si>
    <t>RET273</t>
  </si>
  <si>
    <t>02/17/2026</t>
  </si>
  <si>
    <t>RET274</t>
  </si>
  <si>
    <t>RET275</t>
  </si>
  <si>
    <t>RET276</t>
  </si>
  <si>
    <t>12/03/2025</t>
  </si>
  <si>
    <t>RET277</t>
  </si>
  <si>
    <t>08/30/2024</t>
  </si>
  <si>
    <t>RET278</t>
  </si>
  <si>
    <t>06/03/2024</t>
  </si>
  <si>
    <t>RET279</t>
  </si>
  <si>
    <t>RET280</t>
  </si>
  <si>
    <t>RET281</t>
  </si>
  <si>
    <t>07/17/2024</t>
  </si>
  <si>
    <t>RET282</t>
  </si>
  <si>
    <t>05/15/2024</t>
  </si>
  <si>
    <t>RET283</t>
  </si>
  <si>
    <t>07/19/2025</t>
  </si>
  <si>
    <t>RET284</t>
  </si>
  <si>
    <t>RET285</t>
  </si>
  <si>
    <t>03/26/2024</t>
  </si>
  <si>
    <t>RET286</t>
  </si>
  <si>
    <t>04/11/2026</t>
  </si>
  <si>
    <t>RET287</t>
  </si>
  <si>
    <t>02/10/2026</t>
  </si>
  <si>
    <t>RET288</t>
  </si>
  <si>
    <t>07/11/2025</t>
  </si>
  <si>
    <t>RET289</t>
  </si>
  <si>
    <t>12/10/2025</t>
  </si>
  <si>
    <t>RET290</t>
  </si>
  <si>
    <t>10/29/2025</t>
  </si>
  <si>
    <t>RET291</t>
  </si>
  <si>
    <t>03/15/2024</t>
  </si>
  <si>
    <t>RET292</t>
  </si>
  <si>
    <t>12/15/2025</t>
  </si>
  <si>
    <t>RET293</t>
  </si>
  <si>
    <t>03/23/2025</t>
  </si>
  <si>
    <t>RET294</t>
  </si>
  <si>
    <t>RET295</t>
  </si>
  <si>
    <t>04/14/2024</t>
  </si>
  <si>
    <t>RET296</t>
  </si>
  <si>
    <t>02/14/2024</t>
  </si>
  <si>
    <t>RET297</t>
  </si>
  <si>
    <t>RET298</t>
  </si>
  <si>
    <t>03/31/2025</t>
  </si>
  <si>
    <t>RET299</t>
  </si>
  <si>
    <t>04/09/2026</t>
  </si>
  <si>
    <t>RET300</t>
  </si>
  <si>
    <t>02/18/2024</t>
  </si>
  <si>
    <t>RET301</t>
  </si>
  <si>
    <t>RET302</t>
  </si>
  <si>
    <t>04/05/2025</t>
  </si>
  <si>
    <t>RET303</t>
  </si>
  <si>
    <t>11/14/2024</t>
  </si>
  <si>
    <t>RET304</t>
  </si>
  <si>
    <t>07/16/2024</t>
  </si>
  <si>
    <t>RET305</t>
  </si>
  <si>
    <t>09/29/2025</t>
  </si>
  <si>
    <t>RET306</t>
  </si>
  <si>
    <t>RET307</t>
  </si>
  <si>
    <t>09/20/2025</t>
  </si>
  <si>
    <t>RET308</t>
  </si>
  <si>
    <t>RET309</t>
  </si>
  <si>
    <t>RET310</t>
  </si>
  <si>
    <t>05/08/2024</t>
  </si>
  <si>
    <t>RET311</t>
  </si>
  <si>
    <t>RET312</t>
  </si>
  <si>
    <t>03/20/2024</t>
  </si>
  <si>
    <t>RET313</t>
  </si>
  <si>
    <t>11/28/2025</t>
  </si>
  <si>
    <t>RET314</t>
  </si>
  <si>
    <t>04/20/2026</t>
  </si>
  <si>
    <t>RET315</t>
  </si>
  <si>
    <t>02/17/2024</t>
  </si>
  <si>
    <t>RET316</t>
  </si>
  <si>
    <t>RET317</t>
  </si>
  <si>
    <t>04/01/2024</t>
  </si>
  <si>
    <t>RET318</t>
  </si>
  <si>
    <t>RET319</t>
  </si>
  <si>
    <t>RET320</t>
  </si>
  <si>
    <t>12/23/2025</t>
  </si>
  <si>
    <t>RET321</t>
  </si>
  <si>
    <t>RET322</t>
  </si>
  <si>
    <t>RET323</t>
  </si>
  <si>
    <t>06/25/2025</t>
  </si>
  <si>
    <t>RET324</t>
  </si>
  <si>
    <t>RET325</t>
  </si>
  <si>
    <t>04/29/2025</t>
  </si>
  <si>
    <t>RET326</t>
  </si>
  <si>
    <t>RET327</t>
  </si>
  <si>
    <t>RET328</t>
  </si>
  <si>
    <t>RET329</t>
  </si>
  <si>
    <t>RET330</t>
  </si>
  <si>
    <t>RET331</t>
  </si>
  <si>
    <t>01/14/2026</t>
  </si>
  <si>
    <t>RET332</t>
  </si>
  <si>
    <t>04/21/2025</t>
  </si>
  <si>
    <t>RET333</t>
  </si>
  <si>
    <t>05/28/2024</t>
  </si>
  <si>
    <t>RET334</t>
  </si>
  <si>
    <t>09/29/2024</t>
  </si>
  <si>
    <t>RET335</t>
  </si>
  <si>
    <t>RET336</t>
  </si>
  <si>
    <t>03/15/2026</t>
  </si>
  <si>
    <t>RET337</t>
  </si>
  <si>
    <t>RET338</t>
  </si>
  <si>
    <t>RET339</t>
  </si>
  <si>
    <t>01/30/2026</t>
  </si>
  <si>
    <t>RET340</t>
  </si>
  <si>
    <t>01/23/2025</t>
  </si>
  <si>
    <t>RET341</t>
  </si>
  <si>
    <t>07/26/2024</t>
  </si>
  <si>
    <t>RET342</t>
  </si>
  <si>
    <t>RET343</t>
  </si>
  <si>
    <t>10/15/2024</t>
  </si>
  <si>
    <t>RET344</t>
  </si>
  <si>
    <t>RET345</t>
  </si>
  <si>
    <t>RET346</t>
  </si>
  <si>
    <t>03/07/2026</t>
  </si>
  <si>
    <t>RET347</t>
  </si>
  <si>
    <t>RET348</t>
  </si>
  <si>
    <t>11/14/2025</t>
  </si>
  <si>
    <t>RET349</t>
  </si>
  <si>
    <t>11/23/2025</t>
  </si>
  <si>
    <t>RET350</t>
  </si>
  <si>
    <t>09/18/2025</t>
  </si>
  <si>
    <t>RET351</t>
  </si>
  <si>
    <t>RET352</t>
  </si>
  <si>
    <t>RET353</t>
  </si>
  <si>
    <t>03/30/2024</t>
  </si>
  <si>
    <t>RET354</t>
  </si>
  <si>
    <t>RET355</t>
  </si>
  <si>
    <t>RET356</t>
  </si>
  <si>
    <t>08/29/2024</t>
  </si>
  <si>
    <t>RET357</t>
  </si>
  <si>
    <t>11/25/2024</t>
  </si>
  <si>
    <t>RET358</t>
  </si>
  <si>
    <t>RET359</t>
  </si>
  <si>
    <t>RET360</t>
  </si>
  <si>
    <t>04/16/2025</t>
  </si>
  <si>
    <t>RET361</t>
  </si>
  <si>
    <t>RET362</t>
  </si>
  <si>
    <t>12/24/2025</t>
  </si>
  <si>
    <t>RET363</t>
  </si>
  <si>
    <t>RET364</t>
  </si>
  <si>
    <t>RET365</t>
  </si>
  <si>
    <t>RET366</t>
  </si>
  <si>
    <t>RET367</t>
  </si>
  <si>
    <t>10/27/2025</t>
  </si>
  <si>
    <t>RET368</t>
  </si>
  <si>
    <t>01/29/2025</t>
  </si>
  <si>
    <t>RET369</t>
  </si>
  <si>
    <t>RET370</t>
  </si>
  <si>
    <t>RET371</t>
  </si>
  <si>
    <t>05/23/2024</t>
  </si>
  <si>
    <t>RET372</t>
  </si>
  <si>
    <t>RET373</t>
  </si>
  <si>
    <t>RET374</t>
  </si>
  <si>
    <t>RET375</t>
  </si>
  <si>
    <t>RET376</t>
  </si>
  <si>
    <t>RET377</t>
  </si>
  <si>
    <t>RET378</t>
  </si>
  <si>
    <t>03/12/2026</t>
  </si>
  <si>
    <t>RET379</t>
  </si>
  <si>
    <t>RET380</t>
  </si>
  <si>
    <t>RET381</t>
  </si>
  <si>
    <t>02/22/2025</t>
  </si>
  <si>
    <t>RET382</t>
  </si>
  <si>
    <t>01/19/2024</t>
  </si>
  <si>
    <t>RET383</t>
  </si>
  <si>
    <t>RET384</t>
  </si>
  <si>
    <t>RET385</t>
  </si>
  <si>
    <t>RET386</t>
  </si>
  <si>
    <t>RET387</t>
  </si>
  <si>
    <t>RET388</t>
  </si>
  <si>
    <t>07/22/2024</t>
  </si>
  <si>
    <t>RET389</t>
  </si>
  <si>
    <t>RET390</t>
  </si>
  <si>
    <t>RET391</t>
  </si>
  <si>
    <t>RET392</t>
  </si>
  <si>
    <t>06/28/2024</t>
  </si>
  <si>
    <t>RET393</t>
  </si>
  <si>
    <t>RET394</t>
  </si>
  <si>
    <t>02/11/2026</t>
  </si>
  <si>
    <t>RET395</t>
  </si>
  <si>
    <t>RET396</t>
  </si>
  <si>
    <t>06/15/2024</t>
  </si>
  <si>
    <t>RET397</t>
  </si>
  <si>
    <t>01/23/2026</t>
  </si>
  <si>
    <t>RET398</t>
  </si>
  <si>
    <t>12/26/2024</t>
  </si>
  <si>
    <t>RET399</t>
  </si>
  <si>
    <t>04/23/2026</t>
  </si>
  <si>
    <t>RET400</t>
  </si>
  <si>
    <t>01/15/2024</t>
  </si>
  <si>
    <t>RET401</t>
  </si>
  <si>
    <t>RET402</t>
  </si>
  <si>
    <t>RET403</t>
  </si>
  <si>
    <t>08/13/2025</t>
  </si>
  <si>
    <t>RET404</t>
  </si>
  <si>
    <t>04/26/2026</t>
  </si>
  <si>
    <t>RET405</t>
  </si>
  <si>
    <t>RET406</t>
  </si>
  <si>
    <t>RET407</t>
  </si>
  <si>
    <t>10/18/2024</t>
  </si>
  <si>
    <t>RET408</t>
  </si>
  <si>
    <t>06/27/2024</t>
  </si>
  <si>
    <t>RET409</t>
  </si>
  <si>
    <t>09/17/2024</t>
  </si>
  <si>
    <t>RET410</t>
  </si>
  <si>
    <t>08/27/2024</t>
  </si>
  <si>
    <t>RET411</t>
  </si>
  <si>
    <t>RET412</t>
  </si>
  <si>
    <t>01/30/2024</t>
  </si>
  <si>
    <t>RET413</t>
  </si>
  <si>
    <t>RET414</t>
  </si>
  <si>
    <t>03/29/2025</t>
  </si>
  <si>
    <t>RET415</t>
  </si>
  <si>
    <t>RET416</t>
  </si>
  <si>
    <t>09/25/2024</t>
  </si>
  <si>
    <t>RET417</t>
  </si>
  <si>
    <t>RET418</t>
  </si>
  <si>
    <t>RET419</t>
  </si>
  <si>
    <t>RET420</t>
  </si>
  <si>
    <t>RET421</t>
  </si>
  <si>
    <t>RET422</t>
  </si>
  <si>
    <t>02/14/2026</t>
  </si>
  <si>
    <t>RET423</t>
  </si>
  <si>
    <t>RET424</t>
  </si>
  <si>
    <t>02/14/2025</t>
  </si>
  <si>
    <t>RET425</t>
  </si>
  <si>
    <t>RET426</t>
  </si>
  <si>
    <t>RET427</t>
  </si>
  <si>
    <t>06/20/2025</t>
  </si>
  <si>
    <t>RET428</t>
  </si>
  <si>
    <t>RET429</t>
  </si>
  <si>
    <t>03/10/2026</t>
  </si>
  <si>
    <t>RET430</t>
  </si>
  <si>
    <t>10/18/2025</t>
  </si>
  <si>
    <t>RET431</t>
  </si>
  <si>
    <t>11/17/2024</t>
  </si>
  <si>
    <t>RET432</t>
  </si>
  <si>
    <t>05/28/2025</t>
  </si>
  <si>
    <t>RET433</t>
  </si>
  <si>
    <t>01/24/2025</t>
  </si>
  <si>
    <t>RET434</t>
  </si>
  <si>
    <t>03/19/2025</t>
  </si>
  <si>
    <t>RET435</t>
  </si>
  <si>
    <t>10/13/2024</t>
  </si>
  <si>
    <t>RET436</t>
  </si>
  <si>
    <t>03/27/2025</t>
  </si>
  <si>
    <t>RET437</t>
  </si>
  <si>
    <t>RET438</t>
  </si>
  <si>
    <t>RET439</t>
  </si>
  <si>
    <t>RET440</t>
  </si>
  <si>
    <t>RET441</t>
  </si>
  <si>
    <t>01/15/2025</t>
  </si>
  <si>
    <t>RET442</t>
  </si>
  <si>
    <t>05/21/2025</t>
  </si>
  <si>
    <t>RET443</t>
  </si>
  <si>
    <t>11/04/2024</t>
  </si>
  <si>
    <t>RET444</t>
  </si>
  <si>
    <t>10/15/2025</t>
  </si>
  <si>
    <t>RET445</t>
  </si>
  <si>
    <t>RET446</t>
  </si>
  <si>
    <t>RET447</t>
  </si>
  <si>
    <t>RET448</t>
  </si>
  <si>
    <t>03/14/2026</t>
  </si>
  <si>
    <t>RET449</t>
  </si>
  <si>
    <t>02/24/2024</t>
  </si>
  <si>
    <t>RET450</t>
  </si>
  <si>
    <t>RET451</t>
  </si>
  <si>
    <t>04/23/2025</t>
  </si>
  <si>
    <t>RET452</t>
  </si>
  <si>
    <t>RET453</t>
  </si>
  <si>
    <t>08/25/2025</t>
  </si>
  <si>
    <t>RET454</t>
  </si>
  <si>
    <t>RET455</t>
  </si>
  <si>
    <t>06/25/2024</t>
  </si>
  <si>
    <t>RET456</t>
  </si>
  <si>
    <t>RET457</t>
  </si>
  <si>
    <t>RET458</t>
  </si>
  <si>
    <t>RET459</t>
  </si>
  <si>
    <t>10/21/2025</t>
  </si>
  <si>
    <t>RET460</t>
  </si>
  <si>
    <t>RET461</t>
  </si>
  <si>
    <t>RET462</t>
  </si>
  <si>
    <t>RET463</t>
  </si>
  <si>
    <t>04/20/2024</t>
  </si>
  <si>
    <t>RET464</t>
  </si>
  <si>
    <t>RET465</t>
  </si>
  <si>
    <t>RET466</t>
  </si>
  <si>
    <t>RET467</t>
  </si>
  <si>
    <t>01/07/2026</t>
  </si>
  <si>
    <t>RET468</t>
  </si>
  <si>
    <t>RET469</t>
  </si>
  <si>
    <t>RET470</t>
  </si>
  <si>
    <t>RET471</t>
  </si>
  <si>
    <t>RET472</t>
  </si>
  <si>
    <t>RET473</t>
  </si>
  <si>
    <t>RET474</t>
  </si>
  <si>
    <t>07/24/2025</t>
  </si>
  <si>
    <t>RET475</t>
  </si>
  <si>
    <t>RET476</t>
  </si>
  <si>
    <t>RET477</t>
  </si>
  <si>
    <t>10/30/2024</t>
  </si>
  <si>
    <t>RET478</t>
  </si>
  <si>
    <t>RET479</t>
  </si>
  <si>
    <t>RET480</t>
  </si>
  <si>
    <t>05/17/2025</t>
  </si>
  <si>
    <t>RET481</t>
  </si>
  <si>
    <t>RET482</t>
  </si>
  <si>
    <t>RET483</t>
  </si>
  <si>
    <t>05/30/2024</t>
  </si>
  <si>
    <t>RET484</t>
  </si>
  <si>
    <t>10/13/2025</t>
  </si>
  <si>
    <t>RET485</t>
  </si>
  <si>
    <t>RET486</t>
  </si>
  <si>
    <t>RET487</t>
  </si>
  <si>
    <t>RET488</t>
  </si>
  <si>
    <t>RET489</t>
  </si>
  <si>
    <t>RET490</t>
  </si>
  <si>
    <t>RET491</t>
  </si>
  <si>
    <t>RET492</t>
  </si>
  <si>
    <t>05/27/2024</t>
  </si>
  <si>
    <t>RET493</t>
  </si>
  <si>
    <t>RET494</t>
  </si>
  <si>
    <t>RET495</t>
  </si>
  <si>
    <t>RET496</t>
  </si>
  <si>
    <t>11/16/2025</t>
  </si>
  <si>
    <t>RET497</t>
  </si>
  <si>
    <t>07/15/2024</t>
  </si>
  <si>
    <t>RET498</t>
  </si>
  <si>
    <t>RET499</t>
  </si>
  <si>
    <t>RET500</t>
  </si>
  <si>
    <t>RET501</t>
  </si>
  <si>
    <t>RET502</t>
  </si>
  <si>
    <t>02/09/2026</t>
  </si>
  <si>
    <t>RET503</t>
  </si>
  <si>
    <t>09/23/2024</t>
  </si>
  <si>
    <t>RET504</t>
  </si>
  <si>
    <t>09/20/2024</t>
  </si>
  <si>
    <t>RET505</t>
  </si>
  <si>
    <t>RET506</t>
  </si>
  <si>
    <t>RET507</t>
  </si>
  <si>
    <t>06/18/2024</t>
  </si>
  <si>
    <t>RET508</t>
  </si>
  <si>
    <t>RET509</t>
  </si>
  <si>
    <t>09/16/2024</t>
  </si>
  <si>
    <t>RET510</t>
  </si>
  <si>
    <t>RET511</t>
  </si>
  <si>
    <t>08/15/2024</t>
  </si>
  <si>
    <t>RET512</t>
  </si>
  <si>
    <t>02/23/2024</t>
  </si>
  <si>
    <t>RET513</t>
  </si>
  <si>
    <t>03/11/2026</t>
  </si>
  <si>
    <t>RET514</t>
  </si>
  <si>
    <t>RET515</t>
  </si>
  <si>
    <t>RET516</t>
  </si>
  <si>
    <t>RET517</t>
  </si>
  <si>
    <t>RET518</t>
  </si>
  <si>
    <t>08/19/2024</t>
  </si>
  <si>
    <t>RET519</t>
  </si>
  <si>
    <t>RET520</t>
  </si>
  <si>
    <t>08/26/2025</t>
  </si>
  <si>
    <t>RET521</t>
  </si>
  <si>
    <t>RET522</t>
  </si>
  <si>
    <t>02/27/2024</t>
  </si>
  <si>
    <t>RET523</t>
  </si>
  <si>
    <t>RET524</t>
  </si>
  <si>
    <t>RET525</t>
  </si>
  <si>
    <t>RET526</t>
  </si>
  <si>
    <t>RET527</t>
  </si>
  <si>
    <t>RET528</t>
  </si>
  <si>
    <t>RET529</t>
  </si>
  <si>
    <t>RET530</t>
  </si>
  <si>
    <t>RET531</t>
  </si>
  <si>
    <t>RET532</t>
  </si>
  <si>
    <t>11/24/2024</t>
  </si>
  <si>
    <t>RET533</t>
  </si>
  <si>
    <t>RET534</t>
  </si>
  <si>
    <t>01/12/2025</t>
  </si>
  <si>
    <t>RET535</t>
  </si>
  <si>
    <t>RET536</t>
  </si>
  <si>
    <t>09/11/2025</t>
  </si>
  <si>
    <t>RET537</t>
  </si>
  <si>
    <t>RET538</t>
  </si>
  <si>
    <t>05/18/2025</t>
  </si>
  <si>
    <t>RET539</t>
  </si>
  <si>
    <t>RET540</t>
  </si>
  <si>
    <t>RET541</t>
  </si>
  <si>
    <t>01/17/2026</t>
  </si>
  <si>
    <t>RET542</t>
  </si>
  <si>
    <t>RET543</t>
  </si>
  <si>
    <t>RET544</t>
  </si>
  <si>
    <t>RET545</t>
  </si>
  <si>
    <t>RET546</t>
  </si>
  <si>
    <t>RET547</t>
  </si>
  <si>
    <t>04/17/2024</t>
  </si>
  <si>
    <t>RET548</t>
  </si>
  <si>
    <t>04/21/2024</t>
  </si>
  <si>
    <t>RET549</t>
  </si>
  <si>
    <t>RET550</t>
  </si>
  <si>
    <t>RET551</t>
  </si>
  <si>
    <t>RET552</t>
  </si>
  <si>
    <t>06/30/2024</t>
  </si>
  <si>
    <t>RET553</t>
  </si>
  <si>
    <t>RET554</t>
  </si>
  <si>
    <t>05/26/2024</t>
  </si>
  <si>
    <t>RET555</t>
  </si>
  <si>
    <t>12/18/2025</t>
  </si>
  <si>
    <t>RET556</t>
  </si>
  <si>
    <t>08/14/2025</t>
  </si>
  <si>
    <t>RET557</t>
  </si>
  <si>
    <t>RET558</t>
  </si>
  <si>
    <t>07/29/2025</t>
  </si>
  <si>
    <t>RET559</t>
  </si>
  <si>
    <t>02/25/2026</t>
  </si>
  <si>
    <t>RET560</t>
  </si>
  <si>
    <t>08/15/2025</t>
  </si>
  <si>
    <t>RET561</t>
  </si>
  <si>
    <t>RET562</t>
  </si>
  <si>
    <t>RET563</t>
  </si>
  <si>
    <t>RET564</t>
  </si>
  <si>
    <t>08/23/2025</t>
  </si>
  <si>
    <t>RET565</t>
  </si>
  <si>
    <t>RET566</t>
  </si>
  <si>
    <t>11/15/2025</t>
  </si>
  <si>
    <t>RET567</t>
  </si>
  <si>
    <t>RET568</t>
  </si>
  <si>
    <t>08/22/2024</t>
  </si>
  <si>
    <t>RET569</t>
  </si>
  <si>
    <t>RET570</t>
  </si>
  <si>
    <t>05/30/2025</t>
  </si>
  <si>
    <t>RET571</t>
  </si>
  <si>
    <t>01/17/2024</t>
  </si>
  <si>
    <t>RET572</t>
  </si>
  <si>
    <t>RET573</t>
  </si>
  <si>
    <t>RET574</t>
  </si>
  <si>
    <t>RET575</t>
  </si>
  <si>
    <t>RET576</t>
  </si>
  <si>
    <t>RET577</t>
  </si>
  <si>
    <t>01/15/2026</t>
  </si>
  <si>
    <t>RET578</t>
  </si>
  <si>
    <t>RET579</t>
  </si>
  <si>
    <t>RET580</t>
  </si>
  <si>
    <t>RET581</t>
  </si>
  <si>
    <t>RET582</t>
  </si>
  <si>
    <t>RET583</t>
  </si>
  <si>
    <t>RET584</t>
  </si>
  <si>
    <t>RET585</t>
  </si>
  <si>
    <t>08/25/2024</t>
  </si>
  <si>
    <t>RET586</t>
  </si>
  <si>
    <t>RET587</t>
  </si>
  <si>
    <t>RET588</t>
  </si>
  <si>
    <t>RET589</t>
  </si>
  <si>
    <t>RET590</t>
  </si>
  <si>
    <t>RET591</t>
  </si>
  <si>
    <t>RET592</t>
  </si>
  <si>
    <t>RET593</t>
  </si>
  <si>
    <t>04/27/2025</t>
  </si>
  <si>
    <t>RET594</t>
  </si>
  <si>
    <t>04/29/2024</t>
  </si>
  <si>
    <t>RET595</t>
  </si>
  <si>
    <t>RET596</t>
  </si>
  <si>
    <t>RET597</t>
  </si>
  <si>
    <t>RET598</t>
  </si>
  <si>
    <t>RET599</t>
  </si>
  <si>
    <t>11/21/2025</t>
  </si>
  <si>
    <t>RET600</t>
  </si>
  <si>
    <t>09/21/2024</t>
  </si>
  <si>
    <t>Clean_Name</t>
  </si>
  <si>
    <t>Clean_Region</t>
  </si>
  <si>
    <t>Clean_Product</t>
  </si>
  <si>
    <t>Clean_Date</t>
  </si>
  <si>
    <t>Clean_Sales</t>
  </si>
  <si>
    <t>Clean_Discount</t>
  </si>
  <si>
    <t>Clean_Warehouse</t>
  </si>
  <si>
    <t>Clean_Stock</t>
  </si>
  <si>
    <t>Clean_Department</t>
  </si>
  <si>
    <t>Clean_Salary</t>
  </si>
  <si>
    <t>Clean_Return_Date</t>
  </si>
  <si>
    <t>Total Sales</t>
  </si>
  <si>
    <t>Average Salary</t>
  </si>
  <si>
    <t>Highest Transport Cost</t>
  </si>
  <si>
    <t>Lowest Transport Cost</t>
  </si>
  <si>
    <t>Sales_Classification</t>
  </si>
  <si>
    <t>Sales_Grade</t>
  </si>
  <si>
    <t>Inventory_Status</t>
  </si>
  <si>
    <t>Performance_Category</t>
  </si>
  <si>
    <t>Total Delayed Shipments</t>
  </si>
  <si>
    <t>Average Sales Department Salary</t>
  </si>
  <si>
    <t>Matching products with warehouses</t>
  </si>
  <si>
    <t>Vlookup</t>
  </si>
  <si>
    <r>
      <t xml:space="preserve">Regional Sales </t>
    </r>
    <r>
      <rPr>
        <sz val="11"/>
        <color theme="1"/>
        <rFont val="Calibri"/>
        <family val="2"/>
        <scheme val="minor"/>
      </rPr>
      <t>(north)</t>
    </r>
  </si>
  <si>
    <t>Damaged Returns</t>
  </si>
  <si>
    <r>
      <t>Category Performance</t>
    </r>
    <r>
      <rPr>
        <sz val="11"/>
        <color theme="1"/>
        <rFont val="Calibri"/>
        <family val="2"/>
        <scheme val="minor"/>
      </rPr>
      <t>(electronic sales in north)</t>
    </r>
  </si>
  <si>
    <t>Clean_ID</t>
  </si>
  <si>
    <t>Custom_Shipping_Label</t>
  </si>
  <si>
    <t>Row Labels</t>
  </si>
  <si>
    <t>CENTRAL</t>
  </si>
  <si>
    <t>EAST</t>
  </si>
  <si>
    <t>NORTH</t>
  </si>
  <si>
    <t>SOUTH</t>
  </si>
  <si>
    <t>WEST</t>
  </si>
  <si>
    <t>Grand Total</t>
  </si>
  <si>
    <t>Sum of Clean_Sales</t>
  </si>
  <si>
    <t>Jan</t>
  </si>
  <si>
    <t>Feb</t>
  </si>
  <si>
    <t>Mar</t>
  </si>
  <si>
    <t>Apr</t>
  </si>
  <si>
    <t>Jun</t>
  </si>
  <si>
    <t>Jul</t>
  </si>
  <si>
    <t>Aug</t>
  </si>
  <si>
    <t>Sep</t>
  </si>
  <si>
    <t>Oct</t>
  </si>
  <si>
    <t>Nov</t>
  </si>
  <si>
    <t>Dec</t>
  </si>
  <si>
    <t>Sum of Clean_Salary</t>
  </si>
  <si>
    <t>Count of Shipment_ID</t>
  </si>
  <si>
    <t>Count of Return_ID</t>
  </si>
  <si>
    <t>Count of Stock_Qty</t>
  </si>
  <si>
    <t>Sum of Rating</t>
  </si>
  <si>
    <t>Average of Transport_Cost</t>
  </si>
  <si>
    <t>Average of Clean_Sales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</si>
</sst>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7" tint="-0.49998474074526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NumberFormat="1"/>
    <xf numFmtId="2" fontId="0" fillId="0" borderId="0" xfId="0" applyNumberFormat="1"/>
    <xf numFmtId="1" fontId="0" fillId="0" borderId="0" xfId="0" applyNumberFormat="1"/>
    <xf numFmtId="49" fontId="0" fillId="0" borderId="0" xfId="0" applyNumberFormat="1"/>
    <xf numFmtId="0" fontId="1" fillId="0" borderId="0" xfId="0" applyFont="1"/>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66">
    <dxf>
      <numFmt numFmtId="19" formatCode="dd/mm/yy"/>
    </dxf>
    <dxf>
      <numFmt numFmtId="2" formatCode="0.00"/>
    </dxf>
    <dxf>
      <numFmt numFmtId="30" formatCode="@"/>
    </dxf>
    <dxf>
      <numFmt numFmtId="30" formatCode="@"/>
    </dxf>
    <dxf>
      <numFmt numFmtId="2" formatCode="0.00"/>
    </dxf>
    <dxf>
      <numFmt numFmtId="19" formatCode="dd/mm/yy"/>
    </dxf>
    <dxf>
      <font>
        <color rgb="FF9C0006"/>
      </font>
      <fill>
        <patternFill>
          <bgColor rgb="FFFFC7CE"/>
        </patternFill>
      </fill>
    </dxf>
    <dxf>
      <font>
        <color rgb="FF9C0006"/>
      </font>
      <fill>
        <patternFill>
          <bgColor rgb="FFFFC7CE"/>
        </patternFill>
      </fill>
    </dxf>
    <dxf>
      <numFmt numFmtId="0" formatCode="General"/>
    </dxf>
    <dxf>
      <numFmt numFmtId="19" formatCode="dd/mm/yy"/>
    </dxf>
    <dxf>
      <numFmt numFmtId="30" formatCode="@"/>
    </dxf>
    <dxf>
      <numFmt numFmtId="30" formatCode="@"/>
    </dxf>
    <dxf>
      <numFmt numFmtId="0" formatCode="General"/>
    </dxf>
    <dxf>
      <numFmt numFmtId="2" formatCode="0.00"/>
    </dxf>
    <dxf>
      <numFmt numFmtId="1" formatCode="0"/>
    </dxf>
    <dxf>
      <numFmt numFmtId="1" formatCode="0"/>
    </dxf>
    <dxf>
      <numFmt numFmtId="30" formatCode="@"/>
    </dxf>
    <dxf>
      <numFmt numFmtId="30" formatCode="@"/>
    </dxf>
    <dxf>
      <numFmt numFmtId="0" formatCode="General"/>
    </dxf>
    <dxf>
      <numFmt numFmtId="1" formatCode="0"/>
    </dxf>
    <dxf>
      <numFmt numFmtId="1" formatCode="0"/>
    </dxf>
    <dxf>
      <numFmt numFmtId="0" formatCode="General"/>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0.000"/>
    </dxf>
    <dxf>
      <numFmt numFmtId="165" formatCode="0.0000"/>
    </dxf>
    <dxf>
      <numFmt numFmtId="166" formatCode="0.00000"/>
    </dxf>
    <dxf>
      <numFmt numFmtId="2" formatCode="0.00"/>
    </dxf>
    <dxf>
      <numFmt numFmtId="164" formatCode="0.000"/>
    </dxf>
    <dxf>
      <numFmt numFmtId="165" formatCode="0.0000"/>
    </dxf>
    <dxf>
      <numFmt numFmtId="166" formatCode="0.00000"/>
    </dxf>
    <dxf>
      <numFmt numFmtId="2" formatCode="0.00"/>
    </dxf>
    <dxf>
      <numFmt numFmtId="164" formatCode="0.000"/>
    </dxf>
    <dxf>
      <numFmt numFmtId="165" formatCode="0.0000"/>
    </dxf>
    <dxf>
      <numFmt numFmtId="166" formatCode="0.00000"/>
    </dxf>
    <dxf>
      <numFmt numFmtId="2" formatCode="0.00"/>
    </dxf>
    <dxf>
      <numFmt numFmtId="164" formatCode="0.000"/>
    </dxf>
    <dxf>
      <numFmt numFmtId="165" formatCode="0.0000"/>
    </dxf>
    <dxf>
      <numFmt numFmtId="1" formatCode="0"/>
    </dxf>
    <dxf>
      <numFmt numFmtId="167" formatCode="0.0"/>
    </dxf>
    <dxf>
      <numFmt numFmtId="2" formatCode="0.00"/>
    </dxf>
    <dxf>
      <numFmt numFmtId="164" formatCode="0.000"/>
    </dxf>
    <dxf>
      <numFmt numFmtId="165" formatCode="0.0000"/>
    </dxf>
    <dxf>
      <numFmt numFmtId="166" formatCode="0.00000"/>
    </dxf>
    <dxf>
      <numFmt numFmtId="2" formatCode="0.00"/>
    </dxf>
    <dxf>
      <numFmt numFmtId="164" formatCode="0.000"/>
    </dxf>
    <dxf>
      <numFmt numFmtId="165" formatCode="0.0000"/>
    </dxf>
    <dxf>
      <numFmt numFmtId="166" formatCode="0.00000"/>
    </dxf>
    <dxf>
      <numFmt numFmtId="2" formatCode="0.00"/>
    </dxf>
    <dxf>
      <numFmt numFmtId="164" formatCode="0.000"/>
    </dxf>
    <dxf>
      <numFmt numFmtId="165" formatCode="0.0000"/>
    </dxf>
    <dxf>
      <numFmt numFmtId="166" formatCode="0.00000"/>
    </dxf>
    <dxf>
      <numFmt numFmtId="2" formatCode="0.00"/>
    </dxf>
    <dxf>
      <numFmt numFmtId="164" formatCode="0.000"/>
    </dxf>
    <dxf>
      <numFmt numFmtId="165" formatCode="0.0000"/>
    </dxf>
    <dxf>
      <numFmt numFmtId="166" formatCode="0.00000"/>
    </dxf>
    <dxf>
      <numFmt numFmtId="2" formatCode="0.00"/>
    </dxf>
    <dxf>
      <numFmt numFmtId="164" formatCode="0.000"/>
    </dxf>
    <dxf>
      <numFmt numFmtId="165" formatCode="0.0000"/>
    </dxf>
    <dxf>
      <numFmt numFmtId="166"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[Anas-Mustafa_Operations_Dashboard.xlsx]Monthly Sales Trend!PivotTable3</c:name>
    <c:fmtId val="3"/>
  </c:pivotSource>
  <c:chart>
    <c:title>
      <c:tx>
        <c:rich>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r>
              <a:rPr lang="en-US" sz="1400"/>
              <a:t>Monthly</a:t>
            </a:r>
            <a:r>
              <a:rPr lang="en-US" sz="1400" baseline="0"/>
              <a:t> Sales Trend</a:t>
            </a:r>
            <a:endParaRPr lang="en-US" sz="1400"/>
          </a:p>
        </c:rich>
      </c:tx>
      <c:layout>
        <c:manualLayout>
          <c:xMode val="edge"/>
          <c:yMode val="edge"/>
          <c:x val="0.30987231325813996"/>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1750" cap="rnd">
            <a:solidFill>
              <a:schemeClr val="accent4"/>
            </a:solidFill>
            <a:round/>
          </a:ln>
          <a:effectLst>
            <a:outerShdw blurRad="40000" dist="23000" dir="5400000" rotWithShape="0">
              <a:srgbClr val="000000">
                <a:alpha val="35000"/>
              </a:srgbClr>
            </a:outerShdw>
          </a:effectLst>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3"/>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manualLayout>
          <c:layoutTarget val="inner"/>
          <c:xMode val="edge"/>
          <c:yMode val="edge"/>
          <c:x val="0.14144709184079263"/>
          <c:y val="0.27674242424242429"/>
          <c:w val="0.80804785765415688"/>
          <c:h val="0.52478585063230732"/>
        </c:manualLayout>
      </c:layout>
      <c:lineChart>
        <c:grouping val="standard"/>
        <c:varyColors val="0"/>
        <c:ser>
          <c:idx val="0"/>
          <c:order val="0"/>
          <c:tx>
            <c:strRef>
              <c:f>'Monthly Sales Trend'!$B$3</c:f>
              <c:strCache>
                <c:ptCount val="1"/>
                <c:pt idx="0">
                  <c:v>Total</c:v>
                </c:pt>
              </c:strCache>
            </c:strRef>
          </c:tx>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653663.49</c:v>
                </c:pt>
                <c:pt idx="1">
                  <c:v>561058.56000000006</c:v>
                </c:pt>
                <c:pt idx="2">
                  <c:v>661979.52</c:v>
                </c:pt>
                <c:pt idx="3">
                  <c:v>743810.91</c:v>
                </c:pt>
                <c:pt idx="4">
                  <c:v>547740.51</c:v>
                </c:pt>
                <c:pt idx="5">
                  <c:v>454813.31</c:v>
                </c:pt>
                <c:pt idx="6">
                  <c:v>454415.86</c:v>
                </c:pt>
                <c:pt idx="7">
                  <c:v>468583.93</c:v>
                </c:pt>
                <c:pt idx="8">
                  <c:v>439960.37</c:v>
                </c:pt>
                <c:pt idx="9">
                  <c:v>383109.08</c:v>
                </c:pt>
                <c:pt idx="10">
                  <c:v>413740.6</c:v>
                </c:pt>
                <c:pt idx="11">
                  <c:v>409013.25</c:v>
                </c:pt>
              </c:numCache>
            </c:numRef>
          </c:val>
          <c:smooth val="0"/>
          <c:extLst>
            <c:ext xmlns:c16="http://schemas.microsoft.com/office/drawing/2014/chart" uri="{C3380CC4-5D6E-409C-BE32-E72D297353CC}">
              <c16:uniqueId val="{00000000-8F87-44A6-82B4-844A811B8DD7}"/>
            </c:ext>
          </c:extLst>
        </c:ser>
        <c:dLbls>
          <c:showLegendKey val="0"/>
          <c:showVal val="0"/>
          <c:showCatName val="0"/>
          <c:showSerName val="0"/>
          <c:showPercent val="0"/>
          <c:showBubbleSize val="0"/>
        </c:dLbls>
        <c:marker val="1"/>
        <c:smooth val="0"/>
        <c:axId val="392007712"/>
        <c:axId val="392006400"/>
      </c:lineChart>
      <c:catAx>
        <c:axId val="39200771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392006400"/>
        <c:crosses val="autoZero"/>
        <c:auto val="1"/>
        <c:lblAlgn val="ctr"/>
        <c:lblOffset val="100"/>
        <c:noMultiLvlLbl val="0"/>
      </c:catAx>
      <c:valAx>
        <c:axId val="39200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392007712"/>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[Anas-Mustafa_Operations_Dashboard.xlsx]Product Category Performance!PivotTable2</c:name>
    <c:fmtId val="3"/>
  </c:pivotSource>
  <c:chart>
    <c:title>
      <c:tx>
        <c:rich>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r>
              <a:rPr lang="en-US" sz="1400"/>
              <a:t>Product</a:t>
            </a:r>
            <a:r>
              <a:rPr lang="en-US" sz="1400" baseline="0"/>
              <a:t> Category Performance</a:t>
            </a:r>
            <a:endParaRPr lang="en-US" sz="1400"/>
          </a:p>
        </c:rich>
      </c:tx>
      <c:layout>
        <c:manualLayout>
          <c:xMode val="edge"/>
          <c:yMode val="edge"/>
          <c:x val="0.19488046846129797"/>
          <c:y val="4.3138116319151095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dLbl>
          <c:idx val="0"/>
          <c:layout/>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204108009226117"/>
                  <c:h val="0.2145189003436426"/>
                </c:manualLayout>
              </c15:layout>
            </c:ext>
          </c:extLst>
        </c:dLbl>
      </c:pivotFmt>
      <c:pivotFmt>
        <c:idx val="6"/>
        <c:spPr>
          <a:solidFill>
            <a:schemeClr val="accent4">
              <a:alpha val="85000"/>
            </a:schemeClr>
          </a:solidFill>
          <a:ln w="9525" cap="flat" cmpd="sng" algn="ctr">
            <a:solidFill>
              <a:schemeClr val="lt1">
                <a:alpha val="50000"/>
              </a:schemeClr>
            </a:solidFill>
            <a:round/>
          </a:ln>
          <a:effectLst/>
        </c:spPr>
        <c:dLbl>
          <c:idx val="0"/>
          <c:layout/>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941481746599858"/>
                  <c:h val="0.2145189003436426"/>
                </c:manualLayout>
              </c15:layout>
            </c:ext>
          </c:extLst>
        </c:dLbl>
      </c:pivotFmt>
      <c:pivotFmt>
        <c:idx val="7"/>
        <c:spPr>
          <a:solidFill>
            <a:schemeClr val="accent4">
              <a:alpha val="85000"/>
            </a:schemeClr>
          </a:solidFill>
          <a:ln w="9525" cap="flat" cmpd="sng" algn="ctr">
            <a:solidFill>
              <a:schemeClr val="lt1">
                <a:alpha val="50000"/>
              </a:schemeClr>
            </a:solidFill>
            <a:round/>
          </a:ln>
          <a:effectLst/>
        </c:spPr>
        <c:dLbl>
          <c:idx val="0"/>
          <c:layout/>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614686895198706"/>
                  <c:h val="0.2145189003436426"/>
                </c:manualLayout>
              </c15:layout>
            </c:ext>
          </c:extLst>
        </c:dLbl>
      </c:pivotFmt>
    </c:pivotFmts>
    <c:plotArea>
      <c:layout>
        <c:manualLayout>
          <c:layoutTarget val="inner"/>
          <c:xMode val="edge"/>
          <c:yMode val="edge"/>
          <c:x val="0.30460477478194015"/>
          <c:y val="0.22414114902303878"/>
          <c:w val="0.6322639120867467"/>
          <c:h val="0.68135738831615134"/>
        </c:manualLayout>
      </c:layout>
      <c:barChart>
        <c:barDir val="bar"/>
        <c:grouping val="clustered"/>
        <c:varyColors val="0"/>
        <c:ser>
          <c:idx val="0"/>
          <c:order val="0"/>
          <c:tx>
            <c:strRef>
              <c:f>'Product Category Performance'!$B$3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3-B916-4246-9B62-B5EFCAA5A799}"/>
              </c:ext>
            </c:extLst>
          </c:dPt>
          <c:dPt>
            <c:idx val="1"/>
            <c:invertIfNegative val="0"/>
            <c:bubble3D val="0"/>
            <c:extLst>
              <c:ext xmlns:c16="http://schemas.microsoft.com/office/drawing/2014/chart" uri="{C3380CC4-5D6E-409C-BE32-E72D297353CC}">
                <c16:uniqueId val="{00000002-B916-4246-9B62-B5EFCAA5A799}"/>
              </c:ext>
            </c:extLst>
          </c:dPt>
          <c:dPt>
            <c:idx val="2"/>
            <c:invertIfNegative val="0"/>
            <c:bubble3D val="0"/>
            <c:extLst>
              <c:ext xmlns:c16="http://schemas.microsoft.com/office/drawing/2014/chart" uri="{C3380CC4-5D6E-409C-BE32-E72D297353CC}">
                <c16:uniqueId val="{00000001-B916-4246-9B62-B5EFCAA5A799}"/>
              </c:ext>
            </c:extLst>
          </c:dPt>
          <c:dLbls>
            <c:dLbl>
              <c:idx val="0"/>
              <c:layout/>
              <c:dLblPos val="inEnd"/>
              <c:showLegendKey val="0"/>
              <c:showVal val="1"/>
              <c:showCatName val="0"/>
              <c:showSerName val="0"/>
              <c:showPercent val="0"/>
              <c:showBubbleSize val="0"/>
              <c:extLst>
                <c:ext xmlns:c15="http://schemas.microsoft.com/office/drawing/2012/chart" uri="{CE6537A1-D6FC-4f65-9D91-7224C49458BB}">
                  <c15:layout>
                    <c:manualLayout>
                      <c:w val="0.3614686895198706"/>
                      <c:h val="0.2145189003436426"/>
                    </c:manualLayout>
                  </c15:layout>
                </c:ext>
                <c:ext xmlns:c16="http://schemas.microsoft.com/office/drawing/2014/chart" uri="{C3380CC4-5D6E-409C-BE32-E72D297353CC}">
                  <c16:uniqueId val="{00000003-B916-4246-9B62-B5EFCAA5A799}"/>
                </c:ext>
              </c:extLst>
            </c:dLbl>
            <c:dLbl>
              <c:idx val="1"/>
              <c:layout/>
              <c:dLblPos val="inEnd"/>
              <c:showLegendKey val="0"/>
              <c:showVal val="1"/>
              <c:showCatName val="0"/>
              <c:showSerName val="0"/>
              <c:showPercent val="0"/>
              <c:showBubbleSize val="0"/>
              <c:extLst>
                <c:ext xmlns:c15="http://schemas.microsoft.com/office/drawing/2012/chart" uri="{CE6537A1-D6FC-4f65-9D91-7224C49458BB}">
                  <c15:layout>
                    <c:manualLayout>
                      <c:w val="0.23941481746599858"/>
                      <c:h val="0.2145189003436426"/>
                    </c:manualLayout>
                  </c15:layout>
                </c:ext>
                <c:ext xmlns:c16="http://schemas.microsoft.com/office/drawing/2014/chart" uri="{C3380CC4-5D6E-409C-BE32-E72D297353CC}">
                  <c16:uniqueId val="{00000002-B916-4246-9B62-B5EFCAA5A799}"/>
                </c:ext>
              </c:extLst>
            </c:dLbl>
            <c:dLbl>
              <c:idx val="2"/>
              <c:layout/>
              <c:dLblPos val="inEnd"/>
              <c:showLegendKey val="0"/>
              <c:showVal val="1"/>
              <c:showCatName val="0"/>
              <c:showSerName val="0"/>
              <c:showPercent val="0"/>
              <c:showBubbleSize val="0"/>
              <c:extLst>
                <c:ext xmlns:c15="http://schemas.microsoft.com/office/drawing/2012/chart" uri="{CE6537A1-D6FC-4f65-9D91-7224C49458BB}">
                  <c15:layout>
                    <c:manualLayout>
                      <c:w val="0.25204108009226117"/>
                      <c:h val="0.2145189003436426"/>
                    </c:manualLayout>
                  </c15:layout>
                </c:ext>
                <c:ext xmlns:c16="http://schemas.microsoft.com/office/drawing/2014/chart" uri="{C3380CC4-5D6E-409C-BE32-E72D297353CC}">
                  <c16:uniqueId val="{00000001-B916-4246-9B62-B5EFCAA5A799}"/>
                </c:ext>
              </c:extLst>
            </c:dLbl>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Category Performance'!$A$4:$A$7</c:f>
              <c:strCache>
                <c:ptCount val="3"/>
                <c:pt idx="0">
                  <c:v>Electronics</c:v>
                </c:pt>
                <c:pt idx="1">
                  <c:v>Furniture</c:v>
                </c:pt>
                <c:pt idx="2">
                  <c:v>Office Supplies</c:v>
                </c:pt>
              </c:strCache>
            </c:strRef>
          </c:cat>
          <c:val>
            <c:numRef>
              <c:f>'Product Category Performance'!$B$4:$B$7</c:f>
              <c:numCache>
                <c:formatCode>General</c:formatCode>
                <c:ptCount val="3"/>
                <c:pt idx="0">
                  <c:v>3270619.65</c:v>
                </c:pt>
                <c:pt idx="1">
                  <c:v>1428950.89</c:v>
                </c:pt>
                <c:pt idx="2">
                  <c:v>1492318.85</c:v>
                </c:pt>
              </c:numCache>
            </c:numRef>
          </c:val>
          <c:extLst>
            <c:ext xmlns:c16="http://schemas.microsoft.com/office/drawing/2014/chart" uri="{C3380CC4-5D6E-409C-BE32-E72D297353CC}">
              <c16:uniqueId val="{00000000-B916-4246-9B62-B5EFCAA5A799}"/>
            </c:ext>
          </c:extLst>
        </c:ser>
        <c:dLbls>
          <c:dLblPos val="inEnd"/>
          <c:showLegendKey val="0"/>
          <c:showVal val="1"/>
          <c:showCatName val="0"/>
          <c:showSerName val="0"/>
          <c:showPercent val="0"/>
          <c:showBubbleSize val="0"/>
        </c:dLbls>
        <c:gapWidth val="65"/>
        <c:axId val="232764456"/>
        <c:axId val="232752320"/>
      </c:barChart>
      <c:catAx>
        <c:axId val="232764456"/>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232752320"/>
        <c:crosses val="autoZero"/>
        <c:auto val="1"/>
        <c:lblAlgn val="ctr"/>
        <c:lblOffset val="100"/>
        <c:noMultiLvlLbl val="0"/>
      </c:catAx>
      <c:valAx>
        <c:axId val="232752320"/>
        <c:scaling>
          <c:orientation val="minMax"/>
        </c:scaling>
        <c:delete val="1"/>
        <c:axPos val="b"/>
        <c:numFmt formatCode="General" sourceLinked="1"/>
        <c:majorTickMark val="out"/>
        <c:minorTickMark val="none"/>
        <c:tickLblPos val="nextTo"/>
        <c:crossAx val="232764456"/>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[Anas-Mustafa_Operations_Dashboard.xlsx]Department Salary Summary!PivotTable4</c:name>
    <c:fmtId val="3"/>
  </c:pivotSource>
  <c:chart>
    <c:title>
      <c:tx>
        <c:rich>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r>
              <a:rPr lang="en-US" sz="1400"/>
              <a:t>Department</a:t>
            </a:r>
            <a:r>
              <a:rPr lang="en-US" sz="1400" baseline="0"/>
              <a:t> Salary</a:t>
            </a:r>
            <a:endParaRPr lang="en-US" sz="1400"/>
          </a:p>
        </c:rich>
      </c:tx>
      <c:layout>
        <c:manualLayout>
          <c:xMode val="edge"/>
          <c:yMode val="edge"/>
          <c:x val="0.32433832404161156"/>
          <c:y val="8.291873963515755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'Department Salary Summary'!$B$3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trendline>
            <c:spPr>
              <a:ln w="19050" cap="rnd">
                <a:solidFill>
                  <a:schemeClr val="accent4"/>
                </a:solidFill>
              </a:ln>
              <a:effectLst/>
            </c:spPr>
            <c:trendlineType val="linear"/>
            <c:dispRSqr val="0"/>
            <c:dispEq val="0"/>
          </c:trendline>
          <c:cat>
            <c:strRef>
              <c:f>'Department Salary Summary'!$A$4:$A$9</c:f>
              <c:strCache>
                <c:ptCount val="5"/>
                <c:pt idx="0">
                  <c:v>Finance</c:v>
                </c:pt>
                <c:pt idx="1">
                  <c:v>HR</c:v>
                </c:pt>
                <c:pt idx="2">
                  <c:v>IT</c:v>
                </c:pt>
                <c:pt idx="3">
                  <c:v>Operations</c:v>
                </c:pt>
                <c:pt idx="4">
                  <c:v>Sales</c:v>
                </c:pt>
              </c:strCache>
            </c:strRef>
          </c:cat>
          <c:val>
            <c:numRef>
              <c:f>'Department Salary Summary'!$B$4:$B$9</c:f>
              <c:numCache>
                <c:formatCode>General</c:formatCode>
                <c:ptCount val="5"/>
                <c:pt idx="0">
                  <c:v>5224381</c:v>
                </c:pt>
                <c:pt idx="1">
                  <c:v>5594342</c:v>
                </c:pt>
                <c:pt idx="2">
                  <c:v>6331284</c:v>
                </c:pt>
                <c:pt idx="3">
                  <c:v>5465744</c:v>
                </c:pt>
                <c:pt idx="4">
                  <c:v>13430554</c:v>
                </c:pt>
              </c:numCache>
            </c:numRef>
          </c:val>
          <c:extLst>
            <c:ext xmlns:c16="http://schemas.microsoft.com/office/drawing/2014/chart" uri="{C3380CC4-5D6E-409C-BE32-E72D297353CC}">
              <c16:uniqueId val="{00000000-9E23-4850-8AE0-6FC965E9CB6D}"/>
            </c:ext>
          </c:extLst>
        </c:ser>
        <c:dLbls>
          <c:dLblPos val="outEnd"/>
          <c:showLegendKey val="0"/>
          <c:showVal val="1"/>
          <c:showCatName val="0"/>
          <c:showSerName val="0"/>
          <c:showPercent val="0"/>
          <c:showBubbleSize val="0"/>
        </c:dLbls>
        <c:gapWidth val="65"/>
        <c:axId val="413704672"/>
        <c:axId val="413709264"/>
      </c:barChart>
      <c:catAx>
        <c:axId val="413704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413709264"/>
        <c:crosses val="autoZero"/>
        <c:auto val="1"/>
        <c:lblAlgn val="ctr"/>
        <c:lblOffset val="100"/>
        <c:noMultiLvlLbl val="0"/>
      </c:catAx>
      <c:valAx>
        <c:axId val="413709264"/>
        <c:scaling>
          <c:orientation val="minMax"/>
        </c:scaling>
        <c:delete val="1"/>
        <c:axPos val="l"/>
        <c:numFmt formatCode="General" sourceLinked="1"/>
        <c:majorTickMark val="none"/>
        <c:minorTickMark val="none"/>
        <c:tickLblPos val="nextTo"/>
        <c:crossAx val="413704672"/>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[Anas-Mustafa_Operations_Dashboard.xlsx]Delivery Performance!PivotTable5</c:name>
    <c:fmtId val="3"/>
  </c:pivotSource>
  <c:chart>
    <c:title>
      <c:tx>
        <c:rich>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r>
              <a:rPr lang="en-US" sz="1400"/>
              <a:t>Delivery</a:t>
            </a:r>
            <a:r>
              <a:rPr lang="en-US" sz="1400" baseline="0"/>
              <a:t> Performance</a:t>
            </a:r>
            <a:endParaRPr lang="en-US" sz="1400"/>
          </a:p>
        </c:rich>
      </c:tx>
      <c:layout>
        <c:manualLayout>
          <c:xMode val="edge"/>
          <c:yMode val="edge"/>
          <c:x val="0.16134221927078393"/>
          <c:y val="1.37174211248285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solidFill>
          <a:ln>
            <a:noFill/>
          </a:ln>
          <a:effectLst>
            <a:outerShdw blurRad="254000" sx="102000" sy="102000" algn="ctr" rotWithShape="0">
              <a:prstClr val="black">
                <a:alpha val="20000"/>
              </a:prstClr>
            </a:outerShdw>
          </a:effectLst>
        </c:spPr>
        <c:marker>
          <c:spPr>
            <a:solidFill>
              <a:schemeClr val="accent4">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hade val="65000"/>
            </a:schemeClr>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4">
              <a:tint val="65000"/>
            </a:schemeClr>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marker>
          <c:symbol val="none"/>
        </c:marke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4">
              <a:shade val="65000"/>
            </a:schemeClr>
          </a:solidFill>
          <a:ln>
            <a:noFill/>
          </a:ln>
          <a:effectLst>
            <a:outerShdw blurRad="254000" sx="102000" sy="102000" algn="ctr" rotWithShape="0">
              <a:prstClr val="black">
                <a:alpha val="20000"/>
              </a:prstClr>
            </a:outerShdw>
          </a:effectLst>
        </c:spPr>
      </c:pivotFmt>
      <c:pivotFmt>
        <c:idx val="9"/>
        <c:spPr>
          <a:solidFill>
            <a:schemeClr val="accent4"/>
          </a:solidFill>
          <a:ln>
            <a:noFill/>
          </a:ln>
          <a:effectLst>
            <a:outerShdw blurRad="254000" sx="102000" sy="102000" algn="ctr" rotWithShape="0">
              <a:prstClr val="black">
                <a:alpha val="20000"/>
              </a:prstClr>
            </a:outerShdw>
          </a:effectLst>
        </c:spPr>
      </c:pivotFmt>
      <c:pivotFmt>
        <c:idx val="10"/>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083184857367281E-2"/>
          <c:y val="0.17610004631773971"/>
          <c:w val="0.5885625177876862"/>
          <c:h val="0.80412656751239431"/>
        </c:manualLayout>
      </c:layout>
      <c:doughnutChart>
        <c:varyColors val="1"/>
        <c:ser>
          <c:idx val="0"/>
          <c:order val="0"/>
          <c:tx>
            <c:strRef>
              <c:f>'Delivery Performance'!$B$3</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B57-4DA5-AD8E-686E39470E5E}"/>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B57-4DA5-AD8E-686E39470E5E}"/>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B57-4DA5-AD8E-686E39470E5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'Delivery Performance'!$A$4:$A$7</c:f>
              <c:strCache>
                <c:ptCount val="3"/>
                <c:pt idx="0">
                  <c:v>Delayed</c:v>
                </c:pt>
                <c:pt idx="1">
                  <c:v>Lost</c:v>
                </c:pt>
                <c:pt idx="2">
                  <c:v>On Time</c:v>
                </c:pt>
              </c:strCache>
            </c:strRef>
          </c:cat>
          <c:val>
            <c:numRef>
              <c:f>'Delivery Performance'!$B$4:$B$7</c:f>
              <c:numCache>
                <c:formatCode>General</c:formatCode>
                <c:ptCount val="3"/>
                <c:pt idx="0">
                  <c:v>694</c:v>
                </c:pt>
                <c:pt idx="1">
                  <c:v>630</c:v>
                </c:pt>
                <c:pt idx="2">
                  <c:v>676</c:v>
                </c:pt>
              </c:numCache>
            </c:numRef>
          </c:val>
          <c:extLst>
            <c:ext xmlns:c16="http://schemas.microsoft.com/office/drawing/2014/chart" uri="{C3380CC4-5D6E-409C-BE32-E72D297353CC}">
              <c16:uniqueId val="{00000006-EB57-4DA5-AD8E-686E39470E5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532302438098852"/>
          <c:y val="0.18952183446205026"/>
          <c:w val="0.22455649369130068"/>
          <c:h val="0.340365941911582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[Anas-Mustafa_Operations_Dashboard.xlsx]Return Analysis!PivotTable6</c:name>
    <c:fmtId val="3"/>
  </c:pivotSource>
  <c:chart>
    <c:title>
      <c:tx>
        <c:rich>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r>
              <a:rPr lang="en-US" sz="1400"/>
              <a:t>Return Analysis</a:t>
            </a:r>
          </a:p>
        </c:rich>
      </c:tx>
      <c:layout>
        <c:manualLayout>
          <c:xMode val="edge"/>
          <c:yMode val="edge"/>
          <c:x val="0.30456276806862553"/>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3890481999609201E-2"/>
          <c:y val="0.23381023892631977"/>
          <c:w val="0.9317194289261328"/>
          <c:h val="0.4138368559193259"/>
        </c:manualLayout>
      </c:layout>
      <c:barChart>
        <c:barDir val="col"/>
        <c:grouping val="stacked"/>
        <c:varyColors val="0"/>
        <c:ser>
          <c:idx val="0"/>
          <c:order val="0"/>
          <c:tx>
            <c:strRef>
              <c:f>'Return Analysis'!$B$3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'Return Analysis'!$A$4:$A$8</c:f>
              <c:strCache>
                <c:ptCount val="4"/>
                <c:pt idx="0">
                  <c:v>Customer Changed Mind</c:v>
                </c:pt>
                <c:pt idx="1">
                  <c:v>Damaged</c:v>
                </c:pt>
                <c:pt idx="2">
                  <c:v>Late Delivery</c:v>
                </c:pt>
                <c:pt idx="3">
                  <c:v>Wrong Item</c:v>
                </c:pt>
              </c:strCache>
            </c:strRef>
          </c:cat>
          <c:val>
            <c:numRef>
              <c:f>'Return Analysis'!$B$4:$B$8</c:f>
              <c:numCache>
                <c:formatCode>General</c:formatCode>
                <c:ptCount val="4"/>
                <c:pt idx="0">
                  <c:v>141</c:v>
                </c:pt>
                <c:pt idx="1">
                  <c:v>144</c:v>
                </c:pt>
                <c:pt idx="2">
                  <c:v>157</c:v>
                </c:pt>
                <c:pt idx="3">
                  <c:v>158</c:v>
                </c:pt>
              </c:numCache>
            </c:numRef>
          </c:val>
          <c:extLst>
            <c:ext xmlns:c16="http://schemas.microsoft.com/office/drawing/2014/chart" uri="{C3380CC4-5D6E-409C-BE32-E72D297353CC}">
              <c16:uniqueId val="{00000000-4709-40AA-9C82-56201BA5FA82}"/>
            </c:ext>
          </c:extLst>
        </c:ser>
        <c:dLbls>
          <c:dLblPos val="inEnd"/>
          <c:showLegendKey val="0"/>
          <c:showVal val="1"/>
          <c:showCatName val="0"/>
          <c:showSerName val="0"/>
          <c:showPercent val="0"/>
          <c:showBubbleSize val="0"/>
        </c:dLbls>
        <c:gapWidth val="150"/>
        <c:overlap val="100"/>
        <c:axId val="702291136"/>
        <c:axId val="702293432"/>
      </c:barChart>
      <c:catAx>
        <c:axId val="702291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702293432"/>
        <c:crosses val="autoZero"/>
        <c:auto val="1"/>
        <c:lblAlgn val="ctr"/>
        <c:lblOffset val="100"/>
        <c:noMultiLvlLbl val="0"/>
      </c:catAx>
      <c:valAx>
        <c:axId val="702293432"/>
        <c:scaling>
          <c:orientation val="minMax"/>
        </c:scaling>
        <c:delete val="1"/>
        <c:axPos val="l"/>
        <c:numFmt formatCode="General" sourceLinked="1"/>
        <c:majorTickMark val="none"/>
        <c:minorTickMark val="none"/>
        <c:tickLblPos val="nextTo"/>
        <c:crossAx val="702291136"/>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[Anas-Mustafa_Operations_Dashboard.xlsx]Supplier Performance!PivotTable2</c:name>
    <c:fmtId val="3"/>
  </c:pivotSource>
  <c:chart>
    <c:title>
      <c:tx>
        <c:rich>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r>
              <a:rPr lang="en-US" sz="1400"/>
              <a:t>Supplier</a:t>
            </a:r>
            <a:r>
              <a:rPr lang="en-US" sz="1400" baseline="0"/>
              <a:t> Performance</a:t>
            </a:r>
            <a:endParaRPr lang="en-US" sz="1400"/>
          </a:p>
        </c:rich>
      </c:tx>
      <c:layout>
        <c:manualLayout>
          <c:xMode val="edge"/>
          <c:yMode val="edge"/>
          <c:x val="0.29901730748007505"/>
          <c:y val="7.4074074074074077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'Supplier Performance'!$B$3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'Supplier Performance'!$A$4:$A$9</c:f>
              <c:strCache>
                <c:ptCount val="5"/>
                <c:pt idx="0">
                  <c:v>Greer, Holland and Hess</c:v>
                </c:pt>
                <c:pt idx="1">
                  <c:v>Howell-George</c:v>
                </c:pt>
                <c:pt idx="2">
                  <c:v>Mcintyre-Carter</c:v>
                </c:pt>
                <c:pt idx="3">
                  <c:v>Moore-Gutierrez</c:v>
                </c:pt>
                <c:pt idx="4">
                  <c:v>Steele, Wright and Martinez</c:v>
                </c:pt>
              </c:strCache>
            </c:strRef>
          </c:cat>
          <c:val>
            <c:numRef>
              <c:f>'Supplier Performance'!$B$4:$B$9</c:f>
              <c:numCache>
                <c:formatCode>General</c:formatCode>
                <c:ptCount val="5"/>
                <c:pt idx="0">
                  <c:v>4.8</c:v>
                </c:pt>
                <c:pt idx="1">
                  <c:v>4.7</c:v>
                </c:pt>
                <c:pt idx="2">
                  <c:v>5</c:v>
                </c:pt>
                <c:pt idx="3">
                  <c:v>4.8</c:v>
                </c:pt>
                <c:pt idx="4">
                  <c:v>5</c:v>
                </c:pt>
              </c:numCache>
            </c:numRef>
          </c:val>
          <c:extLst>
            <c:ext xmlns:c16="http://schemas.microsoft.com/office/drawing/2014/chart" uri="{C3380CC4-5D6E-409C-BE32-E72D297353CC}">
              <c16:uniqueId val="{00000000-ACAC-4418-8E2C-556F01EEF81C}"/>
            </c:ext>
          </c:extLst>
        </c:ser>
        <c:dLbls>
          <c:dLblPos val="inEnd"/>
          <c:showLegendKey val="0"/>
          <c:showVal val="1"/>
          <c:showCatName val="0"/>
          <c:showSerName val="0"/>
          <c:showPercent val="0"/>
          <c:showBubbleSize val="0"/>
        </c:dLbls>
        <c:gapWidth val="150"/>
        <c:overlap val="100"/>
        <c:axId val="819138528"/>
        <c:axId val="819138856"/>
      </c:barChart>
      <c:catAx>
        <c:axId val="819138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819138856"/>
        <c:crosses val="autoZero"/>
        <c:auto val="1"/>
        <c:lblAlgn val="ctr"/>
        <c:lblOffset val="100"/>
        <c:noMultiLvlLbl val="0"/>
      </c:catAx>
      <c:valAx>
        <c:axId val="819138856"/>
        <c:scaling>
          <c:orientation val="minMax"/>
        </c:scaling>
        <c:delete val="1"/>
        <c:axPos val="b"/>
        <c:numFmt formatCode="General" sourceLinked="1"/>
        <c:majorTickMark val="none"/>
        <c:minorTickMark val="none"/>
        <c:tickLblPos val="nextTo"/>
        <c:crossAx val="819138528"/>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[Anas-Mustafa_Operations_Dashboard.xlsx]Shipment Cost Analysis!PivotTable3</c:name>
    <c:fmtId val="3"/>
  </c:pivotSource>
  <c:chart>
    <c:title>
      <c:tx>
        <c:rich>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r>
              <a:rPr lang="en-US" sz="1400"/>
              <a:t>Shipment</a:t>
            </a:r>
            <a:r>
              <a:rPr lang="en-US" sz="1400" baseline="0"/>
              <a:t> Cost Analysis</a:t>
            </a:r>
            <a:endParaRPr lang="en-US" sz="1400"/>
          </a:p>
        </c:rich>
      </c:tx>
      <c:layout>
        <c:manualLayout>
          <c:xMode val="edge"/>
          <c:yMode val="edge"/>
          <c:x val="0.24545351028518395"/>
          <c:y val="2.369668246445497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alpha val="85000"/>
            </a:schemeClr>
          </a:solidFill>
          <a:ln w="9525" cap="flat" cmpd="sng" algn="ctr">
            <a:solidFill>
              <a:schemeClr val="lt1">
                <a:alpha val="50000"/>
              </a:schemeClr>
            </a:solidFill>
            <a:round/>
          </a:ln>
          <a:effectLst/>
        </c:spPr>
        <c:dLbl>
          <c:idx val="0"/>
          <c:layout/>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049225854343963"/>
                  <c:h val="0.15215761491352039"/>
                </c:manualLayout>
              </c15:layout>
            </c:ext>
          </c:extLst>
        </c:dLbl>
      </c:pivotFmt>
    </c:pivotFmts>
    <c:plotArea>
      <c:layout>
        <c:manualLayout>
          <c:layoutTarget val="inner"/>
          <c:xMode val="edge"/>
          <c:yMode val="edge"/>
          <c:x val="3.6153289949385395E-2"/>
          <c:y val="0.17791543829533157"/>
          <c:w val="0.92046276211135214"/>
          <c:h val="0.65017011762418586"/>
        </c:manualLayout>
      </c:layout>
      <c:barChart>
        <c:barDir val="col"/>
        <c:grouping val="stacked"/>
        <c:varyColors val="0"/>
        <c:ser>
          <c:idx val="0"/>
          <c:order val="0"/>
          <c:tx>
            <c:strRef>
              <c:f>'Shipment Cost Analysis'!$B$3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D749-4057-9580-BAF521D8384C}"/>
              </c:ext>
            </c:extLst>
          </c:dPt>
          <c:dLbls>
            <c:dLbl>
              <c:idx val="0"/>
              <c:layout/>
              <c:dLblPos val="inEnd"/>
              <c:showLegendKey val="0"/>
              <c:showVal val="1"/>
              <c:showCatName val="0"/>
              <c:showSerName val="0"/>
              <c:showPercent val="0"/>
              <c:showBubbleSize val="0"/>
              <c:extLst>
                <c:ext xmlns:c15="http://schemas.microsoft.com/office/drawing/2012/chart" uri="{CE6537A1-D6FC-4f65-9D91-7224C49458BB}">
                  <c15:layout>
                    <c:manualLayout>
                      <c:w val="0.23049225854343963"/>
                      <c:h val="0.15215761491352039"/>
                    </c:manualLayout>
                  </c15:layout>
                </c:ext>
                <c:ext xmlns:c16="http://schemas.microsoft.com/office/drawing/2014/chart" uri="{C3380CC4-5D6E-409C-BE32-E72D297353CC}">
                  <c16:uniqueId val="{00000001-D749-4057-9580-BAF521D8384C}"/>
                </c:ext>
              </c:extLst>
            </c:dLbl>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'Shipment Cost Analysis'!$A$4:$A$8</c:f>
              <c:strCache>
                <c:ptCount val="4"/>
                <c:pt idx="0">
                  <c:v>DHL</c:v>
                </c:pt>
                <c:pt idx="1">
                  <c:v>FedEx</c:v>
                </c:pt>
                <c:pt idx="2">
                  <c:v>TCS</c:v>
                </c:pt>
                <c:pt idx="3">
                  <c:v>UPS</c:v>
                </c:pt>
              </c:strCache>
            </c:strRef>
          </c:cat>
          <c:val>
            <c:numRef>
              <c:f>'Shipment Cost Analysis'!$B$4:$B$8</c:f>
              <c:numCache>
                <c:formatCode>0.00</c:formatCode>
                <c:ptCount val="4"/>
                <c:pt idx="0">
                  <c:v>5088.577430278885</c:v>
                </c:pt>
                <c:pt idx="1">
                  <c:v>4923.9507459677416</c:v>
                </c:pt>
                <c:pt idx="2">
                  <c:v>4983.4736872586873</c:v>
                </c:pt>
                <c:pt idx="3">
                  <c:v>5085.7048966942148</c:v>
                </c:pt>
              </c:numCache>
            </c:numRef>
          </c:val>
          <c:extLst>
            <c:ext xmlns:c16="http://schemas.microsoft.com/office/drawing/2014/chart" uri="{C3380CC4-5D6E-409C-BE32-E72D297353CC}">
              <c16:uniqueId val="{00000000-D749-4057-9580-BAF521D8384C}"/>
            </c:ext>
          </c:extLst>
        </c:ser>
        <c:dLbls>
          <c:dLblPos val="inEnd"/>
          <c:showLegendKey val="0"/>
          <c:showVal val="1"/>
          <c:showCatName val="0"/>
          <c:showSerName val="0"/>
          <c:showPercent val="0"/>
          <c:showBubbleSize val="0"/>
        </c:dLbls>
        <c:gapWidth val="150"/>
        <c:overlap val="100"/>
        <c:axId val="701493832"/>
        <c:axId val="701489240"/>
      </c:barChart>
      <c:catAx>
        <c:axId val="701493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701489240"/>
        <c:crosses val="autoZero"/>
        <c:auto val="1"/>
        <c:lblAlgn val="ctr"/>
        <c:lblOffset val="100"/>
        <c:noMultiLvlLbl val="0"/>
      </c:catAx>
      <c:valAx>
        <c:axId val="701489240"/>
        <c:scaling>
          <c:orientation val="minMax"/>
        </c:scaling>
        <c:delete val="1"/>
        <c:axPos val="l"/>
        <c:numFmt formatCode="0.00" sourceLinked="1"/>
        <c:majorTickMark val="none"/>
        <c:minorTickMark val="none"/>
        <c:tickLblPos val="nextTo"/>
        <c:crossAx val="701493832"/>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[Anas-Mustafa_Operations_Dashboard.xlsx]Region Wise Sales Analysis!PivotTable1</c:name>
    <c:fmtId val="6"/>
  </c:pivotSource>
  <c:chart>
    <c:title>
      <c:tx>
        <c:rich>
          <a:bodyPr rot="0" spcFirstLastPara="1" vertOverflow="ellipsis" vert="horz" wrap="square" anchor="ctr" anchorCtr="1"/>
          <a:lstStyle/>
          <a:p>
            <a:pPr>
              <a:defRPr sz="1200" b="1" i="0" u="none" strike="noStrike" kern="1200" baseline="0">
                <a:solidFill>
                  <a:schemeClr val="accent4">
                    <a:lumMod val="75000"/>
                  </a:schemeClr>
                </a:solidFill>
                <a:latin typeface="+mn-lt"/>
                <a:ea typeface="+mn-ea"/>
                <a:cs typeface="+mn-cs"/>
              </a:defRPr>
            </a:pPr>
            <a:r>
              <a:rPr lang="en-US" sz="1200"/>
              <a:t>Region Wise Sales Analysis</a:t>
            </a:r>
          </a:p>
        </c:rich>
      </c:tx>
      <c:layout>
        <c:manualLayout>
          <c:xMode val="edge"/>
          <c:yMode val="edge"/>
          <c:x val="0.15109176864940074"/>
          <c:y val="1.474926253687315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a:sp3d/>
        </c:spPr>
        <c:marker>
          <c:spPr>
            <a:solidFill>
              <a:schemeClr val="accent4">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1.8055555555555602E-2"/>
              <c:y val="-1.62037037037037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522222222222223"/>
                  <c:h val="0.10375"/>
                </c:manualLayout>
              </c15:layout>
            </c:ext>
          </c:extLst>
        </c:dLbl>
      </c:pivotFmt>
      <c:pivotFmt>
        <c:idx val="3"/>
        <c:dLbl>
          <c:idx val="0"/>
          <c:layout>
            <c:manualLayout>
              <c:x val="4.5833333333333295E-2"/>
              <c:y val="5.555555555555555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744444444444443"/>
                  <c:h val="0.13615740740740739"/>
                </c:manualLayout>
              </c15:layout>
            </c:ext>
          </c:extLst>
        </c:dLbl>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4"/>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6576" tIns="18288" rIns="36576" bIns="18288" anchor="ctr" anchorCtr="1">
              <a:spAutoFit/>
            </a:bodyPr>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4">
              <a:tint val="54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square" anchor="ctr" anchorCtr="1">
              <a:spAutoFit/>
            </a:bodyPr>
            <a:lstStyle/>
            <a:p>
              <a:pPr>
                <a:defRPr sz="1000" b="1" i="0" u="none" strike="noStrike" kern="1200" baseline="0">
                  <a:ln>
                    <a:noFill/>
                  </a:ln>
                  <a:solidFill>
                    <a:schemeClr val="accent4">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4"/>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6576" tIns="18288" rIns="36576" bIns="18288" anchor="ctr" anchorCtr="1">
              <a:spAutoFit/>
            </a:bodyPr>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4">
              <a:shade val="53000"/>
            </a:schemeClr>
          </a:solidFill>
          <a:ln>
            <a:noFill/>
          </a:ln>
          <a:effectLst>
            <a:outerShdw blurRad="254000" sx="102000" sy="102000" algn="ctr" rotWithShape="0">
              <a:prstClr val="black">
                <a:alpha val="20000"/>
              </a:prstClr>
            </a:outerShdw>
          </a:effectLst>
        </c:spPr>
      </c:pivotFmt>
      <c:pivotFmt>
        <c:idx val="11"/>
        <c:spPr>
          <a:solidFill>
            <a:schemeClr val="accent4">
              <a:shade val="76000"/>
            </a:schemeClr>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4">
              <a:tint val="77000"/>
            </a:schemeClr>
          </a:solidFill>
          <a:ln>
            <a:noFill/>
          </a:ln>
          <a:effectLst>
            <a:outerShdw blurRad="254000" sx="102000" sy="102000" algn="ctr" rotWithShape="0">
              <a:prstClr val="black">
                <a:alpha val="20000"/>
              </a:prstClr>
            </a:outerShdw>
          </a:effectLst>
        </c:spPr>
      </c:pivotFmt>
      <c:pivotFmt>
        <c:idx val="14"/>
        <c:spPr>
          <a:solidFill>
            <a:schemeClr val="accent4">
              <a:tint val="54000"/>
            </a:schemeClr>
          </a:solidFill>
          <a:ln>
            <a:noFill/>
          </a:ln>
          <a:effectLst>
            <a:outerShdw blurRad="254000" sx="102000" sy="102000" algn="ctr" rotWithShape="0">
              <a:prstClr val="black">
                <a:alpha val="20000"/>
              </a:prstClr>
            </a:outerShdw>
          </a:effectLst>
        </c:spPr>
      </c:pivotFmt>
      <c:pivotFmt>
        <c:idx val="15"/>
        <c:spPr>
          <a:solidFill>
            <a:schemeClr val="accent4"/>
          </a:solidFill>
          <a:ln>
            <a:noFill/>
          </a:ln>
          <a:effectLst>
            <a:outerShdw blurRad="254000" sx="102000" sy="102000" algn="ctr" rotWithShape="0">
              <a:prstClr val="black">
                <a:alpha val="20000"/>
              </a:prstClr>
            </a:outerShdw>
          </a:effectLst>
        </c:spPr>
        <c:marker>
          <c:symbol val="none"/>
        </c:marker>
        <c:dLbl>
          <c:idx val="0"/>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6576" tIns="18288" rIns="36576" bIns="18288" anchor="ctr" anchorCtr="1">
              <a:spAutoFit/>
            </a:bodyPr>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ext>
          </c:extLst>
        </c:dLbl>
      </c:pivotFmt>
      <c:pivotFmt>
        <c:idx val="16"/>
        <c:spPr>
          <a:solidFill>
            <a:schemeClr val="accent4">
              <a:shade val="53000"/>
            </a:schemeClr>
          </a:solidFill>
          <a:ln>
            <a:noFill/>
          </a:ln>
          <a:effectLst>
            <a:outerShdw blurRad="254000" sx="102000" sy="102000" algn="ctr" rotWithShape="0">
              <a:prstClr val="black">
                <a:alpha val="20000"/>
              </a:prstClr>
            </a:outerShdw>
          </a:effectLst>
        </c:spPr>
      </c:pivotFmt>
      <c:pivotFmt>
        <c:idx val="17"/>
        <c:spPr>
          <a:solidFill>
            <a:schemeClr val="accent4">
              <a:shade val="76000"/>
            </a:schemeClr>
          </a:solidFill>
          <a:ln>
            <a:noFill/>
          </a:ln>
          <a:effectLst>
            <a:outerShdw blurRad="254000" sx="102000" sy="102000" algn="ctr" rotWithShape="0">
              <a:prstClr val="black">
                <a:alpha val="20000"/>
              </a:prstClr>
            </a:outerShdw>
          </a:effectLst>
        </c:spPr>
      </c:pivotFmt>
      <c:pivotFmt>
        <c:idx val="18"/>
        <c:spPr>
          <a:solidFill>
            <a:schemeClr val="accent4"/>
          </a:solidFill>
          <a:ln>
            <a:noFill/>
          </a:ln>
          <a:effectLst>
            <a:outerShdw blurRad="254000" sx="102000" sy="102000" algn="ctr" rotWithShape="0">
              <a:prstClr val="black">
                <a:alpha val="20000"/>
              </a:prstClr>
            </a:outerShdw>
          </a:effectLst>
        </c:spPr>
      </c:pivotFmt>
      <c:pivotFmt>
        <c:idx val="19"/>
        <c:spPr>
          <a:solidFill>
            <a:schemeClr val="accent4">
              <a:tint val="77000"/>
            </a:schemeClr>
          </a:solidFill>
          <a:ln>
            <a:noFill/>
          </a:ln>
          <a:effectLst>
            <a:outerShdw blurRad="254000" sx="102000" sy="102000" algn="ctr" rotWithShape="0">
              <a:prstClr val="black">
                <a:alpha val="20000"/>
              </a:prstClr>
            </a:outerShdw>
          </a:effectLst>
        </c:spPr>
      </c:pivotFmt>
      <c:pivotFmt>
        <c:idx val="20"/>
        <c:spPr>
          <a:solidFill>
            <a:schemeClr val="accent4">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769539756435558"/>
          <c:y val="0.15990516888906475"/>
          <c:w val="0.56180232741991587"/>
          <c:h val="0.82530253408589416"/>
        </c:manualLayout>
      </c:layout>
      <c:doughnutChart>
        <c:varyColors val="1"/>
        <c:ser>
          <c:idx val="0"/>
          <c:order val="0"/>
          <c:tx>
            <c:strRef>
              <c:f>'Region Wise Sales Analysis'!$B$3</c:f>
              <c:strCache>
                <c:ptCount val="1"/>
                <c:pt idx="0">
                  <c:v>Total</c:v>
                </c:pt>
              </c:strCache>
            </c:strRef>
          </c:tx>
          <c:dPt>
            <c:idx val="0"/>
            <c:bubble3D val="0"/>
            <c:spPr>
              <a:solidFill>
                <a:schemeClr val="accent4">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B82-4093-953D-DC9437D51330}"/>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B82-4093-953D-DC9437D5133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B82-4093-953D-DC9437D51330}"/>
              </c:ext>
            </c:extLst>
          </c:dPt>
          <c:dPt>
            <c:idx val="3"/>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B82-4093-953D-DC9437D51330}"/>
              </c:ext>
            </c:extLst>
          </c:dPt>
          <c:dPt>
            <c:idx val="4"/>
            <c:bubble3D val="0"/>
            <c:spPr>
              <a:solidFill>
                <a:schemeClr val="accent4">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B82-4093-953D-DC9437D51330}"/>
              </c:ext>
            </c:extLst>
          </c:dPt>
          <c:dLbls>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6576" tIns="18288" rIns="36576" bIns="18288" anchor="ctr" anchorCtr="1">
                <a:spAutoFit/>
              </a:bodyPr>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ext>
            </c:extLst>
          </c:dLbls>
          <c:cat>
            <c:strRef>
              <c:f>'Region Wise Sales Analysis'!$A$4:$A$9</c:f>
              <c:strCache>
                <c:ptCount val="5"/>
                <c:pt idx="0">
                  <c:v>CENTRAL</c:v>
                </c:pt>
                <c:pt idx="1">
                  <c:v>EAST</c:v>
                </c:pt>
                <c:pt idx="2">
                  <c:v>NORTH</c:v>
                </c:pt>
                <c:pt idx="3">
                  <c:v>SOUTH</c:v>
                </c:pt>
                <c:pt idx="4">
                  <c:v>WEST</c:v>
                </c:pt>
              </c:strCache>
            </c:strRef>
          </c:cat>
          <c:val>
            <c:numRef>
              <c:f>'Region Wise Sales Analysis'!$B$4:$B$9</c:f>
              <c:numCache>
                <c:formatCode>0</c:formatCode>
                <c:ptCount val="5"/>
                <c:pt idx="0">
                  <c:v>1258.8078045838361</c:v>
                </c:pt>
                <c:pt idx="1">
                  <c:v>1219.3319622641509</c:v>
                </c:pt>
                <c:pt idx="2">
                  <c:v>1246.6992058643862</c:v>
                </c:pt>
                <c:pt idx="3">
                  <c:v>1213.87510567297</c:v>
                </c:pt>
                <c:pt idx="4">
                  <c:v>1246.2482023809523</c:v>
                </c:pt>
              </c:numCache>
            </c:numRef>
          </c:val>
          <c:extLst>
            <c:ext xmlns:c16="http://schemas.microsoft.com/office/drawing/2014/chart" uri="{C3380CC4-5D6E-409C-BE32-E72D297353CC}">
              <c16:uniqueId val="{0000000A-AB82-4093-953D-DC9437D5133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234259874142239"/>
          <c:y val="0.17990893403517927"/>
          <c:w val="0.24159314423046516"/>
          <c:h val="0.4764748400590551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[Anas-Mustafa_Operations_Dashboard.xlsx]Inventory Stock Analysis!PivotTable1</c:name>
    <c:fmtId val="5"/>
  </c:pivotSource>
  <c:chart>
    <c:title>
      <c:tx>
        <c:rich>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r>
              <a:rPr lang="en-US" sz="1400"/>
              <a:t>Inventory Stock Analysis</a:t>
            </a:r>
          </a:p>
        </c:rich>
      </c:tx>
      <c:layout>
        <c:manualLayout>
          <c:xMode val="edge"/>
          <c:yMode val="edge"/>
          <c:x val="0.26462703795237275"/>
          <c:y val="5.7168283149155704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363766429388265"/>
          <c:y val="0.15501910945342359"/>
          <c:w val="0.83797461977521526"/>
          <c:h val="0.77419562419562415"/>
        </c:manualLayout>
      </c:layout>
      <c:barChart>
        <c:barDir val="bar"/>
        <c:grouping val="clustered"/>
        <c:varyColors val="0"/>
        <c:ser>
          <c:idx val="0"/>
          <c:order val="0"/>
          <c:tx>
            <c:strRef>
              <c:f>'Inventory Stock Analysis'!$B$3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'Inventory Stock Analysis'!$A$4:$A$14</c:f>
              <c:strCache>
                <c:ptCount val="10"/>
                <c:pt idx="0">
                  <c:v>Also</c:v>
                </c:pt>
                <c:pt idx="1">
                  <c:v>Argue</c:v>
                </c:pt>
                <c:pt idx="2">
                  <c:v>Catch</c:v>
                </c:pt>
                <c:pt idx="3">
                  <c:v>Character</c:v>
                </c:pt>
                <c:pt idx="4">
                  <c:v>Cost</c:v>
                </c:pt>
                <c:pt idx="5">
                  <c:v>Course</c:v>
                </c:pt>
                <c:pt idx="6">
                  <c:v>Crime</c:v>
                </c:pt>
                <c:pt idx="7">
                  <c:v>Cultural</c:v>
                </c:pt>
                <c:pt idx="8">
                  <c:v>Hour</c:v>
                </c:pt>
                <c:pt idx="9">
                  <c:v>Reveal</c:v>
                </c:pt>
              </c:strCache>
            </c:strRef>
          </c:cat>
          <c:val>
            <c:numRef>
              <c:f>'Inventory Stock Analysis'!$B$4:$B$14</c:f>
              <c:numCache>
                <c:formatCode>General</c:formatCode>
                <c:ptCount val="10"/>
                <c:pt idx="0">
                  <c:v>3</c:v>
                </c:pt>
                <c:pt idx="1">
                  <c:v>3</c:v>
                </c:pt>
                <c:pt idx="2">
                  <c:v>3</c:v>
                </c:pt>
                <c:pt idx="3">
                  <c:v>3</c:v>
                </c:pt>
                <c:pt idx="4">
                  <c:v>3</c:v>
                </c:pt>
                <c:pt idx="5">
                  <c:v>3</c:v>
                </c:pt>
                <c:pt idx="6">
                  <c:v>3</c:v>
                </c:pt>
                <c:pt idx="7">
                  <c:v>3</c:v>
                </c:pt>
                <c:pt idx="8">
                  <c:v>4</c:v>
                </c:pt>
                <c:pt idx="9">
                  <c:v>4</c:v>
                </c:pt>
              </c:numCache>
            </c:numRef>
          </c:val>
          <c:extLst>
            <c:ext xmlns:c16="http://schemas.microsoft.com/office/drawing/2014/chart" uri="{C3380CC4-5D6E-409C-BE32-E72D297353CC}">
              <c16:uniqueId val="{00000000-7A39-4DC9-88BF-B3DBF8D0AF29}"/>
            </c:ext>
          </c:extLst>
        </c:ser>
        <c:dLbls>
          <c:dLblPos val="inEnd"/>
          <c:showLegendKey val="0"/>
          <c:showVal val="1"/>
          <c:showCatName val="0"/>
          <c:showSerName val="0"/>
          <c:showPercent val="0"/>
          <c:showBubbleSize val="0"/>
        </c:dLbls>
        <c:gapWidth val="65"/>
        <c:axId val="705471040"/>
        <c:axId val="705472352"/>
      </c:barChart>
      <c:catAx>
        <c:axId val="705471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705472352"/>
        <c:crosses val="autoZero"/>
        <c:auto val="1"/>
        <c:lblAlgn val="ctr"/>
        <c:lblOffset val="100"/>
        <c:noMultiLvlLbl val="0"/>
      </c:catAx>
      <c:valAx>
        <c:axId val="705472352"/>
        <c:scaling>
          <c:orientation val="minMax"/>
        </c:scaling>
        <c:delete val="1"/>
        <c:axPos val="b"/>
        <c:numFmt formatCode="General" sourceLinked="1"/>
        <c:majorTickMark val="none"/>
        <c:minorTickMark val="none"/>
        <c:tickLblPos val="nextTo"/>
        <c:crossAx val="705471040"/>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[Anas-Mustafa_Operations_Dashboard.xlsx]Region Wise Sales Analysis!PivotTable1</c:name>
    <c:fmtId val="0"/>
  </c:pivotSource>
  <c:chart>
    <c:title>
      <c:tx>
        <c:rich>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r>
              <a:rPr lang="en-US"/>
              <a:t>Region Wise Sales Analysis</a:t>
            </a:r>
          </a:p>
        </c:rich>
      </c:tx>
      <c:overlay val="0"/>
      <c:spPr>
        <a:noFill/>
        <a:ln>
          <a:noFill/>
        </a:ln>
        <a:effectLst/>
      </c:sp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a:sp3d/>
        </c:spPr>
        <c:marker>
          <c:spPr>
            <a:solidFill>
              <a:schemeClr val="accent4">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1.8055555555555602E-2"/>
              <c:y val="-1.62037037037037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522222222222223"/>
                  <c:h val="0.10375"/>
                </c:manualLayout>
              </c15:layout>
            </c:ext>
          </c:extLst>
        </c:dLbl>
      </c:pivotFmt>
      <c:pivotFmt>
        <c:idx val="3"/>
        <c:dLbl>
          <c:idx val="0"/>
          <c:layout>
            <c:manualLayout>
              <c:x val="4.5833333333333295E-2"/>
              <c:y val="5.555555555555555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744444444444443"/>
                  <c:h val="0.13615740740740739"/>
                </c:manualLayout>
              </c15:layout>
            </c:ext>
          </c:extLst>
        </c:dLbl>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delete val="1"/>
          <c:extLst>
            <c:ext xmlns:c15="http://schemas.microsoft.com/office/drawing/2012/chart" uri="{CE6537A1-D6FC-4f65-9D91-7224C49458BB}"/>
          </c:extLst>
        </c:dLbl>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marker>
          <c:symbol val="none"/>
        </c:marke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square" anchor="ctr" anchorCtr="1">
              <a:spAutoFit/>
            </a:bodyPr>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4">
              <a:tint val="54000"/>
            </a:schemeClr>
          </a:solidFill>
          <a:ln>
            <a:noFill/>
          </a:ln>
          <a:effectLst>
            <a:outerShdw blurRad="254000" sx="102000" sy="102000" algn="ctr" rotWithShape="0">
              <a:prstClr val="black">
                <a:alpha val="20000"/>
              </a:prstClr>
            </a:outerShdw>
          </a:effectLst>
        </c:spPr>
      </c:pivotFmt>
      <c:pivotFmt>
        <c:idx val="9"/>
        <c:spPr>
          <a:solidFill>
            <a:schemeClr val="accent4">
              <a:shade val="53000"/>
            </a:schemeClr>
          </a:solidFill>
          <a:ln>
            <a:noFill/>
          </a:ln>
          <a:effectLst>
            <a:outerShdw blurRad="254000" sx="102000" sy="102000" algn="ctr" rotWithShape="0">
              <a:prstClr val="black">
                <a:alpha val="20000"/>
              </a:prstClr>
            </a:outerShdw>
          </a:effectLst>
        </c:spPr>
      </c:pivotFmt>
      <c:pivotFmt>
        <c:idx val="10"/>
        <c:spPr>
          <a:solidFill>
            <a:schemeClr val="accent4">
              <a:shade val="76000"/>
            </a:schemeClr>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629036538971954"/>
          <c:y val="0.2532673627606562"/>
          <c:w val="0.42556822251151188"/>
          <c:h val="0.68069063575012045"/>
        </c:manualLayout>
      </c:layout>
      <c:doughnutChart>
        <c:varyColors val="1"/>
        <c:ser>
          <c:idx val="0"/>
          <c:order val="0"/>
          <c:tx>
            <c:strRef>
              <c:f>'Region Wise Sales Analysis'!$B$3</c:f>
              <c:strCache>
                <c:ptCount val="1"/>
                <c:pt idx="0">
                  <c:v>Total</c:v>
                </c:pt>
              </c:strCache>
            </c:strRef>
          </c:tx>
          <c:dPt>
            <c:idx val="0"/>
            <c:bubble3D val="0"/>
            <c:spPr>
              <a:solidFill>
                <a:schemeClr val="accent4">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A3-4E0C-AEB5-788C9499D9B9}"/>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A3-4E0C-AEB5-788C9499D9B9}"/>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A3-4E0C-AEB5-788C9499D9B9}"/>
              </c:ext>
            </c:extLst>
          </c:dPt>
          <c:dPt>
            <c:idx val="3"/>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4A3-4E0C-AEB5-788C9499D9B9}"/>
              </c:ext>
            </c:extLst>
          </c:dPt>
          <c:dPt>
            <c:idx val="4"/>
            <c:bubble3D val="0"/>
            <c:spPr>
              <a:solidFill>
                <a:schemeClr val="accent4">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63-4EE3-9CDD-1271EC74864F}"/>
              </c:ext>
            </c:extLst>
          </c:dPt>
          <c:dLbls>
            <c:spPr>
              <a:noFill/>
              <a:ln>
                <a:noFill/>
              </a:ln>
              <a:effectLst>
                <a:outerShdw blurRad="50800" dist="38100" dir="2700000" algn="tl" rotWithShape="0">
                  <a:prstClr val="black">
                    <a:alpha val="40000"/>
                  </a:prstClr>
                </a:outerShdw>
              </a:effectLst>
            </c:spPr>
            <c:txPr>
              <a:bodyPr rot="0" spcFirstLastPara="1" vertOverflow="overflow" horzOverflow="overflow" vert="horz" wrap="square" anchor="ctr" anchorCtr="1">
                <a:spAutoFit/>
              </a:bodyPr>
              <a:lstStyle/>
              <a:p>
                <a:pPr>
                  <a:defRPr sz="1000" b="1" i="0" u="none" strike="noStrike" kern="1200" baseline="0">
                    <a:ln>
                      <a:noFill/>
                    </a:ln>
                    <a:solidFill>
                      <a:schemeClr val="accent4">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'Region Wise Sales Analysis'!$A$4:$A$9</c:f>
              <c:strCache>
                <c:ptCount val="5"/>
                <c:pt idx="0">
                  <c:v>CENTRAL</c:v>
                </c:pt>
                <c:pt idx="1">
                  <c:v>EAST</c:v>
                </c:pt>
                <c:pt idx="2">
                  <c:v>NORTH</c:v>
                </c:pt>
                <c:pt idx="3">
                  <c:v>SOUTH</c:v>
                </c:pt>
                <c:pt idx="4">
                  <c:v>WEST</c:v>
                </c:pt>
              </c:strCache>
            </c:strRef>
          </c:cat>
          <c:val>
            <c:numRef>
              <c:f>'Region Wise Sales Analysis'!$B$4:$B$9</c:f>
              <c:numCache>
                <c:formatCode>0</c:formatCode>
                <c:ptCount val="5"/>
                <c:pt idx="0">
                  <c:v>1258.8078045838361</c:v>
                </c:pt>
                <c:pt idx="1">
                  <c:v>1219.3319622641509</c:v>
                </c:pt>
                <c:pt idx="2">
                  <c:v>1246.6992058643862</c:v>
                </c:pt>
                <c:pt idx="3">
                  <c:v>1213.87510567297</c:v>
                </c:pt>
                <c:pt idx="4">
                  <c:v>1246.2482023809523</c:v>
                </c:pt>
              </c:numCache>
            </c:numRef>
          </c:val>
          <c:extLst>
            <c:ext xmlns:c16="http://schemas.microsoft.com/office/drawing/2014/chart" uri="{C3380CC4-5D6E-409C-BE32-E72D297353CC}">
              <c16:uniqueId val="{00000000-D963-4EE3-9CDD-1271EC74864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[Anas-Mustafa_Operations_Dashboard.xlsx]Product Category Performance!PivotTable2</c:name>
    <c:fmtId val="0"/>
  </c:pivotSource>
  <c:chart>
    <c:title>
      <c:tx>
        <c:rich>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r>
              <a:rPr lang="en-US"/>
              <a:t>Product</a:t>
            </a:r>
            <a:r>
              <a:rPr lang="en-US" baseline="0"/>
              <a:t> Category Performance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Category Performance'!$B$3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Category Performance'!$A$4:$A$7</c:f>
              <c:strCache>
                <c:ptCount val="3"/>
                <c:pt idx="0">
                  <c:v>Electronics</c:v>
                </c:pt>
                <c:pt idx="1">
                  <c:v>Furniture</c:v>
                </c:pt>
                <c:pt idx="2">
                  <c:v>Office Supplies</c:v>
                </c:pt>
              </c:strCache>
            </c:strRef>
          </c:cat>
          <c:val>
            <c:numRef>
              <c:f>'Product Category Performance'!$B$4:$B$7</c:f>
              <c:numCache>
                <c:formatCode>General</c:formatCode>
                <c:ptCount val="3"/>
                <c:pt idx="0">
                  <c:v>3270619.65</c:v>
                </c:pt>
                <c:pt idx="1">
                  <c:v>1428950.89</c:v>
                </c:pt>
                <c:pt idx="2">
                  <c:v>1492318.85</c:v>
                </c:pt>
              </c:numCache>
            </c:numRef>
          </c:val>
          <c:extLst>
            <c:ext xmlns:c16="http://schemas.microsoft.com/office/drawing/2014/chart" uri="{C3380CC4-5D6E-409C-BE32-E72D297353CC}">
              <c16:uniqueId val="{00000000-BB1B-493F-BC5F-4CFC1010A602}"/>
            </c:ext>
          </c:extLst>
        </c:ser>
        <c:dLbls>
          <c:dLblPos val="inEnd"/>
          <c:showLegendKey val="0"/>
          <c:showVal val="1"/>
          <c:showCatName val="0"/>
          <c:showSerName val="0"/>
          <c:showPercent val="0"/>
          <c:showBubbleSize val="0"/>
        </c:dLbls>
        <c:gapWidth val="65"/>
        <c:axId val="232764456"/>
        <c:axId val="232752320"/>
      </c:barChart>
      <c:catAx>
        <c:axId val="232764456"/>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232752320"/>
        <c:crosses val="autoZero"/>
        <c:auto val="1"/>
        <c:lblAlgn val="ctr"/>
        <c:lblOffset val="100"/>
        <c:noMultiLvlLbl val="0"/>
      </c:catAx>
      <c:valAx>
        <c:axId val="232752320"/>
        <c:scaling>
          <c:orientation val="minMax"/>
        </c:scaling>
        <c:delete val="1"/>
        <c:axPos val="b"/>
        <c:numFmt formatCode="General" sourceLinked="1"/>
        <c:majorTickMark val="out"/>
        <c:minorTickMark val="none"/>
        <c:tickLblPos val="nextTo"/>
        <c:crossAx val="232764456"/>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[Anas-Mustafa_Operations_Dashboard.xlsx]Monthly Sales Trend!PivotTable3</c:name>
    <c:fmtId val="0"/>
  </c:pivotSource>
  <c:chart>
    <c:title>
      <c:tx>
        <c:rich>
          <a:bodyPr rot="0" spcFirstLastPara="1" vertOverflow="ellipsis" vert="horz" wrap="square" anchor="ctr" anchorCtr="1"/>
          <a:lstStyle/>
          <a:p>
            <a:pPr>
              <a:defRPr sz="1600" b="1" i="0" u="none" strike="noStrike" kern="1200" baseline="0">
                <a:solidFill>
                  <a:schemeClr val="accent4">
                    <a:lumMod val="7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1750" cap="rnd">
            <a:solidFill>
              <a:schemeClr val="accent4"/>
            </a:solidFill>
            <a:round/>
          </a:ln>
          <a:effectLst>
            <a:outerShdw blurRad="40000" dist="23000" dir="5400000" rotWithShape="0">
              <a:srgbClr val="000000">
                <a:alpha val="35000"/>
              </a:srgbClr>
            </a:outerShdw>
          </a:effectLst>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2"/>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lineChart>
        <c:grouping val="standard"/>
        <c:varyColors val="0"/>
        <c:ser>
          <c:idx val="0"/>
          <c:order val="0"/>
          <c:tx>
            <c:strRef>
              <c:f>'Monthly Sales Trend'!$B$3</c:f>
              <c:strCache>
                <c:ptCount val="1"/>
                <c:pt idx="0">
                  <c:v>Total</c:v>
                </c:pt>
              </c:strCache>
            </c:strRef>
          </c:tx>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653663.49</c:v>
                </c:pt>
                <c:pt idx="1">
                  <c:v>561058.56000000006</c:v>
                </c:pt>
                <c:pt idx="2">
                  <c:v>661979.52</c:v>
                </c:pt>
                <c:pt idx="3">
                  <c:v>743810.91</c:v>
                </c:pt>
                <c:pt idx="4">
                  <c:v>547740.51</c:v>
                </c:pt>
                <c:pt idx="5">
                  <c:v>454813.31</c:v>
                </c:pt>
                <c:pt idx="6">
                  <c:v>454415.86</c:v>
                </c:pt>
                <c:pt idx="7">
                  <c:v>468583.93</c:v>
                </c:pt>
                <c:pt idx="8">
                  <c:v>439960.37</c:v>
                </c:pt>
                <c:pt idx="9">
                  <c:v>383109.08</c:v>
                </c:pt>
                <c:pt idx="10">
                  <c:v>413740.6</c:v>
                </c:pt>
                <c:pt idx="11">
                  <c:v>409013.25</c:v>
                </c:pt>
              </c:numCache>
            </c:numRef>
          </c:val>
          <c:smooth val="0"/>
          <c:extLst>
            <c:ext xmlns:c16="http://schemas.microsoft.com/office/drawing/2014/chart" uri="{C3380CC4-5D6E-409C-BE32-E72D297353CC}">
              <c16:uniqueId val="{00000000-0B33-43BA-981D-5DB73D13F15A}"/>
            </c:ext>
          </c:extLst>
        </c:ser>
        <c:dLbls>
          <c:showLegendKey val="0"/>
          <c:showVal val="0"/>
          <c:showCatName val="0"/>
          <c:showSerName val="0"/>
          <c:showPercent val="0"/>
          <c:showBubbleSize val="0"/>
        </c:dLbls>
        <c:marker val="1"/>
        <c:smooth val="0"/>
        <c:axId val="392007712"/>
        <c:axId val="392006400"/>
      </c:lineChart>
      <c:catAx>
        <c:axId val="39200771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392006400"/>
        <c:crosses val="autoZero"/>
        <c:auto val="1"/>
        <c:lblAlgn val="ctr"/>
        <c:lblOffset val="100"/>
        <c:noMultiLvlLbl val="0"/>
      </c:catAx>
      <c:valAx>
        <c:axId val="39200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392007712"/>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[Anas-Mustafa_Operations_Dashboard.xlsx]Department Salary Summary!PivotTable4</c:name>
    <c:fmtId val="0"/>
  </c:pivotSource>
  <c:chart>
    <c:title>
      <c:tx>
        <c:rich>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r>
              <a:rPr lang="en-US"/>
              <a:t>Department</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'Department Salary Summary'!$B$3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delete val="1"/>
          </c:dLbls>
          <c:cat>
            <c:strRef>
              <c:f>'Department Salary Summary'!$A$4:$A$9</c:f>
              <c:strCache>
                <c:ptCount val="5"/>
                <c:pt idx="0">
                  <c:v>Finance</c:v>
                </c:pt>
                <c:pt idx="1">
                  <c:v>HR</c:v>
                </c:pt>
                <c:pt idx="2">
                  <c:v>IT</c:v>
                </c:pt>
                <c:pt idx="3">
                  <c:v>Operations</c:v>
                </c:pt>
                <c:pt idx="4">
                  <c:v>Sales</c:v>
                </c:pt>
              </c:strCache>
            </c:strRef>
          </c:cat>
          <c:val>
            <c:numRef>
              <c:f>'Department Salary Summary'!$B$4:$B$9</c:f>
              <c:numCache>
                <c:formatCode>General</c:formatCode>
                <c:ptCount val="5"/>
                <c:pt idx="0">
                  <c:v>5224381</c:v>
                </c:pt>
                <c:pt idx="1">
                  <c:v>5594342</c:v>
                </c:pt>
                <c:pt idx="2">
                  <c:v>6331284</c:v>
                </c:pt>
                <c:pt idx="3">
                  <c:v>5465744</c:v>
                </c:pt>
                <c:pt idx="4">
                  <c:v>13430554</c:v>
                </c:pt>
              </c:numCache>
            </c:numRef>
          </c:val>
          <c:extLst>
            <c:ext xmlns:c16="http://schemas.microsoft.com/office/drawing/2014/chart" uri="{C3380CC4-5D6E-409C-BE32-E72D297353CC}">
              <c16:uniqueId val="{00000000-CF23-4217-BF19-BE2C4F2818E0}"/>
            </c:ext>
          </c:extLst>
        </c:ser>
        <c:dLbls>
          <c:dLblPos val="inEnd"/>
          <c:showLegendKey val="0"/>
          <c:showVal val="1"/>
          <c:showCatName val="0"/>
          <c:showSerName val="0"/>
          <c:showPercent val="0"/>
          <c:showBubbleSize val="0"/>
        </c:dLbls>
        <c:gapWidth val="65"/>
        <c:axId val="413704672"/>
        <c:axId val="413709264"/>
      </c:barChart>
      <c:catAx>
        <c:axId val="413704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413709264"/>
        <c:crosses val="autoZero"/>
        <c:auto val="1"/>
        <c:lblAlgn val="ctr"/>
        <c:lblOffset val="100"/>
        <c:noMultiLvlLbl val="0"/>
      </c:catAx>
      <c:valAx>
        <c:axId val="413709264"/>
        <c:scaling>
          <c:orientation val="minMax"/>
        </c:scaling>
        <c:delete val="1"/>
        <c:axPos val="l"/>
        <c:numFmt formatCode="General" sourceLinked="1"/>
        <c:majorTickMark val="none"/>
        <c:minorTickMark val="none"/>
        <c:tickLblPos val="nextTo"/>
        <c:crossAx val="413704672"/>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[Anas-Mustafa_Operations_Dashboard.xlsx]Delivery Performance!PivotTable5</c:name>
    <c:fmtId val="0"/>
  </c:pivotSource>
  <c:chart>
    <c:title>
      <c:tx>
        <c:rich>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r>
              <a:rPr lang="en-US"/>
              <a:t>Delivery</a:t>
            </a:r>
            <a:r>
              <a:rPr lang="en-US" baseline="0"/>
              <a:t> Performance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solidFill>
          <a:ln>
            <a:noFill/>
          </a:ln>
          <a:effectLst>
            <a:outerShdw blurRad="254000" sx="102000" sy="102000" algn="ctr" rotWithShape="0">
              <a:prstClr val="black">
                <a:alpha val="20000"/>
              </a:prstClr>
            </a:outerShdw>
          </a:effectLst>
        </c:spPr>
        <c:marker>
          <c:spPr>
            <a:solidFill>
              <a:schemeClr val="accent4">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marker>
          <c:symbol val="none"/>
        </c:marker>
      </c:pivotFmt>
      <c:pivotFmt>
        <c:idx val="3"/>
        <c:spPr>
          <a:solidFill>
            <a:schemeClr val="accent4">
              <a:shade val="65000"/>
            </a:schemeClr>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246041119860017"/>
          <c:y val="0.15990303295421404"/>
          <c:w val="0.44138035870516185"/>
          <c:h val="0.73563393117526976"/>
        </c:manualLayout>
      </c:layout>
      <c:doughnutChart>
        <c:varyColors val="1"/>
        <c:ser>
          <c:idx val="0"/>
          <c:order val="0"/>
          <c:tx>
            <c:strRef>
              <c:f>'Delivery Performance'!$B$3</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4E9-4D74-B4B8-0AA42990DDBA}"/>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E9-4D74-B4B8-0AA42990DDBA}"/>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4E9-4D74-B4B8-0AA42990DDBA}"/>
              </c:ext>
            </c:extLst>
          </c:dPt>
          <c:dLbls>
            <c:delete val="1"/>
          </c:dLbls>
          <c:cat>
            <c:strRef>
              <c:f>'Delivery Performance'!$A$4:$A$7</c:f>
              <c:strCache>
                <c:ptCount val="3"/>
                <c:pt idx="0">
                  <c:v>Delayed</c:v>
                </c:pt>
                <c:pt idx="1">
                  <c:v>Lost</c:v>
                </c:pt>
                <c:pt idx="2">
                  <c:v>On Time</c:v>
                </c:pt>
              </c:strCache>
            </c:strRef>
          </c:cat>
          <c:val>
            <c:numRef>
              <c:f>'Delivery Performance'!$B$4:$B$7</c:f>
              <c:numCache>
                <c:formatCode>General</c:formatCode>
                <c:ptCount val="3"/>
                <c:pt idx="0">
                  <c:v>694</c:v>
                </c:pt>
                <c:pt idx="1">
                  <c:v>630</c:v>
                </c:pt>
                <c:pt idx="2">
                  <c:v>676</c:v>
                </c:pt>
              </c:numCache>
            </c:numRef>
          </c:val>
          <c:extLst>
            <c:ext xmlns:c16="http://schemas.microsoft.com/office/drawing/2014/chart" uri="{C3380CC4-5D6E-409C-BE32-E72D297353CC}">
              <c16:uniqueId val="{00000000-7E56-488C-ADEB-4CE49296AAF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[Anas-Mustafa_Operations_Dashboard.xlsx]Return Analysis!PivotTable6</c:name>
    <c:fmtId val="0"/>
  </c:pivotSource>
  <c:chart>
    <c:title>
      <c:tx>
        <c:rich>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r>
              <a:rPr lang="en-US"/>
              <a:t>Return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'Return Analysis'!$B$3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'Return Analysis'!$A$4:$A$8</c:f>
              <c:strCache>
                <c:ptCount val="4"/>
                <c:pt idx="0">
                  <c:v>Customer Changed Mind</c:v>
                </c:pt>
                <c:pt idx="1">
                  <c:v>Damaged</c:v>
                </c:pt>
                <c:pt idx="2">
                  <c:v>Late Delivery</c:v>
                </c:pt>
                <c:pt idx="3">
                  <c:v>Wrong Item</c:v>
                </c:pt>
              </c:strCache>
            </c:strRef>
          </c:cat>
          <c:val>
            <c:numRef>
              <c:f>'Return Analysis'!$B$4:$B$8</c:f>
              <c:numCache>
                <c:formatCode>General</c:formatCode>
                <c:ptCount val="4"/>
                <c:pt idx="0">
                  <c:v>141</c:v>
                </c:pt>
                <c:pt idx="1">
                  <c:v>144</c:v>
                </c:pt>
                <c:pt idx="2">
                  <c:v>157</c:v>
                </c:pt>
                <c:pt idx="3">
                  <c:v>158</c:v>
                </c:pt>
              </c:numCache>
            </c:numRef>
          </c:val>
          <c:extLst>
            <c:ext xmlns:c16="http://schemas.microsoft.com/office/drawing/2014/chart" uri="{C3380CC4-5D6E-409C-BE32-E72D297353CC}">
              <c16:uniqueId val="{00000000-255C-4A53-9C5E-20A918B6223D}"/>
            </c:ext>
          </c:extLst>
        </c:ser>
        <c:dLbls>
          <c:dLblPos val="inEnd"/>
          <c:showLegendKey val="0"/>
          <c:showVal val="1"/>
          <c:showCatName val="0"/>
          <c:showSerName val="0"/>
          <c:showPercent val="0"/>
          <c:showBubbleSize val="0"/>
        </c:dLbls>
        <c:gapWidth val="150"/>
        <c:overlap val="100"/>
        <c:axId val="702291136"/>
        <c:axId val="702293432"/>
      </c:barChart>
      <c:catAx>
        <c:axId val="702291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702293432"/>
        <c:crosses val="autoZero"/>
        <c:auto val="1"/>
        <c:lblAlgn val="ctr"/>
        <c:lblOffset val="100"/>
        <c:noMultiLvlLbl val="0"/>
      </c:catAx>
      <c:valAx>
        <c:axId val="702293432"/>
        <c:scaling>
          <c:orientation val="minMax"/>
        </c:scaling>
        <c:delete val="1"/>
        <c:axPos val="l"/>
        <c:numFmt formatCode="General" sourceLinked="1"/>
        <c:majorTickMark val="none"/>
        <c:minorTickMark val="none"/>
        <c:tickLblPos val="nextTo"/>
        <c:crossAx val="702291136"/>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[Anas-Mustafa_Operations_Dashboard.xlsx]Inventory Stock Analysis!PivotTable1</c:name>
    <c:fmtId val="0"/>
  </c:pivotSource>
  <c:chart>
    <c:title>
      <c:tx>
        <c:rich>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r>
              <a:rPr lang="en-US"/>
              <a:t>Inventory Stock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'Inventory Stock Analysis'!$B$3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delete val="1"/>
          </c:dLbls>
          <c:cat>
            <c:strRef>
              <c:f>'Inventory Stock Analysis'!$A$4:$A$14</c:f>
              <c:strCache>
                <c:ptCount val="10"/>
                <c:pt idx="0">
                  <c:v>Also</c:v>
                </c:pt>
                <c:pt idx="1">
                  <c:v>Argue</c:v>
                </c:pt>
                <c:pt idx="2">
                  <c:v>Catch</c:v>
                </c:pt>
                <c:pt idx="3">
                  <c:v>Character</c:v>
                </c:pt>
                <c:pt idx="4">
                  <c:v>Cost</c:v>
                </c:pt>
                <c:pt idx="5">
                  <c:v>Course</c:v>
                </c:pt>
                <c:pt idx="6">
                  <c:v>Crime</c:v>
                </c:pt>
                <c:pt idx="7">
                  <c:v>Cultural</c:v>
                </c:pt>
                <c:pt idx="8">
                  <c:v>Hour</c:v>
                </c:pt>
                <c:pt idx="9">
                  <c:v>Reveal</c:v>
                </c:pt>
              </c:strCache>
            </c:strRef>
          </c:cat>
          <c:val>
            <c:numRef>
              <c:f>'Inventory Stock Analysis'!$B$4:$B$14</c:f>
              <c:numCache>
                <c:formatCode>General</c:formatCode>
                <c:ptCount val="10"/>
                <c:pt idx="0">
                  <c:v>3</c:v>
                </c:pt>
                <c:pt idx="1">
                  <c:v>3</c:v>
                </c:pt>
                <c:pt idx="2">
                  <c:v>3</c:v>
                </c:pt>
                <c:pt idx="3">
                  <c:v>3</c:v>
                </c:pt>
                <c:pt idx="4">
                  <c:v>3</c:v>
                </c:pt>
                <c:pt idx="5">
                  <c:v>3</c:v>
                </c:pt>
                <c:pt idx="6">
                  <c:v>3</c:v>
                </c:pt>
                <c:pt idx="7">
                  <c:v>3</c:v>
                </c:pt>
                <c:pt idx="8">
                  <c:v>4</c:v>
                </c:pt>
                <c:pt idx="9">
                  <c:v>4</c:v>
                </c:pt>
              </c:numCache>
            </c:numRef>
          </c:val>
          <c:extLst>
            <c:ext xmlns:c16="http://schemas.microsoft.com/office/drawing/2014/chart" uri="{C3380CC4-5D6E-409C-BE32-E72D297353CC}">
              <c16:uniqueId val="{00000000-60C6-46AA-9E6D-F823F553B099}"/>
            </c:ext>
          </c:extLst>
        </c:ser>
        <c:dLbls>
          <c:dLblPos val="inEnd"/>
          <c:showLegendKey val="0"/>
          <c:showVal val="1"/>
          <c:showCatName val="0"/>
          <c:showSerName val="0"/>
          <c:showPercent val="0"/>
          <c:showBubbleSize val="0"/>
        </c:dLbls>
        <c:gapWidth val="65"/>
        <c:axId val="705471040"/>
        <c:axId val="705472352"/>
      </c:barChart>
      <c:catAx>
        <c:axId val="705471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705472352"/>
        <c:crosses val="autoZero"/>
        <c:auto val="1"/>
        <c:lblAlgn val="ctr"/>
        <c:lblOffset val="100"/>
        <c:noMultiLvlLbl val="0"/>
      </c:catAx>
      <c:valAx>
        <c:axId val="705472352"/>
        <c:scaling>
          <c:orientation val="minMax"/>
        </c:scaling>
        <c:delete val="1"/>
        <c:axPos val="b"/>
        <c:numFmt formatCode="General" sourceLinked="1"/>
        <c:majorTickMark val="none"/>
        <c:minorTickMark val="none"/>
        <c:tickLblPos val="nextTo"/>
        <c:crossAx val="705471040"/>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[Anas-Mustafa_Operations_Dashboard.xlsx]Supplier Performance!PivotTable2</c:name>
    <c:fmtId val="0"/>
  </c:pivotSource>
  <c:chart>
    <c:title>
      <c:tx>
        <c:rich>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r>
              <a:rPr lang="en-US"/>
              <a:t>Supplier</a:t>
            </a:r>
            <a:r>
              <a:rPr lang="en-US" baseline="0"/>
              <a:t> Performance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'Supplier Performance'!$B$3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'Supplier Performance'!$A$4:$A$9</c:f>
              <c:strCache>
                <c:ptCount val="5"/>
                <c:pt idx="0">
                  <c:v>Greer, Holland and Hess</c:v>
                </c:pt>
                <c:pt idx="1">
                  <c:v>Howell-George</c:v>
                </c:pt>
                <c:pt idx="2">
                  <c:v>Mcintyre-Carter</c:v>
                </c:pt>
                <c:pt idx="3">
                  <c:v>Moore-Gutierrez</c:v>
                </c:pt>
                <c:pt idx="4">
                  <c:v>Steele, Wright and Martinez</c:v>
                </c:pt>
              </c:strCache>
            </c:strRef>
          </c:cat>
          <c:val>
            <c:numRef>
              <c:f>'Supplier Performance'!$B$4:$B$9</c:f>
              <c:numCache>
                <c:formatCode>General</c:formatCode>
                <c:ptCount val="5"/>
                <c:pt idx="0">
                  <c:v>4.8</c:v>
                </c:pt>
                <c:pt idx="1">
                  <c:v>4.7</c:v>
                </c:pt>
                <c:pt idx="2">
                  <c:v>5</c:v>
                </c:pt>
                <c:pt idx="3">
                  <c:v>4.8</c:v>
                </c:pt>
                <c:pt idx="4">
                  <c:v>5</c:v>
                </c:pt>
              </c:numCache>
            </c:numRef>
          </c:val>
          <c:extLst>
            <c:ext xmlns:c16="http://schemas.microsoft.com/office/drawing/2014/chart" uri="{C3380CC4-5D6E-409C-BE32-E72D297353CC}">
              <c16:uniqueId val="{00000000-41A7-4C4C-A312-76D3C790AA5A}"/>
            </c:ext>
          </c:extLst>
        </c:ser>
        <c:dLbls>
          <c:dLblPos val="inEnd"/>
          <c:showLegendKey val="0"/>
          <c:showVal val="1"/>
          <c:showCatName val="0"/>
          <c:showSerName val="0"/>
          <c:showPercent val="0"/>
          <c:showBubbleSize val="0"/>
        </c:dLbls>
        <c:gapWidth val="150"/>
        <c:overlap val="100"/>
        <c:axId val="819138528"/>
        <c:axId val="819138856"/>
      </c:barChart>
      <c:catAx>
        <c:axId val="819138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819138856"/>
        <c:crosses val="autoZero"/>
        <c:auto val="1"/>
        <c:lblAlgn val="ctr"/>
        <c:lblOffset val="100"/>
        <c:noMultiLvlLbl val="0"/>
      </c:catAx>
      <c:valAx>
        <c:axId val="819138856"/>
        <c:scaling>
          <c:orientation val="minMax"/>
        </c:scaling>
        <c:delete val="1"/>
        <c:axPos val="b"/>
        <c:numFmt formatCode="General" sourceLinked="1"/>
        <c:majorTickMark val="none"/>
        <c:minorTickMark val="none"/>
        <c:tickLblPos val="nextTo"/>
        <c:crossAx val="819138528"/>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[Anas-Mustafa_Operations_Dashboard.xlsx]Shipment Cost Analysis!PivotTable3</c:name>
    <c:fmtId val="0"/>
  </c:pivotSource>
  <c:chart>
    <c:title>
      <c:tx>
        <c:rich>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r>
              <a:rPr lang="en-US"/>
              <a:t>Shipment</a:t>
            </a:r>
            <a:r>
              <a:rPr lang="en-US" baseline="0"/>
              <a:t> Cost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'Shipment Cost Analysis'!$B$3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'Shipment Cost Analysis'!$A$4:$A$8</c:f>
              <c:strCache>
                <c:ptCount val="4"/>
                <c:pt idx="0">
                  <c:v>DHL</c:v>
                </c:pt>
                <c:pt idx="1">
                  <c:v>FedEx</c:v>
                </c:pt>
                <c:pt idx="2">
                  <c:v>TCS</c:v>
                </c:pt>
                <c:pt idx="3">
                  <c:v>UPS</c:v>
                </c:pt>
              </c:strCache>
            </c:strRef>
          </c:cat>
          <c:val>
            <c:numRef>
              <c:f>'Shipment Cost Analysis'!$B$4:$B$8</c:f>
              <c:numCache>
                <c:formatCode>0.00</c:formatCode>
                <c:ptCount val="4"/>
                <c:pt idx="0">
                  <c:v>5088.577430278885</c:v>
                </c:pt>
                <c:pt idx="1">
                  <c:v>4923.9507459677416</c:v>
                </c:pt>
                <c:pt idx="2">
                  <c:v>4983.4736872586873</c:v>
                </c:pt>
                <c:pt idx="3">
                  <c:v>5085.7048966942148</c:v>
                </c:pt>
              </c:numCache>
            </c:numRef>
          </c:val>
          <c:extLst>
            <c:ext xmlns:c16="http://schemas.microsoft.com/office/drawing/2014/chart" uri="{C3380CC4-5D6E-409C-BE32-E72D297353CC}">
              <c16:uniqueId val="{00000000-B852-458E-B330-BA75A1E929D0}"/>
            </c:ext>
          </c:extLst>
        </c:ser>
        <c:dLbls>
          <c:dLblPos val="inEnd"/>
          <c:showLegendKey val="0"/>
          <c:showVal val="1"/>
          <c:showCatName val="0"/>
          <c:showSerName val="0"/>
          <c:showPercent val="0"/>
          <c:showBubbleSize val="0"/>
        </c:dLbls>
        <c:gapWidth val="150"/>
        <c:overlap val="100"/>
        <c:axId val="701493832"/>
        <c:axId val="701489240"/>
      </c:barChart>
      <c:catAx>
        <c:axId val="701493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75000"/>
                  </a:schemeClr>
                </a:solidFill>
                <a:latin typeface="+mn-lt"/>
                <a:ea typeface="+mn-ea"/>
                <a:cs typeface="+mn-cs"/>
              </a:defRPr>
            </a:pPr>
            <a:endParaRPr lang="en-US"/>
          </a:p>
        </c:txPr>
        <c:crossAx val="701489240"/>
        <c:crosses val="autoZero"/>
        <c:auto val="1"/>
        <c:lblAlgn val="ctr"/>
        <c:lblOffset val="100"/>
        <c:noMultiLvlLbl val="0"/>
      </c:catAx>
      <c:valAx>
        <c:axId val="701489240"/>
        <c:scaling>
          <c:orientation val="minMax"/>
        </c:scaling>
        <c:delete val="1"/>
        <c:axPos val="l"/>
        <c:numFmt formatCode="0.00" sourceLinked="1"/>
        <c:majorTickMark val="none"/>
        <c:minorTickMark val="none"/>
        <c:tickLblPos val="nextTo"/>
        <c:crossAx val="701493832"/>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25400" cap="flat" cmpd="sng" algn="ctr">
      <a:solidFill>
        <a:schemeClr val="accent4">
          <a:lumMod val="75000"/>
        </a:schemeClr>
      </a:solidFill>
      <a:round/>
    </a:ln>
    <a:effectLst/>
  </c:spPr>
  <c:txPr>
    <a:bodyPr/>
    <a:lstStyle/>
    <a:p>
      <a:pPr>
        <a:defRPr>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2.png"/><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91440</xdr:rowOff>
    </xdr:from>
    <xdr:to>
      <xdr:col>3</xdr:col>
      <xdr:colOff>297180</xdr:colOff>
      <xdr:row>28</xdr:row>
      <xdr:rowOff>152400</xdr:rowOff>
    </xdr:to>
    <xdr:sp macro="" textlink="">
      <xdr:nvSpPr>
        <xdr:cNvPr id="3" name="Rounded Rectangle 2"/>
        <xdr:cNvSpPr/>
      </xdr:nvSpPr>
      <xdr:spPr>
        <a:xfrm>
          <a:off x="114300" y="91440"/>
          <a:ext cx="2011680" cy="51816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1400" b="1"/>
            <a:t>           Ops</a:t>
          </a:r>
          <a:r>
            <a:rPr lang="en-US" sz="1400" b="1" baseline="0"/>
            <a:t> </a:t>
          </a:r>
        </a:p>
        <a:p>
          <a:pPr algn="ctr"/>
          <a:r>
            <a:rPr lang="en-US" sz="1400" b="1" baseline="0"/>
            <a:t>        Intelligence</a:t>
          </a:r>
        </a:p>
        <a:p>
          <a:pPr algn="ctr"/>
          <a:r>
            <a:rPr lang="en-US" sz="1400" b="1" baseline="0">
              <a:solidFill>
                <a:schemeClr val="accent4">
                  <a:lumMod val="50000"/>
                </a:schemeClr>
              </a:solidFill>
            </a:rPr>
            <a:t>        Dashboard</a:t>
          </a:r>
          <a:endParaRPr lang="en-US" sz="1400" b="1">
            <a:solidFill>
              <a:schemeClr val="accent4">
                <a:lumMod val="50000"/>
              </a:schemeClr>
            </a:solidFill>
          </a:endParaRPr>
        </a:p>
      </xdr:txBody>
    </xdr:sp>
    <xdr:clientData/>
  </xdr:twoCellAnchor>
  <xdr:twoCellAnchor editAs="oneCell">
    <xdr:from>
      <xdr:col>0</xdr:col>
      <xdr:colOff>198120</xdr:colOff>
      <xdr:row>1</xdr:row>
      <xdr:rowOff>30480</xdr:rowOff>
    </xdr:from>
    <xdr:to>
      <xdr:col>1</xdr:col>
      <xdr:colOff>183642</xdr:colOff>
      <xdr:row>4</xdr:row>
      <xdr:rowOff>152400</xdr:rowOff>
    </xdr:to>
    <xdr:pic>
      <xdr:nvPicPr>
        <xdr:cNvPr id="14" name="Picture 13"/>
        <xdr:cNvPicPr>
          <a:picLocks noChangeAspect="1"/>
        </xdr:cNvPicPr>
      </xdr:nvPicPr>
      <xdr:blipFill>
        <a:blip xmlns:r="http://schemas.openxmlformats.org/officeDocument/2006/relationships" r:embed="rId1"/>
        <a:stretch>
          <a:fillRect/>
        </a:stretch>
      </xdr:blipFill>
      <xdr:spPr>
        <a:xfrm>
          <a:off x="198120" y="213360"/>
          <a:ext cx="595122" cy="670560"/>
        </a:xfrm>
        <a:prstGeom prst="rect">
          <a:avLst/>
        </a:prstGeom>
      </xdr:spPr>
    </xdr:pic>
    <xdr:clientData/>
  </xdr:twoCellAnchor>
  <xdr:twoCellAnchor>
    <xdr:from>
      <xdr:col>0</xdr:col>
      <xdr:colOff>182880</xdr:colOff>
      <xdr:row>4</xdr:row>
      <xdr:rowOff>175260</xdr:rowOff>
    </xdr:from>
    <xdr:to>
      <xdr:col>3</xdr:col>
      <xdr:colOff>228600</xdr:colOff>
      <xdr:row>8</xdr:row>
      <xdr:rowOff>106680</xdr:rowOff>
    </xdr:to>
    <xdr:sp macro="" textlink="">
      <xdr:nvSpPr>
        <xdr:cNvPr id="17" name="Rounded Rectangle 16"/>
        <xdr:cNvSpPr/>
      </xdr:nvSpPr>
      <xdr:spPr>
        <a:xfrm>
          <a:off x="182880" y="906780"/>
          <a:ext cx="1874520" cy="66294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1200" b="0" i="0" u="none" strike="noStrike">
              <a:solidFill>
                <a:schemeClr val="lt1"/>
              </a:solidFill>
              <a:effectLst/>
              <a:latin typeface="+mn-lt"/>
              <a:ea typeface="+mn-ea"/>
              <a:cs typeface="+mn-cs"/>
            </a:rPr>
            <a:t>Total Sales</a:t>
          </a:r>
        </a:p>
        <a:p>
          <a:pPr algn="l"/>
          <a:r>
            <a:rPr lang="en-US" sz="1600" b="1" i="0" u="none" strike="noStrike">
              <a:solidFill>
                <a:schemeClr val="accent4">
                  <a:lumMod val="50000"/>
                </a:schemeClr>
              </a:solidFill>
              <a:effectLst/>
              <a:latin typeface="+mn-lt"/>
              <a:ea typeface="+mn-ea"/>
              <a:cs typeface="+mn-cs"/>
            </a:rPr>
            <a:t>6191889</a:t>
          </a:r>
          <a:r>
            <a:rPr lang="en-US"/>
            <a:t> </a:t>
          </a:r>
          <a:endParaRPr lang="en-US" sz="1100"/>
        </a:p>
      </xdr:txBody>
    </xdr:sp>
    <xdr:clientData/>
  </xdr:twoCellAnchor>
  <xdr:twoCellAnchor>
    <xdr:from>
      <xdr:col>0</xdr:col>
      <xdr:colOff>198120</xdr:colOff>
      <xdr:row>9</xdr:row>
      <xdr:rowOff>15240</xdr:rowOff>
    </xdr:from>
    <xdr:to>
      <xdr:col>3</xdr:col>
      <xdr:colOff>220980</xdr:colOff>
      <xdr:row>12</xdr:row>
      <xdr:rowOff>129540</xdr:rowOff>
    </xdr:to>
    <xdr:sp macro="" textlink="">
      <xdr:nvSpPr>
        <xdr:cNvPr id="18" name="Rounded Rectangle 17"/>
        <xdr:cNvSpPr/>
      </xdr:nvSpPr>
      <xdr:spPr>
        <a:xfrm>
          <a:off x="198120" y="1661160"/>
          <a:ext cx="1851660" cy="66294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1200"/>
            <a:t>Total Orders</a:t>
          </a:r>
        </a:p>
        <a:p>
          <a:pPr algn="l"/>
          <a:r>
            <a:rPr lang="en-US" sz="1600" b="1">
              <a:solidFill>
                <a:schemeClr val="accent4">
                  <a:lumMod val="50000"/>
                </a:schemeClr>
              </a:solidFill>
            </a:rPr>
            <a:t>5000</a:t>
          </a:r>
        </a:p>
      </xdr:txBody>
    </xdr:sp>
    <xdr:clientData/>
  </xdr:twoCellAnchor>
  <xdr:twoCellAnchor>
    <xdr:from>
      <xdr:col>10</xdr:col>
      <xdr:colOff>457200</xdr:colOff>
      <xdr:row>0</xdr:row>
      <xdr:rowOff>106680</xdr:rowOff>
    </xdr:from>
    <xdr:to>
      <xdr:col>17</xdr:col>
      <xdr:colOff>419100</xdr:colOff>
      <xdr:row>9</xdr:row>
      <xdr:rowOff>175260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487680</xdr:colOff>
      <xdr:row>19</xdr:row>
      <xdr:rowOff>45720</xdr:rowOff>
    </xdr:from>
    <xdr:to>
      <xdr:col>17</xdr:col>
      <xdr:colOff>441960</xdr:colOff>
      <xdr:row>28</xdr:row>
      <xdr:rowOff>175260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457200</xdr:colOff>
      <xdr:row>10</xdr:row>
      <xdr:rowOff>76200</xdr:rowOff>
    </xdr:from>
    <xdr:to>
      <xdr:col>10</xdr:col>
      <xdr:colOff>365760</xdr:colOff>
      <xdr:row>18</xdr:row>
      <xdr:rowOff>144780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533400</xdr:colOff>
      <xdr:row>0</xdr:row>
      <xdr:rowOff>121920</xdr:rowOff>
    </xdr:from>
    <xdr:to>
      <xdr:col>23</xdr:col>
      <xdr:colOff>7620</xdr:colOff>
      <xdr:row>9</xdr:row>
      <xdr:rowOff>160020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571500</xdr:colOff>
      <xdr:row>19</xdr:row>
      <xdr:rowOff>60960</xdr:rowOff>
    </xdr:from>
    <xdr:to>
      <xdr:col>23</xdr:col>
      <xdr:colOff>38100</xdr:colOff>
      <xdr:row>28</xdr:row>
      <xdr:rowOff>167640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457200</xdr:colOff>
      <xdr:row>0</xdr:row>
      <xdr:rowOff>106680</xdr:rowOff>
    </xdr:from>
    <xdr:to>
      <xdr:col>10</xdr:col>
      <xdr:colOff>358140</xdr:colOff>
      <xdr:row>9</xdr:row>
      <xdr:rowOff>175260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487680</xdr:colOff>
      <xdr:row>10</xdr:row>
      <xdr:rowOff>91440</xdr:rowOff>
    </xdr:from>
    <xdr:to>
      <xdr:col>17</xdr:col>
      <xdr:colOff>426720</xdr:colOff>
      <xdr:row>18</xdr:row>
      <xdr:rowOff>129540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548640</xdr:colOff>
      <xdr:row>10</xdr:row>
      <xdr:rowOff>76200</xdr:rowOff>
    </xdr:from>
    <xdr:to>
      <xdr:col>23</xdr:col>
      <xdr:colOff>22860</xdr:colOff>
      <xdr:row>18</xdr:row>
      <xdr:rowOff>129540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464820</xdr:colOff>
      <xdr:row>19</xdr:row>
      <xdr:rowOff>45720</xdr:rowOff>
    </xdr:from>
    <xdr:to>
      <xdr:col>10</xdr:col>
      <xdr:colOff>373380</xdr:colOff>
      <xdr:row>28</xdr:row>
      <xdr:rowOff>175260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274320</xdr:colOff>
      <xdr:row>13</xdr:row>
      <xdr:rowOff>68581</xdr:rowOff>
    </xdr:from>
    <xdr:to>
      <xdr:col>3</xdr:col>
      <xdr:colOff>91440</xdr:colOff>
      <xdr:row>18</xdr:row>
      <xdr:rowOff>60960</xdr:rowOff>
    </xdr:to>
    <mc:AlternateContent xmlns:mc="http://schemas.openxmlformats.org/markup-compatibility/2006" xmlns:a14="http://schemas.microsoft.com/office/drawing/2010/main">
      <mc:Choice Requires="a14">
        <xdr:graphicFrame macro="">
          <xdr:nvGraphicFramePr>
            <xdr:cNvPr id="3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20" y="2446021"/>
              <a:ext cx="164592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18</xdr:row>
      <xdr:rowOff>144781</xdr:rowOff>
    </xdr:from>
    <xdr:to>
      <xdr:col>3</xdr:col>
      <xdr:colOff>99060</xdr:colOff>
      <xdr:row>22</xdr:row>
      <xdr:rowOff>22860</xdr:rowOff>
    </xdr:to>
    <mc:AlternateContent xmlns:mc="http://schemas.openxmlformats.org/markup-compatibility/2006" xmlns:a14="http://schemas.microsoft.com/office/drawing/2010/main">
      <mc:Choice Requires="a14">
        <xdr:graphicFrame macro="">
          <xdr:nvGraphicFramePr>
            <xdr:cNvPr id="36" name="Clean_Date (Year)"/>
            <xdr:cNvGraphicFramePr/>
          </xdr:nvGraphicFramePr>
          <xdr:xfrm>
            <a:off x="0" y="0"/>
            <a:ext cx="0" cy="0"/>
          </xdr:xfrm>
          <a:graphic>
            <a:graphicData uri="http://schemas.microsoft.com/office/drawing/2010/slicer">
              <sle:slicer xmlns:sle="http://schemas.microsoft.com/office/drawing/2010/slicer" name="Clean_Date (Year)"/>
            </a:graphicData>
          </a:graphic>
        </xdr:graphicFrame>
      </mc:Choice>
      <mc:Fallback xmlns="">
        <xdr:sp macro="" textlink="">
          <xdr:nvSpPr>
            <xdr:cNvPr id="0" name=""/>
            <xdr:cNvSpPr>
              <a:spLocks noTextEdit="1"/>
            </xdr:cNvSpPr>
          </xdr:nvSpPr>
          <xdr:spPr>
            <a:xfrm>
              <a:off x="274320" y="3436621"/>
              <a:ext cx="1653540" cy="60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22</xdr:row>
      <xdr:rowOff>106681</xdr:rowOff>
    </xdr:from>
    <xdr:to>
      <xdr:col>3</xdr:col>
      <xdr:colOff>83820</xdr:colOff>
      <xdr:row>27</xdr:row>
      <xdr:rowOff>68580</xdr:rowOff>
    </xdr:to>
    <mc:AlternateContent xmlns:mc="http://schemas.openxmlformats.org/markup-compatibility/2006" xmlns:a14="http://schemas.microsoft.com/office/drawing/2010/main">
      <mc:Choice Requires="a14">
        <xdr:graphicFrame macro="">
          <xdr:nvGraphicFramePr>
            <xdr:cNvPr id="37"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66700" y="4130041"/>
              <a:ext cx="1645920"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167640</xdr:colOff>
      <xdr:row>5</xdr:row>
      <xdr:rowOff>38100</xdr:rowOff>
    </xdr:from>
    <xdr:to>
      <xdr:col>3</xdr:col>
      <xdr:colOff>45720</xdr:colOff>
      <xdr:row>7</xdr:row>
      <xdr:rowOff>160020</xdr:rowOff>
    </xdr:to>
    <xdr:pic>
      <xdr:nvPicPr>
        <xdr:cNvPr id="2" name="Picture 1"/>
        <xdr:cNvPicPr>
          <a:picLocks noChangeAspect="1"/>
        </xdr:cNvPicPr>
      </xdr:nvPicPr>
      <xdr:blipFill>
        <a:blip xmlns:r="http://schemas.openxmlformats.org/officeDocument/2006/relationships" r:embed="rId11"/>
        <a:stretch>
          <a:fillRect/>
        </a:stretch>
      </xdr:blipFill>
      <xdr:spPr>
        <a:xfrm>
          <a:off x="1386840" y="952500"/>
          <a:ext cx="487680" cy="487680"/>
        </a:xfrm>
        <a:prstGeom prst="rect">
          <a:avLst/>
        </a:prstGeom>
      </xdr:spPr>
    </xdr:pic>
    <xdr:clientData/>
  </xdr:twoCellAnchor>
  <xdr:twoCellAnchor editAs="oneCell">
    <xdr:from>
      <xdr:col>2</xdr:col>
      <xdr:colOff>68580</xdr:colOff>
      <xdr:row>9</xdr:row>
      <xdr:rowOff>68580</xdr:rowOff>
    </xdr:from>
    <xdr:to>
      <xdr:col>3</xdr:col>
      <xdr:colOff>15240</xdr:colOff>
      <xdr:row>12</xdr:row>
      <xdr:rowOff>76200</xdr:rowOff>
    </xdr:to>
    <xdr:pic>
      <xdr:nvPicPr>
        <xdr:cNvPr id="5" name="Picture 4"/>
        <xdr:cNvPicPr>
          <a:picLocks noChangeAspect="1"/>
        </xdr:cNvPicPr>
      </xdr:nvPicPr>
      <xdr:blipFill>
        <a:blip xmlns:r="http://schemas.openxmlformats.org/officeDocument/2006/relationships" r:embed="rId12"/>
        <a:stretch>
          <a:fillRect/>
        </a:stretch>
      </xdr:blipFill>
      <xdr:spPr>
        <a:xfrm>
          <a:off x="1287780" y="1714500"/>
          <a:ext cx="556260" cy="5562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8</xdr:row>
      <xdr:rowOff>148590</xdr:rowOff>
    </xdr:from>
    <xdr:to>
      <xdr:col>11</xdr:col>
      <xdr:colOff>15240</xdr:colOff>
      <xdr:row>25</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7</xdr:row>
      <xdr:rowOff>118110</xdr:rowOff>
    </xdr:from>
    <xdr:to>
      <xdr:col>10</xdr:col>
      <xdr:colOff>342900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8</xdr:row>
      <xdr:rowOff>118110</xdr:rowOff>
    </xdr:from>
    <xdr:to>
      <xdr:col>10</xdr:col>
      <xdr:colOff>381000</xdr:colOff>
      <xdr:row>23</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7</xdr:row>
      <xdr:rowOff>118110</xdr:rowOff>
    </xdr:from>
    <xdr:to>
      <xdr:col>10</xdr:col>
      <xdr:colOff>320040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262890</xdr:colOff>
      <xdr:row>7</xdr:row>
      <xdr:rowOff>118110</xdr:rowOff>
    </xdr:from>
    <xdr:to>
      <xdr:col>7</xdr:col>
      <xdr:colOff>422910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106680</xdr:colOff>
      <xdr:row>7</xdr:row>
      <xdr:rowOff>118110</xdr:rowOff>
    </xdr:from>
    <xdr:to>
      <xdr:col>9</xdr:col>
      <xdr:colOff>411480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68580</xdr:colOff>
      <xdr:row>7</xdr:row>
      <xdr:rowOff>118110</xdr:rowOff>
    </xdr:from>
    <xdr:to>
      <xdr:col>10</xdr:col>
      <xdr:colOff>373380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243840</xdr:colOff>
      <xdr:row>7</xdr:row>
      <xdr:rowOff>118110</xdr:rowOff>
    </xdr:from>
    <xdr:to>
      <xdr:col>9</xdr:col>
      <xdr:colOff>548640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266700</xdr:colOff>
      <xdr:row>7</xdr:row>
      <xdr:rowOff>118110</xdr:rowOff>
    </xdr:from>
    <xdr:to>
      <xdr:col>9</xdr:col>
      <xdr:colOff>571500</xdr:colOff>
      <xdr:row>24</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Windows User" refreshedDate="46172.668477546293" backgroundQuery="1" createdVersion="6" refreshedVersion="6" minRefreshableVersion="3" recordCount="0" supportSubquery="1" supportAdvancedDrill="1">
  <cacheSource type="external" connectionId="1"/>
  <cacheFields count="3">
    <cacheField name="[LogisticsTable].[Delivery_Status].[Delivery_Status]" caption="Delivery_Status" numFmtId="0" hierarchy="24" level="1">
      <sharedItems count="3">
        <s v="Delayed"/>
        <s v="Lost"/>
        <s v="On Time"/>
      </sharedItems>
    </cacheField>
    <cacheField name="[Measures].[Count of Shipment_ID]" caption="Count of Shipment_ID" numFmtId="0" hierarchy="71" level="32767"/>
    <cacheField name="[OrdersTable].[Product_Category].[Product_Category]" caption="Product_Category" numFmtId="0" hierarchy="44" level="1">
      <sharedItems containsSemiMixedTypes="0" containsNonDate="0" containsString="0"/>
    </cacheField>
  </cacheFields>
  <cacheHierarchies count="78">
    <cacheHierarchy uniqueName="[EmployeesTable].[Clean_Date]" caption="Clean_Date" attribute="1" time="1" defaultMemberUniqueName="[EmployeesTable].[Clean_Date].[All]" allUniqueName="[EmployeesTable].[Clean_Date].[All]" dimensionUniqueName="[EmployeesTable]" displayFolder="" count="0"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0" memberValueDatatype="130" unbalanced="0"/>
    <cacheHierarchy uniqueName="[EmployeesTable].[Clean_Name]" caption="Clean_Name" attribute="1" defaultMemberUniqueName="[EmployeesTable].[Clean_Name].[All]" allUniqueName="[EmployeesTable].[Clean_Name].[All]" dimensionUniqueName="[EmployeesTable]" displayFolder="" count="0" memberValueDatatype="130" unbalanced="0"/>
    <cacheHierarchy uniqueName="[EmployeesTable].[Clean_Salary]" caption="Clean_Salary" attribute="1" defaultMemberUniqueName="[EmployeesTable].[Clean_Salary].[All]" allUniqueName="[EmployeesTable].[Clean_Salary].[All]" dimensionUniqueName="[EmployeesTable]" displayFolder="" count="0" memberValueDatatype="20" unbalanced="0"/>
    <cacheHierarchy uniqueName="[EmployeesTable].[Department]" caption="Department" attribute="1" defaultMemberUniqueName="[EmployeesTable].[Department].[All]" allUniqueName="[EmployeesTable].[Department].[All]" dimensionUniqueName="[EmployeesTable]" displayFolder="" count="0" memberValueDatatype="130" unbalanced="0"/>
    <cacheHierarchy uniqueName="[EmployeesTable].[Emp_ID]" caption="Emp_ID" attribute="1" defaultMemberUniqueName="[EmployeesTable].[Emp_ID].[All]" allUniqueName="[EmployeesTable].[Emp_ID].[All]" dimensionUniqueName="[EmployeesTable]" displayFolder="" count="0" memberValueDatatype="130" unbalanced="0"/>
    <cacheHierarchy uniqueName="[EmployeesTable].[Employee_Name]" caption="Employee_Name" attribute="1" defaultMemberUniqueName="[EmployeesTable].[Employee_Name].[All]" allUniqueName="[EmployeesTable].[Employee_Name].[All]" dimensionUniqueName="[EmployeesTable]" displayFolder="" count="0" memberValueDatatype="130" unbalanced="0"/>
    <cacheHierarchy uniqueName="[EmployeesTable].[Joining_Date]" caption="Joining_Date" attribute="1" defaultMemberUniqueName="[EmployeesTable].[Joining_Date].[All]" allUniqueName="[EmployeesTable].[Joining_Date].[All]" dimensionUniqueName="[EmployeesTable]" displayFolder="" count="0"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0"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0" memberValueDatatype="5" unbalanced="0"/>
    <cacheHierarchy uniqueName="[EmployeesTable].[Salary]" caption="Salary" attribute="1" defaultMemberUniqueName="[EmployeesTable].[Salary].[All]" allUniqueName="[EmployeesTable].[Salary].[All]" dimensionUniqueName="[EmployeesTable]" displayFolder="" count="0" memberValueDatatype="20" unbalanced="0"/>
    <cacheHierarchy uniqueName="[InventoryTable].[Clean_Name]" caption="Clean_Name" attribute="1" defaultMemberUniqueName="[InventoryTable].[Clean_Name].[All]" allUniqueName="[InventoryTable].[Clean_Name].[All]" dimensionUniqueName="[InventoryTable]" displayFolder="" count="0" memberValueDatatype="130" unbalanced="0"/>
    <cacheHierarchy uniqueName="[InventoryTable].[Clean_Stock]" caption="Clean_Stock" attribute="1" defaultMemberUniqueName="[InventoryTable].[Clean_Stock].[All]" allUniqueName="[InventoryTable].[Clean_Stock].[All]" dimensionUniqueName="[InventoryTable]" displayFolder="" count="0" memberValueDatatype="20" unbalanced="0"/>
    <cacheHierarchy uniqueName="[InventoryTable].[Clean_Warehouse]" caption="Clean_Warehouse" attribute="1" defaultMemberUniqueName="[InventoryTable].[Clean_Warehouse].[All]" allUniqueName="[InventoryTable].[Clean_Warehouse].[All]" dimensionUniqueName="[InventoryTable]" displayFolder="" count="0"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0" memberValueDatatype="130" unbalanced="0"/>
    <cacheHierarchy uniqueName="[InventoryTable].[Product_ID]" caption="Product_ID" attribute="1" defaultMemberUniqueName="[InventoryTable].[Product_ID].[All]" allUniqueName="[InventoryTable].[Product_ID].[All]" dimensionUniqueName="[InventoryTable]" displayFolder="" count="0" memberValueDatatype="130" unbalanced="0"/>
    <cacheHierarchy uniqueName="[InventoryTable].[Product_Name]" caption="Product_Name" attribute="1" defaultMemberUniqueName="[InventoryTable].[Product_Name].[All]" allUniqueName="[InventoryTable].[Product_Name].[All]" dimensionUniqueName="[InventoryTable]" displayFolder="" count="0" memberValueDatatype="130" unbalanced="0"/>
    <cacheHierarchy uniqueName="[InventoryTable].[Reorder_Level]" caption="Reorder_Level" attribute="1" defaultMemberUniqueName="[InventoryTable].[Reorder_Level].[All]" allUniqueName="[InventoryTable].[Reorder_Level].[All]" dimensionUniqueName="[InventoryTable]" displayFolder="" count="0" memberValueDatatype="20" unbalanced="0"/>
    <cacheHierarchy uniqueName="[InventoryTable].[Stock_Qty]" caption="Stock_Qty" attribute="1" defaultMemberUniqueName="[InventoryTable].[Stock_Qty].[All]" allUniqueName="[InventoryTable].[Stock_Qty].[All]" dimensionUniqueName="[InventoryTable]" displayFolder="" count="0" memberValueDatatype="130" unbalanced="0"/>
    <cacheHierarchy uniqueName="[InventoryTable].[Supplier_ID]" caption="Supplier_ID" attribute="1" defaultMemberUniqueName="[InventoryTable].[Supplier_ID].[All]" allUniqueName="[InventoryTable].[Supplier_ID].[All]" dimensionUniqueName="[InventoryTable]" displayFolder="" count="0" memberValueDatatype="130" unbalanced="0"/>
    <cacheHierarchy uniqueName="[InventoryTable].[Unit_Cost]" caption="Unit_Cost" attribute="1" defaultMemberUniqueName="[InventoryTable].[Unit_Cost].[All]" allUniqueName="[InventoryTable].[Unit_Cost].[All]" dimensionUniqueName="[InventoryTable]" displayFolder="" count="0" memberValueDatatype="5" unbalanced="0"/>
    <cacheHierarchy uniqueName="[InventoryTable].[Warehouse]" caption="Warehouse" attribute="1" defaultMemberUniqueName="[InventoryTable].[Warehouse].[All]" allUniqueName="[InventoryTable].[Warehouse].[All]" dimensionUniqueName="[InventoryTable]" displayFolder="" count="0" memberValueDatatype="130" unbalanced="0"/>
    <cacheHierarchy uniqueName="[LogisticsTable].[Carrier]" caption="Carrier" attribute="1" defaultMemberUniqueName="[LogisticsTable].[Carrier].[All]" allUniqueName="[LogisticsTable].[Carrier].[All]" dimensionUniqueName="[LogisticsTable]" displayFolder="" count="0" memberValueDatatype="130" unbalanced="0"/>
    <cacheHierarchy uniqueName="[LogisticsTable].[Clean_Date]" caption="Clean_Date" attribute="1" time="1" defaultMemberUniqueName="[LogisticsTable].[Clean_Date].[All]" allUniqueName="[LogisticsTable].[Clean_Date].[All]" dimensionUniqueName="[LogisticsTable]" displayFolder="" count="0" memberValueDatatype="7" unbalanced="0"/>
    <cacheHierarchy uniqueName="[LogisticsTable].[Delivery_Status]" caption="Delivery_Status" attribute="1" defaultMemberUniqueName="[LogisticsTable].[Delivery_Status].[All]" allUniqueName="[LogisticsTable].[Delivery_Status].[All]" dimensionUniqueName="[LogisticsTable]" displayFolder="" count="2" memberValueDatatype="130" unbalanced="0">
      <fieldsUsage count="2">
        <fieldUsage x="-1"/>
        <fieldUsage x="0"/>
      </fieldsUsage>
    </cacheHierarchy>
    <cacheHierarchy uniqueName="[LogisticsTable].[Shipment_Date]" caption="Shipment_Date" attribute="1" defaultMemberUniqueName="[LogisticsTable].[Shipment_Date].[All]" allUniqueName="[LogisticsTable].[Shipment_Date].[All]" dimensionUniqueName="[LogisticsTable]" displayFolder="" count="0" memberValueDatatype="130" unbalanced="0"/>
    <cacheHierarchy uniqueName="[LogisticsTable].[Shipment_ID]" caption="Shipment_ID" attribute="1" defaultMemberUniqueName="[LogisticsTable].[Shipment_ID].[All]" allUniqueName="[LogisticsTable].[Shipment_ID].[All]" dimensionUniqueName="[LogisticsTable]" displayFolder="" count="0" memberValueDatatype="130" unbalanced="0"/>
    <cacheHierarchy uniqueName="[LogisticsTable].[Transport_Cost]" caption="Transport_Cost" attribute="1" defaultMemberUniqueName="[LogisticsTable].[Transport_Cost].[All]" allUniqueName="[LogisticsTable].[Transport_Cost].[All]" dimensionUniqueName="[LogisticsTable]" displayFolder="" count="0" memberValueDatatype="5" unbalanced="0"/>
    <cacheHierarchy uniqueName="[OrdersTable].[Clean_Date]" caption="Clean_Date" attribute="1" time="1" defaultMemberUniqueName="[OrdersTable].[Clean_Date].[All]" allUniqueName="[OrdersTable].[Clean_Date].[All]" dimensionUniqueName="[OrdersTable]" displayFolder="" count="0" memberValueDatatype="7" unbalanced="0"/>
    <cacheHierarchy uniqueName="[OrdersTable].[Clean_Date (Month)]" caption="Clean_Date (Month)" attribute="1" defaultMemberUniqueName="[OrdersTable].[Clean_Date (Month)].[All]" allUniqueName="[OrdersTable].[Clean_Date (Month)].[All]" dimensionUniqueName="[OrdersTable]" displayFolder="" count="0" memberValueDatatype="130" unbalanced="0"/>
    <cacheHierarchy uniqueName="[OrdersTable].[Clean_Date (Quarter)]" caption="Clean_Date (Quarter)" attribute="1" defaultMemberUniqueName="[OrdersTable].[Clean_Date (Quarter)].[All]" allUniqueName="[OrdersTable].[Clean_Date (Quarter)].[All]" dimensionUniqueName="[OrdersTable]" displayFolder="" count="0"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0" memberValueDatatype="20" unbalanced="0"/>
    <cacheHierarchy uniqueName="[OrdersTable].[Clean_ID]" caption="Clean_ID" attribute="1" defaultMemberUniqueName="[OrdersTable].[Clean_ID].[All]" allUniqueName="[OrdersTable].[Clean_ID].[All]" dimensionUniqueName="[OrdersTable]" displayFolder="" count="0" memberValueDatatype="130" unbalanced="0"/>
    <cacheHierarchy uniqueName="[OrdersTable].[Clean_Name]" caption="Clean_Name" attribute="1" defaultMemberUniqueName="[OrdersTable].[Clean_Name].[All]" allUniqueName="[OrdersTable].[Clean_Name].[All]" dimensionUniqueName="[OrdersTable]" displayFolder="" count="0" memberValueDatatype="130" unbalanced="0"/>
    <cacheHierarchy uniqueName="[OrdersTable].[Clean_Product]" caption="Clean_Product" attribute="1" defaultMemberUniqueName="[OrdersTable].[Clean_Product].[All]" allUniqueName="[OrdersTable].[Clean_Product].[All]" dimensionUniqueName="[OrdersTable]" displayFolder="" count="0" memberValueDatatype="130" unbalanced="0"/>
    <cacheHierarchy uniqueName="[OrdersTable].[Clean_Region]" caption="Clean_Region" attribute="1" defaultMemberUniqueName="[OrdersTable].[Clean_Region].[All]" allUniqueName="[OrdersTable].[Clean_Region].[All]" dimensionUniqueName="[OrdersTable]" displayFolder="" count="0" memberValueDatatype="130" unbalanced="0"/>
    <cacheHierarchy uniqueName="[OrdersTable].[Clean_Sales]" caption="Clean_Sales" attribute="1" defaultMemberUniqueName="[OrdersTable].[Clean_Sales].[All]" allUniqueName="[OrdersTable].[Clean_Sales].[All]" dimensionUniqueName="[OrdersTable]" displayFolder="" count="0"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0" memberValueDatatype="130" unbalanced="0"/>
    <cacheHierarchy uniqueName="[OrdersTable].[Customer_Name]" caption="Customer_Name" attribute="1" defaultMemberUniqueName="[OrdersTable].[Customer_Name].[All]" allUniqueName="[OrdersTable].[Customer_Name].[All]" dimensionUniqueName="[OrdersTable]" displayFolder="" count="0" memberValueDatatype="130" unbalanced="0"/>
    <cacheHierarchy uniqueName="[OrdersTable].[Delivery_Days]" caption="Delivery_Days" attribute="1" defaultMemberUniqueName="[OrdersTable].[Delivery_Days].[All]" allUniqueName="[OrdersTable].[Delivery_Days].[All]" dimensionUniqueName="[OrdersTable]" displayFolder="" count="0" memberValueDatatype="20" unbalanced="0"/>
    <cacheHierarchy uniqueName="[OrdersTable].[Discount_%]" caption="Discount_%" attribute="1" defaultMemberUniqueName="[OrdersTable].[Discount_%].[All]" allUniqueName="[OrdersTable].[Discount_%].[All]" dimensionUniqueName="[OrdersTable]" displayFolder="" count="0" memberValueDatatype="20" unbalanced="0"/>
    <cacheHierarchy uniqueName="[OrdersTable].[Order_Date]" caption="Order_Date" attribute="1" defaultMemberUniqueName="[OrdersTable].[Order_Date].[All]" allUniqueName="[OrdersTable].[Order_Date].[All]" dimensionUniqueName="[OrdersTable]" displayFolder="" count="0" memberValueDatatype="130" unbalanced="0"/>
    <cacheHierarchy uniqueName="[OrdersTable].[Order_ID]" caption="Order_ID" attribute="1" defaultMemberUniqueName="[OrdersTable].[Order_ID].[All]" allUniqueName="[OrdersTable].[Order_ID].[All]" dimensionUniqueName="[OrdersTable]" displayFolder="" count="0"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fieldsUsage count="2">
        <fieldUsage x="-1"/>
        <fieldUsage x="2"/>
      </fieldsUsage>
    </cacheHierarchy>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0"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0" memberValueDatatype="130" unbalanced="0"/>
    <cacheHierarchy uniqueName="[OrdersTable].[Sales_Grade]" caption="Sales_Grade" attribute="1" defaultMemberUniqueName="[OrdersTable].[Sales_Grade].[All]" allUniqueName="[OrdersTable].[Sales_Grade].[All]" dimensionUniqueName="[OrdersTable]" displayFolder="" count="0" memberValueDatatype="130" unbalanced="0"/>
    <cacheHierarchy uniqueName="[OrdersTable].[Status]" caption="Status" attribute="1" defaultMemberUniqueName="[OrdersTable].[Status].[All]" allUniqueName="[OrdersTable].[Status].[All]" dimensionUniqueName="[OrdersTable]" displayFolder="" count="0"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0" memberValueDatatype="7" unbalanced="0"/>
    <cacheHierarchy uniqueName="[ReturnsTable].[Order_ID]" caption="Order_ID" attribute="1" defaultMemberUniqueName="[ReturnsTable].[Order_ID].[All]" allUniqueName="[ReturnsTable].[Order_ID].[All]" dimensionUniqueName="[ReturnsTable]" displayFolder="" count="0" memberValueDatatype="130" unbalanced="0"/>
    <cacheHierarchy uniqueName="[ReturnsTable].[Reason]" caption="Reason" attribute="1" defaultMemberUniqueName="[ReturnsTable].[Reason].[All]" allUniqueName="[ReturnsTable].[Reason].[All]" dimensionUniqueName="[ReturnsTable]" displayFolder="" count="0" memberValueDatatype="130" unbalanced="0"/>
    <cacheHierarchy uniqueName="[ReturnsTable].[Refund_Amount]" caption="Refund_Amount" attribute="1" defaultMemberUniqueName="[ReturnsTable].[Refund_Amount].[All]" allUniqueName="[ReturnsTable].[Refund_Amount].[All]" dimensionUniqueName="[ReturnsTable]" displayFolder="" count="0" memberValueDatatype="5" unbalanced="0"/>
    <cacheHierarchy uniqueName="[ReturnsTable].[Return_Date]" caption="Return_Date" attribute="1" defaultMemberUniqueName="[ReturnsTable].[Return_Date].[All]" allUniqueName="[ReturnsTable].[Return_Date].[All]" dimensionUniqueName="[ReturnsTable]" displayFolder="" count="0" memberValueDatatype="130" unbalanced="0"/>
    <cacheHierarchy uniqueName="[ReturnsTable].[Return_ID]" caption="Return_ID" attribute="1" defaultMemberUniqueName="[ReturnsTable].[Return_ID].[All]" allUniqueName="[ReturnsTable].[Return_ID].[All]" dimensionUniqueName="[ReturnsTable]" displayFolder="" count="0" memberValueDatatype="130" unbalanced="0"/>
    <cacheHierarchy uniqueName="[SuppliersTable].[Country]" caption="Country" attribute="1" defaultMemberUniqueName="[SuppliersTable].[Country].[All]" allUniqueName="[SuppliersTable].[Country].[All]" dimensionUniqueName="[SuppliersTable]" displayFolder="" count="0" memberValueDatatype="130" unbalanced="0"/>
    <cacheHierarchy uniqueName="[SuppliersTable].[Lead_Time_Days]" caption="Lead_Time_Days" attribute="1" defaultMemberUniqueName="[SuppliersTable].[Lead_Time_Days].[All]" allUniqueName="[SuppliersTable].[Lead_Time_Days].[All]" dimensionUniqueName="[SuppliersTable]" displayFolder="" count="0" memberValueDatatype="20" unbalanced="0"/>
    <cacheHierarchy uniqueName="[SuppliersTable].[Rating]" caption="Rating" attribute="1" defaultMemberUniqueName="[SuppliersTable].[Rating].[All]" allUniqueName="[SuppliersTable].[Rating].[All]" dimensionUniqueName="[SuppliersTable]" displayFolder="" count="0" memberValueDatatype="5" unbalanced="0"/>
    <cacheHierarchy uniqueName="[SuppliersTable].[Supplier_ID]" caption="Supplier_ID" attribute="1" defaultMemberUniqueName="[SuppliersTable].[Supplier_ID].[All]" allUniqueName="[SuppliersTable].[Supplier_ID].[All]" dimensionUniqueName="[SuppliersTable]" displayFolder="" count="0" memberValueDatatype="130" unbalanced="0"/>
    <cacheHierarchy uniqueName="[SuppliersTable].[Supplier_Name]" caption="Supplier_Name" attribute="1" defaultMemberUniqueName="[SuppliersTable].[Supplier_Name].[All]" allUniqueName="[SuppliersTable].[Supplier_Name].[All]" dimensionUniqueName="[SuppliersTable]" displayFolder="" count="0" memberValueDatatype="130" unbalanced="0"/>
    <cacheHierarchy uniqueName="[OrdersTable].[Clean_Date (Month Index)]" caption="Clean_Date (Month Index)" attribute="1" defaultMemberUniqueName="[OrdersTable].[Clean_Date (Month Index)].[All]" allUniqueName="[OrdersTable].[Clean_Date (Month Index)].[All]" dimensionUniqueName="[OrdersTable]" displayFolder="" count="0"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hidden="1">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hidden="1">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hidden="1">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hidden="1">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hidden="1">
      <extLst>
        <ext xmlns:x15="http://schemas.microsoft.com/office/spreadsheetml/2010/11/main" uri="{B97F6D7D-B522-45F9-BDA1-12C45D357490}">
          <x15:cacheHierarchy aggregatedColumn="37"/>
        </ext>
      </extLst>
    </cacheHierarchy>
  </cacheHierarchies>
  <kpis count="0"/>
  <dimensions count="7">
    <dimension name="EmployeesTable" uniqueName="[EmployeesTable]" caption="EmployeesTable"/>
    <dimension name="InventoryTable" uniqueName="[InventoryTable]" caption="InventoryTable"/>
    <dimension name="LogisticsTable" uniqueName="[LogisticsTable]" caption="LogisticsTable"/>
    <dimension measure="1" name="Measures" uniqueName="[Measures]" caption="Measures"/>
    <dimension name="OrdersTable" uniqueName="[OrdersTable]" caption="OrdersTable"/>
    <dimension name="ReturnsTable" uniqueName="[ReturnsTable]" caption="ReturnsTable"/>
    <dimension name="SuppliersTable" uniqueName="[SuppliersTable]" caption="SuppliersTable"/>
  </dimensions>
  <measureGroups count="6">
    <measureGroup name="EmployeesTable" caption="EmployeesTable"/>
    <measureGroup name="InventoryTable" caption="InventoryTable"/>
    <measureGroup name="LogisticsTable" caption="LogisticsTable"/>
    <measureGroup name="OrdersTable" caption="OrdersTable"/>
    <measureGroup name="ReturnsTable" caption="ReturnsTable"/>
    <measureGroup name="SuppliersTable" caption="SuppliersTable"/>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Windows User" refreshedDate="46172.668478125001" backgroundQuery="1" createdVersion="6" refreshedVersion="6" minRefreshableVersion="3" recordCount="0" supportSubquery="1" supportAdvancedDrill="1">
  <cacheSource type="external" connectionId="1"/>
  <cacheFields count="3">
    <cacheField name="[EmployeesTable].[Department].[Department]" caption="Department" numFmtId="0" hierarchy="4" level="1">
      <sharedItems count="5">
        <s v="Finance"/>
        <s v="HR"/>
        <s v="IT"/>
        <s v="Operations"/>
        <s v="Sales"/>
      </sharedItems>
    </cacheField>
    <cacheField name="[Measures].[Sum of Clean_Salary]" caption="Sum of Clean_Salary" numFmtId="0" hierarchy="70" level="32767"/>
    <cacheField name="[OrdersTable].[Product_Category].[Product_Category]" caption="Product_Category" numFmtId="0" hierarchy="44" level="1">
      <sharedItems containsSemiMixedTypes="0" containsNonDate="0" containsString="0"/>
    </cacheField>
  </cacheFields>
  <cacheHierarchies count="78">
    <cacheHierarchy uniqueName="[EmployeesTable].[Clean_Date]" caption="Clean_Date" attribute="1" time="1" defaultMemberUniqueName="[EmployeesTable].[Clean_Date].[All]" allUniqueName="[EmployeesTable].[Clean_Date].[All]" dimensionUniqueName="[EmployeesTable]" displayFolder="" count="2"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2" memberValueDatatype="130" unbalanced="0"/>
    <cacheHierarchy uniqueName="[EmployeesTable].[Clean_Name]" caption="Clean_Name" attribute="1" defaultMemberUniqueName="[EmployeesTable].[Clean_Name].[All]" allUniqueName="[EmployeesTable].[Clean_Name].[All]" dimensionUniqueName="[EmployeesTable]" displayFolder="" count="2" memberValueDatatype="130" unbalanced="0"/>
    <cacheHierarchy uniqueName="[EmployeesTable].[Clean_Salary]" caption="Clean_Salary" attribute="1" defaultMemberUniqueName="[EmployeesTable].[Clean_Salary].[All]" allUniqueName="[EmployeesTable].[Clean_Salary].[All]" dimensionUniqueName="[EmployeesTable]" displayFolder="" count="2" memberValueDatatype="20" unbalanced="0"/>
    <cacheHierarchy uniqueName="[EmployeesTable].[Department]" caption="Department" attribute="1" defaultMemberUniqueName="[EmployeesTable].[Department].[All]" allUniqueName="[EmployeesTable].[Department].[All]" dimensionUniqueName="[EmployeesTable]" displayFolder="" count="2" memberValueDatatype="130" unbalanced="0">
      <fieldsUsage count="2">
        <fieldUsage x="-1"/>
        <fieldUsage x="0"/>
      </fieldsUsage>
    </cacheHierarchy>
    <cacheHierarchy uniqueName="[EmployeesTable].[Emp_ID]" caption="Emp_ID" attribute="1" defaultMemberUniqueName="[EmployeesTable].[Emp_ID].[All]" allUniqueName="[EmployeesTable].[Emp_ID].[All]" dimensionUniqueName="[EmployeesTable]" displayFolder="" count="2" memberValueDatatype="130" unbalanced="0"/>
    <cacheHierarchy uniqueName="[EmployeesTable].[Employee_Name]" caption="Employee_Name" attribute="1" defaultMemberUniqueName="[EmployeesTable].[Employee_Name].[All]" allUniqueName="[EmployeesTable].[Employee_Name].[All]" dimensionUniqueName="[EmployeesTable]" displayFolder="" count="2" memberValueDatatype="130" unbalanced="0"/>
    <cacheHierarchy uniqueName="[EmployeesTable].[Joining_Date]" caption="Joining_Date" attribute="1" defaultMemberUniqueName="[EmployeesTable].[Joining_Date].[All]" allUniqueName="[EmployeesTable].[Joining_Date].[All]" dimensionUniqueName="[EmployeesTable]" displayFolder="" count="2"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2"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2" memberValueDatatype="5" unbalanced="0"/>
    <cacheHierarchy uniqueName="[EmployeesTable].[Salary]" caption="Salary" attribute="1" defaultMemberUniqueName="[EmployeesTable].[Salary].[All]" allUniqueName="[EmployeesTable].[Salary].[All]" dimensionUniqueName="[EmployeesTable]" displayFolder="" count="2" memberValueDatatype="20" unbalanced="0"/>
    <cacheHierarchy uniqueName="[InventoryTable].[Clean_Name]" caption="Clean_Name" attribute="1" defaultMemberUniqueName="[InventoryTable].[Clean_Name].[All]" allUniqueName="[InventoryTable].[Clean_Name].[All]" dimensionUniqueName="[InventoryTable]" displayFolder="" count="2" memberValueDatatype="130" unbalanced="0"/>
    <cacheHierarchy uniqueName="[InventoryTable].[Clean_Stock]" caption="Clean_Stock" attribute="1" defaultMemberUniqueName="[InventoryTable].[Clean_Stock].[All]" allUniqueName="[InventoryTable].[Clean_Stock].[All]" dimensionUniqueName="[InventoryTable]" displayFolder="" count="2" memberValueDatatype="20" unbalanced="0"/>
    <cacheHierarchy uniqueName="[InventoryTable].[Clean_Warehouse]" caption="Clean_Warehouse" attribute="1" defaultMemberUniqueName="[InventoryTable].[Clean_Warehouse].[All]" allUniqueName="[InventoryTable].[Clean_Warehouse].[All]" dimensionUniqueName="[InventoryTable]" displayFolder="" count="2"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2" memberValueDatatype="130" unbalanced="0"/>
    <cacheHierarchy uniqueName="[InventoryTable].[Product_ID]" caption="Product_ID" attribute="1" defaultMemberUniqueName="[InventoryTable].[Product_ID].[All]" allUniqueName="[InventoryTable].[Product_ID].[All]" dimensionUniqueName="[InventoryTable]" displayFolder="" count="2" memberValueDatatype="130" unbalanced="0"/>
    <cacheHierarchy uniqueName="[InventoryTable].[Product_Name]" caption="Product_Name" attribute="1" defaultMemberUniqueName="[InventoryTable].[Product_Name].[All]" allUniqueName="[InventoryTable].[Product_Name].[All]" dimensionUniqueName="[InventoryTable]" displayFolder="" count="2" memberValueDatatype="130" unbalanced="0"/>
    <cacheHierarchy uniqueName="[InventoryTable].[Reorder_Level]" caption="Reorder_Level" attribute="1" defaultMemberUniqueName="[InventoryTable].[Reorder_Level].[All]" allUniqueName="[InventoryTable].[Reorder_Level].[All]" dimensionUniqueName="[InventoryTable]" displayFolder="" count="2" memberValueDatatype="20" unbalanced="0"/>
    <cacheHierarchy uniqueName="[InventoryTable].[Stock_Qty]" caption="Stock_Qty" attribute="1" defaultMemberUniqueName="[InventoryTable].[Stock_Qty].[All]" allUniqueName="[InventoryTable].[Stock_Qty].[All]" dimensionUniqueName="[InventoryTable]" displayFolder="" count="2" memberValueDatatype="130" unbalanced="0"/>
    <cacheHierarchy uniqueName="[InventoryTable].[Supplier_ID]" caption="Supplier_ID" attribute="1" defaultMemberUniqueName="[InventoryTable].[Supplier_ID].[All]" allUniqueName="[InventoryTable].[Supplier_ID].[All]" dimensionUniqueName="[InventoryTable]" displayFolder="" count="2" memberValueDatatype="130" unbalanced="0"/>
    <cacheHierarchy uniqueName="[InventoryTable].[Unit_Cost]" caption="Unit_Cost" attribute="1" defaultMemberUniqueName="[InventoryTable].[Unit_Cost].[All]" allUniqueName="[InventoryTable].[Unit_Cost].[All]" dimensionUniqueName="[InventoryTable]" displayFolder="" count="2" memberValueDatatype="5" unbalanced="0"/>
    <cacheHierarchy uniqueName="[InventoryTable].[Warehouse]" caption="Warehouse" attribute="1" defaultMemberUniqueName="[InventoryTable].[Warehouse].[All]" allUniqueName="[InventoryTable].[Warehouse].[All]" dimensionUniqueName="[InventoryTable]" displayFolder="" count="2" memberValueDatatype="130" unbalanced="0"/>
    <cacheHierarchy uniqueName="[LogisticsTable].[Carrier]" caption="Carrier" attribute="1" defaultMemberUniqueName="[LogisticsTable].[Carrier].[All]" allUniqueName="[LogisticsTable].[Carrier].[All]" dimensionUniqueName="[LogisticsTable]" displayFolder="" count="2" memberValueDatatype="130" unbalanced="0"/>
    <cacheHierarchy uniqueName="[LogisticsTable].[Clean_Date]" caption="Clean_Date" attribute="1" time="1" defaultMemberUniqueName="[LogisticsTable].[Clean_Date].[All]" allUniqueName="[LogisticsTable].[Clean_Date].[All]" dimensionUniqueName="[LogisticsTable]" displayFolder="" count="2" memberValueDatatype="7" unbalanced="0"/>
    <cacheHierarchy uniqueName="[LogisticsTable].[Delivery_Status]" caption="Delivery_Status" attribute="1" defaultMemberUniqueName="[LogisticsTable].[Delivery_Status].[All]" allUniqueName="[LogisticsTable].[Delivery_Status].[All]" dimensionUniqueName="[LogisticsTable]" displayFolder="" count="2" memberValueDatatype="130" unbalanced="0"/>
    <cacheHierarchy uniqueName="[LogisticsTable].[Shipment_Date]" caption="Shipment_Date" attribute="1" defaultMemberUniqueName="[LogisticsTable].[Shipment_Date].[All]" allUniqueName="[LogisticsTable].[Shipment_Date].[All]" dimensionUniqueName="[LogisticsTable]" displayFolder="" count="2" memberValueDatatype="130" unbalanced="0"/>
    <cacheHierarchy uniqueName="[LogisticsTable].[Shipment_ID]" caption="Shipment_ID" attribute="1" defaultMemberUniqueName="[LogisticsTable].[Shipment_ID].[All]" allUniqueName="[LogisticsTable].[Shipment_ID].[All]" dimensionUniqueName="[LogisticsTable]" displayFolder="" count="2" memberValueDatatype="130" unbalanced="0"/>
    <cacheHierarchy uniqueName="[LogisticsTable].[Transport_Cost]" caption="Transport_Cost" attribute="1" defaultMemberUniqueName="[LogisticsTable].[Transport_Cost].[All]" allUniqueName="[LogisticsTable].[Transport_Cost].[All]" dimensionUniqueName="[LogisticsTable]" displayFolder="" count="2" memberValueDatatype="5" unbalanced="0"/>
    <cacheHierarchy uniqueName="[OrdersTable].[Clean_Date]" caption="Clean_Date" attribute="1" time="1" defaultMemberUniqueName="[OrdersTable].[Clean_Date].[All]" allUniqueName="[OrdersTable].[Clean_Date].[All]" dimensionUniqueName="[OrdersTable]" displayFolder="" count="2" memberValueDatatype="7" unbalanced="0"/>
    <cacheHierarchy uniqueName="[OrdersTable].[Clean_Date (Month)]" caption="Clean_Date (Month)" attribute="1" defaultMemberUniqueName="[OrdersTable].[Clean_Date (Month)].[All]" allUniqueName="[OrdersTable].[Clean_Date (Month)].[All]" dimensionUniqueName="[OrdersTable]" displayFolder="" count="2" memberValueDatatype="130" unbalanced="0"/>
    <cacheHierarchy uniqueName="[OrdersTable].[Clean_Date (Quarter)]" caption="Clean_Date (Quarter)" attribute="1" defaultMemberUniqueName="[OrdersTable].[Clean_Date (Quarter)].[All]" allUniqueName="[OrdersTable].[Clean_Date (Quarter)].[All]" dimensionUniqueName="[OrdersTable]" displayFolder="" count="2"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2" memberValueDatatype="20" unbalanced="0"/>
    <cacheHierarchy uniqueName="[OrdersTable].[Clean_ID]" caption="Clean_ID" attribute="1" defaultMemberUniqueName="[OrdersTable].[Clean_ID].[All]" allUniqueName="[OrdersTable].[Clean_ID].[All]" dimensionUniqueName="[OrdersTable]" displayFolder="" count="2" memberValueDatatype="130" unbalanced="0"/>
    <cacheHierarchy uniqueName="[OrdersTable].[Clean_Name]" caption="Clean_Name" attribute="1" defaultMemberUniqueName="[OrdersTable].[Clean_Name].[All]" allUniqueName="[OrdersTable].[Clean_Name].[All]" dimensionUniqueName="[OrdersTable]" displayFolder="" count="2" memberValueDatatype="130" unbalanced="0"/>
    <cacheHierarchy uniqueName="[OrdersTable].[Clean_Product]" caption="Clean_Product" attribute="1" defaultMemberUniqueName="[OrdersTable].[Clean_Product].[All]" allUniqueName="[OrdersTable].[Clean_Product].[All]" dimensionUniqueName="[OrdersTable]" displayFolder="" count="2" memberValueDatatype="130" unbalanced="0"/>
    <cacheHierarchy uniqueName="[OrdersTable].[Clean_Region]" caption="Clean_Region" attribute="1" defaultMemberUniqueName="[OrdersTable].[Clean_Region].[All]" allUniqueName="[OrdersTable].[Clean_Region].[All]" dimensionUniqueName="[OrdersTable]" displayFolder="" count="2" memberValueDatatype="130" unbalanced="0"/>
    <cacheHierarchy uniqueName="[OrdersTable].[Clean_Sales]" caption="Clean_Sales" attribute="1" defaultMemberUniqueName="[OrdersTable].[Clean_Sales].[All]" allUniqueName="[OrdersTable].[Clean_Sales].[All]" dimensionUniqueName="[OrdersTable]" displayFolder="" count="2"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2" memberValueDatatype="130" unbalanced="0"/>
    <cacheHierarchy uniqueName="[OrdersTable].[Customer_Name]" caption="Customer_Name" attribute="1" defaultMemberUniqueName="[OrdersTable].[Customer_Name].[All]" allUniqueName="[OrdersTable].[Customer_Name].[All]" dimensionUniqueName="[OrdersTable]" displayFolder="" count="2" memberValueDatatype="130" unbalanced="0"/>
    <cacheHierarchy uniqueName="[OrdersTable].[Delivery_Days]" caption="Delivery_Days" attribute="1" defaultMemberUniqueName="[OrdersTable].[Delivery_Days].[All]" allUniqueName="[OrdersTable].[Delivery_Days].[All]" dimensionUniqueName="[OrdersTable]" displayFolder="" count="2" memberValueDatatype="20" unbalanced="0"/>
    <cacheHierarchy uniqueName="[OrdersTable].[Discount_%]" caption="Discount_%" attribute="1" defaultMemberUniqueName="[OrdersTable].[Discount_%].[All]" allUniqueName="[OrdersTable].[Discount_%].[All]" dimensionUniqueName="[OrdersTable]" displayFolder="" count="2" memberValueDatatype="20" unbalanced="0"/>
    <cacheHierarchy uniqueName="[OrdersTable].[Order_Date]" caption="Order_Date" attribute="1" defaultMemberUniqueName="[OrdersTable].[Order_Date].[All]" allUniqueName="[OrdersTable].[Order_Date].[All]" dimensionUniqueName="[OrdersTable]" displayFolder="" count="2" memberValueDatatype="130" unbalanced="0"/>
    <cacheHierarchy uniqueName="[OrdersTable].[Order_ID]" caption="Order_ID" attribute="1" defaultMemberUniqueName="[OrdersTable].[Order_ID].[All]" allUniqueName="[OrdersTable].[Order_ID].[All]" dimensionUniqueName="[OrdersTable]" displayFolder="" count="2"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fieldsUsage count="2">
        <fieldUsage x="-1"/>
        <fieldUsage x="2"/>
      </fieldsUsage>
    </cacheHierarchy>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2"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2" memberValueDatatype="130" unbalanced="0"/>
    <cacheHierarchy uniqueName="[OrdersTable].[Sales_Grade]" caption="Sales_Grade" attribute="1" defaultMemberUniqueName="[OrdersTable].[Sales_Grade].[All]" allUniqueName="[OrdersTable].[Sales_Grade].[All]" dimensionUniqueName="[OrdersTable]" displayFolder="" count="2" memberValueDatatype="130" unbalanced="0"/>
    <cacheHierarchy uniqueName="[OrdersTable].[Status]" caption="Status" attribute="1" defaultMemberUniqueName="[OrdersTable].[Status].[All]" allUniqueName="[OrdersTable].[Status].[All]" dimensionUniqueName="[OrdersTable]" displayFolder="" count="2"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2" memberValueDatatype="7" unbalanced="0"/>
    <cacheHierarchy uniqueName="[ReturnsTable].[Order_ID]" caption="Order_ID" attribute="1" defaultMemberUniqueName="[ReturnsTable].[Order_ID].[All]" allUniqueName="[ReturnsTable].[Order_ID].[All]" dimensionUniqueName="[ReturnsTable]" displayFolder="" count="2" memberValueDatatype="130" unbalanced="0"/>
    <cacheHierarchy uniqueName="[ReturnsTable].[Reason]" caption="Reason" attribute="1" defaultMemberUniqueName="[ReturnsTable].[Reason].[All]" allUniqueName="[ReturnsTable].[Reason].[All]" dimensionUniqueName="[ReturnsTable]" displayFolder="" count="2" memberValueDatatype="130" unbalanced="0"/>
    <cacheHierarchy uniqueName="[ReturnsTable].[Refund_Amount]" caption="Refund_Amount" attribute="1" defaultMemberUniqueName="[ReturnsTable].[Refund_Amount].[All]" allUniqueName="[ReturnsTable].[Refund_Amount].[All]" dimensionUniqueName="[ReturnsTable]" displayFolder="" count="2" memberValueDatatype="5" unbalanced="0"/>
    <cacheHierarchy uniqueName="[ReturnsTable].[Return_Date]" caption="Return_Date" attribute="1" defaultMemberUniqueName="[ReturnsTable].[Return_Date].[All]" allUniqueName="[ReturnsTable].[Return_Date].[All]" dimensionUniqueName="[ReturnsTable]" displayFolder="" count="2" memberValueDatatype="130" unbalanced="0"/>
    <cacheHierarchy uniqueName="[ReturnsTable].[Return_ID]" caption="Return_ID" attribute="1" defaultMemberUniqueName="[ReturnsTable].[Return_ID].[All]" allUniqueName="[ReturnsTable].[Return_ID].[All]" dimensionUniqueName="[ReturnsTable]" displayFolder="" count="2" memberValueDatatype="130" unbalanced="0"/>
    <cacheHierarchy uniqueName="[SuppliersTable].[Country]" caption="Country" attribute="1" defaultMemberUniqueName="[SuppliersTable].[Country].[All]" allUniqueName="[SuppliersTable].[Country].[All]" dimensionUniqueName="[SuppliersTable]" displayFolder="" count="2" memberValueDatatype="130" unbalanced="0"/>
    <cacheHierarchy uniqueName="[SuppliersTable].[Lead_Time_Days]" caption="Lead_Time_Days" attribute="1" defaultMemberUniqueName="[SuppliersTable].[Lead_Time_Days].[All]" allUniqueName="[SuppliersTable].[Lead_Time_Days].[All]" dimensionUniqueName="[SuppliersTable]" displayFolder="" count="2" memberValueDatatype="20" unbalanced="0"/>
    <cacheHierarchy uniqueName="[SuppliersTable].[Rating]" caption="Rating" attribute="1" defaultMemberUniqueName="[SuppliersTable].[Rating].[All]" allUniqueName="[SuppliersTable].[Rating].[All]" dimensionUniqueName="[SuppliersTable]" displayFolder="" count="2" memberValueDatatype="5" unbalanced="0"/>
    <cacheHierarchy uniqueName="[SuppliersTable].[Supplier_ID]" caption="Supplier_ID" attribute="1" defaultMemberUniqueName="[SuppliersTable].[Supplier_ID].[All]" allUniqueName="[SuppliersTable].[Supplier_ID].[All]" dimensionUniqueName="[SuppliersTable]" displayFolder="" count="2" memberValueDatatype="130" unbalanced="0"/>
    <cacheHierarchy uniqueName="[SuppliersTable].[Supplier_Name]" caption="Supplier_Name" attribute="1" defaultMemberUniqueName="[SuppliersTable].[Supplier_Name].[All]" allUniqueName="[SuppliersTable].[Supplier_Name].[All]" dimensionUniqueName="[SuppliersTable]" displayFolder="" count="2" memberValueDatatype="130" unbalanced="0"/>
    <cacheHierarchy uniqueName="[OrdersTable].[Clean_Date (Month Index)]" caption="Clean_Date (Month Index)" attribute="1" defaultMemberUniqueName="[OrdersTable].[Clean_Date (Month Index)].[All]" allUniqueName="[OrdersTable].[Clean_Date (Month Index)].[All]" dimensionUniqueName="[OrdersTable]" displayFolder="" count="2"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hidden="1">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hidden="1">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hidden="1">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hidden="1">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hidden="1">
      <extLst>
        <ext xmlns:x15="http://schemas.microsoft.com/office/spreadsheetml/2010/11/main" uri="{B97F6D7D-B522-45F9-BDA1-12C45D357490}">
          <x15:cacheHierarchy aggregatedColumn="37"/>
        </ext>
      </extLst>
    </cacheHierarchy>
  </cacheHierarchies>
  <kpis count="0"/>
  <dimensions count="7">
    <dimension name="EmployeesTable" uniqueName="[EmployeesTable]" caption="EmployeesTable"/>
    <dimension name="InventoryTable" uniqueName="[InventoryTable]" caption="InventoryTable"/>
    <dimension name="LogisticsTable" uniqueName="[LogisticsTable]" caption="LogisticsTable"/>
    <dimension measure="1" name="Measures" uniqueName="[Measures]" caption="Measures"/>
    <dimension name="OrdersTable" uniqueName="[OrdersTable]" caption="OrdersTable"/>
    <dimension name="ReturnsTable" uniqueName="[ReturnsTable]" caption="ReturnsTable"/>
    <dimension name="SuppliersTable" uniqueName="[SuppliersTable]" caption="SuppliersTable"/>
  </dimensions>
  <measureGroups count="6">
    <measureGroup name="EmployeesTable" caption="EmployeesTable"/>
    <measureGroup name="InventoryTable" caption="InventoryTable"/>
    <measureGroup name="LogisticsTable" caption="LogisticsTable"/>
    <measureGroup name="OrdersTable" caption="OrdersTable"/>
    <measureGroup name="ReturnsTable" caption="ReturnsTable"/>
    <measureGroup name="SuppliersTable" caption="SuppliersTable"/>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Windows User" refreshedDate="46172.668478819447" backgroundQuery="1" createdVersion="6" refreshedVersion="6" minRefreshableVersion="3" recordCount="0" supportSubquery="1" supportAdvancedDrill="1">
  <cacheSource type="external" connectionId="1"/>
  <cacheFields count="4">
    <cacheField name="[InventoryTable].[Product_Name].[Product_Name]" caption="Product_Name" numFmtId="0" hierarchy="16" level="1">
      <sharedItems count="10">
        <s v="Also"/>
        <s v="Argue"/>
        <s v="Catch"/>
        <s v="Character"/>
        <s v="Cost"/>
        <s v="Course"/>
        <s v="Crime"/>
        <s v="Cultural"/>
        <s v="Hour"/>
        <s v="Reveal"/>
      </sharedItems>
    </cacheField>
    <cacheField name="[Measures].[Count of Stock_Qty]" caption="Count of Stock_Qty" numFmtId="0" hierarchy="73" level="32767"/>
    <cacheField name="[InventoryTable].[Warehouse].[Warehouse]" caption="Warehouse" numFmtId="0" hierarchy="21" level="1">
      <sharedItems containsSemiMixedTypes="0" containsNonDate="0" containsString="0"/>
    </cacheField>
    <cacheField name="[OrdersTable].[Product_Category].[Product_Category]" caption="Product_Category" numFmtId="0" hierarchy="44" level="1">
      <sharedItems containsSemiMixedTypes="0" containsNonDate="0" containsString="0"/>
    </cacheField>
  </cacheFields>
  <cacheHierarchies count="78">
    <cacheHierarchy uniqueName="[EmployeesTable].[Clean_Date]" caption="Clean_Date" attribute="1" time="1" defaultMemberUniqueName="[EmployeesTable].[Clean_Date].[All]" allUniqueName="[EmployeesTable].[Clean_Date].[All]" dimensionUniqueName="[EmployeesTable]" displayFolder="" count="0"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0" memberValueDatatype="130" unbalanced="0"/>
    <cacheHierarchy uniqueName="[EmployeesTable].[Clean_Name]" caption="Clean_Name" attribute="1" defaultMemberUniqueName="[EmployeesTable].[Clean_Name].[All]" allUniqueName="[EmployeesTable].[Clean_Name].[All]" dimensionUniqueName="[EmployeesTable]" displayFolder="" count="0" memberValueDatatype="130" unbalanced="0"/>
    <cacheHierarchy uniqueName="[EmployeesTable].[Clean_Salary]" caption="Clean_Salary" attribute="1" defaultMemberUniqueName="[EmployeesTable].[Clean_Salary].[All]" allUniqueName="[EmployeesTable].[Clean_Salary].[All]" dimensionUniqueName="[EmployeesTable]" displayFolder="" count="0" memberValueDatatype="20" unbalanced="0"/>
    <cacheHierarchy uniqueName="[EmployeesTable].[Department]" caption="Department" attribute="1" defaultMemberUniqueName="[EmployeesTable].[Department].[All]" allUniqueName="[EmployeesTable].[Department].[All]" dimensionUniqueName="[EmployeesTable]" displayFolder="" count="0" memberValueDatatype="130" unbalanced="0"/>
    <cacheHierarchy uniqueName="[EmployeesTable].[Emp_ID]" caption="Emp_ID" attribute="1" defaultMemberUniqueName="[EmployeesTable].[Emp_ID].[All]" allUniqueName="[EmployeesTable].[Emp_ID].[All]" dimensionUniqueName="[EmployeesTable]" displayFolder="" count="0" memberValueDatatype="130" unbalanced="0"/>
    <cacheHierarchy uniqueName="[EmployeesTable].[Employee_Name]" caption="Employee_Name" attribute="1" defaultMemberUniqueName="[EmployeesTable].[Employee_Name].[All]" allUniqueName="[EmployeesTable].[Employee_Name].[All]" dimensionUniqueName="[EmployeesTable]" displayFolder="" count="0" memberValueDatatype="130" unbalanced="0"/>
    <cacheHierarchy uniqueName="[EmployeesTable].[Joining_Date]" caption="Joining_Date" attribute="1" defaultMemberUniqueName="[EmployeesTable].[Joining_Date].[All]" allUniqueName="[EmployeesTable].[Joining_Date].[All]" dimensionUniqueName="[EmployeesTable]" displayFolder="" count="0"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0"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0" memberValueDatatype="5" unbalanced="0"/>
    <cacheHierarchy uniqueName="[EmployeesTable].[Salary]" caption="Salary" attribute="1" defaultMemberUniqueName="[EmployeesTable].[Salary].[All]" allUniqueName="[EmployeesTable].[Salary].[All]" dimensionUniqueName="[EmployeesTable]" displayFolder="" count="0" memberValueDatatype="20" unbalanced="0"/>
    <cacheHierarchy uniqueName="[InventoryTable].[Clean_Name]" caption="Clean_Name" attribute="1" defaultMemberUniqueName="[InventoryTable].[Clean_Name].[All]" allUniqueName="[InventoryTable].[Clean_Name].[All]" dimensionUniqueName="[InventoryTable]" displayFolder="" count="0" memberValueDatatype="130" unbalanced="0"/>
    <cacheHierarchy uniqueName="[InventoryTable].[Clean_Stock]" caption="Clean_Stock" attribute="1" defaultMemberUniqueName="[InventoryTable].[Clean_Stock].[All]" allUniqueName="[InventoryTable].[Clean_Stock].[All]" dimensionUniqueName="[InventoryTable]" displayFolder="" count="0" memberValueDatatype="20" unbalanced="0"/>
    <cacheHierarchy uniqueName="[InventoryTable].[Clean_Warehouse]" caption="Clean_Warehouse" attribute="1" defaultMemberUniqueName="[InventoryTable].[Clean_Warehouse].[All]" allUniqueName="[InventoryTable].[Clean_Warehouse].[All]" dimensionUniqueName="[InventoryTable]" displayFolder="" count="0"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0" memberValueDatatype="130" unbalanced="0"/>
    <cacheHierarchy uniqueName="[InventoryTable].[Product_ID]" caption="Product_ID" attribute="1" defaultMemberUniqueName="[InventoryTable].[Product_ID].[All]" allUniqueName="[InventoryTable].[Product_ID].[All]" dimensionUniqueName="[InventoryTable]" displayFolder="" count="0" memberValueDatatype="130" unbalanced="0"/>
    <cacheHierarchy uniqueName="[InventoryTable].[Product_Name]" caption="Product_Name" attribute="1" defaultMemberUniqueName="[InventoryTable].[Product_Name].[All]" allUniqueName="[InventoryTable].[Product_Name].[All]" dimensionUniqueName="[InventoryTable]" displayFolder="" count="2" memberValueDatatype="130" unbalanced="0">
      <fieldsUsage count="2">
        <fieldUsage x="-1"/>
        <fieldUsage x="0"/>
      </fieldsUsage>
    </cacheHierarchy>
    <cacheHierarchy uniqueName="[InventoryTable].[Reorder_Level]" caption="Reorder_Level" attribute="1" defaultMemberUniqueName="[InventoryTable].[Reorder_Level].[All]" allUniqueName="[InventoryTable].[Reorder_Level].[All]" dimensionUniqueName="[InventoryTable]" displayFolder="" count="0" memberValueDatatype="20" unbalanced="0"/>
    <cacheHierarchy uniqueName="[InventoryTable].[Stock_Qty]" caption="Stock_Qty" attribute="1" defaultMemberUniqueName="[InventoryTable].[Stock_Qty].[All]" allUniqueName="[InventoryTable].[Stock_Qty].[All]" dimensionUniqueName="[InventoryTable]" displayFolder="" count="0" memberValueDatatype="130" unbalanced="0"/>
    <cacheHierarchy uniqueName="[InventoryTable].[Supplier_ID]" caption="Supplier_ID" attribute="1" defaultMemberUniqueName="[InventoryTable].[Supplier_ID].[All]" allUniqueName="[InventoryTable].[Supplier_ID].[All]" dimensionUniqueName="[InventoryTable]" displayFolder="" count="0" memberValueDatatype="130" unbalanced="0"/>
    <cacheHierarchy uniqueName="[InventoryTable].[Unit_Cost]" caption="Unit_Cost" attribute="1" defaultMemberUniqueName="[InventoryTable].[Unit_Cost].[All]" allUniqueName="[InventoryTable].[Unit_Cost].[All]" dimensionUniqueName="[InventoryTable]" displayFolder="" count="0" memberValueDatatype="5" unbalanced="0"/>
    <cacheHierarchy uniqueName="[InventoryTable].[Warehouse]" caption="Warehouse" attribute="1" defaultMemberUniqueName="[InventoryTable].[Warehouse].[All]" allUniqueName="[InventoryTable].[Warehouse].[All]" dimensionUniqueName="[InventoryTable]" displayFolder="" count="2" memberValueDatatype="130" unbalanced="0">
      <fieldsUsage count="2">
        <fieldUsage x="-1"/>
        <fieldUsage x="2"/>
      </fieldsUsage>
    </cacheHierarchy>
    <cacheHierarchy uniqueName="[LogisticsTable].[Carrier]" caption="Carrier" attribute="1" defaultMemberUniqueName="[LogisticsTable].[Carrier].[All]" allUniqueName="[LogisticsTable].[Carrier].[All]" dimensionUniqueName="[LogisticsTable]" displayFolder="" count="0" memberValueDatatype="130" unbalanced="0"/>
    <cacheHierarchy uniqueName="[LogisticsTable].[Clean_Date]" caption="Clean_Date" attribute="1" time="1" defaultMemberUniqueName="[LogisticsTable].[Clean_Date].[All]" allUniqueName="[LogisticsTable].[Clean_Date].[All]" dimensionUniqueName="[LogisticsTable]" displayFolder="" count="0" memberValueDatatype="7" unbalanced="0"/>
    <cacheHierarchy uniqueName="[LogisticsTable].[Delivery_Status]" caption="Delivery_Status" attribute="1" defaultMemberUniqueName="[LogisticsTable].[Delivery_Status].[All]" allUniqueName="[LogisticsTable].[Delivery_Status].[All]" dimensionUniqueName="[LogisticsTable]" displayFolder="" count="0" memberValueDatatype="130" unbalanced="0"/>
    <cacheHierarchy uniqueName="[LogisticsTable].[Shipment_Date]" caption="Shipment_Date" attribute="1" defaultMemberUniqueName="[LogisticsTable].[Shipment_Date].[All]" allUniqueName="[LogisticsTable].[Shipment_Date].[All]" dimensionUniqueName="[LogisticsTable]" displayFolder="" count="0" memberValueDatatype="130" unbalanced="0"/>
    <cacheHierarchy uniqueName="[LogisticsTable].[Shipment_ID]" caption="Shipment_ID" attribute="1" defaultMemberUniqueName="[LogisticsTable].[Shipment_ID].[All]" allUniqueName="[LogisticsTable].[Shipment_ID].[All]" dimensionUniqueName="[LogisticsTable]" displayFolder="" count="0" memberValueDatatype="130" unbalanced="0"/>
    <cacheHierarchy uniqueName="[LogisticsTable].[Transport_Cost]" caption="Transport_Cost" attribute="1" defaultMemberUniqueName="[LogisticsTable].[Transport_Cost].[All]" allUniqueName="[LogisticsTable].[Transport_Cost].[All]" dimensionUniqueName="[LogisticsTable]" displayFolder="" count="0" memberValueDatatype="5" unbalanced="0"/>
    <cacheHierarchy uniqueName="[OrdersTable].[Clean_Date]" caption="Clean_Date" attribute="1" time="1" defaultMemberUniqueName="[OrdersTable].[Clean_Date].[All]" allUniqueName="[OrdersTable].[Clean_Date].[All]" dimensionUniqueName="[OrdersTable]" displayFolder="" count="0" memberValueDatatype="7" unbalanced="0"/>
    <cacheHierarchy uniqueName="[OrdersTable].[Clean_Date (Month)]" caption="Clean_Date (Month)" attribute="1" defaultMemberUniqueName="[OrdersTable].[Clean_Date (Month)].[All]" allUniqueName="[OrdersTable].[Clean_Date (Month)].[All]" dimensionUniqueName="[OrdersTable]" displayFolder="" count="0" memberValueDatatype="130" unbalanced="0"/>
    <cacheHierarchy uniqueName="[OrdersTable].[Clean_Date (Quarter)]" caption="Clean_Date (Quarter)" attribute="1" defaultMemberUniqueName="[OrdersTable].[Clean_Date (Quarter)].[All]" allUniqueName="[OrdersTable].[Clean_Date (Quarter)].[All]" dimensionUniqueName="[OrdersTable]" displayFolder="" count="0"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0" memberValueDatatype="20" unbalanced="0"/>
    <cacheHierarchy uniqueName="[OrdersTable].[Clean_ID]" caption="Clean_ID" attribute="1" defaultMemberUniqueName="[OrdersTable].[Clean_ID].[All]" allUniqueName="[OrdersTable].[Clean_ID].[All]" dimensionUniqueName="[OrdersTable]" displayFolder="" count="0" memberValueDatatype="130" unbalanced="0"/>
    <cacheHierarchy uniqueName="[OrdersTable].[Clean_Name]" caption="Clean_Name" attribute="1" defaultMemberUniqueName="[OrdersTable].[Clean_Name].[All]" allUniqueName="[OrdersTable].[Clean_Name].[All]" dimensionUniqueName="[OrdersTable]" displayFolder="" count="0" memberValueDatatype="130" unbalanced="0"/>
    <cacheHierarchy uniqueName="[OrdersTable].[Clean_Product]" caption="Clean_Product" attribute="1" defaultMemberUniqueName="[OrdersTable].[Clean_Product].[All]" allUniqueName="[OrdersTable].[Clean_Product].[All]" dimensionUniqueName="[OrdersTable]" displayFolder="" count="0" memberValueDatatype="130" unbalanced="0"/>
    <cacheHierarchy uniqueName="[OrdersTable].[Clean_Region]" caption="Clean_Region" attribute="1" defaultMemberUniqueName="[OrdersTable].[Clean_Region].[All]" allUniqueName="[OrdersTable].[Clean_Region].[All]" dimensionUniqueName="[OrdersTable]" displayFolder="" count="0" memberValueDatatype="130" unbalanced="0"/>
    <cacheHierarchy uniqueName="[OrdersTable].[Clean_Sales]" caption="Clean_Sales" attribute="1" defaultMemberUniqueName="[OrdersTable].[Clean_Sales].[All]" allUniqueName="[OrdersTable].[Clean_Sales].[All]" dimensionUniqueName="[OrdersTable]" displayFolder="" count="0"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0" memberValueDatatype="130" unbalanced="0"/>
    <cacheHierarchy uniqueName="[OrdersTable].[Customer_Name]" caption="Customer_Name" attribute="1" defaultMemberUniqueName="[OrdersTable].[Customer_Name].[All]" allUniqueName="[OrdersTable].[Customer_Name].[All]" dimensionUniqueName="[OrdersTable]" displayFolder="" count="0" memberValueDatatype="130" unbalanced="0"/>
    <cacheHierarchy uniqueName="[OrdersTable].[Delivery_Days]" caption="Delivery_Days" attribute="1" defaultMemberUniqueName="[OrdersTable].[Delivery_Days].[All]" allUniqueName="[OrdersTable].[Delivery_Days].[All]" dimensionUniqueName="[OrdersTable]" displayFolder="" count="0" memberValueDatatype="20" unbalanced="0"/>
    <cacheHierarchy uniqueName="[OrdersTable].[Discount_%]" caption="Discount_%" attribute="1" defaultMemberUniqueName="[OrdersTable].[Discount_%].[All]" allUniqueName="[OrdersTable].[Discount_%].[All]" dimensionUniqueName="[OrdersTable]" displayFolder="" count="0" memberValueDatatype="20" unbalanced="0"/>
    <cacheHierarchy uniqueName="[OrdersTable].[Order_Date]" caption="Order_Date" attribute="1" defaultMemberUniqueName="[OrdersTable].[Order_Date].[All]" allUniqueName="[OrdersTable].[Order_Date].[All]" dimensionUniqueName="[OrdersTable]" displayFolder="" count="0" memberValueDatatype="130" unbalanced="0"/>
    <cacheHierarchy uniqueName="[OrdersTable].[Order_ID]" caption="Order_ID" attribute="1" defaultMemberUniqueName="[OrdersTable].[Order_ID].[All]" allUniqueName="[OrdersTable].[Order_ID].[All]" dimensionUniqueName="[OrdersTable]" displayFolder="" count="0"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fieldsUsage count="2">
        <fieldUsage x="-1"/>
        <fieldUsage x="3"/>
      </fieldsUsage>
    </cacheHierarchy>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0"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0" memberValueDatatype="130" unbalanced="0"/>
    <cacheHierarchy uniqueName="[OrdersTable].[Sales_Grade]" caption="Sales_Grade" attribute="1" defaultMemberUniqueName="[OrdersTable].[Sales_Grade].[All]" allUniqueName="[OrdersTable].[Sales_Grade].[All]" dimensionUniqueName="[OrdersTable]" displayFolder="" count="0" memberValueDatatype="130" unbalanced="0"/>
    <cacheHierarchy uniqueName="[OrdersTable].[Status]" caption="Status" attribute="1" defaultMemberUniqueName="[OrdersTable].[Status].[All]" allUniqueName="[OrdersTable].[Status].[All]" dimensionUniqueName="[OrdersTable]" displayFolder="" count="0"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0" memberValueDatatype="7" unbalanced="0"/>
    <cacheHierarchy uniqueName="[ReturnsTable].[Order_ID]" caption="Order_ID" attribute="1" defaultMemberUniqueName="[ReturnsTable].[Order_ID].[All]" allUniqueName="[ReturnsTable].[Order_ID].[All]" dimensionUniqueName="[ReturnsTable]" displayFolder="" count="0" memberValueDatatype="130" unbalanced="0"/>
    <cacheHierarchy uniqueName="[ReturnsTable].[Reason]" caption="Reason" attribute="1" defaultMemberUniqueName="[ReturnsTable].[Reason].[All]" allUniqueName="[ReturnsTable].[Reason].[All]" dimensionUniqueName="[ReturnsTable]" displayFolder="" count="0" memberValueDatatype="130" unbalanced="0"/>
    <cacheHierarchy uniqueName="[ReturnsTable].[Refund_Amount]" caption="Refund_Amount" attribute="1" defaultMemberUniqueName="[ReturnsTable].[Refund_Amount].[All]" allUniqueName="[ReturnsTable].[Refund_Amount].[All]" dimensionUniqueName="[ReturnsTable]" displayFolder="" count="0" memberValueDatatype="5" unbalanced="0"/>
    <cacheHierarchy uniqueName="[ReturnsTable].[Return_Date]" caption="Return_Date" attribute="1" defaultMemberUniqueName="[ReturnsTable].[Return_Date].[All]" allUniqueName="[ReturnsTable].[Return_Date].[All]" dimensionUniqueName="[ReturnsTable]" displayFolder="" count="0" memberValueDatatype="130" unbalanced="0"/>
    <cacheHierarchy uniqueName="[ReturnsTable].[Return_ID]" caption="Return_ID" attribute="1" defaultMemberUniqueName="[ReturnsTable].[Return_ID].[All]" allUniqueName="[ReturnsTable].[Return_ID].[All]" dimensionUniqueName="[ReturnsTable]" displayFolder="" count="0" memberValueDatatype="130" unbalanced="0"/>
    <cacheHierarchy uniqueName="[SuppliersTable].[Country]" caption="Country" attribute="1" defaultMemberUniqueName="[SuppliersTable].[Country].[All]" allUniqueName="[SuppliersTable].[Country].[All]" dimensionUniqueName="[SuppliersTable]" displayFolder="" count="0" memberValueDatatype="130" unbalanced="0"/>
    <cacheHierarchy uniqueName="[SuppliersTable].[Lead_Time_Days]" caption="Lead_Time_Days" attribute="1" defaultMemberUniqueName="[SuppliersTable].[Lead_Time_Days].[All]" allUniqueName="[SuppliersTable].[Lead_Time_Days].[All]" dimensionUniqueName="[SuppliersTable]" displayFolder="" count="0" memberValueDatatype="20" unbalanced="0"/>
    <cacheHierarchy uniqueName="[SuppliersTable].[Rating]" caption="Rating" attribute="1" defaultMemberUniqueName="[SuppliersTable].[Rating].[All]" allUniqueName="[SuppliersTable].[Rating].[All]" dimensionUniqueName="[SuppliersTable]" displayFolder="" count="0" memberValueDatatype="5" unbalanced="0"/>
    <cacheHierarchy uniqueName="[SuppliersTable].[Supplier_ID]" caption="Supplier_ID" attribute="1" defaultMemberUniqueName="[SuppliersTable].[Supplier_ID].[All]" allUniqueName="[SuppliersTable].[Supplier_ID].[All]" dimensionUniqueName="[SuppliersTable]" displayFolder="" count="0" memberValueDatatype="130" unbalanced="0"/>
    <cacheHierarchy uniqueName="[SuppliersTable].[Supplier_Name]" caption="Supplier_Name" attribute="1" defaultMemberUniqueName="[SuppliersTable].[Supplier_Name].[All]" allUniqueName="[SuppliersTable].[Supplier_Name].[All]" dimensionUniqueName="[SuppliersTable]" displayFolder="" count="0" memberValueDatatype="130" unbalanced="0"/>
    <cacheHierarchy uniqueName="[OrdersTable].[Clean_Date (Month Index)]" caption="Clean_Date (Month Index)" attribute="1" defaultMemberUniqueName="[OrdersTable].[Clean_Date (Month Index)].[All]" allUniqueName="[OrdersTable].[Clean_Date (Month Index)].[All]" dimensionUniqueName="[OrdersTable]" displayFolder="" count="0"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hidden="1">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hidden="1">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hidden="1">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hidden="1">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hidden="1">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hidden="1">
      <extLst>
        <ext xmlns:x15="http://schemas.microsoft.com/office/spreadsheetml/2010/11/main" uri="{B97F6D7D-B522-45F9-BDA1-12C45D357490}">
          <x15:cacheHierarchy aggregatedColumn="37"/>
        </ext>
      </extLst>
    </cacheHierarchy>
  </cacheHierarchies>
  <kpis count="0"/>
  <dimensions count="7">
    <dimension name="EmployeesTable" uniqueName="[EmployeesTable]" caption="EmployeesTable"/>
    <dimension name="InventoryTable" uniqueName="[InventoryTable]" caption="InventoryTable"/>
    <dimension name="LogisticsTable" uniqueName="[LogisticsTable]" caption="LogisticsTable"/>
    <dimension measure="1" name="Measures" uniqueName="[Measures]" caption="Measures"/>
    <dimension name="OrdersTable" uniqueName="[OrdersTable]" caption="OrdersTable"/>
    <dimension name="ReturnsTable" uniqueName="[ReturnsTable]" caption="ReturnsTable"/>
    <dimension name="SuppliersTable" uniqueName="[SuppliersTable]" caption="SuppliersTable"/>
  </dimensions>
  <measureGroups count="6">
    <measureGroup name="EmployeesTable" caption="EmployeesTable"/>
    <measureGroup name="InventoryTable" caption="InventoryTable"/>
    <measureGroup name="LogisticsTable" caption="LogisticsTable"/>
    <measureGroup name="OrdersTable" caption="OrdersTable"/>
    <measureGroup name="ReturnsTable" caption="ReturnsTable"/>
    <measureGroup name="SuppliersTable" caption="SuppliersTable"/>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Windows User" refreshedDate="46172.668479282409" backgroundQuery="1" createdVersion="6" refreshedVersion="6" minRefreshableVersion="3" recordCount="0" supportSubquery="1" supportAdvancedDrill="1">
  <cacheSource type="external" connectionId="1"/>
  <cacheFields count="3">
    <cacheField name="[OrdersTable].[Clean_Date (Month)].[Clean_Date (Month)]" caption="Clean_Date (Month)" numFmtId="0" hierarchy="29" level="1">
      <sharedItems count="12">
        <s v="Jan"/>
        <s v="Feb"/>
        <s v="Mar"/>
        <s v="Apr"/>
        <s v="May"/>
        <s v="Jun"/>
        <s v="Jul"/>
        <s v="Aug"/>
        <s v="Sep"/>
        <s v="Oct"/>
        <s v="Nov"/>
        <s v="Dec"/>
      </sharedItems>
    </cacheField>
    <cacheField name="[Measures].[Sum of Clean_Sales]" caption="Sum of Clean_Sales" numFmtId="0" hierarchy="69" level="32767"/>
    <cacheField name="[OrdersTable].[Product_Category].[Product_Category]" caption="Product_Category" numFmtId="0" hierarchy="44" level="1">
      <sharedItems containsSemiMixedTypes="0" containsNonDate="0" containsString="0"/>
    </cacheField>
  </cacheFields>
  <cacheHierarchies count="78">
    <cacheHierarchy uniqueName="[EmployeesTable].[Clean_Date]" caption="Clean_Date" attribute="1" time="1" defaultMemberUniqueName="[EmployeesTable].[Clean_Date].[All]" allUniqueName="[EmployeesTable].[Clean_Date].[All]" dimensionUniqueName="[EmployeesTable]" displayFolder="" count="2"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2" memberValueDatatype="130" unbalanced="0"/>
    <cacheHierarchy uniqueName="[EmployeesTable].[Clean_Name]" caption="Clean_Name" attribute="1" defaultMemberUniqueName="[EmployeesTable].[Clean_Name].[All]" allUniqueName="[EmployeesTable].[Clean_Name].[All]" dimensionUniqueName="[EmployeesTable]" displayFolder="" count="2" memberValueDatatype="130" unbalanced="0"/>
    <cacheHierarchy uniqueName="[EmployeesTable].[Clean_Salary]" caption="Clean_Salary" attribute="1" defaultMemberUniqueName="[EmployeesTable].[Clean_Salary].[All]" allUniqueName="[EmployeesTable].[Clean_Salary].[All]" dimensionUniqueName="[EmployeesTable]" displayFolder="" count="2" memberValueDatatype="20" unbalanced="0"/>
    <cacheHierarchy uniqueName="[EmployeesTable].[Department]" caption="Department" attribute="1" defaultMemberUniqueName="[EmployeesTable].[Department].[All]" allUniqueName="[EmployeesTable].[Department].[All]" dimensionUniqueName="[EmployeesTable]" displayFolder="" count="2" memberValueDatatype="130" unbalanced="0"/>
    <cacheHierarchy uniqueName="[EmployeesTable].[Emp_ID]" caption="Emp_ID" attribute="1" defaultMemberUniqueName="[EmployeesTable].[Emp_ID].[All]" allUniqueName="[EmployeesTable].[Emp_ID].[All]" dimensionUniqueName="[EmployeesTable]" displayFolder="" count="2" memberValueDatatype="130" unbalanced="0"/>
    <cacheHierarchy uniqueName="[EmployeesTable].[Employee_Name]" caption="Employee_Name" attribute="1" defaultMemberUniqueName="[EmployeesTable].[Employee_Name].[All]" allUniqueName="[EmployeesTable].[Employee_Name].[All]" dimensionUniqueName="[EmployeesTable]" displayFolder="" count="2" memberValueDatatype="130" unbalanced="0"/>
    <cacheHierarchy uniqueName="[EmployeesTable].[Joining_Date]" caption="Joining_Date" attribute="1" defaultMemberUniqueName="[EmployeesTable].[Joining_Date].[All]" allUniqueName="[EmployeesTable].[Joining_Date].[All]" dimensionUniqueName="[EmployeesTable]" displayFolder="" count="2"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2"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2" memberValueDatatype="5" unbalanced="0"/>
    <cacheHierarchy uniqueName="[EmployeesTable].[Salary]" caption="Salary" attribute="1" defaultMemberUniqueName="[EmployeesTable].[Salary].[All]" allUniqueName="[EmployeesTable].[Salary].[All]" dimensionUniqueName="[EmployeesTable]" displayFolder="" count="2" memberValueDatatype="20" unbalanced="0"/>
    <cacheHierarchy uniqueName="[InventoryTable].[Clean_Name]" caption="Clean_Name" attribute="1" defaultMemberUniqueName="[InventoryTable].[Clean_Name].[All]" allUniqueName="[InventoryTable].[Clean_Name].[All]" dimensionUniqueName="[InventoryTable]" displayFolder="" count="2" memberValueDatatype="130" unbalanced="0"/>
    <cacheHierarchy uniqueName="[InventoryTable].[Clean_Stock]" caption="Clean_Stock" attribute="1" defaultMemberUniqueName="[InventoryTable].[Clean_Stock].[All]" allUniqueName="[InventoryTable].[Clean_Stock].[All]" dimensionUniqueName="[InventoryTable]" displayFolder="" count="2" memberValueDatatype="20" unbalanced="0"/>
    <cacheHierarchy uniqueName="[InventoryTable].[Clean_Warehouse]" caption="Clean_Warehouse" attribute="1" defaultMemberUniqueName="[InventoryTable].[Clean_Warehouse].[All]" allUniqueName="[InventoryTable].[Clean_Warehouse].[All]" dimensionUniqueName="[InventoryTable]" displayFolder="" count="2"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2" memberValueDatatype="130" unbalanced="0"/>
    <cacheHierarchy uniqueName="[InventoryTable].[Product_ID]" caption="Product_ID" attribute="1" defaultMemberUniqueName="[InventoryTable].[Product_ID].[All]" allUniqueName="[InventoryTable].[Product_ID].[All]" dimensionUniqueName="[InventoryTable]" displayFolder="" count="2" memberValueDatatype="130" unbalanced="0"/>
    <cacheHierarchy uniqueName="[InventoryTable].[Product_Name]" caption="Product_Name" attribute="1" defaultMemberUniqueName="[InventoryTable].[Product_Name].[All]" allUniqueName="[InventoryTable].[Product_Name].[All]" dimensionUniqueName="[InventoryTable]" displayFolder="" count="2" memberValueDatatype="130" unbalanced="0"/>
    <cacheHierarchy uniqueName="[InventoryTable].[Reorder_Level]" caption="Reorder_Level" attribute="1" defaultMemberUniqueName="[InventoryTable].[Reorder_Level].[All]" allUniqueName="[InventoryTable].[Reorder_Level].[All]" dimensionUniqueName="[InventoryTable]" displayFolder="" count="2" memberValueDatatype="20" unbalanced="0"/>
    <cacheHierarchy uniqueName="[InventoryTable].[Stock_Qty]" caption="Stock_Qty" attribute="1" defaultMemberUniqueName="[InventoryTable].[Stock_Qty].[All]" allUniqueName="[InventoryTable].[Stock_Qty].[All]" dimensionUniqueName="[InventoryTable]" displayFolder="" count="2" memberValueDatatype="130" unbalanced="0"/>
    <cacheHierarchy uniqueName="[InventoryTable].[Supplier_ID]" caption="Supplier_ID" attribute="1" defaultMemberUniqueName="[InventoryTable].[Supplier_ID].[All]" allUniqueName="[InventoryTable].[Supplier_ID].[All]" dimensionUniqueName="[InventoryTable]" displayFolder="" count="2" memberValueDatatype="130" unbalanced="0"/>
    <cacheHierarchy uniqueName="[InventoryTable].[Unit_Cost]" caption="Unit_Cost" attribute="1" defaultMemberUniqueName="[InventoryTable].[Unit_Cost].[All]" allUniqueName="[InventoryTable].[Unit_Cost].[All]" dimensionUniqueName="[InventoryTable]" displayFolder="" count="2" memberValueDatatype="5" unbalanced="0"/>
    <cacheHierarchy uniqueName="[InventoryTable].[Warehouse]" caption="Warehouse" attribute="1" defaultMemberUniqueName="[InventoryTable].[Warehouse].[All]" allUniqueName="[InventoryTable].[Warehouse].[All]" dimensionUniqueName="[InventoryTable]" displayFolder="" count="2" memberValueDatatype="130" unbalanced="0"/>
    <cacheHierarchy uniqueName="[LogisticsTable].[Carrier]" caption="Carrier" attribute="1" defaultMemberUniqueName="[LogisticsTable].[Carrier].[All]" allUniqueName="[LogisticsTable].[Carrier].[All]" dimensionUniqueName="[LogisticsTable]" displayFolder="" count="2" memberValueDatatype="130" unbalanced="0"/>
    <cacheHierarchy uniqueName="[LogisticsTable].[Clean_Date]" caption="Clean_Date" attribute="1" time="1" defaultMemberUniqueName="[LogisticsTable].[Clean_Date].[All]" allUniqueName="[LogisticsTable].[Clean_Date].[All]" dimensionUniqueName="[LogisticsTable]" displayFolder="" count="2" memberValueDatatype="7" unbalanced="0"/>
    <cacheHierarchy uniqueName="[LogisticsTable].[Delivery_Status]" caption="Delivery_Status" attribute="1" defaultMemberUniqueName="[LogisticsTable].[Delivery_Status].[All]" allUniqueName="[LogisticsTable].[Delivery_Status].[All]" dimensionUniqueName="[LogisticsTable]" displayFolder="" count="2" memberValueDatatype="130" unbalanced="0"/>
    <cacheHierarchy uniqueName="[LogisticsTable].[Shipment_Date]" caption="Shipment_Date" attribute="1" defaultMemberUniqueName="[LogisticsTable].[Shipment_Date].[All]" allUniqueName="[LogisticsTable].[Shipment_Date].[All]" dimensionUniqueName="[LogisticsTable]" displayFolder="" count="2" memberValueDatatype="130" unbalanced="0"/>
    <cacheHierarchy uniqueName="[LogisticsTable].[Shipment_ID]" caption="Shipment_ID" attribute="1" defaultMemberUniqueName="[LogisticsTable].[Shipment_ID].[All]" allUniqueName="[LogisticsTable].[Shipment_ID].[All]" dimensionUniqueName="[LogisticsTable]" displayFolder="" count="2" memberValueDatatype="130" unbalanced="0"/>
    <cacheHierarchy uniqueName="[LogisticsTable].[Transport_Cost]" caption="Transport_Cost" attribute="1" defaultMemberUniqueName="[LogisticsTable].[Transport_Cost].[All]" allUniqueName="[LogisticsTable].[Transport_Cost].[All]" dimensionUniqueName="[LogisticsTable]" displayFolder="" count="2" memberValueDatatype="5" unbalanced="0"/>
    <cacheHierarchy uniqueName="[OrdersTable].[Clean_Date]" caption="Clean_Date" attribute="1" time="1" defaultMemberUniqueName="[OrdersTable].[Clean_Date].[All]" allUniqueName="[OrdersTable].[Clean_Date].[All]" dimensionUniqueName="[OrdersTable]" displayFolder="" count="2" memberValueDatatype="7" unbalanced="0"/>
    <cacheHierarchy uniqueName="[OrdersTable].[Clean_Date (Month)]" caption="Clean_Date (Month)" attribute="1" defaultMemberUniqueName="[OrdersTable].[Clean_Date (Month)].[All]" allUniqueName="[OrdersTable].[Clean_Date (Month)].[All]" dimensionUniqueName="[OrdersTable]" displayFolder="" count="2" memberValueDatatype="130" unbalanced="0">
      <fieldsUsage count="2">
        <fieldUsage x="-1"/>
        <fieldUsage x="0"/>
      </fieldsUsage>
    </cacheHierarchy>
    <cacheHierarchy uniqueName="[OrdersTable].[Clean_Date (Quarter)]" caption="Clean_Date (Quarter)" attribute="1" defaultMemberUniqueName="[OrdersTable].[Clean_Date (Quarter)].[All]" allUniqueName="[OrdersTable].[Clean_Date (Quarter)].[All]" dimensionUniqueName="[OrdersTable]" displayFolder="" count="2"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2" memberValueDatatype="20" unbalanced="0"/>
    <cacheHierarchy uniqueName="[OrdersTable].[Clean_ID]" caption="Clean_ID" attribute="1" defaultMemberUniqueName="[OrdersTable].[Clean_ID].[All]" allUniqueName="[OrdersTable].[Clean_ID].[All]" dimensionUniqueName="[OrdersTable]" displayFolder="" count="2" memberValueDatatype="130" unbalanced="0"/>
    <cacheHierarchy uniqueName="[OrdersTable].[Clean_Name]" caption="Clean_Name" attribute="1" defaultMemberUniqueName="[OrdersTable].[Clean_Name].[All]" allUniqueName="[OrdersTable].[Clean_Name].[All]" dimensionUniqueName="[OrdersTable]" displayFolder="" count="2" memberValueDatatype="130" unbalanced="0"/>
    <cacheHierarchy uniqueName="[OrdersTable].[Clean_Product]" caption="Clean_Product" attribute="1" defaultMemberUniqueName="[OrdersTable].[Clean_Product].[All]" allUniqueName="[OrdersTable].[Clean_Product].[All]" dimensionUniqueName="[OrdersTable]" displayFolder="" count="2" memberValueDatatype="130" unbalanced="0"/>
    <cacheHierarchy uniqueName="[OrdersTable].[Clean_Region]" caption="Clean_Region" attribute="1" defaultMemberUniqueName="[OrdersTable].[Clean_Region].[All]" allUniqueName="[OrdersTable].[Clean_Region].[All]" dimensionUniqueName="[OrdersTable]" displayFolder="" count="2" memberValueDatatype="130" unbalanced="0"/>
    <cacheHierarchy uniqueName="[OrdersTable].[Clean_Sales]" caption="Clean_Sales" attribute="1" defaultMemberUniqueName="[OrdersTable].[Clean_Sales].[All]" allUniqueName="[OrdersTable].[Clean_Sales].[All]" dimensionUniqueName="[OrdersTable]" displayFolder="" count="2"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2" memberValueDatatype="130" unbalanced="0"/>
    <cacheHierarchy uniqueName="[OrdersTable].[Customer_Name]" caption="Customer_Name" attribute="1" defaultMemberUniqueName="[OrdersTable].[Customer_Name].[All]" allUniqueName="[OrdersTable].[Customer_Name].[All]" dimensionUniqueName="[OrdersTable]" displayFolder="" count="2" memberValueDatatype="130" unbalanced="0"/>
    <cacheHierarchy uniqueName="[OrdersTable].[Delivery_Days]" caption="Delivery_Days" attribute="1" defaultMemberUniqueName="[OrdersTable].[Delivery_Days].[All]" allUniqueName="[OrdersTable].[Delivery_Days].[All]" dimensionUniqueName="[OrdersTable]" displayFolder="" count="2" memberValueDatatype="20" unbalanced="0"/>
    <cacheHierarchy uniqueName="[OrdersTable].[Discount_%]" caption="Discount_%" attribute="1" defaultMemberUniqueName="[OrdersTable].[Discount_%].[All]" allUniqueName="[OrdersTable].[Discount_%].[All]" dimensionUniqueName="[OrdersTable]" displayFolder="" count="2" memberValueDatatype="20" unbalanced="0"/>
    <cacheHierarchy uniqueName="[OrdersTable].[Order_Date]" caption="Order_Date" attribute="1" defaultMemberUniqueName="[OrdersTable].[Order_Date].[All]" allUniqueName="[OrdersTable].[Order_Date].[All]" dimensionUniqueName="[OrdersTable]" displayFolder="" count="2" memberValueDatatype="130" unbalanced="0"/>
    <cacheHierarchy uniqueName="[OrdersTable].[Order_ID]" caption="Order_ID" attribute="1" defaultMemberUniqueName="[OrdersTable].[Order_ID].[All]" allUniqueName="[OrdersTable].[Order_ID].[All]" dimensionUniqueName="[OrdersTable]" displayFolder="" count="2"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fieldsUsage count="2">
        <fieldUsage x="-1"/>
        <fieldUsage x="2"/>
      </fieldsUsage>
    </cacheHierarchy>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2"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2" memberValueDatatype="130" unbalanced="0"/>
    <cacheHierarchy uniqueName="[OrdersTable].[Sales_Grade]" caption="Sales_Grade" attribute="1" defaultMemberUniqueName="[OrdersTable].[Sales_Grade].[All]" allUniqueName="[OrdersTable].[Sales_Grade].[All]" dimensionUniqueName="[OrdersTable]" displayFolder="" count="2" memberValueDatatype="130" unbalanced="0"/>
    <cacheHierarchy uniqueName="[OrdersTable].[Status]" caption="Status" attribute="1" defaultMemberUniqueName="[OrdersTable].[Status].[All]" allUniqueName="[OrdersTable].[Status].[All]" dimensionUniqueName="[OrdersTable]" displayFolder="" count="2"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2" memberValueDatatype="7" unbalanced="0"/>
    <cacheHierarchy uniqueName="[ReturnsTable].[Order_ID]" caption="Order_ID" attribute="1" defaultMemberUniqueName="[ReturnsTable].[Order_ID].[All]" allUniqueName="[ReturnsTable].[Order_ID].[All]" dimensionUniqueName="[ReturnsTable]" displayFolder="" count="2" memberValueDatatype="130" unbalanced="0"/>
    <cacheHierarchy uniqueName="[ReturnsTable].[Reason]" caption="Reason" attribute="1" defaultMemberUniqueName="[ReturnsTable].[Reason].[All]" allUniqueName="[ReturnsTable].[Reason].[All]" dimensionUniqueName="[ReturnsTable]" displayFolder="" count="2" memberValueDatatype="130" unbalanced="0"/>
    <cacheHierarchy uniqueName="[ReturnsTable].[Refund_Amount]" caption="Refund_Amount" attribute="1" defaultMemberUniqueName="[ReturnsTable].[Refund_Amount].[All]" allUniqueName="[ReturnsTable].[Refund_Amount].[All]" dimensionUniqueName="[ReturnsTable]" displayFolder="" count="2" memberValueDatatype="5" unbalanced="0"/>
    <cacheHierarchy uniqueName="[ReturnsTable].[Return_Date]" caption="Return_Date" attribute="1" defaultMemberUniqueName="[ReturnsTable].[Return_Date].[All]" allUniqueName="[ReturnsTable].[Return_Date].[All]" dimensionUniqueName="[ReturnsTable]" displayFolder="" count="2" memberValueDatatype="130" unbalanced="0"/>
    <cacheHierarchy uniqueName="[ReturnsTable].[Return_ID]" caption="Return_ID" attribute="1" defaultMemberUniqueName="[ReturnsTable].[Return_ID].[All]" allUniqueName="[ReturnsTable].[Return_ID].[All]" dimensionUniqueName="[ReturnsTable]" displayFolder="" count="2" memberValueDatatype="130" unbalanced="0"/>
    <cacheHierarchy uniqueName="[SuppliersTable].[Country]" caption="Country" attribute="1" defaultMemberUniqueName="[SuppliersTable].[Country].[All]" allUniqueName="[SuppliersTable].[Country].[All]" dimensionUniqueName="[SuppliersTable]" displayFolder="" count="2" memberValueDatatype="130" unbalanced="0"/>
    <cacheHierarchy uniqueName="[SuppliersTable].[Lead_Time_Days]" caption="Lead_Time_Days" attribute="1" defaultMemberUniqueName="[SuppliersTable].[Lead_Time_Days].[All]" allUniqueName="[SuppliersTable].[Lead_Time_Days].[All]" dimensionUniqueName="[SuppliersTable]" displayFolder="" count="2" memberValueDatatype="20" unbalanced="0"/>
    <cacheHierarchy uniqueName="[SuppliersTable].[Rating]" caption="Rating" attribute="1" defaultMemberUniqueName="[SuppliersTable].[Rating].[All]" allUniqueName="[SuppliersTable].[Rating].[All]" dimensionUniqueName="[SuppliersTable]" displayFolder="" count="2" memberValueDatatype="5" unbalanced="0"/>
    <cacheHierarchy uniqueName="[SuppliersTable].[Supplier_ID]" caption="Supplier_ID" attribute="1" defaultMemberUniqueName="[SuppliersTable].[Supplier_ID].[All]" allUniqueName="[SuppliersTable].[Supplier_ID].[All]" dimensionUniqueName="[SuppliersTable]" displayFolder="" count="2" memberValueDatatype="130" unbalanced="0"/>
    <cacheHierarchy uniqueName="[SuppliersTable].[Supplier_Name]" caption="Supplier_Name" attribute="1" defaultMemberUniqueName="[SuppliersTable].[Supplier_Name].[All]" allUniqueName="[SuppliersTable].[Supplier_Name].[All]" dimensionUniqueName="[SuppliersTable]" displayFolder="" count="2" memberValueDatatype="130" unbalanced="0"/>
    <cacheHierarchy uniqueName="[OrdersTable].[Clean_Date (Month Index)]" caption="Clean_Date (Month Index)" attribute="1" defaultMemberUniqueName="[OrdersTable].[Clean_Date (Month Index)].[All]" allUniqueName="[OrdersTable].[Clean_Date (Month Index)].[All]" dimensionUniqueName="[OrdersTable]" displayFolder="" count="2"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hidden="1">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hidden="1">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hidden="1">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hidden="1">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hidden="1">
      <extLst>
        <ext xmlns:x15="http://schemas.microsoft.com/office/spreadsheetml/2010/11/main" uri="{B97F6D7D-B522-45F9-BDA1-12C45D357490}">
          <x15:cacheHierarchy aggregatedColumn="37"/>
        </ext>
      </extLst>
    </cacheHierarchy>
  </cacheHierarchies>
  <kpis count="0"/>
  <dimensions count="7">
    <dimension name="EmployeesTable" uniqueName="[EmployeesTable]" caption="EmployeesTable"/>
    <dimension name="InventoryTable" uniqueName="[InventoryTable]" caption="InventoryTable"/>
    <dimension name="LogisticsTable" uniqueName="[LogisticsTable]" caption="LogisticsTable"/>
    <dimension measure="1" name="Measures" uniqueName="[Measures]" caption="Measures"/>
    <dimension name="OrdersTable" uniqueName="[OrdersTable]" caption="OrdersTable"/>
    <dimension name="ReturnsTable" uniqueName="[ReturnsTable]" caption="ReturnsTable"/>
    <dimension name="SuppliersTable" uniqueName="[SuppliersTable]" caption="SuppliersTable"/>
  </dimensions>
  <measureGroups count="6">
    <measureGroup name="EmployeesTable" caption="EmployeesTable"/>
    <measureGroup name="InventoryTable" caption="InventoryTable"/>
    <measureGroup name="LogisticsTable" caption="LogisticsTable"/>
    <measureGroup name="OrdersTable" caption="OrdersTable"/>
    <measureGroup name="ReturnsTable" caption="ReturnsTable"/>
    <measureGroup name="SuppliersTable" caption="SuppliersTable"/>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Windows User" refreshedDate="46172.668479745371" backgroundQuery="1" createdVersion="6" refreshedVersion="6" minRefreshableVersion="3" recordCount="0" supportSubquery="1" supportAdvancedDrill="1">
  <cacheSource type="external" connectionId="1"/>
  <cacheFields count="3">
    <cacheField name="[OrdersTable].[Clean_Region].[Clean_Region]" caption="Clean_Region" numFmtId="0" hierarchy="36" level="1">
      <sharedItems count="5">
        <s v="CENTRAL"/>
        <s v="EAST"/>
        <s v="NORTH"/>
        <s v="SOUTH"/>
        <s v="WEST"/>
      </sharedItems>
    </cacheField>
    <cacheField name="[Measures].[Average of Clean_Sales]" caption="Average of Clean_Sales" numFmtId="0" hierarchy="77" level="32767"/>
    <cacheField name="[OrdersTable].[Product_Category].[Product_Category]" caption="Product_Category" numFmtId="0" hierarchy="44" level="1">
      <sharedItems containsSemiMixedTypes="0" containsNonDate="0" containsString="0"/>
    </cacheField>
  </cacheFields>
  <cacheHierarchies count="78">
    <cacheHierarchy uniqueName="[EmployeesTable].[Clean_Date]" caption="Clean_Date" attribute="1" time="1" defaultMemberUniqueName="[EmployeesTable].[Clean_Date].[All]" allUniqueName="[EmployeesTable].[Clean_Date].[All]" dimensionUniqueName="[EmployeesTable]" displayFolder="" count="2"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2" memberValueDatatype="130" unbalanced="0"/>
    <cacheHierarchy uniqueName="[EmployeesTable].[Clean_Name]" caption="Clean_Name" attribute="1" defaultMemberUniqueName="[EmployeesTable].[Clean_Name].[All]" allUniqueName="[EmployeesTable].[Clean_Name].[All]" dimensionUniqueName="[EmployeesTable]" displayFolder="" count="2" memberValueDatatype="130" unbalanced="0"/>
    <cacheHierarchy uniqueName="[EmployeesTable].[Clean_Salary]" caption="Clean_Salary" attribute="1" defaultMemberUniqueName="[EmployeesTable].[Clean_Salary].[All]" allUniqueName="[EmployeesTable].[Clean_Salary].[All]" dimensionUniqueName="[EmployeesTable]" displayFolder="" count="2" memberValueDatatype="20" unbalanced="0"/>
    <cacheHierarchy uniqueName="[EmployeesTable].[Department]" caption="Department" attribute="1" defaultMemberUniqueName="[EmployeesTable].[Department].[All]" allUniqueName="[EmployeesTable].[Department].[All]" dimensionUniqueName="[EmployeesTable]" displayFolder="" count="2" memberValueDatatype="130" unbalanced="0"/>
    <cacheHierarchy uniqueName="[EmployeesTable].[Emp_ID]" caption="Emp_ID" attribute="1" defaultMemberUniqueName="[EmployeesTable].[Emp_ID].[All]" allUniqueName="[EmployeesTable].[Emp_ID].[All]" dimensionUniqueName="[EmployeesTable]" displayFolder="" count="2" memberValueDatatype="130" unbalanced="0"/>
    <cacheHierarchy uniqueName="[EmployeesTable].[Employee_Name]" caption="Employee_Name" attribute="1" defaultMemberUniqueName="[EmployeesTable].[Employee_Name].[All]" allUniqueName="[EmployeesTable].[Employee_Name].[All]" dimensionUniqueName="[EmployeesTable]" displayFolder="" count="2" memberValueDatatype="130" unbalanced="0"/>
    <cacheHierarchy uniqueName="[EmployeesTable].[Joining_Date]" caption="Joining_Date" attribute="1" defaultMemberUniqueName="[EmployeesTable].[Joining_Date].[All]" allUniqueName="[EmployeesTable].[Joining_Date].[All]" dimensionUniqueName="[EmployeesTable]" displayFolder="" count="2"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2"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2" memberValueDatatype="5" unbalanced="0"/>
    <cacheHierarchy uniqueName="[EmployeesTable].[Salary]" caption="Salary" attribute="1" defaultMemberUniqueName="[EmployeesTable].[Salary].[All]" allUniqueName="[EmployeesTable].[Salary].[All]" dimensionUniqueName="[EmployeesTable]" displayFolder="" count="2" memberValueDatatype="20" unbalanced="0"/>
    <cacheHierarchy uniqueName="[InventoryTable].[Clean_Name]" caption="Clean_Name" attribute="1" defaultMemberUniqueName="[InventoryTable].[Clean_Name].[All]" allUniqueName="[InventoryTable].[Clean_Name].[All]" dimensionUniqueName="[InventoryTable]" displayFolder="" count="2" memberValueDatatype="130" unbalanced="0"/>
    <cacheHierarchy uniqueName="[InventoryTable].[Clean_Stock]" caption="Clean_Stock" attribute="1" defaultMemberUniqueName="[InventoryTable].[Clean_Stock].[All]" allUniqueName="[InventoryTable].[Clean_Stock].[All]" dimensionUniqueName="[InventoryTable]" displayFolder="" count="2" memberValueDatatype="20" unbalanced="0"/>
    <cacheHierarchy uniqueName="[InventoryTable].[Clean_Warehouse]" caption="Clean_Warehouse" attribute="1" defaultMemberUniqueName="[InventoryTable].[Clean_Warehouse].[All]" allUniqueName="[InventoryTable].[Clean_Warehouse].[All]" dimensionUniqueName="[InventoryTable]" displayFolder="" count="2"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2" memberValueDatatype="130" unbalanced="0"/>
    <cacheHierarchy uniqueName="[InventoryTable].[Product_ID]" caption="Product_ID" attribute="1" defaultMemberUniqueName="[InventoryTable].[Product_ID].[All]" allUniqueName="[InventoryTable].[Product_ID].[All]" dimensionUniqueName="[InventoryTable]" displayFolder="" count="2" memberValueDatatype="130" unbalanced="0"/>
    <cacheHierarchy uniqueName="[InventoryTable].[Product_Name]" caption="Product_Name" attribute="1" defaultMemberUniqueName="[InventoryTable].[Product_Name].[All]" allUniqueName="[InventoryTable].[Product_Name].[All]" dimensionUniqueName="[InventoryTable]" displayFolder="" count="2" memberValueDatatype="130" unbalanced="0"/>
    <cacheHierarchy uniqueName="[InventoryTable].[Reorder_Level]" caption="Reorder_Level" attribute="1" defaultMemberUniqueName="[InventoryTable].[Reorder_Level].[All]" allUniqueName="[InventoryTable].[Reorder_Level].[All]" dimensionUniqueName="[InventoryTable]" displayFolder="" count="2" memberValueDatatype="20" unbalanced="0"/>
    <cacheHierarchy uniqueName="[InventoryTable].[Stock_Qty]" caption="Stock_Qty" attribute="1" defaultMemberUniqueName="[InventoryTable].[Stock_Qty].[All]" allUniqueName="[InventoryTable].[Stock_Qty].[All]" dimensionUniqueName="[InventoryTable]" displayFolder="" count="2" memberValueDatatype="130" unbalanced="0"/>
    <cacheHierarchy uniqueName="[InventoryTable].[Supplier_ID]" caption="Supplier_ID" attribute="1" defaultMemberUniqueName="[InventoryTable].[Supplier_ID].[All]" allUniqueName="[InventoryTable].[Supplier_ID].[All]" dimensionUniqueName="[InventoryTable]" displayFolder="" count="2" memberValueDatatype="130" unbalanced="0"/>
    <cacheHierarchy uniqueName="[InventoryTable].[Unit_Cost]" caption="Unit_Cost" attribute="1" defaultMemberUniqueName="[InventoryTable].[Unit_Cost].[All]" allUniqueName="[InventoryTable].[Unit_Cost].[All]" dimensionUniqueName="[InventoryTable]" displayFolder="" count="2" memberValueDatatype="5" unbalanced="0"/>
    <cacheHierarchy uniqueName="[InventoryTable].[Warehouse]" caption="Warehouse" attribute="1" defaultMemberUniqueName="[InventoryTable].[Warehouse].[All]" allUniqueName="[InventoryTable].[Warehouse].[All]" dimensionUniqueName="[InventoryTable]" displayFolder="" count="2" memberValueDatatype="130" unbalanced="0"/>
    <cacheHierarchy uniqueName="[LogisticsTable].[Carrier]" caption="Carrier" attribute="1" defaultMemberUniqueName="[LogisticsTable].[Carrier].[All]" allUniqueName="[LogisticsTable].[Carrier].[All]" dimensionUniqueName="[LogisticsTable]" displayFolder="" count="2" memberValueDatatype="130" unbalanced="0"/>
    <cacheHierarchy uniqueName="[LogisticsTable].[Clean_Date]" caption="Clean_Date" attribute="1" time="1" defaultMemberUniqueName="[LogisticsTable].[Clean_Date].[All]" allUniqueName="[LogisticsTable].[Clean_Date].[All]" dimensionUniqueName="[LogisticsTable]" displayFolder="" count="2" memberValueDatatype="7" unbalanced="0"/>
    <cacheHierarchy uniqueName="[LogisticsTable].[Delivery_Status]" caption="Delivery_Status" attribute="1" defaultMemberUniqueName="[LogisticsTable].[Delivery_Status].[All]" allUniqueName="[LogisticsTable].[Delivery_Status].[All]" dimensionUniqueName="[LogisticsTable]" displayFolder="" count="2" memberValueDatatype="130" unbalanced="0"/>
    <cacheHierarchy uniqueName="[LogisticsTable].[Shipment_Date]" caption="Shipment_Date" attribute="1" defaultMemberUniqueName="[LogisticsTable].[Shipment_Date].[All]" allUniqueName="[LogisticsTable].[Shipment_Date].[All]" dimensionUniqueName="[LogisticsTable]" displayFolder="" count="2" memberValueDatatype="130" unbalanced="0"/>
    <cacheHierarchy uniqueName="[LogisticsTable].[Shipment_ID]" caption="Shipment_ID" attribute="1" defaultMemberUniqueName="[LogisticsTable].[Shipment_ID].[All]" allUniqueName="[LogisticsTable].[Shipment_ID].[All]" dimensionUniqueName="[LogisticsTable]" displayFolder="" count="2" memberValueDatatype="130" unbalanced="0"/>
    <cacheHierarchy uniqueName="[LogisticsTable].[Transport_Cost]" caption="Transport_Cost" attribute="1" defaultMemberUniqueName="[LogisticsTable].[Transport_Cost].[All]" allUniqueName="[LogisticsTable].[Transport_Cost].[All]" dimensionUniqueName="[LogisticsTable]" displayFolder="" count="2" memberValueDatatype="5" unbalanced="0"/>
    <cacheHierarchy uniqueName="[OrdersTable].[Clean_Date]" caption="Clean_Date" attribute="1" time="1" defaultMemberUniqueName="[OrdersTable].[Clean_Date].[All]" allUniqueName="[OrdersTable].[Clean_Date].[All]" dimensionUniqueName="[OrdersTable]" displayFolder="" count="2" memberValueDatatype="7" unbalanced="0"/>
    <cacheHierarchy uniqueName="[OrdersTable].[Clean_Date (Month)]" caption="Clean_Date (Month)" attribute="1" defaultMemberUniqueName="[OrdersTable].[Clean_Date (Month)].[All]" allUniqueName="[OrdersTable].[Clean_Date (Month)].[All]" dimensionUniqueName="[OrdersTable]" displayFolder="" count="2" memberValueDatatype="130" unbalanced="0"/>
    <cacheHierarchy uniqueName="[OrdersTable].[Clean_Date (Quarter)]" caption="Clean_Date (Quarter)" attribute="1" defaultMemberUniqueName="[OrdersTable].[Clean_Date (Quarter)].[All]" allUniqueName="[OrdersTable].[Clean_Date (Quarter)].[All]" dimensionUniqueName="[OrdersTable]" displayFolder="" count="2"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2" memberValueDatatype="20" unbalanced="0"/>
    <cacheHierarchy uniqueName="[OrdersTable].[Clean_ID]" caption="Clean_ID" attribute="1" defaultMemberUniqueName="[OrdersTable].[Clean_ID].[All]" allUniqueName="[OrdersTable].[Clean_ID].[All]" dimensionUniqueName="[OrdersTable]" displayFolder="" count="2" memberValueDatatype="130" unbalanced="0"/>
    <cacheHierarchy uniqueName="[OrdersTable].[Clean_Name]" caption="Clean_Name" attribute="1" defaultMemberUniqueName="[OrdersTable].[Clean_Name].[All]" allUniqueName="[OrdersTable].[Clean_Name].[All]" dimensionUniqueName="[OrdersTable]" displayFolder="" count="2" memberValueDatatype="130" unbalanced="0"/>
    <cacheHierarchy uniqueName="[OrdersTable].[Clean_Product]" caption="Clean_Product" attribute="1" defaultMemberUniqueName="[OrdersTable].[Clean_Product].[All]" allUniqueName="[OrdersTable].[Clean_Product].[All]" dimensionUniqueName="[OrdersTable]" displayFolder="" count="2" memberValueDatatype="130" unbalanced="0"/>
    <cacheHierarchy uniqueName="[OrdersTable].[Clean_Region]" caption="Clean_Region" attribute="1" defaultMemberUniqueName="[OrdersTable].[Clean_Region].[All]" allUniqueName="[OrdersTable].[Clean_Region].[All]" dimensionUniqueName="[OrdersTable]" displayFolder="" count="2" memberValueDatatype="130" unbalanced="0">
      <fieldsUsage count="2">
        <fieldUsage x="-1"/>
        <fieldUsage x="0"/>
      </fieldsUsage>
    </cacheHierarchy>
    <cacheHierarchy uniqueName="[OrdersTable].[Clean_Sales]" caption="Clean_Sales" attribute="1" defaultMemberUniqueName="[OrdersTable].[Clean_Sales].[All]" allUniqueName="[OrdersTable].[Clean_Sales].[All]" dimensionUniqueName="[OrdersTable]" displayFolder="" count="2"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2" memberValueDatatype="130" unbalanced="0"/>
    <cacheHierarchy uniqueName="[OrdersTable].[Customer_Name]" caption="Customer_Name" attribute="1" defaultMemberUniqueName="[OrdersTable].[Customer_Name].[All]" allUniqueName="[OrdersTable].[Customer_Name].[All]" dimensionUniqueName="[OrdersTable]" displayFolder="" count="2" memberValueDatatype="130" unbalanced="0"/>
    <cacheHierarchy uniqueName="[OrdersTable].[Delivery_Days]" caption="Delivery_Days" attribute="1" defaultMemberUniqueName="[OrdersTable].[Delivery_Days].[All]" allUniqueName="[OrdersTable].[Delivery_Days].[All]" dimensionUniqueName="[OrdersTable]" displayFolder="" count="2" memberValueDatatype="20" unbalanced="0"/>
    <cacheHierarchy uniqueName="[OrdersTable].[Discount_%]" caption="Discount_%" attribute="1" defaultMemberUniqueName="[OrdersTable].[Discount_%].[All]" allUniqueName="[OrdersTable].[Discount_%].[All]" dimensionUniqueName="[OrdersTable]" displayFolder="" count="2" memberValueDatatype="20" unbalanced="0"/>
    <cacheHierarchy uniqueName="[OrdersTable].[Order_Date]" caption="Order_Date" attribute="1" defaultMemberUniqueName="[OrdersTable].[Order_Date].[All]" allUniqueName="[OrdersTable].[Order_Date].[All]" dimensionUniqueName="[OrdersTable]" displayFolder="" count="2" memberValueDatatype="130" unbalanced="0"/>
    <cacheHierarchy uniqueName="[OrdersTable].[Order_ID]" caption="Order_ID" attribute="1" defaultMemberUniqueName="[OrdersTable].[Order_ID].[All]" allUniqueName="[OrdersTable].[Order_ID].[All]" dimensionUniqueName="[OrdersTable]" displayFolder="" count="2"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fieldsUsage count="2">
        <fieldUsage x="-1"/>
        <fieldUsage x="2"/>
      </fieldsUsage>
    </cacheHierarchy>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2"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2" memberValueDatatype="130" unbalanced="0"/>
    <cacheHierarchy uniqueName="[OrdersTable].[Sales_Grade]" caption="Sales_Grade" attribute="1" defaultMemberUniqueName="[OrdersTable].[Sales_Grade].[All]" allUniqueName="[OrdersTable].[Sales_Grade].[All]" dimensionUniqueName="[OrdersTable]" displayFolder="" count="2" memberValueDatatype="130" unbalanced="0"/>
    <cacheHierarchy uniqueName="[OrdersTable].[Status]" caption="Status" attribute="1" defaultMemberUniqueName="[OrdersTable].[Status].[All]" allUniqueName="[OrdersTable].[Status].[All]" dimensionUniqueName="[OrdersTable]" displayFolder="" count="2"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2" memberValueDatatype="7" unbalanced="0"/>
    <cacheHierarchy uniqueName="[ReturnsTable].[Order_ID]" caption="Order_ID" attribute="1" defaultMemberUniqueName="[ReturnsTable].[Order_ID].[All]" allUniqueName="[ReturnsTable].[Order_ID].[All]" dimensionUniqueName="[ReturnsTable]" displayFolder="" count="2" memberValueDatatype="130" unbalanced="0"/>
    <cacheHierarchy uniqueName="[ReturnsTable].[Reason]" caption="Reason" attribute="1" defaultMemberUniqueName="[ReturnsTable].[Reason].[All]" allUniqueName="[ReturnsTable].[Reason].[All]" dimensionUniqueName="[ReturnsTable]" displayFolder="" count="2" memberValueDatatype="130" unbalanced="0"/>
    <cacheHierarchy uniqueName="[ReturnsTable].[Refund_Amount]" caption="Refund_Amount" attribute="1" defaultMemberUniqueName="[ReturnsTable].[Refund_Amount].[All]" allUniqueName="[ReturnsTable].[Refund_Amount].[All]" dimensionUniqueName="[ReturnsTable]" displayFolder="" count="2" memberValueDatatype="5" unbalanced="0"/>
    <cacheHierarchy uniqueName="[ReturnsTable].[Return_Date]" caption="Return_Date" attribute="1" defaultMemberUniqueName="[ReturnsTable].[Return_Date].[All]" allUniqueName="[ReturnsTable].[Return_Date].[All]" dimensionUniqueName="[ReturnsTable]" displayFolder="" count="2" memberValueDatatype="130" unbalanced="0"/>
    <cacheHierarchy uniqueName="[ReturnsTable].[Return_ID]" caption="Return_ID" attribute="1" defaultMemberUniqueName="[ReturnsTable].[Return_ID].[All]" allUniqueName="[ReturnsTable].[Return_ID].[All]" dimensionUniqueName="[ReturnsTable]" displayFolder="" count="2" memberValueDatatype="130" unbalanced="0"/>
    <cacheHierarchy uniqueName="[SuppliersTable].[Country]" caption="Country" attribute="1" defaultMemberUniqueName="[SuppliersTable].[Country].[All]" allUniqueName="[SuppliersTable].[Country].[All]" dimensionUniqueName="[SuppliersTable]" displayFolder="" count="2" memberValueDatatype="130" unbalanced="0"/>
    <cacheHierarchy uniqueName="[SuppliersTable].[Lead_Time_Days]" caption="Lead_Time_Days" attribute="1" defaultMemberUniqueName="[SuppliersTable].[Lead_Time_Days].[All]" allUniqueName="[SuppliersTable].[Lead_Time_Days].[All]" dimensionUniqueName="[SuppliersTable]" displayFolder="" count="2" memberValueDatatype="20" unbalanced="0"/>
    <cacheHierarchy uniqueName="[SuppliersTable].[Rating]" caption="Rating" attribute="1" defaultMemberUniqueName="[SuppliersTable].[Rating].[All]" allUniqueName="[SuppliersTable].[Rating].[All]" dimensionUniqueName="[SuppliersTable]" displayFolder="" count="2" memberValueDatatype="5" unbalanced="0"/>
    <cacheHierarchy uniqueName="[SuppliersTable].[Supplier_ID]" caption="Supplier_ID" attribute="1" defaultMemberUniqueName="[SuppliersTable].[Supplier_ID].[All]" allUniqueName="[SuppliersTable].[Supplier_ID].[All]" dimensionUniqueName="[SuppliersTable]" displayFolder="" count="2" memberValueDatatype="130" unbalanced="0"/>
    <cacheHierarchy uniqueName="[SuppliersTable].[Supplier_Name]" caption="Supplier_Name" attribute="1" defaultMemberUniqueName="[SuppliersTable].[Supplier_Name].[All]" allUniqueName="[SuppliersTable].[Supplier_Name].[All]" dimensionUniqueName="[SuppliersTable]" displayFolder="" count="2" memberValueDatatype="130" unbalanced="0"/>
    <cacheHierarchy uniqueName="[OrdersTable].[Clean_Date (Month Index)]" caption="Clean_Date (Month Index)" attribute="1" defaultMemberUniqueName="[OrdersTable].[Clean_Date (Month Index)].[All]" allUniqueName="[OrdersTable].[Clean_Date (Month Index)].[All]" dimensionUniqueName="[OrdersTable]" displayFolder="" count="2"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hidden="1">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hidden="1">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hidden="1">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hidden="1">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hidden="1">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oneField="1" hidden="1">
      <fieldsUsage count="1">
        <fieldUsage x="1"/>
      </fieldsUsage>
      <extLst>
        <ext xmlns:x15="http://schemas.microsoft.com/office/spreadsheetml/2010/11/main" uri="{B97F6D7D-B522-45F9-BDA1-12C45D357490}">
          <x15:cacheHierarchy aggregatedColumn="37"/>
        </ext>
      </extLst>
    </cacheHierarchy>
  </cacheHierarchies>
  <kpis count="0"/>
  <dimensions count="7">
    <dimension name="EmployeesTable" uniqueName="[EmployeesTable]" caption="EmployeesTable"/>
    <dimension name="InventoryTable" uniqueName="[InventoryTable]" caption="InventoryTable"/>
    <dimension name="LogisticsTable" uniqueName="[LogisticsTable]" caption="LogisticsTable"/>
    <dimension measure="1" name="Measures" uniqueName="[Measures]" caption="Measures"/>
    <dimension name="OrdersTable" uniqueName="[OrdersTable]" caption="OrdersTable"/>
    <dimension name="ReturnsTable" uniqueName="[ReturnsTable]" caption="ReturnsTable"/>
    <dimension name="SuppliersTable" uniqueName="[SuppliersTable]" caption="SuppliersTable"/>
  </dimensions>
  <measureGroups count="6">
    <measureGroup name="EmployeesTable" caption="EmployeesTable"/>
    <measureGroup name="InventoryTable" caption="InventoryTable"/>
    <measureGroup name="LogisticsTable" caption="LogisticsTable"/>
    <measureGroup name="OrdersTable" caption="OrdersTable"/>
    <measureGroup name="ReturnsTable" caption="ReturnsTable"/>
    <measureGroup name="SuppliersTable" caption="SuppliersTable"/>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Windows User" refreshedDate="46172.668480092594" backgroundQuery="1" createdVersion="6" refreshedVersion="6" minRefreshableVersion="3" recordCount="0" supportSubquery="1" supportAdvancedDrill="1">
  <cacheSource type="external" connectionId="1"/>
  <cacheFields count="3">
    <cacheField name="[ReturnsTable].[Reason].[Reason]" caption="Reason" numFmtId="0" hierarchy="52" level="1">
      <sharedItems count="4">
        <s v="Customer Changed Mind"/>
        <s v="Damaged"/>
        <s v="Late Delivery"/>
        <s v="Wrong Item"/>
      </sharedItems>
    </cacheField>
    <cacheField name="[Measures].[Count of Return_ID]" caption="Count of Return_ID" numFmtId="0" hierarchy="72" level="32767"/>
    <cacheField name="[OrdersTable].[Product_Category].[Product_Category]" caption="Product_Category" numFmtId="0" hierarchy="44" level="1">
      <sharedItems containsSemiMixedTypes="0" containsNonDate="0" containsString="0"/>
    </cacheField>
  </cacheFields>
  <cacheHierarchies count="78">
    <cacheHierarchy uniqueName="[EmployeesTable].[Clean_Date]" caption="Clean_Date" attribute="1" time="1" defaultMemberUniqueName="[EmployeesTable].[Clean_Date].[All]" allUniqueName="[EmployeesTable].[Clean_Date].[All]" dimensionUniqueName="[EmployeesTable]" displayFolder="" count="0"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0" memberValueDatatype="130" unbalanced="0"/>
    <cacheHierarchy uniqueName="[EmployeesTable].[Clean_Name]" caption="Clean_Name" attribute="1" defaultMemberUniqueName="[EmployeesTable].[Clean_Name].[All]" allUniqueName="[EmployeesTable].[Clean_Name].[All]" dimensionUniqueName="[EmployeesTable]" displayFolder="" count="0" memberValueDatatype="130" unbalanced="0"/>
    <cacheHierarchy uniqueName="[EmployeesTable].[Clean_Salary]" caption="Clean_Salary" attribute="1" defaultMemberUniqueName="[EmployeesTable].[Clean_Salary].[All]" allUniqueName="[EmployeesTable].[Clean_Salary].[All]" dimensionUniqueName="[EmployeesTable]" displayFolder="" count="0" memberValueDatatype="20" unbalanced="0"/>
    <cacheHierarchy uniqueName="[EmployeesTable].[Department]" caption="Department" attribute="1" defaultMemberUniqueName="[EmployeesTable].[Department].[All]" allUniqueName="[EmployeesTable].[Department].[All]" dimensionUniqueName="[EmployeesTable]" displayFolder="" count="0" memberValueDatatype="130" unbalanced="0"/>
    <cacheHierarchy uniqueName="[EmployeesTable].[Emp_ID]" caption="Emp_ID" attribute="1" defaultMemberUniqueName="[EmployeesTable].[Emp_ID].[All]" allUniqueName="[EmployeesTable].[Emp_ID].[All]" dimensionUniqueName="[EmployeesTable]" displayFolder="" count="0" memberValueDatatype="130" unbalanced="0"/>
    <cacheHierarchy uniqueName="[EmployeesTable].[Employee_Name]" caption="Employee_Name" attribute="1" defaultMemberUniqueName="[EmployeesTable].[Employee_Name].[All]" allUniqueName="[EmployeesTable].[Employee_Name].[All]" dimensionUniqueName="[EmployeesTable]" displayFolder="" count="0" memberValueDatatype="130" unbalanced="0"/>
    <cacheHierarchy uniqueName="[EmployeesTable].[Joining_Date]" caption="Joining_Date" attribute="1" defaultMemberUniqueName="[EmployeesTable].[Joining_Date].[All]" allUniqueName="[EmployeesTable].[Joining_Date].[All]" dimensionUniqueName="[EmployeesTable]" displayFolder="" count="0"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0"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0" memberValueDatatype="5" unbalanced="0"/>
    <cacheHierarchy uniqueName="[EmployeesTable].[Salary]" caption="Salary" attribute="1" defaultMemberUniqueName="[EmployeesTable].[Salary].[All]" allUniqueName="[EmployeesTable].[Salary].[All]" dimensionUniqueName="[EmployeesTable]" displayFolder="" count="0" memberValueDatatype="20" unbalanced="0"/>
    <cacheHierarchy uniqueName="[InventoryTable].[Clean_Name]" caption="Clean_Name" attribute="1" defaultMemberUniqueName="[InventoryTable].[Clean_Name].[All]" allUniqueName="[InventoryTable].[Clean_Name].[All]" dimensionUniqueName="[InventoryTable]" displayFolder="" count="0" memberValueDatatype="130" unbalanced="0"/>
    <cacheHierarchy uniqueName="[InventoryTable].[Clean_Stock]" caption="Clean_Stock" attribute="1" defaultMemberUniqueName="[InventoryTable].[Clean_Stock].[All]" allUniqueName="[InventoryTable].[Clean_Stock].[All]" dimensionUniqueName="[InventoryTable]" displayFolder="" count="0" memberValueDatatype="20" unbalanced="0"/>
    <cacheHierarchy uniqueName="[InventoryTable].[Clean_Warehouse]" caption="Clean_Warehouse" attribute="1" defaultMemberUniqueName="[InventoryTable].[Clean_Warehouse].[All]" allUniqueName="[InventoryTable].[Clean_Warehouse].[All]" dimensionUniqueName="[InventoryTable]" displayFolder="" count="0"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0" memberValueDatatype="130" unbalanced="0"/>
    <cacheHierarchy uniqueName="[InventoryTable].[Product_ID]" caption="Product_ID" attribute="1" defaultMemberUniqueName="[InventoryTable].[Product_ID].[All]" allUniqueName="[InventoryTable].[Product_ID].[All]" dimensionUniqueName="[InventoryTable]" displayFolder="" count="0" memberValueDatatype="130" unbalanced="0"/>
    <cacheHierarchy uniqueName="[InventoryTable].[Product_Name]" caption="Product_Name" attribute="1" defaultMemberUniqueName="[InventoryTable].[Product_Name].[All]" allUniqueName="[InventoryTable].[Product_Name].[All]" dimensionUniqueName="[InventoryTable]" displayFolder="" count="0" memberValueDatatype="130" unbalanced="0"/>
    <cacheHierarchy uniqueName="[InventoryTable].[Reorder_Level]" caption="Reorder_Level" attribute="1" defaultMemberUniqueName="[InventoryTable].[Reorder_Level].[All]" allUniqueName="[InventoryTable].[Reorder_Level].[All]" dimensionUniqueName="[InventoryTable]" displayFolder="" count="0" memberValueDatatype="20" unbalanced="0"/>
    <cacheHierarchy uniqueName="[InventoryTable].[Stock_Qty]" caption="Stock_Qty" attribute="1" defaultMemberUniqueName="[InventoryTable].[Stock_Qty].[All]" allUniqueName="[InventoryTable].[Stock_Qty].[All]" dimensionUniqueName="[InventoryTable]" displayFolder="" count="0" memberValueDatatype="130" unbalanced="0"/>
    <cacheHierarchy uniqueName="[InventoryTable].[Supplier_ID]" caption="Supplier_ID" attribute="1" defaultMemberUniqueName="[InventoryTable].[Supplier_ID].[All]" allUniqueName="[InventoryTable].[Supplier_ID].[All]" dimensionUniqueName="[InventoryTable]" displayFolder="" count="0" memberValueDatatype="130" unbalanced="0"/>
    <cacheHierarchy uniqueName="[InventoryTable].[Unit_Cost]" caption="Unit_Cost" attribute="1" defaultMemberUniqueName="[InventoryTable].[Unit_Cost].[All]" allUniqueName="[InventoryTable].[Unit_Cost].[All]" dimensionUniqueName="[InventoryTable]" displayFolder="" count="0" memberValueDatatype="5" unbalanced="0"/>
    <cacheHierarchy uniqueName="[InventoryTable].[Warehouse]" caption="Warehouse" attribute="1" defaultMemberUniqueName="[InventoryTable].[Warehouse].[All]" allUniqueName="[InventoryTable].[Warehouse].[All]" dimensionUniqueName="[InventoryTable]" displayFolder="" count="0" memberValueDatatype="130" unbalanced="0"/>
    <cacheHierarchy uniqueName="[LogisticsTable].[Carrier]" caption="Carrier" attribute="1" defaultMemberUniqueName="[LogisticsTable].[Carrier].[All]" allUniqueName="[LogisticsTable].[Carrier].[All]" dimensionUniqueName="[LogisticsTable]" displayFolder="" count="0" memberValueDatatype="130" unbalanced="0"/>
    <cacheHierarchy uniqueName="[LogisticsTable].[Clean_Date]" caption="Clean_Date" attribute="1" time="1" defaultMemberUniqueName="[LogisticsTable].[Clean_Date].[All]" allUniqueName="[LogisticsTable].[Clean_Date].[All]" dimensionUniqueName="[LogisticsTable]" displayFolder="" count="0" memberValueDatatype="7" unbalanced="0"/>
    <cacheHierarchy uniqueName="[LogisticsTable].[Delivery_Status]" caption="Delivery_Status" attribute="1" defaultMemberUniqueName="[LogisticsTable].[Delivery_Status].[All]" allUniqueName="[LogisticsTable].[Delivery_Status].[All]" dimensionUniqueName="[LogisticsTable]" displayFolder="" count="0" memberValueDatatype="130" unbalanced="0"/>
    <cacheHierarchy uniqueName="[LogisticsTable].[Shipment_Date]" caption="Shipment_Date" attribute="1" defaultMemberUniqueName="[LogisticsTable].[Shipment_Date].[All]" allUniqueName="[LogisticsTable].[Shipment_Date].[All]" dimensionUniqueName="[LogisticsTable]" displayFolder="" count="0" memberValueDatatype="130" unbalanced="0"/>
    <cacheHierarchy uniqueName="[LogisticsTable].[Shipment_ID]" caption="Shipment_ID" attribute="1" defaultMemberUniqueName="[LogisticsTable].[Shipment_ID].[All]" allUniqueName="[LogisticsTable].[Shipment_ID].[All]" dimensionUniqueName="[LogisticsTable]" displayFolder="" count="0" memberValueDatatype="130" unbalanced="0"/>
    <cacheHierarchy uniqueName="[LogisticsTable].[Transport_Cost]" caption="Transport_Cost" attribute="1" defaultMemberUniqueName="[LogisticsTable].[Transport_Cost].[All]" allUniqueName="[LogisticsTable].[Transport_Cost].[All]" dimensionUniqueName="[LogisticsTable]" displayFolder="" count="0" memberValueDatatype="5" unbalanced="0"/>
    <cacheHierarchy uniqueName="[OrdersTable].[Clean_Date]" caption="Clean_Date" attribute="1" time="1" defaultMemberUniqueName="[OrdersTable].[Clean_Date].[All]" allUniqueName="[OrdersTable].[Clean_Date].[All]" dimensionUniqueName="[OrdersTable]" displayFolder="" count="0" memberValueDatatype="7" unbalanced="0"/>
    <cacheHierarchy uniqueName="[OrdersTable].[Clean_Date (Month)]" caption="Clean_Date (Month)" attribute="1" defaultMemberUniqueName="[OrdersTable].[Clean_Date (Month)].[All]" allUniqueName="[OrdersTable].[Clean_Date (Month)].[All]" dimensionUniqueName="[OrdersTable]" displayFolder="" count="0" memberValueDatatype="130" unbalanced="0"/>
    <cacheHierarchy uniqueName="[OrdersTable].[Clean_Date (Quarter)]" caption="Clean_Date (Quarter)" attribute="1" defaultMemberUniqueName="[OrdersTable].[Clean_Date (Quarter)].[All]" allUniqueName="[OrdersTable].[Clean_Date (Quarter)].[All]" dimensionUniqueName="[OrdersTable]" displayFolder="" count="0"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0" memberValueDatatype="20" unbalanced="0"/>
    <cacheHierarchy uniqueName="[OrdersTable].[Clean_ID]" caption="Clean_ID" attribute="1" defaultMemberUniqueName="[OrdersTable].[Clean_ID].[All]" allUniqueName="[OrdersTable].[Clean_ID].[All]" dimensionUniqueName="[OrdersTable]" displayFolder="" count="0" memberValueDatatype="130" unbalanced="0"/>
    <cacheHierarchy uniqueName="[OrdersTable].[Clean_Name]" caption="Clean_Name" attribute="1" defaultMemberUniqueName="[OrdersTable].[Clean_Name].[All]" allUniqueName="[OrdersTable].[Clean_Name].[All]" dimensionUniqueName="[OrdersTable]" displayFolder="" count="0" memberValueDatatype="130" unbalanced="0"/>
    <cacheHierarchy uniqueName="[OrdersTable].[Clean_Product]" caption="Clean_Product" attribute="1" defaultMemberUniqueName="[OrdersTable].[Clean_Product].[All]" allUniqueName="[OrdersTable].[Clean_Product].[All]" dimensionUniqueName="[OrdersTable]" displayFolder="" count="0" memberValueDatatype="130" unbalanced="0"/>
    <cacheHierarchy uniqueName="[OrdersTable].[Clean_Region]" caption="Clean_Region" attribute="1" defaultMemberUniqueName="[OrdersTable].[Clean_Region].[All]" allUniqueName="[OrdersTable].[Clean_Region].[All]" dimensionUniqueName="[OrdersTable]" displayFolder="" count="0" memberValueDatatype="130" unbalanced="0"/>
    <cacheHierarchy uniqueName="[OrdersTable].[Clean_Sales]" caption="Clean_Sales" attribute="1" defaultMemberUniqueName="[OrdersTable].[Clean_Sales].[All]" allUniqueName="[OrdersTable].[Clean_Sales].[All]" dimensionUniqueName="[OrdersTable]" displayFolder="" count="0"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0" memberValueDatatype="130" unbalanced="0"/>
    <cacheHierarchy uniqueName="[OrdersTable].[Customer_Name]" caption="Customer_Name" attribute="1" defaultMemberUniqueName="[OrdersTable].[Customer_Name].[All]" allUniqueName="[OrdersTable].[Customer_Name].[All]" dimensionUniqueName="[OrdersTable]" displayFolder="" count="0" memberValueDatatype="130" unbalanced="0"/>
    <cacheHierarchy uniqueName="[OrdersTable].[Delivery_Days]" caption="Delivery_Days" attribute="1" defaultMemberUniqueName="[OrdersTable].[Delivery_Days].[All]" allUniqueName="[OrdersTable].[Delivery_Days].[All]" dimensionUniqueName="[OrdersTable]" displayFolder="" count="0" memberValueDatatype="20" unbalanced="0"/>
    <cacheHierarchy uniqueName="[OrdersTable].[Discount_%]" caption="Discount_%" attribute="1" defaultMemberUniqueName="[OrdersTable].[Discount_%].[All]" allUniqueName="[OrdersTable].[Discount_%].[All]" dimensionUniqueName="[OrdersTable]" displayFolder="" count="0" memberValueDatatype="20" unbalanced="0"/>
    <cacheHierarchy uniqueName="[OrdersTable].[Order_Date]" caption="Order_Date" attribute="1" defaultMemberUniqueName="[OrdersTable].[Order_Date].[All]" allUniqueName="[OrdersTable].[Order_Date].[All]" dimensionUniqueName="[OrdersTable]" displayFolder="" count="0" memberValueDatatype="130" unbalanced="0"/>
    <cacheHierarchy uniqueName="[OrdersTable].[Order_ID]" caption="Order_ID" attribute="1" defaultMemberUniqueName="[OrdersTable].[Order_ID].[All]" allUniqueName="[OrdersTable].[Order_ID].[All]" dimensionUniqueName="[OrdersTable]" displayFolder="" count="0"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fieldsUsage count="2">
        <fieldUsage x="-1"/>
        <fieldUsage x="2"/>
      </fieldsUsage>
    </cacheHierarchy>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0"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0" memberValueDatatype="130" unbalanced="0"/>
    <cacheHierarchy uniqueName="[OrdersTable].[Sales_Grade]" caption="Sales_Grade" attribute="1" defaultMemberUniqueName="[OrdersTable].[Sales_Grade].[All]" allUniqueName="[OrdersTable].[Sales_Grade].[All]" dimensionUniqueName="[OrdersTable]" displayFolder="" count="0" memberValueDatatype="130" unbalanced="0"/>
    <cacheHierarchy uniqueName="[OrdersTable].[Status]" caption="Status" attribute="1" defaultMemberUniqueName="[OrdersTable].[Status].[All]" allUniqueName="[OrdersTable].[Status].[All]" dimensionUniqueName="[OrdersTable]" displayFolder="" count="0"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0" memberValueDatatype="7" unbalanced="0"/>
    <cacheHierarchy uniqueName="[ReturnsTable].[Order_ID]" caption="Order_ID" attribute="1" defaultMemberUniqueName="[ReturnsTable].[Order_ID].[All]" allUniqueName="[ReturnsTable].[Order_ID].[All]" dimensionUniqueName="[ReturnsTable]" displayFolder="" count="0" memberValueDatatype="130" unbalanced="0"/>
    <cacheHierarchy uniqueName="[ReturnsTable].[Reason]" caption="Reason" attribute="1" defaultMemberUniqueName="[ReturnsTable].[Reason].[All]" allUniqueName="[ReturnsTable].[Reason].[All]" dimensionUniqueName="[ReturnsTable]" displayFolder="" count="2" memberValueDatatype="130" unbalanced="0">
      <fieldsUsage count="2">
        <fieldUsage x="-1"/>
        <fieldUsage x="0"/>
      </fieldsUsage>
    </cacheHierarchy>
    <cacheHierarchy uniqueName="[ReturnsTable].[Refund_Amount]" caption="Refund_Amount" attribute="1" defaultMemberUniqueName="[ReturnsTable].[Refund_Amount].[All]" allUniqueName="[ReturnsTable].[Refund_Amount].[All]" dimensionUniqueName="[ReturnsTable]" displayFolder="" count="0" memberValueDatatype="5" unbalanced="0"/>
    <cacheHierarchy uniqueName="[ReturnsTable].[Return_Date]" caption="Return_Date" attribute="1" defaultMemberUniqueName="[ReturnsTable].[Return_Date].[All]" allUniqueName="[ReturnsTable].[Return_Date].[All]" dimensionUniqueName="[ReturnsTable]" displayFolder="" count="0" memberValueDatatype="130" unbalanced="0"/>
    <cacheHierarchy uniqueName="[ReturnsTable].[Return_ID]" caption="Return_ID" attribute="1" defaultMemberUniqueName="[ReturnsTable].[Return_ID].[All]" allUniqueName="[ReturnsTable].[Return_ID].[All]" dimensionUniqueName="[ReturnsTable]" displayFolder="" count="0" memberValueDatatype="130" unbalanced="0"/>
    <cacheHierarchy uniqueName="[SuppliersTable].[Country]" caption="Country" attribute="1" defaultMemberUniqueName="[SuppliersTable].[Country].[All]" allUniqueName="[SuppliersTable].[Country].[All]" dimensionUniqueName="[SuppliersTable]" displayFolder="" count="0" memberValueDatatype="130" unbalanced="0"/>
    <cacheHierarchy uniqueName="[SuppliersTable].[Lead_Time_Days]" caption="Lead_Time_Days" attribute="1" defaultMemberUniqueName="[SuppliersTable].[Lead_Time_Days].[All]" allUniqueName="[SuppliersTable].[Lead_Time_Days].[All]" dimensionUniqueName="[SuppliersTable]" displayFolder="" count="0" memberValueDatatype="20" unbalanced="0"/>
    <cacheHierarchy uniqueName="[SuppliersTable].[Rating]" caption="Rating" attribute="1" defaultMemberUniqueName="[SuppliersTable].[Rating].[All]" allUniqueName="[SuppliersTable].[Rating].[All]" dimensionUniqueName="[SuppliersTable]" displayFolder="" count="0" memberValueDatatype="5" unbalanced="0"/>
    <cacheHierarchy uniqueName="[SuppliersTable].[Supplier_ID]" caption="Supplier_ID" attribute="1" defaultMemberUniqueName="[SuppliersTable].[Supplier_ID].[All]" allUniqueName="[SuppliersTable].[Supplier_ID].[All]" dimensionUniqueName="[SuppliersTable]" displayFolder="" count="0" memberValueDatatype="130" unbalanced="0"/>
    <cacheHierarchy uniqueName="[SuppliersTable].[Supplier_Name]" caption="Supplier_Name" attribute="1" defaultMemberUniqueName="[SuppliersTable].[Supplier_Name].[All]" allUniqueName="[SuppliersTable].[Supplier_Name].[All]" dimensionUniqueName="[SuppliersTable]" displayFolder="" count="0" memberValueDatatype="130" unbalanced="0"/>
    <cacheHierarchy uniqueName="[OrdersTable].[Clean_Date (Month Index)]" caption="Clean_Date (Month Index)" attribute="1" defaultMemberUniqueName="[OrdersTable].[Clean_Date (Month Index)].[All]" allUniqueName="[OrdersTable].[Clean_Date (Month Index)].[All]" dimensionUniqueName="[OrdersTable]" displayFolder="" count="0"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hidden="1">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hidden="1">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hidden="1">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oneField="1" hidden="1">
      <fieldsUsage count="1">
        <fieldUsage x="1"/>
      </fieldsUsage>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hidden="1">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hidden="1">
      <extLst>
        <ext xmlns:x15="http://schemas.microsoft.com/office/spreadsheetml/2010/11/main" uri="{B97F6D7D-B522-45F9-BDA1-12C45D357490}">
          <x15:cacheHierarchy aggregatedColumn="37"/>
        </ext>
      </extLst>
    </cacheHierarchy>
  </cacheHierarchies>
  <kpis count="0"/>
  <dimensions count="7">
    <dimension name="EmployeesTable" uniqueName="[EmployeesTable]" caption="EmployeesTable"/>
    <dimension name="InventoryTable" uniqueName="[InventoryTable]" caption="InventoryTable"/>
    <dimension name="LogisticsTable" uniqueName="[LogisticsTable]" caption="LogisticsTable"/>
    <dimension measure="1" name="Measures" uniqueName="[Measures]" caption="Measures"/>
    <dimension name="OrdersTable" uniqueName="[OrdersTable]" caption="OrdersTable"/>
    <dimension name="ReturnsTable" uniqueName="[ReturnsTable]" caption="ReturnsTable"/>
    <dimension name="SuppliersTable" uniqueName="[SuppliersTable]" caption="SuppliersTable"/>
  </dimensions>
  <measureGroups count="6">
    <measureGroup name="EmployeesTable" caption="EmployeesTable"/>
    <measureGroup name="InventoryTable" caption="InventoryTable"/>
    <measureGroup name="LogisticsTable" caption="LogisticsTable"/>
    <measureGroup name="OrdersTable" caption="OrdersTable"/>
    <measureGroup name="ReturnsTable" caption="ReturnsTable"/>
    <measureGroup name="SuppliersTable" caption="SuppliersTable"/>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Windows User" refreshedDate="46172.668480555556" backgroundQuery="1" createdVersion="6" refreshedVersion="6" minRefreshableVersion="3" recordCount="0" supportSubquery="1" supportAdvancedDrill="1">
  <cacheSource type="external" connectionId="1"/>
  <cacheFields count="3">
    <cacheField name="[LogisticsTable].[Carrier].[Carrier]" caption="Carrier" numFmtId="0" hierarchy="22" level="1">
      <sharedItems count="4">
        <s v="DHL"/>
        <s v="FedEx"/>
        <s v="TCS"/>
        <s v="UPS"/>
      </sharedItems>
    </cacheField>
    <cacheField name="[Measures].[Average of Transport_Cost]" caption="Average of Transport_Cost" numFmtId="0" hierarchy="76" level="32767"/>
    <cacheField name="[OrdersTable].[Product_Category].[Product_Category]" caption="Product_Category" numFmtId="0" hierarchy="44" level="1">
      <sharedItems containsSemiMixedTypes="0" containsNonDate="0" containsString="0"/>
    </cacheField>
  </cacheFields>
  <cacheHierarchies count="78">
    <cacheHierarchy uniqueName="[EmployeesTable].[Clean_Date]" caption="Clean_Date" attribute="1" time="1" defaultMemberUniqueName="[EmployeesTable].[Clean_Date].[All]" allUniqueName="[EmployeesTable].[Clean_Date].[All]" dimensionUniqueName="[EmployeesTable]" displayFolder="" count="0"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0" memberValueDatatype="130" unbalanced="0"/>
    <cacheHierarchy uniqueName="[EmployeesTable].[Clean_Name]" caption="Clean_Name" attribute="1" defaultMemberUniqueName="[EmployeesTable].[Clean_Name].[All]" allUniqueName="[EmployeesTable].[Clean_Name].[All]" dimensionUniqueName="[EmployeesTable]" displayFolder="" count="0" memberValueDatatype="130" unbalanced="0"/>
    <cacheHierarchy uniqueName="[EmployeesTable].[Clean_Salary]" caption="Clean_Salary" attribute="1" defaultMemberUniqueName="[EmployeesTable].[Clean_Salary].[All]" allUniqueName="[EmployeesTable].[Clean_Salary].[All]" dimensionUniqueName="[EmployeesTable]" displayFolder="" count="0" memberValueDatatype="20" unbalanced="0"/>
    <cacheHierarchy uniqueName="[EmployeesTable].[Department]" caption="Department" attribute="1" defaultMemberUniqueName="[EmployeesTable].[Department].[All]" allUniqueName="[EmployeesTable].[Department].[All]" dimensionUniqueName="[EmployeesTable]" displayFolder="" count="0" memberValueDatatype="130" unbalanced="0"/>
    <cacheHierarchy uniqueName="[EmployeesTable].[Emp_ID]" caption="Emp_ID" attribute="1" defaultMemberUniqueName="[EmployeesTable].[Emp_ID].[All]" allUniqueName="[EmployeesTable].[Emp_ID].[All]" dimensionUniqueName="[EmployeesTable]" displayFolder="" count="0" memberValueDatatype="130" unbalanced="0"/>
    <cacheHierarchy uniqueName="[EmployeesTable].[Employee_Name]" caption="Employee_Name" attribute="1" defaultMemberUniqueName="[EmployeesTable].[Employee_Name].[All]" allUniqueName="[EmployeesTable].[Employee_Name].[All]" dimensionUniqueName="[EmployeesTable]" displayFolder="" count="0" memberValueDatatype="130" unbalanced="0"/>
    <cacheHierarchy uniqueName="[EmployeesTable].[Joining_Date]" caption="Joining_Date" attribute="1" defaultMemberUniqueName="[EmployeesTable].[Joining_Date].[All]" allUniqueName="[EmployeesTable].[Joining_Date].[All]" dimensionUniqueName="[EmployeesTable]" displayFolder="" count="0"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0"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0" memberValueDatatype="5" unbalanced="0"/>
    <cacheHierarchy uniqueName="[EmployeesTable].[Salary]" caption="Salary" attribute="1" defaultMemberUniqueName="[EmployeesTable].[Salary].[All]" allUniqueName="[EmployeesTable].[Salary].[All]" dimensionUniqueName="[EmployeesTable]" displayFolder="" count="0" memberValueDatatype="20" unbalanced="0"/>
    <cacheHierarchy uniqueName="[InventoryTable].[Clean_Name]" caption="Clean_Name" attribute="1" defaultMemberUniqueName="[InventoryTable].[Clean_Name].[All]" allUniqueName="[InventoryTable].[Clean_Name].[All]" dimensionUniqueName="[InventoryTable]" displayFolder="" count="0" memberValueDatatype="130" unbalanced="0"/>
    <cacheHierarchy uniqueName="[InventoryTable].[Clean_Stock]" caption="Clean_Stock" attribute="1" defaultMemberUniqueName="[InventoryTable].[Clean_Stock].[All]" allUniqueName="[InventoryTable].[Clean_Stock].[All]" dimensionUniqueName="[InventoryTable]" displayFolder="" count="0" memberValueDatatype="20" unbalanced="0"/>
    <cacheHierarchy uniqueName="[InventoryTable].[Clean_Warehouse]" caption="Clean_Warehouse" attribute="1" defaultMemberUniqueName="[InventoryTable].[Clean_Warehouse].[All]" allUniqueName="[InventoryTable].[Clean_Warehouse].[All]" dimensionUniqueName="[InventoryTable]" displayFolder="" count="0"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0" memberValueDatatype="130" unbalanced="0"/>
    <cacheHierarchy uniqueName="[InventoryTable].[Product_ID]" caption="Product_ID" attribute="1" defaultMemberUniqueName="[InventoryTable].[Product_ID].[All]" allUniqueName="[InventoryTable].[Product_ID].[All]" dimensionUniqueName="[InventoryTable]" displayFolder="" count="0" memberValueDatatype="130" unbalanced="0"/>
    <cacheHierarchy uniqueName="[InventoryTable].[Product_Name]" caption="Product_Name" attribute="1" defaultMemberUniqueName="[InventoryTable].[Product_Name].[All]" allUniqueName="[InventoryTable].[Product_Name].[All]" dimensionUniqueName="[InventoryTable]" displayFolder="" count="0" memberValueDatatype="130" unbalanced="0"/>
    <cacheHierarchy uniqueName="[InventoryTable].[Reorder_Level]" caption="Reorder_Level" attribute="1" defaultMemberUniqueName="[InventoryTable].[Reorder_Level].[All]" allUniqueName="[InventoryTable].[Reorder_Level].[All]" dimensionUniqueName="[InventoryTable]" displayFolder="" count="0" memberValueDatatype="20" unbalanced="0"/>
    <cacheHierarchy uniqueName="[InventoryTable].[Stock_Qty]" caption="Stock_Qty" attribute="1" defaultMemberUniqueName="[InventoryTable].[Stock_Qty].[All]" allUniqueName="[InventoryTable].[Stock_Qty].[All]" dimensionUniqueName="[InventoryTable]" displayFolder="" count="0" memberValueDatatype="130" unbalanced="0"/>
    <cacheHierarchy uniqueName="[InventoryTable].[Supplier_ID]" caption="Supplier_ID" attribute="1" defaultMemberUniqueName="[InventoryTable].[Supplier_ID].[All]" allUniqueName="[InventoryTable].[Supplier_ID].[All]" dimensionUniqueName="[InventoryTable]" displayFolder="" count="0" memberValueDatatype="130" unbalanced="0"/>
    <cacheHierarchy uniqueName="[InventoryTable].[Unit_Cost]" caption="Unit_Cost" attribute="1" defaultMemberUniqueName="[InventoryTable].[Unit_Cost].[All]" allUniqueName="[InventoryTable].[Unit_Cost].[All]" dimensionUniqueName="[InventoryTable]" displayFolder="" count="0" memberValueDatatype="5" unbalanced="0"/>
    <cacheHierarchy uniqueName="[InventoryTable].[Warehouse]" caption="Warehouse" attribute="1" defaultMemberUniqueName="[InventoryTable].[Warehouse].[All]" allUniqueName="[InventoryTable].[Warehouse].[All]" dimensionUniqueName="[InventoryTable]" displayFolder="" count="0" memberValueDatatype="130" unbalanced="0"/>
    <cacheHierarchy uniqueName="[LogisticsTable].[Carrier]" caption="Carrier" attribute="1" defaultMemberUniqueName="[LogisticsTable].[Carrier].[All]" allUniqueName="[LogisticsTable].[Carrier].[All]" dimensionUniqueName="[LogisticsTable]" displayFolder="" count="2" memberValueDatatype="130" unbalanced="0">
      <fieldsUsage count="2">
        <fieldUsage x="-1"/>
        <fieldUsage x="0"/>
      </fieldsUsage>
    </cacheHierarchy>
    <cacheHierarchy uniqueName="[LogisticsTable].[Clean_Date]" caption="Clean_Date" attribute="1" time="1" defaultMemberUniqueName="[LogisticsTable].[Clean_Date].[All]" allUniqueName="[LogisticsTable].[Clean_Date].[All]" dimensionUniqueName="[LogisticsTable]" displayFolder="" count="0" memberValueDatatype="7" unbalanced="0"/>
    <cacheHierarchy uniqueName="[LogisticsTable].[Delivery_Status]" caption="Delivery_Status" attribute="1" defaultMemberUniqueName="[LogisticsTable].[Delivery_Status].[All]" allUniqueName="[LogisticsTable].[Delivery_Status].[All]" dimensionUniqueName="[LogisticsTable]" displayFolder="" count="0" memberValueDatatype="130" unbalanced="0"/>
    <cacheHierarchy uniqueName="[LogisticsTable].[Shipment_Date]" caption="Shipment_Date" attribute="1" defaultMemberUniqueName="[LogisticsTable].[Shipment_Date].[All]" allUniqueName="[LogisticsTable].[Shipment_Date].[All]" dimensionUniqueName="[LogisticsTable]" displayFolder="" count="0" memberValueDatatype="130" unbalanced="0"/>
    <cacheHierarchy uniqueName="[LogisticsTable].[Shipment_ID]" caption="Shipment_ID" attribute="1" defaultMemberUniqueName="[LogisticsTable].[Shipment_ID].[All]" allUniqueName="[LogisticsTable].[Shipment_ID].[All]" dimensionUniqueName="[LogisticsTable]" displayFolder="" count="0" memberValueDatatype="130" unbalanced="0"/>
    <cacheHierarchy uniqueName="[LogisticsTable].[Transport_Cost]" caption="Transport_Cost" attribute="1" defaultMemberUniqueName="[LogisticsTable].[Transport_Cost].[All]" allUniqueName="[LogisticsTable].[Transport_Cost].[All]" dimensionUniqueName="[LogisticsTable]" displayFolder="" count="0" memberValueDatatype="5" unbalanced="0"/>
    <cacheHierarchy uniqueName="[OrdersTable].[Clean_Date]" caption="Clean_Date" attribute="1" time="1" defaultMemberUniqueName="[OrdersTable].[Clean_Date].[All]" allUniqueName="[OrdersTable].[Clean_Date].[All]" dimensionUniqueName="[OrdersTable]" displayFolder="" count="0" memberValueDatatype="7" unbalanced="0"/>
    <cacheHierarchy uniqueName="[OrdersTable].[Clean_Date (Month)]" caption="Clean_Date (Month)" attribute="1" defaultMemberUniqueName="[OrdersTable].[Clean_Date (Month)].[All]" allUniqueName="[OrdersTable].[Clean_Date (Month)].[All]" dimensionUniqueName="[OrdersTable]" displayFolder="" count="0" memberValueDatatype="130" unbalanced="0"/>
    <cacheHierarchy uniqueName="[OrdersTable].[Clean_Date (Quarter)]" caption="Clean_Date (Quarter)" attribute="1" defaultMemberUniqueName="[OrdersTable].[Clean_Date (Quarter)].[All]" allUniqueName="[OrdersTable].[Clean_Date (Quarter)].[All]" dimensionUniqueName="[OrdersTable]" displayFolder="" count="0"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0" memberValueDatatype="20" unbalanced="0"/>
    <cacheHierarchy uniqueName="[OrdersTable].[Clean_ID]" caption="Clean_ID" attribute="1" defaultMemberUniqueName="[OrdersTable].[Clean_ID].[All]" allUniqueName="[OrdersTable].[Clean_ID].[All]" dimensionUniqueName="[OrdersTable]" displayFolder="" count="0" memberValueDatatype="130" unbalanced="0"/>
    <cacheHierarchy uniqueName="[OrdersTable].[Clean_Name]" caption="Clean_Name" attribute="1" defaultMemberUniqueName="[OrdersTable].[Clean_Name].[All]" allUniqueName="[OrdersTable].[Clean_Name].[All]" dimensionUniqueName="[OrdersTable]" displayFolder="" count="0" memberValueDatatype="130" unbalanced="0"/>
    <cacheHierarchy uniqueName="[OrdersTable].[Clean_Product]" caption="Clean_Product" attribute="1" defaultMemberUniqueName="[OrdersTable].[Clean_Product].[All]" allUniqueName="[OrdersTable].[Clean_Product].[All]" dimensionUniqueName="[OrdersTable]" displayFolder="" count="0" memberValueDatatype="130" unbalanced="0"/>
    <cacheHierarchy uniqueName="[OrdersTable].[Clean_Region]" caption="Clean_Region" attribute="1" defaultMemberUniqueName="[OrdersTable].[Clean_Region].[All]" allUniqueName="[OrdersTable].[Clean_Region].[All]" dimensionUniqueName="[OrdersTable]" displayFolder="" count="0" memberValueDatatype="130" unbalanced="0"/>
    <cacheHierarchy uniqueName="[OrdersTable].[Clean_Sales]" caption="Clean_Sales" attribute="1" defaultMemberUniqueName="[OrdersTable].[Clean_Sales].[All]" allUniqueName="[OrdersTable].[Clean_Sales].[All]" dimensionUniqueName="[OrdersTable]" displayFolder="" count="0"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0" memberValueDatatype="130" unbalanced="0"/>
    <cacheHierarchy uniqueName="[OrdersTable].[Customer_Name]" caption="Customer_Name" attribute="1" defaultMemberUniqueName="[OrdersTable].[Customer_Name].[All]" allUniqueName="[OrdersTable].[Customer_Name].[All]" dimensionUniqueName="[OrdersTable]" displayFolder="" count="0" memberValueDatatype="130" unbalanced="0"/>
    <cacheHierarchy uniqueName="[OrdersTable].[Delivery_Days]" caption="Delivery_Days" attribute="1" defaultMemberUniqueName="[OrdersTable].[Delivery_Days].[All]" allUniqueName="[OrdersTable].[Delivery_Days].[All]" dimensionUniqueName="[OrdersTable]" displayFolder="" count="0" memberValueDatatype="20" unbalanced="0"/>
    <cacheHierarchy uniqueName="[OrdersTable].[Discount_%]" caption="Discount_%" attribute="1" defaultMemberUniqueName="[OrdersTable].[Discount_%].[All]" allUniqueName="[OrdersTable].[Discount_%].[All]" dimensionUniqueName="[OrdersTable]" displayFolder="" count="0" memberValueDatatype="20" unbalanced="0"/>
    <cacheHierarchy uniqueName="[OrdersTable].[Order_Date]" caption="Order_Date" attribute="1" defaultMemberUniqueName="[OrdersTable].[Order_Date].[All]" allUniqueName="[OrdersTable].[Order_Date].[All]" dimensionUniqueName="[OrdersTable]" displayFolder="" count="0" memberValueDatatype="130" unbalanced="0"/>
    <cacheHierarchy uniqueName="[OrdersTable].[Order_ID]" caption="Order_ID" attribute="1" defaultMemberUniqueName="[OrdersTable].[Order_ID].[All]" allUniqueName="[OrdersTable].[Order_ID].[All]" dimensionUniqueName="[OrdersTable]" displayFolder="" count="0"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fieldsUsage count="2">
        <fieldUsage x="-1"/>
        <fieldUsage x="2"/>
      </fieldsUsage>
    </cacheHierarchy>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0"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0" memberValueDatatype="130" unbalanced="0"/>
    <cacheHierarchy uniqueName="[OrdersTable].[Sales_Grade]" caption="Sales_Grade" attribute="1" defaultMemberUniqueName="[OrdersTable].[Sales_Grade].[All]" allUniqueName="[OrdersTable].[Sales_Grade].[All]" dimensionUniqueName="[OrdersTable]" displayFolder="" count="0" memberValueDatatype="130" unbalanced="0"/>
    <cacheHierarchy uniqueName="[OrdersTable].[Status]" caption="Status" attribute="1" defaultMemberUniqueName="[OrdersTable].[Status].[All]" allUniqueName="[OrdersTable].[Status].[All]" dimensionUniqueName="[OrdersTable]" displayFolder="" count="0"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0" memberValueDatatype="7" unbalanced="0"/>
    <cacheHierarchy uniqueName="[ReturnsTable].[Order_ID]" caption="Order_ID" attribute="1" defaultMemberUniqueName="[ReturnsTable].[Order_ID].[All]" allUniqueName="[ReturnsTable].[Order_ID].[All]" dimensionUniqueName="[ReturnsTable]" displayFolder="" count="0" memberValueDatatype="130" unbalanced="0"/>
    <cacheHierarchy uniqueName="[ReturnsTable].[Reason]" caption="Reason" attribute="1" defaultMemberUniqueName="[ReturnsTable].[Reason].[All]" allUniqueName="[ReturnsTable].[Reason].[All]" dimensionUniqueName="[ReturnsTable]" displayFolder="" count="0" memberValueDatatype="130" unbalanced="0"/>
    <cacheHierarchy uniqueName="[ReturnsTable].[Refund_Amount]" caption="Refund_Amount" attribute="1" defaultMemberUniqueName="[ReturnsTable].[Refund_Amount].[All]" allUniqueName="[ReturnsTable].[Refund_Amount].[All]" dimensionUniqueName="[ReturnsTable]" displayFolder="" count="0" memberValueDatatype="5" unbalanced="0"/>
    <cacheHierarchy uniqueName="[ReturnsTable].[Return_Date]" caption="Return_Date" attribute="1" defaultMemberUniqueName="[ReturnsTable].[Return_Date].[All]" allUniqueName="[ReturnsTable].[Return_Date].[All]" dimensionUniqueName="[ReturnsTable]" displayFolder="" count="0" memberValueDatatype="130" unbalanced="0"/>
    <cacheHierarchy uniqueName="[ReturnsTable].[Return_ID]" caption="Return_ID" attribute="1" defaultMemberUniqueName="[ReturnsTable].[Return_ID].[All]" allUniqueName="[ReturnsTable].[Return_ID].[All]" dimensionUniqueName="[ReturnsTable]" displayFolder="" count="0" memberValueDatatype="130" unbalanced="0"/>
    <cacheHierarchy uniqueName="[SuppliersTable].[Country]" caption="Country" attribute="1" defaultMemberUniqueName="[SuppliersTable].[Country].[All]" allUniqueName="[SuppliersTable].[Country].[All]" dimensionUniqueName="[SuppliersTable]" displayFolder="" count="0" memberValueDatatype="130" unbalanced="0"/>
    <cacheHierarchy uniqueName="[SuppliersTable].[Lead_Time_Days]" caption="Lead_Time_Days" attribute="1" defaultMemberUniqueName="[SuppliersTable].[Lead_Time_Days].[All]" allUniqueName="[SuppliersTable].[Lead_Time_Days].[All]" dimensionUniqueName="[SuppliersTable]" displayFolder="" count="0" memberValueDatatype="20" unbalanced="0"/>
    <cacheHierarchy uniqueName="[SuppliersTable].[Rating]" caption="Rating" attribute="1" defaultMemberUniqueName="[SuppliersTable].[Rating].[All]" allUniqueName="[SuppliersTable].[Rating].[All]" dimensionUniqueName="[SuppliersTable]" displayFolder="" count="0" memberValueDatatype="5" unbalanced="0"/>
    <cacheHierarchy uniqueName="[SuppliersTable].[Supplier_ID]" caption="Supplier_ID" attribute="1" defaultMemberUniqueName="[SuppliersTable].[Supplier_ID].[All]" allUniqueName="[SuppliersTable].[Supplier_ID].[All]" dimensionUniqueName="[SuppliersTable]" displayFolder="" count="0" memberValueDatatype="130" unbalanced="0"/>
    <cacheHierarchy uniqueName="[SuppliersTable].[Supplier_Name]" caption="Supplier_Name" attribute="1" defaultMemberUniqueName="[SuppliersTable].[Supplier_Name].[All]" allUniqueName="[SuppliersTable].[Supplier_Name].[All]" dimensionUniqueName="[SuppliersTable]" displayFolder="" count="0" memberValueDatatype="130" unbalanced="0"/>
    <cacheHierarchy uniqueName="[OrdersTable].[Clean_Date (Month Index)]" caption="Clean_Date (Month Index)" attribute="1" defaultMemberUniqueName="[OrdersTable].[Clean_Date (Month Index)].[All]" allUniqueName="[OrdersTable].[Clean_Date (Month Index)].[All]" dimensionUniqueName="[OrdersTable]" displayFolder="" count="0"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hidden="1">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hidden="1">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hidden="1">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hidden="1">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hidden="1">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hidden="1">
      <extLst>
        <ext xmlns:x15="http://schemas.microsoft.com/office/spreadsheetml/2010/11/main" uri="{B97F6D7D-B522-45F9-BDA1-12C45D357490}">
          <x15:cacheHierarchy aggregatedColumn="37"/>
        </ext>
      </extLst>
    </cacheHierarchy>
  </cacheHierarchies>
  <kpis count="0"/>
  <dimensions count="7">
    <dimension name="EmployeesTable" uniqueName="[EmployeesTable]" caption="EmployeesTable"/>
    <dimension name="InventoryTable" uniqueName="[InventoryTable]" caption="InventoryTable"/>
    <dimension name="LogisticsTable" uniqueName="[LogisticsTable]" caption="LogisticsTable"/>
    <dimension measure="1" name="Measures" uniqueName="[Measures]" caption="Measures"/>
    <dimension name="OrdersTable" uniqueName="[OrdersTable]" caption="OrdersTable"/>
    <dimension name="ReturnsTable" uniqueName="[ReturnsTable]" caption="ReturnsTable"/>
    <dimension name="SuppliersTable" uniqueName="[SuppliersTable]" caption="SuppliersTable"/>
  </dimensions>
  <measureGroups count="6">
    <measureGroup name="EmployeesTable" caption="EmployeesTable"/>
    <measureGroup name="InventoryTable" caption="InventoryTable"/>
    <measureGroup name="LogisticsTable" caption="LogisticsTable"/>
    <measureGroup name="OrdersTable" caption="OrdersTable"/>
    <measureGroup name="ReturnsTable" caption="ReturnsTable"/>
    <measureGroup name="SuppliersTable" caption="SuppliersTable"/>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Windows User" refreshedDate="46172.668481018518" backgroundQuery="1" createdVersion="6" refreshedVersion="6" minRefreshableVersion="3" recordCount="0" supportSubquery="1" supportAdvancedDrill="1">
  <cacheSource type="external" connectionId="1"/>
  <cacheFields count="3">
    <cacheField name="[SuppliersTable].[Supplier_Name].[Supplier_Name]" caption="Supplier_Name" numFmtId="0" hierarchy="60" level="1">
      <sharedItems count="5">
        <s v="Greer, Holland and Hess"/>
        <s v="Howell-George"/>
        <s v="Mcintyre-Carter"/>
        <s v="Moore-Gutierrez"/>
        <s v="Steele, Wright and Martinez"/>
      </sharedItems>
    </cacheField>
    <cacheField name="[Measures].[Sum of Rating]" caption="Sum of Rating" numFmtId="0" hierarchy="74" level="32767"/>
    <cacheField name="[OrdersTable].[Product_Category].[Product_Category]" caption="Product_Category" numFmtId="0" hierarchy="44" level="1">
      <sharedItems containsSemiMixedTypes="0" containsNonDate="0" containsString="0"/>
    </cacheField>
  </cacheFields>
  <cacheHierarchies count="78">
    <cacheHierarchy uniqueName="[EmployeesTable].[Clean_Date]" caption="Clean_Date" attribute="1" time="1" defaultMemberUniqueName="[EmployeesTable].[Clean_Date].[All]" allUniqueName="[EmployeesTable].[Clean_Date].[All]" dimensionUniqueName="[EmployeesTable]" displayFolder="" count="0"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0" memberValueDatatype="130" unbalanced="0"/>
    <cacheHierarchy uniqueName="[EmployeesTable].[Clean_Name]" caption="Clean_Name" attribute="1" defaultMemberUniqueName="[EmployeesTable].[Clean_Name].[All]" allUniqueName="[EmployeesTable].[Clean_Name].[All]" dimensionUniqueName="[EmployeesTable]" displayFolder="" count="0" memberValueDatatype="130" unbalanced="0"/>
    <cacheHierarchy uniqueName="[EmployeesTable].[Clean_Salary]" caption="Clean_Salary" attribute="1" defaultMemberUniqueName="[EmployeesTable].[Clean_Salary].[All]" allUniqueName="[EmployeesTable].[Clean_Salary].[All]" dimensionUniqueName="[EmployeesTable]" displayFolder="" count="0" memberValueDatatype="20" unbalanced="0"/>
    <cacheHierarchy uniqueName="[EmployeesTable].[Department]" caption="Department" attribute="1" defaultMemberUniqueName="[EmployeesTable].[Department].[All]" allUniqueName="[EmployeesTable].[Department].[All]" dimensionUniqueName="[EmployeesTable]" displayFolder="" count="0" memberValueDatatype="130" unbalanced="0"/>
    <cacheHierarchy uniqueName="[EmployeesTable].[Emp_ID]" caption="Emp_ID" attribute="1" defaultMemberUniqueName="[EmployeesTable].[Emp_ID].[All]" allUniqueName="[EmployeesTable].[Emp_ID].[All]" dimensionUniqueName="[EmployeesTable]" displayFolder="" count="0" memberValueDatatype="130" unbalanced="0"/>
    <cacheHierarchy uniqueName="[EmployeesTable].[Employee_Name]" caption="Employee_Name" attribute="1" defaultMemberUniqueName="[EmployeesTable].[Employee_Name].[All]" allUniqueName="[EmployeesTable].[Employee_Name].[All]" dimensionUniqueName="[EmployeesTable]" displayFolder="" count="0" memberValueDatatype="130" unbalanced="0"/>
    <cacheHierarchy uniqueName="[EmployeesTable].[Joining_Date]" caption="Joining_Date" attribute="1" defaultMemberUniqueName="[EmployeesTable].[Joining_Date].[All]" allUniqueName="[EmployeesTable].[Joining_Date].[All]" dimensionUniqueName="[EmployeesTable]" displayFolder="" count="0"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0"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0" memberValueDatatype="5" unbalanced="0"/>
    <cacheHierarchy uniqueName="[EmployeesTable].[Salary]" caption="Salary" attribute="1" defaultMemberUniqueName="[EmployeesTable].[Salary].[All]" allUniqueName="[EmployeesTable].[Salary].[All]" dimensionUniqueName="[EmployeesTable]" displayFolder="" count="0" memberValueDatatype="20" unbalanced="0"/>
    <cacheHierarchy uniqueName="[InventoryTable].[Clean_Name]" caption="Clean_Name" attribute="1" defaultMemberUniqueName="[InventoryTable].[Clean_Name].[All]" allUniqueName="[InventoryTable].[Clean_Name].[All]" dimensionUniqueName="[InventoryTable]" displayFolder="" count="0" memberValueDatatype="130" unbalanced="0"/>
    <cacheHierarchy uniqueName="[InventoryTable].[Clean_Stock]" caption="Clean_Stock" attribute="1" defaultMemberUniqueName="[InventoryTable].[Clean_Stock].[All]" allUniqueName="[InventoryTable].[Clean_Stock].[All]" dimensionUniqueName="[InventoryTable]" displayFolder="" count="0" memberValueDatatype="20" unbalanced="0"/>
    <cacheHierarchy uniqueName="[InventoryTable].[Clean_Warehouse]" caption="Clean_Warehouse" attribute="1" defaultMemberUniqueName="[InventoryTable].[Clean_Warehouse].[All]" allUniqueName="[InventoryTable].[Clean_Warehouse].[All]" dimensionUniqueName="[InventoryTable]" displayFolder="" count="0"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0" memberValueDatatype="130" unbalanced="0"/>
    <cacheHierarchy uniqueName="[InventoryTable].[Product_ID]" caption="Product_ID" attribute="1" defaultMemberUniqueName="[InventoryTable].[Product_ID].[All]" allUniqueName="[InventoryTable].[Product_ID].[All]" dimensionUniqueName="[InventoryTable]" displayFolder="" count="0" memberValueDatatype="130" unbalanced="0"/>
    <cacheHierarchy uniqueName="[InventoryTable].[Product_Name]" caption="Product_Name" attribute="1" defaultMemberUniqueName="[InventoryTable].[Product_Name].[All]" allUniqueName="[InventoryTable].[Product_Name].[All]" dimensionUniqueName="[InventoryTable]" displayFolder="" count="0" memberValueDatatype="130" unbalanced="0"/>
    <cacheHierarchy uniqueName="[InventoryTable].[Reorder_Level]" caption="Reorder_Level" attribute="1" defaultMemberUniqueName="[InventoryTable].[Reorder_Level].[All]" allUniqueName="[InventoryTable].[Reorder_Level].[All]" dimensionUniqueName="[InventoryTable]" displayFolder="" count="0" memberValueDatatype="20" unbalanced="0"/>
    <cacheHierarchy uniqueName="[InventoryTable].[Stock_Qty]" caption="Stock_Qty" attribute="1" defaultMemberUniqueName="[InventoryTable].[Stock_Qty].[All]" allUniqueName="[InventoryTable].[Stock_Qty].[All]" dimensionUniqueName="[InventoryTable]" displayFolder="" count="0" memberValueDatatype="130" unbalanced="0"/>
    <cacheHierarchy uniqueName="[InventoryTable].[Supplier_ID]" caption="Supplier_ID" attribute="1" defaultMemberUniqueName="[InventoryTable].[Supplier_ID].[All]" allUniqueName="[InventoryTable].[Supplier_ID].[All]" dimensionUniqueName="[InventoryTable]" displayFolder="" count="0" memberValueDatatype="130" unbalanced="0"/>
    <cacheHierarchy uniqueName="[InventoryTable].[Unit_Cost]" caption="Unit_Cost" attribute="1" defaultMemberUniqueName="[InventoryTable].[Unit_Cost].[All]" allUniqueName="[InventoryTable].[Unit_Cost].[All]" dimensionUniqueName="[InventoryTable]" displayFolder="" count="0" memberValueDatatype="5" unbalanced="0"/>
    <cacheHierarchy uniqueName="[InventoryTable].[Warehouse]" caption="Warehouse" attribute="1" defaultMemberUniqueName="[InventoryTable].[Warehouse].[All]" allUniqueName="[InventoryTable].[Warehouse].[All]" dimensionUniqueName="[InventoryTable]" displayFolder="" count="0" memberValueDatatype="130" unbalanced="0"/>
    <cacheHierarchy uniqueName="[LogisticsTable].[Carrier]" caption="Carrier" attribute="1" defaultMemberUniqueName="[LogisticsTable].[Carrier].[All]" allUniqueName="[LogisticsTable].[Carrier].[All]" dimensionUniqueName="[LogisticsTable]" displayFolder="" count="0" memberValueDatatype="130" unbalanced="0"/>
    <cacheHierarchy uniqueName="[LogisticsTable].[Clean_Date]" caption="Clean_Date" attribute="1" time="1" defaultMemberUniqueName="[LogisticsTable].[Clean_Date].[All]" allUniqueName="[LogisticsTable].[Clean_Date].[All]" dimensionUniqueName="[LogisticsTable]" displayFolder="" count="0" memberValueDatatype="7" unbalanced="0"/>
    <cacheHierarchy uniqueName="[LogisticsTable].[Delivery_Status]" caption="Delivery_Status" attribute="1" defaultMemberUniqueName="[LogisticsTable].[Delivery_Status].[All]" allUniqueName="[LogisticsTable].[Delivery_Status].[All]" dimensionUniqueName="[LogisticsTable]" displayFolder="" count="0" memberValueDatatype="130" unbalanced="0"/>
    <cacheHierarchy uniqueName="[LogisticsTable].[Shipment_Date]" caption="Shipment_Date" attribute="1" defaultMemberUniqueName="[LogisticsTable].[Shipment_Date].[All]" allUniqueName="[LogisticsTable].[Shipment_Date].[All]" dimensionUniqueName="[LogisticsTable]" displayFolder="" count="0" memberValueDatatype="130" unbalanced="0"/>
    <cacheHierarchy uniqueName="[LogisticsTable].[Shipment_ID]" caption="Shipment_ID" attribute="1" defaultMemberUniqueName="[LogisticsTable].[Shipment_ID].[All]" allUniqueName="[LogisticsTable].[Shipment_ID].[All]" dimensionUniqueName="[LogisticsTable]" displayFolder="" count="0" memberValueDatatype="130" unbalanced="0"/>
    <cacheHierarchy uniqueName="[LogisticsTable].[Transport_Cost]" caption="Transport_Cost" attribute="1" defaultMemberUniqueName="[LogisticsTable].[Transport_Cost].[All]" allUniqueName="[LogisticsTable].[Transport_Cost].[All]" dimensionUniqueName="[LogisticsTable]" displayFolder="" count="0" memberValueDatatype="5" unbalanced="0"/>
    <cacheHierarchy uniqueName="[OrdersTable].[Clean_Date]" caption="Clean_Date" attribute="1" time="1" defaultMemberUniqueName="[OrdersTable].[Clean_Date].[All]" allUniqueName="[OrdersTable].[Clean_Date].[All]" dimensionUniqueName="[OrdersTable]" displayFolder="" count="0" memberValueDatatype="7" unbalanced="0"/>
    <cacheHierarchy uniqueName="[OrdersTable].[Clean_Date (Month)]" caption="Clean_Date (Month)" attribute="1" defaultMemberUniqueName="[OrdersTable].[Clean_Date (Month)].[All]" allUniqueName="[OrdersTable].[Clean_Date (Month)].[All]" dimensionUniqueName="[OrdersTable]" displayFolder="" count="0" memberValueDatatype="130" unbalanced="0"/>
    <cacheHierarchy uniqueName="[OrdersTable].[Clean_Date (Quarter)]" caption="Clean_Date (Quarter)" attribute="1" defaultMemberUniqueName="[OrdersTable].[Clean_Date (Quarter)].[All]" allUniqueName="[OrdersTable].[Clean_Date (Quarter)].[All]" dimensionUniqueName="[OrdersTable]" displayFolder="" count="0"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0" memberValueDatatype="20" unbalanced="0"/>
    <cacheHierarchy uniqueName="[OrdersTable].[Clean_ID]" caption="Clean_ID" attribute="1" defaultMemberUniqueName="[OrdersTable].[Clean_ID].[All]" allUniqueName="[OrdersTable].[Clean_ID].[All]" dimensionUniqueName="[OrdersTable]" displayFolder="" count="0" memberValueDatatype="130" unbalanced="0"/>
    <cacheHierarchy uniqueName="[OrdersTable].[Clean_Name]" caption="Clean_Name" attribute="1" defaultMemberUniqueName="[OrdersTable].[Clean_Name].[All]" allUniqueName="[OrdersTable].[Clean_Name].[All]" dimensionUniqueName="[OrdersTable]" displayFolder="" count="0" memberValueDatatype="130" unbalanced="0"/>
    <cacheHierarchy uniqueName="[OrdersTable].[Clean_Product]" caption="Clean_Product" attribute="1" defaultMemberUniqueName="[OrdersTable].[Clean_Product].[All]" allUniqueName="[OrdersTable].[Clean_Product].[All]" dimensionUniqueName="[OrdersTable]" displayFolder="" count="0" memberValueDatatype="130" unbalanced="0"/>
    <cacheHierarchy uniqueName="[OrdersTable].[Clean_Region]" caption="Clean_Region" attribute="1" defaultMemberUniqueName="[OrdersTable].[Clean_Region].[All]" allUniqueName="[OrdersTable].[Clean_Region].[All]" dimensionUniqueName="[OrdersTable]" displayFolder="" count="0" memberValueDatatype="130" unbalanced="0"/>
    <cacheHierarchy uniqueName="[OrdersTable].[Clean_Sales]" caption="Clean_Sales" attribute="1" defaultMemberUniqueName="[OrdersTable].[Clean_Sales].[All]" allUniqueName="[OrdersTable].[Clean_Sales].[All]" dimensionUniqueName="[OrdersTable]" displayFolder="" count="0"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0" memberValueDatatype="130" unbalanced="0"/>
    <cacheHierarchy uniqueName="[OrdersTable].[Customer_Name]" caption="Customer_Name" attribute="1" defaultMemberUniqueName="[OrdersTable].[Customer_Name].[All]" allUniqueName="[OrdersTable].[Customer_Name].[All]" dimensionUniqueName="[OrdersTable]" displayFolder="" count="0" memberValueDatatype="130" unbalanced="0"/>
    <cacheHierarchy uniqueName="[OrdersTable].[Delivery_Days]" caption="Delivery_Days" attribute="1" defaultMemberUniqueName="[OrdersTable].[Delivery_Days].[All]" allUniqueName="[OrdersTable].[Delivery_Days].[All]" dimensionUniqueName="[OrdersTable]" displayFolder="" count="0" memberValueDatatype="20" unbalanced="0"/>
    <cacheHierarchy uniqueName="[OrdersTable].[Discount_%]" caption="Discount_%" attribute="1" defaultMemberUniqueName="[OrdersTable].[Discount_%].[All]" allUniqueName="[OrdersTable].[Discount_%].[All]" dimensionUniqueName="[OrdersTable]" displayFolder="" count="0" memberValueDatatype="20" unbalanced="0"/>
    <cacheHierarchy uniqueName="[OrdersTable].[Order_Date]" caption="Order_Date" attribute="1" defaultMemberUniqueName="[OrdersTable].[Order_Date].[All]" allUniqueName="[OrdersTable].[Order_Date].[All]" dimensionUniqueName="[OrdersTable]" displayFolder="" count="0" memberValueDatatype="130" unbalanced="0"/>
    <cacheHierarchy uniqueName="[OrdersTable].[Order_ID]" caption="Order_ID" attribute="1" defaultMemberUniqueName="[OrdersTable].[Order_ID].[All]" allUniqueName="[OrdersTable].[Order_ID].[All]" dimensionUniqueName="[OrdersTable]" displayFolder="" count="0"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fieldsUsage count="2">
        <fieldUsage x="-1"/>
        <fieldUsage x="2"/>
      </fieldsUsage>
    </cacheHierarchy>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0"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0" memberValueDatatype="130" unbalanced="0"/>
    <cacheHierarchy uniqueName="[OrdersTable].[Sales_Grade]" caption="Sales_Grade" attribute="1" defaultMemberUniqueName="[OrdersTable].[Sales_Grade].[All]" allUniqueName="[OrdersTable].[Sales_Grade].[All]" dimensionUniqueName="[OrdersTable]" displayFolder="" count="0" memberValueDatatype="130" unbalanced="0"/>
    <cacheHierarchy uniqueName="[OrdersTable].[Status]" caption="Status" attribute="1" defaultMemberUniqueName="[OrdersTable].[Status].[All]" allUniqueName="[OrdersTable].[Status].[All]" dimensionUniqueName="[OrdersTable]" displayFolder="" count="0"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0" memberValueDatatype="7" unbalanced="0"/>
    <cacheHierarchy uniqueName="[ReturnsTable].[Order_ID]" caption="Order_ID" attribute="1" defaultMemberUniqueName="[ReturnsTable].[Order_ID].[All]" allUniqueName="[ReturnsTable].[Order_ID].[All]" dimensionUniqueName="[ReturnsTable]" displayFolder="" count="0" memberValueDatatype="130" unbalanced="0"/>
    <cacheHierarchy uniqueName="[ReturnsTable].[Reason]" caption="Reason" attribute="1" defaultMemberUniqueName="[ReturnsTable].[Reason].[All]" allUniqueName="[ReturnsTable].[Reason].[All]" dimensionUniqueName="[ReturnsTable]" displayFolder="" count="0" memberValueDatatype="130" unbalanced="0"/>
    <cacheHierarchy uniqueName="[ReturnsTable].[Refund_Amount]" caption="Refund_Amount" attribute="1" defaultMemberUniqueName="[ReturnsTable].[Refund_Amount].[All]" allUniqueName="[ReturnsTable].[Refund_Amount].[All]" dimensionUniqueName="[ReturnsTable]" displayFolder="" count="0" memberValueDatatype="5" unbalanced="0"/>
    <cacheHierarchy uniqueName="[ReturnsTable].[Return_Date]" caption="Return_Date" attribute="1" defaultMemberUniqueName="[ReturnsTable].[Return_Date].[All]" allUniqueName="[ReturnsTable].[Return_Date].[All]" dimensionUniqueName="[ReturnsTable]" displayFolder="" count="0" memberValueDatatype="130" unbalanced="0"/>
    <cacheHierarchy uniqueName="[ReturnsTable].[Return_ID]" caption="Return_ID" attribute="1" defaultMemberUniqueName="[ReturnsTable].[Return_ID].[All]" allUniqueName="[ReturnsTable].[Return_ID].[All]" dimensionUniqueName="[ReturnsTable]" displayFolder="" count="0" memberValueDatatype="130" unbalanced="0"/>
    <cacheHierarchy uniqueName="[SuppliersTable].[Country]" caption="Country" attribute="1" defaultMemberUniqueName="[SuppliersTable].[Country].[All]" allUniqueName="[SuppliersTable].[Country].[All]" dimensionUniqueName="[SuppliersTable]" displayFolder="" count="0" memberValueDatatype="130" unbalanced="0"/>
    <cacheHierarchy uniqueName="[SuppliersTable].[Lead_Time_Days]" caption="Lead_Time_Days" attribute="1" defaultMemberUniqueName="[SuppliersTable].[Lead_Time_Days].[All]" allUniqueName="[SuppliersTable].[Lead_Time_Days].[All]" dimensionUniqueName="[SuppliersTable]" displayFolder="" count="0" memberValueDatatype="20" unbalanced="0"/>
    <cacheHierarchy uniqueName="[SuppliersTable].[Rating]" caption="Rating" attribute="1" defaultMemberUniqueName="[SuppliersTable].[Rating].[All]" allUniqueName="[SuppliersTable].[Rating].[All]" dimensionUniqueName="[SuppliersTable]" displayFolder="" count="0" memberValueDatatype="5" unbalanced="0"/>
    <cacheHierarchy uniqueName="[SuppliersTable].[Supplier_ID]" caption="Supplier_ID" attribute="1" defaultMemberUniqueName="[SuppliersTable].[Supplier_ID].[All]" allUniqueName="[SuppliersTable].[Supplier_ID].[All]" dimensionUniqueName="[SuppliersTable]" displayFolder="" count="0" memberValueDatatype="130" unbalanced="0"/>
    <cacheHierarchy uniqueName="[SuppliersTable].[Supplier_Name]" caption="Supplier_Name" attribute="1" defaultMemberUniqueName="[SuppliersTable].[Supplier_Name].[All]" allUniqueName="[SuppliersTable].[Supplier_Name].[All]" dimensionUniqueName="[SuppliersTable]" displayFolder="" count="2" memberValueDatatype="130" unbalanced="0">
      <fieldsUsage count="2">
        <fieldUsage x="-1"/>
        <fieldUsage x="0"/>
      </fieldsUsage>
    </cacheHierarchy>
    <cacheHierarchy uniqueName="[OrdersTable].[Clean_Date (Month Index)]" caption="Clean_Date (Month Index)" attribute="1" defaultMemberUniqueName="[OrdersTable].[Clean_Date (Month Index)].[All]" allUniqueName="[OrdersTable].[Clean_Date (Month Index)].[All]" dimensionUniqueName="[OrdersTable]" displayFolder="" count="0"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hidden="1">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hidden="1">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hidden="1">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hidden="1">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hidden="1">
      <extLst>
        <ext xmlns:x15="http://schemas.microsoft.com/office/spreadsheetml/2010/11/main" uri="{B97F6D7D-B522-45F9-BDA1-12C45D357490}">
          <x15:cacheHierarchy aggregatedColumn="37"/>
        </ext>
      </extLst>
    </cacheHierarchy>
  </cacheHierarchies>
  <kpis count="0"/>
  <dimensions count="7">
    <dimension name="EmployeesTable" uniqueName="[EmployeesTable]" caption="EmployeesTable"/>
    <dimension name="InventoryTable" uniqueName="[InventoryTable]" caption="InventoryTable"/>
    <dimension name="LogisticsTable" uniqueName="[LogisticsTable]" caption="LogisticsTable"/>
    <dimension measure="1" name="Measures" uniqueName="[Measures]" caption="Measures"/>
    <dimension name="OrdersTable" uniqueName="[OrdersTable]" caption="OrdersTable"/>
    <dimension name="ReturnsTable" uniqueName="[ReturnsTable]" caption="ReturnsTable"/>
    <dimension name="SuppliersTable" uniqueName="[SuppliersTable]" caption="SuppliersTable"/>
  </dimensions>
  <measureGroups count="6">
    <measureGroup name="EmployeesTable" caption="EmployeesTable"/>
    <measureGroup name="InventoryTable" caption="InventoryTable"/>
    <measureGroup name="LogisticsTable" caption="LogisticsTable"/>
    <measureGroup name="OrdersTable" caption="OrdersTable"/>
    <measureGroup name="ReturnsTable" caption="ReturnsTable"/>
    <measureGroup name="SuppliersTable" caption="SuppliersTable"/>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Windows User" refreshedDate="46172.66848148148" backgroundQuery="1" createdVersion="6" refreshedVersion="6" minRefreshableVersion="3" recordCount="0" supportSubquery="1" supportAdvancedDrill="1">
  <cacheSource type="external" connectionId="1"/>
  <cacheFields count="2">
    <cacheField name="[OrdersTable].[Product_Category].[Product_Category]" caption="Product_Category" numFmtId="0" hierarchy="44" level="1">
      <sharedItems count="3">
        <s v="Electronics"/>
        <s v="Furniture"/>
        <s v="Office Supplies"/>
      </sharedItems>
    </cacheField>
    <cacheField name="[Measures].[Sum of Clean_Sales]" caption="Sum of Clean_Sales" numFmtId="0" hierarchy="69" level="32767"/>
  </cacheFields>
  <cacheHierarchies count="78">
    <cacheHierarchy uniqueName="[EmployeesTable].[Clean_Date]" caption="Clean_Date" attribute="1" time="1" defaultMemberUniqueName="[EmployeesTable].[Clean_Date].[All]" allUniqueName="[EmployeesTable].[Clean_Date].[All]" dimensionUniqueName="[EmployeesTable]" displayFolder="" count="2"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2" memberValueDatatype="130" unbalanced="0"/>
    <cacheHierarchy uniqueName="[EmployeesTable].[Clean_Name]" caption="Clean_Name" attribute="1" defaultMemberUniqueName="[EmployeesTable].[Clean_Name].[All]" allUniqueName="[EmployeesTable].[Clean_Name].[All]" dimensionUniqueName="[EmployeesTable]" displayFolder="" count="2" memberValueDatatype="130" unbalanced="0"/>
    <cacheHierarchy uniqueName="[EmployeesTable].[Clean_Salary]" caption="Clean_Salary" attribute="1" defaultMemberUniqueName="[EmployeesTable].[Clean_Salary].[All]" allUniqueName="[EmployeesTable].[Clean_Salary].[All]" dimensionUniqueName="[EmployeesTable]" displayFolder="" count="2" memberValueDatatype="20" unbalanced="0"/>
    <cacheHierarchy uniqueName="[EmployeesTable].[Department]" caption="Department" attribute="1" defaultMemberUniqueName="[EmployeesTable].[Department].[All]" allUniqueName="[EmployeesTable].[Department].[All]" dimensionUniqueName="[EmployeesTable]" displayFolder="" count="2" memberValueDatatype="130" unbalanced="0"/>
    <cacheHierarchy uniqueName="[EmployeesTable].[Emp_ID]" caption="Emp_ID" attribute="1" defaultMemberUniqueName="[EmployeesTable].[Emp_ID].[All]" allUniqueName="[EmployeesTable].[Emp_ID].[All]" dimensionUniqueName="[EmployeesTable]" displayFolder="" count="2" memberValueDatatype="130" unbalanced="0"/>
    <cacheHierarchy uniqueName="[EmployeesTable].[Employee_Name]" caption="Employee_Name" attribute="1" defaultMemberUniqueName="[EmployeesTable].[Employee_Name].[All]" allUniqueName="[EmployeesTable].[Employee_Name].[All]" dimensionUniqueName="[EmployeesTable]" displayFolder="" count="2" memberValueDatatype="130" unbalanced="0"/>
    <cacheHierarchy uniqueName="[EmployeesTable].[Joining_Date]" caption="Joining_Date" attribute="1" defaultMemberUniqueName="[EmployeesTable].[Joining_Date].[All]" allUniqueName="[EmployeesTable].[Joining_Date].[All]" dimensionUniqueName="[EmployeesTable]" displayFolder="" count="2"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2"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2" memberValueDatatype="5" unbalanced="0"/>
    <cacheHierarchy uniqueName="[EmployeesTable].[Salary]" caption="Salary" attribute="1" defaultMemberUniqueName="[EmployeesTable].[Salary].[All]" allUniqueName="[EmployeesTable].[Salary].[All]" dimensionUniqueName="[EmployeesTable]" displayFolder="" count="2" memberValueDatatype="20" unbalanced="0"/>
    <cacheHierarchy uniqueName="[InventoryTable].[Clean_Name]" caption="Clean_Name" attribute="1" defaultMemberUniqueName="[InventoryTable].[Clean_Name].[All]" allUniqueName="[InventoryTable].[Clean_Name].[All]" dimensionUniqueName="[InventoryTable]" displayFolder="" count="2" memberValueDatatype="130" unbalanced="0"/>
    <cacheHierarchy uniqueName="[InventoryTable].[Clean_Stock]" caption="Clean_Stock" attribute="1" defaultMemberUniqueName="[InventoryTable].[Clean_Stock].[All]" allUniqueName="[InventoryTable].[Clean_Stock].[All]" dimensionUniqueName="[InventoryTable]" displayFolder="" count="2" memberValueDatatype="20" unbalanced="0"/>
    <cacheHierarchy uniqueName="[InventoryTable].[Clean_Warehouse]" caption="Clean_Warehouse" attribute="1" defaultMemberUniqueName="[InventoryTable].[Clean_Warehouse].[All]" allUniqueName="[InventoryTable].[Clean_Warehouse].[All]" dimensionUniqueName="[InventoryTable]" displayFolder="" count="2"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2" memberValueDatatype="130" unbalanced="0"/>
    <cacheHierarchy uniqueName="[InventoryTable].[Product_ID]" caption="Product_ID" attribute="1" defaultMemberUniqueName="[InventoryTable].[Product_ID].[All]" allUniqueName="[InventoryTable].[Product_ID].[All]" dimensionUniqueName="[InventoryTable]" displayFolder="" count="2" memberValueDatatype="130" unbalanced="0"/>
    <cacheHierarchy uniqueName="[InventoryTable].[Product_Name]" caption="Product_Name" attribute="1" defaultMemberUniqueName="[InventoryTable].[Product_Name].[All]" allUniqueName="[InventoryTable].[Product_Name].[All]" dimensionUniqueName="[InventoryTable]" displayFolder="" count="2" memberValueDatatype="130" unbalanced="0"/>
    <cacheHierarchy uniqueName="[InventoryTable].[Reorder_Level]" caption="Reorder_Level" attribute="1" defaultMemberUniqueName="[InventoryTable].[Reorder_Level].[All]" allUniqueName="[InventoryTable].[Reorder_Level].[All]" dimensionUniqueName="[InventoryTable]" displayFolder="" count="2" memberValueDatatype="20" unbalanced="0"/>
    <cacheHierarchy uniqueName="[InventoryTable].[Stock_Qty]" caption="Stock_Qty" attribute="1" defaultMemberUniqueName="[InventoryTable].[Stock_Qty].[All]" allUniqueName="[InventoryTable].[Stock_Qty].[All]" dimensionUniqueName="[InventoryTable]" displayFolder="" count="2" memberValueDatatype="130" unbalanced="0"/>
    <cacheHierarchy uniqueName="[InventoryTable].[Supplier_ID]" caption="Supplier_ID" attribute="1" defaultMemberUniqueName="[InventoryTable].[Supplier_ID].[All]" allUniqueName="[InventoryTable].[Supplier_ID].[All]" dimensionUniqueName="[InventoryTable]" displayFolder="" count="2" memberValueDatatype="130" unbalanced="0"/>
    <cacheHierarchy uniqueName="[InventoryTable].[Unit_Cost]" caption="Unit_Cost" attribute="1" defaultMemberUniqueName="[InventoryTable].[Unit_Cost].[All]" allUniqueName="[InventoryTable].[Unit_Cost].[All]" dimensionUniqueName="[InventoryTable]" displayFolder="" count="2" memberValueDatatype="5" unbalanced="0"/>
    <cacheHierarchy uniqueName="[InventoryTable].[Warehouse]" caption="Warehouse" attribute="1" defaultMemberUniqueName="[InventoryTable].[Warehouse].[All]" allUniqueName="[InventoryTable].[Warehouse].[All]" dimensionUniqueName="[InventoryTable]" displayFolder="" count="2" memberValueDatatype="130" unbalanced="0"/>
    <cacheHierarchy uniqueName="[LogisticsTable].[Carrier]" caption="Carrier" attribute="1" defaultMemberUniqueName="[LogisticsTable].[Carrier].[All]" allUniqueName="[LogisticsTable].[Carrier].[All]" dimensionUniqueName="[LogisticsTable]" displayFolder="" count="2" memberValueDatatype="130" unbalanced="0"/>
    <cacheHierarchy uniqueName="[LogisticsTable].[Clean_Date]" caption="Clean_Date" attribute="1" time="1" defaultMemberUniqueName="[LogisticsTable].[Clean_Date].[All]" allUniqueName="[LogisticsTable].[Clean_Date].[All]" dimensionUniqueName="[LogisticsTable]" displayFolder="" count="2" memberValueDatatype="7" unbalanced="0"/>
    <cacheHierarchy uniqueName="[LogisticsTable].[Delivery_Status]" caption="Delivery_Status" attribute="1" defaultMemberUniqueName="[LogisticsTable].[Delivery_Status].[All]" allUniqueName="[LogisticsTable].[Delivery_Status].[All]" dimensionUniqueName="[LogisticsTable]" displayFolder="" count="2" memberValueDatatype="130" unbalanced="0"/>
    <cacheHierarchy uniqueName="[LogisticsTable].[Shipment_Date]" caption="Shipment_Date" attribute="1" defaultMemberUniqueName="[LogisticsTable].[Shipment_Date].[All]" allUniqueName="[LogisticsTable].[Shipment_Date].[All]" dimensionUniqueName="[LogisticsTable]" displayFolder="" count="2" memberValueDatatype="130" unbalanced="0"/>
    <cacheHierarchy uniqueName="[LogisticsTable].[Shipment_ID]" caption="Shipment_ID" attribute="1" defaultMemberUniqueName="[LogisticsTable].[Shipment_ID].[All]" allUniqueName="[LogisticsTable].[Shipment_ID].[All]" dimensionUniqueName="[LogisticsTable]" displayFolder="" count="2" memberValueDatatype="130" unbalanced="0"/>
    <cacheHierarchy uniqueName="[LogisticsTable].[Transport_Cost]" caption="Transport_Cost" attribute="1" defaultMemberUniqueName="[LogisticsTable].[Transport_Cost].[All]" allUniqueName="[LogisticsTable].[Transport_Cost].[All]" dimensionUniqueName="[LogisticsTable]" displayFolder="" count="2" memberValueDatatype="5" unbalanced="0"/>
    <cacheHierarchy uniqueName="[OrdersTable].[Clean_Date]" caption="Clean_Date" attribute="1" time="1" defaultMemberUniqueName="[OrdersTable].[Clean_Date].[All]" allUniqueName="[OrdersTable].[Clean_Date].[All]" dimensionUniqueName="[OrdersTable]" displayFolder="" count="2" memberValueDatatype="7" unbalanced="0"/>
    <cacheHierarchy uniqueName="[OrdersTable].[Clean_Date (Month)]" caption="Clean_Date (Month)" attribute="1" defaultMemberUniqueName="[OrdersTable].[Clean_Date (Month)].[All]" allUniqueName="[OrdersTable].[Clean_Date (Month)].[All]" dimensionUniqueName="[OrdersTable]" displayFolder="" count="2" memberValueDatatype="130" unbalanced="0"/>
    <cacheHierarchy uniqueName="[OrdersTable].[Clean_Date (Quarter)]" caption="Clean_Date (Quarter)" attribute="1" defaultMemberUniqueName="[OrdersTable].[Clean_Date (Quarter)].[All]" allUniqueName="[OrdersTable].[Clean_Date (Quarter)].[All]" dimensionUniqueName="[OrdersTable]" displayFolder="" count="2"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2" memberValueDatatype="20" unbalanced="0"/>
    <cacheHierarchy uniqueName="[OrdersTable].[Clean_ID]" caption="Clean_ID" attribute="1" defaultMemberUniqueName="[OrdersTable].[Clean_ID].[All]" allUniqueName="[OrdersTable].[Clean_ID].[All]" dimensionUniqueName="[OrdersTable]" displayFolder="" count="2" memberValueDatatype="130" unbalanced="0"/>
    <cacheHierarchy uniqueName="[OrdersTable].[Clean_Name]" caption="Clean_Name" attribute="1" defaultMemberUniqueName="[OrdersTable].[Clean_Name].[All]" allUniqueName="[OrdersTable].[Clean_Name].[All]" dimensionUniqueName="[OrdersTable]" displayFolder="" count="2" memberValueDatatype="130" unbalanced="0"/>
    <cacheHierarchy uniqueName="[OrdersTable].[Clean_Product]" caption="Clean_Product" attribute="1" defaultMemberUniqueName="[OrdersTable].[Clean_Product].[All]" allUniqueName="[OrdersTable].[Clean_Product].[All]" dimensionUniqueName="[OrdersTable]" displayFolder="" count="2" memberValueDatatype="130" unbalanced="0"/>
    <cacheHierarchy uniqueName="[OrdersTable].[Clean_Region]" caption="Clean_Region" attribute="1" defaultMemberUniqueName="[OrdersTable].[Clean_Region].[All]" allUniqueName="[OrdersTable].[Clean_Region].[All]" dimensionUniqueName="[OrdersTable]" displayFolder="" count="2" memberValueDatatype="130" unbalanced="0"/>
    <cacheHierarchy uniqueName="[OrdersTable].[Clean_Sales]" caption="Clean_Sales" attribute="1" defaultMemberUniqueName="[OrdersTable].[Clean_Sales].[All]" allUniqueName="[OrdersTable].[Clean_Sales].[All]" dimensionUniqueName="[OrdersTable]" displayFolder="" count="2"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2" memberValueDatatype="130" unbalanced="0"/>
    <cacheHierarchy uniqueName="[OrdersTable].[Customer_Name]" caption="Customer_Name" attribute="1" defaultMemberUniqueName="[OrdersTable].[Customer_Name].[All]" allUniqueName="[OrdersTable].[Customer_Name].[All]" dimensionUniqueName="[OrdersTable]" displayFolder="" count="2" memberValueDatatype="130" unbalanced="0"/>
    <cacheHierarchy uniqueName="[OrdersTable].[Delivery_Days]" caption="Delivery_Days" attribute="1" defaultMemberUniqueName="[OrdersTable].[Delivery_Days].[All]" allUniqueName="[OrdersTable].[Delivery_Days].[All]" dimensionUniqueName="[OrdersTable]" displayFolder="" count="2" memberValueDatatype="20" unbalanced="0"/>
    <cacheHierarchy uniqueName="[OrdersTable].[Discount_%]" caption="Discount_%" attribute="1" defaultMemberUniqueName="[OrdersTable].[Discount_%].[All]" allUniqueName="[OrdersTable].[Discount_%].[All]" dimensionUniqueName="[OrdersTable]" displayFolder="" count="2" memberValueDatatype="20" unbalanced="0"/>
    <cacheHierarchy uniqueName="[OrdersTable].[Order_Date]" caption="Order_Date" attribute="1" defaultMemberUniqueName="[OrdersTable].[Order_Date].[All]" allUniqueName="[OrdersTable].[Order_Date].[All]" dimensionUniqueName="[OrdersTable]" displayFolder="" count="2" memberValueDatatype="130" unbalanced="0"/>
    <cacheHierarchy uniqueName="[OrdersTable].[Order_ID]" caption="Order_ID" attribute="1" defaultMemberUniqueName="[OrdersTable].[Order_ID].[All]" allUniqueName="[OrdersTable].[Order_ID].[All]" dimensionUniqueName="[OrdersTable]" displayFolder="" count="2"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fieldsUsage count="2">
        <fieldUsage x="-1"/>
        <fieldUsage x="0"/>
      </fieldsUsage>
    </cacheHierarchy>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2"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2" memberValueDatatype="130" unbalanced="0"/>
    <cacheHierarchy uniqueName="[OrdersTable].[Sales_Grade]" caption="Sales_Grade" attribute="1" defaultMemberUniqueName="[OrdersTable].[Sales_Grade].[All]" allUniqueName="[OrdersTable].[Sales_Grade].[All]" dimensionUniqueName="[OrdersTable]" displayFolder="" count="2" memberValueDatatype="130" unbalanced="0"/>
    <cacheHierarchy uniqueName="[OrdersTable].[Status]" caption="Status" attribute="1" defaultMemberUniqueName="[OrdersTable].[Status].[All]" allUniqueName="[OrdersTable].[Status].[All]" dimensionUniqueName="[OrdersTable]" displayFolder="" count="2"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2" memberValueDatatype="7" unbalanced="0"/>
    <cacheHierarchy uniqueName="[ReturnsTable].[Order_ID]" caption="Order_ID" attribute="1" defaultMemberUniqueName="[ReturnsTable].[Order_ID].[All]" allUniqueName="[ReturnsTable].[Order_ID].[All]" dimensionUniqueName="[ReturnsTable]" displayFolder="" count="2" memberValueDatatype="130" unbalanced="0"/>
    <cacheHierarchy uniqueName="[ReturnsTable].[Reason]" caption="Reason" attribute="1" defaultMemberUniqueName="[ReturnsTable].[Reason].[All]" allUniqueName="[ReturnsTable].[Reason].[All]" dimensionUniqueName="[ReturnsTable]" displayFolder="" count="2" memberValueDatatype="130" unbalanced="0"/>
    <cacheHierarchy uniqueName="[ReturnsTable].[Refund_Amount]" caption="Refund_Amount" attribute="1" defaultMemberUniqueName="[ReturnsTable].[Refund_Amount].[All]" allUniqueName="[ReturnsTable].[Refund_Amount].[All]" dimensionUniqueName="[ReturnsTable]" displayFolder="" count="2" memberValueDatatype="5" unbalanced="0"/>
    <cacheHierarchy uniqueName="[ReturnsTable].[Return_Date]" caption="Return_Date" attribute="1" defaultMemberUniqueName="[ReturnsTable].[Return_Date].[All]" allUniqueName="[ReturnsTable].[Return_Date].[All]" dimensionUniqueName="[ReturnsTable]" displayFolder="" count="2" memberValueDatatype="130" unbalanced="0"/>
    <cacheHierarchy uniqueName="[ReturnsTable].[Return_ID]" caption="Return_ID" attribute="1" defaultMemberUniqueName="[ReturnsTable].[Return_ID].[All]" allUniqueName="[ReturnsTable].[Return_ID].[All]" dimensionUniqueName="[ReturnsTable]" displayFolder="" count="2" memberValueDatatype="130" unbalanced="0"/>
    <cacheHierarchy uniqueName="[SuppliersTable].[Country]" caption="Country" attribute="1" defaultMemberUniqueName="[SuppliersTable].[Country].[All]" allUniqueName="[SuppliersTable].[Country].[All]" dimensionUniqueName="[SuppliersTable]" displayFolder="" count="2" memberValueDatatype="130" unbalanced="0"/>
    <cacheHierarchy uniqueName="[SuppliersTable].[Lead_Time_Days]" caption="Lead_Time_Days" attribute="1" defaultMemberUniqueName="[SuppliersTable].[Lead_Time_Days].[All]" allUniqueName="[SuppliersTable].[Lead_Time_Days].[All]" dimensionUniqueName="[SuppliersTable]" displayFolder="" count="2" memberValueDatatype="20" unbalanced="0"/>
    <cacheHierarchy uniqueName="[SuppliersTable].[Rating]" caption="Rating" attribute="1" defaultMemberUniqueName="[SuppliersTable].[Rating].[All]" allUniqueName="[SuppliersTable].[Rating].[All]" dimensionUniqueName="[SuppliersTable]" displayFolder="" count="2" memberValueDatatype="5" unbalanced="0"/>
    <cacheHierarchy uniqueName="[SuppliersTable].[Supplier_ID]" caption="Supplier_ID" attribute="1" defaultMemberUniqueName="[SuppliersTable].[Supplier_ID].[All]" allUniqueName="[SuppliersTable].[Supplier_ID].[All]" dimensionUniqueName="[SuppliersTable]" displayFolder="" count="2" memberValueDatatype="130" unbalanced="0"/>
    <cacheHierarchy uniqueName="[SuppliersTable].[Supplier_Name]" caption="Supplier_Name" attribute="1" defaultMemberUniqueName="[SuppliersTable].[Supplier_Name].[All]" allUniqueName="[SuppliersTable].[Supplier_Name].[All]" dimensionUniqueName="[SuppliersTable]" displayFolder="" count="2" memberValueDatatype="130" unbalanced="0"/>
    <cacheHierarchy uniqueName="[OrdersTable].[Clean_Date (Month Index)]" caption="Clean_Date (Month Index)" attribute="1" defaultMemberUniqueName="[OrdersTable].[Clean_Date (Month Index)].[All]" allUniqueName="[OrdersTable].[Clean_Date (Month Index)].[All]" dimensionUniqueName="[OrdersTable]" displayFolder="" count="2"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hidden="1">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hidden="1">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hidden="1">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hidden="1">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hidden="1">
      <extLst>
        <ext xmlns:x15="http://schemas.microsoft.com/office/spreadsheetml/2010/11/main" uri="{B97F6D7D-B522-45F9-BDA1-12C45D357490}">
          <x15:cacheHierarchy aggregatedColumn="37"/>
        </ext>
      </extLst>
    </cacheHierarchy>
  </cacheHierarchies>
  <kpis count="0"/>
  <dimensions count="7">
    <dimension name="EmployeesTable" uniqueName="[EmployeesTable]" caption="EmployeesTable"/>
    <dimension name="InventoryTable" uniqueName="[InventoryTable]" caption="InventoryTable"/>
    <dimension name="LogisticsTable" uniqueName="[LogisticsTable]" caption="LogisticsTable"/>
    <dimension measure="1" name="Measures" uniqueName="[Measures]" caption="Measures"/>
    <dimension name="OrdersTable" uniqueName="[OrdersTable]" caption="OrdersTable"/>
    <dimension name="ReturnsTable" uniqueName="[ReturnsTable]" caption="ReturnsTable"/>
    <dimension name="SuppliersTable" uniqueName="[SuppliersTable]" caption="SuppliersTable"/>
  </dimensions>
  <measureGroups count="6">
    <measureGroup name="EmployeesTable" caption="EmployeesTable"/>
    <measureGroup name="InventoryTable" caption="InventoryTable"/>
    <measureGroup name="LogisticsTable" caption="LogisticsTable"/>
    <measureGroup name="OrdersTable" caption="OrdersTable"/>
    <measureGroup name="ReturnsTable" caption="ReturnsTable"/>
    <measureGroup name="SuppliersTable" caption="SuppliersTable"/>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Windows User" refreshedDate="46172.66171875000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78">
    <cacheHierarchy uniqueName="[EmployeesTable].[Clean_Date]" caption="Clean_Date" attribute="1" time="1" defaultMemberUniqueName="[EmployeesTable].[Clean_Date].[All]" allUniqueName="[EmployeesTable].[Clean_Date].[All]" dimensionUniqueName="[EmployeesTable]" displayFolder="" count="0" memberValueDatatype="7" unbalanced="0"/>
    <cacheHierarchy uniqueName="[EmployeesTable].[Clean_Department]" caption="Clean_Department" attribute="1" defaultMemberUniqueName="[EmployeesTable].[Clean_Department].[All]" allUniqueName="[EmployeesTable].[Clean_Department].[All]" dimensionUniqueName="[EmployeesTable]" displayFolder="" count="0" memberValueDatatype="130" unbalanced="0"/>
    <cacheHierarchy uniqueName="[EmployeesTable].[Clean_Name]" caption="Clean_Name" attribute="1" defaultMemberUniqueName="[EmployeesTable].[Clean_Name].[All]" allUniqueName="[EmployeesTable].[Clean_Name].[All]" dimensionUniqueName="[EmployeesTable]" displayFolder="" count="0" memberValueDatatype="130" unbalanced="0"/>
    <cacheHierarchy uniqueName="[EmployeesTable].[Clean_Salary]" caption="Clean_Salary" attribute="1" defaultMemberUniqueName="[EmployeesTable].[Clean_Salary].[All]" allUniqueName="[EmployeesTable].[Clean_Salary].[All]" dimensionUniqueName="[EmployeesTable]" displayFolder="" count="0" memberValueDatatype="20" unbalanced="0"/>
    <cacheHierarchy uniqueName="[EmployeesTable].[Department]" caption="Department" attribute="1" defaultMemberUniqueName="[EmployeesTable].[Department].[All]" allUniqueName="[EmployeesTable].[Department].[All]" dimensionUniqueName="[EmployeesTable]" displayFolder="" count="0" memberValueDatatype="130" unbalanced="0"/>
    <cacheHierarchy uniqueName="[EmployeesTable].[Emp_ID]" caption="Emp_ID" attribute="1" defaultMemberUniqueName="[EmployeesTable].[Emp_ID].[All]" allUniqueName="[EmployeesTable].[Emp_ID].[All]" dimensionUniqueName="[EmployeesTable]" displayFolder="" count="0" memberValueDatatype="130" unbalanced="0"/>
    <cacheHierarchy uniqueName="[EmployeesTable].[Employee_Name]" caption="Employee_Name" attribute="1" defaultMemberUniqueName="[EmployeesTable].[Employee_Name].[All]" allUniqueName="[EmployeesTable].[Employee_Name].[All]" dimensionUniqueName="[EmployeesTable]" displayFolder="" count="0" memberValueDatatype="130" unbalanced="0"/>
    <cacheHierarchy uniqueName="[EmployeesTable].[Joining_Date]" caption="Joining_Date" attribute="1" defaultMemberUniqueName="[EmployeesTable].[Joining_Date].[All]" allUniqueName="[EmployeesTable].[Joining_Date].[All]" dimensionUniqueName="[EmployeesTable]" displayFolder="" count="0" memberValueDatatype="130" unbalanced="0"/>
    <cacheHierarchy uniqueName="[EmployeesTable].[Performance_Category]" caption="Performance_Category" attribute="1" defaultMemberUniqueName="[EmployeesTable].[Performance_Category].[All]" allUniqueName="[EmployeesTable].[Performance_Category].[All]" dimensionUniqueName="[EmployeesTable]" displayFolder="" count="0" memberValueDatatype="130" unbalanced="0"/>
    <cacheHierarchy uniqueName="[EmployeesTable].[Performance_Score]" caption="Performance_Score" attribute="1" defaultMemberUniqueName="[EmployeesTable].[Performance_Score].[All]" allUniqueName="[EmployeesTable].[Performance_Score].[All]" dimensionUniqueName="[EmployeesTable]" displayFolder="" count="0" memberValueDatatype="5" unbalanced="0"/>
    <cacheHierarchy uniqueName="[EmployeesTable].[Salary]" caption="Salary" attribute="1" defaultMemberUniqueName="[EmployeesTable].[Salary].[All]" allUniqueName="[EmployeesTable].[Salary].[All]" dimensionUniqueName="[EmployeesTable]" displayFolder="" count="0" memberValueDatatype="20" unbalanced="0"/>
    <cacheHierarchy uniqueName="[InventoryTable].[Clean_Name]" caption="Clean_Name" attribute="1" defaultMemberUniqueName="[InventoryTable].[Clean_Name].[All]" allUniqueName="[InventoryTable].[Clean_Name].[All]" dimensionUniqueName="[InventoryTable]" displayFolder="" count="0" memberValueDatatype="130" unbalanced="0"/>
    <cacheHierarchy uniqueName="[InventoryTable].[Clean_Stock]" caption="Clean_Stock" attribute="1" defaultMemberUniqueName="[InventoryTable].[Clean_Stock].[All]" allUniqueName="[InventoryTable].[Clean_Stock].[All]" dimensionUniqueName="[InventoryTable]" displayFolder="" count="0" memberValueDatatype="20" unbalanced="0"/>
    <cacheHierarchy uniqueName="[InventoryTable].[Clean_Warehouse]" caption="Clean_Warehouse" attribute="1" defaultMemberUniqueName="[InventoryTable].[Clean_Warehouse].[All]" allUniqueName="[InventoryTable].[Clean_Warehouse].[All]" dimensionUniqueName="[InventoryTable]" displayFolder="" count="0" memberValueDatatype="130" unbalanced="0"/>
    <cacheHierarchy uniqueName="[InventoryTable].[Inventory_Status]" caption="Inventory_Status" attribute="1" defaultMemberUniqueName="[InventoryTable].[Inventory_Status].[All]" allUniqueName="[InventoryTable].[Inventory_Status].[All]" dimensionUniqueName="[InventoryTable]" displayFolder="" count="0" memberValueDatatype="130" unbalanced="0"/>
    <cacheHierarchy uniqueName="[InventoryTable].[Product_ID]" caption="Product_ID" attribute="1" defaultMemberUniqueName="[InventoryTable].[Product_ID].[All]" allUniqueName="[InventoryTable].[Product_ID].[All]" dimensionUniqueName="[InventoryTable]" displayFolder="" count="0" memberValueDatatype="130" unbalanced="0"/>
    <cacheHierarchy uniqueName="[InventoryTable].[Product_Name]" caption="Product_Name" attribute="1" defaultMemberUniqueName="[InventoryTable].[Product_Name].[All]" allUniqueName="[InventoryTable].[Product_Name].[All]" dimensionUniqueName="[InventoryTable]" displayFolder="" count="0" memberValueDatatype="130" unbalanced="0"/>
    <cacheHierarchy uniqueName="[InventoryTable].[Reorder_Level]" caption="Reorder_Level" attribute="1" defaultMemberUniqueName="[InventoryTable].[Reorder_Level].[All]" allUniqueName="[InventoryTable].[Reorder_Level].[All]" dimensionUniqueName="[InventoryTable]" displayFolder="" count="0" memberValueDatatype="20" unbalanced="0"/>
    <cacheHierarchy uniqueName="[InventoryTable].[Stock_Qty]" caption="Stock_Qty" attribute="1" defaultMemberUniqueName="[InventoryTable].[Stock_Qty].[All]" allUniqueName="[InventoryTable].[Stock_Qty].[All]" dimensionUniqueName="[InventoryTable]" displayFolder="" count="0" memberValueDatatype="130" unbalanced="0"/>
    <cacheHierarchy uniqueName="[InventoryTable].[Supplier_ID]" caption="Supplier_ID" attribute="1" defaultMemberUniqueName="[InventoryTable].[Supplier_ID].[All]" allUniqueName="[InventoryTable].[Supplier_ID].[All]" dimensionUniqueName="[InventoryTable]" displayFolder="" count="0" memberValueDatatype="130" unbalanced="0"/>
    <cacheHierarchy uniqueName="[InventoryTable].[Unit_Cost]" caption="Unit_Cost" attribute="1" defaultMemberUniqueName="[InventoryTable].[Unit_Cost].[All]" allUniqueName="[InventoryTable].[Unit_Cost].[All]" dimensionUniqueName="[InventoryTable]" displayFolder="" count="0" memberValueDatatype="5" unbalanced="0"/>
    <cacheHierarchy uniqueName="[InventoryTable].[Warehouse]" caption="Warehouse" attribute="1" defaultMemberUniqueName="[InventoryTable].[Warehouse].[All]" allUniqueName="[InventoryTable].[Warehouse].[All]" dimensionUniqueName="[InventoryTable]" displayFolder="" count="0" memberValueDatatype="130" unbalanced="0"/>
    <cacheHierarchy uniqueName="[LogisticsTable].[Carrier]" caption="Carrier" attribute="1" defaultMemberUniqueName="[LogisticsTable].[Carrier].[All]" allUniqueName="[LogisticsTable].[Carrier].[All]" dimensionUniqueName="[LogisticsTable]" displayFolder="" count="0" memberValueDatatype="130" unbalanced="0"/>
    <cacheHierarchy uniqueName="[LogisticsTable].[Clean_Date]" caption="Clean_Date" attribute="1" time="1" defaultMemberUniqueName="[LogisticsTable].[Clean_Date].[All]" allUniqueName="[LogisticsTable].[Clean_Date].[All]" dimensionUniqueName="[LogisticsTable]" displayFolder="" count="0" memberValueDatatype="7" unbalanced="0"/>
    <cacheHierarchy uniqueName="[LogisticsTable].[Delivery_Status]" caption="Delivery_Status" attribute="1" defaultMemberUniqueName="[LogisticsTable].[Delivery_Status].[All]" allUniqueName="[LogisticsTable].[Delivery_Status].[All]" dimensionUniqueName="[LogisticsTable]" displayFolder="" count="0" memberValueDatatype="130" unbalanced="0"/>
    <cacheHierarchy uniqueName="[LogisticsTable].[Shipment_Date]" caption="Shipment_Date" attribute="1" defaultMemberUniqueName="[LogisticsTable].[Shipment_Date].[All]" allUniqueName="[LogisticsTable].[Shipment_Date].[All]" dimensionUniqueName="[LogisticsTable]" displayFolder="" count="0" memberValueDatatype="130" unbalanced="0"/>
    <cacheHierarchy uniqueName="[LogisticsTable].[Shipment_ID]" caption="Shipment_ID" attribute="1" defaultMemberUniqueName="[LogisticsTable].[Shipment_ID].[All]" allUniqueName="[LogisticsTable].[Shipment_ID].[All]" dimensionUniqueName="[LogisticsTable]" displayFolder="" count="0" memberValueDatatype="130" unbalanced="0"/>
    <cacheHierarchy uniqueName="[LogisticsTable].[Transport_Cost]" caption="Transport_Cost" attribute="1" defaultMemberUniqueName="[LogisticsTable].[Transport_Cost].[All]" allUniqueName="[LogisticsTable].[Transport_Cost].[All]" dimensionUniqueName="[LogisticsTable]" displayFolder="" count="0" memberValueDatatype="5" unbalanced="0"/>
    <cacheHierarchy uniqueName="[OrdersTable].[Clean_Date]" caption="Clean_Date" attribute="1" time="1" defaultMemberUniqueName="[OrdersTable].[Clean_Date].[All]" allUniqueName="[OrdersTable].[Clean_Date].[All]" dimensionUniqueName="[OrdersTable]" displayFolder="" count="0" memberValueDatatype="7" unbalanced="0"/>
    <cacheHierarchy uniqueName="[OrdersTable].[Clean_Date (Month)]" caption="Clean_Date (Month)" attribute="1" defaultMemberUniqueName="[OrdersTable].[Clean_Date (Month)].[All]" allUniqueName="[OrdersTable].[Clean_Date (Month)].[All]" dimensionUniqueName="[OrdersTable]" displayFolder="" count="0" memberValueDatatype="130" unbalanced="0"/>
    <cacheHierarchy uniqueName="[OrdersTable].[Clean_Date (Quarter)]" caption="Clean_Date (Quarter)" attribute="1" defaultMemberUniqueName="[OrdersTable].[Clean_Date (Quarter)].[All]" allUniqueName="[OrdersTable].[Clean_Date (Quarter)].[All]" dimensionUniqueName="[OrdersTable]" displayFolder="" count="0" memberValueDatatype="130" unbalanced="0"/>
    <cacheHierarchy uniqueName="[OrdersTable].[Clean_Date (Year)]" caption="Clean_Date (Year)" attribute="1" defaultMemberUniqueName="[OrdersTable].[Clean_Date (Year)].[All]" allUniqueName="[OrdersTable].[Clean_Date (Year)].[All]" dimensionUniqueName="[OrdersTable]" displayFolder="" count="2" memberValueDatatype="130" unbalanced="0"/>
    <cacheHierarchy uniqueName="[OrdersTable].[Clean_Discount]" caption="Clean_Discount" attribute="1" defaultMemberUniqueName="[OrdersTable].[Clean_Discount].[All]" allUniqueName="[OrdersTable].[Clean_Discount].[All]" dimensionUniqueName="[OrdersTable]" displayFolder="" count="0" memberValueDatatype="20" unbalanced="0"/>
    <cacheHierarchy uniqueName="[OrdersTable].[Clean_ID]" caption="Clean_ID" attribute="1" defaultMemberUniqueName="[OrdersTable].[Clean_ID].[All]" allUniqueName="[OrdersTable].[Clean_ID].[All]" dimensionUniqueName="[OrdersTable]" displayFolder="" count="0" memberValueDatatype="130" unbalanced="0"/>
    <cacheHierarchy uniqueName="[OrdersTable].[Clean_Name]" caption="Clean_Name" attribute="1" defaultMemberUniqueName="[OrdersTable].[Clean_Name].[All]" allUniqueName="[OrdersTable].[Clean_Name].[All]" dimensionUniqueName="[OrdersTable]" displayFolder="" count="0" memberValueDatatype="130" unbalanced="0"/>
    <cacheHierarchy uniqueName="[OrdersTable].[Clean_Product]" caption="Clean_Product" attribute="1" defaultMemberUniqueName="[OrdersTable].[Clean_Product].[All]" allUniqueName="[OrdersTable].[Clean_Product].[All]" dimensionUniqueName="[OrdersTable]" displayFolder="" count="0" memberValueDatatype="130" unbalanced="0"/>
    <cacheHierarchy uniqueName="[OrdersTable].[Clean_Region]" caption="Clean_Region" attribute="1" defaultMemberUniqueName="[OrdersTable].[Clean_Region].[All]" allUniqueName="[OrdersTable].[Clean_Region].[All]" dimensionUniqueName="[OrdersTable]" displayFolder="" count="0" memberValueDatatype="130" unbalanced="0"/>
    <cacheHierarchy uniqueName="[OrdersTable].[Clean_Sales]" caption="Clean_Sales" attribute="1" defaultMemberUniqueName="[OrdersTable].[Clean_Sales].[All]" allUniqueName="[OrdersTable].[Clean_Sales].[All]" dimensionUniqueName="[OrdersTable]" displayFolder="" count="0" memberValueDatatype="5" unbalanced="0"/>
    <cacheHierarchy uniqueName="[OrdersTable].[Custom_Shipping_Label]" caption="Custom_Shipping_Label" attribute="1" defaultMemberUniqueName="[OrdersTable].[Custom_Shipping_Label].[All]" allUniqueName="[OrdersTable].[Custom_Shipping_Label].[All]" dimensionUniqueName="[OrdersTable]" displayFolder="" count="0" memberValueDatatype="130" unbalanced="0"/>
    <cacheHierarchy uniqueName="[OrdersTable].[Customer_Name]" caption="Customer_Name" attribute="1" defaultMemberUniqueName="[OrdersTable].[Customer_Name].[All]" allUniqueName="[OrdersTable].[Customer_Name].[All]" dimensionUniqueName="[OrdersTable]" displayFolder="" count="0" memberValueDatatype="130" unbalanced="0"/>
    <cacheHierarchy uniqueName="[OrdersTable].[Delivery_Days]" caption="Delivery_Days" attribute="1" defaultMemberUniqueName="[OrdersTable].[Delivery_Days].[All]" allUniqueName="[OrdersTable].[Delivery_Days].[All]" dimensionUniqueName="[OrdersTable]" displayFolder="" count="0" memberValueDatatype="20" unbalanced="0"/>
    <cacheHierarchy uniqueName="[OrdersTable].[Discount_%]" caption="Discount_%" attribute="1" defaultMemberUniqueName="[OrdersTable].[Discount_%].[All]" allUniqueName="[OrdersTable].[Discount_%].[All]" dimensionUniqueName="[OrdersTable]" displayFolder="" count="0" memberValueDatatype="20" unbalanced="0"/>
    <cacheHierarchy uniqueName="[OrdersTable].[Order_Date]" caption="Order_Date" attribute="1" defaultMemberUniqueName="[OrdersTable].[Order_Date].[All]" allUniqueName="[OrdersTable].[Order_Date].[All]" dimensionUniqueName="[OrdersTable]" displayFolder="" count="0" memberValueDatatype="130" unbalanced="0"/>
    <cacheHierarchy uniqueName="[OrdersTable].[Order_ID]" caption="Order_ID" attribute="1" defaultMemberUniqueName="[OrdersTable].[Order_ID].[All]" allUniqueName="[OrdersTable].[Order_ID].[All]" dimensionUniqueName="[OrdersTable]" displayFolder="" count="0" memberValueDatatype="130" unbalanced="0"/>
    <cacheHierarchy uniqueName="[OrdersTable].[Product_Category]" caption="Product_Category" attribute="1" defaultMemberUniqueName="[OrdersTable].[Product_Category].[All]" allUniqueName="[OrdersTable].[Product_Category].[All]" dimensionUniqueName="[OrdersTable]" displayFolder="" count="2" memberValueDatatype="130" unbalanced="0"/>
    <cacheHierarchy uniqueName="[OrdersTable].[Region]" caption="Region" attribute="1" defaultMemberUniqueName="[OrdersTable].[Region].[All]" allUniqueName="[OrdersTable].[Region].[All]" dimensionUniqueName="[OrdersTable]" displayFolder="" count="2" memberValueDatatype="130" unbalanced="0"/>
    <cacheHierarchy uniqueName="[OrdersTable].[Sales_Amount]" caption="Sales_Amount" attribute="1" defaultMemberUniqueName="[OrdersTable].[Sales_Amount].[All]" allUniqueName="[OrdersTable].[Sales_Amount].[All]" dimensionUniqueName="[OrdersTable]" displayFolder="" count="0" memberValueDatatype="130" unbalanced="0"/>
    <cacheHierarchy uniqueName="[OrdersTable].[Sales_Classification]" caption="Sales_Classification" attribute="1" defaultMemberUniqueName="[OrdersTable].[Sales_Classification].[All]" allUniqueName="[OrdersTable].[Sales_Classification].[All]" dimensionUniqueName="[OrdersTable]" displayFolder="" count="0" memberValueDatatype="130" unbalanced="0"/>
    <cacheHierarchy uniqueName="[OrdersTable].[Sales_Grade]" caption="Sales_Grade" attribute="1" defaultMemberUniqueName="[OrdersTable].[Sales_Grade].[All]" allUniqueName="[OrdersTable].[Sales_Grade].[All]" dimensionUniqueName="[OrdersTable]" displayFolder="" count="0" memberValueDatatype="130" unbalanced="0"/>
    <cacheHierarchy uniqueName="[OrdersTable].[Status]" caption="Status" attribute="1" defaultMemberUniqueName="[OrdersTable].[Status].[All]" allUniqueName="[OrdersTable].[Status].[All]" dimensionUniqueName="[OrdersTable]" displayFolder="" count="0" memberValueDatatype="130" unbalanced="0"/>
    <cacheHierarchy uniqueName="[ReturnsTable].[Clean_Return_Date]" caption="Clean_Return_Date" attribute="1" time="1" defaultMemberUniqueName="[ReturnsTable].[Clean_Return_Date].[All]" allUniqueName="[ReturnsTable].[Clean_Return_Date].[All]" dimensionUniqueName="[ReturnsTable]" displayFolder="" count="0" memberValueDatatype="7" unbalanced="0"/>
    <cacheHierarchy uniqueName="[ReturnsTable].[Order_ID]" caption="Order_ID" attribute="1" defaultMemberUniqueName="[ReturnsTable].[Order_ID].[All]" allUniqueName="[ReturnsTable].[Order_ID].[All]" dimensionUniqueName="[ReturnsTable]" displayFolder="" count="0" memberValueDatatype="130" unbalanced="0"/>
    <cacheHierarchy uniqueName="[ReturnsTable].[Reason]" caption="Reason" attribute="1" defaultMemberUniqueName="[ReturnsTable].[Reason].[All]" allUniqueName="[ReturnsTable].[Reason].[All]" dimensionUniqueName="[ReturnsTable]" displayFolder="" count="0" memberValueDatatype="130" unbalanced="0"/>
    <cacheHierarchy uniqueName="[ReturnsTable].[Refund_Amount]" caption="Refund_Amount" attribute="1" defaultMemberUniqueName="[ReturnsTable].[Refund_Amount].[All]" allUniqueName="[ReturnsTable].[Refund_Amount].[All]" dimensionUniqueName="[ReturnsTable]" displayFolder="" count="0" memberValueDatatype="5" unbalanced="0"/>
    <cacheHierarchy uniqueName="[ReturnsTable].[Return_Date]" caption="Return_Date" attribute="1" defaultMemberUniqueName="[ReturnsTable].[Return_Date].[All]" allUniqueName="[ReturnsTable].[Return_Date].[All]" dimensionUniqueName="[ReturnsTable]" displayFolder="" count="0" memberValueDatatype="130" unbalanced="0"/>
    <cacheHierarchy uniqueName="[ReturnsTable].[Return_ID]" caption="Return_ID" attribute="1" defaultMemberUniqueName="[ReturnsTable].[Return_ID].[All]" allUniqueName="[ReturnsTable].[Return_ID].[All]" dimensionUniqueName="[ReturnsTable]" displayFolder="" count="0" memberValueDatatype="130" unbalanced="0"/>
    <cacheHierarchy uniqueName="[SuppliersTable].[Country]" caption="Country" attribute="1" defaultMemberUniqueName="[SuppliersTable].[Country].[All]" allUniqueName="[SuppliersTable].[Country].[All]" dimensionUniqueName="[SuppliersTable]" displayFolder="" count="0" memberValueDatatype="130" unbalanced="0"/>
    <cacheHierarchy uniqueName="[SuppliersTable].[Lead_Time_Days]" caption="Lead_Time_Days" attribute="1" defaultMemberUniqueName="[SuppliersTable].[Lead_Time_Days].[All]" allUniqueName="[SuppliersTable].[Lead_Time_Days].[All]" dimensionUniqueName="[SuppliersTable]" displayFolder="" count="0" memberValueDatatype="20" unbalanced="0"/>
    <cacheHierarchy uniqueName="[SuppliersTable].[Rating]" caption="Rating" attribute="1" defaultMemberUniqueName="[SuppliersTable].[Rating].[All]" allUniqueName="[SuppliersTable].[Rating].[All]" dimensionUniqueName="[SuppliersTable]" displayFolder="" count="0" memberValueDatatype="5" unbalanced="0"/>
    <cacheHierarchy uniqueName="[SuppliersTable].[Supplier_ID]" caption="Supplier_ID" attribute="1" defaultMemberUniqueName="[SuppliersTable].[Supplier_ID].[All]" allUniqueName="[SuppliersTable].[Supplier_ID].[All]" dimensionUniqueName="[SuppliersTable]" displayFolder="" count="0" memberValueDatatype="130" unbalanced="0"/>
    <cacheHierarchy uniqueName="[SuppliersTable].[Supplier_Name]" caption="Supplier_Name" attribute="1" defaultMemberUniqueName="[SuppliersTable].[Supplier_Name].[All]" allUniqueName="[SuppliersTable].[Supplier_Name].[All]" dimensionUniqueName="[SuppliersTable]" displayFolder="" count="0" memberValueDatatype="130" unbalanced="0"/>
    <cacheHierarchy uniqueName="[OrdersTable].[Clean_Date (Month Index)]" caption="Clean_Date (Month Index)" attribute="1" defaultMemberUniqueName="[OrdersTable].[Clean_Date (Month Index)].[All]" allUniqueName="[OrdersTable].[Clean_Date (Month Index)].[All]" dimensionUniqueName="[OrdersTable]" displayFolder="" count="0" memberValueDatatype="20" unbalanced="0" hidden="1"/>
    <cacheHierarchy uniqueName="[Measures].[__XL_Count OrdersTable]" caption="__XL_Count OrdersTable" measure="1" displayFolder="" measureGroup="OrdersTable" count="0" hidden="1"/>
    <cacheHierarchy uniqueName="[Measures].[__XL_Count EmployeesTable]" caption="__XL_Count EmployeesTable" measure="1" displayFolder="" measureGroup="EmployeesTable" count="0" hidden="1"/>
    <cacheHierarchy uniqueName="[Measures].[__XL_Count LogisticsTable]" caption="__XL_Count LogisticsTable" measure="1" displayFolder="" measureGroup="LogisticsTable" count="0" hidden="1"/>
    <cacheHierarchy uniqueName="[Measures].[__XL_Count ReturnsTable]" caption="__XL_Count ReturnsTable" measure="1" displayFolder="" measureGroup="ReturnsTable" count="0" hidden="1"/>
    <cacheHierarchy uniqueName="[Measures].[__XL_Count InventoryTable]" caption="__XL_Count InventoryTable" measure="1" displayFolder="" measureGroup="InventoryTable" count="0" hidden="1"/>
    <cacheHierarchy uniqueName="[Measures].[__XL_Count SuppliersTable]" caption="__XL_Count SuppliersTable" measure="1" displayFolder="" measureGroup="SuppliersTable" count="0" hidden="1"/>
    <cacheHierarchy uniqueName="[Measures].[__No measures defined]" caption="__No measures defined" measure="1" displayFolder="" count="0" hidden="1"/>
    <cacheHierarchy uniqueName="[Measures].[Sum of Clean_Sales]" caption="Sum of Clean_Sales" measure="1" displayFolder="" measureGroup="OrdersTable" count="0" hidden="1">
      <extLst>
        <ext xmlns:x15="http://schemas.microsoft.com/office/spreadsheetml/2010/11/main" uri="{B97F6D7D-B522-45F9-BDA1-12C45D357490}">
          <x15:cacheHierarchy aggregatedColumn="37"/>
        </ext>
      </extLst>
    </cacheHierarchy>
    <cacheHierarchy uniqueName="[Measures].[Sum of Clean_Salary]" caption="Sum of Clean_Salary" measure="1" displayFolder="" measureGroup="EmployeesTable" count="0" hidden="1">
      <extLst>
        <ext xmlns:x15="http://schemas.microsoft.com/office/spreadsheetml/2010/11/main" uri="{B97F6D7D-B522-45F9-BDA1-12C45D357490}">
          <x15:cacheHierarchy aggregatedColumn="3"/>
        </ext>
      </extLst>
    </cacheHierarchy>
    <cacheHierarchy uniqueName="[Measures].[Count of Shipment_ID]" caption="Count of Shipment_ID" measure="1" displayFolder="" measureGroup="LogisticsTable" count="0" hidden="1">
      <extLst>
        <ext xmlns:x15="http://schemas.microsoft.com/office/spreadsheetml/2010/11/main" uri="{B97F6D7D-B522-45F9-BDA1-12C45D357490}">
          <x15:cacheHierarchy aggregatedColumn="26"/>
        </ext>
      </extLst>
    </cacheHierarchy>
    <cacheHierarchy uniqueName="[Measures].[Count of Return_ID]" caption="Count of Return_ID" measure="1" displayFolder="" measureGroup="ReturnsTable" count="0" hidden="1">
      <extLst>
        <ext xmlns:x15="http://schemas.microsoft.com/office/spreadsheetml/2010/11/main" uri="{B97F6D7D-B522-45F9-BDA1-12C45D357490}">
          <x15:cacheHierarchy aggregatedColumn="55"/>
        </ext>
      </extLst>
    </cacheHierarchy>
    <cacheHierarchy uniqueName="[Measures].[Count of Stock_Qty]" caption="Count of Stock_Qty" measure="1" displayFolder="" measureGroup="InventoryTabl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SuppliersTable" count="0" hidden="1">
      <extLst>
        <ext xmlns:x15="http://schemas.microsoft.com/office/spreadsheetml/2010/11/main" uri="{B97F6D7D-B522-45F9-BDA1-12C45D357490}">
          <x15:cacheHierarchy aggregatedColumn="58"/>
        </ext>
      </extLst>
    </cacheHierarchy>
    <cacheHierarchy uniqueName="[Measures].[Sum of Transport_Cost]" caption="Sum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Transport_Cost]" caption="Average of Transport_Cost" measure="1" displayFolder="" measureGroup="LogisticsTable" count="0" hidden="1">
      <extLst>
        <ext xmlns:x15="http://schemas.microsoft.com/office/spreadsheetml/2010/11/main" uri="{B97F6D7D-B522-45F9-BDA1-12C45D357490}">
          <x15:cacheHierarchy aggregatedColumn="27"/>
        </ext>
      </extLst>
    </cacheHierarchy>
    <cacheHierarchy uniqueName="[Measures].[Average of Clean_Sales]" caption="Average of Clean_Sales" measure="1" displayFolder="" measureGroup="OrdersTable"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A3:B9"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Average of Clean_Sales" fld="1" subtotal="average" baseField="0" baseItem="2" numFmtId="1"/>
  </dataFields>
  <formats count="22">
    <format dxfId="65">
      <pivotArea collapsedLevelsAreSubtotals="1" fieldPosition="0">
        <references count="1">
          <reference field="0" count="1">
            <x v="0"/>
          </reference>
        </references>
      </pivotArea>
    </format>
    <format dxfId="64">
      <pivotArea collapsedLevelsAreSubtotals="1" fieldPosition="0">
        <references count="1">
          <reference field="0" count="1">
            <x v="0"/>
          </reference>
        </references>
      </pivotArea>
    </format>
    <format dxfId="63">
      <pivotArea collapsedLevelsAreSubtotals="1" fieldPosition="0">
        <references count="1">
          <reference field="0" count="1">
            <x v="0"/>
          </reference>
        </references>
      </pivotArea>
    </format>
    <format dxfId="62">
      <pivotArea collapsedLevelsAreSubtotals="1" fieldPosition="0">
        <references count="1">
          <reference field="0" count="1">
            <x v="0"/>
          </reference>
        </references>
      </pivotArea>
    </format>
    <format dxfId="61">
      <pivotArea collapsedLevelsAreSubtotals="1" fieldPosition="0">
        <references count="1">
          <reference field="0" count="1">
            <x v="1"/>
          </reference>
        </references>
      </pivotArea>
    </format>
    <format dxfId="60">
      <pivotArea collapsedLevelsAreSubtotals="1" fieldPosition="0">
        <references count="1">
          <reference field="0" count="1">
            <x v="1"/>
          </reference>
        </references>
      </pivotArea>
    </format>
    <format dxfId="59">
      <pivotArea collapsedLevelsAreSubtotals="1" fieldPosition="0">
        <references count="1">
          <reference field="0" count="1">
            <x v="1"/>
          </reference>
        </references>
      </pivotArea>
    </format>
    <format dxfId="58">
      <pivotArea collapsedLevelsAreSubtotals="1" fieldPosition="0">
        <references count="1">
          <reference field="0" count="1">
            <x v="1"/>
          </reference>
        </references>
      </pivotArea>
    </format>
    <format dxfId="57">
      <pivotArea collapsedLevelsAreSubtotals="1" fieldPosition="0">
        <references count="1">
          <reference field="0" count="1">
            <x v="2"/>
          </reference>
        </references>
      </pivotArea>
    </format>
    <format dxfId="56">
      <pivotArea collapsedLevelsAreSubtotals="1" fieldPosition="0">
        <references count="1">
          <reference field="0" count="1">
            <x v="2"/>
          </reference>
        </references>
      </pivotArea>
    </format>
    <format dxfId="55">
      <pivotArea collapsedLevelsAreSubtotals="1" fieldPosition="0">
        <references count="1">
          <reference field="0" count="1">
            <x v="2"/>
          </reference>
        </references>
      </pivotArea>
    </format>
    <format dxfId="54">
      <pivotArea collapsedLevelsAreSubtotals="1" fieldPosition="0">
        <references count="1">
          <reference field="0" count="1">
            <x v="2"/>
          </reference>
        </references>
      </pivotArea>
    </format>
    <format dxfId="53">
      <pivotArea collapsedLevelsAreSubtotals="1" fieldPosition="0">
        <references count="1">
          <reference field="0" count="1">
            <x v="3"/>
          </reference>
        </references>
      </pivotArea>
    </format>
    <format dxfId="52">
      <pivotArea collapsedLevelsAreSubtotals="1" fieldPosition="0">
        <references count="1">
          <reference field="0" count="1">
            <x v="3"/>
          </reference>
        </references>
      </pivotArea>
    </format>
    <format dxfId="51">
      <pivotArea collapsedLevelsAreSubtotals="1" fieldPosition="0">
        <references count="1">
          <reference field="0" count="1">
            <x v="3"/>
          </reference>
        </references>
      </pivotArea>
    </format>
    <format dxfId="50">
      <pivotArea collapsedLevelsAreSubtotals="1" fieldPosition="0">
        <references count="1">
          <reference field="0" count="1">
            <x v="3"/>
          </reference>
        </references>
      </pivotArea>
    </format>
    <format dxfId="49">
      <pivotArea collapsedLevelsAreSubtotals="1" fieldPosition="0">
        <references count="1">
          <reference field="0" count="1">
            <x v="4"/>
          </reference>
        </references>
      </pivotArea>
    </format>
    <format dxfId="48">
      <pivotArea collapsedLevelsAreSubtotals="1" fieldPosition="0">
        <references count="1">
          <reference field="0" count="1">
            <x v="4"/>
          </reference>
        </references>
      </pivotArea>
    </format>
    <format dxfId="47">
      <pivotArea collapsedLevelsAreSubtotals="1" fieldPosition="0">
        <references count="1">
          <reference field="0" count="1">
            <x v="4"/>
          </reference>
        </references>
      </pivotArea>
    </format>
    <format dxfId="46">
      <pivotArea collapsedLevelsAreSubtotals="1" fieldPosition="0">
        <references count="1">
          <reference field="0" count="1">
            <x v="4"/>
          </reference>
        </references>
      </pivotArea>
    </format>
    <format dxfId="45">
      <pivotArea outline="0" collapsedLevelsAreSubtotals="1" fieldPosition="0"/>
    </format>
    <format dxfId="44">
      <pivotArea outline="0" collapsedLevelsAreSubtotals="1" fieldPosition="0"/>
    </format>
  </formats>
  <chartFormats count="12">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0" count="1" selected="0">
            <x v="0"/>
          </reference>
        </references>
      </pivotArea>
    </chartFormat>
    <chartFormat chart="6" format="17">
      <pivotArea type="data" outline="0" fieldPosition="0">
        <references count="2">
          <reference field="4294967294" count="1" selected="0">
            <x v="0"/>
          </reference>
          <reference field="0" count="1" selected="0">
            <x v="1"/>
          </reference>
        </references>
      </pivotArea>
    </chartFormat>
    <chartFormat chart="6" format="18">
      <pivotArea type="data" outline="0" fieldPosition="0">
        <references count="2">
          <reference field="4294967294" count="1" selected="0">
            <x v="0"/>
          </reference>
          <reference field="0" count="1" selected="0">
            <x v="2"/>
          </reference>
        </references>
      </pivotArea>
    </chartFormat>
    <chartFormat chart="6" format="19">
      <pivotArea type="data" outline="0" fieldPosition="0">
        <references count="2">
          <reference field="4294967294" count="1" selected="0">
            <x v="0"/>
          </reference>
          <reference field="0" count="1" selected="0">
            <x v="3"/>
          </reference>
        </references>
      </pivotArea>
    </chartFormat>
    <chartFormat chart="6" format="20">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2"/>
          </reference>
        </references>
      </pivotArea>
    </chartFormat>
    <chartFormat chart="0" format="12">
      <pivotArea type="data" outline="0" fieldPosition="0">
        <references count="2">
          <reference field="4294967294" count="1" selected="0">
            <x v="0"/>
          </reference>
          <reference field="0" count="1" selected="0">
            <x v="3"/>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Company_Dataset.xlsx!OrdersTable">
        <x15:activeTabTopLevelEntity name="[OrdersTable]"/>
      </x15:pivotTableUISettings>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7" firstHeaderRow="1" firstDataRow="1" firstDataCol="1"/>
  <pivotFields count="2">
    <pivotField axis="axisRow" allDrilled="1" showAll="0" dataSourceSort="1" defaultAttributeDrillState="1">
      <items count="4">
        <item x="0"/>
        <item x="1"/>
        <item x="2"/>
        <item t="default"/>
      </items>
    </pivotField>
    <pivotField dataField="1" showAll="0"/>
  </pivotFields>
  <rowFields count="1">
    <field x="0"/>
  </rowFields>
  <rowItems count="4">
    <i>
      <x/>
    </i>
    <i>
      <x v="1"/>
    </i>
    <i>
      <x v="2"/>
    </i>
    <i t="grand">
      <x/>
    </i>
  </rowItems>
  <colItems count="1">
    <i/>
  </colItems>
  <dataFields count="1">
    <dataField name="Sum of Clean_Sales" fld="1" baseField="0" baseItem="0"/>
  </dataFields>
  <chartFormats count="5">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Company_Dataset.xlsx!OrdersTable">
        <x15:activeTabTopLevelEntity name="[OrdersTable]"/>
      </x15:pivotTableUISettings>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16"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Clean_Sales" fld="1" baseField="0" baseItem="0"/>
  </dataFields>
  <chartFormats count="2">
    <chartFormat chart="3"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Company_Dataset.xlsx!OrdersTable">
        <x15:activeTabTopLevelEntity name="[OrdersTable]"/>
      </x15:pivotTableUISettings>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9"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Sum of Clean_Salary" fld="1" baseField="0" baseItem="0"/>
  </dataFields>
  <chartFormats count="2">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Company_Dataset.xlsx!EmployeesTable">
        <x15:activeTabTopLevelEntity name="[EmployeesTable]"/>
      </x15:pivotTableUISettings>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7"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Shipment_ID" fld="1" subtotal="count" baseField="0" baseItem="0"/>
  </dataFields>
  <chartFormats count="8">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Company_Dataset.xlsx!LogisticsTable">
        <x15:activeTabTopLevelEntity name="[LogisticsTable]"/>
      </x15:pivotTableUISettings>
    </ext>
  </extLst>
</pivotTableDefinition>
</file>

<file path=xl/pivotTables/pivotTable6.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8"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Count of Return_ID" fld="1" subtotal="count"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Company_Dataset.xlsx!ReturnsTable">
        <x15:activeTabTopLevelEntity name="[ReturnsTable]"/>
      </x15:pivotTableUISettings>
    </ext>
  </extLst>
</pivotTableDefinition>
</file>

<file path=xl/pivotTables/pivotTable7.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3:B14" firstHeaderRow="1" firstDataRow="1" firstDataCol="1" rowPageCount="1" colPageCount="1"/>
  <pivotFields count="4">
    <pivotField axis="axisRow" allDrilled="1" showAll="0" measureFilter="1" dataSourceSort="1" defaultAttributeDrillState="1">
      <items count="11">
        <item x="0"/>
        <item x="1"/>
        <item x="2"/>
        <item x="3"/>
        <item x="4"/>
        <item x="5"/>
        <item x="6"/>
        <item x="7"/>
        <item x="8"/>
        <item x="9"/>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11">
    <i>
      <x/>
    </i>
    <i>
      <x v="1"/>
    </i>
    <i>
      <x v="2"/>
    </i>
    <i>
      <x v="3"/>
    </i>
    <i>
      <x v="4"/>
    </i>
    <i>
      <x v="5"/>
    </i>
    <i>
      <x v="6"/>
    </i>
    <i>
      <x v="7"/>
    </i>
    <i>
      <x v="8"/>
    </i>
    <i>
      <x v="9"/>
    </i>
    <i t="grand">
      <x/>
    </i>
  </rowItems>
  <colItems count="1">
    <i/>
  </colItems>
  <pageFields count="1">
    <pageField fld="2" hier="21" name="[InventoryTable].[Warehouse].[All]" cap="All"/>
  </pageFields>
  <dataFields count="1">
    <dataField name="Count of Stock_Qty" fld="1" subtotal="count" baseField="0" baseItem="0"/>
  </dataFields>
  <chartFormats count="4">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Company_Dataset (version 1).xlsb!InventoryTable">
        <x15:activeTabTopLevelEntity name="[InventoryTable]"/>
      </x15:pivotTableUISettings>
    </ext>
  </extLst>
</pivotTableDefinition>
</file>

<file path=xl/pivotTables/pivotTable8.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9" firstHeaderRow="1" firstDataRow="1" firstDataCol="1"/>
  <pivotFields count="3">
    <pivotField axis="axisRow" allDrilled="1" showAll="0" measureFilter="1"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Sum of Rating" fld="1"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4">
      <autoFilter ref="A1">
        <filterColumn colId="0">
          <top10 val="5" filterVal="5"/>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Company_Dataset.xlsx!SuppliersTable">
        <x15:activeTabTopLevelEntity name="[SuppliersTable]"/>
      </x15:pivotTableUISettings>
    </ext>
  </extLst>
</pivotTableDefinition>
</file>

<file path=xl/pivotTables/pivotTable9.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8"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Average of Transport_Cost" fld="1" subtotal="average" baseField="0" baseItem="0"/>
  </dataFields>
  <formats count="15">
    <format dxfId="43">
      <pivotArea collapsedLevelsAreSubtotals="1" fieldPosition="0">
        <references count="1">
          <reference field="0" count="1">
            <x v="0"/>
          </reference>
        </references>
      </pivotArea>
    </format>
    <format dxfId="42">
      <pivotArea collapsedLevelsAreSubtotals="1" fieldPosition="0">
        <references count="1">
          <reference field="0" count="1">
            <x v="0"/>
          </reference>
        </references>
      </pivotArea>
    </format>
    <format dxfId="41">
      <pivotArea collapsedLevelsAreSubtotals="1" fieldPosition="0">
        <references count="1">
          <reference field="0" count="1">
            <x v="0"/>
          </reference>
        </references>
      </pivotArea>
    </format>
    <format dxfId="40">
      <pivotArea collapsedLevelsAreSubtotals="1" fieldPosition="0">
        <references count="1">
          <reference field="0" count="1">
            <x v="1"/>
          </reference>
        </references>
      </pivotArea>
    </format>
    <format dxfId="39">
      <pivotArea collapsedLevelsAreSubtotals="1" fieldPosition="0">
        <references count="1">
          <reference field="0" count="1">
            <x v="1"/>
          </reference>
        </references>
      </pivotArea>
    </format>
    <format dxfId="38">
      <pivotArea collapsedLevelsAreSubtotals="1" fieldPosition="0">
        <references count="1">
          <reference field="0" count="1">
            <x v="1"/>
          </reference>
        </references>
      </pivotArea>
    </format>
    <format dxfId="37">
      <pivotArea collapsedLevelsAreSubtotals="1" fieldPosition="0">
        <references count="1">
          <reference field="0" count="1">
            <x v="1"/>
          </reference>
        </references>
      </pivotArea>
    </format>
    <format dxfId="36">
      <pivotArea collapsedLevelsAreSubtotals="1" fieldPosition="0">
        <references count="1">
          <reference field="0" count="1">
            <x v="2"/>
          </reference>
        </references>
      </pivotArea>
    </format>
    <format dxfId="35">
      <pivotArea collapsedLevelsAreSubtotals="1" fieldPosition="0">
        <references count="1">
          <reference field="0" count="1">
            <x v="2"/>
          </reference>
        </references>
      </pivotArea>
    </format>
    <format dxfId="34">
      <pivotArea collapsedLevelsAreSubtotals="1" fieldPosition="0">
        <references count="1">
          <reference field="0" count="1">
            <x v="2"/>
          </reference>
        </references>
      </pivotArea>
    </format>
    <format dxfId="33">
      <pivotArea collapsedLevelsAreSubtotals="1" fieldPosition="0">
        <references count="1">
          <reference field="0" count="1">
            <x v="2"/>
          </reference>
        </references>
      </pivotArea>
    </format>
    <format dxfId="32">
      <pivotArea collapsedLevelsAreSubtotals="1" fieldPosition="0">
        <references count="1">
          <reference field="0" count="1">
            <x v="3"/>
          </reference>
        </references>
      </pivotArea>
    </format>
    <format dxfId="31">
      <pivotArea collapsedLevelsAreSubtotals="1" fieldPosition="0">
        <references count="1">
          <reference field="0" count="1">
            <x v="3"/>
          </reference>
        </references>
      </pivotArea>
    </format>
    <format dxfId="30">
      <pivotArea collapsedLevelsAreSubtotals="1" fieldPosition="0">
        <references count="1">
          <reference field="0" count="1">
            <x v="3"/>
          </reference>
        </references>
      </pivotArea>
    </format>
    <format dxfId="29">
      <pivotArea collapsedLevelsAreSubtotals="1" fieldPosition="0">
        <references count="1">
          <reference field="0" count="1">
            <x v="3"/>
          </reference>
        </references>
      </pivotArea>
    </format>
  </formats>
  <chartFormats count="3">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Company_Dataset.xlsx!LogisticsTable">
        <x15:activeTabTopLevelEntity name="[LogisticsTab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OrdersTable].[Region]">
  <pivotTables>
    <pivotTable tabId="7" name="PivotTable1"/>
    <pivotTable tabId="11" name="PivotTable5"/>
    <pivotTable tabId="10" name="PivotTable4"/>
    <pivotTable tabId="13" name="PivotTable1"/>
    <pivotTable tabId="9" name="PivotTable3"/>
    <pivotTable tabId="8" name="PivotTable2"/>
    <pivotTable tabId="12" name="PivotTable6"/>
    <pivotTable tabId="16" name="PivotTable3"/>
    <pivotTable tabId="15" name="PivotTable2"/>
  </pivotTables>
  <data>
    <olap pivotCacheId="3">
      <levels count="2">
        <level uniqueName="[OrdersTable].[Region].[(All)]" sourceCaption="(All)" count="0"/>
        <level uniqueName="[OrdersTable].[Region].[Region]" sourceCaption="Region" count="5">
          <ranges>
            <range startItem="0">
              <i n="[OrdersTable].[Region].&amp;[Central]" c="Central"/>
              <i n="[OrdersTable].[Region].&amp;[East]" c="East"/>
              <i n="[OrdersTable].[Region].&amp;[north]" c="north"/>
              <i n="[OrdersTable].[Region].&amp;[South]" c="South"/>
              <i n="[OrdersTable].[Region].&amp;[West]" c="West"/>
            </range>
          </ranges>
        </level>
      </levels>
      <selections count="1">
        <selection n="[OrdersTabl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lean_Date__Year" sourceName="[OrdersTable].[Clean_Date (Year)]">
  <pivotTables>
    <pivotTable tabId="9" name="PivotTable3"/>
    <pivotTable tabId="11" name="PivotTable5"/>
    <pivotTable tabId="10" name="PivotTable4"/>
    <pivotTable tabId="13" name="PivotTable1"/>
    <pivotTable tabId="8" name="PivotTable2"/>
    <pivotTable tabId="7" name="PivotTable1"/>
    <pivotTable tabId="12" name="PivotTable6"/>
    <pivotTable tabId="16" name="PivotTable3"/>
    <pivotTable tabId="15" name="PivotTable2"/>
  </pivotTables>
  <data>
    <olap pivotCacheId="3">
      <levels count="2">
        <level uniqueName="[OrdersTable].[Clean_Date (Year)].[(All)]" sourceCaption="(All)" count="0"/>
        <level uniqueName="[OrdersTable].[Clean_Date (Year)].[Clean_Date (Year)]" sourceCaption="Clean_Date (Year)" count="3">
          <ranges>
            <range startItem="0">
              <i n="[OrdersTable].[Clean_Date (Year)].&amp;[2024]" c="2024"/>
              <i n="[OrdersTable].[Clean_Date (Year)].&amp;[2025]" c="2025"/>
              <i n="[OrdersTable].[Clean_Date (Year)].&amp;[2026]" c="2026"/>
            </range>
          </ranges>
        </level>
      </levels>
      <selections count="1">
        <selection n="[OrdersTable].[Clean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OrdersTable].[Product_Category]">
  <pivotTables>
    <pivotTable tabId="8" name="PivotTable2"/>
    <pivotTable tabId="11" name="PivotTable5"/>
    <pivotTable tabId="10" name="PivotTable4"/>
    <pivotTable tabId="13" name="PivotTable1"/>
    <pivotTable tabId="9" name="PivotTable3"/>
    <pivotTable tabId="7" name="PivotTable1"/>
    <pivotTable tabId="12" name="PivotTable6"/>
    <pivotTable tabId="16" name="PivotTable3"/>
    <pivotTable tabId="15" name="PivotTable2"/>
  </pivotTables>
  <data>
    <olap pivotCacheId="3">
      <levels count="2">
        <level uniqueName="[OrdersTable].[Product_Category].[(All)]" sourceCaption="(All)" count="0"/>
        <level uniqueName="[OrdersTable].[Product_Category].[Product_Category]" sourceCaption="Product_Category" count="3">
          <ranges>
            <range startItem="0">
              <i n="[OrdersTable].[Product_Category].&amp;[Electronics]" c="Electronics"/>
              <i n="[OrdersTable].[Product_Category].&amp;[Furniture]" c="Furniture"/>
              <i n="[OrdersTable].[Product_Category].&amp;[Office Supplies]" c="Office Supplies"/>
            </range>
          </ranges>
        </level>
      </levels>
      <selections count="1">
        <selection n="[OrdersTable].[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level="1" style="SlicerStyleDark4" rowHeight="234950"/>
  <slicer name="Clean_Date (Year)" cache="Slicer_Clean_Date__Year" caption="Year" columnCount="3" level="1" style="SlicerStyleDark4" rowHeight="234950"/>
  <slicer name="Product_Category" cache="Slicer_Product_Category" caption="Category" level="1" style="SlicerStyleDark4" rowHeight="234950"/>
</slicers>
</file>

<file path=xl/tables/table1.xml><?xml version="1.0" encoding="utf-8"?>
<table xmlns="http://schemas.openxmlformats.org/spreadsheetml/2006/main" id="1" name="OrdersTable" displayName="OrdersTable" ref="A1:S5001" totalsRowShown="0">
  <autoFilter ref="A1:S5001"/>
  <tableColumns count="19">
    <tableColumn id="1" name="Order_ID"/>
    <tableColumn id="19" name="Clean_ID" dataDxfId="28">
      <calculatedColumnFormula>RIGHT(A2, 4)</calculatedColumnFormula>
    </tableColumn>
    <tableColumn id="2" name="Customer_Name"/>
    <tableColumn id="3" name="Clean_Name">
      <calculatedColumnFormula>PROPER(TRIM(C2))</calculatedColumnFormula>
    </tableColumn>
    <tableColumn id="4" name="Region"/>
    <tableColumn id="12" name="Clean_Region" dataDxfId="27">
      <calculatedColumnFormula>UPPER(TRIM(E2))</calculatedColumnFormula>
    </tableColumn>
    <tableColumn id="5" name="Product_Category"/>
    <tableColumn id="13" name="Clean_Product" dataDxfId="26">
      <calculatedColumnFormula>PROPER(TRIM(G2))</calculatedColumnFormula>
    </tableColumn>
    <tableColumn id="6" name="Order_Date" dataDxfId="25"/>
    <tableColumn id="14" name="Clean_Date" dataDxfId="24"/>
    <tableColumn id="7" name="Sales_Amount"/>
    <tableColumn id="15" name="Clean_Sales" dataDxfId="23"/>
    <tableColumn id="17" name="Sales_Classification" dataDxfId="22">
      <calculatedColumnFormula>IF(L2&gt;2500, "High Sales", "Low Sales")</calculatedColumnFormula>
    </tableColumn>
    <tableColumn id="18" name="Sales_Grade" dataDxfId="21">
      <calculatedColumnFormula>IF(OR(ISBLANK(L2), L2="", L2=0), "Grade C", IF(L2&gt;=4000, "Grade A", IF(L2&gt;=2000, "Grade B", "Grade C")))</calculatedColumnFormula>
    </tableColumn>
    <tableColumn id="8" name="Discount_%"/>
    <tableColumn id="16" name="Clean_Discount" dataDxfId="20"/>
    <tableColumn id="9" name="Status"/>
    <tableColumn id="10" name="Delivery_Days" dataDxfId="19"/>
    <tableColumn id="20" name="Custom_Shipping_Label" dataDxfId="18">
      <calculatedColumnFormula>CONCATENATE(OrdersTable[[#This Row],[Clean_ID]],"-",OrdersTable[[#This Row],[Clean_Region]],"-",OrdersTable[[#This Row],[Clean_Product]])</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InventoryTable" displayName="InventoryTable" ref="A1:K1501" totalsRowShown="0">
  <autoFilter ref="A1:K1501"/>
  <tableColumns count="11">
    <tableColumn id="1" name="Product_ID"/>
    <tableColumn id="2" name="Product_Name"/>
    <tableColumn id="8" name="Clean_Name" dataDxfId="17">
      <calculatedColumnFormula>PROPER(TRIM(B2))</calculatedColumnFormula>
    </tableColumn>
    <tableColumn id="3" name="Warehouse"/>
    <tableColumn id="9" name="Clean_Warehouse" dataDxfId="16">
      <calculatedColumnFormula>PROPER(TRIM(D2))</calculatedColumnFormula>
    </tableColumn>
    <tableColumn id="4" name="Stock_Qty"/>
    <tableColumn id="10" name="Clean_Stock" dataDxfId="15"/>
    <tableColumn id="5" name="Reorder_Level" dataDxfId="14"/>
    <tableColumn id="6" name="Unit_Cost" dataDxfId="13"/>
    <tableColumn id="7" name="Supplier_ID"/>
    <tableColumn id="11" name="Inventory_Status" dataDxfId="12">
      <calculatedColumnFormula>IF(OR(ISBLANK(G2), G2&lt;=H2), "Low Stock - Reorder", "Healthy Stock")</calculatedColumnFormula>
    </tableColumn>
  </tableColumns>
  <tableStyleInfo name="TableStyleMedium9" showFirstColumn="0" showLastColumn="0" showRowStripes="1" showColumnStripes="0"/>
</table>
</file>

<file path=xl/tables/table3.xml><?xml version="1.0" encoding="utf-8"?>
<table xmlns="http://schemas.openxmlformats.org/spreadsheetml/2006/main" id="3" name="EmployeesTable" displayName="EmployeesTable" ref="A1:K401" totalsRowShown="0">
  <autoFilter ref="A1:K401"/>
  <tableColumns count="11">
    <tableColumn id="1" name="Emp_ID"/>
    <tableColumn id="2" name="Employee_Name"/>
    <tableColumn id="7" name="Clean_Name" dataDxfId="11">
      <calculatedColumnFormula>PROPER(TRIM(B2))</calculatedColumnFormula>
    </tableColumn>
    <tableColumn id="3" name="Department"/>
    <tableColumn id="8" name="Clean_Department" dataDxfId="10">
      <calculatedColumnFormula>IF(UPPER(TRIM(D2))="IT", "IT", IF(UPPER(TRIM(D2))="HR", "HR", PROPER(TRIM(D2))))</calculatedColumnFormula>
    </tableColumn>
    <tableColumn id="4" name="Salary"/>
    <tableColumn id="9" name="Clean_Salary"/>
    <tableColumn id="5" name="Joining_Date"/>
    <tableColumn id="10" name="Clean_Date" dataDxfId="9"/>
    <tableColumn id="6" name="Performance_Score"/>
    <tableColumn id="11" name="Performance_Category" dataDxfId="8">
      <calculatedColumnFormula>IF(J2&gt;=4, "Excellent", IF(AND(J2&gt;=2.5, J2&lt;4), "Satisfactory", "Needs Improvement"))</calculatedColumnFormula>
    </tableColumn>
  </tableColumns>
  <tableStyleInfo name="TableStyleMedium9" showFirstColumn="0" showLastColumn="0" showRowStripes="1" showColumnStripes="0"/>
</table>
</file>

<file path=xl/tables/table4.xml><?xml version="1.0" encoding="utf-8"?>
<table xmlns="http://schemas.openxmlformats.org/spreadsheetml/2006/main" id="4" name="SuppliersTable" displayName="SuppliersTable" ref="A1:E101" totalsRowShown="0">
  <autoFilter ref="A1:E101"/>
  <tableColumns count="5">
    <tableColumn id="1" name="Supplier_ID"/>
    <tableColumn id="2" name="Supplier_Name"/>
    <tableColumn id="3" name="Country"/>
    <tableColumn id="4" name="Lead_Time_Days"/>
    <tableColumn id="5" name="Rating"/>
  </tableColumns>
  <tableStyleInfo name="TableStyleMedium9" showFirstColumn="0" showLastColumn="0" showRowStripes="1" showColumnStripes="0"/>
</table>
</file>

<file path=xl/tables/table5.xml><?xml version="1.0" encoding="utf-8"?>
<table xmlns="http://schemas.openxmlformats.org/spreadsheetml/2006/main" id="5" name="LogisticsTable" displayName="LogisticsTable" ref="A1:F2001" totalsRowShown="0">
  <autoFilter ref="A1:F2001"/>
  <tableColumns count="6">
    <tableColumn id="1" name="Shipment_ID"/>
    <tableColumn id="2" name="Carrier"/>
    <tableColumn id="3" name="Shipment_Date"/>
    <tableColumn id="6" name="Clean_Date" dataDxfId="5"/>
    <tableColumn id="4" name="Transport_Cost" dataDxfId="4"/>
    <tableColumn id="5" name="Delivery_Status" dataDxfId="3"/>
  </tableColumns>
  <tableStyleInfo name="TableStyleMedium9" showFirstColumn="0" showLastColumn="0" showRowStripes="1" showColumnStripes="0"/>
</table>
</file>

<file path=xl/tables/table6.xml><?xml version="1.0" encoding="utf-8"?>
<table xmlns="http://schemas.openxmlformats.org/spreadsheetml/2006/main" id="6" name="ReturnsTable" displayName="ReturnsTable" ref="A1:F601" totalsRowShown="0">
  <autoFilter ref="A1:F601"/>
  <tableColumns count="6">
    <tableColumn id="1" name="Return_ID"/>
    <tableColumn id="2" name="Order_ID"/>
    <tableColumn id="3" name="Reason" dataDxfId="2"/>
    <tableColumn id="4" name="Refund_Amount" dataDxfId="1"/>
    <tableColumn id="5" name="Return_Date"/>
    <tableColumn id="6" name="Clean_Return_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M23" sqref="M23"/>
    </sheetView>
  </sheetViews>
  <sheetFormatPr defaultRowHeight="14.4" x14ac:dyDescent="0.3"/>
  <cols>
    <col min="1" max="1" width="12.5546875" bestFit="1" customWidth="1"/>
    <col min="2" max="2" width="20.6640625" bestFit="1" customWidth="1"/>
  </cols>
  <sheetData>
    <row r="3" spans="1:2" x14ac:dyDescent="0.3">
      <c r="A3" s="7" t="s">
        <v>19235</v>
      </c>
      <c r="B3" t="s">
        <v>19260</v>
      </c>
    </row>
    <row r="4" spans="1:2" x14ac:dyDescent="0.3">
      <c r="A4" s="8" t="s">
        <v>19236</v>
      </c>
      <c r="B4" s="4">
        <v>1258.8078045838361</v>
      </c>
    </row>
    <row r="5" spans="1:2" x14ac:dyDescent="0.3">
      <c r="A5" s="8" t="s">
        <v>19237</v>
      </c>
      <c r="B5" s="4">
        <v>1219.3319622641509</v>
      </c>
    </row>
    <row r="6" spans="1:2" x14ac:dyDescent="0.3">
      <c r="A6" s="8" t="s">
        <v>19238</v>
      </c>
      <c r="B6" s="4">
        <v>1246.6992058643862</v>
      </c>
    </row>
    <row r="7" spans="1:2" x14ac:dyDescent="0.3">
      <c r="A7" s="8" t="s">
        <v>19239</v>
      </c>
      <c r="B7" s="4">
        <v>1213.87510567297</v>
      </c>
    </row>
    <row r="8" spans="1:2" x14ac:dyDescent="0.3">
      <c r="A8" s="8" t="s">
        <v>19240</v>
      </c>
      <c r="B8" s="4">
        <v>1246.2482023809523</v>
      </c>
    </row>
    <row r="9" spans="1:2" x14ac:dyDescent="0.3">
      <c r="A9" s="8" t="s">
        <v>19241</v>
      </c>
      <c r="B9" s="4">
        <v>1238.377878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9" sqref="M9"/>
    </sheetView>
  </sheetViews>
  <sheetFormatPr defaultRowHeight="14.4" x14ac:dyDescent="0.3"/>
  <cols>
    <col min="1" max="1" width="13.109375" bestFit="1" customWidth="1"/>
    <col min="2" max="2" width="17.5546875" bestFit="1" customWidth="1"/>
  </cols>
  <sheetData>
    <row r="3" spans="1:2" x14ac:dyDescent="0.3">
      <c r="A3" s="7" t="s">
        <v>19235</v>
      </c>
      <c r="B3" t="s">
        <v>19242</v>
      </c>
    </row>
    <row r="4" spans="1:2" x14ac:dyDescent="0.3">
      <c r="A4" s="8" t="s">
        <v>12</v>
      </c>
      <c r="B4" s="2">
        <v>3270619.65</v>
      </c>
    </row>
    <row r="5" spans="1:2" x14ac:dyDescent="0.3">
      <c r="A5" s="8" t="s">
        <v>80</v>
      </c>
      <c r="B5" s="2">
        <v>1428950.89</v>
      </c>
    </row>
    <row r="6" spans="1:2" x14ac:dyDescent="0.3">
      <c r="A6" s="8" t="s">
        <v>40</v>
      </c>
      <c r="B6" s="2">
        <v>1492318.85</v>
      </c>
    </row>
    <row r="7" spans="1:2" x14ac:dyDescent="0.3">
      <c r="A7" s="8" t="s">
        <v>19241</v>
      </c>
      <c r="B7" s="2">
        <v>6191889.3899999997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L5" sqref="L5"/>
    </sheetView>
  </sheetViews>
  <sheetFormatPr defaultRowHeight="14.4" x14ac:dyDescent="0.3"/>
  <cols>
    <col min="1" max="1" width="12.5546875" customWidth="1"/>
    <col min="2" max="2" width="17.5546875" bestFit="1" customWidth="1"/>
  </cols>
  <sheetData>
    <row r="3" spans="1:2" x14ac:dyDescent="0.3">
      <c r="A3" s="7" t="s">
        <v>19235</v>
      </c>
      <c r="B3" t="s">
        <v>19242</v>
      </c>
    </row>
    <row r="4" spans="1:2" x14ac:dyDescent="0.3">
      <c r="A4" s="8" t="s">
        <v>19243</v>
      </c>
      <c r="B4" s="2">
        <v>653663.49</v>
      </c>
    </row>
    <row r="5" spans="1:2" x14ac:dyDescent="0.3">
      <c r="A5" s="8" t="s">
        <v>19244</v>
      </c>
      <c r="B5" s="2">
        <v>561058.56000000006</v>
      </c>
    </row>
    <row r="6" spans="1:2" x14ac:dyDescent="0.3">
      <c r="A6" s="8" t="s">
        <v>19245</v>
      </c>
      <c r="B6" s="2">
        <v>661979.52</v>
      </c>
    </row>
    <row r="7" spans="1:2" x14ac:dyDescent="0.3">
      <c r="A7" s="8" t="s">
        <v>19246</v>
      </c>
      <c r="B7" s="2">
        <v>743810.91</v>
      </c>
    </row>
    <row r="8" spans="1:2" x14ac:dyDescent="0.3">
      <c r="A8" s="8" t="s">
        <v>14206</v>
      </c>
      <c r="B8" s="2">
        <v>547740.51</v>
      </c>
    </row>
    <row r="9" spans="1:2" x14ac:dyDescent="0.3">
      <c r="A9" s="8" t="s">
        <v>19247</v>
      </c>
      <c r="B9" s="2">
        <v>454813.31</v>
      </c>
    </row>
    <row r="10" spans="1:2" x14ac:dyDescent="0.3">
      <c r="A10" s="8" t="s">
        <v>19248</v>
      </c>
      <c r="B10" s="2">
        <v>454415.86</v>
      </c>
    </row>
    <row r="11" spans="1:2" x14ac:dyDescent="0.3">
      <c r="A11" s="8" t="s">
        <v>19249</v>
      </c>
      <c r="B11" s="2">
        <v>468583.93</v>
      </c>
    </row>
    <row r="12" spans="1:2" x14ac:dyDescent="0.3">
      <c r="A12" s="8" t="s">
        <v>19250</v>
      </c>
      <c r="B12" s="2">
        <v>439960.37</v>
      </c>
    </row>
    <row r="13" spans="1:2" x14ac:dyDescent="0.3">
      <c r="A13" s="8" t="s">
        <v>19251</v>
      </c>
      <c r="B13" s="2">
        <v>383109.08</v>
      </c>
    </row>
    <row r="14" spans="1:2" x14ac:dyDescent="0.3">
      <c r="A14" s="8" t="s">
        <v>19252</v>
      </c>
      <c r="B14" s="2">
        <v>413740.6</v>
      </c>
    </row>
    <row r="15" spans="1:2" x14ac:dyDescent="0.3">
      <c r="A15" s="8" t="s">
        <v>19253</v>
      </c>
      <c r="B15" s="2">
        <v>409013.25</v>
      </c>
    </row>
    <row r="16" spans="1:2" x14ac:dyDescent="0.3">
      <c r="A16" s="8" t="s">
        <v>19241</v>
      </c>
      <c r="B16" s="2">
        <v>6191889.3899999997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15" sqref="B15"/>
    </sheetView>
  </sheetViews>
  <sheetFormatPr defaultRowHeight="14.4" x14ac:dyDescent="0.3"/>
  <cols>
    <col min="1" max="1" width="12.5546875" bestFit="1" customWidth="1"/>
    <col min="2" max="2" width="18.44140625" bestFit="1" customWidth="1"/>
  </cols>
  <sheetData>
    <row r="3" spans="1:2" x14ac:dyDescent="0.3">
      <c r="A3" s="7" t="s">
        <v>19235</v>
      </c>
      <c r="B3" t="s">
        <v>19254</v>
      </c>
    </row>
    <row r="4" spans="1:2" x14ac:dyDescent="0.3">
      <c r="A4" s="8" t="s">
        <v>14406</v>
      </c>
      <c r="B4" s="2">
        <v>5224381</v>
      </c>
    </row>
    <row r="5" spans="1:2" x14ac:dyDescent="0.3">
      <c r="A5" s="8" t="s">
        <v>14420</v>
      </c>
      <c r="B5" s="2">
        <v>5594342</v>
      </c>
    </row>
    <row r="6" spans="1:2" x14ac:dyDescent="0.3">
      <c r="A6" s="8" t="s">
        <v>14423</v>
      </c>
      <c r="B6" s="2">
        <v>6331284</v>
      </c>
    </row>
    <row r="7" spans="1:2" x14ac:dyDescent="0.3">
      <c r="A7" s="8" t="s">
        <v>14433</v>
      </c>
      <c r="B7" s="2">
        <v>5465744</v>
      </c>
    </row>
    <row r="8" spans="1:2" x14ac:dyDescent="0.3">
      <c r="A8" s="8" t="s">
        <v>14409</v>
      </c>
      <c r="B8" s="2">
        <v>13430554</v>
      </c>
    </row>
    <row r="9" spans="1:2" x14ac:dyDescent="0.3">
      <c r="A9" s="8" t="s">
        <v>19241</v>
      </c>
      <c r="B9" s="2">
        <v>36046305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J15" sqref="J15"/>
    </sheetView>
  </sheetViews>
  <sheetFormatPr defaultRowHeight="14.4" x14ac:dyDescent="0.3"/>
  <cols>
    <col min="1" max="1" width="12.5546875" bestFit="1" customWidth="1"/>
    <col min="2" max="2" width="19.88671875" bestFit="1" customWidth="1"/>
  </cols>
  <sheetData>
    <row r="3" spans="1:2" x14ac:dyDescent="0.3">
      <c r="A3" s="7" t="s">
        <v>19235</v>
      </c>
      <c r="B3" t="s">
        <v>19255</v>
      </c>
    </row>
    <row r="4" spans="1:2" x14ac:dyDescent="0.3">
      <c r="A4" s="8" t="s">
        <v>15526</v>
      </c>
      <c r="B4" s="2">
        <v>694</v>
      </c>
    </row>
    <row r="5" spans="1:2" x14ac:dyDescent="0.3">
      <c r="A5" s="8" t="s">
        <v>15530</v>
      </c>
      <c r="B5" s="2">
        <v>630</v>
      </c>
    </row>
    <row r="6" spans="1:2" x14ac:dyDescent="0.3">
      <c r="A6" s="8" t="s">
        <v>15536</v>
      </c>
      <c r="B6" s="2">
        <v>676</v>
      </c>
    </row>
    <row r="7" spans="1:2" x14ac:dyDescent="0.3">
      <c r="A7" s="8" t="s">
        <v>19241</v>
      </c>
      <c r="B7" s="2">
        <v>2000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E30" sqref="E30"/>
    </sheetView>
  </sheetViews>
  <sheetFormatPr defaultRowHeight="14.4" x14ac:dyDescent="0.3"/>
  <cols>
    <col min="1" max="1" width="21.109375" bestFit="1" customWidth="1"/>
    <col min="2" max="2" width="17.44140625" bestFit="1" customWidth="1"/>
  </cols>
  <sheetData>
    <row r="3" spans="1:2" x14ac:dyDescent="0.3">
      <c r="A3" s="7" t="s">
        <v>19235</v>
      </c>
      <c r="B3" t="s">
        <v>19256</v>
      </c>
    </row>
    <row r="4" spans="1:2" x14ac:dyDescent="0.3">
      <c r="A4" s="8" t="s">
        <v>18307</v>
      </c>
      <c r="B4" s="2">
        <v>141</v>
      </c>
    </row>
    <row r="5" spans="1:2" x14ac:dyDescent="0.3">
      <c r="A5" s="8" t="s">
        <v>18299</v>
      </c>
      <c r="B5" s="2">
        <v>144</v>
      </c>
    </row>
    <row r="6" spans="1:2" x14ac:dyDescent="0.3">
      <c r="A6" s="8" t="s">
        <v>18305</v>
      </c>
      <c r="B6" s="2">
        <v>157</v>
      </c>
    </row>
    <row r="7" spans="1:2" x14ac:dyDescent="0.3">
      <c r="A7" s="8" t="s">
        <v>18302</v>
      </c>
      <c r="B7" s="2">
        <v>158</v>
      </c>
    </row>
    <row r="8" spans="1:2" x14ac:dyDescent="0.3">
      <c r="A8" s="8" t="s">
        <v>19241</v>
      </c>
      <c r="B8" s="2">
        <v>600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L3" sqref="L3"/>
    </sheetView>
  </sheetViews>
  <sheetFormatPr defaultRowHeight="14.4" x14ac:dyDescent="0.3"/>
  <cols>
    <col min="1" max="1" width="12.5546875" customWidth="1"/>
    <col min="2" max="2" width="17.6640625" bestFit="1" customWidth="1"/>
  </cols>
  <sheetData>
    <row r="1" spans="1:2" x14ac:dyDescent="0.3">
      <c r="A1" s="7" t="s">
        <v>12027</v>
      </c>
      <c r="B1" t="s" vm="1">
        <v>12224</v>
      </c>
    </row>
    <row r="3" spans="1:2" x14ac:dyDescent="0.3">
      <c r="A3" s="7" t="s">
        <v>19235</v>
      </c>
      <c r="B3" t="s">
        <v>19257</v>
      </c>
    </row>
    <row r="4" spans="1:2" x14ac:dyDescent="0.3">
      <c r="A4" s="8" t="s">
        <v>12358</v>
      </c>
      <c r="B4" s="2">
        <v>3</v>
      </c>
    </row>
    <row r="5" spans="1:2" x14ac:dyDescent="0.3">
      <c r="A5" s="8" t="s">
        <v>13393</v>
      </c>
      <c r="B5" s="2">
        <v>3</v>
      </c>
    </row>
    <row r="6" spans="1:2" x14ac:dyDescent="0.3">
      <c r="A6" s="8" t="s">
        <v>12474</v>
      </c>
      <c r="B6" s="2">
        <v>3</v>
      </c>
    </row>
    <row r="7" spans="1:2" x14ac:dyDescent="0.3">
      <c r="A7" s="8" t="s">
        <v>12091</v>
      </c>
      <c r="B7" s="2">
        <v>3</v>
      </c>
    </row>
    <row r="8" spans="1:2" x14ac:dyDescent="0.3">
      <c r="A8" s="8" t="s">
        <v>13621</v>
      </c>
      <c r="B8" s="2">
        <v>3</v>
      </c>
    </row>
    <row r="9" spans="1:2" x14ac:dyDescent="0.3">
      <c r="A9" s="8" t="s">
        <v>12048</v>
      </c>
      <c r="B9" s="2">
        <v>3</v>
      </c>
    </row>
    <row r="10" spans="1:2" x14ac:dyDescent="0.3">
      <c r="A10" s="8" t="s">
        <v>12725</v>
      </c>
      <c r="B10" s="2">
        <v>3</v>
      </c>
    </row>
    <row r="11" spans="1:2" x14ac:dyDescent="0.3">
      <c r="A11" s="8" t="s">
        <v>12377</v>
      </c>
      <c r="B11" s="2">
        <v>3</v>
      </c>
    </row>
    <row r="12" spans="1:2" x14ac:dyDescent="0.3">
      <c r="A12" s="8" t="s">
        <v>12383</v>
      </c>
      <c r="B12" s="2">
        <v>4</v>
      </c>
    </row>
    <row r="13" spans="1:2" x14ac:dyDescent="0.3">
      <c r="A13" s="8" t="s">
        <v>12144</v>
      </c>
      <c r="B13" s="2">
        <v>4</v>
      </c>
    </row>
    <row r="14" spans="1:2" x14ac:dyDescent="0.3">
      <c r="A14" s="8" t="s">
        <v>19241</v>
      </c>
      <c r="B14" s="2">
        <v>32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17" sqref="B17"/>
    </sheetView>
  </sheetViews>
  <sheetFormatPr defaultRowHeight="14.4" x14ac:dyDescent="0.3"/>
  <cols>
    <col min="1" max="1" width="23.77734375" customWidth="1"/>
    <col min="2" max="2" width="12.77734375" bestFit="1" customWidth="1"/>
  </cols>
  <sheetData>
    <row r="3" spans="1:2" x14ac:dyDescent="0.3">
      <c r="A3" s="7" t="s">
        <v>19235</v>
      </c>
      <c r="B3" t="s">
        <v>19258</v>
      </c>
    </row>
    <row r="4" spans="1:2" x14ac:dyDescent="0.3">
      <c r="A4" s="8" t="s">
        <v>15495</v>
      </c>
      <c r="B4" s="2">
        <v>4.8</v>
      </c>
    </row>
    <row r="5" spans="1:2" x14ac:dyDescent="0.3">
      <c r="A5" s="8" t="s">
        <v>15511</v>
      </c>
      <c r="B5" s="2">
        <v>4.7</v>
      </c>
    </row>
    <row r="6" spans="1:2" x14ac:dyDescent="0.3">
      <c r="A6" s="8" t="s">
        <v>15482</v>
      </c>
      <c r="B6" s="2">
        <v>5</v>
      </c>
    </row>
    <row r="7" spans="1:2" x14ac:dyDescent="0.3">
      <c r="A7" s="8" t="s">
        <v>15492</v>
      </c>
      <c r="B7" s="2">
        <v>4.8</v>
      </c>
    </row>
    <row r="8" spans="1:2" x14ac:dyDescent="0.3">
      <c r="A8" s="8" t="s">
        <v>15475</v>
      </c>
      <c r="B8" s="2">
        <v>5</v>
      </c>
    </row>
    <row r="9" spans="1:2" x14ac:dyDescent="0.3">
      <c r="A9" s="8" t="s">
        <v>19241</v>
      </c>
      <c r="B9" s="2">
        <v>24.3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14" sqref="B14"/>
    </sheetView>
  </sheetViews>
  <sheetFormatPr defaultRowHeight="14.4" x14ac:dyDescent="0.3"/>
  <cols>
    <col min="1" max="1" width="12.5546875" bestFit="1" customWidth="1"/>
    <col min="2" max="2" width="23.6640625" bestFit="1" customWidth="1"/>
  </cols>
  <sheetData>
    <row r="3" spans="1:2" x14ac:dyDescent="0.3">
      <c r="A3" s="7" t="s">
        <v>19235</v>
      </c>
      <c r="B3" t="s">
        <v>19259</v>
      </c>
    </row>
    <row r="4" spans="1:2" x14ac:dyDescent="0.3">
      <c r="A4" s="8" t="s">
        <v>15524</v>
      </c>
      <c r="B4" s="3">
        <v>5088.577430278885</v>
      </c>
    </row>
    <row r="5" spans="1:2" x14ac:dyDescent="0.3">
      <c r="A5" s="8" t="s">
        <v>15538</v>
      </c>
      <c r="B5" s="3">
        <v>4923.9507459677416</v>
      </c>
    </row>
    <row r="6" spans="1:2" x14ac:dyDescent="0.3">
      <c r="A6" s="8" t="s">
        <v>15528</v>
      </c>
      <c r="B6" s="3">
        <v>4983.4736872586873</v>
      </c>
    </row>
    <row r="7" spans="1:2" x14ac:dyDescent="0.3">
      <c r="A7" s="8" t="s">
        <v>15532</v>
      </c>
      <c r="B7" s="3">
        <v>5085.7048966942148</v>
      </c>
    </row>
    <row r="8" spans="1:2" x14ac:dyDescent="0.3">
      <c r="A8" s="8" t="s">
        <v>19241</v>
      </c>
      <c r="B8" s="2">
        <v>5019.8329899999999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01"/>
  <sheetViews>
    <sheetView workbookViewId="0">
      <selection activeCell="V1" sqref="V1"/>
    </sheetView>
  </sheetViews>
  <sheetFormatPr defaultRowHeight="14.4" x14ac:dyDescent="0.3"/>
  <cols>
    <col min="1" max="1" width="10.44140625" customWidth="1"/>
    <col min="2" max="2" width="24.5546875" bestFit="1" customWidth="1"/>
    <col min="3" max="3" width="24.5546875" customWidth="1"/>
    <col min="4" max="4" width="24.21875" bestFit="1" customWidth="1"/>
    <col min="5" max="5" width="18.109375" customWidth="1"/>
    <col min="6" max="6" width="14.6640625" bestFit="1" customWidth="1"/>
    <col min="7" max="7" width="18.5546875" bestFit="1" customWidth="1"/>
    <col min="8" max="8" width="15.6640625" style="2" bestFit="1" customWidth="1"/>
    <col min="9" max="9" width="15.44140625" bestFit="1" customWidth="1"/>
    <col min="10" max="10" width="15.6640625" customWidth="1"/>
    <col min="11" max="11" width="13" style="4" bestFit="1" customWidth="1"/>
    <col min="12" max="12" width="19.5546875" bestFit="1" customWidth="1"/>
    <col min="13" max="13" width="19.5546875" style="2" bestFit="1" customWidth="1"/>
    <col min="14" max="14" width="16.33203125" bestFit="1" customWidth="1"/>
    <col min="15" max="15" width="15" style="4" bestFit="1" customWidth="1"/>
    <col min="16" max="16" width="16.33203125" bestFit="1" customWidth="1"/>
    <col min="17" max="18" width="15" bestFit="1" customWidth="1"/>
    <col min="19" max="19" width="26.33203125" bestFit="1" customWidth="1"/>
    <col min="20" max="20" width="31.21875" customWidth="1"/>
  </cols>
  <sheetData>
    <row r="1" spans="1:22" x14ac:dyDescent="0.3">
      <c r="A1" t="s">
        <v>0</v>
      </c>
      <c r="B1" t="s">
        <v>19233</v>
      </c>
      <c r="C1" t="s">
        <v>1</v>
      </c>
      <c r="D1" t="s">
        <v>19207</v>
      </c>
      <c r="E1" t="s">
        <v>2</v>
      </c>
      <c r="F1" t="s">
        <v>19208</v>
      </c>
      <c r="G1" t="s">
        <v>3</v>
      </c>
      <c r="H1" t="s">
        <v>19209</v>
      </c>
      <c r="I1" s="2" t="s">
        <v>4</v>
      </c>
      <c r="J1" s="1" t="s">
        <v>19210</v>
      </c>
      <c r="K1" t="s">
        <v>5</v>
      </c>
      <c r="L1" s="4" t="s">
        <v>19211</v>
      </c>
      <c r="M1" s="4" t="s">
        <v>19222</v>
      </c>
      <c r="N1" s="2" t="s">
        <v>19223</v>
      </c>
      <c r="O1" t="s">
        <v>6</v>
      </c>
      <c r="P1" s="4" t="s">
        <v>19212</v>
      </c>
      <c r="Q1" t="s">
        <v>7</v>
      </c>
      <c r="R1" s="4" t="s">
        <v>8</v>
      </c>
      <c r="S1" t="s">
        <v>19234</v>
      </c>
      <c r="T1" s="10" t="s">
        <v>19218</v>
      </c>
      <c r="U1" s="11"/>
      <c r="V1" s="4">
        <f>SUM(L2:L5001)</f>
        <v>6191889.3900000099</v>
      </c>
    </row>
    <row r="2" spans="1:22" x14ac:dyDescent="0.3">
      <c r="A2" t="s">
        <v>9</v>
      </c>
      <c r="B2" t="str">
        <f t="shared" ref="B2:B65" si="0">RIGHT(A2, 4)</f>
        <v>1000</v>
      </c>
      <c r="C2" t="s">
        <v>10</v>
      </c>
      <c r="D2" t="str">
        <f>PROPER(TRIM(C2))</f>
        <v>Tony Gibbs</v>
      </c>
      <c r="E2" t="s">
        <v>11</v>
      </c>
      <c r="F2" t="str">
        <f t="shared" ref="F2:F65" si="1">UPPER(TRIM(E2))</f>
        <v>NORTH</v>
      </c>
      <c r="G2" t="s">
        <v>12</v>
      </c>
      <c r="H2" t="str">
        <f t="shared" ref="H2:H65" si="2">PROPER(TRIM(G2))</f>
        <v>Electronics</v>
      </c>
      <c r="I2" s="2" t="s">
        <v>13</v>
      </c>
      <c r="J2" s="1">
        <v>45317</v>
      </c>
      <c r="K2">
        <v>1411.4</v>
      </c>
      <c r="L2" s="4">
        <v>1411.4</v>
      </c>
      <c r="M2" s="4" t="str">
        <f t="shared" ref="M2:M65" si="3">IF(L2&gt;2500, "High Sales", "Low Sales")</f>
        <v>Low Sales</v>
      </c>
      <c r="N2" s="2" t="str">
        <f t="shared" ref="N2:N65" si="4">IF(OR(ISBLANK(L2), L2="", L2=0), "Grade C", IF(L2&gt;=4000, "Grade A", IF(L2&gt;=2000, "Grade B", "Grade C")))</f>
        <v>Grade C</v>
      </c>
      <c r="O2">
        <v>10</v>
      </c>
      <c r="P2" s="4">
        <v>10</v>
      </c>
      <c r="Q2" t="s">
        <v>14</v>
      </c>
      <c r="R2" s="4">
        <v>11</v>
      </c>
      <c r="S2" t="str">
        <f>CONCATENATE(OrdersTable[[#This Row],[Clean_ID]],"-",OrdersTable[[#This Row],[Clean_Region]],"-",OrdersTable[[#This Row],[Clean_Product]])</f>
        <v>1000-NORTH-Electronics</v>
      </c>
      <c r="T2" s="10" t="s">
        <v>19230</v>
      </c>
      <c r="U2" s="11"/>
      <c r="V2">
        <f>SUMIF(Orders!E:E, "North", Orders!K:K)</f>
        <v>2040846.6</v>
      </c>
    </row>
    <row r="3" spans="1:22" x14ac:dyDescent="0.3">
      <c r="A3" t="s">
        <v>15</v>
      </c>
      <c r="B3" t="str">
        <f t="shared" si="0"/>
        <v>1001</v>
      </c>
      <c r="C3" t="s">
        <v>16</v>
      </c>
      <c r="D3" t="str">
        <f t="shared" ref="D3:D66" si="5">PROPER(TRIM(C3))</f>
        <v>April Pacheco</v>
      </c>
      <c r="E3" t="s">
        <v>11</v>
      </c>
      <c r="F3" t="str">
        <f t="shared" si="1"/>
        <v>NORTH</v>
      </c>
      <c r="G3" t="s">
        <v>12</v>
      </c>
      <c r="H3" t="str">
        <f t="shared" si="2"/>
        <v>Electronics</v>
      </c>
      <c r="I3" s="2" t="s">
        <v>17</v>
      </c>
      <c r="J3" s="1">
        <v>45896</v>
      </c>
      <c r="K3">
        <v>207.32</v>
      </c>
      <c r="L3" s="4">
        <v>207.32</v>
      </c>
      <c r="M3" s="4" t="str">
        <f t="shared" si="3"/>
        <v>Low Sales</v>
      </c>
      <c r="N3" s="2" t="str">
        <f t="shared" si="4"/>
        <v>Grade C</v>
      </c>
      <c r="O3">
        <v>10</v>
      </c>
      <c r="P3" s="4">
        <v>10</v>
      </c>
      <c r="Q3" t="s">
        <v>18</v>
      </c>
      <c r="R3" s="4">
        <v>9</v>
      </c>
      <c r="S3" t="str">
        <f>CONCATENATE(OrdersTable[[#This Row],[Clean_ID]],"-",OrdersTable[[#This Row],[Clean_Region]],"-",OrdersTable[[#This Row],[Clean_Product]])</f>
        <v>1001-NORTH-Electronics</v>
      </c>
      <c r="T3" s="10" t="s">
        <v>19232</v>
      </c>
      <c r="U3" s="10"/>
      <c r="V3">
        <f>SUMIFS(Orders!K:K, Orders!F:F, "NORTH", Orders!H:H, "Electronics")</f>
        <v>1078393.1799999995</v>
      </c>
    </row>
    <row r="4" spans="1:22" x14ac:dyDescent="0.3">
      <c r="A4" t="s">
        <v>19</v>
      </c>
      <c r="B4" t="str">
        <f t="shared" si="0"/>
        <v>1002</v>
      </c>
      <c r="C4" t="s">
        <v>20</v>
      </c>
      <c r="D4" t="str">
        <f t="shared" si="5"/>
        <v>Patrick Leon</v>
      </c>
      <c r="E4" t="s">
        <v>21</v>
      </c>
      <c r="F4" t="str">
        <f t="shared" si="1"/>
        <v>CENTRAL</v>
      </c>
      <c r="G4" t="s">
        <v>12</v>
      </c>
      <c r="H4" t="str">
        <f t="shared" si="2"/>
        <v>Electronics</v>
      </c>
      <c r="I4" s="2" t="s">
        <v>22</v>
      </c>
      <c r="J4" s="1">
        <v>45866</v>
      </c>
      <c r="K4"/>
      <c r="L4" s="4">
        <v>0</v>
      </c>
      <c r="M4" s="4" t="str">
        <f t="shared" si="3"/>
        <v>Low Sales</v>
      </c>
      <c r="N4" s="2" t="str">
        <f t="shared" si="4"/>
        <v>Grade C</v>
      </c>
      <c r="O4">
        <v>10</v>
      </c>
      <c r="P4" s="4">
        <v>10</v>
      </c>
      <c r="Q4" t="s">
        <v>23</v>
      </c>
      <c r="R4" s="4">
        <v>10</v>
      </c>
      <c r="S4" t="str">
        <f>CONCATENATE(OrdersTable[[#This Row],[Clean_ID]],"-",OrdersTable[[#This Row],[Clean_Region]],"-",OrdersTable[[#This Row],[Clean_Product]])</f>
        <v>1002-CENTRAL-Electronics</v>
      </c>
    </row>
    <row r="5" spans="1:22" x14ac:dyDescent="0.3">
      <c r="A5" t="s">
        <v>24</v>
      </c>
      <c r="B5" t="str">
        <f t="shared" si="0"/>
        <v>1003</v>
      </c>
      <c r="C5" t="s">
        <v>25</v>
      </c>
      <c r="D5" t="str">
        <f t="shared" si="5"/>
        <v>Michele Johnson</v>
      </c>
      <c r="E5" t="s">
        <v>26</v>
      </c>
      <c r="F5" t="str">
        <f t="shared" si="1"/>
        <v>EAST</v>
      </c>
      <c r="G5" t="s">
        <v>12</v>
      </c>
      <c r="H5" t="str">
        <f t="shared" si="2"/>
        <v>Electronics</v>
      </c>
      <c r="I5" s="2" t="s">
        <v>27</v>
      </c>
      <c r="J5" s="1">
        <v>46069</v>
      </c>
      <c r="K5"/>
      <c r="L5" s="4">
        <v>0</v>
      </c>
      <c r="M5" s="4" t="str">
        <f t="shared" si="3"/>
        <v>Low Sales</v>
      </c>
      <c r="N5" s="2" t="str">
        <f t="shared" si="4"/>
        <v>Grade C</v>
      </c>
      <c r="O5">
        <v>15</v>
      </c>
      <c r="P5" s="4">
        <v>15</v>
      </c>
      <c r="Q5" t="s">
        <v>18</v>
      </c>
      <c r="R5" s="4">
        <v>4</v>
      </c>
      <c r="S5" t="str">
        <f>CONCATENATE(OrdersTable[[#This Row],[Clean_ID]],"-",OrdersTable[[#This Row],[Clean_Region]],"-",OrdersTable[[#This Row],[Clean_Product]])</f>
        <v>1003-EAST-Electronics</v>
      </c>
    </row>
    <row r="6" spans="1:22" x14ac:dyDescent="0.3">
      <c r="A6" t="s">
        <v>28</v>
      </c>
      <c r="B6" t="str">
        <f t="shared" si="0"/>
        <v>1004</v>
      </c>
      <c r="C6" t="s">
        <v>29</v>
      </c>
      <c r="D6" t="str">
        <f t="shared" si="5"/>
        <v>Kimberly Peck</v>
      </c>
      <c r="E6" t="s">
        <v>26</v>
      </c>
      <c r="F6" t="str">
        <f t="shared" si="1"/>
        <v>EAST</v>
      </c>
      <c r="G6" t="s">
        <v>12</v>
      </c>
      <c r="H6" t="str">
        <f t="shared" si="2"/>
        <v>Electronics</v>
      </c>
      <c r="I6" s="2" t="s">
        <v>30</v>
      </c>
      <c r="J6" s="1">
        <v>45386</v>
      </c>
      <c r="K6"/>
      <c r="L6" s="4">
        <v>0</v>
      </c>
      <c r="M6" s="4" t="str">
        <f t="shared" si="3"/>
        <v>Low Sales</v>
      </c>
      <c r="N6" s="2" t="str">
        <f t="shared" si="4"/>
        <v>Grade C</v>
      </c>
      <c r="O6"/>
      <c r="P6" s="4">
        <v>0</v>
      </c>
      <c r="Q6" t="s">
        <v>31</v>
      </c>
      <c r="R6" s="4">
        <v>13</v>
      </c>
      <c r="S6" t="str">
        <f>CONCATENATE(OrdersTable[[#This Row],[Clean_ID]],"-",OrdersTable[[#This Row],[Clean_Region]],"-",OrdersTable[[#This Row],[Clean_Product]])</f>
        <v>1004-EAST-Electronics</v>
      </c>
    </row>
    <row r="7" spans="1:22" x14ac:dyDescent="0.3">
      <c r="A7" t="s">
        <v>32</v>
      </c>
      <c r="B7" t="str">
        <f t="shared" si="0"/>
        <v>1005</v>
      </c>
      <c r="C7" t="s">
        <v>33</v>
      </c>
      <c r="D7" t="str">
        <f t="shared" si="5"/>
        <v/>
      </c>
      <c r="E7" t="s">
        <v>34</v>
      </c>
      <c r="F7" t="str">
        <f t="shared" si="1"/>
        <v>NORTH</v>
      </c>
      <c r="G7" t="s">
        <v>35</v>
      </c>
      <c r="H7" t="str">
        <f t="shared" si="2"/>
        <v>Electronics</v>
      </c>
      <c r="I7" s="2" t="s">
        <v>36</v>
      </c>
      <c r="J7" s="1">
        <v>45841</v>
      </c>
      <c r="K7"/>
      <c r="L7" s="4">
        <v>0</v>
      </c>
      <c r="M7" s="4" t="str">
        <f t="shared" si="3"/>
        <v>Low Sales</v>
      </c>
      <c r="N7" s="2" t="str">
        <f t="shared" si="4"/>
        <v>Grade C</v>
      </c>
      <c r="O7">
        <v>5</v>
      </c>
      <c r="P7" s="4">
        <v>5</v>
      </c>
      <c r="Q7" t="s">
        <v>37</v>
      </c>
      <c r="R7" s="4">
        <v>5</v>
      </c>
      <c r="S7" t="str">
        <f>CONCATENATE(OrdersTable[[#This Row],[Clean_ID]],"-",OrdersTable[[#This Row],[Clean_Region]],"-",OrdersTable[[#This Row],[Clean_Product]])</f>
        <v>1005-NORTH-Electronics</v>
      </c>
    </row>
    <row r="8" spans="1:22" x14ac:dyDescent="0.3">
      <c r="A8" t="s">
        <v>38</v>
      </c>
      <c r="B8" t="str">
        <f t="shared" si="0"/>
        <v>1006</v>
      </c>
      <c r="C8" t="s">
        <v>39</v>
      </c>
      <c r="D8" t="str">
        <f t="shared" si="5"/>
        <v>Jonathan Sanchez</v>
      </c>
      <c r="E8" t="s">
        <v>11</v>
      </c>
      <c r="F8" t="str">
        <f t="shared" si="1"/>
        <v>NORTH</v>
      </c>
      <c r="G8" t="s">
        <v>40</v>
      </c>
      <c r="H8" t="str">
        <f t="shared" si="2"/>
        <v>Office Supplies</v>
      </c>
      <c r="I8" s="2" t="s">
        <v>41</v>
      </c>
      <c r="J8" s="1">
        <v>45883</v>
      </c>
      <c r="K8">
        <v>3537.63</v>
      </c>
      <c r="L8" s="4">
        <v>3537.63</v>
      </c>
      <c r="M8" s="4" t="str">
        <f t="shared" si="3"/>
        <v>High Sales</v>
      </c>
      <c r="N8" s="2" t="str">
        <f t="shared" si="4"/>
        <v>Grade B</v>
      </c>
      <c r="O8">
        <v>10</v>
      </c>
      <c r="P8" s="4">
        <v>10</v>
      </c>
      <c r="Q8" t="s">
        <v>31</v>
      </c>
      <c r="R8" s="4">
        <v>2</v>
      </c>
      <c r="S8" t="str">
        <f>CONCATENATE(OrdersTable[[#This Row],[Clean_ID]],"-",OrdersTable[[#This Row],[Clean_Region]],"-",OrdersTable[[#This Row],[Clean_Product]])</f>
        <v>1006-NORTH-Office Supplies</v>
      </c>
    </row>
    <row r="9" spans="1:22" x14ac:dyDescent="0.3">
      <c r="A9" t="s">
        <v>42</v>
      </c>
      <c r="B9" t="str">
        <f t="shared" si="0"/>
        <v>1007</v>
      </c>
      <c r="C9" t="s">
        <v>43</v>
      </c>
      <c r="D9" t="str">
        <f t="shared" si="5"/>
        <v>Candice Lewis</v>
      </c>
      <c r="E9" t="s">
        <v>44</v>
      </c>
      <c r="F9" t="str">
        <f t="shared" si="1"/>
        <v>SOUTH</v>
      </c>
      <c r="G9" t="s">
        <v>12</v>
      </c>
      <c r="H9" t="str">
        <f t="shared" si="2"/>
        <v>Electronics</v>
      </c>
      <c r="I9" s="2" t="s">
        <v>45</v>
      </c>
      <c r="J9" s="1">
        <v>45681</v>
      </c>
      <c r="K9"/>
      <c r="L9" s="4">
        <v>0</v>
      </c>
      <c r="M9" s="4" t="str">
        <f t="shared" si="3"/>
        <v>Low Sales</v>
      </c>
      <c r="N9" s="2" t="str">
        <f t="shared" si="4"/>
        <v>Grade C</v>
      </c>
      <c r="O9">
        <v>10</v>
      </c>
      <c r="P9" s="4">
        <v>10</v>
      </c>
      <c r="Q9" t="s">
        <v>31</v>
      </c>
      <c r="R9" s="4">
        <v>6</v>
      </c>
      <c r="S9" t="str">
        <f>CONCATENATE(OrdersTable[[#This Row],[Clean_ID]],"-",OrdersTable[[#This Row],[Clean_Region]],"-",OrdersTable[[#This Row],[Clean_Product]])</f>
        <v>1007-SOUTH-Electronics</v>
      </c>
    </row>
    <row r="10" spans="1:22" x14ac:dyDescent="0.3">
      <c r="A10" t="s">
        <v>46</v>
      </c>
      <c r="B10" t="str">
        <f t="shared" si="0"/>
        <v>1008</v>
      </c>
      <c r="C10" t="s">
        <v>47</v>
      </c>
      <c r="D10" t="str">
        <f t="shared" si="5"/>
        <v>Jessica Torres</v>
      </c>
      <c r="E10" t="s">
        <v>44</v>
      </c>
      <c r="F10" t="str">
        <f t="shared" si="1"/>
        <v>SOUTH</v>
      </c>
      <c r="G10" t="s">
        <v>40</v>
      </c>
      <c r="H10" t="str">
        <f t="shared" si="2"/>
        <v>Office Supplies</v>
      </c>
      <c r="I10" s="2" t="s">
        <v>48</v>
      </c>
      <c r="J10" s="1">
        <v>46010</v>
      </c>
      <c r="K10">
        <v>3257.78</v>
      </c>
      <c r="L10" s="4">
        <v>3257.78</v>
      </c>
      <c r="M10" s="4" t="str">
        <f t="shared" si="3"/>
        <v>High Sales</v>
      </c>
      <c r="N10" s="2" t="str">
        <f t="shared" si="4"/>
        <v>Grade B</v>
      </c>
      <c r="O10"/>
      <c r="P10" s="4">
        <v>0</v>
      </c>
      <c r="Q10" t="s">
        <v>18</v>
      </c>
      <c r="R10" s="4">
        <v>3</v>
      </c>
      <c r="S10" t="str">
        <f>CONCATENATE(OrdersTable[[#This Row],[Clean_ID]],"-",OrdersTable[[#This Row],[Clean_Region]],"-",OrdersTable[[#This Row],[Clean_Product]])</f>
        <v>1008-SOUTH-Office Supplies</v>
      </c>
    </row>
    <row r="11" spans="1:22" x14ac:dyDescent="0.3">
      <c r="A11" t="s">
        <v>49</v>
      </c>
      <c r="B11" t="str">
        <f t="shared" si="0"/>
        <v>1009</v>
      </c>
      <c r="C11" t="s">
        <v>50</v>
      </c>
      <c r="D11" t="str">
        <f t="shared" si="5"/>
        <v>Arthur Perry</v>
      </c>
      <c r="E11" t="s">
        <v>51</v>
      </c>
      <c r="F11" t="str">
        <f t="shared" si="1"/>
        <v>WEST</v>
      </c>
      <c r="G11" t="s">
        <v>35</v>
      </c>
      <c r="H11" t="str">
        <f t="shared" si="2"/>
        <v>Electronics</v>
      </c>
      <c r="I11" s="2" t="s">
        <v>52</v>
      </c>
      <c r="J11" s="1">
        <v>45568</v>
      </c>
      <c r="K11">
        <v>3456.4</v>
      </c>
      <c r="L11" s="4">
        <v>3456.4</v>
      </c>
      <c r="M11" s="4" t="str">
        <f t="shared" si="3"/>
        <v>High Sales</v>
      </c>
      <c r="N11" s="2" t="str">
        <f t="shared" si="4"/>
        <v>Grade B</v>
      </c>
      <c r="O11">
        <v>15</v>
      </c>
      <c r="P11" s="4">
        <v>15</v>
      </c>
      <c r="Q11" t="s">
        <v>14</v>
      </c>
      <c r="R11" s="4">
        <v>4</v>
      </c>
      <c r="S11" t="str">
        <f>CONCATENATE(OrdersTable[[#This Row],[Clean_ID]],"-",OrdersTable[[#This Row],[Clean_Region]],"-",OrdersTable[[#This Row],[Clean_Product]])</f>
        <v>1009-WEST-Electronics</v>
      </c>
    </row>
    <row r="12" spans="1:22" x14ac:dyDescent="0.3">
      <c r="A12" t="s">
        <v>53</v>
      </c>
      <c r="B12" t="str">
        <f t="shared" si="0"/>
        <v>1010</v>
      </c>
      <c r="C12" t="s">
        <v>54</v>
      </c>
      <c r="D12" t="str">
        <f t="shared" si="5"/>
        <v>Justin Gonzalez</v>
      </c>
      <c r="E12" t="s">
        <v>34</v>
      </c>
      <c r="F12" t="str">
        <f t="shared" si="1"/>
        <v>NORTH</v>
      </c>
      <c r="G12" t="s">
        <v>40</v>
      </c>
      <c r="H12" t="str">
        <f t="shared" si="2"/>
        <v>Office Supplies</v>
      </c>
      <c r="I12" s="2" t="s">
        <v>55</v>
      </c>
      <c r="J12" s="1">
        <v>45702</v>
      </c>
      <c r="K12" t="s">
        <v>56</v>
      </c>
      <c r="L12" s="4">
        <v>0</v>
      </c>
      <c r="M12" s="4" t="str">
        <f t="shared" si="3"/>
        <v>Low Sales</v>
      </c>
      <c r="N12" s="2" t="str">
        <f t="shared" si="4"/>
        <v>Grade C</v>
      </c>
      <c r="O12">
        <v>10</v>
      </c>
      <c r="P12" s="4">
        <v>10</v>
      </c>
      <c r="Q12" t="s">
        <v>23</v>
      </c>
      <c r="R12" s="4">
        <v>7</v>
      </c>
      <c r="S12" t="str">
        <f>CONCATENATE(OrdersTable[[#This Row],[Clean_ID]],"-",OrdersTable[[#This Row],[Clean_Region]],"-",OrdersTable[[#This Row],[Clean_Product]])</f>
        <v>1010-NORTH-Office Supplies</v>
      </c>
    </row>
    <row r="13" spans="1:22" x14ac:dyDescent="0.3">
      <c r="A13" t="s">
        <v>57</v>
      </c>
      <c r="B13" t="str">
        <f t="shared" si="0"/>
        <v>1011</v>
      </c>
      <c r="C13" t="s">
        <v>58</v>
      </c>
      <c r="D13" t="str">
        <f t="shared" si="5"/>
        <v>Donald Mills</v>
      </c>
      <c r="E13" t="s">
        <v>11</v>
      </c>
      <c r="F13" t="str">
        <f t="shared" si="1"/>
        <v>NORTH</v>
      </c>
      <c r="G13" t="s">
        <v>35</v>
      </c>
      <c r="H13" t="str">
        <f t="shared" si="2"/>
        <v>Electronics</v>
      </c>
      <c r="I13" s="2" t="s">
        <v>59</v>
      </c>
      <c r="J13" s="1">
        <v>45438</v>
      </c>
      <c r="K13"/>
      <c r="L13" s="4">
        <v>0</v>
      </c>
      <c r="M13" s="4" t="str">
        <f t="shared" si="3"/>
        <v>Low Sales</v>
      </c>
      <c r="N13" s="2" t="str">
        <f t="shared" si="4"/>
        <v>Grade C</v>
      </c>
      <c r="O13"/>
      <c r="P13" s="4">
        <v>0</v>
      </c>
      <c r="Q13" t="s">
        <v>23</v>
      </c>
      <c r="R13" s="4">
        <v>15</v>
      </c>
      <c r="S13" t="str">
        <f>CONCATENATE(OrdersTable[[#This Row],[Clean_ID]],"-",OrdersTable[[#This Row],[Clean_Region]],"-",OrdersTable[[#This Row],[Clean_Product]])</f>
        <v>1011-NORTH-Electronics</v>
      </c>
    </row>
    <row r="14" spans="1:22" x14ac:dyDescent="0.3">
      <c r="A14" t="s">
        <v>60</v>
      </c>
      <c r="B14" t="str">
        <f t="shared" si="0"/>
        <v>1012</v>
      </c>
      <c r="C14" t="s">
        <v>61</v>
      </c>
      <c r="D14" t="str">
        <f t="shared" si="5"/>
        <v>Thomas Montgomery</v>
      </c>
      <c r="E14" t="s">
        <v>21</v>
      </c>
      <c r="F14" t="str">
        <f t="shared" si="1"/>
        <v>CENTRAL</v>
      </c>
      <c r="G14" t="s">
        <v>35</v>
      </c>
      <c r="H14" t="str">
        <f t="shared" si="2"/>
        <v>Electronics</v>
      </c>
      <c r="I14" s="2" t="s">
        <v>62</v>
      </c>
      <c r="J14" s="1">
        <v>45662</v>
      </c>
      <c r="K14">
        <v>4986.76</v>
      </c>
      <c r="L14" s="4">
        <v>4986.76</v>
      </c>
      <c r="M14" s="4" t="str">
        <f t="shared" si="3"/>
        <v>High Sales</v>
      </c>
      <c r="N14" s="2" t="str">
        <f t="shared" si="4"/>
        <v>Grade A</v>
      </c>
      <c r="O14"/>
      <c r="P14" s="4">
        <v>0</v>
      </c>
      <c r="Q14" t="s">
        <v>23</v>
      </c>
      <c r="R14" s="4">
        <v>2</v>
      </c>
      <c r="S14" t="str">
        <f>CONCATENATE(OrdersTable[[#This Row],[Clean_ID]],"-",OrdersTable[[#This Row],[Clean_Region]],"-",OrdersTable[[#This Row],[Clean_Product]])</f>
        <v>1012-CENTRAL-Electronics</v>
      </c>
    </row>
    <row r="15" spans="1:22" x14ac:dyDescent="0.3">
      <c r="A15" t="s">
        <v>63</v>
      </c>
      <c r="B15" t="str">
        <f t="shared" si="0"/>
        <v>1013</v>
      </c>
      <c r="C15" t="s">
        <v>64</v>
      </c>
      <c r="D15" t="str">
        <f t="shared" si="5"/>
        <v>John Hernandez</v>
      </c>
      <c r="E15" t="s">
        <v>34</v>
      </c>
      <c r="F15" t="str">
        <f t="shared" si="1"/>
        <v>NORTH</v>
      </c>
      <c r="G15" t="s">
        <v>12</v>
      </c>
      <c r="H15" t="str">
        <f t="shared" si="2"/>
        <v>Electronics</v>
      </c>
      <c r="I15" s="2" t="s">
        <v>65</v>
      </c>
      <c r="J15" s="1">
        <v>45448</v>
      </c>
      <c r="K15"/>
      <c r="L15" s="4">
        <v>0</v>
      </c>
      <c r="M15" s="4" t="str">
        <f t="shared" si="3"/>
        <v>Low Sales</v>
      </c>
      <c r="N15" s="2" t="str">
        <f t="shared" si="4"/>
        <v>Grade C</v>
      </c>
      <c r="O15"/>
      <c r="P15" s="4">
        <v>0</v>
      </c>
      <c r="Q15" t="s">
        <v>14</v>
      </c>
      <c r="R15" s="4">
        <v>7</v>
      </c>
      <c r="S15" t="str">
        <f>CONCATENATE(OrdersTable[[#This Row],[Clean_ID]],"-",OrdersTable[[#This Row],[Clean_Region]],"-",OrdersTable[[#This Row],[Clean_Product]])</f>
        <v>1013-NORTH-Electronics</v>
      </c>
    </row>
    <row r="16" spans="1:22" x14ac:dyDescent="0.3">
      <c r="A16" t="s">
        <v>66</v>
      </c>
      <c r="B16" t="str">
        <f t="shared" si="0"/>
        <v>1014</v>
      </c>
      <c r="C16" t="s">
        <v>67</v>
      </c>
      <c r="D16" t="str">
        <f t="shared" si="5"/>
        <v>Paul Garza</v>
      </c>
      <c r="E16" t="s">
        <v>51</v>
      </c>
      <c r="F16" t="str">
        <f t="shared" si="1"/>
        <v>WEST</v>
      </c>
      <c r="G16" t="s">
        <v>35</v>
      </c>
      <c r="H16" t="str">
        <f t="shared" si="2"/>
        <v>Electronics</v>
      </c>
      <c r="I16" s="2" t="s">
        <v>68</v>
      </c>
      <c r="J16" s="1">
        <v>45833</v>
      </c>
      <c r="K16">
        <v>4856.84</v>
      </c>
      <c r="L16" s="4">
        <v>4856.84</v>
      </c>
      <c r="M16" s="4" t="str">
        <f t="shared" si="3"/>
        <v>High Sales</v>
      </c>
      <c r="N16" s="2" t="str">
        <f t="shared" si="4"/>
        <v>Grade A</v>
      </c>
      <c r="O16">
        <v>5</v>
      </c>
      <c r="P16" s="4">
        <v>5</v>
      </c>
      <c r="Q16" t="s">
        <v>37</v>
      </c>
      <c r="R16" s="4">
        <v>13</v>
      </c>
      <c r="S16" t="str">
        <f>CONCATENATE(OrdersTable[[#This Row],[Clean_ID]],"-",OrdersTable[[#This Row],[Clean_Region]],"-",OrdersTable[[#This Row],[Clean_Product]])</f>
        <v>1014-WEST-Electronics</v>
      </c>
    </row>
    <row r="17" spans="1:19" x14ac:dyDescent="0.3">
      <c r="A17" t="s">
        <v>69</v>
      </c>
      <c r="B17" t="str">
        <f t="shared" si="0"/>
        <v>1015</v>
      </c>
      <c r="C17" t="s">
        <v>70</v>
      </c>
      <c r="D17" t="str">
        <f t="shared" si="5"/>
        <v>Matthew Alvarez</v>
      </c>
      <c r="E17" t="s">
        <v>26</v>
      </c>
      <c r="F17" t="str">
        <f t="shared" si="1"/>
        <v>EAST</v>
      </c>
      <c r="G17" t="s">
        <v>40</v>
      </c>
      <c r="H17" t="str">
        <f t="shared" si="2"/>
        <v>Office Supplies</v>
      </c>
      <c r="I17" s="2" t="s">
        <v>71</v>
      </c>
      <c r="J17" s="1">
        <v>45406</v>
      </c>
      <c r="K17"/>
      <c r="L17" s="4">
        <v>0</v>
      </c>
      <c r="M17" s="4" t="str">
        <f t="shared" si="3"/>
        <v>Low Sales</v>
      </c>
      <c r="N17" s="2" t="str">
        <f t="shared" si="4"/>
        <v>Grade C</v>
      </c>
      <c r="O17">
        <v>5</v>
      </c>
      <c r="P17" s="4">
        <v>5</v>
      </c>
      <c r="Q17" t="s">
        <v>31</v>
      </c>
      <c r="R17" s="4">
        <v>9</v>
      </c>
      <c r="S17" t="str">
        <f>CONCATENATE(OrdersTable[[#This Row],[Clean_ID]],"-",OrdersTable[[#This Row],[Clean_Region]],"-",OrdersTable[[#This Row],[Clean_Product]])</f>
        <v>1015-EAST-Office Supplies</v>
      </c>
    </row>
    <row r="18" spans="1:19" x14ac:dyDescent="0.3">
      <c r="A18" t="s">
        <v>72</v>
      </c>
      <c r="B18" t="str">
        <f t="shared" si="0"/>
        <v>1016</v>
      </c>
      <c r="C18" t="s">
        <v>73</v>
      </c>
      <c r="D18" t="str">
        <f t="shared" si="5"/>
        <v>Troy Cortez</v>
      </c>
      <c r="E18" t="s">
        <v>44</v>
      </c>
      <c r="F18" t="str">
        <f t="shared" si="1"/>
        <v>SOUTH</v>
      </c>
      <c r="G18" t="s">
        <v>12</v>
      </c>
      <c r="H18" t="str">
        <f t="shared" si="2"/>
        <v>Electronics</v>
      </c>
      <c r="I18" s="2" t="s">
        <v>74</v>
      </c>
      <c r="J18" s="1">
        <v>45698</v>
      </c>
      <c r="K18">
        <v>4216.26</v>
      </c>
      <c r="L18" s="4">
        <v>4216.26</v>
      </c>
      <c r="M18" s="4" t="str">
        <f t="shared" si="3"/>
        <v>High Sales</v>
      </c>
      <c r="N18" s="2" t="str">
        <f t="shared" si="4"/>
        <v>Grade A</v>
      </c>
      <c r="O18">
        <v>10</v>
      </c>
      <c r="P18" s="4">
        <v>10</v>
      </c>
      <c r="Q18" t="s">
        <v>31</v>
      </c>
      <c r="R18" s="4">
        <v>13</v>
      </c>
      <c r="S18" t="str">
        <f>CONCATENATE(OrdersTable[[#This Row],[Clean_ID]],"-",OrdersTable[[#This Row],[Clean_Region]],"-",OrdersTable[[#This Row],[Clean_Product]])</f>
        <v>1016-SOUTH-Electronics</v>
      </c>
    </row>
    <row r="19" spans="1:19" x14ac:dyDescent="0.3">
      <c r="A19" t="s">
        <v>75</v>
      </c>
      <c r="B19" t="str">
        <f t="shared" si="0"/>
        <v>1017</v>
      </c>
      <c r="C19" t="s">
        <v>76</v>
      </c>
      <c r="D19" t="str">
        <f t="shared" si="5"/>
        <v>Thomas Walls</v>
      </c>
      <c r="E19" t="s">
        <v>44</v>
      </c>
      <c r="F19" t="str">
        <f t="shared" si="1"/>
        <v>SOUTH</v>
      </c>
      <c r="G19" t="s">
        <v>12</v>
      </c>
      <c r="H19" t="str">
        <f t="shared" si="2"/>
        <v>Electronics</v>
      </c>
      <c r="I19" s="2" t="s">
        <v>77</v>
      </c>
      <c r="J19" s="1">
        <v>45786</v>
      </c>
      <c r="K19">
        <v>2468.6</v>
      </c>
      <c r="L19" s="4">
        <v>2468.6</v>
      </c>
      <c r="M19" s="4" t="str">
        <f t="shared" si="3"/>
        <v>Low Sales</v>
      </c>
      <c r="N19" s="2" t="str">
        <f t="shared" si="4"/>
        <v>Grade B</v>
      </c>
      <c r="O19">
        <v>15</v>
      </c>
      <c r="P19" s="4">
        <v>15</v>
      </c>
      <c r="Q19" t="s">
        <v>31</v>
      </c>
      <c r="R19" s="4">
        <v>4</v>
      </c>
      <c r="S19" t="str">
        <f>CONCATENATE(OrdersTable[[#This Row],[Clean_ID]],"-",OrdersTable[[#This Row],[Clean_Region]],"-",OrdersTable[[#This Row],[Clean_Product]])</f>
        <v>1017-SOUTH-Electronics</v>
      </c>
    </row>
    <row r="20" spans="1:19" x14ac:dyDescent="0.3">
      <c r="A20" t="s">
        <v>78</v>
      </c>
      <c r="B20" t="str">
        <f t="shared" si="0"/>
        <v>1018</v>
      </c>
      <c r="C20" t="s">
        <v>79</v>
      </c>
      <c r="D20" t="str">
        <f t="shared" si="5"/>
        <v>Jon Lee</v>
      </c>
      <c r="E20" t="s">
        <v>34</v>
      </c>
      <c r="F20" t="str">
        <f t="shared" si="1"/>
        <v>NORTH</v>
      </c>
      <c r="G20" t="s">
        <v>80</v>
      </c>
      <c r="H20" t="str">
        <f t="shared" si="2"/>
        <v>Furniture</v>
      </c>
      <c r="I20" s="2" t="s">
        <v>81</v>
      </c>
      <c r="J20" s="1">
        <v>45872</v>
      </c>
      <c r="K20"/>
      <c r="L20" s="4">
        <v>0</v>
      </c>
      <c r="M20" s="4" t="str">
        <f t="shared" si="3"/>
        <v>Low Sales</v>
      </c>
      <c r="N20" s="2" t="str">
        <f t="shared" si="4"/>
        <v>Grade C</v>
      </c>
      <c r="O20">
        <v>5</v>
      </c>
      <c r="P20" s="4">
        <v>5</v>
      </c>
      <c r="Q20" t="s">
        <v>37</v>
      </c>
      <c r="R20" s="4">
        <v>13</v>
      </c>
      <c r="S20" t="str">
        <f>CONCATENATE(OrdersTable[[#This Row],[Clean_ID]],"-",OrdersTable[[#This Row],[Clean_Region]],"-",OrdersTable[[#This Row],[Clean_Product]])</f>
        <v>1018-NORTH-Furniture</v>
      </c>
    </row>
    <row r="21" spans="1:19" x14ac:dyDescent="0.3">
      <c r="A21" t="s">
        <v>82</v>
      </c>
      <c r="B21" t="str">
        <f t="shared" si="0"/>
        <v>1019</v>
      </c>
      <c r="C21" t="s">
        <v>83</v>
      </c>
      <c r="D21" t="str">
        <f t="shared" si="5"/>
        <v>Christopher Mueller</v>
      </c>
      <c r="E21" t="s">
        <v>44</v>
      </c>
      <c r="F21" t="str">
        <f t="shared" si="1"/>
        <v>SOUTH</v>
      </c>
      <c r="G21" t="s">
        <v>80</v>
      </c>
      <c r="H21" t="str">
        <f t="shared" si="2"/>
        <v>Furniture</v>
      </c>
      <c r="I21" s="2" t="s">
        <v>84</v>
      </c>
      <c r="J21" s="1">
        <v>45819</v>
      </c>
      <c r="K21">
        <v>4736.8999999999996</v>
      </c>
      <c r="L21" s="4">
        <v>4736.8999999999996</v>
      </c>
      <c r="M21" s="4" t="str">
        <f t="shared" si="3"/>
        <v>High Sales</v>
      </c>
      <c r="N21" s="2" t="str">
        <f t="shared" si="4"/>
        <v>Grade A</v>
      </c>
      <c r="O21">
        <v>15</v>
      </c>
      <c r="P21" s="4">
        <v>15</v>
      </c>
      <c r="Q21" t="s">
        <v>37</v>
      </c>
      <c r="R21" s="4">
        <v>14</v>
      </c>
      <c r="S21" t="str">
        <f>CONCATENATE(OrdersTable[[#This Row],[Clean_ID]],"-",OrdersTable[[#This Row],[Clean_Region]],"-",OrdersTable[[#This Row],[Clean_Product]])</f>
        <v>1019-SOUTH-Furniture</v>
      </c>
    </row>
    <row r="22" spans="1:19" x14ac:dyDescent="0.3">
      <c r="A22" t="s">
        <v>85</v>
      </c>
      <c r="B22" t="str">
        <f t="shared" si="0"/>
        <v>1020</v>
      </c>
      <c r="C22" t="s">
        <v>86</v>
      </c>
      <c r="D22" t="str">
        <f t="shared" si="5"/>
        <v>Leslie Moore</v>
      </c>
      <c r="E22" t="s">
        <v>21</v>
      </c>
      <c r="F22" t="str">
        <f t="shared" si="1"/>
        <v>CENTRAL</v>
      </c>
      <c r="G22" t="s">
        <v>35</v>
      </c>
      <c r="H22" t="str">
        <f t="shared" si="2"/>
        <v>Electronics</v>
      </c>
      <c r="I22" s="2" t="s">
        <v>87</v>
      </c>
      <c r="J22" s="1">
        <v>45508</v>
      </c>
      <c r="K22">
        <v>3788.56</v>
      </c>
      <c r="L22" s="4">
        <v>3788.56</v>
      </c>
      <c r="M22" s="4" t="str">
        <f t="shared" si="3"/>
        <v>High Sales</v>
      </c>
      <c r="N22" s="2" t="str">
        <f t="shared" si="4"/>
        <v>Grade B</v>
      </c>
      <c r="O22">
        <v>15</v>
      </c>
      <c r="P22" s="4">
        <v>15</v>
      </c>
      <c r="Q22" t="s">
        <v>23</v>
      </c>
      <c r="R22" s="4">
        <v>11</v>
      </c>
      <c r="S22" t="str">
        <f>CONCATENATE(OrdersTable[[#This Row],[Clean_ID]],"-",OrdersTable[[#This Row],[Clean_Region]],"-",OrdersTable[[#This Row],[Clean_Product]])</f>
        <v>1020-CENTRAL-Electronics</v>
      </c>
    </row>
    <row r="23" spans="1:19" x14ac:dyDescent="0.3">
      <c r="A23" t="s">
        <v>88</v>
      </c>
      <c r="B23" t="str">
        <f t="shared" si="0"/>
        <v>1021</v>
      </c>
      <c r="C23" t="s">
        <v>89</v>
      </c>
      <c r="D23" t="str">
        <f t="shared" si="5"/>
        <v>Frances Mitchell</v>
      </c>
      <c r="E23" t="s">
        <v>11</v>
      </c>
      <c r="F23" t="str">
        <f t="shared" si="1"/>
        <v>NORTH</v>
      </c>
      <c r="G23" t="s">
        <v>40</v>
      </c>
      <c r="H23" t="str">
        <f t="shared" si="2"/>
        <v>Office Supplies</v>
      </c>
      <c r="I23" s="2" t="s">
        <v>90</v>
      </c>
      <c r="J23" s="1">
        <v>45740</v>
      </c>
      <c r="K23">
        <v>2284.86</v>
      </c>
      <c r="L23" s="4">
        <v>2284.86</v>
      </c>
      <c r="M23" s="4" t="str">
        <f t="shared" si="3"/>
        <v>Low Sales</v>
      </c>
      <c r="N23" s="2" t="str">
        <f t="shared" si="4"/>
        <v>Grade B</v>
      </c>
      <c r="O23">
        <v>10</v>
      </c>
      <c r="P23" s="4">
        <v>10</v>
      </c>
      <c r="Q23" t="s">
        <v>14</v>
      </c>
      <c r="R23" s="4">
        <v>6</v>
      </c>
      <c r="S23" t="str">
        <f>CONCATENATE(OrdersTable[[#This Row],[Clean_ID]],"-",OrdersTable[[#This Row],[Clean_Region]],"-",OrdersTable[[#This Row],[Clean_Product]])</f>
        <v>1021-NORTH-Office Supplies</v>
      </c>
    </row>
    <row r="24" spans="1:19" x14ac:dyDescent="0.3">
      <c r="A24" t="s">
        <v>91</v>
      </c>
      <c r="B24" t="str">
        <f t="shared" si="0"/>
        <v>1022</v>
      </c>
      <c r="C24" t="s">
        <v>92</v>
      </c>
      <c r="D24" t="str">
        <f t="shared" si="5"/>
        <v>Miguel Smith</v>
      </c>
      <c r="E24" t="s">
        <v>34</v>
      </c>
      <c r="F24" t="str">
        <f t="shared" si="1"/>
        <v>NORTH</v>
      </c>
      <c r="G24" t="s">
        <v>80</v>
      </c>
      <c r="H24" t="str">
        <f t="shared" si="2"/>
        <v>Furniture</v>
      </c>
      <c r="I24" s="2" t="s">
        <v>93</v>
      </c>
      <c r="J24" s="1">
        <v>45894</v>
      </c>
      <c r="K24">
        <v>85.59</v>
      </c>
      <c r="L24" s="4">
        <v>85.59</v>
      </c>
      <c r="M24" s="4" t="str">
        <f t="shared" si="3"/>
        <v>Low Sales</v>
      </c>
      <c r="N24" s="2" t="str">
        <f t="shared" si="4"/>
        <v>Grade C</v>
      </c>
      <c r="O24">
        <v>10</v>
      </c>
      <c r="P24" s="4">
        <v>10</v>
      </c>
      <c r="Q24" t="s">
        <v>14</v>
      </c>
      <c r="R24" s="4">
        <v>15</v>
      </c>
      <c r="S24" t="str">
        <f>CONCATENATE(OrdersTable[[#This Row],[Clean_ID]],"-",OrdersTable[[#This Row],[Clean_Region]],"-",OrdersTable[[#This Row],[Clean_Product]])</f>
        <v>1022-NORTH-Furniture</v>
      </c>
    </row>
    <row r="25" spans="1:19" x14ac:dyDescent="0.3">
      <c r="A25" t="s">
        <v>94</v>
      </c>
      <c r="B25" t="str">
        <f t="shared" si="0"/>
        <v>1023</v>
      </c>
      <c r="C25" t="s">
        <v>95</v>
      </c>
      <c r="D25" t="str">
        <f t="shared" si="5"/>
        <v>Edward Johnson</v>
      </c>
      <c r="E25" t="s">
        <v>34</v>
      </c>
      <c r="F25" t="str">
        <f t="shared" si="1"/>
        <v>NORTH</v>
      </c>
      <c r="G25" t="s">
        <v>40</v>
      </c>
      <c r="H25" t="str">
        <f t="shared" si="2"/>
        <v>Office Supplies</v>
      </c>
      <c r="I25" s="2" t="s">
        <v>96</v>
      </c>
      <c r="J25" s="1">
        <v>45364</v>
      </c>
      <c r="K25"/>
      <c r="L25" s="4">
        <v>0</v>
      </c>
      <c r="M25" s="4" t="str">
        <f t="shared" si="3"/>
        <v>Low Sales</v>
      </c>
      <c r="N25" s="2" t="str">
        <f t="shared" si="4"/>
        <v>Grade C</v>
      </c>
      <c r="O25">
        <v>10</v>
      </c>
      <c r="P25" s="4">
        <v>10</v>
      </c>
      <c r="Q25" t="s">
        <v>37</v>
      </c>
      <c r="R25" s="4">
        <v>3</v>
      </c>
      <c r="S25" t="str">
        <f>CONCATENATE(OrdersTable[[#This Row],[Clean_ID]],"-",OrdersTable[[#This Row],[Clean_Region]],"-",OrdersTable[[#This Row],[Clean_Product]])</f>
        <v>1023-NORTH-Office Supplies</v>
      </c>
    </row>
    <row r="26" spans="1:19" x14ac:dyDescent="0.3">
      <c r="A26" t="s">
        <v>97</v>
      </c>
      <c r="B26" t="str">
        <f t="shared" si="0"/>
        <v>1024</v>
      </c>
      <c r="C26" t="s">
        <v>98</v>
      </c>
      <c r="D26" t="str">
        <f t="shared" si="5"/>
        <v>Aaron Young</v>
      </c>
      <c r="E26" t="s">
        <v>11</v>
      </c>
      <c r="F26" t="str">
        <f t="shared" si="1"/>
        <v>NORTH</v>
      </c>
      <c r="G26" t="s">
        <v>35</v>
      </c>
      <c r="H26" t="str">
        <f t="shared" si="2"/>
        <v>Electronics</v>
      </c>
      <c r="I26" s="2" t="s">
        <v>99</v>
      </c>
      <c r="J26" s="1">
        <v>45421</v>
      </c>
      <c r="K26">
        <v>4047.11</v>
      </c>
      <c r="L26" s="4">
        <v>4047.11</v>
      </c>
      <c r="M26" s="4" t="str">
        <f t="shared" si="3"/>
        <v>High Sales</v>
      </c>
      <c r="N26" s="2" t="str">
        <f t="shared" si="4"/>
        <v>Grade A</v>
      </c>
      <c r="O26">
        <v>5</v>
      </c>
      <c r="P26" s="4">
        <v>5</v>
      </c>
      <c r="Q26" t="s">
        <v>14</v>
      </c>
      <c r="R26" s="4">
        <v>11</v>
      </c>
      <c r="S26" t="str">
        <f>CONCATENATE(OrdersTable[[#This Row],[Clean_ID]],"-",OrdersTable[[#This Row],[Clean_Region]],"-",OrdersTable[[#This Row],[Clean_Product]])</f>
        <v>1024-NORTH-Electronics</v>
      </c>
    </row>
    <row r="27" spans="1:19" x14ac:dyDescent="0.3">
      <c r="A27" t="s">
        <v>100</v>
      </c>
      <c r="B27" t="str">
        <f t="shared" si="0"/>
        <v>1025</v>
      </c>
      <c r="C27" t="s">
        <v>101</v>
      </c>
      <c r="D27" t="str">
        <f t="shared" si="5"/>
        <v>Julie Bentley</v>
      </c>
      <c r="E27" t="s">
        <v>51</v>
      </c>
      <c r="F27" t="str">
        <f t="shared" si="1"/>
        <v>WEST</v>
      </c>
      <c r="G27" t="s">
        <v>40</v>
      </c>
      <c r="H27" t="str">
        <f t="shared" si="2"/>
        <v>Office Supplies</v>
      </c>
      <c r="I27" s="2" t="s">
        <v>102</v>
      </c>
      <c r="J27" s="1">
        <v>45903</v>
      </c>
      <c r="K27">
        <v>2361.77</v>
      </c>
      <c r="L27" s="4">
        <v>2361.77</v>
      </c>
      <c r="M27" s="4" t="str">
        <f t="shared" si="3"/>
        <v>Low Sales</v>
      </c>
      <c r="N27" s="2" t="str">
        <f t="shared" si="4"/>
        <v>Grade B</v>
      </c>
      <c r="O27">
        <v>5</v>
      </c>
      <c r="P27" s="4">
        <v>5</v>
      </c>
      <c r="Q27" t="s">
        <v>14</v>
      </c>
      <c r="R27" s="4">
        <v>7</v>
      </c>
      <c r="S27" t="str">
        <f>CONCATENATE(OrdersTable[[#This Row],[Clean_ID]],"-",OrdersTable[[#This Row],[Clean_Region]],"-",OrdersTable[[#This Row],[Clean_Product]])</f>
        <v>1025-WEST-Office Supplies</v>
      </c>
    </row>
    <row r="28" spans="1:19" x14ac:dyDescent="0.3">
      <c r="A28" t="s">
        <v>103</v>
      </c>
      <c r="B28" t="str">
        <f t="shared" si="0"/>
        <v>1026</v>
      </c>
      <c r="C28" t="s">
        <v>104</v>
      </c>
      <c r="D28" t="str">
        <f t="shared" si="5"/>
        <v>Ray Mckinney</v>
      </c>
      <c r="E28" t="s">
        <v>11</v>
      </c>
      <c r="F28" t="str">
        <f t="shared" si="1"/>
        <v>NORTH</v>
      </c>
      <c r="G28" t="s">
        <v>40</v>
      </c>
      <c r="H28" t="str">
        <f t="shared" si="2"/>
        <v>Office Supplies</v>
      </c>
      <c r="I28" s="2" t="s">
        <v>105</v>
      </c>
      <c r="J28" s="1">
        <v>46111</v>
      </c>
      <c r="K28">
        <v>1280.8499999999999</v>
      </c>
      <c r="L28" s="4">
        <v>1280.8499999999999</v>
      </c>
      <c r="M28" s="4" t="str">
        <f t="shared" si="3"/>
        <v>Low Sales</v>
      </c>
      <c r="N28" s="2" t="str">
        <f t="shared" si="4"/>
        <v>Grade C</v>
      </c>
      <c r="O28"/>
      <c r="P28" s="4">
        <v>0</v>
      </c>
      <c r="Q28" t="s">
        <v>23</v>
      </c>
      <c r="R28" s="4">
        <v>3</v>
      </c>
      <c r="S28" t="str">
        <f>CONCATENATE(OrdersTable[[#This Row],[Clean_ID]],"-",OrdersTable[[#This Row],[Clean_Region]],"-",OrdersTable[[#This Row],[Clean_Product]])</f>
        <v>1026-NORTH-Office Supplies</v>
      </c>
    </row>
    <row r="29" spans="1:19" x14ac:dyDescent="0.3">
      <c r="A29" t="s">
        <v>106</v>
      </c>
      <c r="B29" t="str">
        <f t="shared" si="0"/>
        <v>1027</v>
      </c>
      <c r="C29" t="s">
        <v>107</v>
      </c>
      <c r="D29" t="str">
        <f t="shared" si="5"/>
        <v>Nicole Berry</v>
      </c>
      <c r="E29" t="s">
        <v>51</v>
      </c>
      <c r="F29" t="str">
        <f t="shared" si="1"/>
        <v>WEST</v>
      </c>
      <c r="G29" t="s">
        <v>80</v>
      </c>
      <c r="H29" t="str">
        <f t="shared" si="2"/>
        <v>Furniture</v>
      </c>
      <c r="I29" s="2" t="s">
        <v>108</v>
      </c>
      <c r="J29" s="1">
        <v>45636</v>
      </c>
      <c r="K29">
        <v>1286.54</v>
      </c>
      <c r="L29" s="4">
        <v>1286.54</v>
      </c>
      <c r="M29" s="4" t="str">
        <f t="shared" si="3"/>
        <v>Low Sales</v>
      </c>
      <c r="N29" s="2" t="str">
        <f t="shared" si="4"/>
        <v>Grade C</v>
      </c>
      <c r="O29">
        <v>20</v>
      </c>
      <c r="P29" s="4">
        <v>20</v>
      </c>
      <c r="Q29" t="s">
        <v>37</v>
      </c>
      <c r="R29" s="4">
        <v>2</v>
      </c>
      <c r="S29" t="str">
        <f>CONCATENATE(OrdersTable[[#This Row],[Clean_ID]],"-",OrdersTable[[#This Row],[Clean_Region]],"-",OrdersTable[[#This Row],[Clean_Product]])</f>
        <v>1027-WEST-Furniture</v>
      </c>
    </row>
    <row r="30" spans="1:19" x14ac:dyDescent="0.3">
      <c r="A30" t="s">
        <v>109</v>
      </c>
      <c r="B30" t="str">
        <f t="shared" si="0"/>
        <v>1028</v>
      </c>
      <c r="C30" t="s">
        <v>110</v>
      </c>
      <c r="D30" t="str">
        <f t="shared" si="5"/>
        <v>Christina Hill</v>
      </c>
      <c r="E30" t="s">
        <v>34</v>
      </c>
      <c r="F30" t="str">
        <f t="shared" si="1"/>
        <v>NORTH</v>
      </c>
      <c r="G30" t="s">
        <v>12</v>
      </c>
      <c r="H30" t="str">
        <f t="shared" si="2"/>
        <v>Electronics</v>
      </c>
      <c r="I30" s="2" t="s">
        <v>111</v>
      </c>
      <c r="J30" s="1">
        <v>45387</v>
      </c>
      <c r="K30"/>
      <c r="L30" s="4">
        <v>0</v>
      </c>
      <c r="M30" s="4" t="str">
        <f t="shared" si="3"/>
        <v>Low Sales</v>
      </c>
      <c r="N30" s="2" t="str">
        <f t="shared" si="4"/>
        <v>Grade C</v>
      </c>
      <c r="O30">
        <v>20</v>
      </c>
      <c r="P30" s="4">
        <v>20</v>
      </c>
      <c r="Q30" t="s">
        <v>18</v>
      </c>
      <c r="R30" s="4">
        <v>14</v>
      </c>
      <c r="S30" t="str">
        <f>CONCATENATE(OrdersTable[[#This Row],[Clean_ID]],"-",OrdersTable[[#This Row],[Clean_Region]],"-",OrdersTable[[#This Row],[Clean_Product]])</f>
        <v>1028-NORTH-Electronics</v>
      </c>
    </row>
    <row r="31" spans="1:19" x14ac:dyDescent="0.3">
      <c r="A31" t="s">
        <v>112</v>
      </c>
      <c r="B31" t="str">
        <f t="shared" si="0"/>
        <v>1029</v>
      </c>
      <c r="C31" t="s">
        <v>113</v>
      </c>
      <c r="D31" t="str">
        <f t="shared" si="5"/>
        <v>Kevin Buck</v>
      </c>
      <c r="E31" t="s">
        <v>51</v>
      </c>
      <c r="F31" t="str">
        <f t="shared" si="1"/>
        <v>WEST</v>
      </c>
      <c r="G31" t="s">
        <v>12</v>
      </c>
      <c r="H31" t="str">
        <f t="shared" si="2"/>
        <v>Electronics</v>
      </c>
      <c r="I31" s="2" t="s">
        <v>114</v>
      </c>
      <c r="J31" s="1">
        <v>45460</v>
      </c>
      <c r="K31"/>
      <c r="L31" s="4">
        <v>0</v>
      </c>
      <c r="M31" s="4" t="str">
        <f t="shared" si="3"/>
        <v>Low Sales</v>
      </c>
      <c r="N31" s="2" t="str">
        <f t="shared" si="4"/>
        <v>Grade C</v>
      </c>
      <c r="O31">
        <v>15</v>
      </c>
      <c r="P31" s="4">
        <v>15</v>
      </c>
      <c r="Q31" t="s">
        <v>23</v>
      </c>
      <c r="R31" s="4">
        <v>5</v>
      </c>
      <c r="S31" t="str">
        <f>CONCATENATE(OrdersTable[[#This Row],[Clean_ID]],"-",OrdersTable[[#This Row],[Clean_Region]],"-",OrdersTable[[#This Row],[Clean_Product]])</f>
        <v>1029-WEST-Electronics</v>
      </c>
    </row>
    <row r="32" spans="1:19" x14ac:dyDescent="0.3">
      <c r="A32" t="s">
        <v>115</v>
      </c>
      <c r="B32" t="str">
        <f t="shared" si="0"/>
        <v>1030</v>
      </c>
      <c r="C32" t="s">
        <v>116</v>
      </c>
      <c r="D32" t="str">
        <f t="shared" si="5"/>
        <v>Kenneth Johnson</v>
      </c>
      <c r="E32" t="s">
        <v>51</v>
      </c>
      <c r="F32" t="str">
        <f t="shared" si="1"/>
        <v>WEST</v>
      </c>
      <c r="G32" t="s">
        <v>35</v>
      </c>
      <c r="H32" t="str">
        <f t="shared" si="2"/>
        <v>Electronics</v>
      </c>
      <c r="I32" s="2" t="s">
        <v>117</v>
      </c>
      <c r="J32" s="1">
        <v>45450</v>
      </c>
      <c r="K32">
        <v>1518.7</v>
      </c>
      <c r="L32" s="4">
        <v>1518.7</v>
      </c>
      <c r="M32" s="4" t="str">
        <f t="shared" si="3"/>
        <v>Low Sales</v>
      </c>
      <c r="N32" s="2" t="str">
        <f t="shared" si="4"/>
        <v>Grade C</v>
      </c>
      <c r="O32"/>
      <c r="P32" s="4">
        <v>0</v>
      </c>
      <c r="Q32" t="s">
        <v>37</v>
      </c>
      <c r="R32" s="4">
        <v>1</v>
      </c>
      <c r="S32" t="str">
        <f>CONCATENATE(OrdersTable[[#This Row],[Clean_ID]],"-",OrdersTable[[#This Row],[Clean_Region]],"-",OrdersTable[[#This Row],[Clean_Product]])</f>
        <v>1030-WEST-Electronics</v>
      </c>
    </row>
    <row r="33" spans="1:19" x14ac:dyDescent="0.3">
      <c r="A33" t="s">
        <v>118</v>
      </c>
      <c r="B33" t="str">
        <f t="shared" si="0"/>
        <v>1031</v>
      </c>
      <c r="C33" t="s">
        <v>119</v>
      </c>
      <c r="D33" t="str">
        <f t="shared" si="5"/>
        <v>Michael Davis</v>
      </c>
      <c r="E33" t="s">
        <v>11</v>
      </c>
      <c r="F33" t="str">
        <f t="shared" si="1"/>
        <v>NORTH</v>
      </c>
      <c r="G33" t="s">
        <v>40</v>
      </c>
      <c r="H33" t="str">
        <f t="shared" si="2"/>
        <v>Office Supplies</v>
      </c>
      <c r="I33" s="2" t="s">
        <v>120</v>
      </c>
      <c r="J33" s="1">
        <v>45350</v>
      </c>
      <c r="K33">
        <v>2941.68</v>
      </c>
      <c r="L33" s="4">
        <v>2941.68</v>
      </c>
      <c r="M33" s="4" t="str">
        <f t="shared" si="3"/>
        <v>High Sales</v>
      </c>
      <c r="N33" s="2" t="str">
        <f t="shared" si="4"/>
        <v>Grade B</v>
      </c>
      <c r="O33">
        <v>5</v>
      </c>
      <c r="P33" s="4">
        <v>5</v>
      </c>
      <c r="Q33" t="s">
        <v>37</v>
      </c>
      <c r="R33" s="4">
        <v>2</v>
      </c>
      <c r="S33" t="str">
        <f>CONCATENATE(OrdersTable[[#This Row],[Clean_ID]],"-",OrdersTable[[#This Row],[Clean_Region]],"-",OrdersTable[[#This Row],[Clean_Product]])</f>
        <v>1031-NORTH-Office Supplies</v>
      </c>
    </row>
    <row r="34" spans="1:19" x14ac:dyDescent="0.3">
      <c r="A34" t="s">
        <v>121</v>
      </c>
      <c r="B34" t="str">
        <f t="shared" si="0"/>
        <v>1032</v>
      </c>
      <c r="C34" t="s">
        <v>122</v>
      </c>
      <c r="D34" t="str">
        <f t="shared" si="5"/>
        <v>Madeline Powell</v>
      </c>
      <c r="E34" t="s">
        <v>44</v>
      </c>
      <c r="F34" t="str">
        <f t="shared" si="1"/>
        <v>SOUTH</v>
      </c>
      <c r="G34" t="s">
        <v>12</v>
      </c>
      <c r="H34" t="str">
        <f t="shared" si="2"/>
        <v>Electronics</v>
      </c>
      <c r="I34" s="2" t="s">
        <v>123</v>
      </c>
      <c r="J34" s="1">
        <v>45901</v>
      </c>
      <c r="K34">
        <v>3392.3</v>
      </c>
      <c r="L34" s="4">
        <v>3392.3</v>
      </c>
      <c r="M34" s="4" t="str">
        <f t="shared" si="3"/>
        <v>High Sales</v>
      </c>
      <c r="N34" s="2" t="str">
        <f t="shared" si="4"/>
        <v>Grade B</v>
      </c>
      <c r="O34">
        <v>20</v>
      </c>
      <c r="P34" s="4">
        <v>20</v>
      </c>
      <c r="Q34" t="s">
        <v>14</v>
      </c>
      <c r="R34" s="4">
        <v>15</v>
      </c>
      <c r="S34" t="str">
        <f>CONCATENATE(OrdersTable[[#This Row],[Clean_ID]],"-",OrdersTable[[#This Row],[Clean_Region]],"-",OrdersTable[[#This Row],[Clean_Product]])</f>
        <v>1032-SOUTH-Electronics</v>
      </c>
    </row>
    <row r="35" spans="1:19" x14ac:dyDescent="0.3">
      <c r="A35" t="s">
        <v>124</v>
      </c>
      <c r="B35" t="str">
        <f t="shared" si="0"/>
        <v>1033</v>
      </c>
      <c r="C35" t="s">
        <v>125</v>
      </c>
      <c r="D35" t="str">
        <f t="shared" si="5"/>
        <v>Kelly Craig</v>
      </c>
      <c r="E35" t="s">
        <v>21</v>
      </c>
      <c r="F35" t="str">
        <f t="shared" si="1"/>
        <v>CENTRAL</v>
      </c>
      <c r="G35" t="s">
        <v>80</v>
      </c>
      <c r="H35" t="str">
        <f t="shared" si="2"/>
        <v>Furniture</v>
      </c>
      <c r="I35" s="2" t="s">
        <v>126</v>
      </c>
      <c r="J35" s="1">
        <v>45884</v>
      </c>
      <c r="K35">
        <v>246.72</v>
      </c>
      <c r="L35" s="4">
        <v>246.72</v>
      </c>
      <c r="M35" s="4" t="str">
        <f t="shared" si="3"/>
        <v>Low Sales</v>
      </c>
      <c r="N35" s="2" t="str">
        <f t="shared" si="4"/>
        <v>Grade C</v>
      </c>
      <c r="O35">
        <v>20</v>
      </c>
      <c r="P35" s="4">
        <v>20</v>
      </c>
      <c r="Q35" t="s">
        <v>37</v>
      </c>
      <c r="R35" s="4">
        <v>10</v>
      </c>
      <c r="S35" t="str">
        <f>CONCATENATE(OrdersTable[[#This Row],[Clean_ID]],"-",OrdersTable[[#This Row],[Clean_Region]],"-",OrdersTable[[#This Row],[Clean_Product]])</f>
        <v>1033-CENTRAL-Furniture</v>
      </c>
    </row>
    <row r="36" spans="1:19" x14ac:dyDescent="0.3">
      <c r="A36" t="s">
        <v>127</v>
      </c>
      <c r="B36" t="str">
        <f t="shared" si="0"/>
        <v>1034</v>
      </c>
      <c r="C36" t="s">
        <v>128</v>
      </c>
      <c r="D36" t="str">
        <f t="shared" si="5"/>
        <v>Deborah Rodriguez</v>
      </c>
      <c r="E36" t="s">
        <v>21</v>
      </c>
      <c r="F36" t="str">
        <f t="shared" si="1"/>
        <v>CENTRAL</v>
      </c>
      <c r="G36" t="s">
        <v>40</v>
      </c>
      <c r="H36" t="str">
        <f t="shared" si="2"/>
        <v>Office Supplies</v>
      </c>
      <c r="I36" s="2" t="s">
        <v>129</v>
      </c>
      <c r="J36" s="1">
        <v>45559</v>
      </c>
      <c r="K36"/>
      <c r="L36" s="4">
        <v>0</v>
      </c>
      <c r="M36" s="4" t="str">
        <f t="shared" si="3"/>
        <v>Low Sales</v>
      </c>
      <c r="N36" s="2" t="str">
        <f t="shared" si="4"/>
        <v>Grade C</v>
      </c>
      <c r="O36">
        <v>10</v>
      </c>
      <c r="P36" s="4">
        <v>10</v>
      </c>
      <c r="Q36" t="s">
        <v>31</v>
      </c>
      <c r="R36" s="4">
        <v>7</v>
      </c>
      <c r="S36" t="str">
        <f>CONCATENATE(OrdersTable[[#This Row],[Clean_ID]],"-",OrdersTable[[#This Row],[Clean_Region]],"-",OrdersTable[[#This Row],[Clean_Product]])</f>
        <v>1034-CENTRAL-Office Supplies</v>
      </c>
    </row>
    <row r="37" spans="1:19" x14ac:dyDescent="0.3">
      <c r="A37" t="s">
        <v>130</v>
      </c>
      <c r="B37" t="str">
        <f t="shared" si="0"/>
        <v>1035</v>
      </c>
      <c r="C37" t="s">
        <v>131</v>
      </c>
      <c r="D37" t="str">
        <f t="shared" si="5"/>
        <v>Tammy Mckay</v>
      </c>
      <c r="E37" t="s">
        <v>44</v>
      </c>
      <c r="F37" t="str">
        <f t="shared" si="1"/>
        <v>SOUTH</v>
      </c>
      <c r="G37" t="s">
        <v>40</v>
      </c>
      <c r="H37" t="str">
        <f t="shared" si="2"/>
        <v>Office Supplies</v>
      </c>
      <c r="I37" s="2" t="s">
        <v>132</v>
      </c>
      <c r="J37" s="1">
        <v>45760</v>
      </c>
      <c r="K37">
        <v>4648.6400000000003</v>
      </c>
      <c r="L37" s="4">
        <v>4648.6400000000003</v>
      </c>
      <c r="M37" s="4" t="str">
        <f t="shared" si="3"/>
        <v>High Sales</v>
      </c>
      <c r="N37" s="2" t="str">
        <f t="shared" si="4"/>
        <v>Grade A</v>
      </c>
      <c r="O37">
        <v>5</v>
      </c>
      <c r="P37" s="4">
        <v>5</v>
      </c>
      <c r="Q37" t="s">
        <v>23</v>
      </c>
      <c r="R37" s="4">
        <v>10</v>
      </c>
      <c r="S37" t="str">
        <f>CONCATENATE(OrdersTable[[#This Row],[Clean_ID]],"-",OrdersTable[[#This Row],[Clean_Region]],"-",OrdersTable[[#This Row],[Clean_Product]])</f>
        <v>1035-SOUTH-Office Supplies</v>
      </c>
    </row>
    <row r="38" spans="1:19" x14ac:dyDescent="0.3">
      <c r="A38" t="s">
        <v>133</v>
      </c>
      <c r="B38" t="str">
        <f t="shared" si="0"/>
        <v>1036</v>
      </c>
      <c r="C38" t="s">
        <v>134</v>
      </c>
      <c r="D38" t="str">
        <f t="shared" si="5"/>
        <v>Cynthia Crawford</v>
      </c>
      <c r="E38" t="s">
        <v>21</v>
      </c>
      <c r="F38" t="str">
        <f t="shared" si="1"/>
        <v>CENTRAL</v>
      </c>
      <c r="G38" t="s">
        <v>12</v>
      </c>
      <c r="H38" t="str">
        <f t="shared" si="2"/>
        <v>Electronics</v>
      </c>
      <c r="I38" s="2" t="s">
        <v>135</v>
      </c>
      <c r="J38" s="1">
        <v>45367</v>
      </c>
      <c r="K38"/>
      <c r="L38" s="4">
        <v>0</v>
      </c>
      <c r="M38" s="4" t="str">
        <f t="shared" si="3"/>
        <v>Low Sales</v>
      </c>
      <c r="N38" s="2" t="str">
        <f t="shared" si="4"/>
        <v>Grade C</v>
      </c>
      <c r="O38">
        <v>10</v>
      </c>
      <c r="P38" s="4">
        <v>10</v>
      </c>
      <c r="Q38" t="s">
        <v>31</v>
      </c>
      <c r="R38" s="4">
        <v>15</v>
      </c>
      <c r="S38" t="str">
        <f>CONCATENATE(OrdersTable[[#This Row],[Clean_ID]],"-",OrdersTable[[#This Row],[Clean_Region]],"-",OrdersTable[[#This Row],[Clean_Product]])</f>
        <v>1036-CENTRAL-Electronics</v>
      </c>
    </row>
    <row r="39" spans="1:19" x14ac:dyDescent="0.3">
      <c r="A39" t="s">
        <v>136</v>
      </c>
      <c r="B39" t="str">
        <f t="shared" si="0"/>
        <v>1037</v>
      </c>
      <c r="C39" t="s">
        <v>137</v>
      </c>
      <c r="D39" t="str">
        <f t="shared" si="5"/>
        <v>Benjamin Wright</v>
      </c>
      <c r="E39" t="s">
        <v>34</v>
      </c>
      <c r="F39" t="str">
        <f t="shared" si="1"/>
        <v>NORTH</v>
      </c>
      <c r="G39" t="s">
        <v>80</v>
      </c>
      <c r="H39" t="str">
        <f t="shared" si="2"/>
        <v>Furniture</v>
      </c>
      <c r="I39" s="2" t="s">
        <v>138</v>
      </c>
      <c r="J39" s="1">
        <v>45670</v>
      </c>
      <c r="K39"/>
      <c r="L39" s="4">
        <v>0</v>
      </c>
      <c r="M39" s="4" t="str">
        <f t="shared" si="3"/>
        <v>Low Sales</v>
      </c>
      <c r="N39" s="2" t="str">
        <f t="shared" si="4"/>
        <v>Grade C</v>
      </c>
      <c r="O39"/>
      <c r="P39" s="4">
        <v>0</v>
      </c>
      <c r="Q39" t="s">
        <v>37</v>
      </c>
      <c r="R39" s="4">
        <v>1</v>
      </c>
      <c r="S39" t="str">
        <f>CONCATENATE(OrdersTable[[#This Row],[Clean_ID]],"-",OrdersTable[[#This Row],[Clean_Region]],"-",OrdersTable[[#This Row],[Clean_Product]])</f>
        <v>1037-NORTH-Furniture</v>
      </c>
    </row>
    <row r="40" spans="1:19" x14ac:dyDescent="0.3">
      <c r="A40" t="s">
        <v>139</v>
      </c>
      <c r="B40" t="str">
        <f t="shared" si="0"/>
        <v>1038</v>
      </c>
      <c r="C40" t="s">
        <v>140</v>
      </c>
      <c r="D40" t="str">
        <f t="shared" si="5"/>
        <v>Ryan Blake</v>
      </c>
      <c r="E40" t="s">
        <v>11</v>
      </c>
      <c r="F40" t="str">
        <f t="shared" si="1"/>
        <v>NORTH</v>
      </c>
      <c r="G40" t="s">
        <v>40</v>
      </c>
      <c r="H40" t="str">
        <f t="shared" si="2"/>
        <v>Office Supplies</v>
      </c>
      <c r="I40" s="2" t="s">
        <v>141</v>
      </c>
      <c r="J40" s="1">
        <v>45971</v>
      </c>
      <c r="K40">
        <v>4697.7</v>
      </c>
      <c r="L40" s="4">
        <v>4697.7</v>
      </c>
      <c r="M40" s="4" t="str">
        <f t="shared" si="3"/>
        <v>High Sales</v>
      </c>
      <c r="N40" s="2" t="str">
        <f t="shared" si="4"/>
        <v>Grade A</v>
      </c>
      <c r="O40">
        <v>15</v>
      </c>
      <c r="P40" s="4">
        <v>15</v>
      </c>
      <c r="Q40" t="s">
        <v>14</v>
      </c>
      <c r="R40" s="4">
        <v>15</v>
      </c>
      <c r="S40" t="str">
        <f>CONCATENATE(OrdersTable[[#This Row],[Clean_ID]],"-",OrdersTable[[#This Row],[Clean_Region]],"-",OrdersTable[[#This Row],[Clean_Product]])</f>
        <v>1038-NORTH-Office Supplies</v>
      </c>
    </row>
    <row r="41" spans="1:19" x14ac:dyDescent="0.3">
      <c r="A41" t="s">
        <v>142</v>
      </c>
      <c r="B41" t="str">
        <f t="shared" si="0"/>
        <v>1039</v>
      </c>
      <c r="C41" t="s">
        <v>143</v>
      </c>
      <c r="D41" t="str">
        <f t="shared" si="5"/>
        <v>Kerry Morris</v>
      </c>
      <c r="E41" t="s">
        <v>34</v>
      </c>
      <c r="F41" t="str">
        <f t="shared" si="1"/>
        <v>NORTH</v>
      </c>
      <c r="G41" t="s">
        <v>80</v>
      </c>
      <c r="H41" t="str">
        <f t="shared" si="2"/>
        <v>Furniture</v>
      </c>
      <c r="I41" s="2" t="s">
        <v>144</v>
      </c>
      <c r="J41" s="1">
        <v>45422</v>
      </c>
      <c r="K41"/>
      <c r="L41" s="4">
        <v>0</v>
      </c>
      <c r="M41" s="4" t="str">
        <f t="shared" si="3"/>
        <v>Low Sales</v>
      </c>
      <c r="N41" s="2" t="str">
        <f t="shared" si="4"/>
        <v>Grade C</v>
      </c>
      <c r="O41">
        <v>10</v>
      </c>
      <c r="P41" s="4">
        <v>10</v>
      </c>
      <c r="Q41" t="s">
        <v>31</v>
      </c>
      <c r="R41" s="4">
        <v>9</v>
      </c>
      <c r="S41" t="str">
        <f>CONCATENATE(OrdersTable[[#This Row],[Clean_ID]],"-",OrdersTable[[#This Row],[Clean_Region]],"-",OrdersTable[[#This Row],[Clean_Product]])</f>
        <v>1039-NORTH-Furniture</v>
      </c>
    </row>
    <row r="42" spans="1:19" x14ac:dyDescent="0.3">
      <c r="A42" t="s">
        <v>145</v>
      </c>
      <c r="B42" t="str">
        <f t="shared" si="0"/>
        <v>1040</v>
      </c>
      <c r="C42" t="s">
        <v>146</v>
      </c>
      <c r="D42" t="str">
        <f t="shared" si="5"/>
        <v>Mary Burns</v>
      </c>
      <c r="E42" t="s">
        <v>51</v>
      </c>
      <c r="F42" t="str">
        <f t="shared" si="1"/>
        <v>WEST</v>
      </c>
      <c r="G42" t="s">
        <v>40</v>
      </c>
      <c r="H42" t="str">
        <f t="shared" si="2"/>
        <v>Office Supplies</v>
      </c>
      <c r="I42" s="2" t="s">
        <v>147</v>
      </c>
      <c r="J42" s="1">
        <v>45344</v>
      </c>
      <c r="K42"/>
      <c r="L42" s="4">
        <v>0</v>
      </c>
      <c r="M42" s="4" t="str">
        <f t="shared" si="3"/>
        <v>Low Sales</v>
      </c>
      <c r="N42" s="2" t="str">
        <f t="shared" si="4"/>
        <v>Grade C</v>
      </c>
      <c r="O42">
        <v>5</v>
      </c>
      <c r="P42" s="4">
        <v>5</v>
      </c>
      <c r="Q42" t="s">
        <v>14</v>
      </c>
      <c r="R42" s="4">
        <v>6</v>
      </c>
      <c r="S42" t="str">
        <f>CONCATENATE(OrdersTable[[#This Row],[Clean_ID]],"-",OrdersTable[[#This Row],[Clean_Region]],"-",OrdersTable[[#This Row],[Clean_Product]])</f>
        <v>1040-WEST-Office Supplies</v>
      </c>
    </row>
    <row r="43" spans="1:19" x14ac:dyDescent="0.3">
      <c r="A43" t="s">
        <v>148</v>
      </c>
      <c r="B43" t="str">
        <f t="shared" si="0"/>
        <v>1041</v>
      </c>
      <c r="C43" t="s">
        <v>149</v>
      </c>
      <c r="D43" t="str">
        <f t="shared" si="5"/>
        <v>Jill Nichols</v>
      </c>
      <c r="E43" t="s">
        <v>44</v>
      </c>
      <c r="F43" t="str">
        <f t="shared" si="1"/>
        <v>SOUTH</v>
      </c>
      <c r="G43" t="s">
        <v>40</v>
      </c>
      <c r="H43" t="str">
        <f t="shared" si="2"/>
        <v>Office Supplies</v>
      </c>
      <c r="I43" s="2" t="s">
        <v>150</v>
      </c>
      <c r="J43" s="1">
        <v>45457</v>
      </c>
      <c r="K43"/>
      <c r="L43" s="4">
        <v>0</v>
      </c>
      <c r="M43" s="4" t="str">
        <f t="shared" si="3"/>
        <v>Low Sales</v>
      </c>
      <c r="N43" s="2" t="str">
        <f t="shared" si="4"/>
        <v>Grade C</v>
      </c>
      <c r="O43"/>
      <c r="P43" s="4">
        <v>0</v>
      </c>
      <c r="Q43" t="s">
        <v>14</v>
      </c>
      <c r="R43" s="4">
        <v>2</v>
      </c>
      <c r="S43" t="str">
        <f>CONCATENATE(OrdersTable[[#This Row],[Clean_ID]],"-",OrdersTable[[#This Row],[Clean_Region]],"-",OrdersTable[[#This Row],[Clean_Product]])</f>
        <v>1041-SOUTH-Office Supplies</v>
      </c>
    </row>
    <row r="44" spans="1:19" x14ac:dyDescent="0.3">
      <c r="A44" t="s">
        <v>151</v>
      </c>
      <c r="B44" t="str">
        <f t="shared" si="0"/>
        <v>1042</v>
      </c>
      <c r="C44" t="s">
        <v>152</v>
      </c>
      <c r="D44" t="str">
        <f t="shared" si="5"/>
        <v>Melissa Ramirez</v>
      </c>
      <c r="E44" t="s">
        <v>34</v>
      </c>
      <c r="F44" t="str">
        <f t="shared" si="1"/>
        <v>NORTH</v>
      </c>
      <c r="G44" t="s">
        <v>80</v>
      </c>
      <c r="H44" t="str">
        <f t="shared" si="2"/>
        <v>Furniture</v>
      </c>
      <c r="I44" s="2" t="s">
        <v>153</v>
      </c>
      <c r="J44" s="1">
        <v>45850</v>
      </c>
      <c r="K44">
        <v>4181.25</v>
      </c>
      <c r="L44" s="4">
        <v>4181.25</v>
      </c>
      <c r="M44" s="4" t="str">
        <f t="shared" si="3"/>
        <v>High Sales</v>
      </c>
      <c r="N44" s="2" t="str">
        <f t="shared" si="4"/>
        <v>Grade A</v>
      </c>
      <c r="O44">
        <v>20</v>
      </c>
      <c r="P44" s="4">
        <v>20</v>
      </c>
      <c r="Q44" t="s">
        <v>18</v>
      </c>
      <c r="R44" s="4">
        <v>1</v>
      </c>
      <c r="S44" t="str">
        <f>CONCATENATE(OrdersTable[[#This Row],[Clean_ID]],"-",OrdersTable[[#This Row],[Clean_Region]],"-",OrdersTable[[#This Row],[Clean_Product]])</f>
        <v>1042-NORTH-Furniture</v>
      </c>
    </row>
    <row r="45" spans="1:19" x14ac:dyDescent="0.3">
      <c r="A45" t="s">
        <v>154</v>
      </c>
      <c r="B45" t="str">
        <f t="shared" si="0"/>
        <v>1043</v>
      </c>
      <c r="C45" t="s">
        <v>155</v>
      </c>
      <c r="D45" t="str">
        <f t="shared" si="5"/>
        <v>Wendy Nguyen</v>
      </c>
      <c r="E45" t="s">
        <v>26</v>
      </c>
      <c r="F45" t="str">
        <f t="shared" si="1"/>
        <v>EAST</v>
      </c>
      <c r="G45" t="s">
        <v>40</v>
      </c>
      <c r="H45" t="str">
        <f t="shared" si="2"/>
        <v>Office Supplies</v>
      </c>
      <c r="I45" s="2" t="s">
        <v>156</v>
      </c>
      <c r="J45" s="1">
        <v>46107</v>
      </c>
      <c r="K45">
        <v>4499.68</v>
      </c>
      <c r="L45" s="4">
        <v>4499.68</v>
      </c>
      <c r="M45" s="4" t="str">
        <f t="shared" si="3"/>
        <v>High Sales</v>
      </c>
      <c r="N45" s="2" t="str">
        <f t="shared" si="4"/>
        <v>Grade A</v>
      </c>
      <c r="O45">
        <v>10</v>
      </c>
      <c r="P45" s="4">
        <v>10</v>
      </c>
      <c r="Q45" t="s">
        <v>14</v>
      </c>
      <c r="R45" s="4">
        <v>6</v>
      </c>
      <c r="S45" t="str">
        <f>CONCATENATE(OrdersTable[[#This Row],[Clean_ID]],"-",OrdersTable[[#This Row],[Clean_Region]],"-",OrdersTable[[#This Row],[Clean_Product]])</f>
        <v>1043-EAST-Office Supplies</v>
      </c>
    </row>
    <row r="46" spans="1:19" x14ac:dyDescent="0.3">
      <c r="A46" t="s">
        <v>157</v>
      </c>
      <c r="B46" t="str">
        <f t="shared" si="0"/>
        <v>1044</v>
      </c>
      <c r="C46" t="s">
        <v>158</v>
      </c>
      <c r="D46" t="str">
        <f t="shared" si="5"/>
        <v>Brittney Robinson</v>
      </c>
      <c r="E46" t="s">
        <v>21</v>
      </c>
      <c r="F46" t="str">
        <f t="shared" si="1"/>
        <v>CENTRAL</v>
      </c>
      <c r="G46" t="s">
        <v>35</v>
      </c>
      <c r="H46" t="str">
        <f t="shared" si="2"/>
        <v>Electronics</v>
      </c>
      <c r="I46" s="2" t="s">
        <v>159</v>
      </c>
      <c r="J46" s="1">
        <v>45927</v>
      </c>
      <c r="K46">
        <v>815.04</v>
      </c>
      <c r="L46" s="4">
        <v>815.04</v>
      </c>
      <c r="M46" s="4" t="str">
        <f t="shared" si="3"/>
        <v>Low Sales</v>
      </c>
      <c r="N46" s="2" t="str">
        <f t="shared" si="4"/>
        <v>Grade C</v>
      </c>
      <c r="O46">
        <v>10</v>
      </c>
      <c r="P46" s="4">
        <v>10</v>
      </c>
      <c r="Q46" t="s">
        <v>18</v>
      </c>
      <c r="R46" s="4">
        <v>15</v>
      </c>
      <c r="S46" t="str">
        <f>CONCATENATE(OrdersTable[[#This Row],[Clean_ID]],"-",OrdersTable[[#This Row],[Clean_Region]],"-",OrdersTable[[#This Row],[Clean_Product]])</f>
        <v>1044-CENTRAL-Electronics</v>
      </c>
    </row>
    <row r="47" spans="1:19" x14ac:dyDescent="0.3">
      <c r="A47" t="s">
        <v>160</v>
      </c>
      <c r="B47" t="str">
        <f t="shared" si="0"/>
        <v>1045</v>
      </c>
      <c r="C47" t="s">
        <v>161</v>
      </c>
      <c r="D47" t="str">
        <f t="shared" si="5"/>
        <v>Mark Jensen Jr.</v>
      </c>
      <c r="E47" t="s">
        <v>51</v>
      </c>
      <c r="F47" t="str">
        <f t="shared" si="1"/>
        <v>WEST</v>
      </c>
      <c r="G47" t="s">
        <v>12</v>
      </c>
      <c r="H47" t="str">
        <f t="shared" si="2"/>
        <v>Electronics</v>
      </c>
      <c r="I47" s="2" t="s">
        <v>162</v>
      </c>
      <c r="J47" s="1">
        <v>45475</v>
      </c>
      <c r="K47"/>
      <c r="L47" s="4">
        <v>0</v>
      </c>
      <c r="M47" s="4" t="str">
        <f t="shared" si="3"/>
        <v>Low Sales</v>
      </c>
      <c r="N47" s="2" t="str">
        <f t="shared" si="4"/>
        <v>Grade C</v>
      </c>
      <c r="O47">
        <v>10</v>
      </c>
      <c r="P47" s="4">
        <v>10</v>
      </c>
      <c r="Q47" t="s">
        <v>31</v>
      </c>
      <c r="R47" s="4">
        <v>3</v>
      </c>
      <c r="S47" t="str">
        <f>CONCATENATE(OrdersTable[[#This Row],[Clean_ID]],"-",OrdersTable[[#This Row],[Clean_Region]],"-",OrdersTable[[#This Row],[Clean_Product]])</f>
        <v>1045-WEST-Electronics</v>
      </c>
    </row>
    <row r="48" spans="1:19" x14ac:dyDescent="0.3">
      <c r="A48" t="s">
        <v>163</v>
      </c>
      <c r="B48" t="str">
        <f t="shared" si="0"/>
        <v>1046</v>
      </c>
      <c r="C48" t="s">
        <v>164</v>
      </c>
      <c r="D48" t="str">
        <f t="shared" si="5"/>
        <v>Carl Singleton Jr.</v>
      </c>
      <c r="E48" t="s">
        <v>11</v>
      </c>
      <c r="F48" t="str">
        <f t="shared" si="1"/>
        <v>NORTH</v>
      </c>
      <c r="G48" t="s">
        <v>12</v>
      </c>
      <c r="H48" t="str">
        <f t="shared" si="2"/>
        <v>Electronics</v>
      </c>
      <c r="I48" s="2" t="s">
        <v>165</v>
      </c>
      <c r="J48" s="1">
        <v>45683</v>
      </c>
      <c r="K48">
        <v>4300.04</v>
      </c>
      <c r="L48" s="4">
        <v>4300.04</v>
      </c>
      <c r="M48" s="4" t="str">
        <f t="shared" si="3"/>
        <v>High Sales</v>
      </c>
      <c r="N48" s="2" t="str">
        <f t="shared" si="4"/>
        <v>Grade A</v>
      </c>
      <c r="O48">
        <v>10</v>
      </c>
      <c r="P48" s="4">
        <v>10</v>
      </c>
      <c r="Q48" t="s">
        <v>23</v>
      </c>
      <c r="R48" s="4">
        <v>6</v>
      </c>
      <c r="S48" t="str">
        <f>CONCATENATE(OrdersTable[[#This Row],[Clean_ID]],"-",OrdersTable[[#This Row],[Clean_Region]],"-",OrdersTable[[#This Row],[Clean_Product]])</f>
        <v>1046-NORTH-Electronics</v>
      </c>
    </row>
    <row r="49" spans="1:19" x14ac:dyDescent="0.3">
      <c r="A49" t="s">
        <v>166</v>
      </c>
      <c r="B49" t="str">
        <f t="shared" si="0"/>
        <v>1047</v>
      </c>
      <c r="C49" t="s">
        <v>167</v>
      </c>
      <c r="D49" t="str">
        <f t="shared" si="5"/>
        <v>Tanya Duncan</v>
      </c>
      <c r="E49" t="s">
        <v>26</v>
      </c>
      <c r="F49" t="str">
        <f t="shared" si="1"/>
        <v>EAST</v>
      </c>
      <c r="G49" t="s">
        <v>80</v>
      </c>
      <c r="H49" t="str">
        <f t="shared" si="2"/>
        <v>Furniture</v>
      </c>
      <c r="I49" s="2" t="s">
        <v>168</v>
      </c>
      <c r="J49" s="1">
        <v>45520</v>
      </c>
      <c r="K49"/>
      <c r="L49" s="4">
        <v>0</v>
      </c>
      <c r="M49" s="4" t="str">
        <f t="shared" si="3"/>
        <v>Low Sales</v>
      </c>
      <c r="N49" s="2" t="str">
        <f t="shared" si="4"/>
        <v>Grade C</v>
      </c>
      <c r="O49">
        <v>15</v>
      </c>
      <c r="P49" s="4">
        <v>15</v>
      </c>
      <c r="Q49" t="s">
        <v>31</v>
      </c>
      <c r="R49" s="4">
        <v>14</v>
      </c>
      <c r="S49" t="str">
        <f>CONCATENATE(OrdersTable[[#This Row],[Clean_ID]],"-",OrdersTable[[#This Row],[Clean_Region]],"-",OrdersTable[[#This Row],[Clean_Product]])</f>
        <v>1047-EAST-Furniture</v>
      </c>
    </row>
    <row r="50" spans="1:19" x14ac:dyDescent="0.3">
      <c r="A50" t="s">
        <v>169</v>
      </c>
      <c r="B50" t="str">
        <f t="shared" si="0"/>
        <v>1048</v>
      </c>
      <c r="C50" t="s">
        <v>170</v>
      </c>
      <c r="D50" t="str">
        <f t="shared" si="5"/>
        <v>Robert Wright</v>
      </c>
      <c r="E50" t="s">
        <v>34</v>
      </c>
      <c r="F50" t="str">
        <f t="shared" si="1"/>
        <v>NORTH</v>
      </c>
      <c r="G50" t="s">
        <v>40</v>
      </c>
      <c r="H50" t="str">
        <f t="shared" si="2"/>
        <v>Office Supplies</v>
      </c>
      <c r="I50" s="2" t="s">
        <v>171</v>
      </c>
      <c r="J50" s="1">
        <v>45651</v>
      </c>
      <c r="K50"/>
      <c r="L50" s="4">
        <v>0</v>
      </c>
      <c r="M50" s="4" t="str">
        <f t="shared" si="3"/>
        <v>Low Sales</v>
      </c>
      <c r="N50" s="2" t="str">
        <f t="shared" si="4"/>
        <v>Grade C</v>
      </c>
      <c r="O50">
        <v>5</v>
      </c>
      <c r="P50" s="4">
        <v>5</v>
      </c>
      <c r="Q50" t="s">
        <v>14</v>
      </c>
      <c r="R50" s="4">
        <v>15</v>
      </c>
      <c r="S50" t="str">
        <f>CONCATENATE(OrdersTable[[#This Row],[Clean_ID]],"-",OrdersTable[[#This Row],[Clean_Region]],"-",OrdersTable[[#This Row],[Clean_Product]])</f>
        <v>1048-NORTH-Office Supplies</v>
      </c>
    </row>
    <row r="51" spans="1:19" x14ac:dyDescent="0.3">
      <c r="A51" t="s">
        <v>172</v>
      </c>
      <c r="B51" t="str">
        <f t="shared" si="0"/>
        <v>1049</v>
      </c>
      <c r="C51" t="s">
        <v>173</v>
      </c>
      <c r="D51" t="str">
        <f t="shared" si="5"/>
        <v>Jason Kelly</v>
      </c>
      <c r="E51" t="s">
        <v>26</v>
      </c>
      <c r="F51" t="str">
        <f t="shared" si="1"/>
        <v>EAST</v>
      </c>
      <c r="G51" t="s">
        <v>80</v>
      </c>
      <c r="H51" t="str">
        <f t="shared" si="2"/>
        <v>Furniture</v>
      </c>
      <c r="I51" s="2" t="s">
        <v>174</v>
      </c>
      <c r="J51" s="1">
        <v>45886</v>
      </c>
      <c r="K51"/>
      <c r="L51" s="4">
        <v>0</v>
      </c>
      <c r="M51" s="4" t="str">
        <f t="shared" si="3"/>
        <v>Low Sales</v>
      </c>
      <c r="N51" s="2" t="str">
        <f t="shared" si="4"/>
        <v>Grade C</v>
      </c>
      <c r="O51">
        <v>15</v>
      </c>
      <c r="P51" s="4">
        <v>15</v>
      </c>
      <c r="Q51" t="s">
        <v>31</v>
      </c>
      <c r="R51" s="4">
        <v>7</v>
      </c>
      <c r="S51" t="str">
        <f>CONCATENATE(OrdersTable[[#This Row],[Clean_ID]],"-",OrdersTable[[#This Row],[Clean_Region]],"-",OrdersTable[[#This Row],[Clean_Product]])</f>
        <v>1049-EAST-Furniture</v>
      </c>
    </row>
    <row r="52" spans="1:19" x14ac:dyDescent="0.3">
      <c r="A52" t="s">
        <v>175</v>
      </c>
      <c r="B52" t="str">
        <f t="shared" si="0"/>
        <v>1050</v>
      </c>
      <c r="C52" t="s">
        <v>176</v>
      </c>
      <c r="D52" t="str">
        <f t="shared" si="5"/>
        <v>Joseph James</v>
      </c>
      <c r="E52" t="s">
        <v>21</v>
      </c>
      <c r="F52" t="str">
        <f t="shared" si="1"/>
        <v>CENTRAL</v>
      </c>
      <c r="G52" t="s">
        <v>12</v>
      </c>
      <c r="H52" t="str">
        <f t="shared" si="2"/>
        <v>Electronics</v>
      </c>
      <c r="I52" s="2" t="s">
        <v>177</v>
      </c>
      <c r="J52" s="1">
        <v>45686</v>
      </c>
      <c r="K52">
        <v>990.89</v>
      </c>
      <c r="L52" s="4">
        <v>990.89</v>
      </c>
      <c r="M52" s="4" t="str">
        <f t="shared" si="3"/>
        <v>Low Sales</v>
      </c>
      <c r="N52" s="2" t="str">
        <f t="shared" si="4"/>
        <v>Grade C</v>
      </c>
      <c r="O52">
        <v>20</v>
      </c>
      <c r="P52" s="4">
        <v>20</v>
      </c>
      <c r="Q52" t="s">
        <v>14</v>
      </c>
      <c r="R52" s="4">
        <v>9</v>
      </c>
      <c r="S52" t="str">
        <f>CONCATENATE(OrdersTable[[#This Row],[Clean_ID]],"-",OrdersTable[[#This Row],[Clean_Region]],"-",OrdersTable[[#This Row],[Clean_Product]])</f>
        <v>1050-CENTRAL-Electronics</v>
      </c>
    </row>
    <row r="53" spans="1:19" x14ac:dyDescent="0.3">
      <c r="A53" t="s">
        <v>178</v>
      </c>
      <c r="B53" t="str">
        <f t="shared" si="0"/>
        <v>1051</v>
      </c>
      <c r="C53" t="s">
        <v>179</v>
      </c>
      <c r="D53" t="str">
        <f t="shared" si="5"/>
        <v>Cindy Dixon</v>
      </c>
      <c r="E53" t="s">
        <v>21</v>
      </c>
      <c r="F53" t="str">
        <f t="shared" si="1"/>
        <v>CENTRAL</v>
      </c>
      <c r="G53" t="s">
        <v>80</v>
      </c>
      <c r="H53" t="str">
        <f t="shared" si="2"/>
        <v>Furniture</v>
      </c>
      <c r="I53" s="2" t="s">
        <v>180</v>
      </c>
      <c r="J53" s="1">
        <v>45839</v>
      </c>
      <c r="K53"/>
      <c r="L53" s="4">
        <v>0</v>
      </c>
      <c r="M53" s="4" t="str">
        <f t="shared" si="3"/>
        <v>Low Sales</v>
      </c>
      <c r="N53" s="2" t="str">
        <f t="shared" si="4"/>
        <v>Grade C</v>
      </c>
      <c r="O53"/>
      <c r="P53" s="4">
        <v>0</v>
      </c>
      <c r="Q53" t="s">
        <v>31</v>
      </c>
      <c r="R53" s="4">
        <v>11</v>
      </c>
      <c r="S53" t="str">
        <f>CONCATENATE(OrdersTable[[#This Row],[Clean_ID]],"-",OrdersTable[[#This Row],[Clean_Region]],"-",OrdersTable[[#This Row],[Clean_Product]])</f>
        <v>1051-CENTRAL-Furniture</v>
      </c>
    </row>
    <row r="54" spans="1:19" x14ac:dyDescent="0.3">
      <c r="A54" t="s">
        <v>181</v>
      </c>
      <c r="B54" t="str">
        <f t="shared" si="0"/>
        <v>1052</v>
      </c>
      <c r="C54" t="s">
        <v>182</v>
      </c>
      <c r="D54" t="str">
        <f t="shared" si="5"/>
        <v>Cheryl Vargas</v>
      </c>
      <c r="E54" t="s">
        <v>34</v>
      </c>
      <c r="F54" t="str">
        <f t="shared" si="1"/>
        <v>NORTH</v>
      </c>
      <c r="G54" t="s">
        <v>40</v>
      </c>
      <c r="H54" t="str">
        <f t="shared" si="2"/>
        <v>Office Supplies</v>
      </c>
      <c r="I54" s="2" t="s">
        <v>183</v>
      </c>
      <c r="J54" s="1">
        <v>45722</v>
      </c>
      <c r="K54"/>
      <c r="L54" s="4">
        <v>0</v>
      </c>
      <c r="M54" s="4" t="str">
        <f t="shared" si="3"/>
        <v>Low Sales</v>
      </c>
      <c r="N54" s="2" t="str">
        <f t="shared" si="4"/>
        <v>Grade C</v>
      </c>
      <c r="O54">
        <v>20</v>
      </c>
      <c r="P54" s="4">
        <v>20</v>
      </c>
      <c r="Q54" t="s">
        <v>31</v>
      </c>
      <c r="R54" s="4">
        <v>9</v>
      </c>
      <c r="S54" t="str">
        <f>CONCATENATE(OrdersTable[[#This Row],[Clean_ID]],"-",OrdersTable[[#This Row],[Clean_Region]],"-",OrdersTable[[#This Row],[Clean_Product]])</f>
        <v>1052-NORTH-Office Supplies</v>
      </c>
    </row>
    <row r="55" spans="1:19" x14ac:dyDescent="0.3">
      <c r="A55" t="s">
        <v>184</v>
      </c>
      <c r="B55" t="str">
        <f t="shared" si="0"/>
        <v>1053</v>
      </c>
      <c r="C55" t="s">
        <v>185</v>
      </c>
      <c r="D55" t="str">
        <f t="shared" si="5"/>
        <v>Hayley Hawkins</v>
      </c>
      <c r="E55" t="s">
        <v>44</v>
      </c>
      <c r="F55" t="str">
        <f t="shared" si="1"/>
        <v>SOUTH</v>
      </c>
      <c r="G55" t="s">
        <v>80</v>
      </c>
      <c r="H55" t="str">
        <f t="shared" si="2"/>
        <v>Furniture</v>
      </c>
      <c r="I55" s="2" t="s">
        <v>186</v>
      </c>
      <c r="J55" s="1">
        <v>45722</v>
      </c>
      <c r="K55">
        <v>4704.8</v>
      </c>
      <c r="L55" s="4">
        <v>4704.8</v>
      </c>
      <c r="M55" s="4" t="str">
        <f t="shared" si="3"/>
        <v>High Sales</v>
      </c>
      <c r="N55" s="2" t="str">
        <f t="shared" si="4"/>
        <v>Grade A</v>
      </c>
      <c r="O55"/>
      <c r="P55" s="4">
        <v>0</v>
      </c>
      <c r="Q55" t="s">
        <v>37</v>
      </c>
      <c r="R55" s="4">
        <v>5</v>
      </c>
      <c r="S55" t="str">
        <f>CONCATENATE(OrdersTable[[#This Row],[Clean_ID]],"-",OrdersTable[[#This Row],[Clean_Region]],"-",OrdersTable[[#This Row],[Clean_Product]])</f>
        <v>1053-SOUTH-Furniture</v>
      </c>
    </row>
    <row r="56" spans="1:19" x14ac:dyDescent="0.3">
      <c r="A56" t="s">
        <v>187</v>
      </c>
      <c r="B56" t="str">
        <f t="shared" si="0"/>
        <v>1054</v>
      </c>
      <c r="C56" t="s">
        <v>188</v>
      </c>
      <c r="D56" t="str">
        <f t="shared" si="5"/>
        <v>Brianna Charles</v>
      </c>
      <c r="E56" t="s">
        <v>51</v>
      </c>
      <c r="F56" t="str">
        <f t="shared" si="1"/>
        <v>WEST</v>
      </c>
      <c r="G56" t="s">
        <v>12</v>
      </c>
      <c r="H56" t="str">
        <f t="shared" si="2"/>
        <v>Electronics</v>
      </c>
      <c r="I56" s="2" t="s">
        <v>189</v>
      </c>
      <c r="J56" s="1">
        <v>45484</v>
      </c>
      <c r="K56"/>
      <c r="L56" s="4">
        <v>0</v>
      </c>
      <c r="M56" s="4" t="str">
        <f t="shared" si="3"/>
        <v>Low Sales</v>
      </c>
      <c r="N56" s="2" t="str">
        <f t="shared" si="4"/>
        <v>Grade C</v>
      </c>
      <c r="O56">
        <v>20</v>
      </c>
      <c r="P56" s="4">
        <v>20</v>
      </c>
      <c r="Q56" t="s">
        <v>23</v>
      </c>
      <c r="R56" s="4">
        <v>8</v>
      </c>
      <c r="S56" t="str">
        <f>CONCATENATE(OrdersTable[[#This Row],[Clean_ID]],"-",OrdersTable[[#This Row],[Clean_Region]],"-",OrdersTable[[#This Row],[Clean_Product]])</f>
        <v>1054-WEST-Electronics</v>
      </c>
    </row>
    <row r="57" spans="1:19" x14ac:dyDescent="0.3">
      <c r="A57" t="s">
        <v>190</v>
      </c>
      <c r="B57" t="str">
        <f t="shared" si="0"/>
        <v>1055</v>
      </c>
      <c r="C57" t="s">
        <v>191</v>
      </c>
      <c r="D57" t="str">
        <f t="shared" si="5"/>
        <v>Jacqueline Brooks</v>
      </c>
      <c r="E57" t="s">
        <v>11</v>
      </c>
      <c r="F57" t="str">
        <f t="shared" si="1"/>
        <v>NORTH</v>
      </c>
      <c r="G57" t="s">
        <v>80</v>
      </c>
      <c r="H57" t="str">
        <f t="shared" si="2"/>
        <v>Furniture</v>
      </c>
      <c r="I57" s="2" t="s">
        <v>192</v>
      </c>
      <c r="J57" s="1">
        <v>45844</v>
      </c>
      <c r="K57">
        <v>3978.99</v>
      </c>
      <c r="L57" s="4">
        <v>3978.99</v>
      </c>
      <c r="M57" s="4" t="str">
        <f t="shared" si="3"/>
        <v>High Sales</v>
      </c>
      <c r="N57" s="2" t="str">
        <f t="shared" si="4"/>
        <v>Grade B</v>
      </c>
      <c r="O57">
        <v>5</v>
      </c>
      <c r="P57" s="4">
        <v>5</v>
      </c>
      <c r="Q57" t="s">
        <v>31</v>
      </c>
      <c r="R57" s="4">
        <v>9</v>
      </c>
      <c r="S57" t="str">
        <f>CONCATENATE(OrdersTable[[#This Row],[Clean_ID]],"-",OrdersTable[[#This Row],[Clean_Region]],"-",OrdersTable[[#This Row],[Clean_Product]])</f>
        <v>1055-NORTH-Furniture</v>
      </c>
    </row>
    <row r="58" spans="1:19" x14ac:dyDescent="0.3">
      <c r="A58" t="s">
        <v>193</v>
      </c>
      <c r="B58" t="str">
        <f t="shared" si="0"/>
        <v>1056</v>
      </c>
      <c r="C58" t="s">
        <v>194</v>
      </c>
      <c r="D58" t="str">
        <f t="shared" si="5"/>
        <v>Glenda Dean</v>
      </c>
      <c r="E58" t="s">
        <v>11</v>
      </c>
      <c r="F58" t="str">
        <f t="shared" si="1"/>
        <v>NORTH</v>
      </c>
      <c r="G58" t="s">
        <v>40</v>
      </c>
      <c r="H58" t="str">
        <f t="shared" si="2"/>
        <v>Office Supplies</v>
      </c>
      <c r="I58" s="2" t="s">
        <v>111</v>
      </c>
      <c r="J58" s="1">
        <v>45387</v>
      </c>
      <c r="K58">
        <v>3380.34</v>
      </c>
      <c r="L58" s="4">
        <v>3380.34</v>
      </c>
      <c r="M58" s="4" t="str">
        <f t="shared" si="3"/>
        <v>High Sales</v>
      </c>
      <c r="N58" s="2" t="str">
        <f t="shared" si="4"/>
        <v>Grade B</v>
      </c>
      <c r="O58">
        <v>10</v>
      </c>
      <c r="P58" s="4">
        <v>10</v>
      </c>
      <c r="Q58" t="s">
        <v>18</v>
      </c>
      <c r="R58" s="4">
        <v>1</v>
      </c>
      <c r="S58" t="str">
        <f>CONCATENATE(OrdersTable[[#This Row],[Clean_ID]],"-",OrdersTable[[#This Row],[Clean_Region]],"-",OrdersTable[[#This Row],[Clean_Product]])</f>
        <v>1056-NORTH-Office Supplies</v>
      </c>
    </row>
    <row r="59" spans="1:19" x14ac:dyDescent="0.3">
      <c r="A59" t="s">
        <v>195</v>
      </c>
      <c r="B59" t="str">
        <f t="shared" si="0"/>
        <v>1057</v>
      </c>
      <c r="C59" t="s">
        <v>196</v>
      </c>
      <c r="D59" t="str">
        <f t="shared" si="5"/>
        <v>Phillip Hanna</v>
      </c>
      <c r="E59" t="s">
        <v>34</v>
      </c>
      <c r="F59" t="str">
        <f t="shared" si="1"/>
        <v>NORTH</v>
      </c>
      <c r="G59" t="s">
        <v>80</v>
      </c>
      <c r="H59" t="str">
        <f t="shared" si="2"/>
        <v>Furniture</v>
      </c>
      <c r="I59" s="2" t="s">
        <v>197</v>
      </c>
      <c r="J59" s="1">
        <v>45778</v>
      </c>
      <c r="K59">
        <v>4256.2</v>
      </c>
      <c r="L59" s="4">
        <v>4256.2</v>
      </c>
      <c r="M59" s="4" t="str">
        <f t="shared" si="3"/>
        <v>High Sales</v>
      </c>
      <c r="N59" s="2" t="str">
        <f t="shared" si="4"/>
        <v>Grade A</v>
      </c>
      <c r="O59">
        <v>20</v>
      </c>
      <c r="P59" s="4">
        <v>20</v>
      </c>
      <c r="Q59" t="s">
        <v>23</v>
      </c>
      <c r="R59" s="4">
        <v>15</v>
      </c>
      <c r="S59" t="str">
        <f>CONCATENATE(OrdersTable[[#This Row],[Clean_ID]],"-",OrdersTable[[#This Row],[Clean_Region]],"-",OrdersTable[[#This Row],[Clean_Product]])</f>
        <v>1057-NORTH-Furniture</v>
      </c>
    </row>
    <row r="60" spans="1:19" x14ac:dyDescent="0.3">
      <c r="A60" t="s">
        <v>198</v>
      </c>
      <c r="B60" t="str">
        <f t="shared" si="0"/>
        <v>1058</v>
      </c>
      <c r="C60" t="s">
        <v>199</v>
      </c>
      <c r="D60" t="str">
        <f t="shared" si="5"/>
        <v>Jennifer Lambert</v>
      </c>
      <c r="E60" t="s">
        <v>11</v>
      </c>
      <c r="F60" t="str">
        <f t="shared" si="1"/>
        <v>NORTH</v>
      </c>
      <c r="G60" t="s">
        <v>80</v>
      </c>
      <c r="H60" t="str">
        <f t="shared" si="2"/>
        <v>Furniture</v>
      </c>
      <c r="I60" s="2" t="s">
        <v>200</v>
      </c>
      <c r="J60" s="1">
        <v>46027</v>
      </c>
      <c r="K60"/>
      <c r="L60" s="4">
        <v>0</v>
      </c>
      <c r="M60" s="4" t="str">
        <f t="shared" si="3"/>
        <v>Low Sales</v>
      </c>
      <c r="N60" s="2" t="str">
        <f t="shared" si="4"/>
        <v>Grade C</v>
      </c>
      <c r="O60">
        <v>10</v>
      </c>
      <c r="P60" s="4">
        <v>10</v>
      </c>
      <c r="Q60" t="s">
        <v>18</v>
      </c>
      <c r="R60" s="4">
        <v>11</v>
      </c>
      <c r="S60" t="str">
        <f>CONCATENATE(OrdersTable[[#This Row],[Clean_ID]],"-",OrdersTable[[#This Row],[Clean_Region]],"-",OrdersTable[[#This Row],[Clean_Product]])</f>
        <v>1058-NORTH-Furniture</v>
      </c>
    </row>
    <row r="61" spans="1:19" x14ac:dyDescent="0.3">
      <c r="A61" t="s">
        <v>201</v>
      </c>
      <c r="B61" t="str">
        <f t="shared" si="0"/>
        <v>1059</v>
      </c>
      <c r="C61" t="s">
        <v>202</v>
      </c>
      <c r="D61" t="str">
        <f t="shared" si="5"/>
        <v>Alvin Munoz</v>
      </c>
      <c r="E61" t="s">
        <v>11</v>
      </c>
      <c r="F61" t="str">
        <f t="shared" si="1"/>
        <v>NORTH</v>
      </c>
      <c r="G61" t="s">
        <v>12</v>
      </c>
      <c r="H61" t="str">
        <f t="shared" si="2"/>
        <v>Electronics</v>
      </c>
      <c r="I61" s="2" t="s">
        <v>203</v>
      </c>
      <c r="J61" s="1">
        <v>46060</v>
      </c>
      <c r="K61">
        <v>3903.18</v>
      </c>
      <c r="L61" s="4">
        <v>3903.18</v>
      </c>
      <c r="M61" s="4" t="str">
        <f t="shared" si="3"/>
        <v>High Sales</v>
      </c>
      <c r="N61" s="2" t="str">
        <f t="shared" si="4"/>
        <v>Grade B</v>
      </c>
      <c r="O61">
        <v>10</v>
      </c>
      <c r="P61" s="4">
        <v>10</v>
      </c>
      <c r="Q61" t="s">
        <v>37</v>
      </c>
      <c r="R61" s="4">
        <v>8</v>
      </c>
      <c r="S61" t="str">
        <f>CONCATENATE(OrdersTable[[#This Row],[Clean_ID]],"-",OrdersTable[[#This Row],[Clean_Region]],"-",OrdersTable[[#This Row],[Clean_Product]])</f>
        <v>1059-NORTH-Electronics</v>
      </c>
    </row>
    <row r="62" spans="1:19" x14ac:dyDescent="0.3">
      <c r="A62" t="s">
        <v>204</v>
      </c>
      <c r="B62" t="str">
        <f t="shared" si="0"/>
        <v>1060</v>
      </c>
      <c r="C62" t="s">
        <v>205</v>
      </c>
      <c r="D62" t="str">
        <f t="shared" si="5"/>
        <v>Amanda Pittman</v>
      </c>
      <c r="E62" t="s">
        <v>34</v>
      </c>
      <c r="F62" t="str">
        <f t="shared" si="1"/>
        <v>NORTH</v>
      </c>
      <c r="G62" t="s">
        <v>80</v>
      </c>
      <c r="H62" t="str">
        <f t="shared" si="2"/>
        <v>Furniture</v>
      </c>
      <c r="I62" s="2" t="s">
        <v>206</v>
      </c>
      <c r="J62" s="1">
        <v>45387</v>
      </c>
      <c r="K62"/>
      <c r="L62" s="4">
        <v>0</v>
      </c>
      <c r="M62" s="4" t="str">
        <f t="shared" si="3"/>
        <v>Low Sales</v>
      </c>
      <c r="N62" s="2" t="str">
        <f t="shared" si="4"/>
        <v>Grade C</v>
      </c>
      <c r="O62"/>
      <c r="P62" s="4">
        <v>0</v>
      </c>
      <c r="Q62" t="s">
        <v>37</v>
      </c>
      <c r="R62" s="4">
        <v>10</v>
      </c>
      <c r="S62" t="str">
        <f>CONCATENATE(OrdersTable[[#This Row],[Clean_ID]],"-",OrdersTable[[#This Row],[Clean_Region]],"-",OrdersTable[[#This Row],[Clean_Product]])</f>
        <v>1060-NORTH-Furniture</v>
      </c>
    </row>
    <row r="63" spans="1:19" x14ac:dyDescent="0.3">
      <c r="A63" t="s">
        <v>207</v>
      </c>
      <c r="B63" t="str">
        <f t="shared" si="0"/>
        <v>1061</v>
      </c>
      <c r="C63" t="s">
        <v>208</v>
      </c>
      <c r="D63" t="str">
        <f t="shared" si="5"/>
        <v>Pamela Pope</v>
      </c>
      <c r="E63" t="s">
        <v>26</v>
      </c>
      <c r="F63" t="str">
        <f t="shared" si="1"/>
        <v>EAST</v>
      </c>
      <c r="G63" t="s">
        <v>35</v>
      </c>
      <c r="H63" t="str">
        <f t="shared" si="2"/>
        <v>Electronics</v>
      </c>
      <c r="I63" s="2" t="s">
        <v>209</v>
      </c>
      <c r="J63" s="1">
        <v>45919</v>
      </c>
      <c r="K63"/>
      <c r="L63" s="4">
        <v>0</v>
      </c>
      <c r="M63" s="4" t="str">
        <f t="shared" si="3"/>
        <v>Low Sales</v>
      </c>
      <c r="N63" s="2" t="str">
        <f t="shared" si="4"/>
        <v>Grade C</v>
      </c>
      <c r="O63"/>
      <c r="P63" s="4">
        <v>0</v>
      </c>
      <c r="Q63" t="s">
        <v>23</v>
      </c>
      <c r="R63" s="4">
        <v>15</v>
      </c>
      <c r="S63" t="str">
        <f>CONCATENATE(OrdersTable[[#This Row],[Clean_ID]],"-",OrdersTable[[#This Row],[Clean_Region]],"-",OrdersTable[[#This Row],[Clean_Product]])</f>
        <v>1061-EAST-Electronics</v>
      </c>
    </row>
    <row r="64" spans="1:19" x14ac:dyDescent="0.3">
      <c r="A64" t="s">
        <v>210</v>
      </c>
      <c r="B64" t="str">
        <f t="shared" si="0"/>
        <v>1062</v>
      </c>
      <c r="C64" t="s">
        <v>211</v>
      </c>
      <c r="D64" t="str">
        <f t="shared" si="5"/>
        <v>Corey Miller</v>
      </c>
      <c r="E64" t="s">
        <v>44</v>
      </c>
      <c r="F64" t="str">
        <f t="shared" si="1"/>
        <v>SOUTH</v>
      </c>
      <c r="G64" t="s">
        <v>35</v>
      </c>
      <c r="H64" t="str">
        <f t="shared" si="2"/>
        <v>Electronics</v>
      </c>
      <c r="I64" s="2" t="s">
        <v>212</v>
      </c>
      <c r="J64" s="1">
        <v>45781</v>
      </c>
      <c r="K64"/>
      <c r="L64" s="4">
        <v>0</v>
      </c>
      <c r="M64" s="4" t="str">
        <f t="shared" si="3"/>
        <v>Low Sales</v>
      </c>
      <c r="N64" s="2" t="str">
        <f t="shared" si="4"/>
        <v>Grade C</v>
      </c>
      <c r="O64"/>
      <c r="P64" s="4">
        <v>0</v>
      </c>
      <c r="Q64" t="s">
        <v>23</v>
      </c>
      <c r="R64" s="4">
        <v>11</v>
      </c>
      <c r="S64" t="str">
        <f>CONCATENATE(OrdersTable[[#This Row],[Clean_ID]],"-",OrdersTable[[#This Row],[Clean_Region]],"-",OrdersTable[[#This Row],[Clean_Product]])</f>
        <v>1062-SOUTH-Electronics</v>
      </c>
    </row>
    <row r="65" spans="1:19" x14ac:dyDescent="0.3">
      <c r="A65" t="s">
        <v>213</v>
      </c>
      <c r="B65" t="str">
        <f t="shared" si="0"/>
        <v>1063</v>
      </c>
      <c r="C65" t="s">
        <v>214</v>
      </c>
      <c r="D65" t="str">
        <f t="shared" si="5"/>
        <v>Paula Hines</v>
      </c>
      <c r="E65" t="s">
        <v>44</v>
      </c>
      <c r="F65" t="str">
        <f t="shared" si="1"/>
        <v>SOUTH</v>
      </c>
      <c r="G65" t="s">
        <v>40</v>
      </c>
      <c r="H65" t="str">
        <f t="shared" si="2"/>
        <v>Office Supplies</v>
      </c>
      <c r="I65" s="2" t="s">
        <v>215</v>
      </c>
      <c r="J65" s="1">
        <v>45742</v>
      </c>
      <c r="K65">
        <v>3582.05</v>
      </c>
      <c r="L65" s="4">
        <v>3582.05</v>
      </c>
      <c r="M65" s="4" t="str">
        <f t="shared" si="3"/>
        <v>High Sales</v>
      </c>
      <c r="N65" s="2" t="str">
        <f t="shared" si="4"/>
        <v>Grade B</v>
      </c>
      <c r="O65">
        <v>15</v>
      </c>
      <c r="P65" s="4">
        <v>15</v>
      </c>
      <c r="Q65" t="s">
        <v>31</v>
      </c>
      <c r="R65" s="4">
        <v>6</v>
      </c>
      <c r="S65" t="str">
        <f>CONCATENATE(OrdersTable[[#This Row],[Clean_ID]],"-",OrdersTable[[#This Row],[Clean_Region]],"-",OrdersTable[[#This Row],[Clean_Product]])</f>
        <v>1063-SOUTH-Office Supplies</v>
      </c>
    </row>
    <row r="66" spans="1:19" x14ac:dyDescent="0.3">
      <c r="A66" t="s">
        <v>216</v>
      </c>
      <c r="B66" t="str">
        <f t="shared" ref="B66:B129" si="6">RIGHT(A66, 4)</f>
        <v>1064</v>
      </c>
      <c r="C66" t="s">
        <v>217</v>
      </c>
      <c r="D66" t="str">
        <f t="shared" si="5"/>
        <v>Jason Hernandez</v>
      </c>
      <c r="E66" t="s">
        <v>21</v>
      </c>
      <c r="F66" t="str">
        <f t="shared" ref="F66:F129" si="7">UPPER(TRIM(E66))</f>
        <v>CENTRAL</v>
      </c>
      <c r="G66" t="s">
        <v>12</v>
      </c>
      <c r="H66" t="str">
        <f t="shared" ref="H66:H129" si="8">PROPER(TRIM(G66))</f>
        <v>Electronics</v>
      </c>
      <c r="I66" s="2" t="s">
        <v>218</v>
      </c>
      <c r="J66" s="1">
        <v>45433</v>
      </c>
      <c r="K66">
        <v>1194.74</v>
      </c>
      <c r="L66" s="4">
        <v>1194.74</v>
      </c>
      <c r="M66" s="4" t="str">
        <f t="shared" ref="M66:M129" si="9">IF(L66&gt;2500, "High Sales", "Low Sales")</f>
        <v>Low Sales</v>
      </c>
      <c r="N66" s="2" t="str">
        <f t="shared" ref="N66:N129" si="10">IF(OR(ISBLANK(L66), L66="", L66=0), "Grade C", IF(L66&gt;=4000, "Grade A", IF(L66&gt;=2000, "Grade B", "Grade C")))</f>
        <v>Grade C</v>
      </c>
      <c r="O66">
        <v>10</v>
      </c>
      <c r="P66" s="4">
        <v>10</v>
      </c>
      <c r="Q66" t="s">
        <v>14</v>
      </c>
      <c r="R66" s="4">
        <v>7</v>
      </c>
      <c r="S66" t="str">
        <f>CONCATENATE(OrdersTable[[#This Row],[Clean_ID]],"-",OrdersTable[[#This Row],[Clean_Region]],"-",OrdersTable[[#This Row],[Clean_Product]])</f>
        <v>1064-CENTRAL-Electronics</v>
      </c>
    </row>
    <row r="67" spans="1:19" x14ac:dyDescent="0.3">
      <c r="A67" t="s">
        <v>219</v>
      </c>
      <c r="B67" t="str">
        <f t="shared" si="6"/>
        <v>1065</v>
      </c>
      <c r="C67" t="s">
        <v>220</v>
      </c>
      <c r="D67" t="str">
        <f t="shared" ref="D67:D130" si="11">PROPER(TRIM(C67))</f>
        <v>Mark Morris</v>
      </c>
      <c r="E67" t="s">
        <v>51</v>
      </c>
      <c r="F67" t="str">
        <f t="shared" si="7"/>
        <v>WEST</v>
      </c>
      <c r="G67" t="s">
        <v>40</v>
      </c>
      <c r="H67" t="str">
        <f t="shared" si="8"/>
        <v>Office Supplies</v>
      </c>
      <c r="I67" s="2" t="s">
        <v>221</v>
      </c>
      <c r="J67" s="1">
        <v>45907</v>
      </c>
      <c r="K67">
        <v>2108.08</v>
      </c>
      <c r="L67" s="4">
        <v>2108.08</v>
      </c>
      <c r="M67" s="4" t="str">
        <f t="shared" si="9"/>
        <v>Low Sales</v>
      </c>
      <c r="N67" s="2" t="str">
        <f t="shared" si="10"/>
        <v>Grade B</v>
      </c>
      <c r="O67">
        <v>20</v>
      </c>
      <c r="P67" s="4">
        <v>20</v>
      </c>
      <c r="Q67" t="s">
        <v>23</v>
      </c>
      <c r="R67" s="4">
        <v>15</v>
      </c>
      <c r="S67" t="str">
        <f>CONCATENATE(OrdersTable[[#This Row],[Clean_ID]],"-",OrdersTable[[#This Row],[Clean_Region]],"-",OrdersTable[[#This Row],[Clean_Product]])</f>
        <v>1065-WEST-Office Supplies</v>
      </c>
    </row>
    <row r="68" spans="1:19" x14ac:dyDescent="0.3">
      <c r="A68" t="s">
        <v>222</v>
      </c>
      <c r="B68" t="str">
        <f t="shared" si="6"/>
        <v>1066</v>
      </c>
      <c r="C68" t="s">
        <v>223</v>
      </c>
      <c r="D68" t="str">
        <f t="shared" si="11"/>
        <v>Sharon Lopez</v>
      </c>
      <c r="E68" t="s">
        <v>21</v>
      </c>
      <c r="F68" t="str">
        <f t="shared" si="7"/>
        <v>CENTRAL</v>
      </c>
      <c r="G68" t="s">
        <v>12</v>
      </c>
      <c r="H68" t="str">
        <f t="shared" si="8"/>
        <v>Electronics</v>
      </c>
      <c r="I68" s="2" t="s">
        <v>224</v>
      </c>
      <c r="J68" s="1">
        <v>46075</v>
      </c>
      <c r="K68">
        <v>1932.89</v>
      </c>
      <c r="L68" s="4">
        <v>1932.89</v>
      </c>
      <c r="M68" s="4" t="str">
        <f t="shared" si="9"/>
        <v>Low Sales</v>
      </c>
      <c r="N68" s="2" t="str">
        <f t="shared" si="10"/>
        <v>Grade C</v>
      </c>
      <c r="O68">
        <v>15</v>
      </c>
      <c r="P68" s="4">
        <v>15</v>
      </c>
      <c r="Q68" t="s">
        <v>31</v>
      </c>
      <c r="R68" s="4">
        <v>13</v>
      </c>
      <c r="S68" t="str">
        <f>CONCATENATE(OrdersTable[[#This Row],[Clean_ID]],"-",OrdersTable[[#This Row],[Clean_Region]],"-",OrdersTable[[#This Row],[Clean_Product]])</f>
        <v>1066-CENTRAL-Electronics</v>
      </c>
    </row>
    <row r="69" spans="1:19" x14ac:dyDescent="0.3">
      <c r="A69" t="s">
        <v>225</v>
      </c>
      <c r="B69" t="str">
        <f t="shared" si="6"/>
        <v>1067</v>
      </c>
      <c r="C69" t="s">
        <v>226</v>
      </c>
      <c r="D69" t="str">
        <f t="shared" si="11"/>
        <v>Ashley White</v>
      </c>
      <c r="E69" t="s">
        <v>51</v>
      </c>
      <c r="F69" t="str">
        <f t="shared" si="7"/>
        <v>WEST</v>
      </c>
      <c r="G69" t="s">
        <v>35</v>
      </c>
      <c r="H69" t="str">
        <f t="shared" si="8"/>
        <v>Electronics</v>
      </c>
      <c r="I69" s="2" t="s">
        <v>227</v>
      </c>
      <c r="J69" s="1">
        <v>45843</v>
      </c>
      <c r="K69">
        <v>3686.44</v>
      </c>
      <c r="L69" s="4">
        <v>3686.44</v>
      </c>
      <c r="M69" s="4" t="str">
        <f t="shared" si="9"/>
        <v>High Sales</v>
      </c>
      <c r="N69" s="2" t="str">
        <f t="shared" si="10"/>
        <v>Grade B</v>
      </c>
      <c r="O69">
        <v>20</v>
      </c>
      <c r="P69" s="4">
        <v>20</v>
      </c>
      <c r="Q69" t="s">
        <v>18</v>
      </c>
      <c r="R69" s="4">
        <v>5</v>
      </c>
      <c r="S69" t="str">
        <f>CONCATENATE(OrdersTable[[#This Row],[Clean_ID]],"-",OrdersTable[[#This Row],[Clean_Region]],"-",OrdersTable[[#This Row],[Clean_Product]])</f>
        <v>1067-WEST-Electronics</v>
      </c>
    </row>
    <row r="70" spans="1:19" x14ac:dyDescent="0.3">
      <c r="A70" t="s">
        <v>228</v>
      </c>
      <c r="B70" t="str">
        <f t="shared" si="6"/>
        <v>1068</v>
      </c>
      <c r="C70" t="s">
        <v>229</v>
      </c>
      <c r="D70" t="str">
        <f t="shared" si="11"/>
        <v>Danny Diaz</v>
      </c>
      <c r="E70" t="s">
        <v>51</v>
      </c>
      <c r="F70" t="str">
        <f t="shared" si="7"/>
        <v>WEST</v>
      </c>
      <c r="G70" t="s">
        <v>35</v>
      </c>
      <c r="H70" t="str">
        <f t="shared" si="8"/>
        <v>Electronics</v>
      </c>
      <c r="I70" s="2" t="s">
        <v>230</v>
      </c>
      <c r="J70" s="1">
        <v>45321</v>
      </c>
      <c r="K70"/>
      <c r="L70" s="4">
        <v>0</v>
      </c>
      <c r="M70" s="4" t="str">
        <f t="shared" si="9"/>
        <v>Low Sales</v>
      </c>
      <c r="N70" s="2" t="str">
        <f t="shared" si="10"/>
        <v>Grade C</v>
      </c>
      <c r="O70">
        <v>10</v>
      </c>
      <c r="P70" s="4">
        <v>10</v>
      </c>
      <c r="Q70" t="s">
        <v>23</v>
      </c>
      <c r="R70" s="4">
        <v>15</v>
      </c>
      <c r="S70" t="str">
        <f>CONCATENATE(OrdersTable[[#This Row],[Clean_ID]],"-",OrdersTable[[#This Row],[Clean_Region]],"-",OrdersTable[[#This Row],[Clean_Product]])</f>
        <v>1068-WEST-Electronics</v>
      </c>
    </row>
    <row r="71" spans="1:19" x14ac:dyDescent="0.3">
      <c r="A71" t="s">
        <v>231</v>
      </c>
      <c r="B71" t="str">
        <f t="shared" si="6"/>
        <v>1069</v>
      </c>
      <c r="C71" t="s">
        <v>232</v>
      </c>
      <c r="D71" t="str">
        <f t="shared" si="11"/>
        <v>Brian Freeman</v>
      </c>
      <c r="E71" t="s">
        <v>44</v>
      </c>
      <c r="F71" t="str">
        <f t="shared" si="7"/>
        <v>SOUTH</v>
      </c>
      <c r="G71" t="s">
        <v>12</v>
      </c>
      <c r="H71" t="str">
        <f t="shared" si="8"/>
        <v>Electronics</v>
      </c>
      <c r="I71" s="2" t="s">
        <v>233</v>
      </c>
      <c r="J71" s="1">
        <v>45695</v>
      </c>
      <c r="K71">
        <v>2843.74</v>
      </c>
      <c r="L71" s="4">
        <v>2843.74</v>
      </c>
      <c r="M71" s="4" t="str">
        <f t="shared" si="9"/>
        <v>High Sales</v>
      </c>
      <c r="N71" s="2" t="str">
        <f t="shared" si="10"/>
        <v>Grade B</v>
      </c>
      <c r="O71">
        <v>5</v>
      </c>
      <c r="P71" s="4">
        <v>5</v>
      </c>
      <c r="Q71" t="s">
        <v>23</v>
      </c>
      <c r="R71" s="4">
        <v>3</v>
      </c>
      <c r="S71" t="str">
        <f>CONCATENATE(OrdersTable[[#This Row],[Clean_ID]],"-",OrdersTable[[#This Row],[Clean_Region]],"-",OrdersTable[[#This Row],[Clean_Product]])</f>
        <v>1069-SOUTH-Electronics</v>
      </c>
    </row>
    <row r="72" spans="1:19" x14ac:dyDescent="0.3">
      <c r="A72" t="s">
        <v>234</v>
      </c>
      <c r="B72" t="str">
        <f t="shared" si="6"/>
        <v>1070</v>
      </c>
      <c r="C72" t="s">
        <v>235</v>
      </c>
      <c r="D72" t="str">
        <f t="shared" si="11"/>
        <v>Tanya Jackson</v>
      </c>
      <c r="E72" t="s">
        <v>51</v>
      </c>
      <c r="F72" t="str">
        <f t="shared" si="7"/>
        <v>WEST</v>
      </c>
      <c r="G72" t="s">
        <v>80</v>
      </c>
      <c r="H72" t="str">
        <f t="shared" si="8"/>
        <v>Furniture</v>
      </c>
      <c r="I72" s="2" t="s">
        <v>236</v>
      </c>
      <c r="J72" s="1">
        <v>45343</v>
      </c>
      <c r="K72">
        <v>1926.56</v>
      </c>
      <c r="L72" s="4">
        <v>1926.56</v>
      </c>
      <c r="M72" s="4" t="str">
        <f t="shared" si="9"/>
        <v>Low Sales</v>
      </c>
      <c r="N72" s="2" t="str">
        <f t="shared" si="10"/>
        <v>Grade C</v>
      </c>
      <c r="O72">
        <v>20</v>
      </c>
      <c r="P72" s="4">
        <v>20</v>
      </c>
      <c r="Q72" t="s">
        <v>31</v>
      </c>
      <c r="R72" s="4">
        <v>6</v>
      </c>
      <c r="S72" t="str">
        <f>CONCATENATE(OrdersTable[[#This Row],[Clean_ID]],"-",OrdersTable[[#This Row],[Clean_Region]],"-",OrdersTable[[#This Row],[Clean_Product]])</f>
        <v>1070-WEST-Furniture</v>
      </c>
    </row>
    <row r="73" spans="1:19" x14ac:dyDescent="0.3">
      <c r="A73" t="s">
        <v>237</v>
      </c>
      <c r="B73" t="str">
        <f t="shared" si="6"/>
        <v>1071</v>
      </c>
      <c r="C73" t="s">
        <v>238</v>
      </c>
      <c r="D73" t="str">
        <f t="shared" si="11"/>
        <v>Donald Mcclure Md</v>
      </c>
      <c r="E73" t="s">
        <v>51</v>
      </c>
      <c r="F73" t="str">
        <f t="shared" si="7"/>
        <v>WEST</v>
      </c>
      <c r="G73" t="s">
        <v>40</v>
      </c>
      <c r="H73" t="str">
        <f t="shared" si="8"/>
        <v>Office Supplies</v>
      </c>
      <c r="I73" s="2" t="s">
        <v>239</v>
      </c>
      <c r="J73" s="1">
        <v>46267</v>
      </c>
      <c r="K73">
        <v>1298.74</v>
      </c>
      <c r="L73" s="4">
        <v>1298.74</v>
      </c>
      <c r="M73" s="4" t="str">
        <f t="shared" si="9"/>
        <v>Low Sales</v>
      </c>
      <c r="N73" s="2" t="str">
        <f t="shared" si="10"/>
        <v>Grade C</v>
      </c>
      <c r="O73">
        <v>20</v>
      </c>
      <c r="P73" s="4">
        <v>20</v>
      </c>
      <c r="Q73" t="s">
        <v>14</v>
      </c>
      <c r="R73" s="4">
        <v>12</v>
      </c>
      <c r="S73" t="str">
        <f>CONCATENATE(OrdersTable[[#This Row],[Clean_ID]],"-",OrdersTable[[#This Row],[Clean_Region]],"-",OrdersTable[[#This Row],[Clean_Product]])</f>
        <v>1071-WEST-Office Supplies</v>
      </c>
    </row>
    <row r="74" spans="1:19" x14ac:dyDescent="0.3">
      <c r="A74" t="s">
        <v>240</v>
      </c>
      <c r="B74" t="str">
        <f t="shared" si="6"/>
        <v>1072</v>
      </c>
      <c r="C74" t="s">
        <v>241</v>
      </c>
      <c r="D74" t="str">
        <f t="shared" si="11"/>
        <v>Amanda Welch</v>
      </c>
      <c r="E74" t="s">
        <v>21</v>
      </c>
      <c r="F74" t="str">
        <f t="shared" si="7"/>
        <v>CENTRAL</v>
      </c>
      <c r="G74" t="s">
        <v>12</v>
      </c>
      <c r="H74" t="str">
        <f t="shared" si="8"/>
        <v>Electronics</v>
      </c>
      <c r="I74" s="2" t="s">
        <v>242</v>
      </c>
      <c r="J74" s="1">
        <v>45650</v>
      </c>
      <c r="K74">
        <v>3268.21</v>
      </c>
      <c r="L74" s="4">
        <v>3268.21</v>
      </c>
      <c r="M74" s="4" t="str">
        <f t="shared" si="9"/>
        <v>High Sales</v>
      </c>
      <c r="N74" s="2" t="str">
        <f t="shared" si="10"/>
        <v>Grade B</v>
      </c>
      <c r="O74">
        <v>5</v>
      </c>
      <c r="P74" s="4">
        <v>5</v>
      </c>
      <c r="Q74" t="s">
        <v>18</v>
      </c>
      <c r="R74" s="4">
        <v>4</v>
      </c>
      <c r="S74" t="str">
        <f>CONCATENATE(OrdersTable[[#This Row],[Clean_ID]],"-",OrdersTable[[#This Row],[Clean_Region]],"-",OrdersTable[[#This Row],[Clean_Product]])</f>
        <v>1072-CENTRAL-Electronics</v>
      </c>
    </row>
    <row r="75" spans="1:19" x14ac:dyDescent="0.3">
      <c r="A75" t="s">
        <v>243</v>
      </c>
      <c r="B75" t="str">
        <f t="shared" si="6"/>
        <v>1073</v>
      </c>
      <c r="C75" t="s">
        <v>244</v>
      </c>
      <c r="D75" t="str">
        <f t="shared" si="11"/>
        <v>Dr. Scott Thompson</v>
      </c>
      <c r="E75" t="s">
        <v>34</v>
      </c>
      <c r="F75" t="str">
        <f t="shared" si="7"/>
        <v>NORTH</v>
      </c>
      <c r="G75" t="s">
        <v>80</v>
      </c>
      <c r="H75" t="str">
        <f t="shared" si="8"/>
        <v>Furniture</v>
      </c>
      <c r="I75" s="2" t="s">
        <v>245</v>
      </c>
      <c r="J75" s="1">
        <v>45536</v>
      </c>
      <c r="K75">
        <v>2394.13</v>
      </c>
      <c r="L75" s="4">
        <v>2394.13</v>
      </c>
      <c r="M75" s="4" t="str">
        <f t="shared" si="9"/>
        <v>Low Sales</v>
      </c>
      <c r="N75" s="2" t="str">
        <f t="shared" si="10"/>
        <v>Grade B</v>
      </c>
      <c r="O75"/>
      <c r="P75" s="4">
        <v>0</v>
      </c>
      <c r="Q75" t="s">
        <v>18</v>
      </c>
      <c r="R75" s="4">
        <v>8</v>
      </c>
      <c r="S75" t="str">
        <f>CONCATENATE(OrdersTable[[#This Row],[Clean_ID]],"-",OrdersTable[[#This Row],[Clean_Region]],"-",OrdersTable[[#This Row],[Clean_Product]])</f>
        <v>1073-NORTH-Furniture</v>
      </c>
    </row>
    <row r="76" spans="1:19" x14ac:dyDescent="0.3">
      <c r="A76" t="s">
        <v>246</v>
      </c>
      <c r="B76" t="str">
        <f t="shared" si="6"/>
        <v>1074</v>
      </c>
      <c r="C76" t="s">
        <v>247</v>
      </c>
      <c r="D76" t="str">
        <f t="shared" si="11"/>
        <v>Jennifer Reed</v>
      </c>
      <c r="E76" t="s">
        <v>11</v>
      </c>
      <c r="F76" t="str">
        <f t="shared" si="7"/>
        <v>NORTH</v>
      </c>
      <c r="G76" t="s">
        <v>40</v>
      </c>
      <c r="H76" t="str">
        <f t="shared" si="8"/>
        <v>Office Supplies</v>
      </c>
      <c r="I76" s="2" t="s">
        <v>248</v>
      </c>
      <c r="J76" s="1">
        <v>46077</v>
      </c>
      <c r="K76">
        <v>880.56</v>
      </c>
      <c r="L76" s="4">
        <v>880.56</v>
      </c>
      <c r="M76" s="4" t="str">
        <f t="shared" si="9"/>
        <v>Low Sales</v>
      </c>
      <c r="N76" s="2" t="str">
        <f t="shared" si="10"/>
        <v>Grade C</v>
      </c>
      <c r="O76">
        <v>10</v>
      </c>
      <c r="P76" s="4">
        <v>10</v>
      </c>
      <c r="Q76" t="s">
        <v>31</v>
      </c>
      <c r="R76" s="4">
        <v>2</v>
      </c>
      <c r="S76" t="str">
        <f>CONCATENATE(OrdersTable[[#This Row],[Clean_ID]],"-",OrdersTable[[#This Row],[Clean_Region]],"-",OrdersTable[[#This Row],[Clean_Product]])</f>
        <v>1074-NORTH-Office Supplies</v>
      </c>
    </row>
    <row r="77" spans="1:19" x14ac:dyDescent="0.3">
      <c r="A77" t="s">
        <v>249</v>
      </c>
      <c r="B77" t="str">
        <f t="shared" si="6"/>
        <v>1075</v>
      </c>
      <c r="C77" t="s">
        <v>250</v>
      </c>
      <c r="D77" t="str">
        <f t="shared" si="11"/>
        <v>Jennifer Gonzalez</v>
      </c>
      <c r="E77" t="s">
        <v>21</v>
      </c>
      <c r="F77" t="str">
        <f t="shared" si="7"/>
        <v>CENTRAL</v>
      </c>
      <c r="G77" t="s">
        <v>12</v>
      </c>
      <c r="H77" t="str">
        <f t="shared" si="8"/>
        <v>Electronics</v>
      </c>
      <c r="I77" s="2" t="s">
        <v>251</v>
      </c>
      <c r="J77" s="1">
        <v>45611</v>
      </c>
      <c r="K77"/>
      <c r="L77" s="4">
        <v>0</v>
      </c>
      <c r="M77" s="4" t="str">
        <f t="shared" si="9"/>
        <v>Low Sales</v>
      </c>
      <c r="N77" s="2" t="str">
        <f t="shared" si="10"/>
        <v>Grade C</v>
      </c>
      <c r="O77">
        <v>20</v>
      </c>
      <c r="P77" s="4">
        <v>20</v>
      </c>
      <c r="Q77" t="s">
        <v>18</v>
      </c>
      <c r="R77" s="4">
        <v>2</v>
      </c>
      <c r="S77" t="str">
        <f>CONCATENATE(OrdersTable[[#This Row],[Clean_ID]],"-",OrdersTable[[#This Row],[Clean_Region]],"-",OrdersTable[[#This Row],[Clean_Product]])</f>
        <v>1075-CENTRAL-Electronics</v>
      </c>
    </row>
    <row r="78" spans="1:19" x14ac:dyDescent="0.3">
      <c r="A78" t="s">
        <v>252</v>
      </c>
      <c r="B78" t="str">
        <f t="shared" si="6"/>
        <v>1076</v>
      </c>
      <c r="C78" t="s">
        <v>253</v>
      </c>
      <c r="D78" t="str">
        <f t="shared" si="11"/>
        <v>Charles Nichols</v>
      </c>
      <c r="E78" t="s">
        <v>21</v>
      </c>
      <c r="F78" t="str">
        <f t="shared" si="7"/>
        <v>CENTRAL</v>
      </c>
      <c r="G78" t="s">
        <v>80</v>
      </c>
      <c r="H78" t="str">
        <f t="shared" si="8"/>
        <v>Furniture</v>
      </c>
      <c r="I78" s="2" t="s">
        <v>254</v>
      </c>
      <c r="J78" s="1">
        <v>45396</v>
      </c>
      <c r="K78">
        <v>3873.78</v>
      </c>
      <c r="L78" s="4">
        <v>3873.78</v>
      </c>
      <c r="M78" s="4" t="str">
        <f t="shared" si="9"/>
        <v>High Sales</v>
      </c>
      <c r="N78" s="2" t="str">
        <f t="shared" si="10"/>
        <v>Grade B</v>
      </c>
      <c r="O78"/>
      <c r="P78" s="4">
        <v>0</v>
      </c>
      <c r="Q78" t="s">
        <v>14</v>
      </c>
      <c r="R78" s="4">
        <v>6</v>
      </c>
      <c r="S78" t="str">
        <f>CONCATENATE(OrdersTable[[#This Row],[Clean_ID]],"-",OrdersTable[[#This Row],[Clean_Region]],"-",OrdersTable[[#This Row],[Clean_Product]])</f>
        <v>1076-CENTRAL-Furniture</v>
      </c>
    </row>
    <row r="79" spans="1:19" x14ac:dyDescent="0.3">
      <c r="A79" t="s">
        <v>255</v>
      </c>
      <c r="B79" t="str">
        <f t="shared" si="6"/>
        <v>1077</v>
      </c>
      <c r="C79" t="s">
        <v>256</v>
      </c>
      <c r="D79" t="str">
        <f t="shared" si="11"/>
        <v>Kristine House</v>
      </c>
      <c r="E79" t="s">
        <v>21</v>
      </c>
      <c r="F79" t="str">
        <f t="shared" si="7"/>
        <v>CENTRAL</v>
      </c>
      <c r="G79" t="s">
        <v>35</v>
      </c>
      <c r="H79" t="str">
        <f t="shared" si="8"/>
        <v>Electronics</v>
      </c>
      <c r="I79" s="2" t="s">
        <v>257</v>
      </c>
      <c r="J79" s="1">
        <v>45880</v>
      </c>
      <c r="K79"/>
      <c r="L79" s="4">
        <v>0</v>
      </c>
      <c r="M79" s="4" t="str">
        <f t="shared" si="9"/>
        <v>Low Sales</v>
      </c>
      <c r="N79" s="2" t="str">
        <f t="shared" si="10"/>
        <v>Grade C</v>
      </c>
      <c r="O79">
        <v>5</v>
      </c>
      <c r="P79" s="4">
        <v>5</v>
      </c>
      <c r="Q79" t="s">
        <v>23</v>
      </c>
      <c r="R79" s="4">
        <v>14</v>
      </c>
      <c r="S79" t="str">
        <f>CONCATENATE(OrdersTable[[#This Row],[Clean_ID]],"-",OrdersTable[[#This Row],[Clean_Region]],"-",OrdersTable[[#This Row],[Clean_Product]])</f>
        <v>1077-CENTRAL-Electronics</v>
      </c>
    </row>
    <row r="80" spans="1:19" x14ac:dyDescent="0.3">
      <c r="A80" t="s">
        <v>258</v>
      </c>
      <c r="B80" t="str">
        <f t="shared" si="6"/>
        <v>1078</v>
      </c>
      <c r="C80" t="s">
        <v>259</v>
      </c>
      <c r="D80" t="str">
        <f t="shared" si="11"/>
        <v>Mrs. Julia Tyler</v>
      </c>
      <c r="E80" t="s">
        <v>51</v>
      </c>
      <c r="F80" t="str">
        <f t="shared" si="7"/>
        <v>WEST</v>
      </c>
      <c r="G80" t="s">
        <v>12</v>
      </c>
      <c r="H80" t="str">
        <f t="shared" si="8"/>
        <v>Electronics</v>
      </c>
      <c r="I80" s="2" t="s">
        <v>260</v>
      </c>
      <c r="J80" s="1">
        <v>45735</v>
      </c>
      <c r="K80"/>
      <c r="L80" s="4">
        <v>0</v>
      </c>
      <c r="M80" s="4" t="str">
        <f t="shared" si="9"/>
        <v>Low Sales</v>
      </c>
      <c r="N80" s="2" t="str">
        <f t="shared" si="10"/>
        <v>Grade C</v>
      </c>
      <c r="O80">
        <v>10</v>
      </c>
      <c r="P80" s="4">
        <v>10</v>
      </c>
      <c r="Q80" t="s">
        <v>23</v>
      </c>
      <c r="R80" s="4">
        <v>3</v>
      </c>
      <c r="S80" t="str">
        <f>CONCATENATE(OrdersTable[[#This Row],[Clean_ID]],"-",OrdersTable[[#This Row],[Clean_Region]],"-",OrdersTable[[#This Row],[Clean_Product]])</f>
        <v>1078-WEST-Electronics</v>
      </c>
    </row>
    <row r="81" spans="1:19" x14ac:dyDescent="0.3">
      <c r="A81" t="s">
        <v>261</v>
      </c>
      <c r="B81" t="str">
        <f t="shared" si="6"/>
        <v>1079</v>
      </c>
      <c r="C81" t="s">
        <v>262</v>
      </c>
      <c r="D81" t="str">
        <f t="shared" si="11"/>
        <v>Dawn Hanson</v>
      </c>
      <c r="E81" t="s">
        <v>11</v>
      </c>
      <c r="F81" t="str">
        <f t="shared" si="7"/>
        <v>NORTH</v>
      </c>
      <c r="G81" t="s">
        <v>40</v>
      </c>
      <c r="H81" t="str">
        <f t="shared" si="8"/>
        <v>Office Supplies</v>
      </c>
      <c r="I81" s="2" t="s">
        <v>263</v>
      </c>
      <c r="J81" s="1">
        <v>45922</v>
      </c>
      <c r="K81"/>
      <c r="L81" s="4">
        <v>0</v>
      </c>
      <c r="M81" s="4" t="str">
        <f t="shared" si="9"/>
        <v>Low Sales</v>
      </c>
      <c r="N81" s="2" t="str">
        <f t="shared" si="10"/>
        <v>Grade C</v>
      </c>
      <c r="O81">
        <v>20</v>
      </c>
      <c r="P81" s="4">
        <v>20</v>
      </c>
      <c r="Q81" t="s">
        <v>37</v>
      </c>
      <c r="R81" s="4">
        <v>5</v>
      </c>
      <c r="S81" t="str">
        <f>CONCATENATE(OrdersTable[[#This Row],[Clean_ID]],"-",OrdersTable[[#This Row],[Clean_Region]],"-",OrdersTable[[#This Row],[Clean_Product]])</f>
        <v>1079-NORTH-Office Supplies</v>
      </c>
    </row>
    <row r="82" spans="1:19" x14ac:dyDescent="0.3">
      <c r="A82" t="s">
        <v>264</v>
      </c>
      <c r="B82" t="str">
        <f t="shared" si="6"/>
        <v>1080</v>
      </c>
      <c r="C82" t="s">
        <v>265</v>
      </c>
      <c r="D82" t="str">
        <f t="shared" si="11"/>
        <v>Stanley Martinez</v>
      </c>
      <c r="E82" t="s">
        <v>26</v>
      </c>
      <c r="F82" t="str">
        <f t="shared" si="7"/>
        <v>EAST</v>
      </c>
      <c r="G82" t="s">
        <v>80</v>
      </c>
      <c r="H82" t="str">
        <f t="shared" si="8"/>
        <v>Furniture</v>
      </c>
      <c r="I82" s="2" t="s">
        <v>266</v>
      </c>
      <c r="J82" s="1">
        <v>46142</v>
      </c>
      <c r="K82"/>
      <c r="L82" s="4">
        <v>0</v>
      </c>
      <c r="M82" s="4" t="str">
        <f t="shared" si="9"/>
        <v>Low Sales</v>
      </c>
      <c r="N82" s="2" t="str">
        <f t="shared" si="10"/>
        <v>Grade C</v>
      </c>
      <c r="O82">
        <v>10</v>
      </c>
      <c r="P82" s="4">
        <v>10</v>
      </c>
      <c r="Q82" t="s">
        <v>23</v>
      </c>
      <c r="R82" s="4">
        <v>10</v>
      </c>
      <c r="S82" t="str">
        <f>CONCATENATE(OrdersTable[[#This Row],[Clean_ID]],"-",OrdersTable[[#This Row],[Clean_Region]],"-",OrdersTable[[#This Row],[Clean_Product]])</f>
        <v>1080-EAST-Furniture</v>
      </c>
    </row>
    <row r="83" spans="1:19" x14ac:dyDescent="0.3">
      <c r="A83" t="s">
        <v>267</v>
      </c>
      <c r="B83" t="str">
        <f t="shared" si="6"/>
        <v>1081</v>
      </c>
      <c r="C83" t="s">
        <v>268</v>
      </c>
      <c r="D83" t="str">
        <f t="shared" si="11"/>
        <v>Theodore Johnson</v>
      </c>
      <c r="E83" t="s">
        <v>21</v>
      </c>
      <c r="F83" t="str">
        <f t="shared" si="7"/>
        <v>CENTRAL</v>
      </c>
      <c r="G83" t="s">
        <v>35</v>
      </c>
      <c r="H83" t="str">
        <f t="shared" si="8"/>
        <v>Electronics</v>
      </c>
      <c r="I83" s="2" t="s">
        <v>269</v>
      </c>
      <c r="J83" s="1">
        <v>45636</v>
      </c>
      <c r="K83"/>
      <c r="L83" s="4">
        <v>0</v>
      </c>
      <c r="M83" s="4" t="str">
        <f t="shared" si="9"/>
        <v>Low Sales</v>
      </c>
      <c r="N83" s="2" t="str">
        <f t="shared" si="10"/>
        <v>Grade C</v>
      </c>
      <c r="O83">
        <v>10</v>
      </c>
      <c r="P83" s="4">
        <v>10</v>
      </c>
      <c r="Q83" t="s">
        <v>23</v>
      </c>
      <c r="R83" s="4">
        <v>4</v>
      </c>
      <c r="S83" t="str">
        <f>CONCATENATE(OrdersTable[[#This Row],[Clean_ID]],"-",OrdersTable[[#This Row],[Clean_Region]],"-",OrdersTable[[#This Row],[Clean_Product]])</f>
        <v>1081-CENTRAL-Electronics</v>
      </c>
    </row>
    <row r="84" spans="1:19" x14ac:dyDescent="0.3">
      <c r="A84" t="s">
        <v>270</v>
      </c>
      <c r="B84" t="str">
        <f t="shared" si="6"/>
        <v>1082</v>
      </c>
      <c r="C84" t="s">
        <v>271</v>
      </c>
      <c r="D84" t="str">
        <f t="shared" si="11"/>
        <v>James Parsons</v>
      </c>
      <c r="E84" t="s">
        <v>26</v>
      </c>
      <c r="F84" t="str">
        <f t="shared" si="7"/>
        <v>EAST</v>
      </c>
      <c r="G84" t="s">
        <v>40</v>
      </c>
      <c r="H84" t="str">
        <f t="shared" si="8"/>
        <v>Office Supplies</v>
      </c>
      <c r="I84" s="2" t="s">
        <v>272</v>
      </c>
      <c r="J84" s="1">
        <v>45640</v>
      </c>
      <c r="K84"/>
      <c r="L84" s="4">
        <v>0</v>
      </c>
      <c r="M84" s="4" t="str">
        <f t="shared" si="9"/>
        <v>Low Sales</v>
      </c>
      <c r="N84" s="2" t="str">
        <f t="shared" si="10"/>
        <v>Grade C</v>
      </c>
      <c r="O84"/>
      <c r="P84" s="4">
        <v>0</v>
      </c>
      <c r="Q84" t="s">
        <v>14</v>
      </c>
      <c r="R84" s="4">
        <v>9</v>
      </c>
      <c r="S84" t="str">
        <f>CONCATENATE(OrdersTable[[#This Row],[Clean_ID]],"-",OrdersTable[[#This Row],[Clean_Region]],"-",OrdersTable[[#This Row],[Clean_Product]])</f>
        <v>1082-EAST-Office Supplies</v>
      </c>
    </row>
    <row r="85" spans="1:19" x14ac:dyDescent="0.3">
      <c r="A85" t="s">
        <v>273</v>
      </c>
      <c r="B85" t="str">
        <f t="shared" si="6"/>
        <v>1083</v>
      </c>
      <c r="C85" t="s">
        <v>274</v>
      </c>
      <c r="D85" t="str">
        <f t="shared" si="11"/>
        <v>Kimberly Williams Md</v>
      </c>
      <c r="E85" t="s">
        <v>44</v>
      </c>
      <c r="F85" t="str">
        <f t="shared" si="7"/>
        <v>SOUTH</v>
      </c>
      <c r="G85" t="s">
        <v>12</v>
      </c>
      <c r="H85" t="str">
        <f t="shared" si="8"/>
        <v>Electronics</v>
      </c>
      <c r="I85" s="2" t="s">
        <v>275</v>
      </c>
      <c r="J85" s="1">
        <v>45539</v>
      </c>
      <c r="K85">
        <v>2061.8200000000002</v>
      </c>
      <c r="L85" s="4">
        <v>2061.8200000000002</v>
      </c>
      <c r="M85" s="4" t="str">
        <f t="shared" si="9"/>
        <v>Low Sales</v>
      </c>
      <c r="N85" s="2" t="str">
        <f t="shared" si="10"/>
        <v>Grade B</v>
      </c>
      <c r="O85">
        <v>20</v>
      </c>
      <c r="P85" s="4">
        <v>20</v>
      </c>
      <c r="Q85" t="s">
        <v>23</v>
      </c>
      <c r="R85" s="4">
        <v>8</v>
      </c>
      <c r="S85" t="str">
        <f>CONCATENATE(OrdersTable[[#This Row],[Clean_ID]],"-",OrdersTable[[#This Row],[Clean_Region]],"-",OrdersTable[[#This Row],[Clean_Product]])</f>
        <v>1083-SOUTH-Electronics</v>
      </c>
    </row>
    <row r="86" spans="1:19" x14ac:dyDescent="0.3">
      <c r="A86" t="s">
        <v>276</v>
      </c>
      <c r="B86" t="str">
        <f t="shared" si="6"/>
        <v>1084</v>
      </c>
      <c r="C86" t="s">
        <v>277</v>
      </c>
      <c r="D86" t="str">
        <f t="shared" si="11"/>
        <v>Manuel Ramirez</v>
      </c>
      <c r="E86" t="s">
        <v>34</v>
      </c>
      <c r="F86" t="str">
        <f t="shared" si="7"/>
        <v>NORTH</v>
      </c>
      <c r="G86" t="s">
        <v>12</v>
      </c>
      <c r="H86" t="str">
        <f t="shared" si="8"/>
        <v>Electronics</v>
      </c>
      <c r="I86" s="2" t="s">
        <v>278</v>
      </c>
      <c r="J86" s="1">
        <v>45593</v>
      </c>
      <c r="K86">
        <v>2051.79</v>
      </c>
      <c r="L86" s="4">
        <v>2051.79</v>
      </c>
      <c r="M86" s="4" t="str">
        <f t="shared" si="9"/>
        <v>Low Sales</v>
      </c>
      <c r="N86" s="2" t="str">
        <f t="shared" si="10"/>
        <v>Grade B</v>
      </c>
      <c r="O86">
        <v>15</v>
      </c>
      <c r="P86" s="4">
        <v>15</v>
      </c>
      <c r="Q86" t="s">
        <v>37</v>
      </c>
      <c r="R86" s="4">
        <v>6</v>
      </c>
      <c r="S86" t="str">
        <f>CONCATENATE(OrdersTable[[#This Row],[Clean_ID]],"-",OrdersTable[[#This Row],[Clean_Region]],"-",OrdersTable[[#This Row],[Clean_Product]])</f>
        <v>1084-NORTH-Electronics</v>
      </c>
    </row>
    <row r="87" spans="1:19" x14ac:dyDescent="0.3">
      <c r="A87" t="s">
        <v>279</v>
      </c>
      <c r="B87" t="str">
        <f t="shared" si="6"/>
        <v>1085</v>
      </c>
      <c r="C87" t="s">
        <v>280</v>
      </c>
      <c r="D87" t="str">
        <f t="shared" si="11"/>
        <v>Daniel Rhodes</v>
      </c>
      <c r="E87" t="s">
        <v>51</v>
      </c>
      <c r="F87" t="str">
        <f t="shared" si="7"/>
        <v>WEST</v>
      </c>
      <c r="G87" t="s">
        <v>40</v>
      </c>
      <c r="H87" t="str">
        <f t="shared" si="8"/>
        <v>Office Supplies</v>
      </c>
      <c r="I87" s="2" t="s">
        <v>281</v>
      </c>
      <c r="J87" s="1">
        <v>45727</v>
      </c>
      <c r="K87"/>
      <c r="L87" s="4">
        <v>0</v>
      </c>
      <c r="M87" s="4" t="str">
        <f t="shared" si="9"/>
        <v>Low Sales</v>
      </c>
      <c r="N87" s="2" t="str">
        <f t="shared" si="10"/>
        <v>Grade C</v>
      </c>
      <c r="O87">
        <v>20</v>
      </c>
      <c r="P87" s="4">
        <v>20</v>
      </c>
      <c r="Q87" t="s">
        <v>31</v>
      </c>
      <c r="R87" s="4">
        <v>5</v>
      </c>
      <c r="S87" t="str">
        <f>CONCATENATE(OrdersTable[[#This Row],[Clean_ID]],"-",OrdersTable[[#This Row],[Clean_Region]],"-",OrdersTable[[#This Row],[Clean_Product]])</f>
        <v>1085-WEST-Office Supplies</v>
      </c>
    </row>
    <row r="88" spans="1:19" x14ac:dyDescent="0.3">
      <c r="A88" t="s">
        <v>282</v>
      </c>
      <c r="B88" t="str">
        <f t="shared" si="6"/>
        <v>1086</v>
      </c>
      <c r="C88" t="s">
        <v>283</v>
      </c>
      <c r="D88" t="str">
        <f t="shared" si="11"/>
        <v>Corey Fischer</v>
      </c>
      <c r="E88" t="s">
        <v>26</v>
      </c>
      <c r="F88" t="str">
        <f t="shared" si="7"/>
        <v>EAST</v>
      </c>
      <c r="G88" t="s">
        <v>80</v>
      </c>
      <c r="H88" t="str">
        <f t="shared" si="8"/>
        <v>Furniture</v>
      </c>
      <c r="I88" s="2" t="s">
        <v>284</v>
      </c>
      <c r="J88" s="1">
        <v>45415</v>
      </c>
      <c r="K88">
        <v>1003.29</v>
      </c>
      <c r="L88" s="4">
        <v>1003.29</v>
      </c>
      <c r="M88" s="4" t="str">
        <f t="shared" si="9"/>
        <v>Low Sales</v>
      </c>
      <c r="N88" s="2" t="str">
        <f t="shared" si="10"/>
        <v>Grade C</v>
      </c>
      <c r="O88"/>
      <c r="P88" s="4">
        <v>0</v>
      </c>
      <c r="Q88" t="s">
        <v>18</v>
      </c>
      <c r="R88" s="4">
        <v>4</v>
      </c>
      <c r="S88" t="str">
        <f>CONCATENATE(OrdersTable[[#This Row],[Clean_ID]],"-",OrdersTable[[#This Row],[Clean_Region]],"-",OrdersTable[[#This Row],[Clean_Product]])</f>
        <v>1086-EAST-Furniture</v>
      </c>
    </row>
    <row r="89" spans="1:19" x14ac:dyDescent="0.3">
      <c r="A89" t="s">
        <v>285</v>
      </c>
      <c r="B89" t="str">
        <f t="shared" si="6"/>
        <v>1087</v>
      </c>
      <c r="C89" t="s">
        <v>286</v>
      </c>
      <c r="D89" t="str">
        <f t="shared" si="11"/>
        <v>Roger Yates</v>
      </c>
      <c r="E89" t="s">
        <v>44</v>
      </c>
      <c r="F89" t="str">
        <f t="shared" si="7"/>
        <v>SOUTH</v>
      </c>
      <c r="G89" t="s">
        <v>35</v>
      </c>
      <c r="H89" t="str">
        <f t="shared" si="8"/>
        <v>Electronics</v>
      </c>
      <c r="I89" s="2" t="s">
        <v>287</v>
      </c>
      <c r="J89" s="1">
        <v>45575</v>
      </c>
      <c r="K89"/>
      <c r="L89" s="4">
        <v>0</v>
      </c>
      <c r="M89" s="4" t="str">
        <f t="shared" si="9"/>
        <v>Low Sales</v>
      </c>
      <c r="N89" s="2" t="str">
        <f t="shared" si="10"/>
        <v>Grade C</v>
      </c>
      <c r="O89">
        <v>5</v>
      </c>
      <c r="P89" s="4">
        <v>5</v>
      </c>
      <c r="Q89" t="s">
        <v>18</v>
      </c>
      <c r="R89" s="4">
        <v>5</v>
      </c>
      <c r="S89" t="str">
        <f>CONCATENATE(OrdersTable[[#This Row],[Clean_ID]],"-",OrdersTable[[#This Row],[Clean_Region]],"-",OrdersTable[[#This Row],[Clean_Product]])</f>
        <v>1087-SOUTH-Electronics</v>
      </c>
    </row>
    <row r="90" spans="1:19" x14ac:dyDescent="0.3">
      <c r="A90" t="s">
        <v>288</v>
      </c>
      <c r="B90" t="str">
        <f t="shared" si="6"/>
        <v>1088</v>
      </c>
      <c r="C90" t="s">
        <v>289</v>
      </c>
      <c r="D90" t="str">
        <f t="shared" si="11"/>
        <v>Mr. James Cannon</v>
      </c>
      <c r="E90" t="s">
        <v>44</v>
      </c>
      <c r="F90" t="str">
        <f t="shared" si="7"/>
        <v>SOUTH</v>
      </c>
      <c r="G90" t="s">
        <v>40</v>
      </c>
      <c r="H90" t="str">
        <f t="shared" si="8"/>
        <v>Office Supplies</v>
      </c>
      <c r="I90" s="2" t="s">
        <v>290</v>
      </c>
      <c r="J90" s="1">
        <v>45329</v>
      </c>
      <c r="K90">
        <v>120.03</v>
      </c>
      <c r="L90" s="4">
        <v>120.03</v>
      </c>
      <c r="M90" s="4" t="str">
        <f t="shared" si="9"/>
        <v>Low Sales</v>
      </c>
      <c r="N90" s="2" t="str">
        <f t="shared" si="10"/>
        <v>Grade C</v>
      </c>
      <c r="O90">
        <v>15</v>
      </c>
      <c r="P90" s="4">
        <v>15</v>
      </c>
      <c r="Q90" t="s">
        <v>14</v>
      </c>
      <c r="R90" s="4">
        <v>1</v>
      </c>
      <c r="S90" t="str">
        <f>CONCATENATE(OrdersTable[[#This Row],[Clean_ID]],"-",OrdersTable[[#This Row],[Clean_Region]],"-",OrdersTable[[#This Row],[Clean_Product]])</f>
        <v>1088-SOUTH-Office Supplies</v>
      </c>
    </row>
    <row r="91" spans="1:19" x14ac:dyDescent="0.3">
      <c r="A91" t="s">
        <v>291</v>
      </c>
      <c r="B91" t="str">
        <f t="shared" si="6"/>
        <v>1089</v>
      </c>
      <c r="C91" t="s">
        <v>292</v>
      </c>
      <c r="D91" t="str">
        <f t="shared" si="11"/>
        <v>Thomas Montes</v>
      </c>
      <c r="E91" t="s">
        <v>21</v>
      </c>
      <c r="F91" t="str">
        <f t="shared" si="7"/>
        <v>CENTRAL</v>
      </c>
      <c r="G91" t="s">
        <v>40</v>
      </c>
      <c r="H91" t="str">
        <f t="shared" si="8"/>
        <v>Office Supplies</v>
      </c>
      <c r="I91" s="2" t="s">
        <v>293</v>
      </c>
      <c r="J91" s="1">
        <v>46006</v>
      </c>
      <c r="K91"/>
      <c r="L91" s="4">
        <v>0</v>
      </c>
      <c r="M91" s="4" t="str">
        <f t="shared" si="9"/>
        <v>Low Sales</v>
      </c>
      <c r="N91" s="2" t="str">
        <f t="shared" si="10"/>
        <v>Grade C</v>
      </c>
      <c r="O91">
        <v>5</v>
      </c>
      <c r="P91" s="4">
        <v>5</v>
      </c>
      <c r="Q91" t="s">
        <v>14</v>
      </c>
      <c r="R91" s="4">
        <v>10</v>
      </c>
      <c r="S91" t="str">
        <f>CONCATENATE(OrdersTable[[#This Row],[Clean_ID]],"-",OrdersTable[[#This Row],[Clean_Region]],"-",OrdersTable[[#This Row],[Clean_Product]])</f>
        <v>1089-CENTRAL-Office Supplies</v>
      </c>
    </row>
    <row r="92" spans="1:19" x14ac:dyDescent="0.3">
      <c r="A92" t="s">
        <v>294</v>
      </c>
      <c r="B92" t="str">
        <f t="shared" si="6"/>
        <v>1090</v>
      </c>
      <c r="C92" t="s">
        <v>295</v>
      </c>
      <c r="D92" t="str">
        <f t="shared" si="11"/>
        <v>Daniel Villanueva</v>
      </c>
      <c r="E92" t="s">
        <v>26</v>
      </c>
      <c r="F92" t="str">
        <f t="shared" si="7"/>
        <v>EAST</v>
      </c>
      <c r="G92" t="s">
        <v>35</v>
      </c>
      <c r="H92" t="str">
        <f t="shared" si="8"/>
        <v>Electronics</v>
      </c>
      <c r="I92" s="2" t="s">
        <v>296</v>
      </c>
      <c r="J92" s="1">
        <v>45782</v>
      </c>
      <c r="K92">
        <v>1736.49</v>
      </c>
      <c r="L92" s="4">
        <v>1736.49</v>
      </c>
      <c r="M92" s="4" t="str">
        <f t="shared" si="9"/>
        <v>Low Sales</v>
      </c>
      <c r="N92" s="2" t="str">
        <f t="shared" si="10"/>
        <v>Grade C</v>
      </c>
      <c r="O92">
        <v>15</v>
      </c>
      <c r="P92" s="4">
        <v>15</v>
      </c>
      <c r="Q92" t="s">
        <v>23</v>
      </c>
      <c r="R92" s="4">
        <v>2</v>
      </c>
      <c r="S92" t="str">
        <f>CONCATENATE(OrdersTable[[#This Row],[Clean_ID]],"-",OrdersTable[[#This Row],[Clean_Region]],"-",OrdersTable[[#This Row],[Clean_Product]])</f>
        <v>1090-EAST-Electronics</v>
      </c>
    </row>
    <row r="93" spans="1:19" x14ac:dyDescent="0.3">
      <c r="A93" t="s">
        <v>297</v>
      </c>
      <c r="B93" t="str">
        <f t="shared" si="6"/>
        <v>1091</v>
      </c>
      <c r="C93" t="s">
        <v>298</v>
      </c>
      <c r="D93" t="str">
        <f t="shared" si="11"/>
        <v>Katherine Thomas</v>
      </c>
      <c r="E93" t="s">
        <v>34</v>
      </c>
      <c r="F93" t="str">
        <f t="shared" si="7"/>
        <v>NORTH</v>
      </c>
      <c r="G93" t="s">
        <v>35</v>
      </c>
      <c r="H93" t="str">
        <f t="shared" si="8"/>
        <v>Electronics</v>
      </c>
      <c r="I93" s="2" t="s">
        <v>299</v>
      </c>
      <c r="J93" s="1">
        <v>45795</v>
      </c>
      <c r="K93">
        <v>2906.25</v>
      </c>
      <c r="L93" s="4">
        <v>2906.25</v>
      </c>
      <c r="M93" s="4" t="str">
        <f t="shared" si="9"/>
        <v>High Sales</v>
      </c>
      <c r="N93" s="2" t="str">
        <f t="shared" si="10"/>
        <v>Grade B</v>
      </c>
      <c r="O93">
        <v>10</v>
      </c>
      <c r="P93" s="4">
        <v>10</v>
      </c>
      <c r="Q93" t="s">
        <v>18</v>
      </c>
      <c r="R93" s="4">
        <v>13</v>
      </c>
      <c r="S93" t="str">
        <f>CONCATENATE(OrdersTable[[#This Row],[Clean_ID]],"-",OrdersTable[[#This Row],[Clean_Region]],"-",OrdersTable[[#This Row],[Clean_Product]])</f>
        <v>1091-NORTH-Electronics</v>
      </c>
    </row>
    <row r="94" spans="1:19" x14ac:dyDescent="0.3">
      <c r="A94" t="s">
        <v>300</v>
      </c>
      <c r="B94" t="str">
        <f t="shared" si="6"/>
        <v>1092</v>
      </c>
      <c r="C94" t="s">
        <v>301</v>
      </c>
      <c r="D94" t="str">
        <f t="shared" si="11"/>
        <v>Jennifer Sanders</v>
      </c>
      <c r="E94" t="s">
        <v>21</v>
      </c>
      <c r="F94" t="str">
        <f t="shared" si="7"/>
        <v>CENTRAL</v>
      </c>
      <c r="G94" t="s">
        <v>40</v>
      </c>
      <c r="H94" t="str">
        <f t="shared" si="8"/>
        <v>Office Supplies</v>
      </c>
      <c r="I94" s="2" t="s">
        <v>302</v>
      </c>
      <c r="J94" s="1">
        <v>45379</v>
      </c>
      <c r="K94"/>
      <c r="L94" s="4">
        <v>0</v>
      </c>
      <c r="M94" s="4" t="str">
        <f t="shared" si="9"/>
        <v>Low Sales</v>
      </c>
      <c r="N94" s="2" t="str">
        <f t="shared" si="10"/>
        <v>Grade C</v>
      </c>
      <c r="O94"/>
      <c r="P94" s="4">
        <v>0</v>
      </c>
      <c r="Q94" t="s">
        <v>37</v>
      </c>
      <c r="R94" s="4">
        <v>13</v>
      </c>
      <c r="S94" t="str">
        <f>CONCATENATE(OrdersTable[[#This Row],[Clean_ID]],"-",OrdersTable[[#This Row],[Clean_Region]],"-",OrdersTable[[#This Row],[Clean_Product]])</f>
        <v>1092-CENTRAL-Office Supplies</v>
      </c>
    </row>
    <row r="95" spans="1:19" x14ac:dyDescent="0.3">
      <c r="A95" t="s">
        <v>303</v>
      </c>
      <c r="B95" t="str">
        <f t="shared" si="6"/>
        <v>1093</v>
      </c>
      <c r="C95" t="s">
        <v>304</v>
      </c>
      <c r="D95" t="str">
        <f t="shared" si="11"/>
        <v>Susan Thompson</v>
      </c>
      <c r="E95" t="s">
        <v>21</v>
      </c>
      <c r="F95" t="str">
        <f t="shared" si="7"/>
        <v>CENTRAL</v>
      </c>
      <c r="G95" t="s">
        <v>80</v>
      </c>
      <c r="H95" t="str">
        <f t="shared" si="8"/>
        <v>Furniture</v>
      </c>
      <c r="I95" s="2" t="s">
        <v>305</v>
      </c>
      <c r="J95" s="1">
        <v>46086</v>
      </c>
      <c r="K95"/>
      <c r="L95" s="4">
        <v>0</v>
      </c>
      <c r="M95" s="4" t="str">
        <f t="shared" si="9"/>
        <v>Low Sales</v>
      </c>
      <c r="N95" s="2" t="str">
        <f t="shared" si="10"/>
        <v>Grade C</v>
      </c>
      <c r="O95">
        <v>15</v>
      </c>
      <c r="P95" s="4">
        <v>15</v>
      </c>
      <c r="Q95" t="s">
        <v>37</v>
      </c>
      <c r="R95" s="4">
        <v>7</v>
      </c>
      <c r="S95" t="str">
        <f>CONCATENATE(OrdersTable[[#This Row],[Clean_ID]],"-",OrdersTable[[#This Row],[Clean_Region]],"-",OrdersTable[[#This Row],[Clean_Product]])</f>
        <v>1093-CENTRAL-Furniture</v>
      </c>
    </row>
    <row r="96" spans="1:19" x14ac:dyDescent="0.3">
      <c r="A96" t="s">
        <v>306</v>
      </c>
      <c r="B96" t="str">
        <f t="shared" si="6"/>
        <v>1094</v>
      </c>
      <c r="C96" t="s">
        <v>307</v>
      </c>
      <c r="D96" t="str">
        <f t="shared" si="11"/>
        <v>Travis Coleman</v>
      </c>
      <c r="E96" t="s">
        <v>26</v>
      </c>
      <c r="F96" t="str">
        <f t="shared" si="7"/>
        <v>EAST</v>
      </c>
      <c r="G96" t="s">
        <v>12</v>
      </c>
      <c r="H96" t="str">
        <f t="shared" si="8"/>
        <v>Electronics</v>
      </c>
      <c r="I96" s="2" t="s">
        <v>308</v>
      </c>
      <c r="J96" s="1">
        <v>45916</v>
      </c>
      <c r="K96">
        <v>541.21</v>
      </c>
      <c r="L96" s="4">
        <v>541.21</v>
      </c>
      <c r="M96" s="4" t="str">
        <f t="shared" si="9"/>
        <v>Low Sales</v>
      </c>
      <c r="N96" s="2" t="str">
        <f t="shared" si="10"/>
        <v>Grade C</v>
      </c>
      <c r="O96">
        <v>10</v>
      </c>
      <c r="P96" s="4">
        <v>10</v>
      </c>
      <c r="Q96" t="s">
        <v>31</v>
      </c>
      <c r="R96" s="4">
        <v>11</v>
      </c>
      <c r="S96" t="str">
        <f>CONCATENATE(OrdersTable[[#This Row],[Clean_ID]],"-",OrdersTable[[#This Row],[Clean_Region]],"-",OrdersTable[[#This Row],[Clean_Product]])</f>
        <v>1094-EAST-Electronics</v>
      </c>
    </row>
    <row r="97" spans="1:19" x14ac:dyDescent="0.3">
      <c r="A97" t="s">
        <v>309</v>
      </c>
      <c r="B97" t="str">
        <f t="shared" si="6"/>
        <v>1095</v>
      </c>
      <c r="C97" t="s">
        <v>310</v>
      </c>
      <c r="D97" t="str">
        <f t="shared" si="11"/>
        <v>Steven Davis</v>
      </c>
      <c r="E97" t="s">
        <v>34</v>
      </c>
      <c r="F97" t="str">
        <f t="shared" si="7"/>
        <v>NORTH</v>
      </c>
      <c r="G97" t="s">
        <v>80</v>
      </c>
      <c r="H97" t="str">
        <f t="shared" si="8"/>
        <v>Furniture</v>
      </c>
      <c r="I97" s="2" t="s">
        <v>311</v>
      </c>
      <c r="J97" s="1">
        <v>45537</v>
      </c>
      <c r="K97">
        <v>2782.36</v>
      </c>
      <c r="L97" s="4">
        <v>2782.36</v>
      </c>
      <c r="M97" s="4" t="str">
        <f t="shared" si="9"/>
        <v>High Sales</v>
      </c>
      <c r="N97" s="2" t="str">
        <f t="shared" si="10"/>
        <v>Grade B</v>
      </c>
      <c r="O97">
        <v>5</v>
      </c>
      <c r="P97" s="4">
        <v>5</v>
      </c>
      <c r="Q97" t="s">
        <v>23</v>
      </c>
      <c r="R97" s="4">
        <v>8</v>
      </c>
      <c r="S97" t="str">
        <f>CONCATENATE(OrdersTable[[#This Row],[Clean_ID]],"-",OrdersTable[[#This Row],[Clean_Region]],"-",OrdersTable[[#This Row],[Clean_Product]])</f>
        <v>1095-NORTH-Furniture</v>
      </c>
    </row>
    <row r="98" spans="1:19" x14ac:dyDescent="0.3">
      <c r="A98" t="s">
        <v>312</v>
      </c>
      <c r="B98" t="str">
        <f t="shared" si="6"/>
        <v>1096</v>
      </c>
      <c r="C98" t="s">
        <v>313</v>
      </c>
      <c r="D98" t="str">
        <f t="shared" si="11"/>
        <v>Dean Shelton</v>
      </c>
      <c r="E98" t="s">
        <v>11</v>
      </c>
      <c r="F98" t="str">
        <f t="shared" si="7"/>
        <v>NORTH</v>
      </c>
      <c r="G98" t="s">
        <v>35</v>
      </c>
      <c r="H98" t="str">
        <f t="shared" si="8"/>
        <v>Electronics</v>
      </c>
      <c r="I98" s="2" t="s">
        <v>314</v>
      </c>
      <c r="J98" s="1">
        <v>45590</v>
      </c>
      <c r="K98"/>
      <c r="L98" s="4">
        <v>0</v>
      </c>
      <c r="M98" s="4" t="str">
        <f t="shared" si="9"/>
        <v>Low Sales</v>
      </c>
      <c r="N98" s="2" t="str">
        <f t="shared" si="10"/>
        <v>Grade C</v>
      </c>
      <c r="O98">
        <v>20</v>
      </c>
      <c r="P98" s="4">
        <v>20</v>
      </c>
      <c r="Q98" t="s">
        <v>14</v>
      </c>
      <c r="R98" s="4">
        <v>11</v>
      </c>
      <c r="S98" t="str">
        <f>CONCATENATE(OrdersTable[[#This Row],[Clean_ID]],"-",OrdersTable[[#This Row],[Clean_Region]],"-",OrdersTable[[#This Row],[Clean_Product]])</f>
        <v>1096-NORTH-Electronics</v>
      </c>
    </row>
    <row r="99" spans="1:19" x14ac:dyDescent="0.3">
      <c r="A99" t="s">
        <v>315</v>
      </c>
      <c r="B99" t="str">
        <f t="shared" si="6"/>
        <v>1097</v>
      </c>
      <c r="C99" t="s">
        <v>316</v>
      </c>
      <c r="D99" t="str">
        <f t="shared" si="11"/>
        <v>Gabriel Bell</v>
      </c>
      <c r="E99" t="s">
        <v>44</v>
      </c>
      <c r="F99" t="str">
        <f t="shared" si="7"/>
        <v>SOUTH</v>
      </c>
      <c r="G99" t="s">
        <v>40</v>
      </c>
      <c r="H99" t="str">
        <f t="shared" si="8"/>
        <v>Office Supplies</v>
      </c>
      <c r="I99" s="2" t="s">
        <v>317</v>
      </c>
      <c r="J99" s="1">
        <v>46098</v>
      </c>
      <c r="K99">
        <v>2969.46</v>
      </c>
      <c r="L99" s="4">
        <v>2969.46</v>
      </c>
      <c r="M99" s="4" t="str">
        <f t="shared" si="9"/>
        <v>High Sales</v>
      </c>
      <c r="N99" s="2" t="str">
        <f t="shared" si="10"/>
        <v>Grade B</v>
      </c>
      <c r="O99">
        <v>20</v>
      </c>
      <c r="P99" s="4">
        <v>20</v>
      </c>
      <c r="Q99" t="s">
        <v>14</v>
      </c>
      <c r="R99" s="4">
        <v>9</v>
      </c>
      <c r="S99" t="str">
        <f>CONCATENATE(OrdersTable[[#This Row],[Clean_ID]],"-",OrdersTable[[#This Row],[Clean_Region]],"-",OrdersTable[[#This Row],[Clean_Product]])</f>
        <v>1097-SOUTH-Office Supplies</v>
      </c>
    </row>
    <row r="100" spans="1:19" x14ac:dyDescent="0.3">
      <c r="A100" t="s">
        <v>318</v>
      </c>
      <c r="B100" t="str">
        <f t="shared" si="6"/>
        <v>1098</v>
      </c>
      <c r="C100" t="s">
        <v>319</v>
      </c>
      <c r="D100" t="str">
        <f t="shared" si="11"/>
        <v>Jaclyn Martinez</v>
      </c>
      <c r="E100" t="s">
        <v>44</v>
      </c>
      <c r="F100" t="str">
        <f t="shared" si="7"/>
        <v>SOUTH</v>
      </c>
      <c r="G100" t="s">
        <v>80</v>
      </c>
      <c r="H100" t="str">
        <f t="shared" si="8"/>
        <v>Furniture</v>
      </c>
      <c r="I100" s="2" t="s">
        <v>320</v>
      </c>
      <c r="J100" s="1">
        <v>45564</v>
      </c>
      <c r="K100">
        <v>403.48</v>
      </c>
      <c r="L100" s="4">
        <v>403.48</v>
      </c>
      <c r="M100" s="4" t="str">
        <f t="shared" si="9"/>
        <v>Low Sales</v>
      </c>
      <c r="N100" s="2" t="str">
        <f t="shared" si="10"/>
        <v>Grade C</v>
      </c>
      <c r="O100">
        <v>15</v>
      </c>
      <c r="P100" s="4">
        <v>15</v>
      </c>
      <c r="Q100" t="s">
        <v>37</v>
      </c>
      <c r="R100" s="4">
        <v>12</v>
      </c>
      <c r="S100" t="str">
        <f>CONCATENATE(OrdersTable[[#This Row],[Clean_ID]],"-",OrdersTable[[#This Row],[Clean_Region]],"-",OrdersTable[[#This Row],[Clean_Product]])</f>
        <v>1098-SOUTH-Furniture</v>
      </c>
    </row>
    <row r="101" spans="1:19" x14ac:dyDescent="0.3">
      <c r="A101" t="s">
        <v>321</v>
      </c>
      <c r="B101" t="str">
        <f t="shared" si="6"/>
        <v>1099</v>
      </c>
      <c r="C101" t="s">
        <v>322</v>
      </c>
      <c r="D101" t="str">
        <f t="shared" si="11"/>
        <v>Shawn Ryan</v>
      </c>
      <c r="E101" t="s">
        <v>21</v>
      </c>
      <c r="F101" t="str">
        <f t="shared" si="7"/>
        <v>CENTRAL</v>
      </c>
      <c r="G101" t="s">
        <v>40</v>
      </c>
      <c r="H101" t="str">
        <f t="shared" si="8"/>
        <v>Office Supplies</v>
      </c>
      <c r="I101" s="2" t="s">
        <v>323</v>
      </c>
      <c r="J101" s="1">
        <v>45741</v>
      </c>
      <c r="K101"/>
      <c r="L101" s="4">
        <v>0</v>
      </c>
      <c r="M101" s="4" t="str">
        <f t="shared" si="9"/>
        <v>Low Sales</v>
      </c>
      <c r="N101" s="2" t="str">
        <f t="shared" si="10"/>
        <v>Grade C</v>
      </c>
      <c r="O101">
        <v>20</v>
      </c>
      <c r="P101" s="4">
        <v>20</v>
      </c>
      <c r="Q101" t="s">
        <v>31</v>
      </c>
      <c r="R101" s="4">
        <v>9</v>
      </c>
      <c r="S101" t="str">
        <f>CONCATENATE(OrdersTable[[#This Row],[Clean_ID]],"-",OrdersTable[[#This Row],[Clean_Region]],"-",OrdersTable[[#This Row],[Clean_Product]])</f>
        <v>1099-CENTRAL-Office Supplies</v>
      </c>
    </row>
    <row r="102" spans="1:19" x14ac:dyDescent="0.3">
      <c r="A102" t="s">
        <v>324</v>
      </c>
      <c r="B102" t="str">
        <f t="shared" si="6"/>
        <v>1100</v>
      </c>
      <c r="C102" t="s">
        <v>325</v>
      </c>
      <c r="D102" t="str">
        <f t="shared" si="11"/>
        <v>Antonio Dominguez</v>
      </c>
      <c r="E102" t="s">
        <v>21</v>
      </c>
      <c r="F102" t="str">
        <f t="shared" si="7"/>
        <v>CENTRAL</v>
      </c>
      <c r="G102" t="s">
        <v>35</v>
      </c>
      <c r="H102" t="str">
        <f t="shared" si="8"/>
        <v>Electronics</v>
      </c>
      <c r="I102" s="2" t="s">
        <v>326</v>
      </c>
      <c r="J102" s="1">
        <v>45740</v>
      </c>
      <c r="K102"/>
      <c r="L102" s="4">
        <v>0</v>
      </c>
      <c r="M102" s="4" t="str">
        <f t="shared" si="9"/>
        <v>Low Sales</v>
      </c>
      <c r="N102" s="2" t="str">
        <f t="shared" si="10"/>
        <v>Grade C</v>
      </c>
      <c r="O102">
        <v>15</v>
      </c>
      <c r="P102" s="4">
        <v>15</v>
      </c>
      <c r="Q102" t="s">
        <v>37</v>
      </c>
      <c r="R102" s="4">
        <v>5</v>
      </c>
      <c r="S102" t="str">
        <f>CONCATENATE(OrdersTable[[#This Row],[Clean_ID]],"-",OrdersTable[[#This Row],[Clean_Region]],"-",OrdersTable[[#This Row],[Clean_Product]])</f>
        <v>1100-CENTRAL-Electronics</v>
      </c>
    </row>
    <row r="103" spans="1:19" x14ac:dyDescent="0.3">
      <c r="A103" t="s">
        <v>327</v>
      </c>
      <c r="B103" t="str">
        <f t="shared" si="6"/>
        <v>1101</v>
      </c>
      <c r="C103" t="s">
        <v>328</v>
      </c>
      <c r="D103" t="str">
        <f t="shared" si="11"/>
        <v>Kimberly Mitchell</v>
      </c>
      <c r="E103" t="s">
        <v>34</v>
      </c>
      <c r="F103" t="str">
        <f t="shared" si="7"/>
        <v>NORTH</v>
      </c>
      <c r="G103" t="s">
        <v>12</v>
      </c>
      <c r="H103" t="str">
        <f t="shared" si="8"/>
        <v>Electronics</v>
      </c>
      <c r="I103" s="2" t="s">
        <v>329</v>
      </c>
      <c r="J103" s="1">
        <v>45526</v>
      </c>
      <c r="K103">
        <v>4188</v>
      </c>
      <c r="L103" s="4">
        <v>4188</v>
      </c>
      <c r="M103" s="4" t="str">
        <f t="shared" si="9"/>
        <v>High Sales</v>
      </c>
      <c r="N103" s="2" t="str">
        <f t="shared" si="10"/>
        <v>Grade A</v>
      </c>
      <c r="O103">
        <v>15</v>
      </c>
      <c r="P103" s="4">
        <v>15</v>
      </c>
      <c r="Q103" t="s">
        <v>37</v>
      </c>
      <c r="R103" s="4">
        <v>1</v>
      </c>
      <c r="S103" t="str">
        <f>CONCATENATE(OrdersTable[[#This Row],[Clean_ID]],"-",OrdersTable[[#This Row],[Clean_Region]],"-",OrdersTable[[#This Row],[Clean_Product]])</f>
        <v>1101-NORTH-Electronics</v>
      </c>
    </row>
    <row r="104" spans="1:19" x14ac:dyDescent="0.3">
      <c r="A104" t="s">
        <v>330</v>
      </c>
      <c r="B104" t="str">
        <f t="shared" si="6"/>
        <v>1102</v>
      </c>
      <c r="C104" t="s">
        <v>331</v>
      </c>
      <c r="D104" t="str">
        <f t="shared" si="11"/>
        <v>Candice Campbell</v>
      </c>
      <c r="E104" t="s">
        <v>44</v>
      </c>
      <c r="F104" t="str">
        <f t="shared" si="7"/>
        <v>SOUTH</v>
      </c>
      <c r="G104" t="s">
        <v>35</v>
      </c>
      <c r="H104" t="str">
        <f t="shared" si="8"/>
        <v>Electronics</v>
      </c>
      <c r="I104" s="2" t="s">
        <v>332</v>
      </c>
      <c r="J104" s="1">
        <v>45823</v>
      </c>
      <c r="K104"/>
      <c r="L104" s="4">
        <v>0</v>
      </c>
      <c r="M104" s="4" t="str">
        <f t="shared" si="9"/>
        <v>Low Sales</v>
      </c>
      <c r="N104" s="2" t="str">
        <f t="shared" si="10"/>
        <v>Grade C</v>
      </c>
      <c r="O104">
        <v>10</v>
      </c>
      <c r="P104" s="4">
        <v>10</v>
      </c>
      <c r="Q104" t="s">
        <v>37</v>
      </c>
      <c r="R104" s="4">
        <v>7</v>
      </c>
      <c r="S104" t="str">
        <f>CONCATENATE(OrdersTable[[#This Row],[Clean_ID]],"-",OrdersTable[[#This Row],[Clean_Region]],"-",OrdersTable[[#This Row],[Clean_Product]])</f>
        <v>1102-SOUTH-Electronics</v>
      </c>
    </row>
    <row r="105" spans="1:19" x14ac:dyDescent="0.3">
      <c r="A105" t="s">
        <v>333</v>
      </c>
      <c r="B105" t="str">
        <f t="shared" si="6"/>
        <v>1103</v>
      </c>
      <c r="C105" t="s">
        <v>334</v>
      </c>
      <c r="D105" t="str">
        <f t="shared" si="11"/>
        <v>Jacob Bautista</v>
      </c>
      <c r="E105" t="s">
        <v>11</v>
      </c>
      <c r="F105" t="str">
        <f t="shared" si="7"/>
        <v>NORTH</v>
      </c>
      <c r="G105" t="s">
        <v>35</v>
      </c>
      <c r="H105" t="str">
        <f t="shared" si="8"/>
        <v>Electronics</v>
      </c>
      <c r="I105" s="2" t="s">
        <v>335</v>
      </c>
      <c r="J105" s="1">
        <v>45355</v>
      </c>
      <c r="K105"/>
      <c r="L105" s="4">
        <v>0</v>
      </c>
      <c r="M105" s="4" t="str">
        <f t="shared" si="9"/>
        <v>Low Sales</v>
      </c>
      <c r="N105" s="2" t="str">
        <f t="shared" si="10"/>
        <v>Grade C</v>
      </c>
      <c r="O105">
        <v>15</v>
      </c>
      <c r="P105" s="4">
        <v>15</v>
      </c>
      <c r="Q105" t="s">
        <v>14</v>
      </c>
      <c r="R105" s="4">
        <v>14</v>
      </c>
      <c r="S105" t="str">
        <f>CONCATENATE(OrdersTable[[#This Row],[Clean_ID]],"-",OrdersTable[[#This Row],[Clean_Region]],"-",OrdersTable[[#This Row],[Clean_Product]])</f>
        <v>1103-NORTH-Electronics</v>
      </c>
    </row>
    <row r="106" spans="1:19" x14ac:dyDescent="0.3">
      <c r="A106" t="s">
        <v>336</v>
      </c>
      <c r="B106" t="str">
        <f t="shared" si="6"/>
        <v>1104</v>
      </c>
      <c r="C106" t="s">
        <v>337</v>
      </c>
      <c r="D106" t="str">
        <f t="shared" si="11"/>
        <v>Michele Lang</v>
      </c>
      <c r="E106" t="s">
        <v>44</v>
      </c>
      <c r="F106" t="str">
        <f t="shared" si="7"/>
        <v>SOUTH</v>
      </c>
      <c r="G106" t="s">
        <v>40</v>
      </c>
      <c r="H106" t="str">
        <f t="shared" si="8"/>
        <v>Office Supplies</v>
      </c>
      <c r="I106" s="2" t="s">
        <v>338</v>
      </c>
      <c r="J106" s="1">
        <v>45713</v>
      </c>
      <c r="K106"/>
      <c r="L106" s="4">
        <v>0</v>
      </c>
      <c r="M106" s="4" t="str">
        <f t="shared" si="9"/>
        <v>Low Sales</v>
      </c>
      <c r="N106" s="2" t="str">
        <f t="shared" si="10"/>
        <v>Grade C</v>
      </c>
      <c r="O106"/>
      <c r="P106" s="4">
        <v>0</v>
      </c>
      <c r="Q106" t="s">
        <v>14</v>
      </c>
      <c r="R106" s="4">
        <v>8</v>
      </c>
      <c r="S106" t="str">
        <f>CONCATENATE(OrdersTable[[#This Row],[Clean_ID]],"-",OrdersTable[[#This Row],[Clean_Region]],"-",OrdersTable[[#This Row],[Clean_Product]])</f>
        <v>1104-SOUTH-Office Supplies</v>
      </c>
    </row>
    <row r="107" spans="1:19" x14ac:dyDescent="0.3">
      <c r="A107" t="s">
        <v>339</v>
      </c>
      <c r="B107" t="str">
        <f t="shared" si="6"/>
        <v>1105</v>
      </c>
      <c r="C107" t="s">
        <v>340</v>
      </c>
      <c r="D107" t="str">
        <f t="shared" si="11"/>
        <v>Nicole Sweeney</v>
      </c>
      <c r="E107" t="s">
        <v>34</v>
      </c>
      <c r="F107" t="str">
        <f t="shared" si="7"/>
        <v>NORTH</v>
      </c>
      <c r="G107" t="s">
        <v>40</v>
      </c>
      <c r="H107" t="str">
        <f t="shared" si="8"/>
        <v>Office Supplies</v>
      </c>
      <c r="I107" s="2" t="s">
        <v>341</v>
      </c>
      <c r="J107" s="1">
        <v>45550</v>
      </c>
      <c r="K107"/>
      <c r="L107" s="4">
        <v>0</v>
      </c>
      <c r="M107" s="4" t="str">
        <f t="shared" si="9"/>
        <v>Low Sales</v>
      </c>
      <c r="N107" s="2" t="str">
        <f t="shared" si="10"/>
        <v>Grade C</v>
      </c>
      <c r="O107"/>
      <c r="P107" s="4">
        <v>0</v>
      </c>
      <c r="Q107" t="s">
        <v>14</v>
      </c>
      <c r="R107" s="4">
        <v>11</v>
      </c>
      <c r="S107" t="str">
        <f>CONCATENATE(OrdersTable[[#This Row],[Clean_ID]],"-",OrdersTable[[#This Row],[Clean_Region]],"-",OrdersTable[[#This Row],[Clean_Product]])</f>
        <v>1105-NORTH-Office Supplies</v>
      </c>
    </row>
    <row r="108" spans="1:19" x14ac:dyDescent="0.3">
      <c r="A108" t="s">
        <v>342</v>
      </c>
      <c r="B108" t="str">
        <f t="shared" si="6"/>
        <v>1106</v>
      </c>
      <c r="C108" t="s">
        <v>343</v>
      </c>
      <c r="D108" t="str">
        <f t="shared" si="11"/>
        <v>Mrs. Cindy Walker</v>
      </c>
      <c r="E108" t="s">
        <v>21</v>
      </c>
      <c r="F108" t="str">
        <f t="shared" si="7"/>
        <v>CENTRAL</v>
      </c>
      <c r="G108" t="s">
        <v>35</v>
      </c>
      <c r="H108" t="str">
        <f t="shared" si="8"/>
        <v>Electronics</v>
      </c>
      <c r="I108" s="2" t="s">
        <v>344</v>
      </c>
      <c r="J108" s="1">
        <v>45715</v>
      </c>
      <c r="K108"/>
      <c r="L108" s="4">
        <v>0</v>
      </c>
      <c r="M108" s="4" t="str">
        <f t="shared" si="9"/>
        <v>Low Sales</v>
      </c>
      <c r="N108" s="2" t="str">
        <f t="shared" si="10"/>
        <v>Grade C</v>
      </c>
      <c r="O108"/>
      <c r="P108" s="4">
        <v>0</v>
      </c>
      <c r="Q108" t="s">
        <v>23</v>
      </c>
      <c r="R108" s="4">
        <v>11</v>
      </c>
      <c r="S108" t="str">
        <f>CONCATENATE(OrdersTable[[#This Row],[Clean_ID]],"-",OrdersTable[[#This Row],[Clean_Region]],"-",OrdersTable[[#This Row],[Clean_Product]])</f>
        <v>1106-CENTRAL-Electronics</v>
      </c>
    </row>
    <row r="109" spans="1:19" x14ac:dyDescent="0.3">
      <c r="A109" t="s">
        <v>345</v>
      </c>
      <c r="B109" t="str">
        <f t="shared" si="6"/>
        <v>1107</v>
      </c>
      <c r="C109" t="s">
        <v>346</v>
      </c>
      <c r="D109" t="str">
        <f t="shared" si="11"/>
        <v>Ashley Keller Dds</v>
      </c>
      <c r="E109" t="s">
        <v>51</v>
      </c>
      <c r="F109" t="str">
        <f t="shared" si="7"/>
        <v>WEST</v>
      </c>
      <c r="G109" t="s">
        <v>12</v>
      </c>
      <c r="H109" t="str">
        <f t="shared" si="8"/>
        <v>Electronics</v>
      </c>
      <c r="I109" s="2" t="s">
        <v>347</v>
      </c>
      <c r="J109" s="1">
        <v>45500</v>
      </c>
      <c r="K109"/>
      <c r="L109" s="4">
        <v>0</v>
      </c>
      <c r="M109" s="4" t="str">
        <f t="shared" si="9"/>
        <v>Low Sales</v>
      </c>
      <c r="N109" s="2" t="str">
        <f t="shared" si="10"/>
        <v>Grade C</v>
      </c>
      <c r="O109">
        <v>20</v>
      </c>
      <c r="P109" s="4">
        <v>20</v>
      </c>
      <c r="Q109" t="s">
        <v>23</v>
      </c>
      <c r="R109" s="4">
        <v>2</v>
      </c>
      <c r="S109" t="str">
        <f>CONCATENATE(OrdersTable[[#This Row],[Clean_ID]],"-",OrdersTable[[#This Row],[Clean_Region]],"-",OrdersTable[[#This Row],[Clean_Product]])</f>
        <v>1107-WEST-Electronics</v>
      </c>
    </row>
    <row r="110" spans="1:19" x14ac:dyDescent="0.3">
      <c r="A110" t="s">
        <v>348</v>
      </c>
      <c r="B110" t="str">
        <f t="shared" si="6"/>
        <v>1108</v>
      </c>
      <c r="C110" t="s">
        <v>349</v>
      </c>
      <c r="D110" t="str">
        <f t="shared" si="11"/>
        <v>James Frank</v>
      </c>
      <c r="E110" t="s">
        <v>34</v>
      </c>
      <c r="F110" t="str">
        <f t="shared" si="7"/>
        <v>NORTH</v>
      </c>
      <c r="G110" t="s">
        <v>80</v>
      </c>
      <c r="H110" t="str">
        <f t="shared" si="8"/>
        <v>Furniture</v>
      </c>
      <c r="I110" s="2" t="s">
        <v>350</v>
      </c>
      <c r="J110" s="1">
        <v>46018</v>
      </c>
      <c r="K110">
        <v>1588.21</v>
      </c>
      <c r="L110" s="4">
        <v>1588.21</v>
      </c>
      <c r="M110" s="4" t="str">
        <f t="shared" si="9"/>
        <v>Low Sales</v>
      </c>
      <c r="N110" s="2" t="str">
        <f t="shared" si="10"/>
        <v>Grade C</v>
      </c>
      <c r="O110"/>
      <c r="P110" s="4">
        <v>0</v>
      </c>
      <c r="Q110" t="s">
        <v>23</v>
      </c>
      <c r="R110" s="4">
        <v>2</v>
      </c>
      <c r="S110" t="str">
        <f>CONCATENATE(OrdersTable[[#This Row],[Clean_ID]],"-",OrdersTable[[#This Row],[Clean_Region]],"-",OrdersTable[[#This Row],[Clean_Product]])</f>
        <v>1108-NORTH-Furniture</v>
      </c>
    </row>
    <row r="111" spans="1:19" x14ac:dyDescent="0.3">
      <c r="A111" t="s">
        <v>351</v>
      </c>
      <c r="B111" t="str">
        <f t="shared" si="6"/>
        <v>1109</v>
      </c>
      <c r="C111" t="s">
        <v>352</v>
      </c>
      <c r="D111" t="str">
        <f t="shared" si="11"/>
        <v>Edward Keller</v>
      </c>
      <c r="E111" t="s">
        <v>44</v>
      </c>
      <c r="F111" t="str">
        <f t="shared" si="7"/>
        <v>SOUTH</v>
      </c>
      <c r="G111" t="s">
        <v>12</v>
      </c>
      <c r="H111" t="str">
        <f t="shared" si="8"/>
        <v>Electronics</v>
      </c>
      <c r="I111" s="2" t="s">
        <v>353</v>
      </c>
      <c r="J111" s="1">
        <v>45764</v>
      </c>
      <c r="K111">
        <v>3256.16</v>
      </c>
      <c r="L111" s="4">
        <v>3256.16</v>
      </c>
      <c r="M111" s="4" t="str">
        <f t="shared" si="9"/>
        <v>High Sales</v>
      </c>
      <c r="N111" s="2" t="str">
        <f t="shared" si="10"/>
        <v>Grade B</v>
      </c>
      <c r="O111">
        <v>20</v>
      </c>
      <c r="P111" s="4">
        <v>20</v>
      </c>
      <c r="Q111" t="s">
        <v>31</v>
      </c>
      <c r="R111" s="4">
        <v>9</v>
      </c>
      <c r="S111" t="str">
        <f>CONCATENATE(OrdersTable[[#This Row],[Clean_ID]],"-",OrdersTable[[#This Row],[Clean_Region]],"-",OrdersTable[[#This Row],[Clean_Product]])</f>
        <v>1109-SOUTH-Electronics</v>
      </c>
    </row>
    <row r="112" spans="1:19" x14ac:dyDescent="0.3">
      <c r="A112" t="s">
        <v>354</v>
      </c>
      <c r="B112" t="str">
        <f t="shared" si="6"/>
        <v>1110</v>
      </c>
      <c r="C112" t="s">
        <v>355</v>
      </c>
      <c r="D112" t="str">
        <f t="shared" si="11"/>
        <v>Jill Wilson</v>
      </c>
      <c r="E112" t="s">
        <v>11</v>
      </c>
      <c r="F112" t="str">
        <f t="shared" si="7"/>
        <v>NORTH</v>
      </c>
      <c r="G112" t="s">
        <v>40</v>
      </c>
      <c r="H112" t="str">
        <f t="shared" si="8"/>
        <v>Office Supplies</v>
      </c>
      <c r="I112" s="2" t="s">
        <v>356</v>
      </c>
      <c r="J112" s="1">
        <v>45660</v>
      </c>
      <c r="K112">
        <v>4902.21</v>
      </c>
      <c r="L112" s="4">
        <v>4902.21</v>
      </c>
      <c r="M112" s="4" t="str">
        <f t="shared" si="9"/>
        <v>High Sales</v>
      </c>
      <c r="N112" s="2" t="str">
        <f t="shared" si="10"/>
        <v>Grade A</v>
      </c>
      <c r="O112">
        <v>20</v>
      </c>
      <c r="P112" s="4">
        <v>20</v>
      </c>
      <c r="Q112" t="s">
        <v>37</v>
      </c>
      <c r="R112" s="4">
        <v>3</v>
      </c>
      <c r="S112" t="str">
        <f>CONCATENATE(OrdersTable[[#This Row],[Clean_ID]],"-",OrdersTable[[#This Row],[Clean_Region]],"-",OrdersTable[[#This Row],[Clean_Product]])</f>
        <v>1110-NORTH-Office Supplies</v>
      </c>
    </row>
    <row r="113" spans="1:19" x14ac:dyDescent="0.3">
      <c r="A113" t="s">
        <v>357</v>
      </c>
      <c r="B113" t="str">
        <f t="shared" si="6"/>
        <v>1111</v>
      </c>
      <c r="C113" t="s">
        <v>358</v>
      </c>
      <c r="D113" t="str">
        <f t="shared" si="11"/>
        <v>Austin Garrett</v>
      </c>
      <c r="E113" t="s">
        <v>51</v>
      </c>
      <c r="F113" t="str">
        <f t="shared" si="7"/>
        <v>WEST</v>
      </c>
      <c r="G113" t="s">
        <v>80</v>
      </c>
      <c r="H113" t="str">
        <f t="shared" si="8"/>
        <v>Furniture</v>
      </c>
      <c r="I113" s="2" t="s">
        <v>359</v>
      </c>
      <c r="J113" s="1">
        <v>45905</v>
      </c>
      <c r="K113">
        <v>3744.15</v>
      </c>
      <c r="L113" s="4">
        <v>3744.15</v>
      </c>
      <c r="M113" s="4" t="str">
        <f t="shared" si="9"/>
        <v>High Sales</v>
      </c>
      <c r="N113" s="2" t="str">
        <f t="shared" si="10"/>
        <v>Grade B</v>
      </c>
      <c r="O113">
        <v>5</v>
      </c>
      <c r="P113" s="4">
        <v>5</v>
      </c>
      <c r="Q113" t="s">
        <v>31</v>
      </c>
      <c r="R113" s="4">
        <v>13</v>
      </c>
      <c r="S113" t="str">
        <f>CONCATENATE(OrdersTable[[#This Row],[Clean_ID]],"-",OrdersTable[[#This Row],[Clean_Region]],"-",OrdersTable[[#This Row],[Clean_Product]])</f>
        <v>1111-WEST-Furniture</v>
      </c>
    </row>
    <row r="114" spans="1:19" x14ac:dyDescent="0.3">
      <c r="A114" t="s">
        <v>360</v>
      </c>
      <c r="B114" t="str">
        <f t="shared" si="6"/>
        <v>1112</v>
      </c>
      <c r="C114" t="s">
        <v>361</v>
      </c>
      <c r="D114" t="str">
        <f t="shared" si="11"/>
        <v>Janice Montoya</v>
      </c>
      <c r="E114" t="s">
        <v>51</v>
      </c>
      <c r="F114" t="str">
        <f t="shared" si="7"/>
        <v>WEST</v>
      </c>
      <c r="G114" t="s">
        <v>40</v>
      </c>
      <c r="H114" t="str">
        <f t="shared" si="8"/>
        <v>Office Supplies</v>
      </c>
      <c r="I114" s="2" t="s">
        <v>317</v>
      </c>
      <c r="J114" s="1">
        <v>46098</v>
      </c>
      <c r="K114">
        <v>1372.5</v>
      </c>
      <c r="L114" s="4">
        <v>1372.5</v>
      </c>
      <c r="M114" s="4" t="str">
        <f t="shared" si="9"/>
        <v>Low Sales</v>
      </c>
      <c r="N114" s="2" t="str">
        <f t="shared" si="10"/>
        <v>Grade C</v>
      </c>
      <c r="O114">
        <v>15</v>
      </c>
      <c r="P114" s="4">
        <v>15</v>
      </c>
      <c r="Q114" t="s">
        <v>31</v>
      </c>
      <c r="R114" s="4">
        <v>14</v>
      </c>
      <c r="S114" t="str">
        <f>CONCATENATE(OrdersTable[[#This Row],[Clean_ID]],"-",OrdersTable[[#This Row],[Clean_Region]],"-",OrdersTable[[#This Row],[Clean_Product]])</f>
        <v>1112-WEST-Office Supplies</v>
      </c>
    </row>
    <row r="115" spans="1:19" x14ac:dyDescent="0.3">
      <c r="A115" t="s">
        <v>362</v>
      </c>
      <c r="B115" t="str">
        <f t="shared" si="6"/>
        <v>1113</v>
      </c>
      <c r="C115" t="s">
        <v>363</v>
      </c>
      <c r="D115" t="str">
        <f t="shared" si="11"/>
        <v>Tony Hubbard</v>
      </c>
      <c r="E115" t="s">
        <v>21</v>
      </c>
      <c r="F115" t="str">
        <f t="shared" si="7"/>
        <v>CENTRAL</v>
      </c>
      <c r="G115" t="s">
        <v>35</v>
      </c>
      <c r="H115" t="str">
        <f t="shared" si="8"/>
        <v>Electronics</v>
      </c>
      <c r="I115" s="2" t="s">
        <v>364</v>
      </c>
      <c r="J115" s="1">
        <v>45297</v>
      </c>
      <c r="K115"/>
      <c r="L115" s="4">
        <v>0</v>
      </c>
      <c r="M115" s="4" t="str">
        <f t="shared" si="9"/>
        <v>Low Sales</v>
      </c>
      <c r="N115" s="2" t="str">
        <f t="shared" si="10"/>
        <v>Grade C</v>
      </c>
      <c r="O115">
        <v>15</v>
      </c>
      <c r="P115" s="4">
        <v>15</v>
      </c>
      <c r="Q115" t="s">
        <v>37</v>
      </c>
      <c r="R115" s="4">
        <v>13</v>
      </c>
      <c r="S115" t="str">
        <f>CONCATENATE(OrdersTable[[#This Row],[Clean_ID]],"-",OrdersTable[[#This Row],[Clean_Region]],"-",OrdersTable[[#This Row],[Clean_Product]])</f>
        <v>1113-CENTRAL-Electronics</v>
      </c>
    </row>
    <row r="116" spans="1:19" x14ac:dyDescent="0.3">
      <c r="A116" t="s">
        <v>365</v>
      </c>
      <c r="B116" t="str">
        <f t="shared" si="6"/>
        <v>1114</v>
      </c>
      <c r="C116" t="s">
        <v>366</v>
      </c>
      <c r="D116" t="str">
        <f t="shared" si="11"/>
        <v>Amy Williams</v>
      </c>
      <c r="E116" t="s">
        <v>21</v>
      </c>
      <c r="F116" t="str">
        <f t="shared" si="7"/>
        <v>CENTRAL</v>
      </c>
      <c r="G116" t="s">
        <v>35</v>
      </c>
      <c r="H116" t="str">
        <f t="shared" si="8"/>
        <v>Electronics</v>
      </c>
      <c r="I116" s="2" t="s">
        <v>367</v>
      </c>
      <c r="J116" s="1">
        <v>45965</v>
      </c>
      <c r="K116">
        <v>4354.53</v>
      </c>
      <c r="L116" s="4">
        <v>4354.53</v>
      </c>
      <c r="M116" s="4" t="str">
        <f t="shared" si="9"/>
        <v>High Sales</v>
      </c>
      <c r="N116" s="2" t="str">
        <f t="shared" si="10"/>
        <v>Grade A</v>
      </c>
      <c r="O116"/>
      <c r="P116" s="4">
        <v>0</v>
      </c>
      <c r="Q116" t="s">
        <v>23</v>
      </c>
      <c r="R116" s="4">
        <v>4</v>
      </c>
      <c r="S116" t="str">
        <f>CONCATENATE(OrdersTable[[#This Row],[Clean_ID]],"-",OrdersTable[[#This Row],[Clean_Region]],"-",OrdersTable[[#This Row],[Clean_Product]])</f>
        <v>1114-CENTRAL-Electronics</v>
      </c>
    </row>
    <row r="117" spans="1:19" x14ac:dyDescent="0.3">
      <c r="A117" t="s">
        <v>368</v>
      </c>
      <c r="B117" t="str">
        <f t="shared" si="6"/>
        <v>1115</v>
      </c>
      <c r="C117" t="s">
        <v>369</v>
      </c>
      <c r="D117" t="str">
        <f t="shared" si="11"/>
        <v>Mary Woods</v>
      </c>
      <c r="E117" t="s">
        <v>51</v>
      </c>
      <c r="F117" t="str">
        <f t="shared" si="7"/>
        <v>WEST</v>
      </c>
      <c r="G117" t="s">
        <v>12</v>
      </c>
      <c r="H117" t="str">
        <f t="shared" si="8"/>
        <v>Electronics</v>
      </c>
      <c r="I117" s="2" t="s">
        <v>370</v>
      </c>
      <c r="J117" s="1">
        <v>45617</v>
      </c>
      <c r="K117"/>
      <c r="L117" s="4">
        <v>0</v>
      </c>
      <c r="M117" s="4" t="str">
        <f t="shared" si="9"/>
        <v>Low Sales</v>
      </c>
      <c r="N117" s="2" t="str">
        <f t="shared" si="10"/>
        <v>Grade C</v>
      </c>
      <c r="O117">
        <v>20</v>
      </c>
      <c r="P117" s="4">
        <v>20</v>
      </c>
      <c r="Q117" t="s">
        <v>18</v>
      </c>
      <c r="R117" s="4">
        <v>8</v>
      </c>
      <c r="S117" t="str">
        <f>CONCATENATE(OrdersTable[[#This Row],[Clean_ID]],"-",OrdersTable[[#This Row],[Clean_Region]],"-",OrdersTable[[#This Row],[Clean_Product]])</f>
        <v>1115-WEST-Electronics</v>
      </c>
    </row>
    <row r="118" spans="1:19" x14ac:dyDescent="0.3">
      <c r="A118" t="s">
        <v>371</v>
      </c>
      <c r="B118" t="str">
        <f t="shared" si="6"/>
        <v>1116</v>
      </c>
      <c r="C118" t="s">
        <v>372</v>
      </c>
      <c r="D118" t="str">
        <f t="shared" si="11"/>
        <v>Dawn Parker</v>
      </c>
      <c r="E118" t="s">
        <v>34</v>
      </c>
      <c r="F118" t="str">
        <f t="shared" si="7"/>
        <v>NORTH</v>
      </c>
      <c r="G118" t="s">
        <v>80</v>
      </c>
      <c r="H118" t="str">
        <f t="shared" si="8"/>
        <v>Furniture</v>
      </c>
      <c r="I118" s="2" t="s">
        <v>373</v>
      </c>
      <c r="J118" s="1">
        <v>45806</v>
      </c>
      <c r="K118">
        <v>1693.37</v>
      </c>
      <c r="L118" s="4">
        <v>1693.37</v>
      </c>
      <c r="M118" s="4" t="str">
        <f t="shared" si="9"/>
        <v>Low Sales</v>
      </c>
      <c r="N118" s="2" t="str">
        <f t="shared" si="10"/>
        <v>Grade C</v>
      </c>
      <c r="O118">
        <v>20</v>
      </c>
      <c r="P118" s="4">
        <v>20</v>
      </c>
      <c r="Q118" t="s">
        <v>14</v>
      </c>
      <c r="R118" s="4">
        <v>9</v>
      </c>
      <c r="S118" t="str">
        <f>CONCATENATE(OrdersTable[[#This Row],[Clean_ID]],"-",OrdersTable[[#This Row],[Clean_Region]],"-",OrdersTable[[#This Row],[Clean_Product]])</f>
        <v>1116-NORTH-Furniture</v>
      </c>
    </row>
    <row r="119" spans="1:19" x14ac:dyDescent="0.3">
      <c r="A119" t="s">
        <v>374</v>
      </c>
      <c r="B119" t="str">
        <f t="shared" si="6"/>
        <v>1117</v>
      </c>
      <c r="C119" t="s">
        <v>375</v>
      </c>
      <c r="D119" t="str">
        <f t="shared" si="11"/>
        <v>Ashley Monroe</v>
      </c>
      <c r="E119" t="s">
        <v>51</v>
      </c>
      <c r="F119" t="str">
        <f t="shared" si="7"/>
        <v>WEST</v>
      </c>
      <c r="G119" t="s">
        <v>12</v>
      </c>
      <c r="H119" t="str">
        <f t="shared" si="8"/>
        <v>Electronics</v>
      </c>
      <c r="I119" s="2" t="s">
        <v>376</v>
      </c>
      <c r="J119" s="1">
        <v>46031</v>
      </c>
      <c r="K119">
        <v>2079.39</v>
      </c>
      <c r="L119" s="4">
        <v>2079.39</v>
      </c>
      <c r="M119" s="4" t="str">
        <f t="shared" si="9"/>
        <v>Low Sales</v>
      </c>
      <c r="N119" s="2" t="str">
        <f t="shared" si="10"/>
        <v>Grade B</v>
      </c>
      <c r="O119">
        <v>5</v>
      </c>
      <c r="P119" s="4">
        <v>5</v>
      </c>
      <c r="Q119" t="s">
        <v>23</v>
      </c>
      <c r="R119" s="4">
        <v>13</v>
      </c>
      <c r="S119" t="str">
        <f>CONCATENATE(OrdersTable[[#This Row],[Clean_ID]],"-",OrdersTable[[#This Row],[Clean_Region]],"-",OrdersTable[[#This Row],[Clean_Product]])</f>
        <v>1117-WEST-Electronics</v>
      </c>
    </row>
    <row r="120" spans="1:19" x14ac:dyDescent="0.3">
      <c r="A120" t="s">
        <v>377</v>
      </c>
      <c r="B120" t="str">
        <f t="shared" si="6"/>
        <v>1118</v>
      </c>
      <c r="C120" t="s">
        <v>378</v>
      </c>
      <c r="D120" t="str">
        <f t="shared" si="11"/>
        <v>Brandi Williams</v>
      </c>
      <c r="E120" t="s">
        <v>26</v>
      </c>
      <c r="F120" t="str">
        <f t="shared" si="7"/>
        <v>EAST</v>
      </c>
      <c r="G120" t="s">
        <v>40</v>
      </c>
      <c r="H120" t="str">
        <f t="shared" si="8"/>
        <v>Office Supplies</v>
      </c>
      <c r="I120" s="2" t="s">
        <v>379</v>
      </c>
      <c r="J120" s="1">
        <v>45930</v>
      </c>
      <c r="K120">
        <v>2017.54</v>
      </c>
      <c r="L120" s="4">
        <v>2017.54</v>
      </c>
      <c r="M120" s="4" t="str">
        <f t="shared" si="9"/>
        <v>Low Sales</v>
      </c>
      <c r="N120" s="2" t="str">
        <f t="shared" si="10"/>
        <v>Grade B</v>
      </c>
      <c r="O120">
        <v>15</v>
      </c>
      <c r="P120" s="4">
        <v>15</v>
      </c>
      <c r="Q120" t="s">
        <v>37</v>
      </c>
      <c r="R120" s="4">
        <v>7</v>
      </c>
      <c r="S120" t="str">
        <f>CONCATENATE(OrdersTable[[#This Row],[Clean_ID]],"-",OrdersTable[[#This Row],[Clean_Region]],"-",OrdersTable[[#This Row],[Clean_Product]])</f>
        <v>1118-EAST-Office Supplies</v>
      </c>
    </row>
    <row r="121" spans="1:19" x14ac:dyDescent="0.3">
      <c r="A121" t="s">
        <v>380</v>
      </c>
      <c r="B121" t="str">
        <f t="shared" si="6"/>
        <v>1119</v>
      </c>
      <c r="C121" t="s">
        <v>381</v>
      </c>
      <c r="D121" t="str">
        <f t="shared" si="11"/>
        <v>Brian Moore</v>
      </c>
      <c r="E121" t="s">
        <v>26</v>
      </c>
      <c r="F121" t="str">
        <f t="shared" si="7"/>
        <v>EAST</v>
      </c>
      <c r="G121" t="s">
        <v>35</v>
      </c>
      <c r="H121" t="str">
        <f t="shared" si="8"/>
        <v>Electronics</v>
      </c>
      <c r="I121" s="2" t="s">
        <v>382</v>
      </c>
      <c r="J121" s="1">
        <v>45846</v>
      </c>
      <c r="K121">
        <v>3106.42</v>
      </c>
      <c r="L121" s="4">
        <v>3106.42</v>
      </c>
      <c r="M121" s="4" t="str">
        <f t="shared" si="9"/>
        <v>High Sales</v>
      </c>
      <c r="N121" s="2" t="str">
        <f t="shared" si="10"/>
        <v>Grade B</v>
      </c>
      <c r="O121">
        <v>15</v>
      </c>
      <c r="P121" s="4">
        <v>15</v>
      </c>
      <c r="Q121" t="s">
        <v>18</v>
      </c>
      <c r="R121" s="4">
        <v>12</v>
      </c>
      <c r="S121" t="str">
        <f>CONCATENATE(OrdersTable[[#This Row],[Clean_ID]],"-",OrdersTable[[#This Row],[Clean_Region]],"-",OrdersTable[[#This Row],[Clean_Product]])</f>
        <v>1119-EAST-Electronics</v>
      </c>
    </row>
    <row r="122" spans="1:19" x14ac:dyDescent="0.3">
      <c r="A122" t="s">
        <v>383</v>
      </c>
      <c r="B122" t="str">
        <f t="shared" si="6"/>
        <v>1120</v>
      </c>
      <c r="C122" t="s">
        <v>384</v>
      </c>
      <c r="D122" t="str">
        <f t="shared" si="11"/>
        <v>Jacqueline Jones</v>
      </c>
      <c r="E122" t="s">
        <v>34</v>
      </c>
      <c r="F122" t="str">
        <f t="shared" si="7"/>
        <v>NORTH</v>
      </c>
      <c r="G122" t="s">
        <v>35</v>
      </c>
      <c r="H122" t="str">
        <f t="shared" si="8"/>
        <v>Electronics</v>
      </c>
      <c r="I122" s="2" t="s">
        <v>385</v>
      </c>
      <c r="J122" s="1">
        <v>45392</v>
      </c>
      <c r="K122">
        <v>3534.26</v>
      </c>
      <c r="L122" s="4">
        <v>3534.26</v>
      </c>
      <c r="M122" s="4" t="str">
        <f t="shared" si="9"/>
        <v>High Sales</v>
      </c>
      <c r="N122" s="2" t="str">
        <f t="shared" si="10"/>
        <v>Grade B</v>
      </c>
      <c r="O122">
        <v>20</v>
      </c>
      <c r="P122" s="4">
        <v>20</v>
      </c>
      <c r="Q122" t="s">
        <v>18</v>
      </c>
      <c r="R122" s="4">
        <v>12</v>
      </c>
      <c r="S122" t="str">
        <f>CONCATENATE(OrdersTable[[#This Row],[Clean_ID]],"-",OrdersTable[[#This Row],[Clean_Region]],"-",OrdersTable[[#This Row],[Clean_Product]])</f>
        <v>1120-NORTH-Electronics</v>
      </c>
    </row>
    <row r="123" spans="1:19" x14ac:dyDescent="0.3">
      <c r="A123" t="s">
        <v>386</v>
      </c>
      <c r="B123" t="str">
        <f t="shared" si="6"/>
        <v>1121</v>
      </c>
      <c r="C123" t="s">
        <v>387</v>
      </c>
      <c r="D123" t="str">
        <f t="shared" si="11"/>
        <v>Hannah Harding</v>
      </c>
      <c r="E123" t="s">
        <v>26</v>
      </c>
      <c r="F123" t="str">
        <f t="shared" si="7"/>
        <v>EAST</v>
      </c>
      <c r="G123" t="s">
        <v>12</v>
      </c>
      <c r="H123" t="str">
        <f t="shared" si="8"/>
        <v>Electronics</v>
      </c>
      <c r="I123" s="2" t="s">
        <v>388</v>
      </c>
      <c r="J123" s="1">
        <v>45339</v>
      </c>
      <c r="K123"/>
      <c r="L123" s="4">
        <v>0</v>
      </c>
      <c r="M123" s="4" t="str">
        <f t="shared" si="9"/>
        <v>Low Sales</v>
      </c>
      <c r="N123" s="2" t="str">
        <f t="shared" si="10"/>
        <v>Grade C</v>
      </c>
      <c r="O123">
        <v>15</v>
      </c>
      <c r="P123" s="4">
        <v>15</v>
      </c>
      <c r="Q123" t="s">
        <v>31</v>
      </c>
      <c r="R123" s="4">
        <v>7</v>
      </c>
      <c r="S123" t="str">
        <f>CONCATENATE(OrdersTable[[#This Row],[Clean_ID]],"-",OrdersTable[[#This Row],[Clean_Region]],"-",OrdersTable[[#This Row],[Clean_Product]])</f>
        <v>1121-EAST-Electronics</v>
      </c>
    </row>
    <row r="124" spans="1:19" x14ac:dyDescent="0.3">
      <c r="A124" t="s">
        <v>389</v>
      </c>
      <c r="B124" t="str">
        <f t="shared" si="6"/>
        <v>1122</v>
      </c>
      <c r="C124" t="s">
        <v>390</v>
      </c>
      <c r="D124" t="str">
        <f t="shared" si="11"/>
        <v>Matthew Kirby</v>
      </c>
      <c r="E124" t="s">
        <v>44</v>
      </c>
      <c r="F124" t="str">
        <f t="shared" si="7"/>
        <v>SOUTH</v>
      </c>
      <c r="G124" t="s">
        <v>80</v>
      </c>
      <c r="H124" t="str">
        <f t="shared" si="8"/>
        <v>Furniture</v>
      </c>
      <c r="I124" s="2" t="s">
        <v>391</v>
      </c>
      <c r="J124" s="1">
        <v>45835</v>
      </c>
      <c r="K124">
        <v>2851.34</v>
      </c>
      <c r="L124" s="4">
        <v>2851.34</v>
      </c>
      <c r="M124" s="4" t="str">
        <f t="shared" si="9"/>
        <v>High Sales</v>
      </c>
      <c r="N124" s="2" t="str">
        <f t="shared" si="10"/>
        <v>Grade B</v>
      </c>
      <c r="O124">
        <v>10</v>
      </c>
      <c r="P124" s="4">
        <v>10</v>
      </c>
      <c r="Q124" t="s">
        <v>18</v>
      </c>
      <c r="R124" s="4">
        <v>2</v>
      </c>
      <c r="S124" t="str">
        <f>CONCATENATE(OrdersTable[[#This Row],[Clean_ID]],"-",OrdersTable[[#This Row],[Clean_Region]],"-",OrdersTable[[#This Row],[Clean_Product]])</f>
        <v>1122-SOUTH-Furniture</v>
      </c>
    </row>
    <row r="125" spans="1:19" x14ac:dyDescent="0.3">
      <c r="A125" t="s">
        <v>392</v>
      </c>
      <c r="B125" t="str">
        <f t="shared" si="6"/>
        <v>1123</v>
      </c>
      <c r="C125" t="s">
        <v>393</v>
      </c>
      <c r="D125" t="str">
        <f t="shared" si="11"/>
        <v>Sandy Alvarez</v>
      </c>
      <c r="E125" t="s">
        <v>21</v>
      </c>
      <c r="F125" t="str">
        <f t="shared" si="7"/>
        <v>CENTRAL</v>
      </c>
      <c r="G125" t="s">
        <v>35</v>
      </c>
      <c r="H125" t="str">
        <f t="shared" si="8"/>
        <v>Electronics</v>
      </c>
      <c r="I125" s="2" t="s">
        <v>394</v>
      </c>
      <c r="J125" s="1">
        <v>45926</v>
      </c>
      <c r="K125">
        <v>1242.1099999999999</v>
      </c>
      <c r="L125" s="4">
        <v>1242.1099999999999</v>
      </c>
      <c r="M125" s="4" t="str">
        <f t="shared" si="9"/>
        <v>Low Sales</v>
      </c>
      <c r="N125" s="2" t="str">
        <f t="shared" si="10"/>
        <v>Grade C</v>
      </c>
      <c r="O125">
        <v>10</v>
      </c>
      <c r="P125" s="4">
        <v>10</v>
      </c>
      <c r="Q125" t="s">
        <v>23</v>
      </c>
      <c r="R125" s="4">
        <v>11</v>
      </c>
      <c r="S125" t="str">
        <f>CONCATENATE(OrdersTable[[#This Row],[Clean_ID]],"-",OrdersTable[[#This Row],[Clean_Region]],"-",OrdersTable[[#This Row],[Clean_Product]])</f>
        <v>1123-CENTRAL-Electronics</v>
      </c>
    </row>
    <row r="126" spans="1:19" x14ac:dyDescent="0.3">
      <c r="A126" t="s">
        <v>395</v>
      </c>
      <c r="B126" t="str">
        <f t="shared" si="6"/>
        <v>1124</v>
      </c>
      <c r="C126" t="s">
        <v>396</v>
      </c>
      <c r="D126" t="str">
        <f t="shared" si="11"/>
        <v>Gabriel Carson</v>
      </c>
      <c r="E126" t="s">
        <v>26</v>
      </c>
      <c r="F126" t="str">
        <f t="shared" si="7"/>
        <v>EAST</v>
      </c>
      <c r="G126" t="s">
        <v>35</v>
      </c>
      <c r="H126" t="str">
        <f t="shared" si="8"/>
        <v>Electronics</v>
      </c>
      <c r="I126" s="2" t="s">
        <v>397</v>
      </c>
      <c r="J126" s="1">
        <v>45553</v>
      </c>
      <c r="K126"/>
      <c r="L126" s="4">
        <v>0</v>
      </c>
      <c r="M126" s="4" t="str">
        <f t="shared" si="9"/>
        <v>Low Sales</v>
      </c>
      <c r="N126" s="2" t="str">
        <f t="shared" si="10"/>
        <v>Grade C</v>
      </c>
      <c r="O126">
        <v>15</v>
      </c>
      <c r="P126" s="4">
        <v>15</v>
      </c>
      <c r="Q126" t="s">
        <v>37</v>
      </c>
      <c r="R126" s="4">
        <v>3</v>
      </c>
      <c r="S126" t="str">
        <f>CONCATENATE(OrdersTable[[#This Row],[Clean_ID]],"-",OrdersTable[[#This Row],[Clean_Region]],"-",OrdersTable[[#This Row],[Clean_Product]])</f>
        <v>1124-EAST-Electronics</v>
      </c>
    </row>
    <row r="127" spans="1:19" x14ac:dyDescent="0.3">
      <c r="A127" t="s">
        <v>398</v>
      </c>
      <c r="B127" t="str">
        <f t="shared" si="6"/>
        <v>1125</v>
      </c>
      <c r="C127" t="s">
        <v>399</v>
      </c>
      <c r="D127" t="str">
        <f t="shared" si="11"/>
        <v>Mr. David Simon</v>
      </c>
      <c r="E127" t="s">
        <v>34</v>
      </c>
      <c r="F127" t="str">
        <f t="shared" si="7"/>
        <v>NORTH</v>
      </c>
      <c r="G127" t="s">
        <v>35</v>
      </c>
      <c r="H127" t="str">
        <f t="shared" si="8"/>
        <v>Electronics</v>
      </c>
      <c r="I127" s="2" t="s">
        <v>400</v>
      </c>
      <c r="J127" s="1">
        <v>45645</v>
      </c>
      <c r="K127"/>
      <c r="L127" s="4">
        <v>0</v>
      </c>
      <c r="M127" s="4" t="str">
        <f t="shared" si="9"/>
        <v>Low Sales</v>
      </c>
      <c r="N127" s="2" t="str">
        <f t="shared" si="10"/>
        <v>Grade C</v>
      </c>
      <c r="O127">
        <v>15</v>
      </c>
      <c r="P127" s="4">
        <v>15</v>
      </c>
      <c r="Q127" t="s">
        <v>23</v>
      </c>
      <c r="R127" s="4">
        <v>14</v>
      </c>
      <c r="S127" t="str">
        <f>CONCATENATE(OrdersTable[[#This Row],[Clean_ID]],"-",OrdersTable[[#This Row],[Clean_Region]],"-",OrdersTable[[#This Row],[Clean_Product]])</f>
        <v>1125-NORTH-Electronics</v>
      </c>
    </row>
    <row r="128" spans="1:19" x14ac:dyDescent="0.3">
      <c r="A128" t="s">
        <v>401</v>
      </c>
      <c r="B128" t="str">
        <f t="shared" si="6"/>
        <v>1126</v>
      </c>
      <c r="C128" t="s">
        <v>402</v>
      </c>
      <c r="D128" t="str">
        <f t="shared" si="11"/>
        <v>Gregory Reese</v>
      </c>
      <c r="E128" t="s">
        <v>26</v>
      </c>
      <c r="F128" t="str">
        <f t="shared" si="7"/>
        <v>EAST</v>
      </c>
      <c r="G128" t="s">
        <v>80</v>
      </c>
      <c r="H128" t="str">
        <f t="shared" si="8"/>
        <v>Furniture</v>
      </c>
      <c r="I128" s="2" t="s">
        <v>403</v>
      </c>
      <c r="J128" s="1">
        <v>45685</v>
      </c>
      <c r="K128"/>
      <c r="L128" s="4">
        <v>0</v>
      </c>
      <c r="M128" s="4" t="str">
        <f t="shared" si="9"/>
        <v>Low Sales</v>
      </c>
      <c r="N128" s="2" t="str">
        <f t="shared" si="10"/>
        <v>Grade C</v>
      </c>
      <c r="O128"/>
      <c r="P128" s="4">
        <v>0</v>
      </c>
      <c r="Q128" t="s">
        <v>31</v>
      </c>
      <c r="R128" s="4">
        <v>10</v>
      </c>
      <c r="S128" t="str">
        <f>CONCATENATE(OrdersTable[[#This Row],[Clean_ID]],"-",OrdersTable[[#This Row],[Clean_Region]],"-",OrdersTable[[#This Row],[Clean_Product]])</f>
        <v>1126-EAST-Furniture</v>
      </c>
    </row>
    <row r="129" spans="1:19" x14ac:dyDescent="0.3">
      <c r="A129" t="s">
        <v>404</v>
      </c>
      <c r="B129" t="str">
        <f t="shared" si="6"/>
        <v>1127</v>
      </c>
      <c r="C129" t="s">
        <v>405</v>
      </c>
      <c r="D129" t="str">
        <f t="shared" si="11"/>
        <v>Jamie Rose</v>
      </c>
      <c r="E129" t="s">
        <v>26</v>
      </c>
      <c r="F129" t="str">
        <f t="shared" si="7"/>
        <v>EAST</v>
      </c>
      <c r="G129" t="s">
        <v>40</v>
      </c>
      <c r="H129" t="str">
        <f t="shared" si="8"/>
        <v>Office Supplies</v>
      </c>
      <c r="I129" s="2" t="s">
        <v>406</v>
      </c>
      <c r="J129" s="1">
        <v>45314</v>
      </c>
      <c r="K129">
        <v>2009.24</v>
      </c>
      <c r="L129" s="4">
        <v>2009.24</v>
      </c>
      <c r="M129" s="4" t="str">
        <f t="shared" si="9"/>
        <v>Low Sales</v>
      </c>
      <c r="N129" s="2" t="str">
        <f t="shared" si="10"/>
        <v>Grade B</v>
      </c>
      <c r="O129"/>
      <c r="P129" s="4">
        <v>0</v>
      </c>
      <c r="Q129" t="s">
        <v>14</v>
      </c>
      <c r="R129" s="4">
        <v>15</v>
      </c>
      <c r="S129" t="str">
        <f>CONCATENATE(OrdersTable[[#This Row],[Clean_ID]],"-",OrdersTable[[#This Row],[Clean_Region]],"-",OrdersTable[[#This Row],[Clean_Product]])</f>
        <v>1127-EAST-Office Supplies</v>
      </c>
    </row>
    <row r="130" spans="1:19" x14ac:dyDescent="0.3">
      <c r="A130" t="s">
        <v>407</v>
      </c>
      <c r="B130" t="str">
        <f t="shared" ref="B130:B193" si="12">RIGHT(A130, 4)</f>
        <v>1128</v>
      </c>
      <c r="C130" t="s">
        <v>408</v>
      </c>
      <c r="D130" t="str">
        <f t="shared" si="11"/>
        <v>Shannon Perez</v>
      </c>
      <c r="E130" t="s">
        <v>21</v>
      </c>
      <c r="F130" t="str">
        <f t="shared" ref="F130:F193" si="13">UPPER(TRIM(E130))</f>
        <v>CENTRAL</v>
      </c>
      <c r="G130" t="s">
        <v>35</v>
      </c>
      <c r="H130" t="str">
        <f t="shared" ref="H130:H193" si="14">PROPER(TRIM(G130))</f>
        <v>Electronics</v>
      </c>
      <c r="I130" s="2" t="s">
        <v>409</v>
      </c>
      <c r="J130" s="1">
        <v>45585</v>
      </c>
      <c r="K130"/>
      <c r="L130" s="4">
        <v>0</v>
      </c>
      <c r="M130" s="4" t="str">
        <f t="shared" ref="M130:M193" si="15">IF(L130&gt;2500, "High Sales", "Low Sales")</f>
        <v>Low Sales</v>
      </c>
      <c r="N130" s="2" t="str">
        <f t="shared" ref="N130:N193" si="16">IF(OR(ISBLANK(L130), L130="", L130=0), "Grade C", IF(L130&gt;=4000, "Grade A", IF(L130&gt;=2000, "Grade B", "Grade C")))</f>
        <v>Grade C</v>
      </c>
      <c r="O130">
        <v>10</v>
      </c>
      <c r="P130" s="4">
        <v>10</v>
      </c>
      <c r="Q130" t="s">
        <v>18</v>
      </c>
      <c r="R130" s="4">
        <v>10</v>
      </c>
      <c r="S130" t="str">
        <f>CONCATENATE(OrdersTable[[#This Row],[Clean_ID]],"-",OrdersTable[[#This Row],[Clean_Region]],"-",OrdersTable[[#This Row],[Clean_Product]])</f>
        <v>1128-CENTRAL-Electronics</v>
      </c>
    </row>
    <row r="131" spans="1:19" x14ac:dyDescent="0.3">
      <c r="A131" t="s">
        <v>410</v>
      </c>
      <c r="B131" t="str">
        <f t="shared" si="12"/>
        <v>1129</v>
      </c>
      <c r="C131" t="s">
        <v>411</v>
      </c>
      <c r="D131" t="str">
        <f t="shared" ref="D131:D194" si="17">PROPER(TRIM(C131))</f>
        <v>Rebecca Long</v>
      </c>
      <c r="E131" t="s">
        <v>26</v>
      </c>
      <c r="F131" t="str">
        <f t="shared" si="13"/>
        <v>EAST</v>
      </c>
      <c r="G131" t="s">
        <v>80</v>
      </c>
      <c r="H131" t="str">
        <f t="shared" si="14"/>
        <v>Furniture</v>
      </c>
      <c r="I131" s="2" t="s">
        <v>412</v>
      </c>
      <c r="J131" s="1">
        <v>45935</v>
      </c>
      <c r="K131">
        <v>4521.8500000000004</v>
      </c>
      <c r="L131" s="4">
        <v>4521.8500000000004</v>
      </c>
      <c r="M131" s="4" t="str">
        <f t="shared" si="15"/>
        <v>High Sales</v>
      </c>
      <c r="N131" s="2" t="str">
        <f t="shared" si="16"/>
        <v>Grade A</v>
      </c>
      <c r="O131">
        <v>15</v>
      </c>
      <c r="P131" s="4">
        <v>15</v>
      </c>
      <c r="Q131" t="s">
        <v>23</v>
      </c>
      <c r="R131" s="4">
        <v>1</v>
      </c>
      <c r="S131" t="str">
        <f>CONCATENATE(OrdersTable[[#This Row],[Clean_ID]],"-",OrdersTable[[#This Row],[Clean_Region]],"-",OrdersTable[[#This Row],[Clean_Product]])</f>
        <v>1129-EAST-Furniture</v>
      </c>
    </row>
    <row r="132" spans="1:19" x14ac:dyDescent="0.3">
      <c r="A132" t="s">
        <v>413</v>
      </c>
      <c r="B132" t="str">
        <f t="shared" si="12"/>
        <v>1130</v>
      </c>
      <c r="C132" t="s">
        <v>414</v>
      </c>
      <c r="D132" t="str">
        <f t="shared" si="17"/>
        <v>Brittany Melton</v>
      </c>
      <c r="E132" t="s">
        <v>21</v>
      </c>
      <c r="F132" t="str">
        <f t="shared" si="13"/>
        <v>CENTRAL</v>
      </c>
      <c r="G132" t="s">
        <v>40</v>
      </c>
      <c r="H132" t="str">
        <f t="shared" si="14"/>
        <v>Office Supplies</v>
      </c>
      <c r="I132" s="2" t="s">
        <v>415</v>
      </c>
      <c r="J132" s="1">
        <v>46041</v>
      </c>
      <c r="K132"/>
      <c r="L132" s="4">
        <v>0</v>
      </c>
      <c r="M132" s="4" t="str">
        <f t="shared" si="15"/>
        <v>Low Sales</v>
      </c>
      <c r="N132" s="2" t="str">
        <f t="shared" si="16"/>
        <v>Grade C</v>
      </c>
      <c r="O132">
        <v>15</v>
      </c>
      <c r="P132" s="4">
        <v>15</v>
      </c>
      <c r="Q132" t="s">
        <v>23</v>
      </c>
      <c r="R132" s="4">
        <v>3</v>
      </c>
      <c r="S132" t="str">
        <f>CONCATENATE(OrdersTable[[#This Row],[Clean_ID]],"-",OrdersTable[[#This Row],[Clean_Region]],"-",OrdersTable[[#This Row],[Clean_Product]])</f>
        <v>1130-CENTRAL-Office Supplies</v>
      </c>
    </row>
    <row r="133" spans="1:19" x14ac:dyDescent="0.3">
      <c r="A133" t="s">
        <v>416</v>
      </c>
      <c r="B133" t="str">
        <f t="shared" si="12"/>
        <v>1131</v>
      </c>
      <c r="C133" t="s">
        <v>417</v>
      </c>
      <c r="D133" t="str">
        <f t="shared" si="17"/>
        <v>Roger Kemp</v>
      </c>
      <c r="E133" t="s">
        <v>44</v>
      </c>
      <c r="F133" t="str">
        <f t="shared" si="13"/>
        <v>SOUTH</v>
      </c>
      <c r="G133" t="s">
        <v>80</v>
      </c>
      <c r="H133" t="str">
        <f t="shared" si="14"/>
        <v>Furniture</v>
      </c>
      <c r="I133" s="2" t="s">
        <v>418</v>
      </c>
      <c r="J133" s="1">
        <v>46097</v>
      </c>
      <c r="K133"/>
      <c r="L133" s="4">
        <v>0</v>
      </c>
      <c r="M133" s="4" t="str">
        <f t="shared" si="15"/>
        <v>Low Sales</v>
      </c>
      <c r="N133" s="2" t="str">
        <f t="shared" si="16"/>
        <v>Grade C</v>
      </c>
      <c r="O133"/>
      <c r="P133" s="4">
        <v>0</v>
      </c>
      <c r="Q133" t="s">
        <v>37</v>
      </c>
      <c r="R133" s="4">
        <v>15</v>
      </c>
      <c r="S133" t="str">
        <f>CONCATENATE(OrdersTable[[#This Row],[Clean_ID]],"-",OrdersTable[[#This Row],[Clean_Region]],"-",OrdersTable[[#This Row],[Clean_Product]])</f>
        <v>1131-SOUTH-Furniture</v>
      </c>
    </row>
    <row r="134" spans="1:19" x14ac:dyDescent="0.3">
      <c r="A134" t="s">
        <v>419</v>
      </c>
      <c r="B134" t="str">
        <f t="shared" si="12"/>
        <v>1132</v>
      </c>
      <c r="C134" t="s">
        <v>420</v>
      </c>
      <c r="D134" t="str">
        <f t="shared" si="17"/>
        <v>Xavier Ingram</v>
      </c>
      <c r="E134" t="s">
        <v>26</v>
      </c>
      <c r="F134" t="str">
        <f t="shared" si="13"/>
        <v>EAST</v>
      </c>
      <c r="G134" t="s">
        <v>80</v>
      </c>
      <c r="H134" t="str">
        <f t="shared" si="14"/>
        <v>Furniture</v>
      </c>
      <c r="I134" s="2" t="s">
        <v>421</v>
      </c>
      <c r="J134" s="1">
        <v>45555</v>
      </c>
      <c r="K134"/>
      <c r="L134" s="4">
        <v>0</v>
      </c>
      <c r="M134" s="4" t="str">
        <f t="shared" si="15"/>
        <v>Low Sales</v>
      </c>
      <c r="N134" s="2" t="str">
        <f t="shared" si="16"/>
        <v>Grade C</v>
      </c>
      <c r="O134">
        <v>15</v>
      </c>
      <c r="P134" s="4">
        <v>15</v>
      </c>
      <c r="Q134" t="s">
        <v>14</v>
      </c>
      <c r="R134" s="4">
        <v>8</v>
      </c>
      <c r="S134" t="str">
        <f>CONCATENATE(OrdersTable[[#This Row],[Clean_ID]],"-",OrdersTable[[#This Row],[Clean_Region]],"-",OrdersTable[[#This Row],[Clean_Product]])</f>
        <v>1132-EAST-Furniture</v>
      </c>
    </row>
    <row r="135" spans="1:19" x14ac:dyDescent="0.3">
      <c r="A135" t="s">
        <v>422</v>
      </c>
      <c r="B135" t="str">
        <f t="shared" si="12"/>
        <v>1133</v>
      </c>
      <c r="C135" t="s">
        <v>423</v>
      </c>
      <c r="D135" t="str">
        <f t="shared" si="17"/>
        <v>Dr. Edward Hardy Dds</v>
      </c>
      <c r="E135" t="s">
        <v>34</v>
      </c>
      <c r="F135" t="str">
        <f t="shared" si="13"/>
        <v>NORTH</v>
      </c>
      <c r="G135" t="s">
        <v>80</v>
      </c>
      <c r="H135" t="str">
        <f t="shared" si="14"/>
        <v>Furniture</v>
      </c>
      <c r="I135" s="2" t="s">
        <v>424</v>
      </c>
      <c r="J135" s="1">
        <v>46064</v>
      </c>
      <c r="K135"/>
      <c r="L135" s="4">
        <v>0</v>
      </c>
      <c r="M135" s="4" t="str">
        <f t="shared" si="15"/>
        <v>Low Sales</v>
      </c>
      <c r="N135" s="2" t="str">
        <f t="shared" si="16"/>
        <v>Grade C</v>
      </c>
      <c r="O135"/>
      <c r="P135" s="4">
        <v>0</v>
      </c>
      <c r="Q135" t="s">
        <v>31</v>
      </c>
      <c r="R135" s="4">
        <v>2</v>
      </c>
      <c r="S135" t="str">
        <f>CONCATENATE(OrdersTable[[#This Row],[Clean_ID]],"-",OrdersTable[[#This Row],[Clean_Region]],"-",OrdersTable[[#This Row],[Clean_Product]])</f>
        <v>1133-NORTH-Furniture</v>
      </c>
    </row>
    <row r="136" spans="1:19" x14ac:dyDescent="0.3">
      <c r="A136" t="s">
        <v>425</v>
      </c>
      <c r="B136" t="str">
        <f t="shared" si="12"/>
        <v>1134</v>
      </c>
      <c r="C136" t="s">
        <v>426</v>
      </c>
      <c r="D136" t="str">
        <f t="shared" si="17"/>
        <v>William Mcdonald</v>
      </c>
      <c r="E136" t="s">
        <v>51</v>
      </c>
      <c r="F136" t="str">
        <f t="shared" si="13"/>
        <v>WEST</v>
      </c>
      <c r="G136" t="s">
        <v>12</v>
      </c>
      <c r="H136" t="str">
        <f t="shared" si="14"/>
        <v>Electronics</v>
      </c>
      <c r="I136" s="2" t="s">
        <v>427</v>
      </c>
      <c r="J136" s="1">
        <v>45562</v>
      </c>
      <c r="K136"/>
      <c r="L136" s="4">
        <v>0</v>
      </c>
      <c r="M136" s="4" t="str">
        <f t="shared" si="15"/>
        <v>Low Sales</v>
      </c>
      <c r="N136" s="2" t="str">
        <f t="shared" si="16"/>
        <v>Grade C</v>
      </c>
      <c r="O136">
        <v>15</v>
      </c>
      <c r="P136" s="4">
        <v>15</v>
      </c>
      <c r="Q136" t="s">
        <v>37</v>
      </c>
      <c r="R136" s="4">
        <v>7</v>
      </c>
      <c r="S136" t="str">
        <f>CONCATENATE(OrdersTable[[#This Row],[Clean_ID]],"-",OrdersTable[[#This Row],[Clean_Region]],"-",OrdersTable[[#This Row],[Clean_Product]])</f>
        <v>1134-WEST-Electronics</v>
      </c>
    </row>
    <row r="137" spans="1:19" x14ac:dyDescent="0.3">
      <c r="A137" t="s">
        <v>428</v>
      </c>
      <c r="B137" t="str">
        <f t="shared" si="12"/>
        <v>1135</v>
      </c>
      <c r="C137" t="s">
        <v>429</v>
      </c>
      <c r="D137" t="str">
        <f t="shared" si="17"/>
        <v>Corey Graves</v>
      </c>
      <c r="E137" t="s">
        <v>11</v>
      </c>
      <c r="F137" t="str">
        <f t="shared" si="13"/>
        <v>NORTH</v>
      </c>
      <c r="G137" t="s">
        <v>40</v>
      </c>
      <c r="H137" t="str">
        <f t="shared" si="14"/>
        <v>Office Supplies</v>
      </c>
      <c r="I137" s="2" t="s">
        <v>430</v>
      </c>
      <c r="J137" s="1">
        <v>45402</v>
      </c>
      <c r="K137">
        <v>1207.42</v>
      </c>
      <c r="L137" s="4">
        <v>1207.42</v>
      </c>
      <c r="M137" s="4" t="str">
        <f t="shared" si="15"/>
        <v>Low Sales</v>
      </c>
      <c r="N137" s="2" t="str">
        <f t="shared" si="16"/>
        <v>Grade C</v>
      </c>
      <c r="O137"/>
      <c r="P137" s="4">
        <v>0</v>
      </c>
      <c r="Q137" t="s">
        <v>37</v>
      </c>
      <c r="R137" s="4">
        <v>6</v>
      </c>
      <c r="S137" t="str">
        <f>CONCATENATE(OrdersTable[[#This Row],[Clean_ID]],"-",OrdersTable[[#This Row],[Clean_Region]],"-",OrdersTable[[#This Row],[Clean_Product]])</f>
        <v>1135-NORTH-Office Supplies</v>
      </c>
    </row>
    <row r="138" spans="1:19" x14ac:dyDescent="0.3">
      <c r="A138" t="s">
        <v>431</v>
      </c>
      <c r="B138" t="str">
        <f t="shared" si="12"/>
        <v>1136</v>
      </c>
      <c r="C138" t="s">
        <v>432</v>
      </c>
      <c r="D138" t="str">
        <f t="shared" si="17"/>
        <v>Justin Montoya</v>
      </c>
      <c r="E138" t="s">
        <v>21</v>
      </c>
      <c r="F138" t="str">
        <f t="shared" si="13"/>
        <v>CENTRAL</v>
      </c>
      <c r="G138" t="s">
        <v>80</v>
      </c>
      <c r="H138" t="str">
        <f t="shared" si="14"/>
        <v>Furniture</v>
      </c>
      <c r="I138" s="2" t="s">
        <v>433</v>
      </c>
      <c r="J138" s="1">
        <v>45955</v>
      </c>
      <c r="K138"/>
      <c r="L138" s="4">
        <v>0</v>
      </c>
      <c r="M138" s="4" t="str">
        <f t="shared" si="15"/>
        <v>Low Sales</v>
      </c>
      <c r="N138" s="2" t="str">
        <f t="shared" si="16"/>
        <v>Grade C</v>
      </c>
      <c r="O138">
        <v>15</v>
      </c>
      <c r="P138" s="4">
        <v>15</v>
      </c>
      <c r="Q138" t="s">
        <v>23</v>
      </c>
      <c r="R138" s="4">
        <v>2</v>
      </c>
      <c r="S138" t="str">
        <f>CONCATENATE(OrdersTable[[#This Row],[Clean_ID]],"-",OrdersTable[[#This Row],[Clean_Region]],"-",OrdersTable[[#This Row],[Clean_Product]])</f>
        <v>1136-CENTRAL-Furniture</v>
      </c>
    </row>
    <row r="139" spans="1:19" x14ac:dyDescent="0.3">
      <c r="A139" t="s">
        <v>434</v>
      </c>
      <c r="B139" t="str">
        <f t="shared" si="12"/>
        <v>1137</v>
      </c>
      <c r="C139" t="s">
        <v>435</v>
      </c>
      <c r="D139" t="str">
        <f t="shared" si="17"/>
        <v>Kenneth Reyes</v>
      </c>
      <c r="E139" t="s">
        <v>44</v>
      </c>
      <c r="F139" t="str">
        <f t="shared" si="13"/>
        <v>SOUTH</v>
      </c>
      <c r="G139" t="s">
        <v>12</v>
      </c>
      <c r="H139" t="str">
        <f t="shared" si="14"/>
        <v>Electronics</v>
      </c>
      <c r="I139" s="2" t="s">
        <v>436</v>
      </c>
      <c r="J139" s="1">
        <v>45506</v>
      </c>
      <c r="K139">
        <v>4979.84</v>
      </c>
      <c r="L139" s="4">
        <v>4979.84</v>
      </c>
      <c r="M139" s="4" t="str">
        <f t="shared" si="15"/>
        <v>High Sales</v>
      </c>
      <c r="N139" s="2" t="str">
        <f t="shared" si="16"/>
        <v>Grade A</v>
      </c>
      <c r="O139">
        <v>5</v>
      </c>
      <c r="P139" s="4">
        <v>5</v>
      </c>
      <c r="Q139" t="s">
        <v>18</v>
      </c>
      <c r="R139" s="4">
        <v>15</v>
      </c>
      <c r="S139" t="str">
        <f>CONCATENATE(OrdersTable[[#This Row],[Clean_ID]],"-",OrdersTable[[#This Row],[Clean_Region]],"-",OrdersTable[[#This Row],[Clean_Product]])</f>
        <v>1137-SOUTH-Electronics</v>
      </c>
    </row>
    <row r="140" spans="1:19" x14ac:dyDescent="0.3">
      <c r="A140" t="s">
        <v>437</v>
      </c>
      <c r="B140" t="str">
        <f t="shared" si="12"/>
        <v>1138</v>
      </c>
      <c r="C140" t="s">
        <v>438</v>
      </c>
      <c r="D140" t="str">
        <f t="shared" si="17"/>
        <v>Jeffrey Lewis</v>
      </c>
      <c r="E140" t="s">
        <v>21</v>
      </c>
      <c r="F140" t="str">
        <f t="shared" si="13"/>
        <v>CENTRAL</v>
      </c>
      <c r="G140" t="s">
        <v>80</v>
      </c>
      <c r="H140" t="str">
        <f t="shared" si="14"/>
        <v>Furniture</v>
      </c>
      <c r="I140" s="2" t="s">
        <v>439</v>
      </c>
      <c r="J140" s="1">
        <v>45659</v>
      </c>
      <c r="K140"/>
      <c r="L140" s="4">
        <v>0</v>
      </c>
      <c r="M140" s="4" t="str">
        <f t="shared" si="15"/>
        <v>Low Sales</v>
      </c>
      <c r="N140" s="2" t="str">
        <f t="shared" si="16"/>
        <v>Grade C</v>
      </c>
      <c r="O140"/>
      <c r="P140" s="4">
        <v>0</v>
      </c>
      <c r="Q140" t="s">
        <v>18</v>
      </c>
      <c r="R140" s="4">
        <v>15</v>
      </c>
      <c r="S140" t="str">
        <f>CONCATENATE(OrdersTable[[#This Row],[Clean_ID]],"-",OrdersTable[[#This Row],[Clean_Region]],"-",OrdersTable[[#This Row],[Clean_Product]])</f>
        <v>1138-CENTRAL-Furniture</v>
      </c>
    </row>
    <row r="141" spans="1:19" x14ac:dyDescent="0.3">
      <c r="A141" t="s">
        <v>440</v>
      </c>
      <c r="B141" t="str">
        <f t="shared" si="12"/>
        <v>1139</v>
      </c>
      <c r="C141" t="s">
        <v>441</v>
      </c>
      <c r="D141" t="str">
        <f t="shared" si="17"/>
        <v>Joseph Wilson</v>
      </c>
      <c r="E141" t="s">
        <v>51</v>
      </c>
      <c r="F141" t="str">
        <f t="shared" si="13"/>
        <v>WEST</v>
      </c>
      <c r="G141" t="s">
        <v>12</v>
      </c>
      <c r="H141" t="str">
        <f t="shared" si="14"/>
        <v>Electronics</v>
      </c>
      <c r="I141" s="2" t="s">
        <v>442</v>
      </c>
      <c r="J141" s="1">
        <v>45793</v>
      </c>
      <c r="K141"/>
      <c r="L141" s="4">
        <v>0</v>
      </c>
      <c r="M141" s="4" t="str">
        <f t="shared" si="15"/>
        <v>Low Sales</v>
      </c>
      <c r="N141" s="2" t="str">
        <f t="shared" si="16"/>
        <v>Grade C</v>
      </c>
      <c r="O141">
        <v>5</v>
      </c>
      <c r="P141" s="4">
        <v>5</v>
      </c>
      <c r="Q141" t="s">
        <v>31</v>
      </c>
      <c r="R141" s="4">
        <v>4</v>
      </c>
      <c r="S141" t="str">
        <f>CONCATENATE(OrdersTable[[#This Row],[Clean_ID]],"-",OrdersTable[[#This Row],[Clean_Region]],"-",OrdersTable[[#This Row],[Clean_Product]])</f>
        <v>1139-WEST-Electronics</v>
      </c>
    </row>
    <row r="142" spans="1:19" x14ac:dyDescent="0.3">
      <c r="A142" t="s">
        <v>443</v>
      </c>
      <c r="B142" t="str">
        <f t="shared" si="12"/>
        <v>1140</v>
      </c>
      <c r="C142" t="s">
        <v>444</v>
      </c>
      <c r="D142" t="str">
        <f t="shared" si="17"/>
        <v>Tina Wood</v>
      </c>
      <c r="E142" t="s">
        <v>51</v>
      </c>
      <c r="F142" t="str">
        <f t="shared" si="13"/>
        <v>WEST</v>
      </c>
      <c r="G142" t="s">
        <v>35</v>
      </c>
      <c r="H142" t="str">
        <f t="shared" si="14"/>
        <v>Electronics</v>
      </c>
      <c r="I142" s="2" t="s">
        <v>445</v>
      </c>
      <c r="J142" s="1">
        <v>45533</v>
      </c>
      <c r="K142"/>
      <c r="L142" s="4">
        <v>0</v>
      </c>
      <c r="M142" s="4" t="str">
        <f t="shared" si="15"/>
        <v>Low Sales</v>
      </c>
      <c r="N142" s="2" t="str">
        <f t="shared" si="16"/>
        <v>Grade C</v>
      </c>
      <c r="O142"/>
      <c r="P142" s="4">
        <v>0</v>
      </c>
      <c r="Q142" t="s">
        <v>31</v>
      </c>
      <c r="R142" s="4">
        <v>1</v>
      </c>
      <c r="S142" t="str">
        <f>CONCATENATE(OrdersTable[[#This Row],[Clean_ID]],"-",OrdersTable[[#This Row],[Clean_Region]],"-",OrdersTable[[#This Row],[Clean_Product]])</f>
        <v>1140-WEST-Electronics</v>
      </c>
    </row>
    <row r="143" spans="1:19" x14ac:dyDescent="0.3">
      <c r="A143" t="s">
        <v>446</v>
      </c>
      <c r="B143" t="str">
        <f t="shared" si="12"/>
        <v>1141</v>
      </c>
      <c r="C143" t="s">
        <v>447</v>
      </c>
      <c r="D143" t="str">
        <f t="shared" si="17"/>
        <v>Nicholas Morales</v>
      </c>
      <c r="E143" t="s">
        <v>51</v>
      </c>
      <c r="F143" t="str">
        <f t="shared" si="13"/>
        <v>WEST</v>
      </c>
      <c r="G143" t="s">
        <v>40</v>
      </c>
      <c r="H143" t="str">
        <f t="shared" si="14"/>
        <v>Office Supplies</v>
      </c>
      <c r="I143" s="2" t="s">
        <v>448</v>
      </c>
      <c r="J143" s="1">
        <v>45486</v>
      </c>
      <c r="K143"/>
      <c r="L143" s="4">
        <v>0</v>
      </c>
      <c r="M143" s="4" t="str">
        <f t="shared" si="15"/>
        <v>Low Sales</v>
      </c>
      <c r="N143" s="2" t="str">
        <f t="shared" si="16"/>
        <v>Grade C</v>
      </c>
      <c r="O143">
        <v>5</v>
      </c>
      <c r="P143" s="4">
        <v>5</v>
      </c>
      <c r="Q143" t="s">
        <v>18</v>
      </c>
      <c r="R143" s="4">
        <v>11</v>
      </c>
      <c r="S143" t="str">
        <f>CONCATENATE(OrdersTable[[#This Row],[Clean_ID]],"-",OrdersTable[[#This Row],[Clean_Region]],"-",OrdersTable[[#This Row],[Clean_Product]])</f>
        <v>1141-WEST-Office Supplies</v>
      </c>
    </row>
    <row r="144" spans="1:19" x14ac:dyDescent="0.3">
      <c r="A144" t="s">
        <v>449</v>
      </c>
      <c r="B144" t="str">
        <f t="shared" si="12"/>
        <v>1142</v>
      </c>
      <c r="C144" t="s">
        <v>450</v>
      </c>
      <c r="D144" t="str">
        <f t="shared" si="17"/>
        <v>Amanda Davis</v>
      </c>
      <c r="E144" t="s">
        <v>11</v>
      </c>
      <c r="F144" t="str">
        <f t="shared" si="13"/>
        <v>NORTH</v>
      </c>
      <c r="G144" t="s">
        <v>12</v>
      </c>
      <c r="H144" t="str">
        <f t="shared" si="14"/>
        <v>Electronics</v>
      </c>
      <c r="I144" s="2" t="s">
        <v>236</v>
      </c>
      <c r="J144" s="1">
        <v>45343</v>
      </c>
      <c r="K144">
        <v>1255.67</v>
      </c>
      <c r="L144" s="4">
        <v>1255.67</v>
      </c>
      <c r="M144" s="4" t="str">
        <f t="shared" si="15"/>
        <v>Low Sales</v>
      </c>
      <c r="N144" s="2" t="str">
        <f t="shared" si="16"/>
        <v>Grade C</v>
      </c>
      <c r="O144"/>
      <c r="P144" s="4">
        <v>0</v>
      </c>
      <c r="Q144" t="s">
        <v>18</v>
      </c>
      <c r="R144" s="4">
        <v>2</v>
      </c>
      <c r="S144" t="str">
        <f>CONCATENATE(OrdersTable[[#This Row],[Clean_ID]],"-",OrdersTable[[#This Row],[Clean_Region]],"-",OrdersTable[[#This Row],[Clean_Product]])</f>
        <v>1142-NORTH-Electronics</v>
      </c>
    </row>
    <row r="145" spans="1:19" x14ac:dyDescent="0.3">
      <c r="A145" t="s">
        <v>451</v>
      </c>
      <c r="B145" t="str">
        <f t="shared" si="12"/>
        <v>1143</v>
      </c>
      <c r="C145" t="s">
        <v>452</v>
      </c>
      <c r="D145" t="str">
        <f t="shared" si="17"/>
        <v>Kayla Murphy</v>
      </c>
      <c r="E145" t="s">
        <v>21</v>
      </c>
      <c r="F145" t="str">
        <f t="shared" si="13"/>
        <v>CENTRAL</v>
      </c>
      <c r="G145" t="s">
        <v>80</v>
      </c>
      <c r="H145" t="str">
        <f t="shared" si="14"/>
        <v>Furniture</v>
      </c>
      <c r="I145" s="2" t="s">
        <v>453</v>
      </c>
      <c r="J145" s="1">
        <v>45892</v>
      </c>
      <c r="K145">
        <v>4074.61</v>
      </c>
      <c r="L145" s="4">
        <v>4074.61</v>
      </c>
      <c r="M145" s="4" t="str">
        <f t="shared" si="15"/>
        <v>High Sales</v>
      </c>
      <c r="N145" s="2" t="str">
        <f t="shared" si="16"/>
        <v>Grade A</v>
      </c>
      <c r="O145">
        <v>15</v>
      </c>
      <c r="P145" s="4">
        <v>15</v>
      </c>
      <c r="Q145" t="s">
        <v>18</v>
      </c>
      <c r="R145" s="4">
        <v>13</v>
      </c>
      <c r="S145" t="str">
        <f>CONCATENATE(OrdersTable[[#This Row],[Clean_ID]],"-",OrdersTable[[#This Row],[Clean_Region]],"-",OrdersTable[[#This Row],[Clean_Product]])</f>
        <v>1143-CENTRAL-Furniture</v>
      </c>
    </row>
    <row r="146" spans="1:19" x14ac:dyDescent="0.3">
      <c r="A146" t="s">
        <v>454</v>
      </c>
      <c r="B146" t="str">
        <f t="shared" si="12"/>
        <v>1144</v>
      </c>
      <c r="C146" t="s">
        <v>455</v>
      </c>
      <c r="D146" t="str">
        <f t="shared" si="17"/>
        <v>Sandra Ponce</v>
      </c>
      <c r="E146" t="s">
        <v>21</v>
      </c>
      <c r="F146" t="str">
        <f t="shared" si="13"/>
        <v>CENTRAL</v>
      </c>
      <c r="G146" t="s">
        <v>12</v>
      </c>
      <c r="H146" t="str">
        <f t="shared" si="14"/>
        <v>Electronics</v>
      </c>
      <c r="I146" s="2" t="s">
        <v>456</v>
      </c>
      <c r="J146" s="1">
        <v>45575</v>
      </c>
      <c r="K146"/>
      <c r="L146" s="4">
        <v>0</v>
      </c>
      <c r="M146" s="4" t="str">
        <f t="shared" si="15"/>
        <v>Low Sales</v>
      </c>
      <c r="N146" s="2" t="str">
        <f t="shared" si="16"/>
        <v>Grade C</v>
      </c>
      <c r="O146">
        <v>10</v>
      </c>
      <c r="P146" s="4">
        <v>10</v>
      </c>
      <c r="Q146" t="s">
        <v>14</v>
      </c>
      <c r="R146" s="4">
        <v>11</v>
      </c>
      <c r="S146" t="str">
        <f>CONCATENATE(OrdersTable[[#This Row],[Clean_ID]],"-",OrdersTable[[#This Row],[Clean_Region]],"-",OrdersTable[[#This Row],[Clean_Product]])</f>
        <v>1144-CENTRAL-Electronics</v>
      </c>
    </row>
    <row r="147" spans="1:19" x14ac:dyDescent="0.3">
      <c r="A147" t="s">
        <v>457</v>
      </c>
      <c r="B147" t="str">
        <f t="shared" si="12"/>
        <v>1145</v>
      </c>
      <c r="C147" t="s">
        <v>458</v>
      </c>
      <c r="D147" t="str">
        <f t="shared" si="17"/>
        <v>Lisa Rogers</v>
      </c>
      <c r="E147" t="s">
        <v>34</v>
      </c>
      <c r="F147" t="str">
        <f t="shared" si="13"/>
        <v>NORTH</v>
      </c>
      <c r="G147" t="s">
        <v>80</v>
      </c>
      <c r="H147" t="str">
        <f t="shared" si="14"/>
        <v>Furniture</v>
      </c>
      <c r="I147" s="2" t="s">
        <v>459</v>
      </c>
      <c r="J147" s="1">
        <v>45307</v>
      </c>
      <c r="K147">
        <v>3960.42</v>
      </c>
      <c r="L147" s="4">
        <v>3960.42</v>
      </c>
      <c r="M147" s="4" t="str">
        <f t="shared" si="15"/>
        <v>High Sales</v>
      </c>
      <c r="N147" s="2" t="str">
        <f t="shared" si="16"/>
        <v>Grade B</v>
      </c>
      <c r="O147"/>
      <c r="P147" s="4">
        <v>0</v>
      </c>
      <c r="Q147" t="s">
        <v>31</v>
      </c>
      <c r="R147" s="4">
        <v>1</v>
      </c>
      <c r="S147" t="str">
        <f>CONCATENATE(OrdersTable[[#This Row],[Clean_ID]],"-",OrdersTable[[#This Row],[Clean_Region]],"-",OrdersTable[[#This Row],[Clean_Product]])</f>
        <v>1145-NORTH-Furniture</v>
      </c>
    </row>
    <row r="148" spans="1:19" x14ac:dyDescent="0.3">
      <c r="A148" t="s">
        <v>460</v>
      </c>
      <c r="B148" t="str">
        <f t="shared" si="12"/>
        <v>1146</v>
      </c>
      <c r="C148" t="s">
        <v>461</v>
      </c>
      <c r="D148" t="str">
        <f t="shared" si="17"/>
        <v>Jaime Greene</v>
      </c>
      <c r="E148" t="s">
        <v>44</v>
      </c>
      <c r="F148" t="str">
        <f t="shared" si="13"/>
        <v>SOUTH</v>
      </c>
      <c r="G148" t="s">
        <v>40</v>
      </c>
      <c r="H148" t="str">
        <f t="shared" si="14"/>
        <v>Office Supplies</v>
      </c>
      <c r="I148" s="2" t="s">
        <v>462</v>
      </c>
      <c r="J148" s="1">
        <v>45345</v>
      </c>
      <c r="K148">
        <v>3721.5</v>
      </c>
      <c r="L148" s="4">
        <v>3721.5</v>
      </c>
      <c r="M148" s="4" t="str">
        <f t="shared" si="15"/>
        <v>High Sales</v>
      </c>
      <c r="N148" s="2" t="str">
        <f t="shared" si="16"/>
        <v>Grade B</v>
      </c>
      <c r="O148">
        <v>5</v>
      </c>
      <c r="P148" s="4">
        <v>5</v>
      </c>
      <c r="Q148" t="s">
        <v>23</v>
      </c>
      <c r="R148" s="4">
        <v>8</v>
      </c>
      <c r="S148" t="str">
        <f>CONCATENATE(OrdersTable[[#This Row],[Clean_ID]],"-",OrdersTable[[#This Row],[Clean_Region]],"-",OrdersTable[[#This Row],[Clean_Product]])</f>
        <v>1146-SOUTH-Office Supplies</v>
      </c>
    </row>
    <row r="149" spans="1:19" x14ac:dyDescent="0.3">
      <c r="A149" t="s">
        <v>463</v>
      </c>
      <c r="B149" t="str">
        <f t="shared" si="12"/>
        <v>1147</v>
      </c>
      <c r="C149" t="s">
        <v>464</v>
      </c>
      <c r="D149" t="str">
        <f t="shared" si="17"/>
        <v>Dawn Dillon</v>
      </c>
      <c r="E149" t="s">
        <v>26</v>
      </c>
      <c r="F149" t="str">
        <f t="shared" si="13"/>
        <v>EAST</v>
      </c>
      <c r="G149" t="s">
        <v>12</v>
      </c>
      <c r="H149" t="str">
        <f t="shared" si="14"/>
        <v>Electronics</v>
      </c>
      <c r="I149" s="2" t="s">
        <v>465</v>
      </c>
      <c r="J149" s="1">
        <v>45754</v>
      </c>
      <c r="K149">
        <v>1146.67</v>
      </c>
      <c r="L149" s="4">
        <v>1146.67</v>
      </c>
      <c r="M149" s="4" t="str">
        <f t="shared" si="15"/>
        <v>Low Sales</v>
      </c>
      <c r="N149" s="2" t="str">
        <f t="shared" si="16"/>
        <v>Grade C</v>
      </c>
      <c r="O149"/>
      <c r="P149" s="4">
        <v>0</v>
      </c>
      <c r="Q149" t="s">
        <v>31</v>
      </c>
      <c r="R149" s="4">
        <v>8</v>
      </c>
      <c r="S149" t="str">
        <f>CONCATENATE(OrdersTable[[#This Row],[Clean_ID]],"-",OrdersTable[[#This Row],[Clean_Region]],"-",OrdersTable[[#This Row],[Clean_Product]])</f>
        <v>1147-EAST-Electronics</v>
      </c>
    </row>
    <row r="150" spans="1:19" x14ac:dyDescent="0.3">
      <c r="A150" t="s">
        <v>466</v>
      </c>
      <c r="B150" t="str">
        <f t="shared" si="12"/>
        <v>1148</v>
      </c>
      <c r="C150" t="s">
        <v>467</v>
      </c>
      <c r="D150" t="str">
        <f t="shared" si="17"/>
        <v>April Gonzalez</v>
      </c>
      <c r="E150" t="s">
        <v>11</v>
      </c>
      <c r="F150" t="str">
        <f t="shared" si="13"/>
        <v>NORTH</v>
      </c>
      <c r="G150" t="s">
        <v>12</v>
      </c>
      <c r="H150" t="str">
        <f t="shared" si="14"/>
        <v>Electronics</v>
      </c>
      <c r="I150" s="2" t="s">
        <v>468</v>
      </c>
      <c r="J150" s="1">
        <v>45354</v>
      </c>
      <c r="K150"/>
      <c r="L150" s="4">
        <v>0</v>
      </c>
      <c r="M150" s="4" t="str">
        <f t="shared" si="15"/>
        <v>Low Sales</v>
      </c>
      <c r="N150" s="2" t="str">
        <f t="shared" si="16"/>
        <v>Grade C</v>
      </c>
      <c r="O150">
        <v>5</v>
      </c>
      <c r="P150" s="4">
        <v>5</v>
      </c>
      <c r="Q150" t="s">
        <v>23</v>
      </c>
      <c r="R150" s="4">
        <v>12</v>
      </c>
      <c r="S150" t="str">
        <f>CONCATENATE(OrdersTable[[#This Row],[Clean_ID]],"-",OrdersTable[[#This Row],[Clean_Region]],"-",OrdersTable[[#This Row],[Clean_Product]])</f>
        <v>1148-NORTH-Electronics</v>
      </c>
    </row>
    <row r="151" spans="1:19" x14ac:dyDescent="0.3">
      <c r="A151" t="s">
        <v>469</v>
      </c>
      <c r="B151" t="str">
        <f t="shared" si="12"/>
        <v>1149</v>
      </c>
      <c r="C151" t="s">
        <v>470</v>
      </c>
      <c r="D151" t="str">
        <f t="shared" si="17"/>
        <v>Joel Walker</v>
      </c>
      <c r="E151" t="s">
        <v>51</v>
      </c>
      <c r="F151" t="str">
        <f t="shared" si="13"/>
        <v>WEST</v>
      </c>
      <c r="G151" t="s">
        <v>12</v>
      </c>
      <c r="H151" t="str">
        <f t="shared" si="14"/>
        <v>Electronics</v>
      </c>
      <c r="I151" s="2" t="s">
        <v>471</v>
      </c>
      <c r="J151" s="1">
        <v>45374</v>
      </c>
      <c r="K151">
        <v>3061.07</v>
      </c>
      <c r="L151" s="4">
        <v>3061.07</v>
      </c>
      <c r="M151" s="4" t="str">
        <f t="shared" si="15"/>
        <v>High Sales</v>
      </c>
      <c r="N151" s="2" t="str">
        <f t="shared" si="16"/>
        <v>Grade B</v>
      </c>
      <c r="O151">
        <v>10</v>
      </c>
      <c r="P151" s="4">
        <v>10</v>
      </c>
      <c r="Q151" t="s">
        <v>31</v>
      </c>
      <c r="R151" s="4">
        <v>10</v>
      </c>
      <c r="S151" t="str">
        <f>CONCATENATE(OrdersTable[[#This Row],[Clean_ID]],"-",OrdersTable[[#This Row],[Clean_Region]],"-",OrdersTable[[#This Row],[Clean_Product]])</f>
        <v>1149-WEST-Electronics</v>
      </c>
    </row>
    <row r="152" spans="1:19" x14ac:dyDescent="0.3">
      <c r="A152" t="s">
        <v>472</v>
      </c>
      <c r="B152" t="str">
        <f t="shared" si="12"/>
        <v>1150</v>
      </c>
      <c r="C152" t="s">
        <v>473</v>
      </c>
      <c r="D152" t="str">
        <f t="shared" si="17"/>
        <v>Evan Brown</v>
      </c>
      <c r="E152" t="s">
        <v>11</v>
      </c>
      <c r="F152" t="str">
        <f t="shared" si="13"/>
        <v>NORTH</v>
      </c>
      <c r="G152" t="s">
        <v>40</v>
      </c>
      <c r="H152" t="str">
        <f t="shared" si="14"/>
        <v>Office Supplies</v>
      </c>
      <c r="I152" s="2" t="s">
        <v>474</v>
      </c>
      <c r="J152" s="1">
        <v>45682</v>
      </c>
      <c r="K152"/>
      <c r="L152" s="4">
        <v>0</v>
      </c>
      <c r="M152" s="4" t="str">
        <f t="shared" si="15"/>
        <v>Low Sales</v>
      </c>
      <c r="N152" s="2" t="str">
        <f t="shared" si="16"/>
        <v>Grade C</v>
      </c>
      <c r="O152"/>
      <c r="P152" s="4">
        <v>0</v>
      </c>
      <c r="Q152" t="s">
        <v>37</v>
      </c>
      <c r="R152" s="4">
        <v>7</v>
      </c>
      <c r="S152" t="str">
        <f>CONCATENATE(OrdersTable[[#This Row],[Clean_ID]],"-",OrdersTable[[#This Row],[Clean_Region]],"-",OrdersTable[[#This Row],[Clean_Product]])</f>
        <v>1150-NORTH-Office Supplies</v>
      </c>
    </row>
    <row r="153" spans="1:19" x14ac:dyDescent="0.3">
      <c r="A153" t="s">
        <v>475</v>
      </c>
      <c r="B153" t="str">
        <f t="shared" si="12"/>
        <v>1151</v>
      </c>
      <c r="C153" t="s">
        <v>476</v>
      </c>
      <c r="D153" t="str">
        <f t="shared" si="17"/>
        <v>Tiffany Andersen</v>
      </c>
      <c r="E153" t="s">
        <v>34</v>
      </c>
      <c r="F153" t="str">
        <f t="shared" si="13"/>
        <v>NORTH</v>
      </c>
      <c r="G153" t="s">
        <v>12</v>
      </c>
      <c r="H153" t="str">
        <f t="shared" si="14"/>
        <v>Electronics</v>
      </c>
      <c r="I153" s="2" t="s">
        <v>477</v>
      </c>
      <c r="J153" s="1">
        <v>45962</v>
      </c>
      <c r="K153">
        <v>4394.6499999999996</v>
      </c>
      <c r="L153" s="4">
        <v>4394.6499999999996</v>
      </c>
      <c r="M153" s="4" t="str">
        <f t="shared" si="15"/>
        <v>High Sales</v>
      </c>
      <c r="N153" s="2" t="str">
        <f t="shared" si="16"/>
        <v>Grade A</v>
      </c>
      <c r="O153">
        <v>20</v>
      </c>
      <c r="P153" s="4">
        <v>20</v>
      </c>
      <c r="Q153" t="s">
        <v>23</v>
      </c>
      <c r="R153" s="4">
        <v>15</v>
      </c>
      <c r="S153" t="str">
        <f>CONCATENATE(OrdersTable[[#This Row],[Clean_ID]],"-",OrdersTable[[#This Row],[Clean_Region]],"-",OrdersTable[[#This Row],[Clean_Product]])</f>
        <v>1151-NORTH-Electronics</v>
      </c>
    </row>
    <row r="154" spans="1:19" x14ac:dyDescent="0.3">
      <c r="A154" t="s">
        <v>478</v>
      </c>
      <c r="B154" t="str">
        <f t="shared" si="12"/>
        <v>1152</v>
      </c>
      <c r="C154" t="s">
        <v>479</v>
      </c>
      <c r="D154" t="str">
        <f t="shared" si="17"/>
        <v>Kristin Hayes</v>
      </c>
      <c r="E154" t="s">
        <v>44</v>
      </c>
      <c r="F154" t="str">
        <f t="shared" si="13"/>
        <v>SOUTH</v>
      </c>
      <c r="G154" t="s">
        <v>35</v>
      </c>
      <c r="H154" t="str">
        <f t="shared" si="14"/>
        <v>Electronics</v>
      </c>
      <c r="I154" s="2" t="s">
        <v>480</v>
      </c>
      <c r="J154" s="1">
        <v>45639</v>
      </c>
      <c r="K154">
        <v>2023.71</v>
      </c>
      <c r="L154" s="4">
        <v>2023.71</v>
      </c>
      <c r="M154" s="4" t="str">
        <f t="shared" si="15"/>
        <v>Low Sales</v>
      </c>
      <c r="N154" s="2" t="str">
        <f t="shared" si="16"/>
        <v>Grade B</v>
      </c>
      <c r="O154">
        <v>15</v>
      </c>
      <c r="P154" s="4">
        <v>15</v>
      </c>
      <c r="Q154" t="s">
        <v>23</v>
      </c>
      <c r="R154" s="4">
        <v>6</v>
      </c>
      <c r="S154" t="str">
        <f>CONCATENATE(OrdersTable[[#This Row],[Clean_ID]],"-",OrdersTable[[#This Row],[Clean_Region]],"-",OrdersTable[[#This Row],[Clean_Product]])</f>
        <v>1152-SOUTH-Electronics</v>
      </c>
    </row>
    <row r="155" spans="1:19" x14ac:dyDescent="0.3">
      <c r="A155" t="s">
        <v>481</v>
      </c>
      <c r="B155" t="str">
        <f t="shared" si="12"/>
        <v>1153</v>
      </c>
      <c r="C155" t="s">
        <v>482</v>
      </c>
      <c r="D155" t="str">
        <f t="shared" si="17"/>
        <v>Lisa Carr</v>
      </c>
      <c r="E155" t="s">
        <v>11</v>
      </c>
      <c r="F155" t="str">
        <f t="shared" si="13"/>
        <v>NORTH</v>
      </c>
      <c r="G155" t="s">
        <v>40</v>
      </c>
      <c r="H155" t="str">
        <f t="shared" si="14"/>
        <v>Office Supplies</v>
      </c>
      <c r="I155" s="2" t="s">
        <v>483</v>
      </c>
      <c r="J155" s="1">
        <v>45675</v>
      </c>
      <c r="K155"/>
      <c r="L155" s="4">
        <v>0</v>
      </c>
      <c r="M155" s="4" t="str">
        <f t="shared" si="15"/>
        <v>Low Sales</v>
      </c>
      <c r="N155" s="2" t="str">
        <f t="shared" si="16"/>
        <v>Grade C</v>
      </c>
      <c r="O155">
        <v>5</v>
      </c>
      <c r="P155" s="4">
        <v>5</v>
      </c>
      <c r="Q155" t="s">
        <v>14</v>
      </c>
      <c r="R155" s="4">
        <v>14</v>
      </c>
      <c r="S155" t="str">
        <f>CONCATENATE(OrdersTable[[#This Row],[Clean_ID]],"-",OrdersTable[[#This Row],[Clean_Region]],"-",OrdersTable[[#This Row],[Clean_Product]])</f>
        <v>1153-NORTH-Office Supplies</v>
      </c>
    </row>
    <row r="156" spans="1:19" x14ac:dyDescent="0.3">
      <c r="A156" t="s">
        <v>484</v>
      </c>
      <c r="B156" t="str">
        <f t="shared" si="12"/>
        <v>1154</v>
      </c>
      <c r="C156" t="s">
        <v>485</v>
      </c>
      <c r="D156" t="str">
        <f t="shared" si="17"/>
        <v>Heather Brown</v>
      </c>
      <c r="E156" t="s">
        <v>34</v>
      </c>
      <c r="F156" t="str">
        <f t="shared" si="13"/>
        <v>NORTH</v>
      </c>
      <c r="G156" t="s">
        <v>12</v>
      </c>
      <c r="H156" t="str">
        <f t="shared" si="14"/>
        <v>Electronics</v>
      </c>
      <c r="I156" s="2" t="s">
        <v>486</v>
      </c>
      <c r="J156" s="1">
        <v>45734</v>
      </c>
      <c r="K156"/>
      <c r="L156" s="4">
        <v>0</v>
      </c>
      <c r="M156" s="4" t="str">
        <f t="shared" si="15"/>
        <v>Low Sales</v>
      </c>
      <c r="N156" s="2" t="str">
        <f t="shared" si="16"/>
        <v>Grade C</v>
      </c>
      <c r="O156">
        <v>10</v>
      </c>
      <c r="P156" s="4">
        <v>10</v>
      </c>
      <c r="Q156" t="s">
        <v>37</v>
      </c>
      <c r="R156" s="4">
        <v>1</v>
      </c>
      <c r="S156" t="str">
        <f>CONCATENATE(OrdersTable[[#This Row],[Clean_ID]],"-",OrdersTable[[#This Row],[Clean_Region]],"-",OrdersTable[[#This Row],[Clean_Product]])</f>
        <v>1154-NORTH-Electronics</v>
      </c>
    </row>
    <row r="157" spans="1:19" x14ac:dyDescent="0.3">
      <c r="A157" t="s">
        <v>487</v>
      </c>
      <c r="B157" t="str">
        <f t="shared" si="12"/>
        <v>1155</v>
      </c>
      <c r="C157" t="s">
        <v>488</v>
      </c>
      <c r="D157" t="str">
        <f t="shared" si="17"/>
        <v>Shaun Robinson</v>
      </c>
      <c r="E157" t="s">
        <v>21</v>
      </c>
      <c r="F157" t="str">
        <f t="shared" si="13"/>
        <v>CENTRAL</v>
      </c>
      <c r="G157" t="s">
        <v>40</v>
      </c>
      <c r="H157" t="str">
        <f t="shared" si="14"/>
        <v>Office Supplies</v>
      </c>
      <c r="I157" s="2" t="s">
        <v>489</v>
      </c>
      <c r="J157" s="1">
        <v>45978</v>
      </c>
      <c r="K157"/>
      <c r="L157" s="4">
        <v>0</v>
      </c>
      <c r="M157" s="4" t="str">
        <f t="shared" si="15"/>
        <v>Low Sales</v>
      </c>
      <c r="N157" s="2" t="str">
        <f t="shared" si="16"/>
        <v>Grade C</v>
      </c>
      <c r="O157">
        <v>5</v>
      </c>
      <c r="P157" s="4">
        <v>5</v>
      </c>
      <c r="Q157" t="s">
        <v>31</v>
      </c>
      <c r="R157" s="4">
        <v>10</v>
      </c>
      <c r="S157" t="str">
        <f>CONCATENATE(OrdersTable[[#This Row],[Clean_ID]],"-",OrdersTable[[#This Row],[Clean_Region]],"-",OrdersTable[[#This Row],[Clean_Product]])</f>
        <v>1155-CENTRAL-Office Supplies</v>
      </c>
    </row>
    <row r="158" spans="1:19" x14ac:dyDescent="0.3">
      <c r="A158" t="s">
        <v>490</v>
      </c>
      <c r="B158" t="str">
        <f t="shared" si="12"/>
        <v>1156</v>
      </c>
      <c r="C158" t="s">
        <v>491</v>
      </c>
      <c r="D158" t="str">
        <f t="shared" si="17"/>
        <v>Bryce Brock</v>
      </c>
      <c r="E158" t="s">
        <v>26</v>
      </c>
      <c r="F158" t="str">
        <f t="shared" si="13"/>
        <v>EAST</v>
      </c>
      <c r="G158" t="s">
        <v>40</v>
      </c>
      <c r="H158" t="str">
        <f t="shared" si="14"/>
        <v>Office Supplies</v>
      </c>
      <c r="I158" s="2" t="s">
        <v>492</v>
      </c>
      <c r="J158" s="1">
        <v>45398</v>
      </c>
      <c r="K158">
        <v>2561.69</v>
      </c>
      <c r="L158" s="4">
        <v>2561.69</v>
      </c>
      <c r="M158" s="4" t="str">
        <f t="shared" si="15"/>
        <v>High Sales</v>
      </c>
      <c r="N158" s="2" t="str">
        <f t="shared" si="16"/>
        <v>Grade B</v>
      </c>
      <c r="O158">
        <v>20</v>
      </c>
      <c r="P158" s="4">
        <v>20</v>
      </c>
      <c r="Q158" t="s">
        <v>18</v>
      </c>
      <c r="R158" s="4">
        <v>14</v>
      </c>
      <c r="S158" t="str">
        <f>CONCATENATE(OrdersTable[[#This Row],[Clean_ID]],"-",OrdersTable[[#This Row],[Clean_Region]],"-",OrdersTable[[#This Row],[Clean_Product]])</f>
        <v>1156-EAST-Office Supplies</v>
      </c>
    </row>
    <row r="159" spans="1:19" x14ac:dyDescent="0.3">
      <c r="A159" t="s">
        <v>493</v>
      </c>
      <c r="B159" t="str">
        <f t="shared" si="12"/>
        <v>1157</v>
      </c>
      <c r="C159" t="s">
        <v>494</v>
      </c>
      <c r="D159" t="str">
        <f t="shared" si="17"/>
        <v>Morgan Bates</v>
      </c>
      <c r="E159" t="s">
        <v>34</v>
      </c>
      <c r="F159" t="str">
        <f t="shared" si="13"/>
        <v>NORTH</v>
      </c>
      <c r="G159" t="s">
        <v>40</v>
      </c>
      <c r="H159" t="str">
        <f t="shared" si="14"/>
        <v>Office Supplies</v>
      </c>
      <c r="I159" s="2" t="s">
        <v>495</v>
      </c>
      <c r="J159" s="1">
        <v>45861</v>
      </c>
      <c r="K159"/>
      <c r="L159" s="4">
        <v>0</v>
      </c>
      <c r="M159" s="4" t="str">
        <f t="shared" si="15"/>
        <v>Low Sales</v>
      </c>
      <c r="N159" s="2" t="str">
        <f t="shared" si="16"/>
        <v>Grade C</v>
      </c>
      <c r="O159"/>
      <c r="P159" s="4">
        <v>0</v>
      </c>
      <c r="Q159" t="s">
        <v>18</v>
      </c>
      <c r="R159" s="4">
        <v>13</v>
      </c>
      <c r="S159" t="str">
        <f>CONCATENATE(OrdersTable[[#This Row],[Clean_ID]],"-",OrdersTable[[#This Row],[Clean_Region]],"-",OrdersTable[[#This Row],[Clean_Product]])</f>
        <v>1157-NORTH-Office Supplies</v>
      </c>
    </row>
    <row r="160" spans="1:19" x14ac:dyDescent="0.3">
      <c r="A160" t="s">
        <v>496</v>
      </c>
      <c r="B160" t="str">
        <f t="shared" si="12"/>
        <v>1158</v>
      </c>
      <c r="C160" t="s">
        <v>497</v>
      </c>
      <c r="D160" t="str">
        <f t="shared" si="17"/>
        <v>Victoria Hull</v>
      </c>
      <c r="E160" t="s">
        <v>51</v>
      </c>
      <c r="F160" t="str">
        <f t="shared" si="13"/>
        <v>WEST</v>
      </c>
      <c r="G160" t="s">
        <v>12</v>
      </c>
      <c r="H160" t="str">
        <f t="shared" si="14"/>
        <v>Electronics</v>
      </c>
      <c r="I160" s="2" t="s">
        <v>498</v>
      </c>
      <c r="J160" s="1">
        <v>45915</v>
      </c>
      <c r="K160"/>
      <c r="L160" s="4">
        <v>0</v>
      </c>
      <c r="M160" s="4" t="str">
        <f t="shared" si="15"/>
        <v>Low Sales</v>
      </c>
      <c r="N160" s="2" t="str">
        <f t="shared" si="16"/>
        <v>Grade C</v>
      </c>
      <c r="O160">
        <v>5</v>
      </c>
      <c r="P160" s="4">
        <v>5</v>
      </c>
      <c r="Q160" t="s">
        <v>18</v>
      </c>
      <c r="R160" s="4">
        <v>5</v>
      </c>
      <c r="S160" t="str">
        <f>CONCATENATE(OrdersTable[[#This Row],[Clean_ID]],"-",OrdersTable[[#This Row],[Clean_Region]],"-",OrdersTable[[#This Row],[Clean_Product]])</f>
        <v>1158-WEST-Electronics</v>
      </c>
    </row>
    <row r="161" spans="1:19" x14ac:dyDescent="0.3">
      <c r="A161" t="s">
        <v>499</v>
      </c>
      <c r="B161" t="str">
        <f t="shared" si="12"/>
        <v>1159</v>
      </c>
      <c r="C161" t="s">
        <v>500</v>
      </c>
      <c r="D161" t="str">
        <f t="shared" si="17"/>
        <v>Tracy Cortez</v>
      </c>
      <c r="E161" t="s">
        <v>11</v>
      </c>
      <c r="F161" t="str">
        <f t="shared" si="13"/>
        <v>NORTH</v>
      </c>
      <c r="G161" t="s">
        <v>40</v>
      </c>
      <c r="H161" t="str">
        <f t="shared" si="14"/>
        <v>Office Supplies</v>
      </c>
      <c r="I161" s="2" t="s">
        <v>480</v>
      </c>
      <c r="J161" s="1">
        <v>45639</v>
      </c>
      <c r="K161">
        <v>80.22</v>
      </c>
      <c r="L161" s="4">
        <v>80.22</v>
      </c>
      <c r="M161" s="4" t="str">
        <f t="shared" si="15"/>
        <v>Low Sales</v>
      </c>
      <c r="N161" s="2" t="str">
        <f t="shared" si="16"/>
        <v>Grade C</v>
      </c>
      <c r="O161"/>
      <c r="P161" s="4">
        <v>0</v>
      </c>
      <c r="Q161" t="s">
        <v>23</v>
      </c>
      <c r="R161" s="4">
        <v>2</v>
      </c>
      <c r="S161" t="str">
        <f>CONCATENATE(OrdersTable[[#This Row],[Clean_ID]],"-",OrdersTable[[#This Row],[Clean_Region]],"-",OrdersTable[[#This Row],[Clean_Product]])</f>
        <v>1159-NORTH-Office Supplies</v>
      </c>
    </row>
    <row r="162" spans="1:19" x14ac:dyDescent="0.3">
      <c r="A162" t="s">
        <v>501</v>
      </c>
      <c r="B162" t="str">
        <f t="shared" si="12"/>
        <v>1160</v>
      </c>
      <c r="C162" t="s">
        <v>502</v>
      </c>
      <c r="D162" t="str">
        <f t="shared" si="17"/>
        <v>Adam Sloan</v>
      </c>
      <c r="E162" t="s">
        <v>44</v>
      </c>
      <c r="F162" t="str">
        <f t="shared" si="13"/>
        <v>SOUTH</v>
      </c>
      <c r="G162" t="s">
        <v>12</v>
      </c>
      <c r="H162" t="str">
        <f t="shared" si="14"/>
        <v>Electronics</v>
      </c>
      <c r="I162" s="2" t="s">
        <v>503</v>
      </c>
      <c r="J162" s="1">
        <v>45385</v>
      </c>
      <c r="K162"/>
      <c r="L162" s="4">
        <v>0</v>
      </c>
      <c r="M162" s="4" t="str">
        <f t="shared" si="15"/>
        <v>Low Sales</v>
      </c>
      <c r="N162" s="2" t="str">
        <f t="shared" si="16"/>
        <v>Grade C</v>
      </c>
      <c r="O162">
        <v>20</v>
      </c>
      <c r="P162" s="4">
        <v>20</v>
      </c>
      <c r="Q162" t="s">
        <v>23</v>
      </c>
      <c r="R162" s="4">
        <v>6</v>
      </c>
      <c r="S162" t="str">
        <f>CONCATENATE(OrdersTable[[#This Row],[Clean_ID]],"-",OrdersTable[[#This Row],[Clean_Region]],"-",OrdersTable[[#This Row],[Clean_Product]])</f>
        <v>1160-SOUTH-Electronics</v>
      </c>
    </row>
    <row r="163" spans="1:19" x14ac:dyDescent="0.3">
      <c r="A163" t="s">
        <v>504</v>
      </c>
      <c r="B163" t="str">
        <f t="shared" si="12"/>
        <v>1161</v>
      </c>
      <c r="C163" t="s">
        <v>505</v>
      </c>
      <c r="D163" t="str">
        <f t="shared" si="17"/>
        <v>Christopher Whitehead</v>
      </c>
      <c r="E163" t="s">
        <v>44</v>
      </c>
      <c r="F163" t="str">
        <f t="shared" si="13"/>
        <v>SOUTH</v>
      </c>
      <c r="G163" t="s">
        <v>40</v>
      </c>
      <c r="H163" t="str">
        <f t="shared" si="14"/>
        <v>Office Supplies</v>
      </c>
      <c r="I163" s="2" t="s">
        <v>251</v>
      </c>
      <c r="J163" s="1">
        <v>45611</v>
      </c>
      <c r="K163">
        <v>1655.7</v>
      </c>
      <c r="L163" s="4">
        <v>1655.7</v>
      </c>
      <c r="M163" s="4" t="str">
        <f t="shared" si="15"/>
        <v>Low Sales</v>
      </c>
      <c r="N163" s="2" t="str">
        <f t="shared" si="16"/>
        <v>Grade C</v>
      </c>
      <c r="O163">
        <v>5</v>
      </c>
      <c r="P163" s="4">
        <v>5</v>
      </c>
      <c r="Q163" t="s">
        <v>18</v>
      </c>
      <c r="R163" s="4">
        <v>3</v>
      </c>
      <c r="S163" t="str">
        <f>CONCATENATE(OrdersTable[[#This Row],[Clean_ID]],"-",OrdersTable[[#This Row],[Clean_Region]],"-",OrdersTable[[#This Row],[Clean_Product]])</f>
        <v>1161-SOUTH-Office Supplies</v>
      </c>
    </row>
    <row r="164" spans="1:19" x14ac:dyDescent="0.3">
      <c r="A164" t="s">
        <v>506</v>
      </c>
      <c r="B164" t="str">
        <f t="shared" si="12"/>
        <v>1162</v>
      </c>
      <c r="C164" t="s">
        <v>507</v>
      </c>
      <c r="D164" t="str">
        <f t="shared" si="17"/>
        <v>Charles Ellis</v>
      </c>
      <c r="E164" t="s">
        <v>21</v>
      </c>
      <c r="F164" t="str">
        <f t="shared" si="13"/>
        <v>CENTRAL</v>
      </c>
      <c r="G164" t="s">
        <v>12</v>
      </c>
      <c r="H164" t="str">
        <f t="shared" si="14"/>
        <v>Electronics</v>
      </c>
      <c r="I164" s="2" t="s">
        <v>508</v>
      </c>
      <c r="J164" s="1">
        <v>45982</v>
      </c>
      <c r="K164"/>
      <c r="L164" s="4">
        <v>0</v>
      </c>
      <c r="M164" s="4" t="str">
        <f t="shared" si="15"/>
        <v>Low Sales</v>
      </c>
      <c r="N164" s="2" t="str">
        <f t="shared" si="16"/>
        <v>Grade C</v>
      </c>
      <c r="O164">
        <v>20</v>
      </c>
      <c r="P164" s="4">
        <v>20</v>
      </c>
      <c r="Q164" t="s">
        <v>37</v>
      </c>
      <c r="R164" s="4">
        <v>8</v>
      </c>
      <c r="S164" t="str">
        <f>CONCATENATE(OrdersTable[[#This Row],[Clean_ID]],"-",OrdersTable[[#This Row],[Clean_Region]],"-",OrdersTable[[#This Row],[Clean_Product]])</f>
        <v>1162-CENTRAL-Electronics</v>
      </c>
    </row>
    <row r="165" spans="1:19" x14ac:dyDescent="0.3">
      <c r="A165" t="s">
        <v>509</v>
      </c>
      <c r="B165" t="str">
        <f t="shared" si="12"/>
        <v>1163</v>
      </c>
      <c r="C165" t="s">
        <v>510</v>
      </c>
      <c r="D165" t="str">
        <f t="shared" si="17"/>
        <v>Brandy Moss</v>
      </c>
      <c r="E165" t="s">
        <v>51</v>
      </c>
      <c r="F165" t="str">
        <f t="shared" si="13"/>
        <v>WEST</v>
      </c>
      <c r="G165" t="s">
        <v>40</v>
      </c>
      <c r="H165" t="str">
        <f t="shared" si="14"/>
        <v>Office Supplies</v>
      </c>
      <c r="I165" s="2" t="s">
        <v>511</v>
      </c>
      <c r="J165" s="1">
        <v>45512</v>
      </c>
      <c r="K165"/>
      <c r="L165" s="4">
        <v>0</v>
      </c>
      <c r="M165" s="4" t="str">
        <f t="shared" si="15"/>
        <v>Low Sales</v>
      </c>
      <c r="N165" s="2" t="str">
        <f t="shared" si="16"/>
        <v>Grade C</v>
      </c>
      <c r="O165">
        <v>5</v>
      </c>
      <c r="P165" s="4">
        <v>5</v>
      </c>
      <c r="Q165" t="s">
        <v>31</v>
      </c>
      <c r="R165" s="4">
        <v>11</v>
      </c>
      <c r="S165" t="str">
        <f>CONCATENATE(OrdersTable[[#This Row],[Clean_ID]],"-",OrdersTable[[#This Row],[Clean_Region]],"-",OrdersTable[[#This Row],[Clean_Product]])</f>
        <v>1163-WEST-Office Supplies</v>
      </c>
    </row>
    <row r="166" spans="1:19" x14ac:dyDescent="0.3">
      <c r="A166" t="s">
        <v>512</v>
      </c>
      <c r="B166" t="str">
        <f t="shared" si="12"/>
        <v>1164</v>
      </c>
      <c r="C166" t="s">
        <v>513</v>
      </c>
      <c r="D166" t="str">
        <f t="shared" si="17"/>
        <v>Travis Lewis</v>
      </c>
      <c r="E166" t="s">
        <v>11</v>
      </c>
      <c r="F166" t="str">
        <f t="shared" si="13"/>
        <v>NORTH</v>
      </c>
      <c r="G166" t="s">
        <v>35</v>
      </c>
      <c r="H166" t="str">
        <f t="shared" si="14"/>
        <v>Electronics</v>
      </c>
      <c r="I166" s="2" t="s">
        <v>514</v>
      </c>
      <c r="J166" s="1">
        <v>45831</v>
      </c>
      <c r="K166">
        <v>1576.68</v>
      </c>
      <c r="L166" s="4">
        <v>1576.68</v>
      </c>
      <c r="M166" s="4" t="str">
        <f t="shared" si="15"/>
        <v>Low Sales</v>
      </c>
      <c r="N166" s="2" t="str">
        <f t="shared" si="16"/>
        <v>Grade C</v>
      </c>
      <c r="O166">
        <v>20</v>
      </c>
      <c r="P166" s="4">
        <v>20</v>
      </c>
      <c r="Q166" t="s">
        <v>37</v>
      </c>
      <c r="R166" s="4">
        <v>1</v>
      </c>
      <c r="S166" t="str">
        <f>CONCATENATE(OrdersTable[[#This Row],[Clean_ID]],"-",OrdersTable[[#This Row],[Clean_Region]],"-",OrdersTable[[#This Row],[Clean_Product]])</f>
        <v>1164-NORTH-Electronics</v>
      </c>
    </row>
    <row r="167" spans="1:19" x14ac:dyDescent="0.3">
      <c r="A167" t="s">
        <v>515</v>
      </c>
      <c r="B167" t="str">
        <f t="shared" si="12"/>
        <v>1165</v>
      </c>
      <c r="C167" t="s">
        <v>516</v>
      </c>
      <c r="D167" t="str">
        <f t="shared" si="17"/>
        <v>Jamie Smith</v>
      </c>
      <c r="E167" t="s">
        <v>34</v>
      </c>
      <c r="F167" t="str">
        <f t="shared" si="13"/>
        <v>NORTH</v>
      </c>
      <c r="G167" t="s">
        <v>80</v>
      </c>
      <c r="H167" t="str">
        <f t="shared" si="14"/>
        <v>Furniture</v>
      </c>
      <c r="I167" s="2" t="s">
        <v>517</v>
      </c>
      <c r="J167" s="1">
        <v>45600</v>
      </c>
      <c r="K167"/>
      <c r="L167" s="4">
        <v>0</v>
      </c>
      <c r="M167" s="4" t="str">
        <f t="shared" si="15"/>
        <v>Low Sales</v>
      </c>
      <c r="N167" s="2" t="str">
        <f t="shared" si="16"/>
        <v>Grade C</v>
      </c>
      <c r="O167">
        <v>15</v>
      </c>
      <c r="P167" s="4">
        <v>15</v>
      </c>
      <c r="Q167" t="s">
        <v>31</v>
      </c>
      <c r="R167" s="4">
        <v>2</v>
      </c>
      <c r="S167" t="str">
        <f>CONCATENATE(OrdersTable[[#This Row],[Clean_ID]],"-",OrdersTable[[#This Row],[Clean_Region]],"-",OrdersTable[[#This Row],[Clean_Product]])</f>
        <v>1165-NORTH-Furniture</v>
      </c>
    </row>
    <row r="168" spans="1:19" x14ac:dyDescent="0.3">
      <c r="A168" t="s">
        <v>518</v>
      </c>
      <c r="B168" t="str">
        <f t="shared" si="12"/>
        <v>1166</v>
      </c>
      <c r="C168" t="s">
        <v>519</v>
      </c>
      <c r="D168" t="str">
        <f t="shared" si="17"/>
        <v>Alexis Roman</v>
      </c>
      <c r="E168" t="s">
        <v>34</v>
      </c>
      <c r="F168" t="str">
        <f t="shared" si="13"/>
        <v>NORTH</v>
      </c>
      <c r="G168" t="s">
        <v>35</v>
      </c>
      <c r="H168" t="str">
        <f t="shared" si="14"/>
        <v>Electronics</v>
      </c>
      <c r="I168" s="2" t="s">
        <v>520</v>
      </c>
      <c r="J168" s="1">
        <v>46083</v>
      </c>
      <c r="K168"/>
      <c r="L168" s="4">
        <v>0</v>
      </c>
      <c r="M168" s="4" t="str">
        <f t="shared" si="15"/>
        <v>Low Sales</v>
      </c>
      <c r="N168" s="2" t="str">
        <f t="shared" si="16"/>
        <v>Grade C</v>
      </c>
      <c r="O168"/>
      <c r="P168" s="4">
        <v>0</v>
      </c>
      <c r="Q168" t="s">
        <v>18</v>
      </c>
      <c r="R168" s="4">
        <v>9</v>
      </c>
      <c r="S168" t="str">
        <f>CONCATENATE(OrdersTable[[#This Row],[Clean_ID]],"-",OrdersTable[[#This Row],[Clean_Region]],"-",OrdersTable[[#This Row],[Clean_Product]])</f>
        <v>1166-NORTH-Electronics</v>
      </c>
    </row>
    <row r="169" spans="1:19" x14ac:dyDescent="0.3">
      <c r="A169" t="s">
        <v>521</v>
      </c>
      <c r="B169" t="str">
        <f t="shared" si="12"/>
        <v>1167</v>
      </c>
      <c r="C169" t="s">
        <v>522</v>
      </c>
      <c r="D169" t="str">
        <f t="shared" si="17"/>
        <v>Anthony Reyes</v>
      </c>
      <c r="E169" t="s">
        <v>21</v>
      </c>
      <c r="F169" t="str">
        <f t="shared" si="13"/>
        <v>CENTRAL</v>
      </c>
      <c r="G169" t="s">
        <v>40</v>
      </c>
      <c r="H169" t="str">
        <f t="shared" si="14"/>
        <v>Office Supplies</v>
      </c>
      <c r="I169" s="2" t="s">
        <v>523</v>
      </c>
      <c r="J169" s="1">
        <v>45365</v>
      </c>
      <c r="K169">
        <v>4315.7299999999996</v>
      </c>
      <c r="L169" s="4">
        <v>4315.7299999999996</v>
      </c>
      <c r="M169" s="4" t="str">
        <f t="shared" si="15"/>
        <v>High Sales</v>
      </c>
      <c r="N169" s="2" t="str">
        <f t="shared" si="16"/>
        <v>Grade A</v>
      </c>
      <c r="O169">
        <v>20</v>
      </c>
      <c r="P169" s="4">
        <v>20</v>
      </c>
      <c r="Q169" t="s">
        <v>14</v>
      </c>
      <c r="R169" s="4">
        <v>8</v>
      </c>
      <c r="S169" t="str">
        <f>CONCATENATE(OrdersTable[[#This Row],[Clean_ID]],"-",OrdersTable[[#This Row],[Clean_Region]],"-",OrdersTable[[#This Row],[Clean_Product]])</f>
        <v>1167-CENTRAL-Office Supplies</v>
      </c>
    </row>
    <row r="170" spans="1:19" x14ac:dyDescent="0.3">
      <c r="A170" t="s">
        <v>524</v>
      </c>
      <c r="B170" t="str">
        <f t="shared" si="12"/>
        <v>1168</v>
      </c>
      <c r="C170" t="s">
        <v>525</v>
      </c>
      <c r="D170" t="str">
        <f t="shared" si="17"/>
        <v>Jeremy Johnson</v>
      </c>
      <c r="E170" t="s">
        <v>34</v>
      </c>
      <c r="F170" t="str">
        <f t="shared" si="13"/>
        <v>NORTH</v>
      </c>
      <c r="G170" t="s">
        <v>40</v>
      </c>
      <c r="H170" t="str">
        <f t="shared" si="14"/>
        <v>Office Supplies</v>
      </c>
      <c r="I170" s="2" t="s">
        <v>526</v>
      </c>
      <c r="J170" s="1">
        <v>45999</v>
      </c>
      <c r="K170"/>
      <c r="L170" s="4">
        <v>0</v>
      </c>
      <c r="M170" s="4" t="str">
        <f t="shared" si="15"/>
        <v>Low Sales</v>
      </c>
      <c r="N170" s="2" t="str">
        <f t="shared" si="16"/>
        <v>Grade C</v>
      </c>
      <c r="O170">
        <v>15</v>
      </c>
      <c r="P170" s="4">
        <v>15</v>
      </c>
      <c r="Q170" t="s">
        <v>14</v>
      </c>
      <c r="R170" s="4">
        <v>7</v>
      </c>
      <c r="S170" t="str">
        <f>CONCATENATE(OrdersTable[[#This Row],[Clean_ID]],"-",OrdersTable[[#This Row],[Clean_Region]],"-",OrdersTable[[#This Row],[Clean_Product]])</f>
        <v>1168-NORTH-Office Supplies</v>
      </c>
    </row>
    <row r="171" spans="1:19" x14ac:dyDescent="0.3">
      <c r="A171" t="s">
        <v>527</v>
      </c>
      <c r="B171" t="str">
        <f t="shared" si="12"/>
        <v>1169</v>
      </c>
      <c r="C171" t="s">
        <v>528</v>
      </c>
      <c r="D171" t="str">
        <f t="shared" si="17"/>
        <v>Matthew Wilson</v>
      </c>
      <c r="E171" t="s">
        <v>34</v>
      </c>
      <c r="F171" t="str">
        <f t="shared" si="13"/>
        <v>NORTH</v>
      </c>
      <c r="G171" t="s">
        <v>40</v>
      </c>
      <c r="H171" t="str">
        <f t="shared" si="14"/>
        <v>Office Supplies</v>
      </c>
      <c r="I171" s="2" t="s">
        <v>529</v>
      </c>
      <c r="J171" s="1">
        <v>45467</v>
      </c>
      <c r="K171"/>
      <c r="L171" s="4">
        <v>0</v>
      </c>
      <c r="M171" s="4" t="str">
        <f t="shared" si="15"/>
        <v>Low Sales</v>
      </c>
      <c r="N171" s="2" t="str">
        <f t="shared" si="16"/>
        <v>Grade C</v>
      </c>
      <c r="O171">
        <v>5</v>
      </c>
      <c r="P171" s="4">
        <v>5</v>
      </c>
      <c r="Q171" t="s">
        <v>23</v>
      </c>
      <c r="R171" s="4">
        <v>14</v>
      </c>
      <c r="S171" t="str">
        <f>CONCATENATE(OrdersTable[[#This Row],[Clean_ID]],"-",OrdersTable[[#This Row],[Clean_Region]],"-",OrdersTable[[#This Row],[Clean_Product]])</f>
        <v>1169-NORTH-Office Supplies</v>
      </c>
    </row>
    <row r="172" spans="1:19" x14ac:dyDescent="0.3">
      <c r="A172" t="s">
        <v>530</v>
      </c>
      <c r="B172" t="str">
        <f t="shared" si="12"/>
        <v>1170</v>
      </c>
      <c r="C172" t="s">
        <v>531</v>
      </c>
      <c r="D172" t="str">
        <f t="shared" si="17"/>
        <v>Anthony Martinez</v>
      </c>
      <c r="E172" t="s">
        <v>34</v>
      </c>
      <c r="F172" t="str">
        <f t="shared" si="13"/>
        <v>NORTH</v>
      </c>
      <c r="G172" t="s">
        <v>80</v>
      </c>
      <c r="H172" t="str">
        <f t="shared" si="14"/>
        <v>Furniture</v>
      </c>
      <c r="I172" s="2" t="s">
        <v>532</v>
      </c>
      <c r="J172" s="1">
        <v>45738</v>
      </c>
      <c r="K172">
        <v>2032.23</v>
      </c>
      <c r="L172" s="4">
        <v>2032.23</v>
      </c>
      <c r="M172" s="4" t="str">
        <f t="shared" si="15"/>
        <v>Low Sales</v>
      </c>
      <c r="N172" s="2" t="str">
        <f t="shared" si="16"/>
        <v>Grade B</v>
      </c>
      <c r="O172">
        <v>20</v>
      </c>
      <c r="P172" s="4">
        <v>20</v>
      </c>
      <c r="Q172" t="s">
        <v>31</v>
      </c>
      <c r="R172" s="4">
        <v>12</v>
      </c>
      <c r="S172" t="str">
        <f>CONCATENATE(OrdersTable[[#This Row],[Clean_ID]],"-",OrdersTable[[#This Row],[Clean_Region]],"-",OrdersTable[[#This Row],[Clean_Product]])</f>
        <v>1170-NORTH-Furniture</v>
      </c>
    </row>
    <row r="173" spans="1:19" x14ac:dyDescent="0.3">
      <c r="A173" t="s">
        <v>533</v>
      </c>
      <c r="B173" t="str">
        <f t="shared" si="12"/>
        <v>1171</v>
      </c>
      <c r="C173" t="s">
        <v>534</v>
      </c>
      <c r="D173" t="str">
        <f t="shared" si="17"/>
        <v>Cameron Townsend</v>
      </c>
      <c r="E173" t="s">
        <v>26</v>
      </c>
      <c r="F173" t="str">
        <f t="shared" si="13"/>
        <v>EAST</v>
      </c>
      <c r="G173" t="s">
        <v>80</v>
      </c>
      <c r="H173" t="str">
        <f t="shared" si="14"/>
        <v>Furniture</v>
      </c>
      <c r="I173" s="2" t="s">
        <v>535</v>
      </c>
      <c r="J173" s="1">
        <v>45633</v>
      </c>
      <c r="K173">
        <v>428.08</v>
      </c>
      <c r="L173" s="4">
        <v>428.08</v>
      </c>
      <c r="M173" s="4" t="str">
        <f t="shared" si="15"/>
        <v>Low Sales</v>
      </c>
      <c r="N173" s="2" t="str">
        <f t="shared" si="16"/>
        <v>Grade C</v>
      </c>
      <c r="O173"/>
      <c r="P173" s="4">
        <v>0</v>
      </c>
      <c r="Q173" t="s">
        <v>37</v>
      </c>
      <c r="R173" s="4">
        <v>4</v>
      </c>
      <c r="S173" t="str">
        <f>CONCATENATE(OrdersTable[[#This Row],[Clean_ID]],"-",OrdersTable[[#This Row],[Clean_Region]],"-",OrdersTable[[#This Row],[Clean_Product]])</f>
        <v>1171-EAST-Furniture</v>
      </c>
    </row>
    <row r="174" spans="1:19" x14ac:dyDescent="0.3">
      <c r="A174" t="s">
        <v>536</v>
      </c>
      <c r="B174" t="str">
        <f t="shared" si="12"/>
        <v>1172</v>
      </c>
      <c r="C174" t="s">
        <v>537</v>
      </c>
      <c r="D174" t="str">
        <f t="shared" si="17"/>
        <v>Matthew Herrera</v>
      </c>
      <c r="E174" t="s">
        <v>26</v>
      </c>
      <c r="F174" t="str">
        <f t="shared" si="13"/>
        <v>EAST</v>
      </c>
      <c r="G174" t="s">
        <v>40</v>
      </c>
      <c r="H174" t="str">
        <f t="shared" si="14"/>
        <v>Office Supplies</v>
      </c>
      <c r="I174" s="2" t="s">
        <v>538</v>
      </c>
      <c r="J174" s="1">
        <v>46036</v>
      </c>
      <c r="K174">
        <v>4084.43</v>
      </c>
      <c r="L174" s="4">
        <v>4084.43</v>
      </c>
      <c r="M174" s="4" t="str">
        <f t="shared" si="15"/>
        <v>High Sales</v>
      </c>
      <c r="N174" s="2" t="str">
        <f t="shared" si="16"/>
        <v>Grade A</v>
      </c>
      <c r="O174">
        <v>5</v>
      </c>
      <c r="P174" s="4">
        <v>5</v>
      </c>
      <c r="Q174" t="s">
        <v>18</v>
      </c>
      <c r="R174" s="4">
        <v>5</v>
      </c>
      <c r="S174" t="str">
        <f>CONCATENATE(OrdersTable[[#This Row],[Clean_ID]],"-",OrdersTable[[#This Row],[Clean_Region]],"-",OrdersTable[[#This Row],[Clean_Product]])</f>
        <v>1172-EAST-Office Supplies</v>
      </c>
    </row>
    <row r="175" spans="1:19" x14ac:dyDescent="0.3">
      <c r="A175" t="s">
        <v>539</v>
      </c>
      <c r="B175" t="str">
        <f t="shared" si="12"/>
        <v>1173</v>
      </c>
      <c r="C175" t="s">
        <v>540</v>
      </c>
      <c r="D175" t="str">
        <f t="shared" si="17"/>
        <v>Joseph Cross</v>
      </c>
      <c r="E175" t="s">
        <v>44</v>
      </c>
      <c r="F175" t="str">
        <f t="shared" si="13"/>
        <v>SOUTH</v>
      </c>
      <c r="G175" t="s">
        <v>80</v>
      </c>
      <c r="H175" t="str">
        <f t="shared" si="14"/>
        <v>Furniture</v>
      </c>
      <c r="I175" s="2" t="s">
        <v>541</v>
      </c>
      <c r="J175" s="1">
        <v>45908</v>
      </c>
      <c r="K175">
        <v>3813.07</v>
      </c>
      <c r="L175" s="4">
        <v>3813.07</v>
      </c>
      <c r="M175" s="4" t="str">
        <f t="shared" si="15"/>
        <v>High Sales</v>
      </c>
      <c r="N175" s="2" t="str">
        <f t="shared" si="16"/>
        <v>Grade B</v>
      </c>
      <c r="O175">
        <v>10</v>
      </c>
      <c r="P175" s="4">
        <v>10</v>
      </c>
      <c r="Q175" t="s">
        <v>23</v>
      </c>
      <c r="R175" s="4">
        <v>8</v>
      </c>
      <c r="S175" t="str">
        <f>CONCATENATE(OrdersTable[[#This Row],[Clean_ID]],"-",OrdersTable[[#This Row],[Clean_Region]],"-",OrdersTable[[#This Row],[Clean_Product]])</f>
        <v>1173-SOUTH-Furniture</v>
      </c>
    </row>
    <row r="176" spans="1:19" x14ac:dyDescent="0.3">
      <c r="A176" t="s">
        <v>542</v>
      </c>
      <c r="B176" t="str">
        <f t="shared" si="12"/>
        <v>1174</v>
      </c>
      <c r="C176" t="s">
        <v>543</v>
      </c>
      <c r="D176" t="str">
        <f t="shared" si="17"/>
        <v>Jason Morris</v>
      </c>
      <c r="E176" t="s">
        <v>21</v>
      </c>
      <c r="F176" t="str">
        <f t="shared" si="13"/>
        <v>CENTRAL</v>
      </c>
      <c r="G176" t="s">
        <v>35</v>
      </c>
      <c r="H176" t="str">
        <f t="shared" si="14"/>
        <v>Electronics</v>
      </c>
      <c r="I176" s="2" t="s">
        <v>544</v>
      </c>
      <c r="J176" s="1">
        <v>45989</v>
      </c>
      <c r="K176"/>
      <c r="L176" s="4">
        <v>0</v>
      </c>
      <c r="M176" s="4" t="str">
        <f t="shared" si="15"/>
        <v>Low Sales</v>
      </c>
      <c r="N176" s="2" t="str">
        <f t="shared" si="16"/>
        <v>Grade C</v>
      </c>
      <c r="O176">
        <v>15</v>
      </c>
      <c r="P176" s="4">
        <v>15</v>
      </c>
      <c r="Q176" t="s">
        <v>18</v>
      </c>
      <c r="R176" s="4">
        <v>8</v>
      </c>
      <c r="S176" t="str">
        <f>CONCATENATE(OrdersTable[[#This Row],[Clean_ID]],"-",OrdersTable[[#This Row],[Clean_Region]],"-",OrdersTable[[#This Row],[Clean_Product]])</f>
        <v>1174-CENTRAL-Electronics</v>
      </c>
    </row>
    <row r="177" spans="1:19" x14ac:dyDescent="0.3">
      <c r="A177" t="s">
        <v>545</v>
      </c>
      <c r="B177" t="str">
        <f t="shared" si="12"/>
        <v>1175</v>
      </c>
      <c r="C177" t="s">
        <v>546</v>
      </c>
      <c r="D177" t="str">
        <f t="shared" si="17"/>
        <v>James Mayo</v>
      </c>
      <c r="E177" t="s">
        <v>34</v>
      </c>
      <c r="F177" t="str">
        <f t="shared" si="13"/>
        <v>NORTH</v>
      </c>
      <c r="G177" t="s">
        <v>35</v>
      </c>
      <c r="H177" t="str">
        <f t="shared" si="14"/>
        <v>Electronics</v>
      </c>
      <c r="I177" s="2" t="s">
        <v>547</v>
      </c>
      <c r="J177" s="1">
        <v>45744</v>
      </c>
      <c r="K177"/>
      <c r="L177" s="4">
        <v>0</v>
      </c>
      <c r="M177" s="4" t="str">
        <f t="shared" si="15"/>
        <v>Low Sales</v>
      </c>
      <c r="N177" s="2" t="str">
        <f t="shared" si="16"/>
        <v>Grade C</v>
      </c>
      <c r="O177"/>
      <c r="P177" s="4">
        <v>0</v>
      </c>
      <c r="Q177" t="s">
        <v>14</v>
      </c>
      <c r="R177" s="4">
        <v>6</v>
      </c>
      <c r="S177" t="str">
        <f>CONCATENATE(OrdersTable[[#This Row],[Clean_ID]],"-",OrdersTable[[#This Row],[Clean_Region]],"-",OrdersTable[[#This Row],[Clean_Product]])</f>
        <v>1175-NORTH-Electronics</v>
      </c>
    </row>
    <row r="178" spans="1:19" x14ac:dyDescent="0.3">
      <c r="A178" t="s">
        <v>548</v>
      </c>
      <c r="B178" t="str">
        <f t="shared" si="12"/>
        <v>1176</v>
      </c>
      <c r="C178" t="s">
        <v>549</v>
      </c>
      <c r="D178" t="str">
        <f t="shared" si="17"/>
        <v>Carlos Flowers</v>
      </c>
      <c r="E178" t="s">
        <v>21</v>
      </c>
      <c r="F178" t="str">
        <f t="shared" si="13"/>
        <v>CENTRAL</v>
      </c>
      <c r="G178" t="s">
        <v>12</v>
      </c>
      <c r="H178" t="str">
        <f t="shared" si="14"/>
        <v>Electronics</v>
      </c>
      <c r="I178" s="2" t="s">
        <v>550</v>
      </c>
      <c r="J178" s="1">
        <v>45609</v>
      </c>
      <c r="K178">
        <v>2286.9699999999998</v>
      </c>
      <c r="L178" s="4">
        <v>2286.9699999999998</v>
      </c>
      <c r="M178" s="4" t="str">
        <f t="shared" si="15"/>
        <v>Low Sales</v>
      </c>
      <c r="N178" s="2" t="str">
        <f t="shared" si="16"/>
        <v>Grade B</v>
      </c>
      <c r="O178">
        <v>15</v>
      </c>
      <c r="P178" s="4">
        <v>15</v>
      </c>
      <c r="Q178" t="s">
        <v>31</v>
      </c>
      <c r="R178" s="4">
        <v>2</v>
      </c>
      <c r="S178" t="str">
        <f>CONCATENATE(OrdersTable[[#This Row],[Clean_ID]],"-",OrdersTable[[#This Row],[Clean_Region]],"-",OrdersTable[[#This Row],[Clean_Product]])</f>
        <v>1176-CENTRAL-Electronics</v>
      </c>
    </row>
    <row r="179" spans="1:19" x14ac:dyDescent="0.3">
      <c r="A179" t="s">
        <v>551</v>
      </c>
      <c r="B179" t="str">
        <f t="shared" si="12"/>
        <v>1177</v>
      </c>
      <c r="C179" t="s">
        <v>552</v>
      </c>
      <c r="D179" t="str">
        <f t="shared" si="17"/>
        <v>Joel Jackson</v>
      </c>
      <c r="E179" t="s">
        <v>11</v>
      </c>
      <c r="F179" t="str">
        <f t="shared" si="13"/>
        <v>NORTH</v>
      </c>
      <c r="G179" t="s">
        <v>12</v>
      </c>
      <c r="H179" t="str">
        <f t="shared" si="14"/>
        <v>Electronics</v>
      </c>
      <c r="I179" s="2" t="s">
        <v>553</v>
      </c>
      <c r="J179" s="1">
        <v>45921</v>
      </c>
      <c r="K179"/>
      <c r="L179" s="4">
        <v>0</v>
      </c>
      <c r="M179" s="4" t="str">
        <f t="shared" si="15"/>
        <v>Low Sales</v>
      </c>
      <c r="N179" s="2" t="str">
        <f t="shared" si="16"/>
        <v>Grade C</v>
      </c>
      <c r="O179"/>
      <c r="P179" s="4">
        <v>0</v>
      </c>
      <c r="Q179" t="s">
        <v>37</v>
      </c>
      <c r="R179" s="4">
        <v>13</v>
      </c>
      <c r="S179" t="str">
        <f>CONCATENATE(OrdersTable[[#This Row],[Clean_ID]],"-",OrdersTable[[#This Row],[Clean_Region]],"-",OrdersTable[[#This Row],[Clean_Product]])</f>
        <v>1177-NORTH-Electronics</v>
      </c>
    </row>
    <row r="180" spans="1:19" x14ac:dyDescent="0.3">
      <c r="A180" t="s">
        <v>554</v>
      </c>
      <c r="B180" t="str">
        <f t="shared" si="12"/>
        <v>1178</v>
      </c>
      <c r="C180" t="s">
        <v>555</v>
      </c>
      <c r="D180" t="str">
        <f t="shared" si="17"/>
        <v>Justin Webb</v>
      </c>
      <c r="E180" t="s">
        <v>11</v>
      </c>
      <c r="F180" t="str">
        <f t="shared" si="13"/>
        <v>NORTH</v>
      </c>
      <c r="G180" t="s">
        <v>12</v>
      </c>
      <c r="H180" t="str">
        <f t="shared" si="14"/>
        <v>Electronics</v>
      </c>
      <c r="I180" s="2" t="s">
        <v>556</v>
      </c>
      <c r="J180" s="1">
        <v>45752</v>
      </c>
      <c r="K180"/>
      <c r="L180" s="4">
        <v>0</v>
      </c>
      <c r="M180" s="4" t="str">
        <f t="shared" si="15"/>
        <v>Low Sales</v>
      </c>
      <c r="N180" s="2" t="str">
        <f t="shared" si="16"/>
        <v>Grade C</v>
      </c>
      <c r="O180"/>
      <c r="P180" s="4">
        <v>0</v>
      </c>
      <c r="Q180" t="s">
        <v>23</v>
      </c>
      <c r="R180" s="4">
        <v>9</v>
      </c>
      <c r="S180" t="str">
        <f>CONCATENATE(OrdersTable[[#This Row],[Clean_ID]],"-",OrdersTable[[#This Row],[Clean_Region]],"-",OrdersTable[[#This Row],[Clean_Product]])</f>
        <v>1178-NORTH-Electronics</v>
      </c>
    </row>
    <row r="181" spans="1:19" x14ac:dyDescent="0.3">
      <c r="A181" t="s">
        <v>557</v>
      </c>
      <c r="B181" t="str">
        <f t="shared" si="12"/>
        <v>1179</v>
      </c>
      <c r="C181" t="s">
        <v>558</v>
      </c>
      <c r="D181" t="str">
        <f t="shared" si="17"/>
        <v>Amy Powell</v>
      </c>
      <c r="E181" t="s">
        <v>44</v>
      </c>
      <c r="F181" t="str">
        <f t="shared" si="13"/>
        <v>SOUTH</v>
      </c>
      <c r="G181" t="s">
        <v>12</v>
      </c>
      <c r="H181" t="str">
        <f t="shared" si="14"/>
        <v>Electronics</v>
      </c>
      <c r="I181" s="2" t="s">
        <v>559</v>
      </c>
      <c r="J181" s="1">
        <v>45753</v>
      </c>
      <c r="K181"/>
      <c r="L181" s="4">
        <v>0</v>
      </c>
      <c r="M181" s="4" t="str">
        <f t="shared" si="15"/>
        <v>Low Sales</v>
      </c>
      <c r="N181" s="2" t="str">
        <f t="shared" si="16"/>
        <v>Grade C</v>
      </c>
      <c r="O181">
        <v>5</v>
      </c>
      <c r="P181" s="4">
        <v>5</v>
      </c>
      <c r="Q181" t="s">
        <v>37</v>
      </c>
      <c r="R181" s="4">
        <v>11</v>
      </c>
      <c r="S181" t="str">
        <f>CONCATENATE(OrdersTable[[#This Row],[Clean_ID]],"-",OrdersTable[[#This Row],[Clean_Region]],"-",OrdersTable[[#This Row],[Clean_Product]])</f>
        <v>1179-SOUTH-Electronics</v>
      </c>
    </row>
    <row r="182" spans="1:19" x14ac:dyDescent="0.3">
      <c r="A182" t="s">
        <v>560</v>
      </c>
      <c r="B182" t="str">
        <f t="shared" si="12"/>
        <v>1180</v>
      </c>
      <c r="C182" t="s">
        <v>561</v>
      </c>
      <c r="D182" t="str">
        <f t="shared" si="17"/>
        <v>Heather Russell</v>
      </c>
      <c r="E182" t="s">
        <v>44</v>
      </c>
      <c r="F182" t="str">
        <f t="shared" si="13"/>
        <v>SOUTH</v>
      </c>
      <c r="G182" t="s">
        <v>12</v>
      </c>
      <c r="H182" t="str">
        <f t="shared" si="14"/>
        <v>Electronics</v>
      </c>
      <c r="I182" s="2" t="s">
        <v>562</v>
      </c>
      <c r="J182" s="1">
        <v>45545</v>
      </c>
      <c r="K182"/>
      <c r="L182" s="4">
        <v>0</v>
      </c>
      <c r="M182" s="4" t="str">
        <f t="shared" si="15"/>
        <v>Low Sales</v>
      </c>
      <c r="N182" s="2" t="str">
        <f t="shared" si="16"/>
        <v>Grade C</v>
      </c>
      <c r="O182"/>
      <c r="P182" s="4">
        <v>0</v>
      </c>
      <c r="Q182" t="s">
        <v>37</v>
      </c>
      <c r="R182" s="4">
        <v>10</v>
      </c>
      <c r="S182" t="str">
        <f>CONCATENATE(OrdersTable[[#This Row],[Clean_ID]],"-",OrdersTable[[#This Row],[Clean_Region]],"-",OrdersTable[[#This Row],[Clean_Product]])</f>
        <v>1180-SOUTH-Electronics</v>
      </c>
    </row>
    <row r="183" spans="1:19" x14ac:dyDescent="0.3">
      <c r="A183" t="s">
        <v>563</v>
      </c>
      <c r="B183" t="str">
        <f t="shared" si="12"/>
        <v>1181</v>
      </c>
      <c r="C183" t="s">
        <v>564</v>
      </c>
      <c r="D183" t="str">
        <f t="shared" si="17"/>
        <v>Holly Hooper</v>
      </c>
      <c r="E183" t="s">
        <v>44</v>
      </c>
      <c r="F183" t="str">
        <f t="shared" si="13"/>
        <v>SOUTH</v>
      </c>
      <c r="G183" t="s">
        <v>40</v>
      </c>
      <c r="H183" t="str">
        <f t="shared" si="14"/>
        <v>Office Supplies</v>
      </c>
      <c r="I183" s="2" t="s">
        <v>565</v>
      </c>
      <c r="J183" s="1">
        <v>45673</v>
      </c>
      <c r="K183"/>
      <c r="L183" s="4">
        <v>0</v>
      </c>
      <c r="M183" s="4" t="str">
        <f t="shared" si="15"/>
        <v>Low Sales</v>
      </c>
      <c r="N183" s="2" t="str">
        <f t="shared" si="16"/>
        <v>Grade C</v>
      </c>
      <c r="O183"/>
      <c r="P183" s="4">
        <v>0</v>
      </c>
      <c r="Q183" t="s">
        <v>14</v>
      </c>
      <c r="R183" s="4">
        <v>13</v>
      </c>
      <c r="S183" t="str">
        <f>CONCATENATE(OrdersTable[[#This Row],[Clean_ID]],"-",OrdersTable[[#This Row],[Clean_Region]],"-",OrdersTable[[#This Row],[Clean_Product]])</f>
        <v>1181-SOUTH-Office Supplies</v>
      </c>
    </row>
    <row r="184" spans="1:19" x14ac:dyDescent="0.3">
      <c r="A184" t="s">
        <v>566</v>
      </c>
      <c r="B184" t="str">
        <f t="shared" si="12"/>
        <v>1182</v>
      </c>
      <c r="C184" t="s">
        <v>567</v>
      </c>
      <c r="D184" t="str">
        <f t="shared" si="17"/>
        <v>Tara Young</v>
      </c>
      <c r="E184" t="s">
        <v>11</v>
      </c>
      <c r="F184" t="str">
        <f t="shared" si="13"/>
        <v>NORTH</v>
      </c>
      <c r="G184" t="s">
        <v>40</v>
      </c>
      <c r="H184" t="str">
        <f t="shared" si="14"/>
        <v>Office Supplies</v>
      </c>
      <c r="I184" s="2" t="s">
        <v>568</v>
      </c>
      <c r="J184" s="1">
        <v>45507</v>
      </c>
      <c r="K184"/>
      <c r="L184" s="4">
        <v>0</v>
      </c>
      <c r="M184" s="4" t="str">
        <f t="shared" si="15"/>
        <v>Low Sales</v>
      </c>
      <c r="N184" s="2" t="str">
        <f t="shared" si="16"/>
        <v>Grade C</v>
      </c>
      <c r="O184">
        <v>15</v>
      </c>
      <c r="P184" s="4">
        <v>15</v>
      </c>
      <c r="Q184" t="s">
        <v>31</v>
      </c>
      <c r="R184" s="4">
        <v>12</v>
      </c>
      <c r="S184" t="str">
        <f>CONCATENATE(OrdersTable[[#This Row],[Clean_ID]],"-",OrdersTable[[#This Row],[Clean_Region]],"-",OrdersTable[[#This Row],[Clean_Product]])</f>
        <v>1182-NORTH-Office Supplies</v>
      </c>
    </row>
    <row r="185" spans="1:19" x14ac:dyDescent="0.3">
      <c r="A185" t="s">
        <v>569</v>
      </c>
      <c r="B185" t="str">
        <f t="shared" si="12"/>
        <v>1183</v>
      </c>
      <c r="C185" t="s">
        <v>570</v>
      </c>
      <c r="D185" t="str">
        <f t="shared" si="17"/>
        <v>Jennifer Rocha</v>
      </c>
      <c r="E185" t="s">
        <v>11</v>
      </c>
      <c r="F185" t="str">
        <f t="shared" si="13"/>
        <v>NORTH</v>
      </c>
      <c r="G185" t="s">
        <v>80</v>
      </c>
      <c r="H185" t="str">
        <f t="shared" si="14"/>
        <v>Furniture</v>
      </c>
      <c r="I185" s="2" t="s">
        <v>535</v>
      </c>
      <c r="J185" s="1">
        <v>45633</v>
      </c>
      <c r="K185">
        <v>2934.56</v>
      </c>
      <c r="L185" s="4">
        <v>2934.56</v>
      </c>
      <c r="M185" s="4" t="str">
        <f t="shared" si="15"/>
        <v>High Sales</v>
      </c>
      <c r="N185" s="2" t="str">
        <f t="shared" si="16"/>
        <v>Grade B</v>
      </c>
      <c r="O185">
        <v>15</v>
      </c>
      <c r="P185" s="4">
        <v>15</v>
      </c>
      <c r="Q185" t="s">
        <v>31</v>
      </c>
      <c r="R185" s="4">
        <v>11</v>
      </c>
      <c r="S185" t="str">
        <f>CONCATENATE(OrdersTable[[#This Row],[Clean_ID]],"-",OrdersTable[[#This Row],[Clean_Region]],"-",OrdersTable[[#This Row],[Clean_Product]])</f>
        <v>1183-NORTH-Furniture</v>
      </c>
    </row>
    <row r="186" spans="1:19" x14ac:dyDescent="0.3">
      <c r="A186" t="s">
        <v>571</v>
      </c>
      <c r="B186" t="str">
        <f t="shared" si="12"/>
        <v>1184</v>
      </c>
      <c r="C186" t="s">
        <v>572</v>
      </c>
      <c r="D186" t="str">
        <f t="shared" si="17"/>
        <v>Alicia Baldwin</v>
      </c>
      <c r="E186" t="s">
        <v>11</v>
      </c>
      <c r="F186" t="str">
        <f t="shared" si="13"/>
        <v>NORTH</v>
      </c>
      <c r="G186" t="s">
        <v>35</v>
      </c>
      <c r="H186" t="str">
        <f t="shared" si="14"/>
        <v>Electronics</v>
      </c>
      <c r="I186" s="2" t="s">
        <v>573</v>
      </c>
      <c r="J186" s="1">
        <v>45424</v>
      </c>
      <c r="K186">
        <v>3558.73</v>
      </c>
      <c r="L186" s="4">
        <v>3558.73</v>
      </c>
      <c r="M186" s="4" t="str">
        <f t="shared" si="15"/>
        <v>High Sales</v>
      </c>
      <c r="N186" s="2" t="str">
        <f t="shared" si="16"/>
        <v>Grade B</v>
      </c>
      <c r="O186">
        <v>15</v>
      </c>
      <c r="P186" s="4">
        <v>15</v>
      </c>
      <c r="Q186" t="s">
        <v>37</v>
      </c>
      <c r="R186" s="4">
        <v>7</v>
      </c>
      <c r="S186" t="str">
        <f>CONCATENATE(OrdersTable[[#This Row],[Clean_ID]],"-",OrdersTable[[#This Row],[Clean_Region]],"-",OrdersTable[[#This Row],[Clean_Product]])</f>
        <v>1184-NORTH-Electronics</v>
      </c>
    </row>
    <row r="187" spans="1:19" x14ac:dyDescent="0.3">
      <c r="A187" t="s">
        <v>574</v>
      </c>
      <c r="B187" t="str">
        <f t="shared" si="12"/>
        <v>1185</v>
      </c>
      <c r="C187" t="s">
        <v>575</v>
      </c>
      <c r="D187" t="str">
        <f t="shared" si="17"/>
        <v>Rickey Smith Md</v>
      </c>
      <c r="E187" t="s">
        <v>11</v>
      </c>
      <c r="F187" t="str">
        <f t="shared" si="13"/>
        <v>NORTH</v>
      </c>
      <c r="G187" t="s">
        <v>40</v>
      </c>
      <c r="H187" t="str">
        <f t="shared" si="14"/>
        <v>Office Supplies</v>
      </c>
      <c r="I187" s="2" t="s">
        <v>576</v>
      </c>
      <c r="J187" s="1">
        <v>46124</v>
      </c>
      <c r="K187">
        <v>3367.08</v>
      </c>
      <c r="L187" s="4">
        <v>3367.08</v>
      </c>
      <c r="M187" s="4" t="str">
        <f t="shared" si="15"/>
        <v>High Sales</v>
      </c>
      <c r="N187" s="2" t="str">
        <f t="shared" si="16"/>
        <v>Grade B</v>
      </c>
      <c r="O187">
        <v>20</v>
      </c>
      <c r="P187" s="4">
        <v>20</v>
      </c>
      <c r="Q187" t="s">
        <v>37</v>
      </c>
      <c r="R187" s="4">
        <v>6</v>
      </c>
      <c r="S187" t="str">
        <f>CONCATENATE(OrdersTable[[#This Row],[Clean_ID]],"-",OrdersTable[[#This Row],[Clean_Region]],"-",OrdersTable[[#This Row],[Clean_Product]])</f>
        <v>1185-NORTH-Office Supplies</v>
      </c>
    </row>
    <row r="188" spans="1:19" x14ac:dyDescent="0.3">
      <c r="A188" t="s">
        <v>577</v>
      </c>
      <c r="B188" t="str">
        <f t="shared" si="12"/>
        <v>1186</v>
      </c>
      <c r="C188" t="s">
        <v>578</v>
      </c>
      <c r="D188" t="str">
        <f t="shared" si="17"/>
        <v>Christopher Wells</v>
      </c>
      <c r="E188" t="s">
        <v>34</v>
      </c>
      <c r="F188" t="str">
        <f t="shared" si="13"/>
        <v>NORTH</v>
      </c>
      <c r="G188" t="s">
        <v>40</v>
      </c>
      <c r="H188" t="str">
        <f t="shared" si="14"/>
        <v>Office Supplies</v>
      </c>
      <c r="I188" s="2" t="s">
        <v>579</v>
      </c>
      <c r="J188" s="1">
        <v>45608</v>
      </c>
      <c r="K188"/>
      <c r="L188" s="4">
        <v>0</v>
      </c>
      <c r="M188" s="4" t="str">
        <f t="shared" si="15"/>
        <v>Low Sales</v>
      </c>
      <c r="N188" s="2" t="str">
        <f t="shared" si="16"/>
        <v>Grade C</v>
      </c>
      <c r="O188">
        <v>20</v>
      </c>
      <c r="P188" s="4">
        <v>20</v>
      </c>
      <c r="Q188" t="s">
        <v>18</v>
      </c>
      <c r="R188" s="4">
        <v>4</v>
      </c>
      <c r="S188" t="str">
        <f>CONCATENATE(OrdersTable[[#This Row],[Clean_ID]],"-",OrdersTable[[#This Row],[Clean_Region]],"-",OrdersTable[[#This Row],[Clean_Product]])</f>
        <v>1186-NORTH-Office Supplies</v>
      </c>
    </row>
    <row r="189" spans="1:19" x14ac:dyDescent="0.3">
      <c r="A189" t="s">
        <v>580</v>
      </c>
      <c r="B189" t="str">
        <f t="shared" si="12"/>
        <v>1187</v>
      </c>
      <c r="C189" t="s">
        <v>581</v>
      </c>
      <c r="D189" t="str">
        <f t="shared" si="17"/>
        <v>Sabrina Bridges</v>
      </c>
      <c r="E189" t="s">
        <v>44</v>
      </c>
      <c r="F189" t="str">
        <f t="shared" si="13"/>
        <v>SOUTH</v>
      </c>
      <c r="G189" t="s">
        <v>80</v>
      </c>
      <c r="H189" t="str">
        <f t="shared" si="14"/>
        <v>Furniture</v>
      </c>
      <c r="I189" s="2" t="s">
        <v>582</v>
      </c>
      <c r="J189" s="1">
        <v>45371</v>
      </c>
      <c r="K189">
        <v>4229.92</v>
      </c>
      <c r="L189" s="4">
        <v>4229.92</v>
      </c>
      <c r="M189" s="4" t="str">
        <f t="shared" si="15"/>
        <v>High Sales</v>
      </c>
      <c r="N189" s="2" t="str">
        <f t="shared" si="16"/>
        <v>Grade A</v>
      </c>
      <c r="O189"/>
      <c r="P189" s="4">
        <v>0</v>
      </c>
      <c r="Q189" t="s">
        <v>37</v>
      </c>
      <c r="R189" s="4">
        <v>14</v>
      </c>
      <c r="S189" t="str">
        <f>CONCATENATE(OrdersTable[[#This Row],[Clean_ID]],"-",OrdersTable[[#This Row],[Clean_Region]],"-",OrdersTable[[#This Row],[Clean_Product]])</f>
        <v>1187-SOUTH-Furniture</v>
      </c>
    </row>
    <row r="190" spans="1:19" x14ac:dyDescent="0.3">
      <c r="A190" t="s">
        <v>583</v>
      </c>
      <c r="B190" t="str">
        <f t="shared" si="12"/>
        <v>1188</v>
      </c>
      <c r="C190" t="s">
        <v>584</v>
      </c>
      <c r="D190" t="str">
        <f t="shared" si="17"/>
        <v>George Brown</v>
      </c>
      <c r="E190" t="s">
        <v>11</v>
      </c>
      <c r="F190" t="str">
        <f t="shared" si="13"/>
        <v>NORTH</v>
      </c>
      <c r="G190" t="s">
        <v>12</v>
      </c>
      <c r="H190" t="str">
        <f t="shared" si="14"/>
        <v>Electronics</v>
      </c>
      <c r="I190" s="2" t="s">
        <v>257</v>
      </c>
      <c r="J190" s="1">
        <v>45880</v>
      </c>
      <c r="K190">
        <v>4388.1400000000003</v>
      </c>
      <c r="L190" s="4">
        <v>4388.1400000000003</v>
      </c>
      <c r="M190" s="4" t="str">
        <f t="shared" si="15"/>
        <v>High Sales</v>
      </c>
      <c r="N190" s="2" t="str">
        <f t="shared" si="16"/>
        <v>Grade A</v>
      </c>
      <c r="O190"/>
      <c r="P190" s="4">
        <v>0</v>
      </c>
      <c r="Q190" t="s">
        <v>23</v>
      </c>
      <c r="R190" s="4">
        <v>3</v>
      </c>
      <c r="S190" t="str">
        <f>CONCATENATE(OrdersTable[[#This Row],[Clean_ID]],"-",OrdersTable[[#This Row],[Clean_Region]],"-",OrdersTable[[#This Row],[Clean_Product]])</f>
        <v>1188-NORTH-Electronics</v>
      </c>
    </row>
    <row r="191" spans="1:19" x14ac:dyDescent="0.3">
      <c r="A191" t="s">
        <v>585</v>
      </c>
      <c r="B191" t="str">
        <f t="shared" si="12"/>
        <v>1189</v>
      </c>
      <c r="C191" t="s">
        <v>586</v>
      </c>
      <c r="D191" t="str">
        <f t="shared" si="17"/>
        <v>Daniel Curtis</v>
      </c>
      <c r="E191" t="s">
        <v>44</v>
      </c>
      <c r="F191" t="str">
        <f t="shared" si="13"/>
        <v>SOUTH</v>
      </c>
      <c r="G191" t="s">
        <v>80</v>
      </c>
      <c r="H191" t="str">
        <f t="shared" si="14"/>
        <v>Furniture</v>
      </c>
      <c r="I191" s="2" t="s">
        <v>587</v>
      </c>
      <c r="J191" s="1">
        <v>46143</v>
      </c>
      <c r="K191">
        <v>3866.93</v>
      </c>
      <c r="L191" s="4">
        <v>3866.93</v>
      </c>
      <c r="M191" s="4" t="str">
        <f t="shared" si="15"/>
        <v>High Sales</v>
      </c>
      <c r="N191" s="2" t="str">
        <f t="shared" si="16"/>
        <v>Grade B</v>
      </c>
      <c r="O191">
        <v>20</v>
      </c>
      <c r="P191" s="4">
        <v>20</v>
      </c>
      <c r="Q191" t="s">
        <v>14</v>
      </c>
      <c r="R191" s="4">
        <v>7</v>
      </c>
      <c r="S191" t="str">
        <f>CONCATENATE(OrdersTable[[#This Row],[Clean_ID]],"-",OrdersTable[[#This Row],[Clean_Region]],"-",OrdersTable[[#This Row],[Clean_Product]])</f>
        <v>1189-SOUTH-Furniture</v>
      </c>
    </row>
    <row r="192" spans="1:19" x14ac:dyDescent="0.3">
      <c r="A192" t="s">
        <v>588</v>
      </c>
      <c r="B192" t="str">
        <f t="shared" si="12"/>
        <v>1190</v>
      </c>
      <c r="C192" t="s">
        <v>589</v>
      </c>
      <c r="D192" t="str">
        <f t="shared" si="17"/>
        <v>Jessica Miller</v>
      </c>
      <c r="E192" t="s">
        <v>26</v>
      </c>
      <c r="F192" t="str">
        <f t="shared" si="13"/>
        <v>EAST</v>
      </c>
      <c r="G192" t="s">
        <v>80</v>
      </c>
      <c r="H192" t="str">
        <f t="shared" si="14"/>
        <v>Furniture</v>
      </c>
      <c r="I192" s="2" t="s">
        <v>590</v>
      </c>
      <c r="J192" s="1">
        <v>45746</v>
      </c>
      <c r="K192"/>
      <c r="L192" s="4">
        <v>0</v>
      </c>
      <c r="M192" s="4" t="str">
        <f t="shared" si="15"/>
        <v>Low Sales</v>
      </c>
      <c r="N192" s="2" t="str">
        <f t="shared" si="16"/>
        <v>Grade C</v>
      </c>
      <c r="O192">
        <v>10</v>
      </c>
      <c r="P192" s="4">
        <v>10</v>
      </c>
      <c r="Q192" t="s">
        <v>37</v>
      </c>
      <c r="R192" s="4">
        <v>4</v>
      </c>
      <c r="S192" t="str">
        <f>CONCATENATE(OrdersTable[[#This Row],[Clean_ID]],"-",OrdersTable[[#This Row],[Clean_Region]],"-",OrdersTable[[#This Row],[Clean_Product]])</f>
        <v>1190-EAST-Furniture</v>
      </c>
    </row>
    <row r="193" spans="1:19" x14ac:dyDescent="0.3">
      <c r="A193" t="s">
        <v>591</v>
      </c>
      <c r="B193" t="str">
        <f t="shared" si="12"/>
        <v>1191</v>
      </c>
      <c r="C193" t="s">
        <v>450</v>
      </c>
      <c r="D193" t="str">
        <f t="shared" si="17"/>
        <v>Amanda Davis</v>
      </c>
      <c r="E193" t="s">
        <v>26</v>
      </c>
      <c r="F193" t="str">
        <f t="shared" si="13"/>
        <v>EAST</v>
      </c>
      <c r="G193" t="s">
        <v>35</v>
      </c>
      <c r="H193" t="str">
        <f t="shared" si="14"/>
        <v>Electronics</v>
      </c>
      <c r="I193" s="2" t="s">
        <v>592</v>
      </c>
      <c r="J193" s="1">
        <v>45490</v>
      </c>
      <c r="K193"/>
      <c r="L193" s="4">
        <v>0</v>
      </c>
      <c r="M193" s="4" t="str">
        <f t="shared" si="15"/>
        <v>Low Sales</v>
      </c>
      <c r="N193" s="2" t="str">
        <f t="shared" si="16"/>
        <v>Grade C</v>
      </c>
      <c r="O193">
        <v>20</v>
      </c>
      <c r="P193" s="4">
        <v>20</v>
      </c>
      <c r="Q193" t="s">
        <v>31</v>
      </c>
      <c r="R193" s="4">
        <v>13</v>
      </c>
      <c r="S193" t="str">
        <f>CONCATENATE(OrdersTable[[#This Row],[Clean_ID]],"-",OrdersTable[[#This Row],[Clean_Region]],"-",OrdersTable[[#This Row],[Clean_Product]])</f>
        <v>1191-EAST-Electronics</v>
      </c>
    </row>
    <row r="194" spans="1:19" x14ac:dyDescent="0.3">
      <c r="A194" t="s">
        <v>593</v>
      </c>
      <c r="B194" t="str">
        <f t="shared" ref="B194:B257" si="18">RIGHT(A194, 4)</f>
        <v>1192</v>
      </c>
      <c r="C194" t="s">
        <v>594</v>
      </c>
      <c r="D194" t="str">
        <f t="shared" si="17"/>
        <v>Mason Bryant</v>
      </c>
      <c r="E194" t="s">
        <v>51</v>
      </c>
      <c r="F194" t="str">
        <f t="shared" ref="F194:F257" si="19">UPPER(TRIM(E194))</f>
        <v>WEST</v>
      </c>
      <c r="G194" t="s">
        <v>35</v>
      </c>
      <c r="H194" t="str">
        <f t="shared" ref="H194:H257" si="20">PROPER(TRIM(G194))</f>
        <v>Electronics</v>
      </c>
      <c r="I194" s="2" t="s">
        <v>595</v>
      </c>
      <c r="J194" s="1">
        <v>45457</v>
      </c>
      <c r="K194">
        <v>4016.23</v>
      </c>
      <c r="L194" s="4">
        <v>4016.23</v>
      </c>
      <c r="M194" s="4" t="str">
        <f t="shared" ref="M194:M257" si="21">IF(L194&gt;2500, "High Sales", "Low Sales")</f>
        <v>High Sales</v>
      </c>
      <c r="N194" s="2" t="str">
        <f t="shared" ref="N194:N257" si="22">IF(OR(ISBLANK(L194), L194="", L194=0), "Grade C", IF(L194&gt;=4000, "Grade A", IF(L194&gt;=2000, "Grade B", "Grade C")))</f>
        <v>Grade A</v>
      </c>
      <c r="O194">
        <v>15</v>
      </c>
      <c r="P194" s="4">
        <v>15</v>
      </c>
      <c r="Q194" t="s">
        <v>14</v>
      </c>
      <c r="R194" s="4">
        <v>11</v>
      </c>
      <c r="S194" t="str">
        <f>CONCATENATE(OrdersTable[[#This Row],[Clean_ID]],"-",OrdersTable[[#This Row],[Clean_Region]],"-",OrdersTable[[#This Row],[Clean_Product]])</f>
        <v>1192-WEST-Electronics</v>
      </c>
    </row>
    <row r="195" spans="1:19" x14ac:dyDescent="0.3">
      <c r="A195" t="s">
        <v>596</v>
      </c>
      <c r="B195" t="str">
        <f t="shared" si="18"/>
        <v>1193</v>
      </c>
      <c r="C195" t="s">
        <v>597</v>
      </c>
      <c r="D195" t="str">
        <f t="shared" ref="D195:D258" si="23">PROPER(TRIM(C195))</f>
        <v>Raymond Newman</v>
      </c>
      <c r="E195" t="s">
        <v>51</v>
      </c>
      <c r="F195" t="str">
        <f t="shared" si="19"/>
        <v>WEST</v>
      </c>
      <c r="G195" t="s">
        <v>40</v>
      </c>
      <c r="H195" t="str">
        <f t="shared" si="20"/>
        <v>Office Supplies</v>
      </c>
      <c r="I195" s="2" t="s">
        <v>598</v>
      </c>
      <c r="J195" s="1">
        <v>45859</v>
      </c>
      <c r="K195">
        <v>3571.43</v>
      </c>
      <c r="L195" s="4">
        <v>3571.43</v>
      </c>
      <c r="M195" s="4" t="str">
        <f t="shared" si="21"/>
        <v>High Sales</v>
      </c>
      <c r="N195" s="2" t="str">
        <f t="shared" si="22"/>
        <v>Grade B</v>
      </c>
      <c r="O195">
        <v>15</v>
      </c>
      <c r="P195" s="4">
        <v>15</v>
      </c>
      <c r="Q195" t="s">
        <v>14</v>
      </c>
      <c r="R195" s="4">
        <v>13</v>
      </c>
      <c r="S195" t="str">
        <f>CONCATENATE(OrdersTable[[#This Row],[Clean_ID]],"-",OrdersTable[[#This Row],[Clean_Region]],"-",OrdersTable[[#This Row],[Clean_Product]])</f>
        <v>1193-WEST-Office Supplies</v>
      </c>
    </row>
    <row r="196" spans="1:19" x14ac:dyDescent="0.3">
      <c r="A196" t="s">
        <v>599</v>
      </c>
      <c r="B196" t="str">
        <f t="shared" si="18"/>
        <v>1194</v>
      </c>
      <c r="C196" t="s">
        <v>600</v>
      </c>
      <c r="D196" t="str">
        <f t="shared" si="23"/>
        <v>Mark Martin</v>
      </c>
      <c r="E196" t="s">
        <v>44</v>
      </c>
      <c r="F196" t="str">
        <f t="shared" si="19"/>
        <v>SOUTH</v>
      </c>
      <c r="G196" t="s">
        <v>40</v>
      </c>
      <c r="H196" t="str">
        <f t="shared" si="20"/>
        <v>Office Supplies</v>
      </c>
      <c r="I196" s="2" t="s">
        <v>556</v>
      </c>
      <c r="J196" s="1">
        <v>45752</v>
      </c>
      <c r="K196"/>
      <c r="L196" s="4">
        <v>0</v>
      </c>
      <c r="M196" s="4" t="str">
        <f t="shared" si="21"/>
        <v>Low Sales</v>
      </c>
      <c r="N196" s="2" t="str">
        <f t="shared" si="22"/>
        <v>Grade C</v>
      </c>
      <c r="O196">
        <v>5</v>
      </c>
      <c r="P196" s="4">
        <v>5</v>
      </c>
      <c r="Q196" t="s">
        <v>18</v>
      </c>
      <c r="R196" s="4">
        <v>14</v>
      </c>
      <c r="S196" t="str">
        <f>CONCATENATE(OrdersTable[[#This Row],[Clean_ID]],"-",OrdersTable[[#This Row],[Clean_Region]],"-",OrdersTable[[#This Row],[Clean_Product]])</f>
        <v>1194-SOUTH-Office Supplies</v>
      </c>
    </row>
    <row r="197" spans="1:19" x14ac:dyDescent="0.3">
      <c r="A197" t="s">
        <v>601</v>
      </c>
      <c r="B197" t="str">
        <f t="shared" si="18"/>
        <v>1195</v>
      </c>
      <c r="C197" t="s">
        <v>602</v>
      </c>
      <c r="D197" t="str">
        <f t="shared" si="23"/>
        <v>Eddie Thomas</v>
      </c>
      <c r="E197" t="s">
        <v>51</v>
      </c>
      <c r="F197" t="str">
        <f t="shared" si="19"/>
        <v>WEST</v>
      </c>
      <c r="G197" t="s">
        <v>40</v>
      </c>
      <c r="H197" t="str">
        <f t="shared" si="20"/>
        <v>Office Supplies</v>
      </c>
      <c r="I197" s="2" t="s">
        <v>603</v>
      </c>
      <c r="J197" s="1">
        <v>45319</v>
      </c>
      <c r="K197"/>
      <c r="L197" s="4">
        <v>0</v>
      </c>
      <c r="M197" s="4" t="str">
        <f t="shared" si="21"/>
        <v>Low Sales</v>
      </c>
      <c r="N197" s="2" t="str">
        <f t="shared" si="22"/>
        <v>Grade C</v>
      </c>
      <c r="O197">
        <v>10</v>
      </c>
      <c r="P197" s="4">
        <v>10</v>
      </c>
      <c r="Q197" t="s">
        <v>23</v>
      </c>
      <c r="R197" s="4">
        <v>2</v>
      </c>
      <c r="S197" t="str">
        <f>CONCATENATE(OrdersTable[[#This Row],[Clean_ID]],"-",OrdersTable[[#This Row],[Clean_Region]],"-",OrdersTable[[#This Row],[Clean_Product]])</f>
        <v>1195-WEST-Office Supplies</v>
      </c>
    </row>
    <row r="198" spans="1:19" x14ac:dyDescent="0.3">
      <c r="A198" t="s">
        <v>604</v>
      </c>
      <c r="B198" t="str">
        <f t="shared" si="18"/>
        <v>1196</v>
      </c>
      <c r="C198" t="s">
        <v>605</v>
      </c>
      <c r="D198" t="str">
        <f t="shared" si="23"/>
        <v>Sarah Reyes</v>
      </c>
      <c r="E198" t="s">
        <v>26</v>
      </c>
      <c r="F198" t="str">
        <f t="shared" si="19"/>
        <v>EAST</v>
      </c>
      <c r="G198" t="s">
        <v>80</v>
      </c>
      <c r="H198" t="str">
        <f t="shared" si="20"/>
        <v>Furniture</v>
      </c>
      <c r="I198" s="2" t="s">
        <v>606</v>
      </c>
      <c r="J198" s="1">
        <v>45320</v>
      </c>
      <c r="K198"/>
      <c r="L198" s="4">
        <v>0</v>
      </c>
      <c r="M198" s="4" t="str">
        <f t="shared" si="21"/>
        <v>Low Sales</v>
      </c>
      <c r="N198" s="2" t="str">
        <f t="shared" si="22"/>
        <v>Grade C</v>
      </c>
      <c r="O198">
        <v>10</v>
      </c>
      <c r="P198" s="4">
        <v>10</v>
      </c>
      <c r="Q198" t="s">
        <v>18</v>
      </c>
      <c r="R198" s="4">
        <v>1</v>
      </c>
      <c r="S198" t="str">
        <f>CONCATENATE(OrdersTable[[#This Row],[Clean_ID]],"-",OrdersTable[[#This Row],[Clean_Region]],"-",OrdersTable[[#This Row],[Clean_Product]])</f>
        <v>1196-EAST-Furniture</v>
      </c>
    </row>
    <row r="199" spans="1:19" x14ac:dyDescent="0.3">
      <c r="A199" t="s">
        <v>607</v>
      </c>
      <c r="B199" t="str">
        <f t="shared" si="18"/>
        <v>1197</v>
      </c>
      <c r="C199" t="s">
        <v>608</v>
      </c>
      <c r="D199" t="str">
        <f t="shared" si="23"/>
        <v>Joseph Harvey</v>
      </c>
      <c r="E199" t="s">
        <v>26</v>
      </c>
      <c r="F199" t="str">
        <f t="shared" si="19"/>
        <v>EAST</v>
      </c>
      <c r="G199" t="s">
        <v>35</v>
      </c>
      <c r="H199" t="str">
        <f t="shared" si="20"/>
        <v>Electronics</v>
      </c>
      <c r="I199" s="2" t="s">
        <v>609</v>
      </c>
      <c r="J199" s="1">
        <v>46004</v>
      </c>
      <c r="K199"/>
      <c r="L199" s="4">
        <v>0</v>
      </c>
      <c r="M199" s="4" t="str">
        <f t="shared" si="21"/>
        <v>Low Sales</v>
      </c>
      <c r="N199" s="2" t="str">
        <f t="shared" si="22"/>
        <v>Grade C</v>
      </c>
      <c r="O199">
        <v>20</v>
      </c>
      <c r="P199" s="4">
        <v>20</v>
      </c>
      <c r="Q199" t="s">
        <v>37</v>
      </c>
      <c r="R199" s="4">
        <v>1</v>
      </c>
      <c r="S199" t="str">
        <f>CONCATENATE(OrdersTable[[#This Row],[Clean_ID]],"-",OrdersTable[[#This Row],[Clean_Region]],"-",OrdersTable[[#This Row],[Clean_Product]])</f>
        <v>1197-EAST-Electronics</v>
      </c>
    </row>
    <row r="200" spans="1:19" x14ac:dyDescent="0.3">
      <c r="A200" t="s">
        <v>610</v>
      </c>
      <c r="B200" t="str">
        <f t="shared" si="18"/>
        <v>1198</v>
      </c>
      <c r="C200" t="s">
        <v>611</v>
      </c>
      <c r="D200" t="str">
        <f t="shared" si="23"/>
        <v>Jesus Lowery</v>
      </c>
      <c r="E200" t="s">
        <v>34</v>
      </c>
      <c r="F200" t="str">
        <f t="shared" si="19"/>
        <v>NORTH</v>
      </c>
      <c r="G200" t="s">
        <v>12</v>
      </c>
      <c r="H200" t="str">
        <f t="shared" si="20"/>
        <v>Electronics</v>
      </c>
      <c r="I200" s="2" t="s">
        <v>612</v>
      </c>
      <c r="J200" s="1">
        <v>45554</v>
      </c>
      <c r="K200"/>
      <c r="L200" s="4">
        <v>0</v>
      </c>
      <c r="M200" s="4" t="str">
        <f t="shared" si="21"/>
        <v>Low Sales</v>
      </c>
      <c r="N200" s="2" t="str">
        <f t="shared" si="22"/>
        <v>Grade C</v>
      </c>
      <c r="O200">
        <v>5</v>
      </c>
      <c r="P200" s="4">
        <v>5</v>
      </c>
      <c r="Q200" t="s">
        <v>31</v>
      </c>
      <c r="R200" s="4">
        <v>4</v>
      </c>
      <c r="S200" t="str">
        <f>CONCATENATE(OrdersTable[[#This Row],[Clean_ID]],"-",OrdersTable[[#This Row],[Clean_Region]],"-",OrdersTable[[#This Row],[Clean_Product]])</f>
        <v>1198-NORTH-Electronics</v>
      </c>
    </row>
    <row r="201" spans="1:19" x14ac:dyDescent="0.3">
      <c r="A201" t="s">
        <v>613</v>
      </c>
      <c r="B201" t="str">
        <f t="shared" si="18"/>
        <v>1199</v>
      </c>
      <c r="C201" t="s">
        <v>614</v>
      </c>
      <c r="D201" t="str">
        <f t="shared" si="23"/>
        <v>Christina Welch</v>
      </c>
      <c r="E201" t="s">
        <v>26</v>
      </c>
      <c r="F201" t="str">
        <f t="shared" si="19"/>
        <v>EAST</v>
      </c>
      <c r="G201" t="s">
        <v>12</v>
      </c>
      <c r="H201" t="str">
        <f t="shared" si="20"/>
        <v>Electronics</v>
      </c>
      <c r="I201" s="2" t="s">
        <v>615</v>
      </c>
      <c r="J201" s="1">
        <v>45340</v>
      </c>
      <c r="K201"/>
      <c r="L201" s="4">
        <v>0</v>
      </c>
      <c r="M201" s="4" t="str">
        <f t="shared" si="21"/>
        <v>Low Sales</v>
      </c>
      <c r="N201" s="2" t="str">
        <f t="shared" si="22"/>
        <v>Grade C</v>
      </c>
      <c r="O201">
        <v>5</v>
      </c>
      <c r="P201" s="4">
        <v>5</v>
      </c>
      <c r="Q201" t="s">
        <v>14</v>
      </c>
      <c r="R201" s="4">
        <v>14</v>
      </c>
      <c r="S201" t="str">
        <f>CONCATENATE(OrdersTable[[#This Row],[Clean_ID]],"-",OrdersTable[[#This Row],[Clean_Region]],"-",OrdersTable[[#This Row],[Clean_Product]])</f>
        <v>1199-EAST-Electronics</v>
      </c>
    </row>
    <row r="202" spans="1:19" x14ac:dyDescent="0.3">
      <c r="A202" t="s">
        <v>616</v>
      </c>
      <c r="B202" t="str">
        <f t="shared" si="18"/>
        <v>1200</v>
      </c>
      <c r="C202" t="s">
        <v>617</v>
      </c>
      <c r="D202" t="str">
        <f t="shared" si="23"/>
        <v>Tyler Lee</v>
      </c>
      <c r="E202" t="s">
        <v>51</v>
      </c>
      <c r="F202" t="str">
        <f t="shared" si="19"/>
        <v>WEST</v>
      </c>
      <c r="G202" t="s">
        <v>12</v>
      </c>
      <c r="H202" t="str">
        <f t="shared" si="20"/>
        <v>Electronics</v>
      </c>
      <c r="I202" s="2" t="s">
        <v>618</v>
      </c>
      <c r="J202" s="1">
        <v>45939</v>
      </c>
      <c r="K202">
        <v>2896.48</v>
      </c>
      <c r="L202" s="4">
        <v>2896.48</v>
      </c>
      <c r="M202" s="4" t="str">
        <f t="shared" si="21"/>
        <v>High Sales</v>
      </c>
      <c r="N202" s="2" t="str">
        <f t="shared" si="22"/>
        <v>Grade B</v>
      </c>
      <c r="O202">
        <v>15</v>
      </c>
      <c r="P202" s="4">
        <v>15</v>
      </c>
      <c r="Q202" t="s">
        <v>23</v>
      </c>
      <c r="R202" s="4">
        <v>1</v>
      </c>
      <c r="S202" t="str">
        <f>CONCATENATE(OrdersTable[[#This Row],[Clean_ID]],"-",OrdersTable[[#This Row],[Clean_Region]],"-",OrdersTable[[#This Row],[Clean_Product]])</f>
        <v>1200-WEST-Electronics</v>
      </c>
    </row>
    <row r="203" spans="1:19" x14ac:dyDescent="0.3">
      <c r="A203" t="s">
        <v>619</v>
      </c>
      <c r="B203" t="str">
        <f t="shared" si="18"/>
        <v>1201</v>
      </c>
      <c r="C203" t="s">
        <v>620</v>
      </c>
      <c r="D203" t="str">
        <f t="shared" si="23"/>
        <v>Jeremy Davis</v>
      </c>
      <c r="E203" t="s">
        <v>21</v>
      </c>
      <c r="F203" t="str">
        <f t="shared" si="19"/>
        <v>CENTRAL</v>
      </c>
      <c r="G203" t="s">
        <v>40</v>
      </c>
      <c r="H203" t="str">
        <f t="shared" si="20"/>
        <v>Office Supplies</v>
      </c>
      <c r="I203" s="2" t="s">
        <v>621</v>
      </c>
      <c r="J203" s="1">
        <v>45538</v>
      </c>
      <c r="K203">
        <v>2112.0100000000002</v>
      </c>
      <c r="L203" s="4">
        <v>2112.0100000000002</v>
      </c>
      <c r="M203" s="4" t="str">
        <f t="shared" si="21"/>
        <v>Low Sales</v>
      </c>
      <c r="N203" s="2" t="str">
        <f t="shared" si="22"/>
        <v>Grade B</v>
      </c>
      <c r="O203"/>
      <c r="P203" s="4">
        <v>0</v>
      </c>
      <c r="Q203" t="s">
        <v>31</v>
      </c>
      <c r="R203" s="4">
        <v>2</v>
      </c>
      <c r="S203" t="str">
        <f>CONCATENATE(OrdersTable[[#This Row],[Clean_ID]],"-",OrdersTable[[#This Row],[Clean_Region]],"-",OrdersTable[[#This Row],[Clean_Product]])</f>
        <v>1201-CENTRAL-Office Supplies</v>
      </c>
    </row>
    <row r="204" spans="1:19" x14ac:dyDescent="0.3">
      <c r="A204" t="s">
        <v>622</v>
      </c>
      <c r="B204" t="str">
        <f t="shared" si="18"/>
        <v>1202</v>
      </c>
      <c r="C204" t="s">
        <v>623</v>
      </c>
      <c r="D204" t="str">
        <f t="shared" si="23"/>
        <v>Jeremy Brooks</v>
      </c>
      <c r="E204" t="s">
        <v>21</v>
      </c>
      <c r="F204" t="str">
        <f t="shared" si="19"/>
        <v>CENTRAL</v>
      </c>
      <c r="G204" t="s">
        <v>12</v>
      </c>
      <c r="H204" t="str">
        <f t="shared" si="20"/>
        <v>Electronics</v>
      </c>
      <c r="I204" s="2" t="s">
        <v>624</v>
      </c>
      <c r="J204" s="1">
        <v>45718</v>
      </c>
      <c r="K204"/>
      <c r="L204" s="4">
        <v>0</v>
      </c>
      <c r="M204" s="4" t="str">
        <f t="shared" si="21"/>
        <v>Low Sales</v>
      </c>
      <c r="N204" s="2" t="str">
        <f t="shared" si="22"/>
        <v>Grade C</v>
      </c>
      <c r="O204">
        <v>15</v>
      </c>
      <c r="P204" s="4">
        <v>15</v>
      </c>
      <c r="Q204" t="s">
        <v>31</v>
      </c>
      <c r="R204" s="4">
        <v>12</v>
      </c>
      <c r="S204" t="str">
        <f>CONCATENATE(OrdersTable[[#This Row],[Clean_ID]],"-",OrdersTable[[#This Row],[Clean_Region]],"-",OrdersTable[[#This Row],[Clean_Product]])</f>
        <v>1202-CENTRAL-Electronics</v>
      </c>
    </row>
    <row r="205" spans="1:19" x14ac:dyDescent="0.3">
      <c r="A205" t="s">
        <v>625</v>
      </c>
      <c r="B205" t="str">
        <f t="shared" si="18"/>
        <v>1203</v>
      </c>
      <c r="C205" t="s">
        <v>626</v>
      </c>
      <c r="D205" t="str">
        <f t="shared" si="23"/>
        <v>Megan Bush</v>
      </c>
      <c r="E205" t="s">
        <v>34</v>
      </c>
      <c r="F205" t="str">
        <f t="shared" si="19"/>
        <v>NORTH</v>
      </c>
      <c r="G205" t="s">
        <v>40</v>
      </c>
      <c r="H205" t="str">
        <f t="shared" si="20"/>
        <v>Office Supplies</v>
      </c>
      <c r="I205" s="2" t="s">
        <v>627</v>
      </c>
      <c r="J205" s="1">
        <v>46099</v>
      </c>
      <c r="K205">
        <v>1756.77</v>
      </c>
      <c r="L205" s="4">
        <v>1756.77</v>
      </c>
      <c r="M205" s="4" t="str">
        <f t="shared" si="21"/>
        <v>Low Sales</v>
      </c>
      <c r="N205" s="2" t="str">
        <f t="shared" si="22"/>
        <v>Grade C</v>
      </c>
      <c r="O205"/>
      <c r="P205" s="4">
        <v>0</v>
      </c>
      <c r="Q205" t="s">
        <v>31</v>
      </c>
      <c r="R205" s="4">
        <v>3</v>
      </c>
      <c r="S205" t="str">
        <f>CONCATENATE(OrdersTable[[#This Row],[Clean_ID]],"-",OrdersTable[[#This Row],[Clean_Region]],"-",OrdersTable[[#This Row],[Clean_Product]])</f>
        <v>1203-NORTH-Office Supplies</v>
      </c>
    </row>
    <row r="206" spans="1:19" x14ac:dyDescent="0.3">
      <c r="A206" t="s">
        <v>628</v>
      </c>
      <c r="B206" t="str">
        <f t="shared" si="18"/>
        <v>1204</v>
      </c>
      <c r="C206" t="s">
        <v>629</v>
      </c>
      <c r="D206" t="str">
        <f t="shared" si="23"/>
        <v>Michael Henry</v>
      </c>
      <c r="E206" t="s">
        <v>34</v>
      </c>
      <c r="F206" t="str">
        <f t="shared" si="19"/>
        <v>NORTH</v>
      </c>
      <c r="G206" t="s">
        <v>40</v>
      </c>
      <c r="H206" t="str">
        <f t="shared" si="20"/>
        <v>Office Supplies</v>
      </c>
      <c r="I206" s="2" t="s">
        <v>630</v>
      </c>
      <c r="J206" s="1">
        <v>45851</v>
      </c>
      <c r="K206">
        <v>4076.87</v>
      </c>
      <c r="L206" s="4">
        <v>4076.87</v>
      </c>
      <c r="M206" s="4" t="str">
        <f t="shared" si="21"/>
        <v>High Sales</v>
      </c>
      <c r="N206" s="2" t="str">
        <f t="shared" si="22"/>
        <v>Grade A</v>
      </c>
      <c r="O206">
        <v>20</v>
      </c>
      <c r="P206" s="4">
        <v>20</v>
      </c>
      <c r="Q206" t="s">
        <v>23</v>
      </c>
      <c r="R206" s="4">
        <v>11</v>
      </c>
      <c r="S206" t="str">
        <f>CONCATENATE(OrdersTable[[#This Row],[Clean_ID]],"-",OrdersTable[[#This Row],[Clean_Region]],"-",OrdersTable[[#This Row],[Clean_Product]])</f>
        <v>1204-NORTH-Office Supplies</v>
      </c>
    </row>
    <row r="207" spans="1:19" x14ac:dyDescent="0.3">
      <c r="A207" t="s">
        <v>631</v>
      </c>
      <c r="B207" t="str">
        <f t="shared" si="18"/>
        <v>1205</v>
      </c>
      <c r="C207" t="s">
        <v>632</v>
      </c>
      <c r="D207" t="str">
        <f t="shared" si="23"/>
        <v>Brian Mccoy</v>
      </c>
      <c r="E207" t="s">
        <v>44</v>
      </c>
      <c r="F207" t="str">
        <f t="shared" si="19"/>
        <v>SOUTH</v>
      </c>
      <c r="G207" t="s">
        <v>80</v>
      </c>
      <c r="H207" t="str">
        <f t="shared" si="20"/>
        <v>Furniture</v>
      </c>
      <c r="I207" s="2" t="s">
        <v>633</v>
      </c>
      <c r="J207" s="1">
        <v>45356</v>
      </c>
      <c r="K207"/>
      <c r="L207" s="4">
        <v>0</v>
      </c>
      <c r="M207" s="4" t="str">
        <f t="shared" si="21"/>
        <v>Low Sales</v>
      </c>
      <c r="N207" s="2" t="str">
        <f t="shared" si="22"/>
        <v>Grade C</v>
      </c>
      <c r="O207">
        <v>5</v>
      </c>
      <c r="P207" s="4">
        <v>5</v>
      </c>
      <c r="Q207" t="s">
        <v>31</v>
      </c>
      <c r="R207" s="4">
        <v>4</v>
      </c>
      <c r="S207" t="str">
        <f>CONCATENATE(OrdersTable[[#This Row],[Clean_ID]],"-",OrdersTable[[#This Row],[Clean_Region]],"-",OrdersTable[[#This Row],[Clean_Product]])</f>
        <v>1205-SOUTH-Furniture</v>
      </c>
    </row>
    <row r="208" spans="1:19" x14ac:dyDescent="0.3">
      <c r="A208" t="s">
        <v>634</v>
      </c>
      <c r="B208" t="str">
        <f t="shared" si="18"/>
        <v>1206</v>
      </c>
      <c r="C208" t="s">
        <v>635</v>
      </c>
      <c r="D208" t="str">
        <f t="shared" si="23"/>
        <v>Jack Horton</v>
      </c>
      <c r="E208" t="s">
        <v>34</v>
      </c>
      <c r="F208" t="str">
        <f t="shared" si="19"/>
        <v>NORTH</v>
      </c>
      <c r="G208" t="s">
        <v>80</v>
      </c>
      <c r="H208" t="str">
        <f t="shared" si="20"/>
        <v>Furniture</v>
      </c>
      <c r="I208" s="2" t="s">
        <v>636</v>
      </c>
      <c r="J208" s="1">
        <v>45628</v>
      </c>
      <c r="K208"/>
      <c r="L208" s="4">
        <v>0</v>
      </c>
      <c r="M208" s="4" t="str">
        <f t="shared" si="21"/>
        <v>Low Sales</v>
      </c>
      <c r="N208" s="2" t="str">
        <f t="shared" si="22"/>
        <v>Grade C</v>
      </c>
      <c r="O208"/>
      <c r="P208" s="4">
        <v>0</v>
      </c>
      <c r="Q208" t="s">
        <v>23</v>
      </c>
      <c r="R208" s="4">
        <v>5</v>
      </c>
      <c r="S208" t="str">
        <f>CONCATENATE(OrdersTable[[#This Row],[Clean_ID]],"-",OrdersTable[[#This Row],[Clean_Region]],"-",OrdersTable[[#This Row],[Clean_Product]])</f>
        <v>1206-NORTH-Furniture</v>
      </c>
    </row>
    <row r="209" spans="1:19" x14ac:dyDescent="0.3">
      <c r="A209" t="s">
        <v>637</v>
      </c>
      <c r="B209" t="str">
        <f t="shared" si="18"/>
        <v>1207</v>
      </c>
      <c r="C209" t="s">
        <v>638</v>
      </c>
      <c r="D209" t="str">
        <f t="shared" si="23"/>
        <v>Wesley Carroll</v>
      </c>
      <c r="E209" t="s">
        <v>34</v>
      </c>
      <c r="F209" t="str">
        <f t="shared" si="19"/>
        <v>NORTH</v>
      </c>
      <c r="G209" t="s">
        <v>80</v>
      </c>
      <c r="H209" t="str">
        <f t="shared" si="20"/>
        <v>Furniture</v>
      </c>
      <c r="I209" s="2" t="s">
        <v>639</v>
      </c>
      <c r="J209" s="1">
        <v>45584</v>
      </c>
      <c r="K209">
        <v>4317.59</v>
      </c>
      <c r="L209" s="4">
        <v>4317.59</v>
      </c>
      <c r="M209" s="4" t="str">
        <f t="shared" si="21"/>
        <v>High Sales</v>
      </c>
      <c r="N209" s="2" t="str">
        <f t="shared" si="22"/>
        <v>Grade A</v>
      </c>
      <c r="O209">
        <v>15</v>
      </c>
      <c r="P209" s="4">
        <v>15</v>
      </c>
      <c r="Q209" t="s">
        <v>31</v>
      </c>
      <c r="R209" s="4">
        <v>2</v>
      </c>
      <c r="S209" t="str">
        <f>CONCATENATE(OrdersTable[[#This Row],[Clean_ID]],"-",OrdersTable[[#This Row],[Clean_Region]],"-",OrdersTable[[#This Row],[Clean_Product]])</f>
        <v>1207-NORTH-Furniture</v>
      </c>
    </row>
    <row r="210" spans="1:19" x14ac:dyDescent="0.3">
      <c r="A210" t="s">
        <v>640</v>
      </c>
      <c r="B210" t="str">
        <f t="shared" si="18"/>
        <v>1208</v>
      </c>
      <c r="C210" t="s">
        <v>641</v>
      </c>
      <c r="D210" t="str">
        <f t="shared" si="23"/>
        <v>Tiffany Keller</v>
      </c>
      <c r="E210" t="s">
        <v>26</v>
      </c>
      <c r="F210" t="str">
        <f t="shared" si="19"/>
        <v>EAST</v>
      </c>
      <c r="G210" t="s">
        <v>35</v>
      </c>
      <c r="H210" t="str">
        <f t="shared" si="20"/>
        <v>Electronics</v>
      </c>
      <c r="I210" s="2" t="s">
        <v>642</v>
      </c>
      <c r="J210" s="1">
        <v>45701</v>
      </c>
      <c r="K210"/>
      <c r="L210" s="4">
        <v>0</v>
      </c>
      <c r="M210" s="4" t="str">
        <f t="shared" si="21"/>
        <v>Low Sales</v>
      </c>
      <c r="N210" s="2" t="str">
        <f t="shared" si="22"/>
        <v>Grade C</v>
      </c>
      <c r="O210">
        <v>15</v>
      </c>
      <c r="P210" s="4">
        <v>15</v>
      </c>
      <c r="Q210" t="s">
        <v>18</v>
      </c>
      <c r="R210" s="4">
        <v>8</v>
      </c>
      <c r="S210" t="str">
        <f>CONCATENATE(OrdersTable[[#This Row],[Clean_ID]],"-",OrdersTable[[#This Row],[Clean_Region]],"-",OrdersTable[[#This Row],[Clean_Product]])</f>
        <v>1208-EAST-Electronics</v>
      </c>
    </row>
    <row r="211" spans="1:19" x14ac:dyDescent="0.3">
      <c r="A211" t="s">
        <v>643</v>
      </c>
      <c r="B211" t="str">
        <f t="shared" si="18"/>
        <v>1209</v>
      </c>
      <c r="C211" t="s">
        <v>644</v>
      </c>
      <c r="D211" t="str">
        <f t="shared" si="23"/>
        <v>John Gutierrez</v>
      </c>
      <c r="E211" t="s">
        <v>11</v>
      </c>
      <c r="F211" t="str">
        <f t="shared" si="19"/>
        <v>NORTH</v>
      </c>
      <c r="G211" t="s">
        <v>35</v>
      </c>
      <c r="H211" t="str">
        <f t="shared" si="20"/>
        <v>Electronics</v>
      </c>
      <c r="I211" s="2" t="s">
        <v>645</v>
      </c>
      <c r="J211" s="1">
        <v>45668</v>
      </c>
      <c r="K211">
        <v>1370.27</v>
      </c>
      <c r="L211" s="4">
        <v>1370.27</v>
      </c>
      <c r="M211" s="4" t="str">
        <f t="shared" si="21"/>
        <v>Low Sales</v>
      </c>
      <c r="N211" s="2" t="str">
        <f t="shared" si="22"/>
        <v>Grade C</v>
      </c>
      <c r="O211">
        <v>20</v>
      </c>
      <c r="P211" s="4">
        <v>20</v>
      </c>
      <c r="Q211" t="s">
        <v>14</v>
      </c>
      <c r="R211" s="4">
        <v>7</v>
      </c>
      <c r="S211" t="str">
        <f>CONCATENATE(OrdersTable[[#This Row],[Clean_ID]],"-",OrdersTable[[#This Row],[Clean_Region]],"-",OrdersTable[[#This Row],[Clean_Product]])</f>
        <v>1209-NORTH-Electronics</v>
      </c>
    </row>
    <row r="212" spans="1:19" x14ac:dyDescent="0.3">
      <c r="A212" t="s">
        <v>646</v>
      </c>
      <c r="B212" t="str">
        <f t="shared" si="18"/>
        <v>1210</v>
      </c>
      <c r="C212" t="s">
        <v>647</v>
      </c>
      <c r="D212" t="str">
        <f t="shared" si="23"/>
        <v>Ryan Foster</v>
      </c>
      <c r="E212" t="s">
        <v>21</v>
      </c>
      <c r="F212" t="str">
        <f t="shared" si="19"/>
        <v>CENTRAL</v>
      </c>
      <c r="G212" t="s">
        <v>80</v>
      </c>
      <c r="H212" t="str">
        <f t="shared" si="20"/>
        <v>Furniture</v>
      </c>
      <c r="I212" s="2" t="s">
        <v>648</v>
      </c>
      <c r="J212" s="1">
        <v>45998</v>
      </c>
      <c r="K212">
        <v>1640</v>
      </c>
      <c r="L212" s="4">
        <v>1640</v>
      </c>
      <c r="M212" s="4" t="str">
        <f t="shared" si="21"/>
        <v>Low Sales</v>
      </c>
      <c r="N212" s="2" t="str">
        <f t="shared" si="22"/>
        <v>Grade C</v>
      </c>
      <c r="O212">
        <v>15</v>
      </c>
      <c r="P212" s="4">
        <v>15</v>
      </c>
      <c r="Q212" t="s">
        <v>31</v>
      </c>
      <c r="R212" s="4">
        <v>5</v>
      </c>
      <c r="S212" t="str">
        <f>CONCATENATE(OrdersTable[[#This Row],[Clean_ID]],"-",OrdersTable[[#This Row],[Clean_Region]],"-",OrdersTable[[#This Row],[Clean_Product]])</f>
        <v>1210-CENTRAL-Furniture</v>
      </c>
    </row>
    <row r="213" spans="1:19" x14ac:dyDescent="0.3">
      <c r="A213" t="s">
        <v>649</v>
      </c>
      <c r="B213" t="str">
        <f t="shared" si="18"/>
        <v>1211</v>
      </c>
      <c r="C213" t="s">
        <v>650</v>
      </c>
      <c r="D213" t="str">
        <f t="shared" si="23"/>
        <v>Terry Mitchell</v>
      </c>
      <c r="E213" t="s">
        <v>51</v>
      </c>
      <c r="F213" t="str">
        <f t="shared" si="19"/>
        <v>WEST</v>
      </c>
      <c r="G213" t="s">
        <v>35</v>
      </c>
      <c r="H213" t="str">
        <f t="shared" si="20"/>
        <v>Electronics</v>
      </c>
      <c r="I213" s="2" t="s">
        <v>651</v>
      </c>
      <c r="J213" s="1">
        <v>45462</v>
      </c>
      <c r="K213"/>
      <c r="L213" s="4">
        <v>0</v>
      </c>
      <c r="M213" s="4" t="str">
        <f t="shared" si="21"/>
        <v>Low Sales</v>
      </c>
      <c r="N213" s="2" t="str">
        <f t="shared" si="22"/>
        <v>Grade C</v>
      </c>
      <c r="O213">
        <v>5</v>
      </c>
      <c r="P213" s="4">
        <v>5</v>
      </c>
      <c r="Q213" t="s">
        <v>31</v>
      </c>
      <c r="R213" s="4">
        <v>10</v>
      </c>
      <c r="S213" t="str">
        <f>CONCATENATE(OrdersTable[[#This Row],[Clean_ID]],"-",OrdersTable[[#This Row],[Clean_Region]],"-",OrdersTable[[#This Row],[Clean_Product]])</f>
        <v>1211-WEST-Electronics</v>
      </c>
    </row>
    <row r="214" spans="1:19" x14ac:dyDescent="0.3">
      <c r="A214" t="s">
        <v>652</v>
      </c>
      <c r="B214" t="str">
        <f t="shared" si="18"/>
        <v>1212</v>
      </c>
      <c r="C214" t="s">
        <v>653</v>
      </c>
      <c r="D214" t="str">
        <f t="shared" si="23"/>
        <v>William Wilson</v>
      </c>
      <c r="E214" t="s">
        <v>51</v>
      </c>
      <c r="F214" t="str">
        <f t="shared" si="19"/>
        <v>WEST</v>
      </c>
      <c r="G214" t="s">
        <v>40</v>
      </c>
      <c r="H214" t="str">
        <f t="shared" si="20"/>
        <v>Office Supplies</v>
      </c>
      <c r="I214" s="2" t="s">
        <v>654</v>
      </c>
      <c r="J214" s="1">
        <v>45946</v>
      </c>
      <c r="K214"/>
      <c r="L214" s="4">
        <v>0</v>
      </c>
      <c r="M214" s="4" t="str">
        <f t="shared" si="21"/>
        <v>Low Sales</v>
      </c>
      <c r="N214" s="2" t="str">
        <f t="shared" si="22"/>
        <v>Grade C</v>
      </c>
      <c r="O214">
        <v>15</v>
      </c>
      <c r="P214" s="4">
        <v>15</v>
      </c>
      <c r="Q214" t="s">
        <v>37</v>
      </c>
      <c r="R214" s="4">
        <v>13</v>
      </c>
      <c r="S214" t="str">
        <f>CONCATENATE(OrdersTable[[#This Row],[Clean_ID]],"-",OrdersTable[[#This Row],[Clean_Region]],"-",OrdersTable[[#This Row],[Clean_Product]])</f>
        <v>1212-WEST-Office Supplies</v>
      </c>
    </row>
    <row r="215" spans="1:19" x14ac:dyDescent="0.3">
      <c r="A215" t="s">
        <v>655</v>
      </c>
      <c r="B215" t="str">
        <f t="shared" si="18"/>
        <v>1213</v>
      </c>
      <c r="C215" t="s">
        <v>656</v>
      </c>
      <c r="D215" t="str">
        <f t="shared" si="23"/>
        <v>Gregory Bautista</v>
      </c>
      <c r="E215" t="s">
        <v>11</v>
      </c>
      <c r="F215" t="str">
        <f t="shared" si="19"/>
        <v>NORTH</v>
      </c>
      <c r="G215" t="s">
        <v>80</v>
      </c>
      <c r="H215" t="str">
        <f t="shared" si="20"/>
        <v>Furniture</v>
      </c>
      <c r="I215" s="2" t="s">
        <v>657</v>
      </c>
      <c r="J215" s="1">
        <v>45323</v>
      </c>
      <c r="K215"/>
      <c r="L215" s="4">
        <v>0</v>
      </c>
      <c r="M215" s="4" t="str">
        <f t="shared" si="21"/>
        <v>Low Sales</v>
      </c>
      <c r="N215" s="2" t="str">
        <f t="shared" si="22"/>
        <v>Grade C</v>
      </c>
      <c r="O215">
        <v>5</v>
      </c>
      <c r="P215" s="4">
        <v>5</v>
      </c>
      <c r="Q215" t="s">
        <v>18</v>
      </c>
      <c r="R215" s="4">
        <v>2</v>
      </c>
      <c r="S215" t="str">
        <f>CONCATENATE(OrdersTable[[#This Row],[Clean_ID]],"-",OrdersTable[[#This Row],[Clean_Region]],"-",OrdersTable[[#This Row],[Clean_Product]])</f>
        <v>1213-NORTH-Furniture</v>
      </c>
    </row>
    <row r="216" spans="1:19" x14ac:dyDescent="0.3">
      <c r="A216" t="s">
        <v>658</v>
      </c>
      <c r="B216" t="str">
        <f t="shared" si="18"/>
        <v>1214</v>
      </c>
      <c r="C216" t="s">
        <v>659</v>
      </c>
      <c r="D216" t="str">
        <f t="shared" si="23"/>
        <v>Brian Hicks</v>
      </c>
      <c r="E216" t="s">
        <v>44</v>
      </c>
      <c r="F216" t="str">
        <f t="shared" si="19"/>
        <v>SOUTH</v>
      </c>
      <c r="G216" t="s">
        <v>40</v>
      </c>
      <c r="H216" t="str">
        <f t="shared" si="20"/>
        <v>Office Supplies</v>
      </c>
      <c r="I216" s="2" t="s">
        <v>660</v>
      </c>
      <c r="J216" s="1">
        <v>45778</v>
      </c>
      <c r="K216">
        <v>4749.8599999999997</v>
      </c>
      <c r="L216" s="4">
        <v>4749.8599999999997</v>
      </c>
      <c r="M216" s="4" t="str">
        <f t="shared" si="21"/>
        <v>High Sales</v>
      </c>
      <c r="N216" s="2" t="str">
        <f t="shared" si="22"/>
        <v>Grade A</v>
      </c>
      <c r="O216"/>
      <c r="P216" s="4">
        <v>0</v>
      </c>
      <c r="Q216" t="s">
        <v>18</v>
      </c>
      <c r="R216" s="4">
        <v>11</v>
      </c>
      <c r="S216" t="str">
        <f>CONCATENATE(OrdersTable[[#This Row],[Clean_ID]],"-",OrdersTable[[#This Row],[Clean_Region]],"-",OrdersTable[[#This Row],[Clean_Product]])</f>
        <v>1214-SOUTH-Office Supplies</v>
      </c>
    </row>
    <row r="217" spans="1:19" x14ac:dyDescent="0.3">
      <c r="A217" t="s">
        <v>661</v>
      </c>
      <c r="B217" t="str">
        <f t="shared" si="18"/>
        <v>1215</v>
      </c>
      <c r="C217" t="s">
        <v>662</v>
      </c>
      <c r="D217" t="str">
        <f t="shared" si="23"/>
        <v>Cynthia Wells</v>
      </c>
      <c r="E217" t="s">
        <v>51</v>
      </c>
      <c r="F217" t="str">
        <f t="shared" si="19"/>
        <v>WEST</v>
      </c>
      <c r="G217" t="s">
        <v>40</v>
      </c>
      <c r="H217" t="str">
        <f t="shared" si="20"/>
        <v>Office Supplies</v>
      </c>
      <c r="I217" s="2" t="s">
        <v>663</v>
      </c>
      <c r="J217" s="1">
        <v>45672</v>
      </c>
      <c r="K217">
        <v>3827.27</v>
      </c>
      <c r="L217" s="4">
        <v>3827.27</v>
      </c>
      <c r="M217" s="4" t="str">
        <f t="shared" si="21"/>
        <v>High Sales</v>
      </c>
      <c r="N217" s="2" t="str">
        <f t="shared" si="22"/>
        <v>Grade B</v>
      </c>
      <c r="O217"/>
      <c r="P217" s="4">
        <v>0</v>
      </c>
      <c r="Q217" t="s">
        <v>31</v>
      </c>
      <c r="R217" s="4">
        <v>7</v>
      </c>
      <c r="S217" t="str">
        <f>CONCATENATE(OrdersTable[[#This Row],[Clean_ID]],"-",OrdersTable[[#This Row],[Clean_Region]],"-",OrdersTable[[#This Row],[Clean_Product]])</f>
        <v>1215-WEST-Office Supplies</v>
      </c>
    </row>
    <row r="218" spans="1:19" x14ac:dyDescent="0.3">
      <c r="A218" t="s">
        <v>664</v>
      </c>
      <c r="B218" t="str">
        <f t="shared" si="18"/>
        <v>1216</v>
      </c>
      <c r="C218" t="s">
        <v>665</v>
      </c>
      <c r="D218" t="str">
        <f t="shared" si="23"/>
        <v>Evan Collins</v>
      </c>
      <c r="E218" t="s">
        <v>26</v>
      </c>
      <c r="F218" t="str">
        <f t="shared" si="19"/>
        <v>EAST</v>
      </c>
      <c r="G218" t="s">
        <v>40</v>
      </c>
      <c r="H218" t="str">
        <f t="shared" si="20"/>
        <v>Office Supplies</v>
      </c>
      <c r="I218" s="2" t="s">
        <v>666</v>
      </c>
      <c r="J218" s="1">
        <v>45547</v>
      </c>
      <c r="K218">
        <v>178.27</v>
      </c>
      <c r="L218" s="4">
        <v>178.27</v>
      </c>
      <c r="M218" s="4" t="str">
        <f t="shared" si="21"/>
        <v>Low Sales</v>
      </c>
      <c r="N218" s="2" t="str">
        <f t="shared" si="22"/>
        <v>Grade C</v>
      </c>
      <c r="O218">
        <v>20</v>
      </c>
      <c r="P218" s="4">
        <v>20</v>
      </c>
      <c r="Q218" t="s">
        <v>37</v>
      </c>
      <c r="R218" s="4">
        <v>7</v>
      </c>
      <c r="S218" t="str">
        <f>CONCATENATE(OrdersTable[[#This Row],[Clean_ID]],"-",OrdersTable[[#This Row],[Clean_Region]],"-",OrdersTable[[#This Row],[Clean_Product]])</f>
        <v>1216-EAST-Office Supplies</v>
      </c>
    </row>
    <row r="219" spans="1:19" x14ac:dyDescent="0.3">
      <c r="A219" t="s">
        <v>667</v>
      </c>
      <c r="B219" t="str">
        <f t="shared" si="18"/>
        <v>1217</v>
      </c>
      <c r="C219" t="s">
        <v>668</v>
      </c>
      <c r="D219" t="str">
        <f t="shared" si="23"/>
        <v>Jennifer Lee</v>
      </c>
      <c r="E219" t="s">
        <v>21</v>
      </c>
      <c r="F219" t="str">
        <f t="shared" si="19"/>
        <v>CENTRAL</v>
      </c>
      <c r="G219" t="s">
        <v>12</v>
      </c>
      <c r="H219" t="str">
        <f t="shared" si="20"/>
        <v>Electronics</v>
      </c>
      <c r="I219" s="2" t="s">
        <v>669</v>
      </c>
      <c r="J219" s="1">
        <v>45560</v>
      </c>
      <c r="K219">
        <v>3534.99</v>
      </c>
      <c r="L219" s="4">
        <v>3534.99</v>
      </c>
      <c r="M219" s="4" t="str">
        <f t="shared" si="21"/>
        <v>High Sales</v>
      </c>
      <c r="N219" s="2" t="str">
        <f t="shared" si="22"/>
        <v>Grade B</v>
      </c>
      <c r="O219"/>
      <c r="P219" s="4">
        <v>0</v>
      </c>
      <c r="Q219" t="s">
        <v>31</v>
      </c>
      <c r="R219" s="4">
        <v>12</v>
      </c>
      <c r="S219" t="str">
        <f>CONCATENATE(OrdersTable[[#This Row],[Clean_ID]],"-",OrdersTable[[#This Row],[Clean_Region]],"-",OrdersTable[[#This Row],[Clean_Product]])</f>
        <v>1217-CENTRAL-Electronics</v>
      </c>
    </row>
    <row r="220" spans="1:19" x14ac:dyDescent="0.3">
      <c r="A220" t="s">
        <v>670</v>
      </c>
      <c r="B220" t="str">
        <f t="shared" si="18"/>
        <v>1218</v>
      </c>
      <c r="C220" t="s">
        <v>671</v>
      </c>
      <c r="D220" t="str">
        <f t="shared" si="23"/>
        <v>Kristin Stevens</v>
      </c>
      <c r="E220" t="s">
        <v>51</v>
      </c>
      <c r="F220" t="str">
        <f t="shared" si="19"/>
        <v>WEST</v>
      </c>
      <c r="G220" t="s">
        <v>80</v>
      </c>
      <c r="H220" t="str">
        <f t="shared" si="20"/>
        <v>Furniture</v>
      </c>
      <c r="I220" s="2" t="s">
        <v>672</v>
      </c>
      <c r="J220" s="1">
        <v>45417</v>
      </c>
      <c r="K220"/>
      <c r="L220" s="4">
        <v>0</v>
      </c>
      <c r="M220" s="4" t="str">
        <f t="shared" si="21"/>
        <v>Low Sales</v>
      </c>
      <c r="N220" s="2" t="str">
        <f t="shared" si="22"/>
        <v>Grade C</v>
      </c>
      <c r="O220">
        <v>10</v>
      </c>
      <c r="P220" s="4">
        <v>10</v>
      </c>
      <c r="Q220" t="s">
        <v>23</v>
      </c>
      <c r="R220" s="4">
        <v>2</v>
      </c>
      <c r="S220" t="str">
        <f>CONCATENATE(OrdersTable[[#This Row],[Clean_ID]],"-",OrdersTable[[#This Row],[Clean_Region]],"-",OrdersTable[[#This Row],[Clean_Product]])</f>
        <v>1218-WEST-Furniture</v>
      </c>
    </row>
    <row r="221" spans="1:19" x14ac:dyDescent="0.3">
      <c r="A221" t="s">
        <v>673</v>
      </c>
      <c r="B221" t="str">
        <f t="shared" si="18"/>
        <v>1219</v>
      </c>
      <c r="C221" t="s">
        <v>674</v>
      </c>
      <c r="D221" t="str">
        <f t="shared" si="23"/>
        <v>Julia Novak</v>
      </c>
      <c r="E221" t="s">
        <v>11</v>
      </c>
      <c r="F221" t="str">
        <f t="shared" si="19"/>
        <v>NORTH</v>
      </c>
      <c r="G221" t="s">
        <v>40</v>
      </c>
      <c r="H221" t="str">
        <f t="shared" si="20"/>
        <v>Office Supplies</v>
      </c>
      <c r="I221" s="2" t="s">
        <v>675</v>
      </c>
      <c r="J221" s="1">
        <v>45975</v>
      </c>
      <c r="K221"/>
      <c r="L221" s="4">
        <v>0</v>
      </c>
      <c r="M221" s="4" t="str">
        <f t="shared" si="21"/>
        <v>Low Sales</v>
      </c>
      <c r="N221" s="2" t="str">
        <f t="shared" si="22"/>
        <v>Grade C</v>
      </c>
      <c r="O221">
        <v>15</v>
      </c>
      <c r="P221" s="4">
        <v>15</v>
      </c>
      <c r="Q221" t="s">
        <v>18</v>
      </c>
      <c r="R221" s="4">
        <v>12</v>
      </c>
      <c r="S221" t="str">
        <f>CONCATENATE(OrdersTable[[#This Row],[Clean_ID]],"-",OrdersTable[[#This Row],[Clean_Region]],"-",OrdersTable[[#This Row],[Clean_Product]])</f>
        <v>1219-NORTH-Office Supplies</v>
      </c>
    </row>
    <row r="222" spans="1:19" x14ac:dyDescent="0.3">
      <c r="A222" t="s">
        <v>676</v>
      </c>
      <c r="B222" t="str">
        <f t="shared" si="18"/>
        <v>1220</v>
      </c>
      <c r="C222" t="s">
        <v>677</v>
      </c>
      <c r="D222" t="str">
        <f t="shared" si="23"/>
        <v>Matthew Robinson</v>
      </c>
      <c r="E222" t="s">
        <v>11</v>
      </c>
      <c r="F222" t="str">
        <f t="shared" si="19"/>
        <v>NORTH</v>
      </c>
      <c r="G222" t="s">
        <v>80</v>
      </c>
      <c r="H222" t="str">
        <f t="shared" si="20"/>
        <v>Furniture</v>
      </c>
      <c r="I222" s="2" t="s">
        <v>678</v>
      </c>
      <c r="J222" s="1">
        <v>46104</v>
      </c>
      <c r="K222">
        <v>2568.34</v>
      </c>
      <c r="L222" s="4">
        <v>2568.34</v>
      </c>
      <c r="M222" s="4" t="str">
        <f t="shared" si="21"/>
        <v>High Sales</v>
      </c>
      <c r="N222" s="2" t="str">
        <f t="shared" si="22"/>
        <v>Grade B</v>
      </c>
      <c r="O222">
        <v>10</v>
      </c>
      <c r="P222" s="4">
        <v>10</v>
      </c>
      <c r="Q222" t="s">
        <v>18</v>
      </c>
      <c r="R222" s="4">
        <v>4</v>
      </c>
      <c r="S222" t="str">
        <f>CONCATENATE(OrdersTable[[#This Row],[Clean_ID]],"-",OrdersTable[[#This Row],[Clean_Region]],"-",OrdersTable[[#This Row],[Clean_Product]])</f>
        <v>1220-NORTH-Furniture</v>
      </c>
    </row>
    <row r="223" spans="1:19" x14ac:dyDescent="0.3">
      <c r="A223" t="s">
        <v>679</v>
      </c>
      <c r="B223" t="str">
        <f t="shared" si="18"/>
        <v>1221</v>
      </c>
      <c r="C223" t="s">
        <v>680</v>
      </c>
      <c r="D223" t="str">
        <f t="shared" si="23"/>
        <v>Brandon Walker</v>
      </c>
      <c r="E223" t="s">
        <v>51</v>
      </c>
      <c r="F223" t="str">
        <f t="shared" si="19"/>
        <v>WEST</v>
      </c>
      <c r="G223" t="s">
        <v>12</v>
      </c>
      <c r="H223" t="str">
        <f t="shared" si="20"/>
        <v>Electronics</v>
      </c>
      <c r="I223" s="2" t="s">
        <v>681</v>
      </c>
      <c r="J223" s="1">
        <v>45661</v>
      </c>
      <c r="K223"/>
      <c r="L223" s="4">
        <v>0</v>
      </c>
      <c r="M223" s="4" t="str">
        <f t="shared" si="21"/>
        <v>Low Sales</v>
      </c>
      <c r="N223" s="2" t="str">
        <f t="shared" si="22"/>
        <v>Grade C</v>
      </c>
      <c r="O223"/>
      <c r="P223" s="4">
        <v>0</v>
      </c>
      <c r="Q223" t="s">
        <v>18</v>
      </c>
      <c r="R223" s="4">
        <v>10</v>
      </c>
      <c r="S223" t="str">
        <f>CONCATENATE(OrdersTable[[#This Row],[Clean_ID]],"-",OrdersTable[[#This Row],[Clean_Region]],"-",OrdersTable[[#This Row],[Clean_Product]])</f>
        <v>1221-WEST-Electronics</v>
      </c>
    </row>
    <row r="224" spans="1:19" x14ac:dyDescent="0.3">
      <c r="A224" t="s">
        <v>682</v>
      </c>
      <c r="B224" t="str">
        <f t="shared" si="18"/>
        <v>1222</v>
      </c>
      <c r="C224" t="s">
        <v>683</v>
      </c>
      <c r="D224" t="str">
        <f t="shared" si="23"/>
        <v>Adam Fisher</v>
      </c>
      <c r="E224" t="s">
        <v>34</v>
      </c>
      <c r="F224" t="str">
        <f t="shared" si="19"/>
        <v>NORTH</v>
      </c>
      <c r="G224" t="s">
        <v>12</v>
      </c>
      <c r="H224" t="str">
        <f t="shared" si="20"/>
        <v>Electronics</v>
      </c>
      <c r="I224" s="2" t="s">
        <v>684</v>
      </c>
      <c r="J224" s="1">
        <v>45637</v>
      </c>
      <c r="K224"/>
      <c r="L224" s="4">
        <v>0</v>
      </c>
      <c r="M224" s="4" t="str">
        <f t="shared" si="21"/>
        <v>Low Sales</v>
      </c>
      <c r="N224" s="2" t="str">
        <f t="shared" si="22"/>
        <v>Grade C</v>
      </c>
      <c r="O224"/>
      <c r="P224" s="4">
        <v>0</v>
      </c>
      <c r="Q224" t="s">
        <v>23</v>
      </c>
      <c r="R224" s="4">
        <v>13</v>
      </c>
      <c r="S224" t="str">
        <f>CONCATENATE(OrdersTable[[#This Row],[Clean_ID]],"-",OrdersTable[[#This Row],[Clean_Region]],"-",OrdersTable[[#This Row],[Clean_Product]])</f>
        <v>1222-NORTH-Electronics</v>
      </c>
    </row>
    <row r="225" spans="1:19" x14ac:dyDescent="0.3">
      <c r="A225" t="s">
        <v>685</v>
      </c>
      <c r="B225" t="str">
        <f t="shared" si="18"/>
        <v>1223</v>
      </c>
      <c r="C225" t="s">
        <v>686</v>
      </c>
      <c r="D225" t="str">
        <f t="shared" si="23"/>
        <v>Barry Gonzalez</v>
      </c>
      <c r="E225" t="s">
        <v>51</v>
      </c>
      <c r="F225" t="str">
        <f t="shared" si="19"/>
        <v>WEST</v>
      </c>
      <c r="G225" t="s">
        <v>12</v>
      </c>
      <c r="H225" t="str">
        <f t="shared" si="20"/>
        <v>Electronics</v>
      </c>
      <c r="I225" s="2" t="s">
        <v>687</v>
      </c>
      <c r="J225" s="1">
        <v>45509</v>
      </c>
      <c r="K225"/>
      <c r="L225" s="4">
        <v>0</v>
      </c>
      <c r="M225" s="4" t="str">
        <f t="shared" si="21"/>
        <v>Low Sales</v>
      </c>
      <c r="N225" s="2" t="str">
        <f t="shared" si="22"/>
        <v>Grade C</v>
      </c>
      <c r="O225">
        <v>20</v>
      </c>
      <c r="P225" s="4">
        <v>20</v>
      </c>
      <c r="Q225" t="s">
        <v>37</v>
      </c>
      <c r="R225" s="4">
        <v>6</v>
      </c>
      <c r="S225" t="str">
        <f>CONCATENATE(OrdersTable[[#This Row],[Clean_ID]],"-",OrdersTable[[#This Row],[Clean_Region]],"-",OrdersTable[[#This Row],[Clean_Product]])</f>
        <v>1223-WEST-Electronics</v>
      </c>
    </row>
    <row r="226" spans="1:19" x14ac:dyDescent="0.3">
      <c r="A226" t="s">
        <v>688</v>
      </c>
      <c r="B226" t="str">
        <f t="shared" si="18"/>
        <v>1224</v>
      </c>
      <c r="C226" t="s">
        <v>689</v>
      </c>
      <c r="D226" t="str">
        <f t="shared" si="23"/>
        <v>Kelly Castillo</v>
      </c>
      <c r="E226" t="s">
        <v>44</v>
      </c>
      <c r="F226" t="str">
        <f t="shared" si="19"/>
        <v>SOUTH</v>
      </c>
      <c r="G226" t="s">
        <v>80</v>
      </c>
      <c r="H226" t="str">
        <f t="shared" si="20"/>
        <v>Furniture</v>
      </c>
      <c r="I226" s="2" t="s">
        <v>690</v>
      </c>
      <c r="J226" s="1">
        <v>46078</v>
      </c>
      <c r="K226">
        <v>2191.46</v>
      </c>
      <c r="L226" s="4">
        <v>2191.46</v>
      </c>
      <c r="M226" s="4" t="str">
        <f t="shared" si="21"/>
        <v>Low Sales</v>
      </c>
      <c r="N226" s="2" t="str">
        <f t="shared" si="22"/>
        <v>Grade B</v>
      </c>
      <c r="O226">
        <v>5</v>
      </c>
      <c r="P226" s="4">
        <v>5</v>
      </c>
      <c r="Q226" t="s">
        <v>37</v>
      </c>
      <c r="R226" s="4">
        <v>3</v>
      </c>
      <c r="S226" t="str">
        <f>CONCATENATE(OrdersTable[[#This Row],[Clean_ID]],"-",OrdersTable[[#This Row],[Clean_Region]],"-",OrdersTable[[#This Row],[Clean_Product]])</f>
        <v>1224-SOUTH-Furniture</v>
      </c>
    </row>
    <row r="227" spans="1:19" x14ac:dyDescent="0.3">
      <c r="A227" t="s">
        <v>691</v>
      </c>
      <c r="B227" t="str">
        <f t="shared" si="18"/>
        <v>1225</v>
      </c>
      <c r="C227" t="s">
        <v>692</v>
      </c>
      <c r="D227" t="str">
        <f t="shared" si="23"/>
        <v>Stephen Price</v>
      </c>
      <c r="E227" t="s">
        <v>26</v>
      </c>
      <c r="F227" t="str">
        <f t="shared" si="19"/>
        <v>EAST</v>
      </c>
      <c r="G227" t="s">
        <v>80</v>
      </c>
      <c r="H227" t="str">
        <f t="shared" si="20"/>
        <v>Furniture</v>
      </c>
      <c r="I227" s="2" t="s">
        <v>693</v>
      </c>
      <c r="J227" s="1">
        <v>45457</v>
      </c>
      <c r="K227">
        <v>4676.95</v>
      </c>
      <c r="L227" s="4">
        <v>4676.95</v>
      </c>
      <c r="M227" s="4" t="str">
        <f t="shared" si="21"/>
        <v>High Sales</v>
      </c>
      <c r="N227" s="2" t="str">
        <f t="shared" si="22"/>
        <v>Grade A</v>
      </c>
      <c r="O227">
        <v>15</v>
      </c>
      <c r="P227" s="4">
        <v>15</v>
      </c>
      <c r="Q227" t="s">
        <v>37</v>
      </c>
      <c r="R227" s="4">
        <v>15</v>
      </c>
      <c r="S227" t="str">
        <f>CONCATENATE(OrdersTable[[#This Row],[Clean_ID]],"-",OrdersTable[[#This Row],[Clean_Region]],"-",OrdersTable[[#This Row],[Clean_Product]])</f>
        <v>1225-EAST-Furniture</v>
      </c>
    </row>
    <row r="228" spans="1:19" x14ac:dyDescent="0.3">
      <c r="A228" t="s">
        <v>694</v>
      </c>
      <c r="B228" t="str">
        <f t="shared" si="18"/>
        <v>1226</v>
      </c>
      <c r="C228" t="s">
        <v>695</v>
      </c>
      <c r="D228" t="str">
        <f t="shared" si="23"/>
        <v>Kimberly Adams</v>
      </c>
      <c r="E228" t="s">
        <v>26</v>
      </c>
      <c r="F228" t="str">
        <f t="shared" si="19"/>
        <v>EAST</v>
      </c>
      <c r="G228" t="s">
        <v>12</v>
      </c>
      <c r="H228" t="str">
        <f t="shared" si="20"/>
        <v>Electronics</v>
      </c>
      <c r="I228" s="2" t="s">
        <v>696</v>
      </c>
      <c r="J228" s="1">
        <v>45548</v>
      </c>
      <c r="K228"/>
      <c r="L228" s="4">
        <v>0</v>
      </c>
      <c r="M228" s="4" t="str">
        <f t="shared" si="21"/>
        <v>Low Sales</v>
      </c>
      <c r="N228" s="2" t="str">
        <f t="shared" si="22"/>
        <v>Grade C</v>
      </c>
      <c r="O228">
        <v>10</v>
      </c>
      <c r="P228" s="4">
        <v>10</v>
      </c>
      <c r="Q228" t="s">
        <v>31</v>
      </c>
      <c r="R228" s="4">
        <v>10</v>
      </c>
      <c r="S228" t="str">
        <f>CONCATENATE(OrdersTable[[#This Row],[Clean_ID]],"-",OrdersTable[[#This Row],[Clean_Region]],"-",OrdersTable[[#This Row],[Clean_Product]])</f>
        <v>1226-EAST-Electronics</v>
      </c>
    </row>
    <row r="229" spans="1:19" x14ac:dyDescent="0.3">
      <c r="A229" t="s">
        <v>697</v>
      </c>
      <c r="B229" t="str">
        <f t="shared" si="18"/>
        <v>1227</v>
      </c>
      <c r="C229" t="s">
        <v>698</v>
      </c>
      <c r="D229" t="str">
        <f t="shared" si="23"/>
        <v>James Turner</v>
      </c>
      <c r="E229" t="s">
        <v>21</v>
      </c>
      <c r="F229" t="str">
        <f t="shared" si="19"/>
        <v>CENTRAL</v>
      </c>
      <c r="G229" t="s">
        <v>12</v>
      </c>
      <c r="H229" t="str">
        <f t="shared" si="20"/>
        <v>Electronics</v>
      </c>
      <c r="I229" s="2" t="s">
        <v>373</v>
      </c>
      <c r="J229" s="1">
        <v>45806</v>
      </c>
      <c r="K229">
        <v>884.75</v>
      </c>
      <c r="L229" s="4">
        <v>884.75</v>
      </c>
      <c r="M229" s="4" t="str">
        <f t="shared" si="21"/>
        <v>Low Sales</v>
      </c>
      <c r="N229" s="2" t="str">
        <f t="shared" si="22"/>
        <v>Grade C</v>
      </c>
      <c r="O229">
        <v>10</v>
      </c>
      <c r="P229" s="4">
        <v>10</v>
      </c>
      <c r="Q229" t="s">
        <v>37</v>
      </c>
      <c r="R229" s="4">
        <v>12</v>
      </c>
      <c r="S229" t="str">
        <f>CONCATENATE(OrdersTable[[#This Row],[Clean_ID]],"-",OrdersTable[[#This Row],[Clean_Region]],"-",OrdersTable[[#This Row],[Clean_Product]])</f>
        <v>1227-CENTRAL-Electronics</v>
      </c>
    </row>
    <row r="230" spans="1:19" x14ac:dyDescent="0.3">
      <c r="A230" t="s">
        <v>699</v>
      </c>
      <c r="B230" t="str">
        <f t="shared" si="18"/>
        <v>1228</v>
      </c>
      <c r="C230" t="s">
        <v>700</v>
      </c>
      <c r="D230" t="str">
        <f t="shared" si="23"/>
        <v>Scott Wolfe</v>
      </c>
      <c r="E230" t="s">
        <v>21</v>
      </c>
      <c r="F230" t="str">
        <f t="shared" si="19"/>
        <v>CENTRAL</v>
      </c>
      <c r="G230" t="s">
        <v>40</v>
      </c>
      <c r="H230" t="str">
        <f t="shared" si="20"/>
        <v>Office Supplies</v>
      </c>
      <c r="I230" s="2" t="s">
        <v>701</v>
      </c>
      <c r="J230" s="1">
        <v>45869</v>
      </c>
      <c r="K230">
        <v>4134.92</v>
      </c>
      <c r="L230" s="4">
        <v>4134.92</v>
      </c>
      <c r="M230" s="4" t="str">
        <f t="shared" si="21"/>
        <v>High Sales</v>
      </c>
      <c r="N230" s="2" t="str">
        <f t="shared" si="22"/>
        <v>Grade A</v>
      </c>
      <c r="O230">
        <v>5</v>
      </c>
      <c r="P230" s="4">
        <v>5</v>
      </c>
      <c r="Q230" t="s">
        <v>14</v>
      </c>
      <c r="R230" s="4">
        <v>11</v>
      </c>
      <c r="S230" t="str">
        <f>CONCATENATE(OrdersTable[[#This Row],[Clean_ID]],"-",OrdersTable[[#This Row],[Clean_Region]],"-",OrdersTable[[#This Row],[Clean_Product]])</f>
        <v>1228-CENTRAL-Office Supplies</v>
      </c>
    </row>
    <row r="231" spans="1:19" x14ac:dyDescent="0.3">
      <c r="A231" t="s">
        <v>702</v>
      </c>
      <c r="B231" t="str">
        <f t="shared" si="18"/>
        <v>1229</v>
      </c>
      <c r="C231" t="s">
        <v>703</v>
      </c>
      <c r="D231" t="str">
        <f t="shared" si="23"/>
        <v>Tina Watkins</v>
      </c>
      <c r="E231" t="s">
        <v>21</v>
      </c>
      <c r="F231" t="str">
        <f t="shared" si="19"/>
        <v>CENTRAL</v>
      </c>
      <c r="G231" t="s">
        <v>40</v>
      </c>
      <c r="H231" t="str">
        <f t="shared" si="20"/>
        <v>Office Supplies</v>
      </c>
      <c r="I231" s="2" t="s">
        <v>704</v>
      </c>
      <c r="J231" s="1">
        <v>45958</v>
      </c>
      <c r="K231"/>
      <c r="L231" s="4">
        <v>0</v>
      </c>
      <c r="M231" s="4" t="str">
        <f t="shared" si="21"/>
        <v>Low Sales</v>
      </c>
      <c r="N231" s="2" t="str">
        <f t="shared" si="22"/>
        <v>Grade C</v>
      </c>
      <c r="O231"/>
      <c r="P231" s="4">
        <v>0</v>
      </c>
      <c r="Q231" t="s">
        <v>14</v>
      </c>
      <c r="R231" s="4">
        <v>8</v>
      </c>
      <c r="S231" t="str">
        <f>CONCATENATE(OrdersTable[[#This Row],[Clean_ID]],"-",OrdersTable[[#This Row],[Clean_Region]],"-",OrdersTable[[#This Row],[Clean_Product]])</f>
        <v>1229-CENTRAL-Office Supplies</v>
      </c>
    </row>
    <row r="232" spans="1:19" x14ac:dyDescent="0.3">
      <c r="A232" t="s">
        <v>705</v>
      </c>
      <c r="B232" t="str">
        <f t="shared" si="18"/>
        <v>1230</v>
      </c>
      <c r="C232" t="s">
        <v>706</v>
      </c>
      <c r="D232" t="str">
        <f t="shared" si="23"/>
        <v>Anna Baker</v>
      </c>
      <c r="E232" t="s">
        <v>11</v>
      </c>
      <c r="F232" t="str">
        <f t="shared" si="19"/>
        <v>NORTH</v>
      </c>
      <c r="G232" t="s">
        <v>40</v>
      </c>
      <c r="H232" t="str">
        <f t="shared" si="20"/>
        <v>Office Supplies</v>
      </c>
      <c r="I232" s="2" t="s">
        <v>707</v>
      </c>
      <c r="J232" s="1">
        <v>45949</v>
      </c>
      <c r="K232"/>
      <c r="L232" s="4">
        <v>0</v>
      </c>
      <c r="M232" s="4" t="str">
        <f t="shared" si="21"/>
        <v>Low Sales</v>
      </c>
      <c r="N232" s="2" t="str">
        <f t="shared" si="22"/>
        <v>Grade C</v>
      </c>
      <c r="O232">
        <v>15</v>
      </c>
      <c r="P232" s="4">
        <v>15</v>
      </c>
      <c r="Q232" t="s">
        <v>23</v>
      </c>
      <c r="R232" s="4">
        <v>2</v>
      </c>
      <c r="S232" t="str">
        <f>CONCATENATE(OrdersTable[[#This Row],[Clean_ID]],"-",OrdersTable[[#This Row],[Clean_Region]],"-",OrdersTable[[#This Row],[Clean_Product]])</f>
        <v>1230-NORTH-Office Supplies</v>
      </c>
    </row>
    <row r="233" spans="1:19" x14ac:dyDescent="0.3">
      <c r="A233" t="s">
        <v>708</v>
      </c>
      <c r="B233" t="str">
        <f t="shared" si="18"/>
        <v>1231</v>
      </c>
      <c r="C233" t="s">
        <v>709</v>
      </c>
      <c r="D233" t="str">
        <f t="shared" si="23"/>
        <v>Aaron Murphy</v>
      </c>
      <c r="E233" t="s">
        <v>11</v>
      </c>
      <c r="F233" t="str">
        <f t="shared" si="19"/>
        <v>NORTH</v>
      </c>
      <c r="G233" t="s">
        <v>12</v>
      </c>
      <c r="H233" t="str">
        <f t="shared" si="20"/>
        <v>Electronics</v>
      </c>
      <c r="I233" s="2" t="s">
        <v>710</v>
      </c>
      <c r="J233" s="1">
        <v>45571</v>
      </c>
      <c r="K233"/>
      <c r="L233" s="4">
        <v>0</v>
      </c>
      <c r="M233" s="4" t="str">
        <f t="shared" si="21"/>
        <v>Low Sales</v>
      </c>
      <c r="N233" s="2" t="str">
        <f t="shared" si="22"/>
        <v>Grade C</v>
      </c>
      <c r="O233">
        <v>10</v>
      </c>
      <c r="P233" s="4">
        <v>10</v>
      </c>
      <c r="Q233" t="s">
        <v>31</v>
      </c>
      <c r="R233" s="4">
        <v>10</v>
      </c>
      <c r="S233" t="str">
        <f>CONCATENATE(OrdersTable[[#This Row],[Clean_ID]],"-",OrdersTable[[#This Row],[Clean_Region]],"-",OrdersTable[[#This Row],[Clean_Product]])</f>
        <v>1231-NORTH-Electronics</v>
      </c>
    </row>
    <row r="234" spans="1:19" x14ac:dyDescent="0.3">
      <c r="A234" t="s">
        <v>711</v>
      </c>
      <c r="B234" t="str">
        <f t="shared" si="18"/>
        <v>1232</v>
      </c>
      <c r="C234" t="s">
        <v>712</v>
      </c>
      <c r="D234" t="str">
        <f t="shared" si="23"/>
        <v>Denise Murphy</v>
      </c>
      <c r="E234" t="s">
        <v>44</v>
      </c>
      <c r="F234" t="str">
        <f t="shared" si="19"/>
        <v>SOUTH</v>
      </c>
      <c r="G234" t="s">
        <v>40</v>
      </c>
      <c r="H234" t="str">
        <f t="shared" si="20"/>
        <v>Office Supplies</v>
      </c>
      <c r="I234" s="2" t="s">
        <v>713</v>
      </c>
      <c r="J234" s="1">
        <v>46143</v>
      </c>
      <c r="K234"/>
      <c r="L234" s="4">
        <v>0</v>
      </c>
      <c r="M234" s="4" t="str">
        <f t="shared" si="21"/>
        <v>Low Sales</v>
      </c>
      <c r="N234" s="2" t="str">
        <f t="shared" si="22"/>
        <v>Grade C</v>
      </c>
      <c r="O234">
        <v>20</v>
      </c>
      <c r="P234" s="4">
        <v>20</v>
      </c>
      <c r="Q234" t="s">
        <v>18</v>
      </c>
      <c r="R234" s="4">
        <v>13</v>
      </c>
      <c r="S234" t="str">
        <f>CONCATENATE(OrdersTable[[#This Row],[Clean_ID]],"-",OrdersTable[[#This Row],[Clean_Region]],"-",OrdersTable[[#This Row],[Clean_Product]])</f>
        <v>1232-SOUTH-Office Supplies</v>
      </c>
    </row>
    <row r="235" spans="1:19" x14ac:dyDescent="0.3">
      <c r="A235" t="s">
        <v>714</v>
      </c>
      <c r="B235" t="str">
        <f t="shared" si="18"/>
        <v>1233</v>
      </c>
      <c r="C235" t="s">
        <v>715</v>
      </c>
      <c r="D235" t="str">
        <f t="shared" si="23"/>
        <v>Bobby Taylor</v>
      </c>
      <c r="E235" t="s">
        <v>26</v>
      </c>
      <c r="F235" t="str">
        <f t="shared" si="19"/>
        <v>EAST</v>
      </c>
      <c r="G235" t="s">
        <v>12</v>
      </c>
      <c r="H235" t="str">
        <f t="shared" si="20"/>
        <v>Electronics</v>
      </c>
      <c r="I235" s="2" t="s">
        <v>716</v>
      </c>
      <c r="J235" s="1">
        <v>45618</v>
      </c>
      <c r="K235"/>
      <c r="L235" s="4">
        <v>0</v>
      </c>
      <c r="M235" s="4" t="str">
        <f t="shared" si="21"/>
        <v>Low Sales</v>
      </c>
      <c r="N235" s="2" t="str">
        <f t="shared" si="22"/>
        <v>Grade C</v>
      </c>
      <c r="O235">
        <v>20</v>
      </c>
      <c r="P235" s="4">
        <v>20</v>
      </c>
      <c r="Q235" t="s">
        <v>18</v>
      </c>
      <c r="R235" s="4">
        <v>3</v>
      </c>
      <c r="S235" t="str">
        <f>CONCATENATE(OrdersTable[[#This Row],[Clean_ID]],"-",OrdersTable[[#This Row],[Clean_Region]],"-",OrdersTable[[#This Row],[Clean_Product]])</f>
        <v>1233-EAST-Electronics</v>
      </c>
    </row>
    <row r="236" spans="1:19" x14ac:dyDescent="0.3">
      <c r="A236" t="s">
        <v>717</v>
      </c>
      <c r="B236" t="str">
        <f t="shared" si="18"/>
        <v>1234</v>
      </c>
      <c r="C236" t="s">
        <v>718</v>
      </c>
      <c r="D236" t="str">
        <f t="shared" si="23"/>
        <v>James Chambers</v>
      </c>
      <c r="E236" t="s">
        <v>34</v>
      </c>
      <c r="F236" t="str">
        <f t="shared" si="19"/>
        <v>NORTH</v>
      </c>
      <c r="G236" t="s">
        <v>12</v>
      </c>
      <c r="H236" t="str">
        <f t="shared" si="20"/>
        <v>Electronics</v>
      </c>
      <c r="I236" s="2" t="s">
        <v>719</v>
      </c>
      <c r="J236" s="1">
        <v>45589</v>
      </c>
      <c r="K236"/>
      <c r="L236" s="4">
        <v>0</v>
      </c>
      <c r="M236" s="4" t="str">
        <f t="shared" si="21"/>
        <v>Low Sales</v>
      </c>
      <c r="N236" s="2" t="str">
        <f t="shared" si="22"/>
        <v>Grade C</v>
      </c>
      <c r="O236">
        <v>10</v>
      </c>
      <c r="P236" s="4">
        <v>10</v>
      </c>
      <c r="Q236" t="s">
        <v>18</v>
      </c>
      <c r="R236" s="4">
        <v>14</v>
      </c>
      <c r="S236" t="str">
        <f>CONCATENATE(OrdersTable[[#This Row],[Clean_ID]],"-",OrdersTable[[#This Row],[Clean_Region]],"-",OrdersTable[[#This Row],[Clean_Product]])</f>
        <v>1234-NORTH-Electronics</v>
      </c>
    </row>
    <row r="237" spans="1:19" x14ac:dyDescent="0.3">
      <c r="A237" t="s">
        <v>720</v>
      </c>
      <c r="B237" t="str">
        <f t="shared" si="18"/>
        <v>1235</v>
      </c>
      <c r="C237" t="s">
        <v>721</v>
      </c>
      <c r="D237" t="str">
        <f t="shared" si="23"/>
        <v>Adam Stone</v>
      </c>
      <c r="E237" t="s">
        <v>26</v>
      </c>
      <c r="F237" t="str">
        <f t="shared" si="19"/>
        <v>EAST</v>
      </c>
      <c r="G237" t="s">
        <v>40</v>
      </c>
      <c r="H237" t="str">
        <f t="shared" si="20"/>
        <v>Office Supplies</v>
      </c>
      <c r="I237" s="2" t="s">
        <v>448</v>
      </c>
      <c r="J237" s="1">
        <v>45486</v>
      </c>
      <c r="K237"/>
      <c r="L237" s="4">
        <v>0</v>
      </c>
      <c r="M237" s="4" t="str">
        <f t="shared" si="21"/>
        <v>Low Sales</v>
      </c>
      <c r="N237" s="2" t="str">
        <f t="shared" si="22"/>
        <v>Grade C</v>
      </c>
      <c r="O237">
        <v>20</v>
      </c>
      <c r="P237" s="4">
        <v>20</v>
      </c>
      <c r="Q237" t="s">
        <v>31</v>
      </c>
      <c r="R237" s="4">
        <v>8</v>
      </c>
      <c r="S237" t="str">
        <f>CONCATENATE(OrdersTable[[#This Row],[Clean_ID]],"-",OrdersTable[[#This Row],[Clean_Region]],"-",OrdersTable[[#This Row],[Clean_Product]])</f>
        <v>1235-EAST-Office Supplies</v>
      </c>
    </row>
    <row r="238" spans="1:19" x14ac:dyDescent="0.3">
      <c r="A238" t="s">
        <v>722</v>
      </c>
      <c r="B238" t="str">
        <f t="shared" si="18"/>
        <v>1236</v>
      </c>
      <c r="C238" t="s">
        <v>723</v>
      </c>
      <c r="D238" t="str">
        <f t="shared" si="23"/>
        <v>Karen Terry</v>
      </c>
      <c r="E238" t="s">
        <v>34</v>
      </c>
      <c r="F238" t="str">
        <f t="shared" si="19"/>
        <v>NORTH</v>
      </c>
      <c r="G238" t="s">
        <v>12</v>
      </c>
      <c r="H238" t="str">
        <f t="shared" si="20"/>
        <v>Electronics</v>
      </c>
      <c r="I238" s="2" t="s">
        <v>724</v>
      </c>
      <c r="J238" s="1">
        <v>45694</v>
      </c>
      <c r="K238">
        <v>2313.29</v>
      </c>
      <c r="L238" s="4">
        <v>2313.29</v>
      </c>
      <c r="M238" s="4" t="str">
        <f t="shared" si="21"/>
        <v>Low Sales</v>
      </c>
      <c r="N238" s="2" t="str">
        <f t="shared" si="22"/>
        <v>Grade B</v>
      </c>
      <c r="O238">
        <v>10</v>
      </c>
      <c r="P238" s="4">
        <v>10</v>
      </c>
      <c r="Q238" t="s">
        <v>37</v>
      </c>
      <c r="R238" s="4">
        <v>6</v>
      </c>
      <c r="S238" t="str">
        <f>CONCATENATE(OrdersTable[[#This Row],[Clean_ID]],"-",OrdersTable[[#This Row],[Clean_Region]],"-",OrdersTable[[#This Row],[Clean_Product]])</f>
        <v>1236-NORTH-Electronics</v>
      </c>
    </row>
    <row r="239" spans="1:19" x14ac:dyDescent="0.3">
      <c r="A239" t="s">
        <v>725</v>
      </c>
      <c r="B239" t="str">
        <f t="shared" si="18"/>
        <v>1237</v>
      </c>
      <c r="C239" t="s">
        <v>726</v>
      </c>
      <c r="D239" t="str">
        <f t="shared" si="23"/>
        <v>Oscar Howell</v>
      </c>
      <c r="E239" t="s">
        <v>34</v>
      </c>
      <c r="F239" t="str">
        <f t="shared" si="19"/>
        <v>NORTH</v>
      </c>
      <c r="G239" t="s">
        <v>12</v>
      </c>
      <c r="H239" t="str">
        <f t="shared" si="20"/>
        <v>Electronics</v>
      </c>
      <c r="I239" s="2" t="s">
        <v>727</v>
      </c>
      <c r="J239" s="1">
        <v>45580</v>
      </c>
      <c r="K239"/>
      <c r="L239" s="4">
        <v>0</v>
      </c>
      <c r="M239" s="4" t="str">
        <f t="shared" si="21"/>
        <v>Low Sales</v>
      </c>
      <c r="N239" s="2" t="str">
        <f t="shared" si="22"/>
        <v>Grade C</v>
      </c>
      <c r="O239">
        <v>15</v>
      </c>
      <c r="P239" s="4">
        <v>15</v>
      </c>
      <c r="Q239" t="s">
        <v>37</v>
      </c>
      <c r="R239" s="4">
        <v>1</v>
      </c>
      <c r="S239" t="str">
        <f>CONCATENATE(OrdersTable[[#This Row],[Clean_ID]],"-",OrdersTable[[#This Row],[Clean_Region]],"-",OrdersTable[[#This Row],[Clean_Product]])</f>
        <v>1237-NORTH-Electronics</v>
      </c>
    </row>
    <row r="240" spans="1:19" x14ac:dyDescent="0.3">
      <c r="A240" t="s">
        <v>728</v>
      </c>
      <c r="B240" t="str">
        <f t="shared" si="18"/>
        <v>1238</v>
      </c>
      <c r="C240" t="s">
        <v>729</v>
      </c>
      <c r="D240" t="str">
        <f t="shared" si="23"/>
        <v>Jamie Wright</v>
      </c>
      <c r="E240" t="s">
        <v>34</v>
      </c>
      <c r="F240" t="str">
        <f t="shared" si="19"/>
        <v>NORTH</v>
      </c>
      <c r="G240" t="s">
        <v>35</v>
      </c>
      <c r="H240" t="str">
        <f t="shared" si="20"/>
        <v>Electronics</v>
      </c>
      <c r="I240" s="2" t="s">
        <v>730</v>
      </c>
      <c r="J240" s="1">
        <v>45429</v>
      </c>
      <c r="K240"/>
      <c r="L240" s="4">
        <v>0</v>
      </c>
      <c r="M240" s="4" t="str">
        <f t="shared" si="21"/>
        <v>Low Sales</v>
      </c>
      <c r="N240" s="2" t="str">
        <f t="shared" si="22"/>
        <v>Grade C</v>
      </c>
      <c r="O240">
        <v>15</v>
      </c>
      <c r="P240" s="4">
        <v>15</v>
      </c>
      <c r="Q240" t="s">
        <v>14</v>
      </c>
      <c r="R240" s="4">
        <v>7</v>
      </c>
      <c r="S240" t="str">
        <f>CONCATENATE(OrdersTable[[#This Row],[Clean_ID]],"-",OrdersTable[[#This Row],[Clean_Region]],"-",OrdersTable[[#This Row],[Clean_Product]])</f>
        <v>1238-NORTH-Electronics</v>
      </c>
    </row>
    <row r="241" spans="1:19" x14ac:dyDescent="0.3">
      <c r="A241" t="s">
        <v>731</v>
      </c>
      <c r="B241" t="str">
        <f t="shared" si="18"/>
        <v>1239</v>
      </c>
      <c r="C241" t="s">
        <v>732</v>
      </c>
      <c r="D241" t="str">
        <f t="shared" si="23"/>
        <v>Shaun Harris</v>
      </c>
      <c r="E241" t="s">
        <v>34</v>
      </c>
      <c r="F241" t="str">
        <f t="shared" si="19"/>
        <v>NORTH</v>
      </c>
      <c r="G241" t="s">
        <v>80</v>
      </c>
      <c r="H241" t="str">
        <f t="shared" si="20"/>
        <v>Furniture</v>
      </c>
      <c r="I241" s="2" t="s">
        <v>733</v>
      </c>
      <c r="J241" s="1">
        <v>45663</v>
      </c>
      <c r="K241"/>
      <c r="L241" s="4">
        <v>0</v>
      </c>
      <c r="M241" s="4" t="str">
        <f t="shared" si="21"/>
        <v>Low Sales</v>
      </c>
      <c r="N241" s="2" t="str">
        <f t="shared" si="22"/>
        <v>Grade C</v>
      </c>
      <c r="O241"/>
      <c r="P241" s="4">
        <v>0</v>
      </c>
      <c r="Q241" t="s">
        <v>23</v>
      </c>
      <c r="R241" s="4">
        <v>13</v>
      </c>
      <c r="S241" t="str">
        <f>CONCATENATE(OrdersTable[[#This Row],[Clean_ID]],"-",OrdersTable[[#This Row],[Clean_Region]],"-",OrdersTable[[#This Row],[Clean_Product]])</f>
        <v>1239-NORTH-Furniture</v>
      </c>
    </row>
    <row r="242" spans="1:19" x14ac:dyDescent="0.3">
      <c r="A242" t="s">
        <v>734</v>
      </c>
      <c r="B242" t="str">
        <f t="shared" si="18"/>
        <v>1240</v>
      </c>
      <c r="C242" t="s">
        <v>735</v>
      </c>
      <c r="D242" t="str">
        <f t="shared" si="23"/>
        <v>Crystal Simpson</v>
      </c>
      <c r="E242" t="s">
        <v>21</v>
      </c>
      <c r="F242" t="str">
        <f t="shared" si="19"/>
        <v>CENTRAL</v>
      </c>
      <c r="G242" t="s">
        <v>40</v>
      </c>
      <c r="H242" t="str">
        <f t="shared" si="20"/>
        <v>Office Supplies</v>
      </c>
      <c r="I242" s="2" t="s">
        <v>736</v>
      </c>
      <c r="J242" s="1">
        <v>46137</v>
      </c>
      <c r="K242">
        <v>3417.97</v>
      </c>
      <c r="L242" s="4">
        <v>3417.97</v>
      </c>
      <c r="M242" s="4" t="str">
        <f t="shared" si="21"/>
        <v>High Sales</v>
      </c>
      <c r="N242" s="2" t="str">
        <f t="shared" si="22"/>
        <v>Grade B</v>
      </c>
      <c r="O242">
        <v>10</v>
      </c>
      <c r="P242" s="4">
        <v>10</v>
      </c>
      <c r="Q242" t="s">
        <v>14</v>
      </c>
      <c r="R242" s="4">
        <v>7</v>
      </c>
      <c r="S242" t="str">
        <f>CONCATENATE(OrdersTable[[#This Row],[Clean_ID]],"-",OrdersTable[[#This Row],[Clean_Region]],"-",OrdersTable[[#This Row],[Clean_Product]])</f>
        <v>1240-CENTRAL-Office Supplies</v>
      </c>
    </row>
    <row r="243" spans="1:19" x14ac:dyDescent="0.3">
      <c r="A243" t="s">
        <v>737</v>
      </c>
      <c r="B243" t="str">
        <f t="shared" si="18"/>
        <v>1241</v>
      </c>
      <c r="C243" t="s">
        <v>738</v>
      </c>
      <c r="D243" t="str">
        <f t="shared" si="23"/>
        <v>Carlos Wells</v>
      </c>
      <c r="E243" t="s">
        <v>26</v>
      </c>
      <c r="F243" t="str">
        <f t="shared" si="19"/>
        <v>EAST</v>
      </c>
      <c r="G243" t="s">
        <v>40</v>
      </c>
      <c r="H243" t="str">
        <f t="shared" si="20"/>
        <v>Office Supplies</v>
      </c>
      <c r="I243" s="2" t="s">
        <v>739</v>
      </c>
      <c r="J243" s="1">
        <v>45863</v>
      </c>
      <c r="K243">
        <v>3787.08</v>
      </c>
      <c r="L243" s="4">
        <v>3787.08</v>
      </c>
      <c r="M243" s="4" t="str">
        <f t="shared" si="21"/>
        <v>High Sales</v>
      </c>
      <c r="N243" s="2" t="str">
        <f t="shared" si="22"/>
        <v>Grade B</v>
      </c>
      <c r="O243"/>
      <c r="P243" s="4">
        <v>0</v>
      </c>
      <c r="Q243" t="s">
        <v>37</v>
      </c>
      <c r="R243" s="4">
        <v>7</v>
      </c>
      <c r="S243" t="str">
        <f>CONCATENATE(OrdersTable[[#This Row],[Clean_ID]],"-",OrdersTable[[#This Row],[Clean_Region]],"-",OrdersTable[[#This Row],[Clean_Product]])</f>
        <v>1241-EAST-Office Supplies</v>
      </c>
    </row>
    <row r="244" spans="1:19" x14ac:dyDescent="0.3">
      <c r="A244" t="s">
        <v>740</v>
      </c>
      <c r="B244" t="str">
        <f t="shared" si="18"/>
        <v>1242</v>
      </c>
      <c r="C244" t="s">
        <v>741</v>
      </c>
      <c r="D244" t="str">
        <f t="shared" si="23"/>
        <v>Francisco Taylor</v>
      </c>
      <c r="E244" t="s">
        <v>21</v>
      </c>
      <c r="F244" t="str">
        <f t="shared" si="19"/>
        <v>CENTRAL</v>
      </c>
      <c r="G244" t="s">
        <v>12</v>
      </c>
      <c r="H244" t="str">
        <f t="shared" si="20"/>
        <v>Electronics</v>
      </c>
      <c r="I244" s="2" t="s">
        <v>742</v>
      </c>
      <c r="J244" s="1">
        <v>45338</v>
      </c>
      <c r="K244"/>
      <c r="L244" s="4">
        <v>0</v>
      </c>
      <c r="M244" s="4" t="str">
        <f t="shared" si="21"/>
        <v>Low Sales</v>
      </c>
      <c r="N244" s="2" t="str">
        <f t="shared" si="22"/>
        <v>Grade C</v>
      </c>
      <c r="O244">
        <v>20</v>
      </c>
      <c r="P244" s="4">
        <v>20</v>
      </c>
      <c r="Q244" t="s">
        <v>37</v>
      </c>
      <c r="R244" s="4">
        <v>8</v>
      </c>
      <c r="S244" t="str">
        <f>CONCATENATE(OrdersTable[[#This Row],[Clean_ID]],"-",OrdersTable[[#This Row],[Clean_Region]],"-",OrdersTable[[#This Row],[Clean_Product]])</f>
        <v>1242-CENTRAL-Electronics</v>
      </c>
    </row>
    <row r="245" spans="1:19" x14ac:dyDescent="0.3">
      <c r="A245" t="s">
        <v>743</v>
      </c>
      <c r="B245" t="str">
        <f t="shared" si="18"/>
        <v>1243</v>
      </c>
      <c r="C245" t="s">
        <v>744</v>
      </c>
      <c r="D245" t="str">
        <f t="shared" si="23"/>
        <v>Colleen Carter</v>
      </c>
      <c r="E245" t="s">
        <v>44</v>
      </c>
      <c r="F245" t="str">
        <f t="shared" si="19"/>
        <v>SOUTH</v>
      </c>
      <c r="G245" t="s">
        <v>80</v>
      </c>
      <c r="H245" t="str">
        <f t="shared" si="20"/>
        <v>Furniture</v>
      </c>
      <c r="I245" s="2" t="s">
        <v>745</v>
      </c>
      <c r="J245" s="1">
        <v>45627</v>
      </c>
      <c r="K245"/>
      <c r="L245" s="4">
        <v>0</v>
      </c>
      <c r="M245" s="4" t="str">
        <f t="shared" si="21"/>
        <v>Low Sales</v>
      </c>
      <c r="N245" s="2" t="str">
        <f t="shared" si="22"/>
        <v>Grade C</v>
      </c>
      <c r="O245"/>
      <c r="P245" s="4">
        <v>0</v>
      </c>
      <c r="Q245" t="s">
        <v>31</v>
      </c>
      <c r="R245" s="4">
        <v>10</v>
      </c>
      <c r="S245" t="str">
        <f>CONCATENATE(OrdersTable[[#This Row],[Clean_ID]],"-",OrdersTable[[#This Row],[Clean_Region]],"-",OrdersTable[[#This Row],[Clean_Product]])</f>
        <v>1243-SOUTH-Furniture</v>
      </c>
    </row>
    <row r="246" spans="1:19" x14ac:dyDescent="0.3">
      <c r="A246" t="s">
        <v>746</v>
      </c>
      <c r="B246" t="str">
        <f t="shared" si="18"/>
        <v>1244</v>
      </c>
      <c r="C246" t="s">
        <v>747</v>
      </c>
      <c r="D246" t="str">
        <f t="shared" si="23"/>
        <v>Andrew Adams</v>
      </c>
      <c r="E246" t="s">
        <v>26</v>
      </c>
      <c r="F246" t="str">
        <f t="shared" si="19"/>
        <v>EAST</v>
      </c>
      <c r="G246" t="s">
        <v>35</v>
      </c>
      <c r="H246" t="str">
        <f t="shared" si="20"/>
        <v>Electronics</v>
      </c>
      <c r="I246" s="2" t="s">
        <v>748</v>
      </c>
      <c r="J246" s="1">
        <v>46017</v>
      </c>
      <c r="K246">
        <v>1533.96</v>
      </c>
      <c r="L246" s="4">
        <v>1533.96</v>
      </c>
      <c r="M246" s="4" t="str">
        <f t="shared" si="21"/>
        <v>Low Sales</v>
      </c>
      <c r="N246" s="2" t="str">
        <f t="shared" si="22"/>
        <v>Grade C</v>
      </c>
      <c r="O246">
        <v>15</v>
      </c>
      <c r="P246" s="4">
        <v>15</v>
      </c>
      <c r="Q246" t="s">
        <v>31</v>
      </c>
      <c r="R246" s="4">
        <v>11</v>
      </c>
      <c r="S246" t="str">
        <f>CONCATENATE(OrdersTable[[#This Row],[Clean_ID]],"-",OrdersTable[[#This Row],[Clean_Region]],"-",OrdersTable[[#This Row],[Clean_Product]])</f>
        <v>1244-EAST-Electronics</v>
      </c>
    </row>
    <row r="247" spans="1:19" x14ac:dyDescent="0.3">
      <c r="A247" t="s">
        <v>749</v>
      </c>
      <c r="B247" t="str">
        <f t="shared" si="18"/>
        <v>1245</v>
      </c>
      <c r="C247" t="s">
        <v>750</v>
      </c>
      <c r="D247" t="str">
        <f t="shared" si="23"/>
        <v>Daniel Rose</v>
      </c>
      <c r="E247" t="s">
        <v>34</v>
      </c>
      <c r="F247" t="str">
        <f t="shared" si="19"/>
        <v>NORTH</v>
      </c>
      <c r="G247" t="s">
        <v>35</v>
      </c>
      <c r="H247" t="str">
        <f t="shared" si="20"/>
        <v>Electronics</v>
      </c>
      <c r="I247" s="2" t="s">
        <v>751</v>
      </c>
      <c r="J247" s="1">
        <v>45889</v>
      </c>
      <c r="K247">
        <v>3993.94</v>
      </c>
      <c r="L247" s="4">
        <v>3993.94</v>
      </c>
      <c r="M247" s="4" t="str">
        <f t="shared" si="21"/>
        <v>High Sales</v>
      </c>
      <c r="N247" s="2" t="str">
        <f t="shared" si="22"/>
        <v>Grade B</v>
      </c>
      <c r="O247"/>
      <c r="P247" s="4">
        <v>0</v>
      </c>
      <c r="Q247" t="s">
        <v>23</v>
      </c>
      <c r="R247" s="4">
        <v>5</v>
      </c>
      <c r="S247" t="str">
        <f>CONCATENATE(OrdersTable[[#This Row],[Clean_ID]],"-",OrdersTable[[#This Row],[Clean_Region]],"-",OrdersTable[[#This Row],[Clean_Product]])</f>
        <v>1245-NORTH-Electronics</v>
      </c>
    </row>
    <row r="248" spans="1:19" x14ac:dyDescent="0.3">
      <c r="A248" t="s">
        <v>752</v>
      </c>
      <c r="B248" t="str">
        <f t="shared" si="18"/>
        <v>1246</v>
      </c>
      <c r="C248" t="s">
        <v>753</v>
      </c>
      <c r="D248" t="str">
        <f t="shared" si="23"/>
        <v>David Kelly</v>
      </c>
      <c r="E248" t="s">
        <v>11</v>
      </c>
      <c r="F248" t="str">
        <f t="shared" si="19"/>
        <v>NORTH</v>
      </c>
      <c r="G248" t="s">
        <v>80</v>
      </c>
      <c r="H248" t="str">
        <f t="shared" si="20"/>
        <v>Furniture</v>
      </c>
      <c r="I248" s="2" t="s">
        <v>754</v>
      </c>
      <c r="J248" s="1">
        <v>46030</v>
      </c>
      <c r="K248">
        <v>2938.44</v>
      </c>
      <c r="L248" s="4">
        <v>2938.44</v>
      </c>
      <c r="M248" s="4" t="str">
        <f t="shared" si="21"/>
        <v>High Sales</v>
      </c>
      <c r="N248" s="2" t="str">
        <f t="shared" si="22"/>
        <v>Grade B</v>
      </c>
      <c r="O248"/>
      <c r="P248" s="4">
        <v>0</v>
      </c>
      <c r="Q248" t="s">
        <v>37</v>
      </c>
      <c r="R248" s="4">
        <v>13</v>
      </c>
      <c r="S248" t="str">
        <f>CONCATENATE(OrdersTable[[#This Row],[Clean_ID]],"-",OrdersTable[[#This Row],[Clean_Region]],"-",OrdersTable[[#This Row],[Clean_Product]])</f>
        <v>1246-NORTH-Furniture</v>
      </c>
    </row>
    <row r="249" spans="1:19" x14ac:dyDescent="0.3">
      <c r="A249" t="s">
        <v>755</v>
      </c>
      <c r="B249" t="str">
        <f t="shared" si="18"/>
        <v>1247</v>
      </c>
      <c r="C249" t="s">
        <v>756</v>
      </c>
      <c r="D249" t="str">
        <f t="shared" si="23"/>
        <v>Gordon Johnson Md</v>
      </c>
      <c r="E249" t="s">
        <v>51</v>
      </c>
      <c r="F249" t="str">
        <f t="shared" si="19"/>
        <v>WEST</v>
      </c>
      <c r="G249" t="s">
        <v>80</v>
      </c>
      <c r="H249" t="str">
        <f t="shared" si="20"/>
        <v>Furniture</v>
      </c>
      <c r="I249" s="2" t="s">
        <v>757</v>
      </c>
      <c r="J249" s="1">
        <v>46133</v>
      </c>
      <c r="K249">
        <v>1248.8699999999999</v>
      </c>
      <c r="L249" s="4">
        <v>1248.8699999999999</v>
      </c>
      <c r="M249" s="4" t="str">
        <f t="shared" si="21"/>
        <v>Low Sales</v>
      </c>
      <c r="N249" s="2" t="str">
        <f t="shared" si="22"/>
        <v>Grade C</v>
      </c>
      <c r="O249">
        <v>10</v>
      </c>
      <c r="P249" s="4">
        <v>10</v>
      </c>
      <c r="Q249" t="s">
        <v>14</v>
      </c>
      <c r="R249" s="4">
        <v>8</v>
      </c>
      <c r="S249" t="str">
        <f>CONCATENATE(OrdersTable[[#This Row],[Clean_ID]],"-",OrdersTable[[#This Row],[Clean_Region]],"-",OrdersTable[[#This Row],[Clean_Product]])</f>
        <v>1247-WEST-Furniture</v>
      </c>
    </row>
    <row r="250" spans="1:19" x14ac:dyDescent="0.3">
      <c r="A250" t="s">
        <v>758</v>
      </c>
      <c r="B250" t="str">
        <f t="shared" si="18"/>
        <v>1248</v>
      </c>
      <c r="C250" t="s">
        <v>759</v>
      </c>
      <c r="D250" t="str">
        <f t="shared" si="23"/>
        <v>Colin Pierce</v>
      </c>
      <c r="E250" t="s">
        <v>26</v>
      </c>
      <c r="F250" t="str">
        <f t="shared" si="19"/>
        <v>EAST</v>
      </c>
      <c r="G250" t="s">
        <v>35</v>
      </c>
      <c r="H250" t="str">
        <f t="shared" si="20"/>
        <v>Electronics</v>
      </c>
      <c r="I250" s="2" t="s">
        <v>760</v>
      </c>
      <c r="J250" s="1">
        <v>45388</v>
      </c>
      <c r="K250"/>
      <c r="L250" s="4">
        <v>0</v>
      </c>
      <c r="M250" s="4" t="str">
        <f t="shared" si="21"/>
        <v>Low Sales</v>
      </c>
      <c r="N250" s="2" t="str">
        <f t="shared" si="22"/>
        <v>Grade C</v>
      </c>
      <c r="O250"/>
      <c r="P250" s="4">
        <v>0</v>
      </c>
      <c r="Q250" t="s">
        <v>37</v>
      </c>
      <c r="R250" s="4">
        <v>15</v>
      </c>
      <c r="S250" t="str">
        <f>CONCATENATE(OrdersTable[[#This Row],[Clean_ID]],"-",OrdersTable[[#This Row],[Clean_Region]],"-",OrdersTable[[#This Row],[Clean_Product]])</f>
        <v>1248-EAST-Electronics</v>
      </c>
    </row>
    <row r="251" spans="1:19" x14ac:dyDescent="0.3">
      <c r="A251" t="s">
        <v>761</v>
      </c>
      <c r="B251" t="str">
        <f t="shared" si="18"/>
        <v>1249</v>
      </c>
      <c r="C251" t="s">
        <v>762</v>
      </c>
      <c r="D251" t="str">
        <f t="shared" si="23"/>
        <v>Gabriel Marshall</v>
      </c>
      <c r="E251" t="s">
        <v>51</v>
      </c>
      <c r="F251" t="str">
        <f t="shared" si="19"/>
        <v>WEST</v>
      </c>
      <c r="G251" t="s">
        <v>12</v>
      </c>
      <c r="H251" t="str">
        <f t="shared" si="20"/>
        <v>Electronics</v>
      </c>
      <c r="I251" s="2" t="s">
        <v>763</v>
      </c>
      <c r="J251" s="1">
        <v>46014</v>
      </c>
      <c r="K251"/>
      <c r="L251" s="4">
        <v>0</v>
      </c>
      <c r="M251" s="4" t="str">
        <f t="shared" si="21"/>
        <v>Low Sales</v>
      </c>
      <c r="N251" s="2" t="str">
        <f t="shared" si="22"/>
        <v>Grade C</v>
      </c>
      <c r="O251">
        <v>20</v>
      </c>
      <c r="P251" s="4">
        <v>20</v>
      </c>
      <c r="Q251" t="s">
        <v>37</v>
      </c>
      <c r="R251" s="4">
        <v>7</v>
      </c>
      <c r="S251" t="str">
        <f>CONCATENATE(OrdersTable[[#This Row],[Clean_ID]],"-",OrdersTable[[#This Row],[Clean_Region]],"-",OrdersTable[[#This Row],[Clean_Product]])</f>
        <v>1249-WEST-Electronics</v>
      </c>
    </row>
    <row r="252" spans="1:19" x14ac:dyDescent="0.3">
      <c r="A252" t="s">
        <v>764</v>
      </c>
      <c r="B252" t="str">
        <f t="shared" si="18"/>
        <v>1250</v>
      </c>
      <c r="C252" t="s">
        <v>765</v>
      </c>
      <c r="D252" t="str">
        <f t="shared" si="23"/>
        <v>Johnny Martinez</v>
      </c>
      <c r="E252" t="s">
        <v>26</v>
      </c>
      <c r="F252" t="str">
        <f t="shared" si="19"/>
        <v>EAST</v>
      </c>
      <c r="G252" t="s">
        <v>80</v>
      </c>
      <c r="H252" t="str">
        <f t="shared" si="20"/>
        <v>Furniture</v>
      </c>
      <c r="I252" s="2" t="s">
        <v>766</v>
      </c>
      <c r="J252" s="1">
        <v>45762</v>
      </c>
      <c r="K252"/>
      <c r="L252" s="4">
        <v>0</v>
      </c>
      <c r="M252" s="4" t="str">
        <f t="shared" si="21"/>
        <v>Low Sales</v>
      </c>
      <c r="N252" s="2" t="str">
        <f t="shared" si="22"/>
        <v>Grade C</v>
      </c>
      <c r="O252">
        <v>15</v>
      </c>
      <c r="P252" s="4">
        <v>15</v>
      </c>
      <c r="Q252" t="s">
        <v>37</v>
      </c>
      <c r="R252" s="4">
        <v>8</v>
      </c>
      <c r="S252" t="str">
        <f>CONCATENATE(OrdersTable[[#This Row],[Clean_ID]],"-",OrdersTable[[#This Row],[Clean_Region]],"-",OrdersTable[[#This Row],[Clean_Product]])</f>
        <v>1250-EAST-Furniture</v>
      </c>
    </row>
    <row r="253" spans="1:19" x14ac:dyDescent="0.3">
      <c r="A253" t="s">
        <v>767</v>
      </c>
      <c r="B253" t="str">
        <f t="shared" si="18"/>
        <v>1251</v>
      </c>
      <c r="C253" t="s">
        <v>768</v>
      </c>
      <c r="D253" t="str">
        <f t="shared" si="23"/>
        <v>Todd Torres</v>
      </c>
      <c r="E253" t="s">
        <v>44</v>
      </c>
      <c r="F253" t="str">
        <f t="shared" si="19"/>
        <v>SOUTH</v>
      </c>
      <c r="G253" t="s">
        <v>80</v>
      </c>
      <c r="H253" t="str">
        <f t="shared" si="20"/>
        <v>Furniture</v>
      </c>
      <c r="I253" s="2" t="s">
        <v>769</v>
      </c>
      <c r="J253" s="1">
        <v>45577</v>
      </c>
      <c r="K253"/>
      <c r="L253" s="4">
        <v>0</v>
      </c>
      <c r="M253" s="4" t="str">
        <f t="shared" si="21"/>
        <v>Low Sales</v>
      </c>
      <c r="N253" s="2" t="str">
        <f t="shared" si="22"/>
        <v>Grade C</v>
      </c>
      <c r="O253">
        <v>15</v>
      </c>
      <c r="P253" s="4">
        <v>15</v>
      </c>
      <c r="Q253" t="s">
        <v>18</v>
      </c>
      <c r="R253" s="4">
        <v>12</v>
      </c>
      <c r="S253" t="str">
        <f>CONCATENATE(OrdersTable[[#This Row],[Clean_ID]],"-",OrdersTable[[#This Row],[Clean_Region]],"-",OrdersTable[[#This Row],[Clean_Product]])</f>
        <v>1251-SOUTH-Furniture</v>
      </c>
    </row>
    <row r="254" spans="1:19" x14ac:dyDescent="0.3">
      <c r="A254" t="s">
        <v>770</v>
      </c>
      <c r="B254" t="str">
        <f t="shared" si="18"/>
        <v>1252</v>
      </c>
      <c r="C254" t="s">
        <v>771</v>
      </c>
      <c r="D254" t="str">
        <f t="shared" si="23"/>
        <v>Lisa Walter</v>
      </c>
      <c r="E254" t="s">
        <v>11</v>
      </c>
      <c r="F254" t="str">
        <f t="shared" si="19"/>
        <v>NORTH</v>
      </c>
      <c r="G254" t="s">
        <v>35</v>
      </c>
      <c r="H254" t="str">
        <f t="shared" si="20"/>
        <v>Electronics</v>
      </c>
      <c r="I254" s="2" t="s">
        <v>772</v>
      </c>
      <c r="J254" s="1">
        <v>45616</v>
      </c>
      <c r="K254"/>
      <c r="L254" s="4">
        <v>0</v>
      </c>
      <c r="M254" s="4" t="str">
        <f t="shared" si="21"/>
        <v>Low Sales</v>
      </c>
      <c r="N254" s="2" t="str">
        <f t="shared" si="22"/>
        <v>Grade C</v>
      </c>
      <c r="O254">
        <v>15</v>
      </c>
      <c r="P254" s="4">
        <v>15</v>
      </c>
      <c r="Q254" t="s">
        <v>14</v>
      </c>
      <c r="R254" s="4">
        <v>10</v>
      </c>
      <c r="S254" t="str">
        <f>CONCATENATE(OrdersTable[[#This Row],[Clean_ID]],"-",OrdersTable[[#This Row],[Clean_Region]],"-",OrdersTable[[#This Row],[Clean_Product]])</f>
        <v>1252-NORTH-Electronics</v>
      </c>
    </row>
    <row r="255" spans="1:19" x14ac:dyDescent="0.3">
      <c r="A255" t="s">
        <v>773</v>
      </c>
      <c r="B255" t="str">
        <f t="shared" si="18"/>
        <v>1253</v>
      </c>
      <c r="C255" t="s">
        <v>774</v>
      </c>
      <c r="D255" t="str">
        <f t="shared" si="23"/>
        <v>Justin Tanner</v>
      </c>
      <c r="E255" t="s">
        <v>11</v>
      </c>
      <c r="F255" t="str">
        <f t="shared" si="19"/>
        <v>NORTH</v>
      </c>
      <c r="G255" t="s">
        <v>35</v>
      </c>
      <c r="H255" t="str">
        <f t="shared" si="20"/>
        <v>Electronics</v>
      </c>
      <c r="I255" s="2" t="s">
        <v>775</v>
      </c>
      <c r="J255" s="1">
        <v>45871</v>
      </c>
      <c r="K255">
        <v>4775.3100000000004</v>
      </c>
      <c r="L255" s="4">
        <v>4775.3100000000004</v>
      </c>
      <c r="M255" s="4" t="str">
        <f t="shared" si="21"/>
        <v>High Sales</v>
      </c>
      <c r="N255" s="2" t="str">
        <f t="shared" si="22"/>
        <v>Grade A</v>
      </c>
      <c r="O255">
        <v>15</v>
      </c>
      <c r="P255" s="4">
        <v>15</v>
      </c>
      <c r="Q255" t="s">
        <v>14</v>
      </c>
      <c r="R255" s="4">
        <v>5</v>
      </c>
      <c r="S255" t="str">
        <f>CONCATENATE(OrdersTable[[#This Row],[Clean_ID]],"-",OrdersTable[[#This Row],[Clean_Region]],"-",OrdersTable[[#This Row],[Clean_Product]])</f>
        <v>1253-NORTH-Electronics</v>
      </c>
    </row>
    <row r="256" spans="1:19" x14ac:dyDescent="0.3">
      <c r="A256" t="s">
        <v>776</v>
      </c>
      <c r="B256" t="str">
        <f t="shared" si="18"/>
        <v>1254</v>
      </c>
      <c r="C256" t="s">
        <v>777</v>
      </c>
      <c r="D256" t="str">
        <f t="shared" si="23"/>
        <v>Jason Ward</v>
      </c>
      <c r="E256" t="s">
        <v>11</v>
      </c>
      <c r="F256" t="str">
        <f t="shared" si="19"/>
        <v>NORTH</v>
      </c>
      <c r="G256" t="s">
        <v>12</v>
      </c>
      <c r="H256" t="str">
        <f t="shared" si="20"/>
        <v>Electronics</v>
      </c>
      <c r="I256" s="2" t="s">
        <v>778</v>
      </c>
      <c r="J256" s="1">
        <v>45646</v>
      </c>
      <c r="K256"/>
      <c r="L256" s="4">
        <v>0</v>
      </c>
      <c r="M256" s="4" t="str">
        <f t="shared" si="21"/>
        <v>Low Sales</v>
      </c>
      <c r="N256" s="2" t="str">
        <f t="shared" si="22"/>
        <v>Grade C</v>
      </c>
      <c r="O256">
        <v>10</v>
      </c>
      <c r="P256" s="4">
        <v>10</v>
      </c>
      <c r="Q256" t="s">
        <v>18</v>
      </c>
      <c r="R256" s="4">
        <v>14</v>
      </c>
      <c r="S256" t="str">
        <f>CONCATENATE(OrdersTable[[#This Row],[Clean_ID]],"-",OrdersTable[[#This Row],[Clean_Region]],"-",OrdersTable[[#This Row],[Clean_Product]])</f>
        <v>1254-NORTH-Electronics</v>
      </c>
    </row>
    <row r="257" spans="1:19" x14ac:dyDescent="0.3">
      <c r="A257" t="s">
        <v>779</v>
      </c>
      <c r="B257" t="str">
        <f t="shared" si="18"/>
        <v>1255</v>
      </c>
      <c r="C257" t="s">
        <v>780</v>
      </c>
      <c r="D257" t="str">
        <f t="shared" si="23"/>
        <v>Erica Green</v>
      </c>
      <c r="E257" t="s">
        <v>21</v>
      </c>
      <c r="F257" t="str">
        <f t="shared" si="19"/>
        <v>CENTRAL</v>
      </c>
      <c r="G257" t="s">
        <v>40</v>
      </c>
      <c r="H257" t="str">
        <f t="shared" si="20"/>
        <v>Office Supplies</v>
      </c>
      <c r="I257" s="2" t="s">
        <v>781</v>
      </c>
      <c r="J257" s="1">
        <v>45867</v>
      </c>
      <c r="K257">
        <v>1394.53</v>
      </c>
      <c r="L257" s="4">
        <v>1394.53</v>
      </c>
      <c r="M257" s="4" t="str">
        <f t="shared" si="21"/>
        <v>Low Sales</v>
      </c>
      <c r="N257" s="2" t="str">
        <f t="shared" si="22"/>
        <v>Grade C</v>
      </c>
      <c r="O257"/>
      <c r="P257" s="4">
        <v>0</v>
      </c>
      <c r="Q257" t="s">
        <v>37</v>
      </c>
      <c r="R257" s="4">
        <v>4</v>
      </c>
      <c r="S257" t="str">
        <f>CONCATENATE(OrdersTable[[#This Row],[Clean_ID]],"-",OrdersTable[[#This Row],[Clean_Region]],"-",OrdersTable[[#This Row],[Clean_Product]])</f>
        <v>1255-CENTRAL-Office Supplies</v>
      </c>
    </row>
    <row r="258" spans="1:19" x14ac:dyDescent="0.3">
      <c r="A258" t="s">
        <v>782</v>
      </c>
      <c r="B258" t="str">
        <f t="shared" ref="B258:B321" si="24">RIGHT(A258, 4)</f>
        <v>1256</v>
      </c>
      <c r="C258" t="s">
        <v>783</v>
      </c>
      <c r="D258" t="str">
        <f t="shared" si="23"/>
        <v>Kayla Sanchez</v>
      </c>
      <c r="E258" t="s">
        <v>44</v>
      </c>
      <c r="F258" t="str">
        <f t="shared" ref="F258:F321" si="25">UPPER(TRIM(E258))</f>
        <v>SOUTH</v>
      </c>
      <c r="G258" t="s">
        <v>12</v>
      </c>
      <c r="H258" t="str">
        <f t="shared" ref="H258:H321" si="26">PROPER(TRIM(G258))</f>
        <v>Electronics</v>
      </c>
      <c r="I258" s="2" t="s">
        <v>784</v>
      </c>
      <c r="J258" s="1">
        <v>45977</v>
      </c>
      <c r="K258">
        <v>1167.07</v>
      </c>
      <c r="L258" s="4">
        <v>1167.07</v>
      </c>
      <c r="M258" s="4" t="str">
        <f t="shared" ref="M258:M321" si="27">IF(L258&gt;2500, "High Sales", "Low Sales")</f>
        <v>Low Sales</v>
      </c>
      <c r="N258" s="2" t="str">
        <f t="shared" ref="N258:N321" si="28">IF(OR(ISBLANK(L258), L258="", L258=0), "Grade C", IF(L258&gt;=4000, "Grade A", IF(L258&gt;=2000, "Grade B", "Grade C")))</f>
        <v>Grade C</v>
      </c>
      <c r="O258">
        <v>5</v>
      </c>
      <c r="P258" s="4">
        <v>5</v>
      </c>
      <c r="Q258" t="s">
        <v>14</v>
      </c>
      <c r="R258" s="4">
        <v>7</v>
      </c>
      <c r="S258" t="str">
        <f>CONCATENATE(OrdersTable[[#This Row],[Clean_ID]],"-",OrdersTable[[#This Row],[Clean_Region]],"-",OrdersTable[[#This Row],[Clean_Product]])</f>
        <v>1256-SOUTH-Electronics</v>
      </c>
    </row>
    <row r="259" spans="1:19" x14ac:dyDescent="0.3">
      <c r="A259" t="s">
        <v>785</v>
      </c>
      <c r="B259" t="str">
        <f t="shared" si="24"/>
        <v>1257</v>
      </c>
      <c r="C259" t="s">
        <v>786</v>
      </c>
      <c r="D259" t="str">
        <f t="shared" ref="D259:D322" si="29">PROPER(TRIM(C259))</f>
        <v>Richard Smith</v>
      </c>
      <c r="E259" t="s">
        <v>26</v>
      </c>
      <c r="F259" t="str">
        <f t="shared" si="25"/>
        <v>EAST</v>
      </c>
      <c r="G259" t="s">
        <v>35</v>
      </c>
      <c r="H259" t="str">
        <f t="shared" si="26"/>
        <v>Electronics</v>
      </c>
      <c r="I259" s="2" t="s">
        <v>787</v>
      </c>
      <c r="J259" s="1">
        <v>45394</v>
      </c>
      <c r="K259">
        <v>3865.29</v>
      </c>
      <c r="L259" s="4">
        <v>3865.29</v>
      </c>
      <c r="M259" s="4" t="str">
        <f t="shared" si="27"/>
        <v>High Sales</v>
      </c>
      <c r="N259" s="2" t="str">
        <f t="shared" si="28"/>
        <v>Grade B</v>
      </c>
      <c r="O259"/>
      <c r="P259" s="4">
        <v>0</v>
      </c>
      <c r="Q259" t="s">
        <v>18</v>
      </c>
      <c r="R259" s="4">
        <v>7</v>
      </c>
      <c r="S259" t="str">
        <f>CONCATENATE(OrdersTable[[#This Row],[Clean_ID]],"-",OrdersTable[[#This Row],[Clean_Region]],"-",OrdersTable[[#This Row],[Clean_Product]])</f>
        <v>1257-EAST-Electronics</v>
      </c>
    </row>
    <row r="260" spans="1:19" x14ac:dyDescent="0.3">
      <c r="A260" t="s">
        <v>788</v>
      </c>
      <c r="B260" t="str">
        <f t="shared" si="24"/>
        <v>1258</v>
      </c>
      <c r="C260" t="s">
        <v>789</v>
      </c>
      <c r="D260" t="str">
        <f t="shared" si="29"/>
        <v>Todd Davidson</v>
      </c>
      <c r="E260" t="s">
        <v>11</v>
      </c>
      <c r="F260" t="str">
        <f t="shared" si="25"/>
        <v>NORTH</v>
      </c>
      <c r="G260" t="s">
        <v>35</v>
      </c>
      <c r="H260" t="str">
        <f t="shared" si="26"/>
        <v>Electronics</v>
      </c>
      <c r="I260" s="2" t="s">
        <v>790</v>
      </c>
      <c r="J260" s="1">
        <v>45780</v>
      </c>
      <c r="K260"/>
      <c r="L260" s="4">
        <v>0</v>
      </c>
      <c r="M260" s="4" t="str">
        <f t="shared" si="27"/>
        <v>Low Sales</v>
      </c>
      <c r="N260" s="2" t="str">
        <f t="shared" si="28"/>
        <v>Grade C</v>
      </c>
      <c r="O260">
        <v>15</v>
      </c>
      <c r="P260" s="4">
        <v>15</v>
      </c>
      <c r="Q260" t="s">
        <v>31</v>
      </c>
      <c r="R260" s="4">
        <v>11</v>
      </c>
      <c r="S260" t="str">
        <f>CONCATENATE(OrdersTable[[#This Row],[Clean_ID]],"-",OrdersTable[[#This Row],[Clean_Region]],"-",OrdersTable[[#This Row],[Clean_Product]])</f>
        <v>1258-NORTH-Electronics</v>
      </c>
    </row>
    <row r="261" spans="1:19" x14ac:dyDescent="0.3">
      <c r="A261" t="s">
        <v>791</v>
      </c>
      <c r="B261" t="str">
        <f t="shared" si="24"/>
        <v>1259</v>
      </c>
      <c r="C261" t="s">
        <v>792</v>
      </c>
      <c r="D261" t="str">
        <f t="shared" si="29"/>
        <v>Amy Hicks</v>
      </c>
      <c r="E261" t="s">
        <v>34</v>
      </c>
      <c r="F261" t="str">
        <f t="shared" si="25"/>
        <v>NORTH</v>
      </c>
      <c r="G261" t="s">
        <v>12</v>
      </c>
      <c r="H261" t="str">
        <f t="shared" si="26"/>
        <v>Electronics</v>
      </c>
      <c r="I261" s="2" t="s">
        <v>793</v>
      </c>
      <c r="J261" s="1">
        <v>45959</v>
      </c>
      <c r="K261">
        <v>1199.49</v>
      </c>
      <c r="L261" s="4">
        <v>1199.49</v>
      </c>
      <c r="M261" s="4" t="str">
        <f t="shared" si="27"/>
        <v>Low Sales</v>
      </c>
      <c r="N261" s="2" t="str">
        <f t="shared" si="28"/>
        <v>Grade C</v>
      </c>
      <c r="O261">
        <v>10</v>
      </c>
      <c r="P261" s="4">
        <v>10</v>
      </c>
      <c r="Q261" t="s">
        <v>23</v>
      </c>
      <c r="R261" s="4">
        <v>15</v>
      </c>
      <c r="S261" t="str">
        <f>CONCATENATE(OrdersTable[[#This Row],[Clean_ID]],"-",OrdersTable[[#This Row],[Clean_Region]],"-",OrdersTable[[#This Row],[Clean_Product]])</f>
        <v>1259-NORTH-Electronics</v>
      </c>
    </row>
    <row r="262" spans="1:19" x14ac:dyDescent="0.3">
      <c r="A262" t="s">
        <v>794</v>
      </c>
      <c r="B262" t="str">
        <f t="shared" si="24"/>
        <v>1260</v>
      </c>
      <c r="C262" t="s">
        <v>795</v>
      </c>
      <c r="D262" t="str">
        <f t="shared" si="29"/>
        <v>Teresa Kirk</v>
      </c>
      <c r="E262" t="s">
        <v>44</v>
      </c>
      <c r="F262" t="str">
        <f t="shared" si="25"/>
        <v>SOUTH</v>
      </c>
      <c r="G262" t="s">
        <v>12</v>
      </c>
      <c r="H262" t="str">
        <f t="shared" si="26"/>
        <v>Electronics</v>
      </c>
      <c r="I262" s="2" t="s">
        <v>796</v>
      </c>
      <c r="J262" s="1">
        <v>45932</v>
      </c>
      <c r="K262"/>
      <c r="L262" s="4">
        <v>0</v>
      </c>
      <c r="M262" s="4" t="str">
        <f t="shared" si="27"/>
        <v>Low Sales</v>
      </c>
      <c r="N262" s="2" t="str">
        <f t="shared" si="28"/>
        <v>Grade C</v>
      </c>
      <c r="O262">
        <v>5</v>
      </c>
      <c r="P262" s="4">
        <v>5</v>
      </c>
      <c r="Q262" t="s">
        <v>14</v>
      </c>
      <c r="R262" s="4">
        <v>5</v>
      </c>
      <c r="S262" t="str">
        <f>CONCATENATE(OrdersTable[[#This Row],[Clean_ID]],"-",OrdersTable[[#This Row],[Clean_Region]],"-",OrdersTable[[#This Row],[Clean_Product]])</f>
        <v>1260-SOUTH-Electronics</v>
      </c>
    </row>
    <row r="263" spans="1:19" x14ac:dyDescent="0.3">
      <c r="A263" t="s">
        <v>797</v>
      </c>
      <c r="B263" t="str">
        <f t="shared" si="24"/>
        <v>1261</v>
      </c>
      <c r="C263" t="s">
        <v>798</v>
      </c>
      <c r="D263" t="str">
        <f t="shared" si="29"/>
        <v>Frank Hunt</v>
      </c>
      <c r="E263" t="s">
        <v>21</v>
      </c>
      <c r="F263" t="str">
        <f t="shared" si="25"/>
        <v>CENTRAL</v>
      </c>
      <c r="G263" t="s">
        <v>12</v>
      </c>
      <c r="H263" t="str">
        <f t="shared" si="26"/>
        <v>Electronics</v>
      </c>
      <c r="I263" s="2" t="s">
        <v>799</v>
      </c>
      <c r="J263" s="1">
        <v>45547</v>
      </c>
      <c r="K263"/>
      <c r="L263" s="4">
        <v>0</v>
      </c>
      <c r="M263" s="4" t="str">
        <f t="shared" si="27"/>
        <v>Low Sales</v>
      </c>
      <c r="N263" s="2" t="str">
        <f t="shared" si="28"/>
        <v>Grade C</v>
      </c>
      <c r="O263">
        <v>10</v>
      </c>
      <c r="P263" s="4">
        <v>10</v>
      </c>
      <c r="Q263" t="s">
        <v>37</v>
      </c>
      <c r="R263" s="4">
        <v>8</v>
      </c>
      <c r="S263" t="str">
        <f>CONCATENATE(OrdersTable[[#This Row],[Clean_ID]],"-",OrdersTable[[#This Row],[Clean_Region]],"-",OrdersTable[[#This Row],[Clean_Product]])</f>
        <v>1261-CENTRAL-Electronics</v>
      </c>
    </row>
    <row r="264" spans="1:19" x14ac:dyDescent="0.3">
      <c r="A264" t="s">
        <v>800</v>
      </c>
      <c r="B264" t="str">
        <f t="shared" si="24"/>
        <v>1262</v>
      </c>
      <c r="C264" t="s">
        <v>801</v>
      </c>
      <c r="D264" t="str">
        <f t="shared" si="29"/>
        <v>Kimberly Mayo</v>
      </c>
      <c r="E264" t="s">
        <v>26</v>
      </c>
      <c r="F264" t="str">
        <f t="shared" si="25"/>
        <v>EAST</v>
      </c>
      <c r="G264" t="s">
        <v>80</v>
      </c>
      <c r="H264" t="str">
        <f t="shared" si="26"/>
        <v>Furniture</v>
      </c>
      <c r="I264" s="2" t="s">
        <v>802</v>
      </c>
      <c r="J264" s="1">
        <v>46120</v>
      </c>
      <c r="K264"/>
      <c r="L264" s="4">
        <v>0</v>
      </c>
      <c r="M264" s="4" t="str">
        <f t="shared" si="27"/>
        <v>Low Sales</v>
      </c>
      <c r="N264" s="2" t="str">
        <f t="shared" si="28"/>
        <v>Grade C</v>
      </c>
      <c r="O264">
        <v>15</v>
      </c>
      <c r="P264" s="4">
        <v>15</v>
      </c>
      <c r="Q264" t="s">
        <v>18</v>
      </c>
      <c r="R264" s="4">
        <v>1</v>
      </c>
      <c r="S264" t="str">
        <f>CONCATENATE(OrdersTable[[#This Row],[Clean_ID]],"-",OrdersTable[[#This Row],[Clean_Region]],"-",OrdersTable[[#This Row],[Clean_Product]])</f>
        <v>1262-EAST-Furniture</v>
      </c>
    </row>
    <row r="265" spans="1:19" x14ac:dyDescent="0.3">
      <c r="A265" t="s">
        <v>803</v>
      </c>
      <c r="B265" t="str">
        <f t="shared" si="24"/>
        <v>1263</v>
      </c>
      <c r="C265" t="s">
        <v>804</v>
      </c>
      <c r="D265" t="str">
        <f t="shared" si="29"/>
        <v>Denise Roberts</v>
      </c>
      <c r="E265" t="s">
        <v>11</v>
      </c>
      <c r="F265" t="str">
        <f t="shared" si="25"/>
        <v>NORTH</v>
      </c>
      <c r="G265" t="s">
        <v>40</v>
      </c>
      <c r="H265" t="str">
        <f t="shared" si="26"/>
        <v>Office Supplies</v>
      </c>
      <c r="I265" s="2" t="s">
        <v>805</v>
      </c>
      <c r="J265" s="1">
        <v>46101</v>
      </c>
      <c r="K265">
        <v>2860.52</v>
      </c>
      <c r="L265" s="4">
        <v>2860.52</v>
      </c>
      <c r="M265" s="4" t="str">
        <f t="shared" si="27"/>
        <v>High Sales</v>
      </c>
      <c r="N265" s="2" t="str">
        <f t="shared" si="28"/>
        <v>Grade B</v>
      </c>
      <c r="O265">
        <v>10</v>
      </c>
      <c r="P265" s="4">
        <v>10</v>
      </c>
      <c r="Q265" t="s">
        <v>37</v>
      </c>
      <c r="R265" s="4">
        <v>14</v>
      </c>
      <c r="S265" t="str">
        <f>CONCATENATE(OrdersTable[[#This Row],[Clean_ID]],"-",OrdersTable[[#This Row],[Clean_Region]],"-",OrdersTable[[#This Row],[Clean_Product]])</f>
        <v>1263-NORTH-Office Supplies</v>
      </c>
    </row>
    <row r="266" spans="1:19" x14ac:dyDescent="0.3">
      <c r="A266" t="s">
        <v>806</v>
      </c>
      <c r="B266" t="str">
        <f t="shared" si="24"/>
        <v>1264</v>
      </c>
      <c r="C266" t="s">
        <v>807</v>
      </c>
      <c r="D266" t="str">
        <f t="shared" si="29"/>
        <v>Henry Acosta</v>
      </c>
      <c r="E266" t="s">
        <v>11</v>
      </c>
      <c r="F266" t="str">
        <f t="shared" si="25"/>
        <v>NORTH</v>
      </c>
      <c r="G266" t="s">
        <v>35</v>
      </c>
      <c r="H266" t="str">
        <f t="shared" si="26"/>
        <v>Electronics</v>
      </c>
      <c r="I266" s="2" t="s">
        <v>808</v>
      </c>
      <c r="J266" s="1">
        <v>46138</v>
      </c>
      <c r="K266">
        <v>2600.64</v>
      </c>
      <c r="L266" s="4">
        <v>2600.64</v>
      </c>
      <c r="M266" s="4" t="str">
        <f t="shared" si="27"/>
        <v>High Sales</v>
      </c>
      <c r="N266" s="2" t="str">
        <f t="shared" si="28"/>
        <v>Grade B</v>
      </c>
      <c r="O266">
        <v>20</v>
      </c>
      <c r="P266" s="4">
        <v>20</v>
      </c>
      <c r="Q266" t="s">
        <v>14</v>
      </c>
      <c r="R266" s="4">
        <v>3</v>
      </c>
      <c r="S266" t="str">
        <f>CONCATENATE(OrdersTable[[#This Row],[Clean_ID]],"-",OrdersTable[[#This Row],[Clean_Region]],"-",OrdersTable[[#This Row],[Clean_Product]])</f>
        <v>1264-NORTH-Electronics</v>
      </c>
    </row>
    <row r="267" spans="1:19" x14ac:dyDescent="0.3">
      <c r="A267" t="s">
        <v>809</v>
      </c>
      <c r="B267" t="str">
        <f t="shared" si="24"/>
        <v>1265</v>
      </c>
      <c r="C267" t="s">
        <v>810</v>
      </c>
      <c r="D267" t="str">
        <f t="shared" si="29"/>
        <v>Cody Mccall</v>
      </c>
      <c r="E267" t="s">
        <v>44</v>
      </c>
      <c r="F267" t="str">
        <f t="shared" si="25"/>
        <v>SOUTH</v>
      </c>
      <c r="G267" t="s">
        <v>35</v>
      </c>
      <c r="H267" t="str">
        <f t="shared" si="26"/>
        <v>Electronics</v>
      </c>
      <c r="I267" s="2" t="s">
        <v>811</v>
      </c>
      <c r="J267" s="1">
        <v>45623</v>
      </c>
      <c r="K267"/>
      <c r="L267" s="4">
        <v>0</v>
      </c>
      <c r="M267" s="4" t="str">
        <f t="shared" si="27"/>
        <v>Low Sales</v>
      </c>
      <c r="N267" s="2" t="str">
        <f t="shared" si="28"/>
        <v>Grade C</v>
      </c>
      <c r="O267">
        <v>10</v>
      </c>
      <c r="P267" s="4">
        <v>10</v>
      </c>
      <c r="Q267" t="s">
        <v>23</v>
      </c>
      <c r="R267" s="4">
        <v>13</v>
      </c>
      <c r="S267" t="str">
        <f>CONCATENATE(OrdersTable[[#This Row],[Clean_ID]],"-",OrdersTable[[#This Row],[Clean_Region]],"-",OrdersTable[[#This Row],[Clean_Product]])</f>
        <v>1265-SOUTH-Electronics</v>
      </c>
    </row>
    <row r="268" spans="1:19" x14ac:dyDescent="0.3">
      <c r="A268" t="s">
        <v>812</v>
      </c>
      <c r="B268" t="str">
        <f t="shared" si="24"/>
        <v>1266</v>
      </c>
      <c r="C268" t="s">
        <v>813</v>
      </c>
      <c r="D268" t="str">
        <f t="shared" si="29"/>
        <v>Thomas Norton</v>
      </c>
      <c r="E268" t="s">
        <v>26</v>
      </c>
      <c r="F268" t="str">
        <f t="shared" si="25"/>
        <v>EAST</v>
      </c>
      <c r="G268" t="s">
        <v>40</v>
      </c>
      <c r="H268" t="str">
        <f t="shared" si="26"/>
        <v>Office Supplies</v>
      </c>
      <c r="I268" s="2" t="s">
        <v>814</v>
      </c>
      <c r="J268" s="1">
        <v>45601</v>
      </c>
      <c r="K268">
        <v>3628.27</v>
      </c>
      <c r="L268" s="4">
        <v>3628.27</v>
      </c>
      <c r="M268" s="4" t="str">
        <f t="shared" si="27"/>
        <v>High Sales</v>
      </c>
      <c r="N268" s="2" t="str">
        <f t="shared" si="28"/>
        <v>Grade B</v>
      </c>
      <c r="O268">
        <v>15</v>
      </c>
      <c r="P268" s="4">
        <v>15</v>
      </c>
      <c r="Q268" t="s">
        <v>31</v>
      </c>
      <c r="R268" s="4">
        <v>12</v>
      </c>
      <c r="S268" t="str">
        <f>CONCATENATE(OrdersTable[[#This Row],[Clean_ID]],"-",OrdersTable[[#This Row],[Clean_Region]],"-",OrdersTable[[#This Row],[Clean_Product]])</f>
        <v>1266-EAST-Office Supplies</v>
      </c>
    </row>
    <row r="269" spans="1:19" x14ac:dyDescent="0.3">
      <c r="A269" t="s">
        <v>815</v>
      </c>
      <c r="B269" t="str">
        <f t="shared" si="24"/>
        <v>1267</v>
      </c>
      <c r="C269" t="s">
        <v>816</v>
      </c>
      <c r="D269" t="str">
        <f t="shared" si="29"/>
        <v>Nancy Bradley</v>
      </c>
      <c r="E269" t="s">
        <v>44</v>
      </c>
      <c r="F269" t="str">
        <f t="shared" si="25"/>
        <v>SOUTH</v>
      </c>
      <c r="G269" t="s">
        <v>12</v>
      </c>
      <c r="H269" t="str">
        <f t="shared" si="26"/>
        <v>Electronics</v>
      </c>
      <c r="I269" s="2" t="s">
        <v>817</v>
      </c>
      <c r="J269" s="1">
        <v>45975</v>
      </c>
      <c r="K269">
        <v>2353.71</v>
      </c>
      <c r="L269" s="4">
        <v>2353.71</v>
      </c>
      <c r="M269" s="4" t="str">
        <f t="shared" si="27"/>
        <v>Low Sales</v>
      </c>
      <c r="N269" s="2" t="str">
        <f t="shared" si="28"/>
        <v>Grade B</v>
      </c>
      <c r="O269">
        <v>20</v>
      </c>
      <c r="P269" s="4">
        <v>20</v>
      </c>
      <c r="Q269" t="s">
        <v>37</v>
      </c>
      <c r="R269" s="4">
        <v>15</v>
      </c>
      <c r="S269" t="str">
        <f>CONCATENATE(OrdersTable[[#This Row],[Clean_ID]],"-",OrdersTable[[#This Row],[Clean_Region]],"-",OrdersTable[[#This Row],[Clean_Product]])</f>
        <v>1267-SOUTH-Electronics</v>
      </c>
    </row>
    <row r="270" spans="1:19" x14ac:dyDescent="0.3">
      <c r="A270" t="s">
        <v>818</v>
      </c>
      <c r="B270" t="str">
        <f t="shared" si="24"/>
        <v>1268</v>
      </c>
      <c r="C270" t="s">
        <v>819</v>
      </c>
      <c r="D270" t="str">
        <f t="shared" si="29"/>
        <v>Haley Carter</v>
      </c>
      <c r="E270" t="s">
        <v>11</v>
      </c>
      <c r="F270" t="str">
        <f t="shared" si="25"/>
        <v>NORTH</v>
      </c>
      <c r="G270" t="s">
        <v>40</v>
      </c>
      <c r="H270" t="str">
        <f t="shared" si="26"/>
        <v>Office Supplies</v>
      </c>
      <c r="I270" s="2" t="s">
        <v>820</v>
      </c>
      <c r="J270" s="1">
        <v>45998</v>
      </c>
      <c r="K270"/>
      <c r="L270" s="4">
        <v>0</v>
      </c>
      <c r="M270" s="4" t="str">
        <f t="shared" si="27"/>
        <v>Low Sales</v>
      </c>
      <c r="N270" s="2" t="str">
        <f t="shared" si="28"/>
        <v>Grade C</v>
      </c>
      <c r="O270">
        <v>15</v>
      </c>
      <c r="P270" s="4">
        <v>15</v>
      </c>
      <c r="Q270" t="s">
        <v>37</v>
      </c>
      <c r="R270" s="4">
        <v>4</v>
      </c>
      <c r="S270" t="str">
        <f>CONCATENATE(OrdersTable[[#This Row],[Clean_ID]],"-",OrdersTable[[#This Row],[Clean_Region]],"-",OrdersTable[[#This Row],[Clean_Product]])</f>
        <v>1268-NORTH-Office Supplies</v>
      </c>
    </row>
    <row r="271" spans="1:19" x14ac:dyDescent="0.3">
      <c r="A271" t="s">
        <v>821</v>
      </c>
      <c r="B271" t="str">
        <f t="shared" si="24"/>
        <v>1269</v>
      </c>
      <c r="C271" t="s">
        <v>822</v>
      </c>
      <c r="D271" t="str">
        <f t="shared" si="29"/>
        <v>Mrs. Jasmin Guerra</v>
      </c>
      <c r="E271" t="s">
        <v>44</v>
      </c>
      <c r="F271" t="str">
        <f t="shared" si="25"/>
        <v>SOUTH</v>
      </c>
      <c r="G271" t="s">
        <v>80</v>
      </c>
      <c r="H271" t="str">
        <f t="shared" si="26"/>
        <v>Furniture</v>
      </c>
      <c r="I271" s="2" t="s">
        <v>823</v>
      </c>
      <c r="J271" s="1">
        <v>45781</v>
      </c>
      <c r="K271"/>
      <c r="L271" s="4">
        <v>0</v>
      </c>
      <c r="M271" s="4" t="str">
        <f t="shared" si="27"/>
        <v>Low Sales</v>
      </c>
      <c r="N271" s="2" t="str">
        <f t="shared" si="28"/>
        <v>Grade C</v>
      </c>
      <c r="O271">
        <v>20</v>
      </c>
      <c r="P271" s="4">
        <v>20</v>
      </c>
      <c r="Q271" t="s">
        <v>37</v>
      </c>
      <c r="R271" s="4">
        <v>15</v>
      </c>
      <c r="S271" t="str">
        <f>CONCATENATE(OrdersTable[[#This Row],[Clean_ID]],"-",OrdersTable[[#This Row],[Clean_Region]],"-",OrdersTable[[#This Row],[Clean_Product]])</f>
        <v>1269-SOUTH-Furniture</v>
      </c>
    </row>
    <row r="272" spans="1:19" x14ac:dyDescent="0.3">
      <c r="A272" t="s">
        <v>824</v>
      </c>
      <c r="B272" t="str">
        <f t="shared" si="24"/>
        <v>1270</v>
      </c>
      <c r="C272" t="s">
        <v>825</v>
      </c>
      <c r="D272" t="str">
        <f t="shared" si="29"/>
        <v>Elizabeth Wood</v>
      </c>
      <c r="E272" t="s">
        <v>51</v>
      </c>
      <c r="F272" t="str">
        <f t="shared" si="25"/>
        <v>WEST</v>
      </c>
      <c r="G272" t="s">
        <v>80</v>
      </c>
      <c r="H272" t="str">
        <f t="shared" si="26"/>
        <v>Furniture</v>
      </c>
      <c r="I272" s="2" t="s">
        <v>826</v>
      </c>
      <c r="J272" s="1">
        <v>46072</v>
      </c>
      <c r="K272">
        <v>3417.69</v>
      </c>
      <c r="L272" s="4">
        <v>3417.69</v>
      </c>
      <c r="M272" s="4" t="str">
        <f t="shared" si="27"/>
        <v>High Sales</v>
      </c>
      <c r="N272" s="2" t="str">
        <f t="shared" si="28"/>
        <v>Grade B</v>
      </c>
      <c r="O272"/>
      <c r="P272" s="4">
        <v>0</v>
      </c>
      <c r="Q272" t="s">
        <v>23</v>
      </c>
      <c r="R272" s="4">
        <v>9</v>
      </c>
      <c r="S272" t="str">
        <f>CONCATENATE(OrdersTable[[#This Row],[Clean_ID]],"-",OrdersTable[[#This Row],[Clean_Region]],"-",OrdersTable[[#This Row],[Clean_Product]])</f>
        <v>1270-WEST-Furniture</v>
      </c>
    </row>
    <row r="273" spans="1:19" x14ac:dyDescent="0.3">
      <c r="A273" t="s">
        <v>827</v>
      </c>
      <c r="B273" t="str">
        <f t="shared" si="24"/>
        <v>1271</v>
      </c>
      <c r="C273" t="s">
        <v>828</v>
      </c>
      <c r="D273" t="str">
        <f t="shared" si="29"/>
        <v>Thomas Wagner</v>
      </c>
      <c r="E273" t="s">
        <v>11</v>
      </c>
      <c r="F273" t="str">
        <f t="shared" si="25"/>
        <v>NORTH</v>
      </c>
      <c r="G273" t="s">
        <v>40</v>
      </c>
      <c r="H273" t="str">
        <f t="shared" si="26"/>
        <v>Office Supplies</v>
      </c>
      <c r="I273" s="2" t="s">
        <v>829</v>
      </c>
      <c r="J273" s="1">
        <v>45371</v>
      </c>
      <c r="K273">
        <v>605.42999999999995</v>
      </c>
      <c r="L273" s="4">
        <v>605.42999999999995</v>
      </c>
      <c r="M273" s="4" t="str">
        <f t="shared" si="27"/>
        <v>Low Sales</v>
      </c>
      <c r="N273" s="2" t="str">
        <f t="shared" si="28"/>
        <v>Grade C</v>
      </c>
      <c r="O273"/>
      <c r="P273" s="4">
        <v>0</v>
      </c>
      <c r="Q273" t="s">
        <v>37</v>
      </c>
      <c r="R273" s="4">
        <v>3</v>
      </c>
      <c r="S273" t="str">
        <f>CONCATENATE(OrdersTable[[#This Row],[Clean_ID]],"-",OrdersTable[[#This Row],[Clean_Region]],"-",OrdersTable[[#This Row],[Clean_Product]])</f>
        <v>1271-NORTH-Office Supplies</v>
      </c>
    </row>
    <row r="274" spans="1:19" x14ac:dyDescent="0.3">
      <c r="A274" t="s">
        <v>830</v>
      </c>
      <c r="B274" t="str">
        <f t="shared" si="24"/>
        <v>1272</v>
      </c>
      <c r="C274" t="s">
        <v>831</v>
      </c>
      <c r="D274" t="str">
        <f t="shared" si="29"/>
        <v>Felicia Bullock</v>
      </c>
      <c r="E274" t="s">
        <v>44</v>
      </c>
      <c r="F274" t="str">
        <f t="shared" si="25"/>
        <v>SOUTH</v>
      </c>
      <c r="G274" t="s">
        <v>40</v>
      </c>
      <c r="H274" t="str">
        <f t="shared" si="26"/>
        <v>Office Supplies</v>
      </c>
      <c r="I274" s="2" t="s">
        <v>832</v>
      </c>
      <c r="J274" s="1">
        <v>45824</v>
      </c>
      <c r="K274">
        <v>625.39</v>
      </c>
      <c r="L274" s="4">
        <v>625.39</v>
      </c>
      <c r="M274" s="4" t="str">
        <f t="shared" si="27"/>
        <v>Low Sales</v>
      </c>
      <c r="N274" s="2" t="str">
        <f t="shared" si="28"/>
        <v>Grade C</v>
      </c>
      <c r="O274"/>
      <c r="P274" s="4">
        <v>0</v>
      </c>
      <c r="Q274" t="s">
        <v>23</v>
      </c>
      <c r="R274" s="4">
        <v>2</v>
      </c>
      <c r="S274" t="str">
        <f>CONCATENATE(OrdersTable[[#This Row],[Clean_ID]],"-",OrdersTable[[#This Row],[Clean_Region]],"-",OrdersTable[[#This Row],[Clean_Product]])</f>
        <v>1272-SOUTH-Office Supplies</v>
      </c>
    </row>
    <row r="275" spans="1:19" x14ac:dyDescent="0.3">
      <c r="A275" t="s">
        <v>833</v>
      </c>
      <c r="B275" t="str">
        <f t="shared" si="24"/>
        <v>1273</v>
      </c>
      <c r="C275" t="s">
        <v>834</v>
      </c>
      <c r="D275" t="str">
        <f t="shared" si="29"/>
        <v>Stephanie Ramsey</v>
      </c>
      <c r="E275" t="s">
        <v>21</v>
      </c>
      <c r="F275" t="str">
        <f t="shared" si="25"/>
        <v>CENTRAL</v>
      </c>
      <c r="G275" t="s">
        <v>35</v>
      </c>
      <c r="H275" t="str">
        <f t="shared" si="26"/>
        <v>Electronics</v>
      </c>
      <c r="I275" s="2" t="s">
        <v>802</v>
      </c>
      <c r="J275" s="1">
        <v>46120</v>
      </c>
      <c r="K275"/>
      <c r="L275" s="4">
        <v>0</v>
      </c>
      <c r="M275" s="4" t="str">
        <f t="shared" si="27"/>
        <v>Low Sales</v>
      </c>
      <c r="N275" s="2" t="str">
        <f t="shared" si="28"/>
        <v>Grade C</v>
      </c>
      <c r="O275">
        <v>20</v>
      </c>
      <c r="P275" s="4">
        <v>20</v>
      </c>
      <c r="Q275" t="s">
        <v>37</v>
      </c>
      <c r="R275" s="4">
        <v>1</v>
      </c>
      <c r="S275" t="str">
        <f>CONCATENATE(OrdersTable[[#This Row],[Clean_ID]],"-",OrdersTable[[#This Row],[Clean_Region]],"-",OrdersTable[[#This Row],[Clean_Product]])</f>
        <v>1273-CENTRAL-Electronics</v>
      </c>
    </row>
    <row r="276" spans="1:19" x14ac:dyDescent="0.3">
      <c r="A276" t="s">
        <v>835</v>
      </c>
      <c r="B276" t="str">
        <f t="shared" si="24"/>
        <v>1274</v>
      </c>
      <c r="C276" t="s">
        <v>836</v>
      </c>
      <c r="D276" t="str">
        <f t="shared" si="29"/>
        <v>Barbara Bell</v>
      </c>
      <c r="E276" t="s">
        <v>21</v>
      </c>
      <c r="F276" t="str">
        <f t="shared" si="25"/>
        <v>CENTRAL</v>
      </c>
      <c r="G276" t="s">
        <v>35</v>
      </c>
      <c r="H276" t="str">
        <f t="shared" si="26"/>
        <v>Electronics</v>
      </c>
      <c r="I276" s="2" t="s">
        <v>837</v>
      </c>
      <c r="J276" s="1">
        <v>45980</v>
      </c>
      <c r="K276"/>
      <c r="L276" s="4">
        <v>0</v>
      </c>
      <c r="M276" s="4" t="str">
        <f t="shared" si="27"/>
        <v>Low Sales</v>
      </c>
      <c r="N276" s="2" t="str">
        <f t="shared" si="28"/>
        <v>Grade C</v>
      </c>
      <c r="O276">
        <v>15</v>
      </c>
      <c r="P276" s="4">
        <v>15</v>
      </c>
      <c r="Q276" t="s">
        <v>14</v>
      </c>
      <c r="R276" s="4">
        <v>12</v>
      </c>
      <c r="S276" t="str">
        <f>CONCATENATE(OrdersTable[[#This Row],[Clean_ID]],"-",OrdersTable[[#This Row],[Clean_Region]],"-",OrdersTable[[#This Row],[Clean_Product]])</f>
        <v>1274-CENTRAL-Electronics</v>
      </c>
    </row>
    <row r="277" spans="1:19" x14ac:dyDescent="0.3">
      <c r="A277" t="s">
        <v>838</v>
      </c>
      <c r="B277" t="str">
        <f t="shared" si="24"/>
        <v>1275</v>
      </c>
      <c r="C277" t="s">
        <v>839</v>
      </c>
      <c r="D277" t="str">
        <f t="shared" si="29"/>
        <v>Ashley Peck</v>
      </c>
      <c r="E277" t="s">
        <v>44</v>
      </c>
      <c r="F277" t="str">
        <f t="shared" si="25"/>
        <v>SOUTH</v>
      </c>
      <c r="G277" t="s">
        <v>12</v>
      </c>
      <c r="H277" t="str">
        <f t="shared" si="26"/>
        <v>Electronics</v>
      </c>
      <c r="I277" s="2" t="s">
        <v>840</v>
      </c>
      <c r="J277" s="1">
        <v>45338</v>
      </c>
      <c r="K277">
        <v>1755.42</v>
      </c>
      <c r="L277" s="4">
        <v>1755.42</v>
      </c>
      <c r="M277" s="4" t="str">
        <f t="shared" si="27"/>
        <v>Low Sales</v>
      </c>
      <c r="N277" s="2" t="str">
        <f t="shared" si="28"/>
        <v>Grade C</v>
      </c>
      <c r="O277"/>
      <c r="P277" s="4">
        <v>0</v>
      </c>
      <c r="Q277" t="s">
        <v>14</v>
      </c>
      <c r="R277" s="4">
        <v>15</v>
      </c>
      <c r="S277" t="str">
        <f>CONCATENATE(OrdersTable[[#This Row],[Clean_ID]],"-",OrdersTable[[#This Row],[Clean_Region]],"-",OrdersTable[[#This Row],[Clean_Product]])</f>
        <v>1275-SOUTH-Electronics</v>
      </c>
    </row>
    <row r="278" spans="1:19" x14ac:dyDescent="0.3">
      <c r="A278" t="s">
        <v>841</v>
      </c>
      <c r="B278" t="str">
        <f t="shared" si="24"/>
        <v>1276</v>
      </c>
      <c r="C278" t="s">
        <v>842</v>
      </c>
      <c r="D278" t="str">
        <f t="shared" si="29"/>
        <v>Alisha Andrade</v>
      </c>
      <c r="E278" t="s">
        <v>34</v>
      </c>
      <c r="F278" t="str">
        <f t="shared" si="25"/>
        <v>NORTH</v>
      </c>
      <c r="G278" t="s">
        <v>35</v>
      </c>
      <c r="H278" t="str">
        <f t="shared" si="26"/>
        <v>Electronics</v>
      </c>
      <c r="I278" s="2" t="s">
        <v>843</v>
      </c>
      <c r="J278" s="1">
        <v>45324</v>
      </c>
      <c r="K278">
        <v>2073.89</v>
      </c>
      <c r="L278" s="4">
        <v>2073.89</v>
      </c>
      <c r="M278" s="4" t="str">
        <f t="shared" si="27"/>
        <v>Low Sales</v>
      </c>
      <c r="N278" s="2" t="str">
        <f t="shared" si="28"/>
        <v>Grade B</v>
      </c>
      <c r="O278">
        <v>20</v>
      </c>
      <c r="P278" s="4">
        <v>20</v>
      </c>
      <c r="Q278" t="s">
        <v>31</v>
      </c>
      <c r="R278" s="4">
        <v>15</v>
      </c>
      <c r="S278" t="str">
        <f>CONCATENATE(OrdersTable[[#This Row],[Clean_ID]],"-",OrdersTable[[#This Row],[Clean_Region]],"-",OrdersTable[[#This Row],[Clean_Product]])</f>
        <v>1276-NORTH-Electronics</v>
      </c>
    </row>
    <row r="279" spans="1:19" x14ac:dyDescent="0.3">
      <c r="A279" t="s">
        <v>844</v>
      </c>
      <c r="B279" t="str">
        <f t="shared" si="24"/>
        <v>1277</v>
      </c>
      <c r="C279" t="s">
        <v>845</v>
      </c>
      <c r="D279" t="str">
        <f t="shared" si="29"/>
        <v>Sharon Gates</v>
      </c>
      <c r="E279" t="s">
        <v>51</v>
      </c>
      <c r="F279" t="str">
        <f t="shared" si="25"/>
        <v>WEST</v>
      </c>
      <c r="G279" t="s">
        <v>35</v>
      </c>
      <c r="H279" t="str">
        <f t="shared" si="26"/>
        <v>Electronics</v>
      </c>
      <c r="I279" s="2" t="s">
        <v>846</v>
      </c>
      <c r="J279" s="1">
        <v>45678</v>
      </c>
      <c r="K279">
        <v>447.24</v>
      </c>
      <c r="L279" s="4">
        <v>447.24</v>
      </c>
      <c r="M279" s="4" t="str">
        <f t="shared" si="27"/>
        <v>Low Sales</v>
      </c>
      <c r="N279" s="2" t="str">
        <f t="shared" si="28"/>
        <v>Grade C</v>
      </c>
      <c r="O279">
        <v>15</v>
      </c>
      <c r="P279" s="4">
        <v>15</v>
      </c>
      <c r="Q279" t="s">
        <v>14</v>
      </c>
      <c r="R279" s="4">
        <v>3</v>
      </c>
      <c r="S279" t="str">
        <f>CONCATENATE(OrdersTable[[#This Row],[Clean_ID]],"-",OrdersTable[[#This Row],[Clean_Region]],"-",OrdersTable[[#This Row],[Clean_Product]])</f>
        <v>1277-WEST-Electronics</v>
      </c>
    </row>
    <row r="280" spans="1:19" x14ac:dyDescent="0.3">
      <c r="A280" t="s">
        <v>847</v>
      </c>
      <c r="B280" t="str">
        <f t="shared" si="24"/>
        <v>1278</v>
      </c>
      <c r="C280" t="s">
        <v>848</v>
      </c>
      <c r="D280" t="str">
        <f t="shared" si="29"/>
        <v>Christopher Vega Md</v>
      </c>
      <c r="E280" t="s">
        <v>21</v>
      </c>
      <c r="F280" t="str">
        <f t="shared" si="25"/>
        <v>CENTRAL</v>
      </c>
      <c r="G280" t="s">
        <v>35</v>
      </c>
      <c r="H280" t="str">
        <f t="shared" si="26"/>
        <v>Electronics</v>
      </c>
      <c r="I280" s="2" t="s">
        <v>849</v>
      </c>
      <c r="J280" s="1">
        <v>45833</v>
      </c>
      <c r="K280">
        <v>3652.9</v>
      </c>
      <c r="L280" s="4">
        <v>3652.9</v>
      </c>
      <c r="M280" s="4" t="str">
        <f t="shared" si="27"/>
        <v>High Sales</v>
      </c>
      <c r="N280" s="2" t="str">
        <f t="shared" si="28"/>
        <v>Grade B</v>
      </c>
      <c r="O280">
        <v>5</v>
      </c>
      <c r="P280" s="4">
        <v>5</v>
      </c>
      <c r="Q280" t="s">
        <v>14</v>
      </c>
      <c r="R280" s="4">
        <v>5</v>
      </c>
      <c r="S280" t="str">
        <f>CONCATENATE(OrdersTable[[#This Row],[Clean_ID]],"-",OrdersTable[[#This Row],[Clean_Region]],"-",OrdersTable[[#This Row],[Clean_Product]])</f>
        <v>1278-CENTRAL-Electronics</v>
      </c>
    </row>
    <row r="281" spans="1:19" x14ac:dyDescent="0.3">
      <c r="A281" t="s">
        <v>850</v>
      </c>
      <c r="B281" t="str">
        <f t="shared" si="24"/>
        <v>1279</v>
      </c>
      <c r="C281" t="s">
        <v>851</v>
      </c>
      <c r="D281" t="str">
        <f t="shared" si="29"/>
        <v>John Graham</v>
      </c>
      <c r="E281" t="s">
        <v>51</v>
      </c>
      <c r="F281" t="str">
        <f t="shared" si="25"/>
        <v>WEST</v>
      </c>
      <c r="G281" t="s">
        <v>35</v>
      </c>
      <c r="H281" t="str">
        <f t="shared" si="26"/>
        <v>Electronics</v>
      </c>
      <c r="I281" s="2" t="s">
        <v>852</v>
      </c>
      <c r="J281" s="1">
        <v>45836</v>
      </c>
      <c r="K281">
        <v>4125.63</v>
      </c>
      <c r="L281" s="4">
        <v>4125.63</v>
      </c>
      <c r="M281" s="4" t="str">
        <f t="shared" si="27"/>
        <v>High Sales</v>
      </c>
      <c r="N281" s="2" t="str">
        <f t="shared" si="28"/>
        <v>Grade A</v>
      </c>
      <c r="O281">
        <v>20</v>
      </c>
      <c r="P281" s="4">
        <v>20</v>
      </c>
      <c r="Q281" t="s">
        <v>31</v>
      </c>
      <c r="R281" s="4">
        <v>3</v>
      </c>
      <c r="S281" t="str">
        <f>CONCATENATE(OrdersTable[[#This Row],[Clean_ID]],"-",OrdersTable[[#This Row],[Clean_Region]],"-",OrdersTable[[#This Row],[Clean_Product]])</f>
        <v>1279-WEST-Electronics</v>
      </c>
    </row>
    <row r="282" spans="1:19" x14ac:dyDescent="0.3">
      <c r="A282" t="s">
        <v>853</v>
      </c>
      <c r="B282" t="str">
        <f t="shared" si="24"/>
        <v>1280</v>
      </c>
      <c r="C282" t="s">
        <v>854</v>
      </c>
      <c r="D282" t="str">
        <f t="shared" si="29"/>
        <v>Phillip Hernandez</v>
      </c>
      <c r="E282" t="s">
        <v>26</v>
      </c>
      <c r="F282" t="str">
        <f t="shared" si="25"/>
        <v>EAST</v>
      </c>
      <c r="G282" t="s">
        <v>80</v>
      </c>
      <c r="H282" t="str">
        <f t="shared" si="26"/>
        <v>Furniture</v>
      </c>
      <c r="I282" s="2" t="s">
        <v>855</v>
      </c>
      <c r="J282" s="1">
        <v>46034</v>
      </c>
      <c r="K282"/>
      <c r="L282" s="4">
        <v>0</v>
      </c>
      <c r="M282" s="4" t="str">
        <f t="shared" si="27"/>
        <v>Low Sales</v>
      </c>
      <c r="N282" s="2" t="str">
        <f t="shared" si="28"/>
        <v>Grade C</v>
      </c>
      <c r="O282"/>
      <c r="P282" s="4">
        <v>0</v>
      </c>
      <c r="Q282" t="s">
        <v>14</v>
      </c>
      <c r="R282" s="4">
        <v>4</v>
      </c>
      <c r="S282" t="str">
        <f>CONCATENATE(OrdersTable[[#This Row],[Clean_ID]],"-",OrdersTable[[#This Row],[Clean_Region]],"-",OrdersTable[[#This Row],[Clean_Product]])</f>
        <v>1280-EAST-Furniture</v>
      </c>
    </row>
    <row r="283" spans="1:19" x14ac:dyDescent="0.3">
      <c r="A283" t="s">
        <v>856</v>
      </c>
      <c r="B283" t="str">
        <f t="shared" si="24"/>
        <v>1281</v>
      </c>
      <c r="C283" t="s">
        <v>857</v>
      </c>
      <c r="D283" t="str">
        <f t="shared" si="29"/>
        <v>Michael Thomas</v>
      </c>
      <c r="E283" t="s">
        <v>44</v>
      </c>
      <c r="F283" t="str">
        <f t="shared" si="25"/>
        <v>SOUTH</v>
      </c>
      <c r="G283" t="s">
        <v>12</v>
      </c>
      <c r="H283" t="str">
        <f t="shared" si="26"/>
        <v>Electronics</v>
      </c>
      <c r="I283" s="2" t="s">
        <v>858</v>
      </c>
      <c r="J283" s="1">
        <v>45395</v>
      </c>
      <c r="K283">
        <v>216.2</v>
      </c>
      <c r="L283" s="4">
        <v>216.2</v>
      </c>
      <c r="M283" s="4" t="str">
        <f t="shared" si="27"/>
        <v>Low Sales</v>
      </c>
      <c r="N283" s="2" t="str">
        <f t="shared" si="28"/>
        <v>Grade C</v>
      </c>
      <c r="O283">
        <v>10</v>
      </c>
      <c r="P283" s="4">
        <v>10</v>
      </c>
      <c r="Q283" t="s">
        <v>14</v>
      </c>
      <c r="R283" s="4">
        <v>7</v>
      </c>
      <c r="S283" t="str">
        <f>CONCATENATE(OrdersTable[[#This Row],[Clean_ID]],"-",OrdersTable[[#This Row],[Clean_Region]],"-",OrdersTable[[#This Row],[Clean_Product]])</f>
        <v>1281-SOUTH-Electronics</v>
      </c>
    </row>
    <row r="284" spans="1:19" x14ac:dyDescent="0.3">
      <c r="A284" t="s">
        <v>859</v>
      </c>
      <c r="B284" t="str">
        <f t="shared" si="24"/>
        <v>1282</v>
      </c>
      <c r="C284" t="s">
        <v>860</v>
      </c>
      <c r="D284" t="str">
        <f t="shared" si="29"/>
        <v>Phillip Hansen</v>
      </c>
      <c r="E284" t="s">
        <v>51</v>
      </c>
      <c r="F284" t="str">
        <f t="shared" si="25"/>
        <v>WEST</v>
      </c>
      <c r="G284" t="s">
        <v>80</v>
      </c>
      <c r="H284" t="str">
        <f t="shared" si="26"/>
        <v>Furniture</v>
      </c>
      <c r="I284" s="2" t="s">
        <v>861</v>
      </c>
      <c r="J284" s="1">
        <v>45844</v>
      </c>
      <c r="K284">
        <v>3784.21</v>
      </c>
      <c r="L284" s="4">
        <v>3784.21</v>
      </c>
      <c r="M284" s="4" t="str">
        <f t="shared" si="27"/>
        <v>High Sales</v>
      </c>
      <c r="N284" s="2" t="str">
        <f t="shared" si="28"/>
        <v>Grade B</v>
      </c>
      <c r="O284">
        <v>10</v>
      </c>
      <c r="P284" s="4">
        <v>10</v>
      </c>
      <c r="Q284" t="s">
        <v>37</v>
      </c>
      <c r="R284" s="4">
        <v>5</v>
      </c>
      <c r="S284" t="str">
        <f>CONCATENATE(OrdersTable[[#This Row],[Clean_ID]],"-",OrdersTable[[#This Row],[Clean_Region]],"-",OrdersTable[[#This Row],[Clean_Product]])</f>
        <v>1282-WEST-Furniture</v>
      </c>
    </row>
    <row r="285" spans="1:19" x14ac:dyDescent="0.3">
      <c r="A285" t="s">
        <v>862</v>
      </c>
      <c r="B285" t="str">
        <f t="shared" si="24"/>
        <v>1283</v>
      </c>
      <c r="C285" t="s">
        <v>863</v>
      </c>
      <c r="D285" t="str">
        <f t="shared" si="29"/>
        <v>Kevin Haynes</v>
      </c>
      <c r="E285" t="s">
        <v>44</v>
      </c>
      <c r="F285" t="str">
        <f t="shared" si="25"/>
        <v>SOUTH</v>
      </c>
      <c r="G285" t="s">
        <v>40</v>
      </c>
      <c r="H285" t="str">
        <f t="shared" si="26"/>
        <v>Office Supplies</v>
      </c>
      <c r="I285" s="2" t="s">
        <v>864</v>
      </c>
      <c r="J285" s="1">
        <v>45883</v>
      </c>
      <c r="K285"/>
      <c r="L285" s="4">
        <v>0</v>
      </c>
      <c r="M285" s="4" t="str">
        <f t="shared" si="27"/>
        <v>Low Sales</v>
      </c>
      <c r="N285" s="2" t="str">
        <f t="shared" si="28"/>
        <v>Grade C</v>
      </c>
      <c r="O285">
        <v>10</v>
      </c>
      <c r="P285" s="4">
        <v>10</v>
      </c>
      <c r="Q285" t="s">
        <v>31</v>
      </c>
      <c r="R285" s="4">
        <v>15</v>
      </c>
      <c r="S285" t="str">
        <f>CONCATENATE(OrdersTable[[#This Row],[Clean_ID]],"-",OrdersTable[[#This Row],[Clean_Region]],"-",OrdersTable[[#This Row],[Clean_Product]])</f>
        <v>1283-SOUTH-Office Supplies</v>
      </c>
    </row>
    <row r="286" spans="1:19" x14ac:dyDescent="0.3">
      <c r="A286" t="s">
        <v>865</v>
      </c>
      <c r="B286" t="str">
        <f t="shared" si="24"/>
        <v>1284</v>
      </c>
      <c r="C286" t="s">
        <v>866</v>
      </c>
      <c r="D286" t="str">
        <f t="shared" si="29"/>
        <v>Kelly Miller</v>
      </c>
      <c r="E286" t="s">
        <v>44</v>
      </c>
      <c r="F286" t="str">
        <f t="shared" si="25"/>
        <v>SOUTH</v>
      </c>
      <c r="G286" t="s">
        <v>80</v>
      </c>
      <c r="H286" t="str">
        <f t="shared" si="26"/>
        <v>Furniture</v>
      </c>
      <c r="I286" s="2" t="s">
        <v>867</v>
      </c>
      <c r="J286" s="1">
        <v>45715</v>
      </c>
      <c r="K286">
        <v>1412.01</v>
      </c>
      <c r="L286" s="4">
        <v>1412.01</v>
      </c>
      <c r="M286" s="4" t="str">
        <f t="shared" si="27"/>
        <v>Low Sales</v>
      </c>
      <c r="N286" s="2" t="str">
        <f t="shared" si="28"/>
        <v>Grade C</v>
      </c>
      <c r="O286">
        <v>20</v>
      </c>
      <c r="P286" s="4">
        <v>20</v>
      </c>
      <c r="Q286" t="s">
        <v>37</v>
      </c>
      <c r="R286" s="4">
        <v>8</v>
      </c>
      <c r="S286" t="str">
        <f>CONCATENATE(OrdersTable[[#This Row],[Clean_ID]],"-",OrdersTable[[#This Row],[Clean_Region]],"-",OrdersTable[[#This Row],[Clean_Product]])</f>
        <v>1284-SOUTH-Furniture</v>
      </c>
    </row>
    <row r="287" spans="1:19" x14ac:dyDescent="0.3">
      <c r="A287" t="s">
        <v>868</v>
      </c>
      <c r="B287" t="str">
        <f t="shared" si="24"/>
        <v>1285</v>
      </c>
      <c r="C287" t="s">
        <v>869</v>
      </c>
      <c r="D287" t="str">
        <f t="shared" si="29"/>
        <v>Eric Jackson</v>
      </c>
      <c r="E287" t="s">
        <v>34</v>
      </c>
      <c r="F287" t="str">
        <f t="shared" si="25"/>
        <v>NORTH</v>
      </c>
      <c r="G287" t="s">
        <v>40</v>
      </c>
      <c r="H287" t="str">
        <f t="shared" si="26"/>
        <v>Office Supplies</v>
      </c>
      <c r="I287" s="2" t="s">
        <v>870</v>
      </c>
      <c r="J287" s="1">
        <v>45950</v>
      </c>
      <c r="K287"/>
      <c r="L287" s="4">
        <v>0</v>
      </c>
      <c r="M287" s="4" t="str">
        <f t="shared" si="27"/>
        <v>Low Sales</v>
      </c>
      <c r="N287" s="2" t="str">
        <f t="shared" si="28"/>
        <v>Grade C</v>
      </c>
      <c r="O287">
        <v>20</v>
      </c>
      <c r="P287" s="4">
        <v>20</v>
      </c>
      <c r="Q287" t="s">
        <v>23</v>
      </c>
      <c r="R287" s="4">
        <v>3</v>
      </c>
      <c r="S287" t="str">
        <f>CONCATENATE(OrdersTable[[#This Row],[Clean_ID]],"-",OrdersTable[[#This Row],[Clean_Region]],"-",OrdersTable[[#This Row],[Clean_Product]])</f>
        <v>1285-NORTH-Office Supplies</v>
      </c>
    </row>
    <row r="288" spans="1:19" x14ac:dyDescent="0.3">
      <c r="A288" t="s">
        <v>871</v>
      </c>
      <c r="B288" t="str">
        <f t="shared" si="24"/>
        <v>1286</v>
      </c>
      <c r="C288" t="s">
        <v>872</v>
      </c>
      <c r="D288" t="str">
        <f t="shared" si="29"/>
        <v>Cynthia Pena</v>
      </c>
      <c r="E288" t="s">
        <v>26</v>
      </c>
      <c r="F288" t="str">
        <f t="shared" si="25"/>
        <v>EAST</v>
      </c>
      <c r="G288" t="s">
        <v>35</v>
      </c>
      <c r="H288" t="str">
        <f t="shared" si="26"/>
        <v>Electronics</v>
      </c>
      <c r="I288" s="2" t="s">
        <v>873</v>
      </c>
      <c r="J288" s="1">
        <v>45480</v>
      </c>
      <c r="K288">
        <v>2393.92</v>
      </c>
      <c r="L288" s="4">
        <v>2393.92</v>
      </c>
      <c r="M288" s="4" t="str">
        <f t="shared" si="27"/>
        <v>Low Sales</v>
      </c>
      <c r="N288" s="2" t="str">
        <f t="shared" si="28"/>
        <v>Grade B</v>
      </c>
      <c r="O288">
        <v>15</v>
      </c>
      <c r="P288" s="4">
        <v>15</v>
      </c>
      <c r="Q288" t="s">
        <v>18</v>
      </c>
      <c r="R288" s="4">
        <v>13</v>
      </c>
      <c r="S288" t="str">
        <f>CONCATENATE(OrdersTable[[#This Row],[Clean_ID]],"-",OrdersTable[[#This Row],[Clean_Region]],"-",OrdersTable[[#This Row],[Clean_Product]])</f>
        <v>1286-EAST-Electronics</v>
      </c>
    </row>
    <row r="289" spans="1:19" x14ac:dyDescent="0.3">
      <c r="A289" t="s">
        <v>874</v>
      </c>
      <c r="B289" t="str">
        <f t="shared" si="24"/>
        <v>1287</v>
      </c>
      <c r="C289" t="s">
        <v>875</v>
      </c>
      <c r="D289" t="str">
        <f t="shared" si="29"/>
        <v>Shawn Aguilar</v>
      </c>
      <c r="E289" t="s">
        <v>51</v>
      </c>
      <c r="F289" t="str">
        <f t="shared" si="25"/>
        <v>WEST</v>
      </c>
      <c r="G289" t="s">
        <v>12</v>
      </c>
      <c r="H289" t="str">
        <f t="shared" si="26"/>
        <v>Electronics</v>
      </c>
      <c r="I289" s="2" t="s">
        <v>876</v>
      </c>
      <c r="J289" s="1">
        <v>45867</v>
      </c>
      <c r="K289">
        <v>4840.54</v>
      </c>
      <c r="L289" s="4">
        <v>4840.54</v>
      </c>
      <c r="M289" s="4" t="str">
        <f t="shared" si="27"/>
        <v>High Sales</v>
      </c>
      <c r="N289" s="2" t="str">
        <f t="shared" si="28"/>
        <v>Grade A</v>
      </c>
      <c r="O289">
        <v>20</v>
      </c>
      <c r="P289" s="4">
        <v>20</v>
      </c>
      <c r="Q289" t="s">
        <v>18</v>
      </c>
      <c r="R289" s="4">
        <v>5</v>
      </c>
      <c r="S289" t="str">
        <f>CONCATENATE(OrdersTable[[#This Row],[Clean_ID]],"-",OrdersTable[[#This Row],[Clean_Region]],"-",OrdersTable[[#This Row],[Clean_Product]])</f>
        <v>1287-WEST-Electronics</v>
      </c>
    </row>
    <row r="290" spans="1:19" x14ac:dyDescent="0.3">
      <c r="A290" t="s">
        <v>877</v>
      </c>
      <c r="B290" t="str">
        <f t="shared" si="24"/>
        <v>1288</v>
      </c>
      <c r="C290" t="s">
        <v>878</v>
      </c>
      <c r="D290" t="str">
        <f t="shared" si="29"/>
        <v>Ryan Taylor Dds</v>
      </c>
      <c r="E290" t="s">
        <v>44</v>
      </c>
      <c r="F290" t="str">
        <f t="shared" si="25"/>
        <v>SOUTH</v>
      </c>
      <c r="G290" t="s">
        <v>40</v>
      </c>
      <c r="H290" t="str">
        <f t="shared" si="26"/>
        <v>Office Supplies</v>
      </c>
      <c r="I290" s="2" t="s">
        <v>879</v>
      </c>
      <c r="J290" s="1">
        <v>45954</v>
      </c>
      <c r="K290"/>
      <c r="L290" s="4">
        <v>0</v>
      </c>
      <c r="M290" s="4" t="str">
        <f t="shared" si="27"/>
        <v>Low Sales</v>
      </c>
      <c r="N290" s="2" t="str">
        <f t="shared" si="28"/>
        <v>Grade C</v>
      </c>
      <c r="O290">
        <v>5</v>
      </c>
      <c r="P290" s="4">
        <v>5</v>
      </c>
      <c r="Q290" t="s">
        <v>37</v>
      </c>
      <c r="R290" s="4">
        <v>12</v>
      </c>
      <c r="S290" t="str">
        <f>CONCATENATE(OrdersTable[[#This Row],[Clean_ID]],"-",OrdersTable[[#This Row],[Clean_Region]],"-",OrdersTable[[#This Row],[Clean_Product]])</f>
        <v>1288-SOUTH-Office Supplies</v>
      </c>
    </row>
    <row r="291" spans="1:19" x14ac:dyDescent="0.3">
      <c r="A291" t="s">
        <v>880</v>
      </c>
      <c r="B291" t="str">
        <f t="shared" si="24"/>
        <v>1289</v>
      </c>
      <c r="C291" t="s">
        <v>881</v>
      </c>
      <c r="D291" t="str">
        <f t="shared" si="29"/>
        <v>Richard Lyons</v>
      </c>
      <c r="E291" t="s">
        <v>44</v>
      </c>
      <c r="F291" t="str">
        <f t="shared" si="25"/>
        <v>SOUTH</v>
      </c>
      <c r="G291" t="s">
        <v>12</v>
      </c>
      <c r="H291" t="str">
        <f t="shared" si="26"/>
        <v>Electronics</v>
      </c>
      <c r="I291" s="2" t="s">
        <v>882</v>
      </c>
      <c r="J291" s="1">
        <v>45301</v>
      </c>
      <c r="K291">
        <v>3384.68</v>
      </c>
      <c r="L291" s="4">
        <v>3384.68</v>
      </c>
      <c r="M291" s="4" t="str">
        <f t="shared" si="27"/>
        <v>High Sales</v>
      </c>
      <c r="N291" s="2" t="str">
        <f t="shared" si="28"/>
        <v>Grade B</v>
      </c>
      <c r="O291">
        <v>5</v>
      </c>
      <c r="P291" s="4">
        <v>5</v>
      </c>
      <c r="Q291" t="s">
        <v>18</v>
      </c>
      <c r="R291" s="4">
        <v>13</v>
      </c>
      <c r="S291" t="str">
        <f>CONCATENATE(OrdersTable[[#This Row],[Clean_ID]],"-",OrdersTable[[#This Row],[Clean_Region]],"-",OrdersTable[[#This Row],[Clean_Product]])</f>
        <v>1289-SOUTH-Electronics</v>
      </c>
    </row>
    <row r="292" spans="1:19" x14ac:dyDescent="0.3">
      <c r="A292" t="s">
        <v>883</v>
      </c>
      <c r="B292" t="str">
        <f t="shared" si="24"/>
        <v>1290</v>
      </c>
      <c r="C292" t="s">
        <v>884</v>
      </c>
      <c r="D292" t="str">
        <f t="shared" si="29"/>
        <v>Catherine Harris</v>
      </c>
      <c r="E292" t="s">
        <v>21</v>
      </c>
      <c r="F292" t="str">
        <f t="shared" si="25"/>
        <v>CENTRAL</v>
      </c>
      <c r="G292" t="s">
        <v>80</v>
      </c>
      <c r="H292" t="str">
        <f t="shared" si="26"/>
        <v>Furniture</v>
      </c>
      <c r="I292" s="2" t="s">
        <v>885</v>
      </c>
      <c r="J292" s="1">
        <v>45782</v>
      </c>
      <c r="K292"/>
      <c r="L292" s="4">
        <v>0</v>
      </c>
      <c r="M292" s="4" t="str">
        <f t="shared" si="27"/>
        <v>Low Sales</v>
      </c>
      <c r="N292" s="2" t="str">
        <f t="shared" si="28"/>
        <v>Grade C</v>
      </c>
      <c r="O292">
        <v>15</v>
      </c>
      <c r="P292" s="4">
        <v>15</v>
      </c>
      <c r="Q292" t="s">
        <v>14</v>
      </c>
      <c r="R292" s="4">
        <v>4</v>
      </c>
      <c r="S292" t="str">
        <f>CONCATENATE(OrdersTable[[#This Row],[Clean_ID]],"-",OrdersTable[[#This Row],[Clean_Region]],"-",OrdersTable[[#This Row],[Clean_Product]])</f>
        <v>1290-CENTRAL-Furniture</v>
      </c>
    </row>
    <row r="293" spans="1:19" x14ac:dyDescent="0.3">
      <c r="A293" t="s">
        <v>886</v>
      </c>
      <c r="B293" t="str">
        <f t="shared" si="24"/>
        <v>1291</v>
      </c>
      <c r="C293" t="s">
        <v>887</v>
      </c>
      <c r="D293" t="str">
        <f t="shared" si="29"/>
        <v>Linda Cole</v>
      </c>
      <c r="E293" t="s">
        <v>44</v>
      </c>
      <c r="F293" t="str">
        <f t="shared" si="25"/>
        <v>SOUTH</v>
      </c>
      <c r="G293" t="s">
        <v>12</v>
      </c>
      <c r="H293" t="str">
        <f t="shared" si="26"/>
        <v>Electronics</v>
      </c>
      <c r="I293" s="2" t="s">
        <v>520</v>
      </c>
      <c r="J293" s="1">
        <v>46083</v>
      </c>
      <c r="K293">
        <v>4576.4799999999996</v>
      </c>
      <c r="L293" s="4">
        <v>4576.4799999999996</v>
      </c>
      <c r="M293" s="4" t="str">
        <f t="shared" si="27"/>
        <v>High Sales</v>
      </c>
      <c r="N293" s="2" t="str">
        <f t="shared" si="28"/>
        <v>Grade A</v>
      </c>
      <c r="O293">
        <v>20</v>
      </c>
      <c r="P293" s="4">
        <v>20</v>
      </c>
      <c r="Q293" t="s">
        <v>18</v>
      </c>
      <c r="R293" s="4">
        <v>9</v>
      </c>
      <c r="S293" t="str">
        <f>CONCATENATE(OrdersTable[[#This Row],[Clean_ID]],"-",OrdersTable[[#This Row],[Clean_Region]],"-",OrdersTable[[#This Row],[Clean_Product]])</f>
        <v>1291-SOUTH-Electronics</v>
      </c>
    </row>
    <row r="294" spans="1:19" x14ac:dyDescent="0.3">
      <c r="A294" t="s">
        <v>888</v>
      </c>
      <c r="B294" t="str">
        <f t="shared" si="24"/>
        <v>1292</v>
      </c>
      <c r="C294" t="s">
        <v>889</v>
      </c>
      <c r="D294" t="str">
        <f t="shared" si="29"/>
        <v>Aaron Flynn</v>
      </c>
      <c r="E294" t="s">
        <v>26</v>
      </c>
      <c r="F294" t="str">
        <f t="shared" si="25"/>
        <v>EAST</v>
      </c>
      <c r="G294" t="s">
        <v>40</v>
      </c>
      <c r="H294" t="str">
        <f t="shared" si="26"/>
        <v>Office Supplies</v>
      </c>
      <c r="I294" s="2" t="s">
        <v>45</v>
      </c>
      <c r="J294" s="1">
        <v>45681</v>
      </c>
      <c r="K294"/>
      <c r="L294" s="4">
        <v>0</v>
      </c>
      <c r="M294" s="4" t="str">
        <f t="shared" si="27"/>
        <v>Low Sales</v>
      </c>
      <c r="N294" s="2" t="str">
        <f t="shared" si="28"/>
        <v>Grade C</v>
      </c>
      <c r="O294">
        <v>15</v>
      </c>
      <c r="P294" s="4">
        <v>15</v>
      </c>
      <c r="Q294" t="s">
        <v>31</v>
      </c>
      <c r="R294" s="4">
        <v>6</v>
      </c>
      <c r="S294" t="str">
        <f>CONCATENATE(OrdersTable[[#This Row],[Clean_ID]],"-",OrdersTable[[#This Row],[Clean_Region]],"-",OrdersTable[[#This Row],[Clean_Product]])</f>
        <v>1292-EAST-Office Supplies</v>
      </c>
    </row>
    <row r="295" spans="1:19" x14ac:dyDescent="0.3">
      <c r="A295" t="s">
        <v>890</v>
      </c>
      <c r="B295" t="str">
        <f t="shared" si="24"/>
        <v>1293</v>
      </c>
      <c r="C295" t="s">
        <v>891</v>
      </c>
      <c r="D295" t="str">
        <f t="shared" si="29"/>
        <v>Tyler Faulkner</v>
      </c>
      <c r="E295" t="s">
        <v>21</v>
      </c>
      <c r="F295" t="str">
        <f t="shared" si="25"/>
        <v>CENTRAL</v>
      </c>
      <c r="G295" t="s">
        <v>35</v>
      </c>
      <c r="H295" t="str">
        <f t="shared" si="26"/>
        <v>Electronics</v>
      </c>
      <c r="I295" s="2" t="s">
        <v>892</v>
      </c>
      <c r="J295" s="1">
        <v>45769</v>
      </c>
      <c r="K295"/>
      <c r="L295" s="4">
        <v>0</v>
      </c>
      <c r="M295" s="4" t="str">
        <f t="shared" si="27"/>
        <v>Low Sales</v>
      </c>
      <c r="N295" s="2" t="str">
        <f t="shared" si="28"/>
        <v>Grade C</v>
      </c>
      <c r="O295">
        <v>15</v>
      </c>
      <c r="P295" s="4">
        <v>15</v>
      </c>
      <c r="Q295" t="s">
        <v>18</v>
      </c>
      <c r="R295" s="4">
        <v>6</v>
      </c>
      <c r="S295" t="str">
        <f>CONCATENATE(OrdersTable[[#This Row],[Clean_ID]],"-",OrdersTable[[#This Row],[Clean_Region]],"-",OrdersTable[[#This Row],[Clean_Product]])</f>
        <v>1293-CENTRAL-Electronics</v>
      </c>
    </row>
    <row r="296" spans="1:19" x14ac:dyDescent="0.3">
      <c r="A296" t="s">
        <v>893</v>
      </c>
      <c r="B296" t="str">
        <f t="shared" si="24"/>
        <v>1294</v>
      </c>
      <c r="C296" t="s">
        <v>894</v>
      </c>
      <c r="D296" t="str">
        <f t="shared" si="29"/>
        <v>Joshua Soto</v>
      </c>
      <c r="E296" t="s">
        <v>26</v>
      </c>
      <c r="F296" t="str">
        <f t="shared" si="25"/>
        <v>EAST</v>
      </c>
      <c r="G296" t="s">
        <v>35</v>
      </c>
      <c r="H296" t="str">
        <f t="shared" si="26"/>
        <v>Electronics</v>
      </c>
      <c r="I296" s="2" t="s">
        <v>895</v>
      </c>
      <c r="J296" s="1">
        <v>45338</v>
      </c>
      <c r="K296">
        <v>4327.22</v>
      </c>
      <c r="L296" s="4">
        <v>4327.22</v>
      </c>
      <c r="M296" s="4" t="str">
        <f t="shared" si="27"/>
        <v>High Sales</v>
      </c>
      <c r="N296" s="2" t="str">
        <f t="shared" si="28"/>
        <v>Grade A</v>
      </c>
      <c r="O296">
        <v>5</v>
      </c>
      <c r="P296" s="4">
        <v>5</v>
      </c>
      <c r="Q296" t="s">
        <v>31</v>
      </c>
      <c r="R296" s="4">
        <v>9</v>
      </c>
      <c r="S296" t="str">
        <f>CONCATENATE(OrdersTable[[#This Row],[Clean_ID]],"-",OrdersTable[[#This Row],[Clean_Region]],"-",OrdersTable[[#This Row],[Clean_Product]])</f>
        <v>1294-EAST-Electronics</v>
      </c>
    </row>
    <row r="297" spans="1:19" x14ac:dyDescent="0.3">
      <c r="A297" t="s">
        <v>896</v>
      </c>
      <c r="B297" t="str">
        <f t="shared" si="24"/>
        <v>1295</v>
      </c>
      <c r="C297" t="s">
        <v>897</v>
      </c>
      <c r="D297" t="str">
        <f t="shared" si="29"/>
        <v>Charles Garza</v>
      </c>
      <c r="E297" t="s">
        <v>21</v>
      </c>
      <c r="F297" t="str">
        <f t="shared" si="25"/>
        <v>CENTRAL</v>
      </c>
      <c r="G297" t="s">
        <v>35</v>
      </c>
      <c r="H297" t="str">
        <f t="shared" si="26"/>
        <v>Electronics</v>
      </c>
      <c r="I297" s="2" t="s">
        <v>898</v>
      </c>
      <c r="J297" s="1">
        <v>45594</v>
      </c>
      <c r="K297">
        <v>1021.15</v>
      </c>
      <c r="L297" s="4">
        <v>1021.15</v>
      </c>
      <c r="M297" s="4" t="str">
        <f t="shared" si="27"/>
        <v>Low Sales</v>
      </c>
      <c r="N297" s="2" t="str">
        <f t="shared" si="28"/>
        <v>Grade C</v>
      </c>
      <c r="O297">
        <v>20</v>
      </c>
      <c r="P297" s="4">
        <v>20</v>
      </c>
      <c r="Q297" t="s">
        <v>37</v>
      </c>
      <c r="R297" s="4">
        <v>14</v>
      </c>
      <c r="S297" t="str">
        <f>CONCATENATE(OrdersTable[[#This Row],[Clean_ID]],"-",OrdersTable[[#This Row],[Clean_Region]],"-",OrdersTable[[#This Row],[Clean_Product]])</f>
        <v>1295-CENTRAL-Electronics</v>
      </c>
    </row>
    <row r="298" spans="1:19" x14ac:dyDescent="0.3">
      <c r="A298" t="s">
        <v>899</v>
      </c>
      <c r="B298" t="str">
        <f t="shared" si="24"/>
        <v>1296</v>
      </c>
      <c r="C298" t="s">
        <v>900</v>
      </c>
      <c r="D298" t="str">
        <f t="shared" si="29"/>
        <v>Jessica Leonard</v>
      </c>
      <c r="E298" t="s">
        <v>44</v>
      </c>
      <c r="F298" t="str">
        <f t="shared" si="25"/>
        <v>SOUTH</v>
      </c>
      <c r="G298" t="s">
        <v>35</v>
      </c>
      <c r="H298" t="str">
        <f t="shared" si="26"/>
        <v>Electronics</v>
      </c>
      <c r="I298" s="2" t="s">
        <v>901</v>
      </c>
      <c r="J298" s="1">
        <v>45855</v>
      </c>
      <c r="K298"/>
      <c r="L298" s="4">
        <v>0</v>
      </c>
      <c r="M298" s="4" t="str">
        <f t="shared" si="27"/>
        <v>Low Sales</v>
      </c>
      <c r="N298" s="2" t="str">
        <f t="shared" si="28"/>
        <v>Grade C</v>
      </c>
      <c r="O298">
        <v>15</v>
      </c>
      <c r="P298" s="4">
        <v>15</v>
      </c>
      <c r="Q298" t="s">
        <v>23</v>
      </c>
      <c r="R298" s="4">
        <v>12</v>
      </c>
      <c r="S298" t="str">
        <f>CONCATENATE(OrdersTable[[#This Row],[Clean_ID]],"-",OrdersTable[[#This Row],[Clean_Region]],"-",OrdersTable[[#This Row],[Clean_Product]])</f>
        <v>1296-SOUTH-Electronics</v>
      </c>
    </row>
    <row r="299" spans="1:19" x14ac:dyDescent="0.3">
      <c r="A299" t="s">
        <v>902</v>
      </c>
      <c r="B299" t="str">
        <f t="shared" si="24"/>
        <v>1297</v>
      </c>
      <c r="C299" t="s">
        <v>903</v>
      </c>
      <c r="D299" t="str">
        <f t="shared" si="29"/>
        <v>Andrew Hughes</v>
      </c>
      <c r="E299" t="s">
        <v>11</v>
      </c>
      <c r="F299" t="str">
        <f t="shared" si="25"/>
        <v>NORTH</v>
      </c>
      <c r="G299" t="s">
        <v>35</v>
      </c>
      <c r="H299" t="str">
        <f t="shared" si="26"/>
        <v>Electronics</v>
      </c>
      <c r="I299" s="2" t="s">
        <v>904</v>
      </c>
      <c r="J299" s="1">
        <v>45763</v>
      </c>
      <c r="K299"/>
      <c r="L299" s="4">
        <v>0</v>
      </c>
      <c r="M299" s="4" t="str">
        <f t="shared" si="27"/>
        <v>Low Sales</v>
      </c>
      <c r="N299" s="2" t="str">
        <f t="shared" si="28"/>
        <v>Grade C</v>
      </c>
      <c r="O299">
        <v>10</v>
      </c>
      <c r="P299" s="4">
        <v>10</v>
      </c>
      <c r="Q299" t="s">
        <v>18</v>
      </c>
      <c r="R299" s="4">
        <v>12</v>
      </c>
      <c r="S299" t="str">
        <f>CONCATENATE(OrdersTable[[#This Row],[Clean_ID]],"-",OrdersTable[[#This Row],[Clean_Region]],"-",OrdersTable[[#This Row],[Clean_Product]])</f>
        <v>1297-NORTH-Electronics</v>
      </c>
    </row>
    <row r="300" spans="1:19" x14ac:dyDescent="0.3">
      <c r="A300" t="s">
        <v>905</v>
      </c>
      <c r="B300" t="str">
        <f t="shared" si="24"/>
        <v>1298</v>
      </c>
      <c r="C300" t="s">
        <v>906</v>
      </c>
      <c r="D300" t="str">
        <f t="shared" si="29"/>
        <v>Amy Parker</v>
      </c>
      <c r="E300" t="s">
        <v>21</v>
      </c>
      <c r="F300" t="str">
        <f t="shared" si="25"/>
        <v>CENTRAL</v>
      </c>
      <c r="G300" t="s">
        <v>35</v>
      </c>
      <c r="H300" t="str">
        <f t="shared" si="26"/>
        <v>Electronics</v>
      </c>
      <c r="I300" s="2" t="s">
        <v>873</v>
      </c>
      <c r="J300" s="1">
        <v>45480</v>
      </c>
      <c r="K300">
        <v>4952.1000000000004</v>
      </c>
      <c r="L300" s="4">
        <v>4952.1000000000004</v>
      </c>
      <c r="M300" s="4" t="str">
        <f t="shared" si="27"/>
        <v>High Sales</v>
      </c>
      <c r="N300" s="2" t="str">
        <f t="shared" si="28"/>
        <v>Grade A</v>
      </c>
      <c r="O300"/>
      <c r="P300" s="4">
        <v>0</v>
      </c>
      <c r="Q300" t="s">
        <v>14</v>
      </c>
      <c r="R300" s="4">
        <v>14</v>
      </c>
      <c r="S300" t="str">
        <f>CONCATENATE(OrdersTable[[#This Row],[Clean_ID]],"-",OrdersTable[[#This Row],[Clean_Region]],"-",OrdersTable[[#This Row],[Clean_Product]])</f>
        <v>1298-CENTRAL-Electronics</v>
      </c>
    </row>
    <row r="301" spans="1:19" x14ac:dyDescent="0.3">
      <c r="A301" t="s">
        <v>907</v>
      </c>
      <c r="B301" t="str">
        <f t="shared" si="24"/>
        <v>1299</v>
      </c>
      <c r="C301" t="s">
        <v>908</v>
      </c>
      <c r="D301" t="str">
        <f t="shared" si="29"/>
        <v>Amanda Riggs</v>
      </c>
      <c r="E301" t="s">
        <v>34</v>
      </c>
      <c r="F301" t="str">
        <f t="shared" si="25"/>
        <v>NORTH</v>
      </c>
      <c r="G301" t="s">
        <v>12</v>
      </c>
      <c r="H301" t="str">
        <f t="shared" si="26"/>
        <v>Electronics</v>
      </c>
      <c r="I301" s="2" t="s">
        <v>909</v>
      </c>
      <c r="J301" s="1">
        <v>46074</v>
      </c>
      <c r="K301">
        <v>2091.34</v>
      </c>
      <c r="L301" s="4">
        <v>2091.34</v>
      </c>
      <c r="M301" s="4" t="str">
        <f t="shared" si="27"/>
        <v>Low Sales</v>
      </c>
      <c r="N301" s="2" t="str">
        <f t="shared" si="28"/>
        <v>Grade B</v>
      </c>
      <c r="O301">
        <v>5</v>
      </c>
      <c r="P301" s="4">
        <v>5</v>
      </c>
      <c r="Q301" t="s">
        <v>18</v>
      </c>
      <c r="R301" s="4">
        <v>1</v>
      </c>
      <c r="S301" t="str">
        <f>CONCATENATE(OrdersTable[[#This Row],[Clean_ID]],"-",OrdersTable[[#This Row],[Clean_Region]],"-",OrdersTable[[#This Row],[Clean_Product]])</f>
        <v>1299-NORTH-Electronics</v>
      </c>
    </row>
    <row r="302" spans="1:19" x14ac:dyDescent="0.3">
      <c r="A302" t="s">
        <v>910</v>
      </c>
      <c r="B302" t="str">
        <f t="shared" si="24"/>
        <v>1300</v>
      </c>
      <c r="C302" t="s">
        <v>911</v>
      </c>
      <c r="D302" t="str">
        <f t="shared" si="29"/>
        <v>Roy Dixon</v>
      </c>
      <c r="E302" t="s">
        <v>44</v>
      </c>
      <c r="F302" t="str">
        <f t="shared" si="25"/>
        <v>SOUTH</v>
      </c>
      <c r="G302" t="s">
        <v>35</v>
      </c>
      <c r="H302" t="str">
        <f t="shared" si="26"/>
        <v>Electronics</v>
      </c>
      <c r="I302" s="2" t="s">
        <v>912</v>
      </c>
      <c r="J302" s="1">
        <v>45674</v>
      </c>
      <c r="K302"/>
      <c r="L302" s="4">
        <v>0</v>
      </c>
      <c r="M302" s="4" t="str">
        <f t="shared" si="27"/>
        <v>Low Sales</v>
      </c>
      <c r="N302" s="2" t="str">
        <f t="shared" si="28"/>
        <v>Grade C</v>
      </c>
      <c r="O302">
        <v>20</v>
      </c>
      <c r="P302" s="4">
        <v>20</v>
      </c>
      <c r="Q302" t="s">
        <v>14</v>
      </c>
      <c r="R302" s="4">
        <v>1</v>
      </c>
      <c r="S302" t="str">
        <f>CONCATENATE(OrdersTable[[#This Row],[Clean_ID]],"-",OrdersTable[[#This Row],[Clean_Region]],"-",OrdersTable[[#This Row],[Clean_Product]])</f>
        <v>1300-SOUTH-Electronics</v>
      </c>
    </row>
    <row r="303" spans="1:19" x14ac:dyDescent="0.3">
      <c r="A303" t="s">
        <v>913</v>
      </c>
      <c r="B303" t="str">
        <f t="shared" si="24"/>
        <v>1301</v>
      </c>
      <c r="C303" t="s">
        <v>914</v>
      </c>
      <c r="D303" t="str">
        <f t="shared" si="29"/>
        <v>Laurie Mendez</v>
      </c>
      <c r="E303" t="s">
        <v>21</v>
      </c>
      <c r="F303" t="str">
        <f t="shared" si="25"/>
        <v>CENTRAL</v>
      </c>
      <c r="G303" t="s">
        <v>35</v>
      </c>
      <c r="H303" t="str">
        <f t="shared" si="26"/>
        <v>Electronics</v>
      </c>
      <c r="I303" s="2" t="s">
        <v>915</v>
      </c>
      <c r="J303" s="1">
        <v>45304</v>
      </c>
      <c r="K303"/>
      <c r="L303" s="4">
        <v>0</v>
      </c>
      <c r="M303" s="4" t="str">
        <f t="shared" si="27"/>
        <v>Low Sales</v>
      </c>
      <c r="N303" s="2" t="str">
        <f t="shared" si="28"/>
        <v>Grade C</v>
      </c>
      <c r="O303"/>
      <c r="P303" s="4">
        <v>0</v>
      </c>
      <c r="Q303" t="s">
        <v>31</v>
      </c>
      <c r="R303" s="4">
        <v>1</v>
      </c>
      <c r="S303" t="str">
        <f>CONCATENATE(OrdersTable[[#This Row],[Clean_ID]],"-",OrdersTable[[#This Row],[Clean_Region]],"-",OrdersTable[[#This Row],[Clean_Product]])</f>
        <v>1301-CENTRAL-Electronics</v>
      </c>
    </row>
    <row r="304" spans="1:19" x14ac:dyDescent="0.3">
      <c r="A304" t="s">
        <v>916</v>
      </c>
      <c r="B304" t="str">
        <f t="shared" si="24"/>
        <v>1302</v>
      </c>
      <c r="C304" t="s">
        <v>917</v>
      </c>
      <c r="D304" t="str">
        <f t="shared" si="29"/>
        <v>Tyrone Walls</v>
      </c>
      <c r="E304" t="s">
        <v>21</v>
      </c>
      <c r="F304" t="str">
        <f t="shared" si="25"/>
        <v>CENTRAL</v>
      </c>
      <c r="G304" t="s">
        <v>35</v>
      </c>
      <c r="H304" t="str">
        <f t="shared" si="26"/>
        <v>Electronics</v>
      </c>
      <c r="I304" s="2" t="s">
        <v>918</v>
      </c>
      <c r="J304" s="1">
        <v>46117</v>
      </c>
      <c r="K304">
        <v>579.73</v>
      </c>
      <c r="L304" s="4">
        <v>579.73</v>
      </c>
      <c r="M304" s="4" t="str">
        <f t="shared" si="27"/>
        <v>Low Sales</v>
      </c>
      <c r="N304" s="2" t="str">
        <f t="shared" si="28"/>
        <v>Grade C</v>
      </c>
      <c r="O304"/>
      <c r="P304" s="4">
        <v>0</v>
      </c>
      <c r="Q304" t="s">
        <v>18</v>
      </c>
      <c r="R304" s="4">
        <v>4</v>
      </c>
      <c r="S304" t="str">
        <f>CONCATENATE(OrdersTable[[#This Row],[Clean_ID]],"-",OrdersTable[[#This Row],[Clean_Region]],"-",OrdersTable[[#This Row],[Clean_Product]])</f>
        <v>1302-CENTRAL-Electronics</v>
      </c>
    </row>
    <row r="305" spans="1:19" x14ac:dyDescent="0.3">
      <c r="A305" t="s">
        <v>919</v>
      </c>
      <c r="B305" t="str">
        <f t="shared" si="24"/>
        <v>1303</v>
      </c>
      <c r="C305" t="s">
        <v>920</v>
      </c>
      <c r="D305" t="str">
        <f t="shared" si="29"/>
        <v>Kyle Oliver</v>
      </c>
      <c r="E305" t="s">
        <v>44</v>
      </c>
      <c r="F305" t="str">
        <f t="shared" si="25"/>
        <v>SOUTH</v>
      </c>
      <c r="G305" t="s">
        <v>40</v>
      </c>
      <c r="H305" t="str">
        <f t="shared" si="26"/>
        <v>Office Supplies</v>
      </c>
      <c r="I305" s="2" t="s">
        <v>921</v>
      </c>
      <c r="J305" s="1">
        <v>46126</v>
      </c>
      <c r="K305"/>
      <c r="L305" s="4">
        <v>0</v>
      </c>
      <c r="M305" s="4" t="str">
        <f t="shared" si="27"/>
        <v>Low Sales</v>
      </c>
      <c r="N305" s="2" t="str">
        <f t="shared" si="28"/>
        <v>Grade C</v>
      </c>
      <c r="O305">
        <v>5</v>
      </c>
      <c r="P305" s="4">
        <v>5</v>
      </c>
      <c r="Q305" t="s">
        <v>31</v>
      </c>
      <c r="R305" s="4">
        <v>7</v>
      </c>
      <c r="S305" t="str">
        <f>CONCATENATE(OrdersTable[[#This Row],[Clean_ID]],"-",OrdersTable[[#This Row],[Clean_Region]],"-",OrdersTable[[#This Row],[Clean_Product]])</f>
        <v>1303-SOUTH-Office Supplies</v>
      </c>
    </row>
    <row r="306" spans="1:19" x14ac:dyDescent="0.3">
      <c r="A306" t="s">
        <v>922</v>
      </c>
      <c r="B306" t="str">
        <f t="shared" si="24"/>
        <v>1304</v>
      </c>
      <c r="C306" t="s">
        <v>923</v>
      </c>
      <c r="D306" t="str">
        <f t="shared" si="29"/>
        <v>Jasmine Miller</v>
      </c>
      <c r="E306" t="s">
        <v>51</v>
      </c>
      <c r="F306" t="str">
        <f t="shared" si="25"/>
        <v>WEST</v>
      </c>
      <c r="G306" t="s">
        <v>80</v>
      </c>
      <c r="H306" t="str">
        <f t="shared" si="26"/>
        <v>Furniture</v>
      </c>
      <c r="I306" s="2" t="s">
        <v>924</v>
      </c>
      <c r="J306" s="1">
        <v>46005</v>
      </c>
      <c r="K306">
        <v>1534.87</v>
      </c>
      <c r="L306" s="4">
        <v>1534.87</v>
      </c>
      <c r="M306" s="4" t="str">
        <f t="shared" si="27"/>
        <v>Low Sales</v>
      </c>
      <c r="N306" s="2" t="str">
        <f t="shared" si="28"/>
        <v>Grade C</v>
      </c>
      <c r="O306">
        <v>5</v>
      </c>
      <c r="P306" s="4">
        <v>5</v>
      </c>
      <c r="Q306" t="s">
        <v>14</v>
      </c>
      <c r="R306" s="4">
        <v>7</v>
      </c>
      <c r="S306" t="str">
        <f>CONCATENATE(OrdersTable[[#This Row],[Clean_ID]],"-",OrdersTable[[#This Row],[Clean_Region]],"-",OrdersTable[[#This Row],[Clean_Product]])</f>
        <v>1304-WEST-Furniture</v>
      </c>
    </row>
    <row r="307" spans="1:19" x14ac:dyDescent="0.3">
      <c r="A307" t="s">
        <v>925</v>
      </c>
      <c r="B307" t="str">
        <f t="shared" si="24"/>
        <v>1305</v>
      </c>
      <c r="C307" t="s">
        <v>926</v>
      </c>
      <c r="D307" t="str">
        <f t="shared" si="29"/>
        <v>Jill Meyer</v>
      </c>
      <c r="E307" t="s">
        <v>51</v>
      </c>
      <c r="F307" t="str">
        <f t="shared" si="25"/>
        <v>WEST</v>
      </c>
      <c r="G307" t="s">
        <v>35</v>
      </c>
      <c r="H307" t="str">
        <f t="shared" si="26"/>
        <v>Electronics</v>
      </c>
      <c r="I307" s="2" t="s">
        <v>927</v>
      </c>
      <c r="J307" s="1">
        <v>45857</v>
      </c>
      <c r="K307">
        <v>327.77</v>
      </c>
      <c r="L307" s="4">
        <v>327.77</v>
      </c>
      <c r="M307" s="4" t="str">
        <f t="shared" si="27"/>
        <v>Low Sales</v>
      </c>
      <c r="N307" s="2" t="str">
        <f t="shared" si="28"/>
        <v>Grade C</v>
      </c>
      <c r="O307">
        <v>10</v>
      </c>
      <c r="P307" s="4">
        <v>10</v>
      </c>
      <c r="Q307" t="s">
        <v>14</v>
      </c>
      <c r="R307" s="4">
        <v>8</v>
      </c>
      <c r="S307" t="str">
        <f>CONCATENATE(OrdersTable[[#This Row],[Clean_ID]],"-",OrdersTable[[#This Row],[Clean_Region]],"-",OrdersTable[[#This Row],[Clean_Product]])</f>
        <v>1305-WEST-Electronics</v>
      </c>
    </row>
    <row r="308" spans="1:19" x14ac:dyDescent="0.3">
      <c r="A308" t="s">
        <v>928</v>
      </c>
      <c r="B308" t="str">
        <f t="shared" si="24"/>
        <v>1306</v>
      </c>
      <c r="C308" t="s">
        <v>929</v>
      </c>
      <c r="D308" t="str">
        <f t="shared" si="29"/>
        <v>Christine Little</v>
      </c>
      <c r="E308" t="s">
        <v>51</v>
      </c>
      <c r="F308" t="str">
        <f t="shared" si="25"/>
        <v>WEST</v>
      </c>
      <c r="G308" t="s">
        <v>40</v>
      </c>
      <c r="H308" t="str">
        <f t="shared" si="26"/>
        <v>Office Supplies</v>
      </c>
      <c r="I308" s="2" t="s">
        <v>930</v>
      </c>
      <c r="J308" s="1">
        <v>45871</v>
      </c>
      <c r="K308">
        <v>4479.22</v>
      </c>
      <c r="L308" s="4">
        <v>4479.22</v>
      </c>
      <c r="M308" s="4" t="str">
        <f t="shared" si="27"/>
        <v>High Sales</v>
      </c>
      <c r="N308" s="2" t="str">
        <f t="shared" si="28"/>
        <v>Grade A</v>
      </c>
      <c r="O308">
        <v>10</v>
      </c>
      <c r="P308" s="4">
        <v>10</v>
      </c>
      <c r="Q308" t="s">
        <v>18</v>
      </c>
      <c r="R308" s="4">
        <v>15</v>
      </c>
      <c r="S308" t="str">
        <f>CONCATENATE(OrdersTable[[#This Row],[Clean_ID]],"-",OrdersTable[[#This Row],[Clean_Region]],"-",OrdersTable[[#This Row],[Clean_Product]])</f>
        <v>1306-WEST-Office Supplies</v>
      </c>
    </row>
    <row r="309" spans="1:19" x14ac:dyDescent="0.3">
      <c r="A309" t="s">
        <v>931</v>
      </c>
      <c r="B309" t="str">
        <f t="shared" si="24"/>
        <v>1307</v>
      </c>
      <c r="C309" t="s">
        <v>932</v>
      </c>
      <c r="D309" t="str">
        <f t="shared" si="29"/>
        <v>Scott Hernandez</v>
      </c>
      <c r="E309" t="s">
        <v>11</v>
      </c>
      <c r="F309" t="str">
        <f t="shared" si="25"/>
        <v>NORTH</v>
      </c>
      <c r="G309" t="s">
        <v>35</v>
      </c>
      <c r="H309" t="str">
        <f t="shared" si="26"/>
        <v>Electronics</v>
      </c>
      <c r="I309" s="2" t="s">
        <v>933</v>
      </c>
      <c r="J309" s="1">
        <v>45569</v>
      </c>
      <c r="K309"/>
      <c r="L309" s="4">
        <v>0</v>
      </c>
      <c r="M309" s="4" t="str">
        <f t="shared" si="27"/>
        <v>Low Sales</v>
      </c>
      <c r="N309" s="2" t="str">
        <f t="shared" si="28"/>
        <v>Grade C</v>
      </c>
      <c r="O309"/>
      <c r="P309" s="4">
        <v>0</v>
      </c>
      <c r="Q309" t="s">
        <v>37</v>
      </c>
      <c r="R309" s="4">
        <v>11</v>
      </c>
      <c r="S309" t="str">
        <f>CONCATENATE(OrdersTable[[#This Row],[Clean_ID]],"-",OrdersTable[[#This Row],[Clean_Region]],"-",OrdersTable[[#This Row],[Clean_Product]])</f>
        <v>1307-NORTH-Electronics</v>
      </c>
    </row>
    <row r="310" spans="1:19" x14ac:dyDescent="0.3">
      <c r="A310" t="s">
        <v>934</v>
      </c>
      <c r="B310" t="str">
        <f t="shared" si="24"/>
        <v>1308</v>
      </c>
      <c r="C310" t="s">
        <v>935</v>
      </c>
      <c r="D310" t="str">
        <f t="shared" si="29"/>
        <v>Kristen Turner</v>
      </c>
      <c r="E310" t="s">
        <v>34</v>
      </c>
      <c r="F310" t="str">
        <f t="shared" si="25"/>
        <v>NORTH</v>
      </c>
      <c r="G310" t="s">
        <v>80</v>
      </c>
      <c r="H310" t="str">
        <f t="shared" si="26"/>
        <v>Furniture</v>
      </c>
      <c r="I310" s="2" t="s">
        <v>936</v>
      </c>
      <c r="J310" s="1">
        <v>45614</v>
      </c>
      <c r="K310">
        <v>4809.2700000000004</v>
      </c>
      <c r="L310" s="4">
        <v>4809.2700000000004</v>
      </c>
      <c r="M310" s="4" t="str">
        <f t="shared" si="27"/>
        <v>High Sales</v>
      </c>
      <c r="N310" s="2" t="str">
        <f t="shared" si="28"/>
        <v>Grade A</v>
      </c>
      <c r="O310">
        <v>20</v>
      </c>
      <c r="P310" s="4">
        <v>20</v>
      </c>
      <c r="Q310" t="s">
        <v>14</v>
      </c>
      <c r="R310" s="4">
        <v>5</v>
      </c>
      <c r="S310" t="str">
        <f>CONCATENATE(OrdersTable[[#This Row],[Clean_ID]],"-",OrdersTable[[#This Row],[Clean_Region]],"-",OrdersTable[[#This Row],[Clean_Product]])</f>
        <v>1308-NORTH-Furniture</v>
      </c>
    </row>
    <row r="311" spans="1:19" x14ac:dyDescent="0.3">
      <c r="A311" t="s">
        <v>937</v>
      </c>
      <c r="B311" t="str">
        <f t="shared" si="24"/>
        <v>1309</v>
      </c>
      <c r="C311" t="s">
        <v>938</v>
      </c>
      <c r="D311" t="str">
        <f t="shared" si="29"/>
        <v>Maria Larson</v>
      </c>
      <c r="E311" t="s">
        <v>44</v>
      </c>
      <c r="F311" t="str">
        <f t="shared" si="25"/>
        <v>SOUTH</v>
      </c>
      <c r="G311" t="s">
        <v>80</v>
      </c>
      <c r="H311" t="str">
        <f t="shared" si="26"/>
        <v>Furniture</v>
      </c>
      <c r="I311" s="2" t="s">
        <v>939</v>
      </c>
      <c r="J311" s="1">
        <v>45724</v>
      </c>
      <c r="K311"/>
      <c r="L311" s="4">
        <v>0</v>
      </c>
      <c r="M311" s="4" t="str">
        <f t="shared" si="27"/>
        <v>Low Sales</v>
      </c>
      <c r="N311" s="2" t="str">
        <f t="shared" si="28"/>
        <v>Grade C</v>
      </c>
      <c r="O311">
        <v>20</v>
      </c>
      <c r="P311" s="4">
        <v>20</v>
      </c>
      <c r="Q311" t="s">
        <v>18</v>
      </c>
      <c r="R311" s="4">
        <v>13</v>
      </c>
      <c r="S311" t="str">
        <f>CONCATENATE(OrdersTable[[#This Row],[Clean_ID]],"-",OrdersTable[[#This Row],[Clean_Region]],"-",OrdersTable[[#This Row],[Clean_Product]])</f>
        <v>1309-SOUTH-Furniture</v>
      </c>
    </row>
    <row r="312" spans="1:19" x14ac:dyDescent="0.3">
      <c r="A312" t="s">
        <v>940</v>
      </c>
      <c r="B312" t="str">
        <f t="shared" si="24"/>
        <v>1310</v>
      </c>
      <c r="C312" t="s">
        <v>941</v>
      </c>
      <c r="D312" t="str">
        <f t="shared" si="29"/>
        <v>Kyle Livingston</v>
      </c>
      <c r="E312" t="s">
        <v>11</v>
      </c>
      <c r="F312" t="str">
        <f t="shared" si="25"/>
        <v>NORTH</v>
      </c>
      <c r="G312" t="s">
        <v>12</v>
      </c>
      <c r="H312" t="str">
        <f t="shared" si="26"/>
        <v>Electronics</v>
      </c>
      <c r="I312" s="2" t="s">
        <v>942</v>
      </c>
      <c r="J312" s="1">
        <v>45804</v>
      </c>
      <c r="K312">
        <v>4872.8999999999996</v>
      </c>
      <c r="L312" s="4">
        <v>4872.8999999999996</v>
      </c>
      <c r="M312" s="4" t="str">
        <f t="shared" si="27"/>
        <v>High Sales</v>
      </c>
      <c r="N312" s="2" t="str">
        <f t="shared" si="28"/>
        <v>Grade A</v>
      </c>
      <c r="O312">
        <v>5</v>
      </c>
      <c r="P312" s="4">
        <v>5</v>
      </c>
      <c r="Q312" t="s">
        <v>23</v>
      </c>
      <c r="R312" s="4">
        <v>4</v>
      </c>
      <c r="S312" t="str">
        <f>CONCATENATE(OrdersTable[[#This Row],[Clean_ID]],"-",OrdersTable[[#This Row],[Clean_Region]],"-",OrdersTable[[#This Row],[Clean_Product]])</f>
        <v>1310-NORTH-Electronics</v>
      </c>
    </row>
    <row r="313" spans="1:19" x14ac:dyDescent="0.3">
      <c r="A313" t="s">
        <v>943</v>
      </c>
      <c r="B313" t="str">
        <f t="shared" si="24"/>
        <v>1311</v>
      </c>
      <c r="C313" t="s">
        <v>944</v>
      </c>
      <c r="D313" t="str">
        <f t="shared" si="29"/>
        <v>Virginia Cervantes</v>
      </c>
      <c r="E313" t="s">
        <v>34</v>
      </c>
      <c r="F313" t="str">
        <f t="shared" si="25"/>
        <v>NORTH</v>
      </c>
      <c r="G313" t="s">
        <v>40</v>
      </c>
      <c r="H313" t="str">
        <f t="shared" si="26"/>
        <v>Office Supplies</v>
      </c>
      <c r="I313" s="2" t="s">
        <v>945</v>
      </c>
      <c r="J313" s="1">
        <v>45911</v>
      </c>
      <c r="K313"/>
      <c r="L313" s="4">
        <v>0</v>
      </c>
      <c r="M313" s="4" t="str">
        <f t="shared" si="27"/>
        <v>Low Sales</v>
      </c>
      <c r="N313" s="2" t="str">
        <f t="shared" si="28"/>
        <v>Grade C</v>
      </c>
      <c r="O313">
        <v>15</v>
      </c>
      <c r="P313" s="4">
        <v>15</v>
      </c>
      <c r="Q313" t="s">
        <v>14</v>
      </c>
      <c r="R313" s="4">
        <v>11</v>
      </c>
      <c r="S313" t="str">
        <f>CONCATENATE(OrdersTable[[#This Row],[Clean_ID]],"-",OrdersTable[[#This Row],[Clean_Region]],"-",OrdersTable[[#This Row],[Clean_Product]])</f>
        <v>1311-NORTH-Office Supplies</v>
      </c>
    </row>
    <row r="314" spans="1:19" x14ac:dyDescent="0.3">
      <c r="A314" t="s">
        <v>946</v>
      </c>
      <c r="B314" t="str">
        <f t="shared" si="24"/>
        <v>1312</v>
      </c>
      <c r="C314" t="s">
        <v>947</v>
      </c>
      <c r="D314" t="str">
        <f t="shared" si="29"/>
        <v>Jennifer Glass</v>
      </c>
      <c r="E314" t="s">
        <v>26</v>
      </c>
      <c r="F314" t="str">
        <f t="shared" si="25"/>
        <v>EAST</v>
      </c>
      <c r="G314" t="s">
        <v>35</v>
      </c>
      <c r="H314" t="str">
        <f t="shared" si="26"/>
        <v>Electronics</v>
      </c>
      <c r="I314" s="2" t="s">
        <v>948</v>
      </c>
      <c r="J314" s="1">
        <v>45794</v>
      </c>
      <c r="K314"/>
      <c r="L314" s="4">
        <v>0</v>
      </c>
      <c r="M314" s="4" t="str">
        <f t="shared" si="27"/>
        <v>Low Sales</v>
      </c>
      <c r="N314" s="2" t="str">
        <f t="shared" si="28"/>
        <v>Grade C</v>
      </c>
      <c r="O314">
        <v>20</v>
      </c>
      <c r="P314" s="4">
        <v>20</v>
      </c>
      <c r="Q314" t="s">
        <v>18</v>
      </c>
      <c r="R314" s="4">
        <v>11</v>
      </c>
      <c r="S314" t="str">
        <f>CONCATENATE(OrdersTable[[#This Row],[Clean_ID]],"-",OrdersTable[[#This Row],[Clean_Region]],"-",OrdersTable[[#This Row],[Clean_Product]])</f>
        <v>1312-EAST-Electronics</v>
      </c>
    </row>
    <row r="315" spans="1:19" x14ac:dyDescent="0.3">
      <c r="A315" t="s">
        <v>949</v>
      </c>
      <c r="B315" t="str">
        <f t="shared" si="24"/>
        <v>1313</v>
      </c>
      <c r="C315" t="s">
        <v>950</v>
      </c>
      <c r="D315" t="str">
        <f t="shared" si="29"/>
        <v>Meghan Jones</v>
      </c>
      <c r="E315" t="s">
        <v>21</v>
      </c>
      <c r="F315" t="str">
        <f t="shared" si="25"/>
        <v>CENTRAL</v>
      </c>
      <c r="G315" t="s">
        <v>35</v>
      </c>
      <c r="H315" t="str">
        <f t="shared" si="26"/>
        <v>Electronics</v>
      </c>
      <c r="I315" s="2" t="s">
        <v>951</v>
      </c>
      <c r="J315" s="1">
        <v>45379</v>
      </c>
      <c r="K315">
        <v>1512.13</v>
      </c>
      <c r="L315" s="4">
        <v>1512.13</v>
      </c>
      <c r="M315" s="4" t="str">
        <f t="shared" si="27"/>
        <v>Low Sales</v>
      </c>
      <c r="N315" s="2" t="str">
        <f t="shared" si="28"/>
        <v>Grade C</v>
      </c>
      <c r="O315">
        <v>5</v>
      </c>
      <c r="P315" s="4">
        <v>5</v>
      </c>
      <c r="Q315" t="s">
        <v>14</v>
      </c>
      <c r="R315" s="4">
        <v>5</v>
      </c>
      <c r="S315" t="str">
        <f>CONCATENATE(OrdersTable[[#This Row],[Clean_ID]],"-",OrdersTable[[#This Row],[Clean_Region]],"-",OrdersTable[[#This Row],[Clean_Product]])</f>
        <v>1313-CENTRAL-Electronics</v>
      </c>
    </row>
    <row r="316" spans="1:19" x14ac:dyDescent="0.3">
      <c r="A316" t="s">
        <v>952</v>
      </c>
      <c r="B316" t="str">
        <f t="shared" si="24"/>
        <v>1314</v>
      </c>
      <c r="C316" t="s">
        <v>953</v>
      </c>
      <c r="D316" t="str">
        <f t="shared" si="29"/>
        <v>Janet Larson</v>
      </c>
      <c r="E316" t="s">
        <v>44</v>
      </c>
      <c r="F316" t="str">
        <f t="shared" si="25"/>
        <v>SOUTH</v>
      </c>
      <c r="G316" t="s">
        <v>35</v>
      </c>
      <c r="H316" t="str">
        <f t="shared" si="26"/>
        <v>Electronics</v>
      </c>
      <c r="I316" s="2" t="s">
        <v>954</v>
      </c>
      <c r="J316" s="1">
        <v>46020</v>
      </c>
      <c r="K316"/>
      <c r="L316" s="4">
        <v>0</v>
      </c>
      <c r="M316" s="4" t="str">
        <f t="shared" si="27"/>
        <v>Low Sales</v>
      </c>
      <c r="N316" s="2" t="str">
        <f t="shared" si="28"/>
        <v>Grade C</v>
      </c>
      <c r="O316">
        <v>15</v>
      </c>
      <c r="P316" s="4">
        <v>15</v>
      </c>
      <c r="Q316" t="s">
        <v>31</v>
      </c>
      <c r="R316" s="4">
        <v>2</v>
      </c>
      <c r="S316" t="str">
        <f>CONCATENATE(OrdersTable[[#This Row],[Clean_ID]],"-",OrdersTable[[#This Row],[Clean_Region]],"-",OrdersTable[[#This Row],[Clean_Product]])</f>
        <v>1314-SOUTH-Electronics</v>
      </c>
    </row>
    <row r="317" spans="1:19" x14ac:dyDescent="0.3">
      <c r="A317" t="s">
        <v>955</v>
      </c>
      <c r="B317" t="str">
        <f t="shared" si="24"/>
        <v>1315</v>
      </c>
      <c r="C317" t="s">
        <v>956</v>
      </c>
      <c r="D317" t="str">
        <f t="shared" si="29"/>
        <v>Barbara Nichols</v>
      </c>
      <c r="E317" t="s">
        <v>34</v>
      </c>
      <c r="F317" t="str">
        <f t="shared" si="25"/>
        <v>NORTH</v>
      </c>
      <c r="G317" t="s">
        <v>12</v>
      </c>
      <c r="H317" t="str">
        <f t="shared" si="26"/>
        <v>Electronics</v>
      </c>
      <c r="I317" s="2" t="s">
        <v>957</v>
      </c>
      <c r="J317" s="1">
        <v>45607</v>
      </c>
      <c r="K317"/>
      <c r="L317" s="4">
        <v>0</v>
      </c>
      <c r="M317" s="4" t="str">
        <f t="shared" si="27"/>
        <v>Low Sales</v>
      </c>
      <c r="N317" s="2" t="str">
        <f t="shared" si="28"/>
        <v>Grade C</v>
      </c>
      <c r="O317">
        <v>5</v>
      </c>
      <c r="P317" s="4">
        <v>5</v>
      </c>
      <c r="Q317" t="s">
        <v>18</v>
      </c>
      <c r="R317" s="4">
        <v>2</v>
      </c>
      <c r="S317" t="str">
        <f>CONCATENATE(OrdersTable[[#This Row],[Clean_ID]],"-",OrdersTable[[#This Row],[Clean_Region]],"-",OrdersTable[[#This Row],[Clean_Product]])</f>
        <v>1315-NORTH-Electronics</v>
      </c>
    </row>
    <row r="318" spans="1:19" x14ac:dyDescent="0.3">
      <c r="A318" t="s">
        <v>958</v>
      </c>
      <c r="B318" t="str">
        <f t="shared" si="24"/>
        <v>1316</v>
      </c>
      <c r="C318" t="s">
        <v>959</v>
      </c>
      <c r="D318" t="str">
        <f t="shared" si="29"/>
        <v>Charles Moore</v>
      </c>
      <c r="E318" t="s">
        <v>44</v>
      </c>
      <c r="F318" t="str">
        <f t="shared" si="25"/>
        <v>SOUTH</v>
      </c>
      <c r="G318" t="s">
        <v>35</v>
      </c>
      <c r="H318" t="str">
        <f t="shared" si="26"/>
        <v>Electronics</v>
      </c>
      <c r="I318" s="2" t="s">
        <v>960</v>
      </c>
      <c r="J318" s="1">
        <v>45751</v>
      </c>
      <c r="K318"/>
      <c r="L318" s="4">
        <v>0</v>
      </c>
      <c r="M318" s="4" t="str">
        <f t="shared" si="27"/>
        <v>Low Sales</v>
      </c>
      <c r="N318" s="2" t="str">
        <f t="shared" si="28"/>
        <v>Grade C</v>
      </c>
      <c r="O318">
        <v>5</v>
      </c>
      <c r="P318" s="4">
        <v>5</v>
      </c>
      <c r="Q318" t="s">
        <v>14</v>
      </c>
      <c r="R318" s="4">
        <v>2</v>
      </c>
      <c r="S318" t="str">
        <f>CONCATENATE(OrdersTable[[#This Row],[Clean_ID]],"-",OrdersTable[[#This Row],[Clean_Region]],"-",OrdersTable[[#This Row],[Clean_Product]])</f>
        <v>1316-SOUTH-Electronics</v>
      </c>
    </row>
    <row r="319" spans="1:19" x14ac:dyDescent="0.3">
      <c r="A319" t="s">
        <v>961</v>
      </c>
      <c r="B319" t="str">
        <f t="shared" si="24"/>
        <v>1317</v>
      </c>
      <c r="C319" t="s">
        <v>962</v>
      </c>
      <c r="D319" t="str">
        <f t="shared" si="29"/>
        <v>Thomas Smith</v>
      </c>
      <c r="E319" t="s">
        <v>26</v>
      </c>
      <c r="F319" t="str">
        <f t="shared" si="25"/>
        <v>EAST</v>
      </c>
      <c r="G319" t="s">
        <v>12</v>
      </c>
      <c r="H319" t="str">
        <f t="shared" si="26"/>
        <v>Electronics</v>
      </c>
      <c r="I319" s="2" t="s">
        <v>963</v>
      </c>
      <c r="J319" s="1">
        <v>45903</v>
      </c>
      <c r="K319"/>
      <c r="L319" s="4">
        <v>0</v>
      </c>
      <c r="M319" s="4" t="str">
        <f t="shared" si="27"/>
        <v>Low Sales</v>
      </c>
      <c r="N319" s="2" t="str">
        <f t="shared" si="28"/>
        <v>Grade C</v>
      </c>
      <c r="O319">
        <v>5</v>
      </c>
      <c r="P319" s="4">
        <v>5</v>
      </c>
      <c r="Q319" t="s">
        <v>31</v>
      </c>
      <c r="R319" s="4">
        <v>7</v>
      </c>
      <c r="S319" t="str">
        <f>CONCATENATE(OrdersTable[[#This Row],[Clean_ID]],"-",OrdersTable[[#This Row],[Clean_Region]],"-",OrdersTable[[#This Row],[Clean_Product]])</f>
        <v>1317-EAST-Electronics</v>
      </c>
    </row>
    <row r="320" spans="1:19" x14ac:dyDescent="0.3">
      <c r="A320" t="s">
        <v>964</v>
      </c>
      <c r="B320" t="str">
        <f t="shared" si="24"/>
        <v>1318</v>
      </c>
      <c r="C320" t="s">
        <v>965</v>
      </c>
      <c r="D320" t="str">
        <f t="shared" si="29"/>
        <v>Christopher Wyatt</v>
      </c>
      <c r="E320" t="s">
        <v>51</v>
      </c>
      <c r="F320" t="str">
        <f t="shared" si="25"/>
        <v>WEST</v>
      </c>
      <c r="G320" t="s">
        <v>12</v>
      </c>
      <c r="H320" t="str">
        <f t="shared" si="26"/>
        <v>Electronics</v>
      </c>
      <c r="I320" s="2" t="s">
        <v>966</v>
      </c>
      <c r="J320" s="1">
        <v>46034</v>
      </c>
      <c r="K320">
        <v>4530.78</v>
      </c>
      <c r="L320" s="4">
        <v>4530.78</v>
      </c>
      <c r="M320" s="4" t="str">
        <f t="shared" si="27"/>
        <v>High Sales</v>
      </c>
      <c r="N320" s="2" t="str">
        <f t="shared" si="28"/>
        <v>Grade A</v>
      </c>
      <c r="O320"/>
      <c r="P320" s="4">
        <v>0</v>
      </c>
      <c r="Q320" t="s">
        <v>37</v>
      </c>
      <c r="R320" s="4">
        <v>3</v>
      </c>
      <c r="S320" t="str">
        <f>CONCATENATE(OrdersTable[[#This Row],[Clean_ID]],"-",OrdersTable[[#This Row],[Clean_Region]],"-",OrdersTable[[#This Row],[Clean_Product]])</f>
        <v>1318-WEST-Electronics</v>
      </c>
    </row>
    <row r="321" spans="1:19" x14ac:dyDescent="0.3">
      <c r="A321" t="s">
        <v>967</v>
      </c>
      <c r="B321" t="str">
        <f t="shared" si="24"/>
        <v>1319</v>
      </c>
      <c r="C321" t="s">
        <v>968</v>
      </c>
      <c r="D321" t="str">
        <f t="shared" si="29"/>
        <v>Michelle Simmons</v>
      </c>
      <c r="E321" t="s">
        <v>11</v>
      </c>
      <c r="F321" t="str">
        <f t="shared" si="25"/>
        <v>NORTH</v>
      </c>
      <c r="G321" t="s">
        <v>35</v>
      </c>
      <c r="H321" t="str">
        <f t="shared" si="26"/>
        <v>Electronics</v>
      </c>
      <c r="I321" s="2" t="s">
        <v>969</v>
      </c>
      <c r="J321" s="1">
        <v>45465</v>
      </c>
      <c r="K321"/>
      <c r="L321" s="4">
        <v>0</v>
      </c>
      <c r="M321" s="4" t="str">
        <f t="shared" si="27"/>
        <v>Low Sales</v>
      </c>
      <c r="N321" s="2" t="str">
        <f t="shared" si="28"/>
        <v>Grade C</v>
      </c>
      <c r="O321">
        <v>20</v>
      </c>
      <c r="P321" s="4">
        <v>20</v>
      </c>
      <c r="Q321" t="s">
        <v>18</v>
      </c>
      <c r="R321" s="4">
        <v>2</v>
      </c>
      <c r="S321" t="str">
        <f>CONCATENATE(OrdersTable[[#This Row],[Clean_ID]],"-",OrdersTable[[#This Row],[Clean_Region]],"-",OrdersTable[[#This Row],[Clean_Product]])</f>
        <v>1319-NORTH-Electronics</v>
      </c>
    </row>
    <row r="322" spans="1:19" x14ac:dyDescent="0.3">
      <c r="A322" t="s">
        <v>970</v>
      </c>
      <c r="B322" t="str">
        <f t="shared" ref="B322:B385" si="30">RIGHT(A322, 4)</f>
        <v>1320</v>
      </c>
      <c r="C322" t="s">
        <v>971</v>
      </c>
      <c r="D322" t="str">
        <f t="shared" si="29"/>
        <v>Eric Wheeler</v>
      </c>
      <c r="E322" t="s">
        <v>44</v>
      </c>
      <c r="F322" t="str">
        <f t="shared" ref="F322:F385" si="31">UPPER(TRIM(E322))</f>
        <v>SOUTH</v>
      </c>
      <c r="G322" t="s">
        <v>35</v>
      </c>
      <c r="H322" t="str">
        <f t="shared" ref="H322:H385" si="32">PROPER(TRIM(G322))</f>
        <v>Electronics</v>
      </c>
      <c r="I322" s="2" t="s">
        <v>972</v>
      </c>
      <c r="J322" s="1">
        <v>45545</v>
      </c>
      <c r="K322">
        <v>1533.77</v>
      </c>
      <c r="L322" s="4">
        <v>1533.77</v>
      </c>
      <c r="M322" s="4" t="str">
        <f t="shared" ref="M322:M385" si="33">IF(L322&gt;2500, "High Sales", "Low Sales")</f>
        <v>Low Sales</v>
      </c>
      <c r="N322" s="2" t="str">
        <f t="shared" ref="N322:N385" si="34">IF(OR(ISBLANK(L322), L322="", L322=0), "Grade C", IF(L322&gt;=4000, "Grade A", IF(L322&gt;=2000, "Grade B", "Grade C")))</f>
        <v>Grade C</v>
      </c>
      <c r="O322">
        <v>15</v>
      </c>
      <c r="P322" s="4">
        <v>15</v>
      </c>
      <c r="Q322" t="s">
        <v>31</v>
      </c>
      <c r="R322" s="4">
        <v>4</v>
      </c>
      <c r="S322" t="str">
        <f>CONCATENATE(OrdersTable[[#This Row],[Clean_ID]],"-",OrdersTable[[#This Row],[Clean_Region]],"-",OrdersTable[[#This Row],[Clean_Product]])</f>
        <v>1320-SOUTH-Electronics</v>
      </c>
    </row>
    <row r="323" spans="1:19" x14ac:dyDescent="0.3">
      <c r="A323" t="s">
        <v>973</v>
      </c>
      <c r="B323" t="str">
        <f t="shared" si="30"/>
        <v>1321</v>
      </c>
      <c r="C323" t="s">
        <v>974</v>
      </c>
      <c r="D323" t="str">
        <f t="shared" ref="D323:D386" si="35">PROPER(TRIM(C323))</f>
        <v>Jacob Martin</v>
      </c>
      <c r="E323" t="s">
        <v>11</v>
      </c>
      <c r="F323" t="str">
        <f t="shared" si="31"/>
        <v>NORTH</v>
      </c>
      <c r="G323" t="s">
        <v>35</v>
      </c>
      <c r="H323" t="str">
        <f t="shared" si="32"/>
        <v>Electronics</v>
      </c>
      <c r="I323" s="2" t="s">
        <v>975</v>
      </c>
      <c r="J323" s="1">
        <v>45900</v>
      </c>
      <c r="K323">
        <v>1017.96</v>
      </c>
      <c r="L323" s="4">
        <v>1017.96</v>
      </c>
      <c r="M323" s="4" t="str">
        <f t="shared" si="33"/>
        <v>Low Sales</v>
      </c>
      <c r="N323" s="2" t="str">
        <f t="shared" si="34"/>
        <v>Grade C</v>
      </c>
      <c r="O323">
        <v>10</v>
      </c>
      <c r="P323" s="4">
        <v>10</v>
      </c>
      <c r="Q323" t="s">
        <v>31</v>
      </c>
      <c r="R323" s="4">
        <v>1</v>
      </c>
      <c r="S323" t="str">
        <f>CONCATENATE(OrdersTable[[#This Row],[Clean_ID]],"-",OrdersTable[[#This Row],[Clean_Region]],"-",OrdersTable[[#This Row],[Clean_Product]])</f>
        <v>1321-NORTH-Electronics</v>
      </c>
    </row>
    <row r="324" spans="1:19" x14ac:dyDescent="0.3">
      <c r="A324" t="s">
        <v>976</v>
      </c>
      <c r="B324" t="str">
        <f t="shared" si="30"/>
        <v>1322</v>
      </c>
      <c r="C324" t="s">
        <v>977</v>
      </c>
      <c r="D324" t="str">
        <f t="shared" si="35"/>
        <v>Nicholas Robinson Dds</v>
      </c>
      <c r="E324" t="s">
        <v>51</v>
      </c>
      <c r="F324" t="str">
        <f t="shared" si="31"/>
        <v>WEST</v>
      </c>
      <c r="G324" t="s">
        <v>40</v>
      </c>
      <c r="H324" t="str">
        <f t="shared" si="32"/>
        <v>Office Supplies</v>
      </c>
      <c r="I324" s="2" t="s">
        <v>978</v>
      </c>
      <c r="J324" s="1">
        <v>45927</v>
      </c>
      <c r="K324"/>
      <c r="L324" s="4">
        <v>0</v>
      </c>
      <c r="M324" s="4" t="str">
        <f t="shared" si="33"/>
        <v>Low Sales</v>
      </c>
      <c r="N324" s="2" t="str">
        <f t="shared" si="34"/>
        <v>Grade C</v>
      </c>
      <c r="O324">
        <v>20</v>
      </c>
      <c r="P324" s="4">
        <v>20</v>
      </c>
      <c r="Q324" t="s">
        <v>31</v>
      </c>
      <c r="R324" s="4">
        <v>7</v>
      </c>
      <c r="S324" t="str">
        <f>CONCATENATE(OrdersTable[[#This Row],[Clean_ID]],"-",OrdersTable[[#This Row],[Clean_Region]],"-",OrdersTable[[#This Row],[Clean_Product]])</f>
        <v>1322-WEST-Office Supplies</v>
      </c>
    </row>
    <row r="325" spans="1:19" x14ac:dyDescent="0.3">
      <c r="A325" t="s">
        <v>979</v>
      </c>
      <c r="B325" t="str">
        <f t="shared" si="30"/>
        <v>1323</v>
      </c>
      <c r="C325" t="s">
        <v>980</v>
      </c>
      <c r="D325" t="str">
        <f t="shared" si="35"/>
        <v>Megan Walker</v>
      </c>
      <c r="E325" t="s">
        <v>11</v>
      </c>
      <c r="F325" t="str">
        <f t="shared" si="31"/>
        <v>NORTH</v>
      </c>
      <c r="G325" t="s">
        <v>80</v>
      </c>
      <c r="H325" t="str">
        <f t="shared" si="32"/>
        <v>Furniture</v>
      </c>
      <c r="I325" s="2" t="s">
        <v>981</v>
      </c>
      <c r="J325" s="1">
        <v>45362</v>
      </c>
      <c r="K325">
        <v>3035.9</v>
      </c>
      <c r="L325" s="4">
        <v>3035.9</v>
      </c>
      <c r="M325" s="4" t="str">
        <f t="shared" si="33"/>
        <v>High Sales</v>
      </c>
      <c r="N325" s="2" t="str">
        <f t="shared" si="34"/>
        <v>Grade B</v>
      </c>
      <c r="O325">
        <v>20</v>
      </c>
      <c r="P325" s="4">
        <v>20</v>
      </c>
      <c r="Q325" t="s">
        <v>31</v>
      </c>
      <c r="R325" s="4">
        <v>3</v>
      </c>
      <c r="S325" t="str">
        <f>CONCATENATE(OrdersTable[[#This Row],[Clean_ID]],"-",OrdersTable[[#This Row],[Clean_Region]],"-",OrdersTable[[#This Row],[Clean_Product]])</f>
        <v>1323-NORTH-Furniture</v>
      </c>
    </row>
    <row r="326" spans="1:19" x14ac:dyDescent="0.3">
      <c r="A326" t="s">
        <v>982</v>
      </c>
      <c r="B326" t="str">
        <f t="shared" si="30"/>
        <v>1324</v>
      </c>
      <c r="C326" t="s">
        <v>983</v>
      </c>
      <c r="D326" t="str">
        <f t="shared" si="35"/>
        <v>Marvin Shepherd</v>
      </c>
      <c r="E326" t="s">
        <v>51</v>
      </c>
      <c r="F326" t="str">
        <f t="shared" si="31"/>
        <v>WEST</v>
      </c>
      <c r="G326" t="s">
        <v>40</v>
      </c>
      <c r="H326" t="str">
        <f t="shared" si="32"/>
        <v>Office Supplies</v>
      </c>
      <c r="I326" s="2" t="s">
        <v>984</v>
      </c>
      <c r="J326" s="1">
        <v>45590</v>
      </c>
      <c r="K326"/>
      <c r="L326" s="4">
        <v>0</v>
      </c>
      <c r="M326" s="4" t="str">
        <f t="shared" si="33"/>
        <v>Low Sales</v>
      </c>
      <c r="N326" s="2" t="str">
        <f t="shared" si="34"/>
        <v>Grade C</v>
      </c>
      <c r="O326"/>
      <c r="P326" s="4">
        <v>0</v>
      </c>
      <c r="Q326" t="s">
        <v>18</v>
      </c>
      <c r="R326" s="4">
        <v>6</v>
      </c>
      <c r="S326" t="str">
        <f>CONCATENATE(OrdersTable[[#This Row],[Clean_ID]],"-",OrdersTable[[#This Row],[Clean_Region]],"-",OrdersTable[[#This Row],[Clean_Product]])</f>
        <v>1324-WEST-Office Supplies</v>
      </c>
    </row>
    <row r="327" spans="1:19" x14ac:dyDescent="0.3">
      <c r="A327" t="s">
        <v>985</v>
      </c>
      <c r="B327" t="str">
        <f t="shared" si="30"/>
        <v>1325</v>
      </c>
      <c r="C327" t="s">
        <v>986</v>
      </c>
      <c r="D327" t="str">
        <f t="shared" si="35"/>
        <v>David Fernandez</v>
      </c>
      <c r="E327" t="s">
        <v>51</v>
      </c>
      <c r="F327" t="str">
        <f t="shared" si="31"/>
        <v>WEST</v>
      </c>
      <c r="G327" t="s">
        <v>40</v>
      </c>
      <c r="H327" t="str">
        <f t="shared" si="32"/>
        <v>Office Supplies</v>
      </c>
      <c r="I327" s="2" t="s">
        <v>987</v>
      </c>
      <c r="J327" s="1">
        <v>46128</v>
      </c>
      <c r="K327">
        <v>1856.83</v>
      </c>
      <c r="L327" s="4">
        <v>1856.83</v>
      </c>
      <c r="M327" s="4" t="str">
        <f t="shared" si="33"/>
        <v>Low Sales</v>
      </c>
      <c r="N327" s="2" t="str">
        <f t="shared" si="34"/>
        <v>Grade C</v>
      </c>
      <c r="O327"/>
      <c r="P327" s="4">
        <v>0</v>
      </c>
      <c r="Q327" t="s">
        <v>37</v>
      </c>
      <c r="R327" s="4">
        <v>3</v>
      </c>
      <c r="S327" t="str">
        <f>CONCATENATE(OrdersTable[[#This Row],[Clean_ID]],"-",OrdersTable[[#This Row],[Clean_Region]],"-",OrdersTable[[#This Row],[Clean_Product]])</f>
        <v>1325-WEST-Office Supplies</v>
      </c>
    </row>
    <row r="328" spans="1:19" x14ac:dyDescent="0.3">
      <c r="A328" t="s">
        <v>988</v>
      </c>
      <c r="B328" t="str">
        <f t="shared" si="30"/>
        <v>1326</v>
      </c>
      <c r="C328" t="s">
        <v>989</v>
      </c>
      <c r="D328" t="str">
        <f t="shared" si="35"/>
        <v>Audrey Turner</v>
      </c>
      <c r="E328" t="s">
        <v>11</v>
      </c>
      <c r="F328" t="str">
        <f t="shared" si="31"/>
        <v>NORTH</v>
      </c>
      <c r="G328" t="s">
        <v>12</v>
      </c>
      <c r="H328" t="str">
        <f t="shared" si="32"/>
        <v>Electronics</v>
      </c>
      <c r="I328" s="2" t="s">
        <v>990</v>
      </c>
      <c r="J328" s="1">
        <v>46036</v>
      </c>
      <c r="K328">
        <v>4717.7299999999996</v>
      </c>
      <c r="L328" s="4">
        <v>4717.7299999999996</v>
      </c>
      <c r="M328" s="4" t="str">
        <f t="shared" si="33"/>
        <v>High Sales</v>
      </c>
      <c r="N328" s="2" t="str">
        <f t="shared" si="34"/>
        <v>Grade A</v>
      </c>
      <c r="O328">
        <v>20</v>
      </c>
      <c r="P328" s="4">
        <v>20</v>
      </c>
      <c r="Q328" t="s">
        <v>31</v>
      </c>
      <c r="R328" s="4">
        <v>14</v>
      </c>
      <c r="S328" t="str">
        <f>CONCATENATE(OrdersTable[[#This Row],[Clean_ID]],"-",OrdersTable[[#This Row],[Clean_Region]],"-",OrdersTable[[#This Row],[Clean_Product]])</f>
        <v>1326-NORTH-Electronics</v>
      </c>
    </row>
    <row r="329" spans="1:19" x14ac:dyDescent="0.3">
      <c r="A329" t="s">
        <v>991</v>
      </c>
      <c r="B329" t="str">
        <f t="shared" si="30"/>
        <v>1327</v>
      </c>
      <c r="C329" t="s">
        <v>992</v>
      </c>
      <c r="D329" t="str">
        <f t="shared" si="35"/>
        <v>Penny Palmer</v>
      </c>
      <c r="E329" t="s">
        <v>11</v>
      </c>
      <c r="F329" t="str">
        <f t="shared" si="31"/>
        <v>NORTH</v>
      </c>
      <c r="G329" t="s">
        <v>12</v>
      </c>
      <c r="H329" t="str">
        <f t="shared" si="32"/>
        <v>Electronics</v>
      </c>
      <c r="I329" s="2" t="s">
        <v>993</v>
      </c>
      <c r="J329" s="1">
        <v>46130</v>
      </c>
      <c r="K329">
        <v>3381.24</v>
      </c>
      <c r="L329" s="4">
        <v>3381.24</v>
      </c>
      <c r="M329" s="4" t="str">
        <f t="shared" si="33"/>
        <v>High Sales</v>
      </c>
      <c r="N329" s="2" t="str">
        <f t="shared" si="34"/>
        <v>Grade B</v>
      </c>
      <c r="O329">
        <v>15</v>
      </c>
      <c r="P329" s="4">
        <v>15</v>
      </c>
      <c r="Q329" t="s">
        <v>18</v>
      </c>
      <c r="R329" s="4">
        <v>5</v>
      </c>
      <c r="S329" t="str">
        <f>CONCATENATE(OrdersTable[[#This Row],[Clean_ID]],"-",OrdersTable[[#This Row],[Clean_Region]],"-",OrdersTable[[#This Row],[Clean_Product]])</f>
        <v>1327-NORTH-Electronics</v>
      </c>
    </row>
    <row r="330" spans="1:19" x14ac:dyDescent="0.3">
      <c r="A330" t="s">
        <v>994</v>
      </c>
      <c r="B330" t="str">
        <f t="shared" si="30"/>
        <v>1328</v>
      </c>
      <c r="C330" t="s">
        <v>995</v>
      </c>
      <c r="D330" t="str">
        <f t="shared" si="35"/>
        <v>Karen Patterson</v>
      </c>
      <c r="E330" t="s">
        <v>11</v>
      </c>
      <c r="F330" t="str">
        <f t="shared" si="31"/>
        <v>NORTH</v>
      </c>
      <c r="G330" t="s">
        <v>80</v>
      </c>
      <c r="H330" t="str">
        <f t="shared" si="32"/>
        <v>Furniture</v>
      </c>
      <c r="I330" s="2" t="s">
        <v>996</v>
      </c>
      <c r="J330" s="1">
        <v>46054</v>
      </c>
      <c r="K330">
        <v>3955.93</v>
      </c>
      <c r="L330" s="4">
        <v>3955.93</v>
      </c>
      <c r="M330" s="4" t="str">
        <f t="shared" si="33"/>
        <v>High Sales</v>
      </c>
      <c r="N330" s="2" t="str">
        <f t="shared" si="34"/>
        <v>Grade B</v>
      </c>
      <c r="O330">
        <v>20</v>
      </c>
      <c r="P330" s="4">
        <v>20</v>
      </c>
      <c r="Q330" t="s">
        <v>37</v>
      </c>
      <c r="R330" s="4">
        <v>8</v>
      </c>
      <c r="S330" t="str">
        <f>CONCATENATE(OrdersTable[[#This Row],[Clean_ID]],"-",OrdersTable[[#This Row],[Clean_Region]],"-",OrdersTable[[#This Row],[Clean_Product]])</f>
        <v>1328-NORTH-Furniture</v>
      </c>
    </row>
    <row r="331" spans="1:19" x14ac:dyDescent="0.3">
      <c r="A331" t="s">
        <v>997</v>
      </c>
      <c r="B331" t="str">
        <f t="shared" si="30"/>
        <v>1329</v>
      </c>
      <c r="C331" t="s">
        <v>998</v>
      </c>
      <c r="D331" t="str">
        <f t="shared" si="35"/>
        <v>Mrs. Ashley Lawson</v>
      </c>
      <c r="E331" t="s">
        <v>21</v>
      </c>
      <c r="F331" t="str">
        <f t="shared" si="31"/>
        <v>CENTRAL</v>
      </c>
      <c r="G331" t="s">
        <v>35</v>
      </c>
      <c r="H331" t="str">
        <f t="shared" si="32"/>
        <v>Electronics</v>
      </c>
      <c r="I331" s="2" t="s">
        <v>999</v>
      </c>
      <c r="J331" s="1">
        <v>45839</v>
      </c>
      <c r="K331"/>
      <c r="L331" s="4">
        <v>0</v>
      </c>
      <c r="M331" s="4" t="str">
        <f t="shared" si="33"/>
        <v>Low Sales</v>
      </c>
      <c r="N331" s="2" t="str">
        <f t="shared" si="34"/>
        <v>Grade C</v>
      </c>
      <c r="O331"/>
      <c r="P331" s="4">
        <v>0</v>
      </c>
      <c r="Q331" t="s">
        <v>14</v>
      </c>
      <c r="R331" s="4">
        <v>13</v>
      </c>
      <c r="S331" t="str">
        <f>CONCATENATE(OrdersTable[[#This Row],[Clean_ID]],"-",OrdersTable[[#This Row],[Clean_Region]],"-",OrdersTable[[#This Row],[Clean_Product]])</f>
        <v>1329-CENTRAL-Electronics</v>
      </c>
    </row>
    <row r="332" spans="1:19" x14ac:dyDescent="0.3">
      <c r="A332" t="s">
        <v>1000</v>
      </c>
      <c r="B332" t="str">
        <f t="shared" si="30"/>
        <v>1330</v>
      </c>
      <c r="C332" t="s">
        <v>1001</v>
      </c>
      <c r="D332" t="str">
        <f t="shared" si="35"/>
        <v>Elizabeth Harper</v>
      </c>
      <c r="E332" t="s">
        <v>26</v>
      </c>
      <c r="F332" t="str">
        <f t="shared" si="31"/>
        <v>EAST</v>
      </c>
      <c r="G332" t="s">
        <v>12</v>
      </c>
      <c r="H332" t="str">
        <f t="shared" si="32"/>
        <v>Electronics</v>
      </c>
      <c r="I332" s="2" t="s">
        <v>1002</v>
      </c>
      <c r="J332" s="1">
        <v>45403</v>
      </c>
      <c r="K332"/>
      <c r="L332" s="4">
        <v>0</v>
      </c>
      <c r="M332" s="4" t="str">
        <f t="shared" si="33"/>
        <v>Low Sales</v>
      </c>
      <c r="N332" s="2" t="str">
        <f t="shared" si="34"/>
        <v>Grade C</v>
      </c>
      <c r="O332">
        <v>10</v>
      </c>
      <c r="P332" s="4">
        <v>10</v>
      </c>
      <c r="Q332" t="s">
        <v>37</v>
      </c>
      <c r="R332" s="4">
        <v>1</v>
      </c>
      <c r="S332" t="str">
        <f>CONCATENATE(OrdersTable[[#This Row],[Clean_ID]],"-",OrdersTable[[#This Row],[Clean_Region]],"-",OrdersTable[[#This Row],[Clean_Product]])</f>
        <v>1330-EAST-Electronics</v>
      </c>
    </row>
    <row r="333" spans="1:19" x14ac:dyDescent="0.3">
      <c r="A333" t="s">
        <v>1003</v>
      </c>
      <c r="B333" t="str">
        <f t="shared" si="30"/>
        <v>1331</v>
      </c>
      <c r="C333" t="s">
        <v>1004</v>
      </c>
      <c r="D333" t="str">
        <f t="shared" si="35"/>
        <v>Christopher Compton</v>
      </c>
      <c r="E333" t="s">
        <v>21</v>
      </c>
      <c r="F333" t="str">
        <f t="shared" si="31"/>
        <v>CENTRAL</v>
      </c>
      <c r="G333" t="s">
        <v>35</v>
      </c>
      <c r="H333" t="str">
        <f t="shared" si="32"/>
        <v>Electronics</v>
      </c>
      <c r="I333" s="2" t="s">
        <v>239</v>
      </c>
      <c r="J333" s="1">
        <v>46267</v>
      </c>
      <c r="K333"/>
      <c r="L333" s="4">
        <v>0</v>
      </c>
      <c r="M333" s="4" t="str">
        <f t="shared" si="33"/>
        <v>Low Sales</v>
      </c>
      <c r="N333" s="2" t="str">
        <f t="shared" si="34"/>
        <v>Grade C</v>
      </c>
      <c r="O333">
        <v>5</v>
      </c>
      <c r="P333" s="4">
        <v>5</v>
      </c>
      <c r="Q333" t="s">
        <v>14</v>
      </c>
      <c r="R333" s="4">
        <v>2</v>
      </c>
      <c r="S333" t="str">
        <f>CONCATENATE(OrdersTable[[#This Row],[Clean_ID]],"-",OrdersTable[[#This Row],[Clean_Region]],"-",OrdersTable[[#This Row],[Clean_Product]])</f>
        <v>1331-CENTRAL-Electronics</v>
      </c>
    </row>
    <row r="334" spans="1:19" x14ac:dyDescent="0.3">
      <c r="A334" t="s">
        <v>1005</v>
      </c>
      <c r="B334" t="str">
        <f t="shared" si="30"/>
        <v>1332</v>
      </c>
      <c r="C334" t="s">
        <v>1006</v>
      </c>
      <c r="D334" t="str">
        <f t="shared" si="35"/>
        <v>Sheri Gutierrez</v>
      </c>
      <c r="E334" t="s">
        <v>26</v>
      </c>
      <c r="F334" t="str">
        <f t="shared" si="31"/>
        <v>EAST</v>
      </c>
      <c r="G334" t="s">
        <v>80</v>
      </c>
      <c r="H334" t="str">
        <f t="shared" si="32"/>
        <v>Furniture</v>
      </c>
      <c r="I334" s="2" t="s">
        <v>1007</v>
      </c>
      <c r="J334" s="1">
        <v>45814</v>
      </c>
      <c r="K334">
        <v>2618.0500000000002</v>
      </c>
      <c r="L334" s="4">
        <v>2618.0500000000002</v>
      </c>
      <c r="M334" s="4" t="str">
        <f t="shared" si="33"/>
        <v>High Sales</v>
      </c>
      <c r="N334" s="2" t="str">
        <f t="shared" si="34"/>
        <v>Grade B</v>
      </c>
      <c r="O334">
        <v>20</v>
      </c>
      <c r="P334" s="4">
        <v>20</v>
      </c>
      <c r="Q334" t="s">
        <v>31</v>
      </c>
      <c r="R334" s="4">
        <v>7</v>
      </c>
      <c r="S334" t="str">
        <f>CONCATENATE(OrdersTable[[#This Row],[Clean_ID]],"-",OrdersTable[[#This Row],[Clean_Region]],"-",OrdersTable[[#This Row],[Clean_Product]])</f>
        <v>1332-EAST-Furniture</v>
      </c>
    </row>
    <row r="335" spans="1:19" x14ac:dyDescent="0.3">
      <c r="A335" t="s">
        <v>1008</v>
      </c>
      <c r="B335" t="str">
        <f t="shared" si="30"/>
        <v>1333</v>
      </c>
      <c r="C335" t="s">
        <v>1009</v>
      </c>
      <c r="D335" t="str">
        <f t="shared" si="35"/>
        <v>Jonathon West</v>
      </c>
      <c r="E335" t="s">
        <v>51</v>
      </c>
      <c r="F335" t="str">
        <f t="shared" si="31"/>
        <v>WEST</v>
      </c>
      <c r="G335" t="s">
        <v>80</v>
      </c>
      <c r="H335" t="str">
        <f t="shared" si="32"/>
        <v>Furniture</v>
      </c>
      <c r="I335" s="2" t="s">
        <v>1010</v>
      </c>
      <c r="J335" s="1">
        <v>45645</v>
      </c>
      <c r="K335"/>
      <c r="L335" s="4">
        <v>0</v>
      </c>
      <c r="M335" s="4" t="str">
        <f t="shared" si="33"/>
        <v>Low Sales</v>
      </c>
      <c r="N335" s="2" t="str">
        <f t="shared" si="34"/>
        <v>Grade C</v>
      </c>
      <c r="O335">
        <v>20</v>
      </c>
      <c r="P335" s="4">
        <v>20</v>
      </c>
      <c r="Q335" t="s">
        <v>14</v>
      </c>
      <c r="R335" s="4">
        <v>2</v>
      </c>
      <c r="S335" t="str">
        <f>CONCATENATE(OrdersTable[[#This Row],[Clean_ID]],"-",OrdersTable[[#This Row],[Clean_Region]],"-",OrdersTable[[#This Row],[Clean_Product]])</f>
        <v>1333-WEST-Furniture</v>
      </c>
    </row>
    <row r="336" spans="1:19" x14ac:dyDescent="0.3">
      <c r="A336" t="s">
        <v>1011</v>
      </c>
      <c r="B336" t="str">
        <f t="shared" si="30"/>
        <v>1334</v>
      </c>
      <c r="C336" t="s">
        <v>1012</v>
      </c>
      <c r="D336" t="str">
        <f t="shared" si="35"/>
        <v>Amber Shaw</v>
      </c>
      <c r="E336" t="s">
        <v>11</v>
      </c>
      <c r="F336" t="str">
        <f t="shared" si="31"/>
        <v>NORTH</v>
      </c>
      <c r="G336" t="s">
        <v>80</v>
      </c>
      <c r="H336" t="str">
        <f t="shared" si="32"/>
        <v>Furniture</v>
      </c>
      <c r="I336" s="2" t="s">
        <v>1013</v>
      </c>
      <c r="J336" s="1">
        <v>45648</v>
      </c>
      <c r="K336">
        <v>1748.18</v>
      </c>
      <c r="L336" s="4">
        <v>1748.18</v>
      </c>
      <c r="M336" s="4" t="str">
        <f t="shared" si="33"/>
        <v>Low Sales</v>
      </c>
      <c r="N336" s="2" t="str">
        <f t="shared" si="34"/>
        <v>Grade C</v>
      </c>
      <c r="O336"/>
      <c r="P336" s="4">
        <v>0</v>
      </c>
      <c r="Q336" t="s">
        <v>23</v>
      </c>
      <c r="R336" s="4">
        <v>6</v>
      </c>
      <c r="S336" t="str">
        <f>CONCATENATE(OrdersTable[[#This Row],[Clean_ID]],"-",OrdersTable[[#This Row],[Clean_Region]],"-",OrdersTable[[#This Row],[Clean_Product]])</f>
        <v>1334-NORTH-Furniture</v>
      </c>
    </row>
    <row r="337" spans="1:19" x14ac:dyDescent="0.3">
      <c r="A337" t="s">
        <v>1014</v>
      </c>
      <c r="B337" t="str">
        <f t="shared" si="30"/>
        <v>1335</v>
      </c>
      <c r="C337" t="s">
        <v>1015</v>
      </c>
      <c r="D337" t="str">
        <f t="shared" si="35"/>
        <v>Steven Peterson</v>
      </c>
      <c r="E337" t="s">
        <v>51</v>
      </c>
      <c r="F337" t="str">
        <f t="shared" si="31"/>
        <v>WEST</v>
      </c>
      <c r="G337" t="s">
        <v>12</v>
      </c>
      <c r="H337" t="str">
        <f t="shared" si="32"/>
        <v>Electronics</v>
      </c>
      <c r="I337" s="2" t="s">
        <v>90</v>
      </c>
      <c r="J337" s="1">
        <v>45740</v>
      </c>
      <c r="K337"/>
      <c r="L337" s="4">
        <v>0</v>
      </c>
      <c r="M337" s="4" t="str">
        <f t="shared" si="33"/>
        <v>Low Sales</v>
      </c>
      <c r="N337" s="2" t="str">
        <f t="shared" si="34"/>
        <v>Grade C</v>
      </c>
      <c r="O337">
        <v>5</v>
      </c>
      <c r="P337" s="4">
        <v>5</v>
      </c>
      <c r="Q337" t="s">
        <v>31</v>
      </c>
      <c r="R337" s="4">
        <v>1</v>
      </c>
      <c r="S337" t="str">
        <f>CONCATENATE(OrdersTable[[#This Row],[Clean_ID]],"-",OrdersTable[[#This Row],[Clean_Region]],"-",OrdersTable[[#This Row],[Clean_Product]])</f>
        <v>1335-WEST-Electronics</v>
      </c>
    </row>
    <row r="338" spans="1:19" x14ac:dyDescent="0.3">
      <c r="A338" t="s">
        <v>1016</v>
      </c>
      <c r="B338" t="str">
        <f t="shared" si="30"/>
        <v>1336</v>
      </c>
      <c r="C338" t="s">
        <v>1017</v>
      </c>
      <c r="D338" t="str">
        <f t="shared" si="35"/>
        <v>Victoria Smith</v>
      </c>
      <c r="E338" t="s">
        <v>11</v>
      </c>
      <c r="F338" t="str">
        <f t="shared" si="31"/>
        <v>NORTH</v>
      </c>
      <c r="G338" t="s">
        <v>12</v>
      </c>
      <c r="H338" t="str">
        <f t="shared" si="32"/>
        <v>Electronics</v>
      </c>
      <c r="I338" s="2" t="s">
        <v>1018</v>
      </c>
      <c r="J338" s="1">
        <v>45315</v>
      </c>
      <c r="K338">
        <v>3257.45</v>
      </c>
      <c r="L338" s="4">
        <v>3257.45</v>
      </c>
      <c r="M338" s="4" t="str">
        <f t="shared" si="33"/>
        <v>High Sales</v>
      </c>
      <c r="N338" s="2" t="str">
        <f t="shared" si="34"/>
        <v>Grade B</v>
      </c>
      <c r="O338">
        <v>10</v>
      </c>
      <c r="P338" s="4">
        <v>10</v>
      </c>
      <c r="Q338" t="s">
        <v>37</v>
      </c>
      <c r="R338" s="4">
        <v>3</v>
      </c>
      <c r="S338" t="str">
        <f>CONCATENATE(OrdersTable[[#This Row],[Clean_ID]],"-",OrdersTable[[#This Row],[Clean_Region]],"-",OrdersTable[[#This Row],[Clean_Product]])</f>
        <v>1336-NORTH-Electronics</v>
      </c>
    </row>
    <row r="339" spans="1:19" x14ac:dyDescent="0.3">
      <c r="A339" t="s">
        <v>1019</v>
      </c>
      <c r="B339" t="str">
        <f t="shared" si="30"/>
        <v>1337</v>
      </c>
      <c r="C339" t="s">
        <v>1020</v>
      </c>
      <c r="D339" t="str">
        <f t="shared" si="35"/>
        <v>Judy Rios</v>
      </c>
      <c r="E339" t="s">
        <v>21</v>
      </c>
      <c r="F339" t="str">
        <f t="shared" si="31"/>
        <v>CENTRAL</v>
      </c>
      <c r="G339" t="s">
        <v>80</v>
      </c>
      <c r="H339" t="str">
        <f t="shared" si="32"/>
        <v>Furniture</v>
      </c>
      <c r="I339" s="2" t="s">
        <v>1021</v>
      </c>
      <c r="J339" s="1">
        <v>45630</v>
      </c>
      <c r="K339"/>
      <c r="L339" s="4">
        <v>0</v>
      </c>
      <c r="M339" s="4" t="str">
        <f t="shared" si="33"/>
        <v>Low Sales</v>
      </c>
      <c r="N339" s="2" t="str">
        <f t="shared" si="34"/>
        <v>Grade C</v>
      </c>
      <c r="O339">
        <v>10</v>
      </c>
      <c r="P339" s="4">
        <v>10</v>
      </c>
      <c r="Q339" t="s">
        <v>23</v>
      </c>
      <c r="R339" s="4">
        <v>11</v>
      </c>
      <c r="S339" t="str">
        <f>CONCATENATE(OrdersTable[[#This Row],[Clean_ID]],"-",OrdersTable[[#This Row],[Clean_Region]],"-",OrdersTable[[#This Row],[Clean_Product]])</f>
        <v>1337-CENTRAL-Furniture</v>
      </c>
    </row>
    <row r="340" spans="1:19" x14ac:dyDescent="0.3">
      <c r="A340" t="s">
        <v>1022</v>
      </c>
      <c r="B340" t="str">
        <f t="shared" si="30"/>
        <v>1338</v>
      </c>
      <c r="C340" t="s">
        <v>1023</v>
      </c>
      <c r="D340" t="str">
        <f t="shared" si="35"/>
        <v>Carol Conley</v>
      </c>
      <c r="E340" t="s">
        <v>44</v>
      </c>
      <c r="F340" t="str">
        <f t="shared" si="31"/>
        <v>SOUTH</v>
      </c>
      <c r="G340" t="s">
        <v>80</v>
      </c>
      <c r="H340" t="str">
        <f t="shared" si="32"/>
        <v>Furniture</v>
      </c>
      <c r="I340" s="2" t="s">
        <v>1024</v>
      </c>
      <c r="J340" s="1">
        <v>45947</v>
      </c>
      <c r="K340">
        <v>2189.0700000000002</v>
      </c>
      <c r="L340" s="4">
        <v>2189.0700000000002</v>
      </c>
      <c r="M340" s="4" t="str">
        <f t="shared" si="33"/>
        <v>Low Sales</v>
      </c>
      <c r="N340" s="2" t="str">
        <f t="shared" si="34"/>
        <v>Grade B</v>
      </c>
      <c r="O340"/>
      <c r="P340" s="4">
        <v>0</v>
      </c>
      <c r="Q340" t="s">
        <v>18</v>
      </c>
      <c r="R340" s="4">
        <v>8</v>
      </c>
      <c r="S340" t="str">
        <f>CONCATENATE(OrdersTable[[#This Row],[Clean_ID]],"-",OrdersTable[[#This Row],[Clean_Region]],"-",OrdersTable[[#This Row],[Clean_Product]])</f>
        <v>1338-SOUTH-Furniture</v>
      </c>
    </row>
    <row r="341" spans="1:19" x14ac:dyDescent="0.3">
      <c r="A341" t="s">
        <v>1025</v>
      </c>
      <c r="B341" t="str">
        <f t="shared" si="30"/>
        <v>1339</v>
      </c>
      <c r="C341" t="s">
        <v>1026</v>
      </c>
      <c r="D341" t="str">
        <f t="shared" si="35"/>
        <v>Crystal Riley</v>
      </c>
      <c r="E341" t="s">
        <v>21</v>
      </c>
      <c r="F341" t="str">
        <f t="shared" si="31"/>
        <v>CENTRAL</v>
      </c>
      <c r="G341" t="s">
        <v>35</v>
      </c>
      <c r="H341" t="str">
        <f t="shared" si="32"/>
        <v>Electronics</v>
      </c>
      <c r="I341" s="2" t="s">
        <v>1027</v>
      </c>
      <c r="J341" s="1">
        <v>45690</v>
      </c>
      <c r="K341">
        <v>3538.44</v>
      </c>
      <c r="L341" s="4">
        <v>3538.44</v>
      </c>
      <c r="M341" s="4" t="str">
        <f t="shared" si="33"/>
        <v>High Sales</v>
      </c>
      <c r="N341" s="2" t="str">
        <f t="shared" si="34"/>
        <v>Grade B</v>
      </c>
      <c r="O341">
        <v>15</v>
      </c>
      <c r="P341" s="4">
        <v>15</v>
      </c>
      <c r="Q341" t="s">
        <v>14</v>
      </c>
      <c r="R341" s="4">
        <v>10</v>
      </c>
      <c r="S341" t="str">
        <f>CONCATENATE(OrdersTable[[#This Row],[Clean_ID]],"-",OrdersTable[[#This Row],[Clean_Region]],"-",OrdersTable[[#This Row],[Clean_Product]])</f>
        <v>1339-CENTRAL-Electronics</v>
      </c>
    </row>
    <row r="342" spans="1:19" x14ac:dyDescent="0.3">
      <c r="A342" t="s">
        <v>1028</v>
      </c>
      <c r="B342" t="str">
        <f t="shared" si="30"/>
        <v>1340</v>
      </c>
      <c r="C342" t="s">
        <v>1029</v>
      </c>
      <c r="D342" t="str">
        <f t="shared" si="35"/>
        <v>Andrew Boyd</v>
      </c>
      <c r="E342" t="s">
        <v>34</v>
      </c>
      <c r="F342" t="str">
        <f t="shared" si="31"/>
        <v>NORTH</v>
      </c>
      <c r="G342" t="s">
        <v>80</v>
      </c>
      <c r="H342" t="str">
        <f t="shared" si="32"/>
        <v>Furniture</v>
      </c>
      <c r="I342" s="2" t="s">
        <v>1030</v>
      </c>
      <c r="J342" s="1">
        <v>45901</v>
      </c>
      <c r="K342">
        <v>1025.52</v>
      </c>
      <c r="L342" s="4">
        <v>1025.52</v>
      </c>
      <c r="M342" s="4" t="str">
        <f t="shared" si="33"/>
        <v>Low Sales</v>
      </c>
      <c r="N342" s="2" t="str">
        <f t="shared" si="34"/>
        <v>Grade C</v>
      </c>
      <c r="O342">
        <v>15</v>
      </c>
      <c r="P342" s="4">
        <v>15</v>
      </c>
      <c r="Q342" t="s">
        <v>23</v>
      </c>
      <c r="R342" s="4">
        <v>9</v>
      </c>
      <c r="S342" t="str">
        <f>CONCATENATE(OrdersTable[[#This Row],[Clean_ID]],"-",OrdersTable[[#This Row],[Clean_Region]],"-",OrdersTable[[#This Row],[Clean_Product]])</f>
        <v>1340-NORTH-Furniture</v>
      </c>
    </row>
    <row r="343" spans="1:19" x14ac:dyDescent="0.3">
      <c r="A343" t="s">
        <v>1031</v>
      </c>
      <c r="B343" t="str">
        <f t="shared" si="30"/>
        <v>1341</v>
      </c>
      <c r="C343" t="s">
        <v>1032</v>
      </c>
      <c r="D343" t="str">
        <f t="shared" si="35"/>
        <v>William Flores</v>
      </c>
      <c r="E343" t="s">
        <v>11</v>
      </c>
      <c r="F343" t="str">
        <f t="shared" si="31"/>
        <v>NORTH</v>
      </c>
      <c r="G343" t="s">
        <v>40</v>
      </c>
      <c r="H343" t="str">
        <f t="shared" si="32"/>
        <v>Office Supplies</v>
      </c>
      <c r="I343" s="2" t="s">
        <v>1033</v>
      </c>
      <c r="J343" s="1">
        <v>45725</v>
      </c>
      <c r="K343">
        <v>3075.98</v>
      </c>
      <c r="L343" s="4">
        <v>3075.98</v>
      </c>
      <c r="M343" s="4" t="str">
        <f t="shared" si="33"/>
        <v>High Sales</v>
      </c>
      <c r="N343" s="2" t="str">
        <f t="shared" si="34"/>
        <v>Grade B</v>
      </c>
      <c r="O343">
        <v>15</v>
      </c>
      <c r="P343" s="4">
        <v>15</v>
      </c>
      <c r="Q343" t="s">
        <v>31</v>
      </c>
      <c r="R343" s="4">
        <v>14</v>
      </c>
      <c r="S343" t="str">
        <f>CONCATENATE(OrdersTable[[#This Row],[Clean_ID]],"-",OrdersTable[[#This Row],[Clean_Region]],"-",OrdersTable[[#This Row],[Clean_Product]])</f>
        <v>1341-NORTH-Office Supplies</v>
      </c>
    </row>
    <row r="344" spans="1:19" x14ac:dyDescent="0.3">
      <c r="A344" t="s">
        <v>1034</v>
      </c>
      <c r="B344" t="str">
        <f t="shared" si="30"/>
        <v>1342</v>
      </c>
      <c r="C344" t="s">
        <v>1035</v>
      </c>
      <c r="D344" t="str">
        <f t="shared" si="35"/>
        <v>Amy Gray</v>
      </c>
      <c r="E344" t="s">
        <v>51</v>
      </c>
      <c r="F344" t="str">
        <f t="shared" si="31"/>
        <v>WEST</v>
      </c>
      <c r="G344" t="s">
        <v>80</v>
      </c>
      <c r="H344" t="str">
        <f t="shared" si="32"/>
        <v>Furniture</v>
      </c>
      <c r="I344" s="2" t="s">
        <v>1036</v>
      </c>
      <c r="J344" s="1">
        <v>46125</v>
      </c>
      <c r="K344"/>
      <c r="L344" s="4">
        <v>0</v>
      </c>
      <c r="M344" s="4" t="str">
        <f t="shared" si="33"/>
        <v>Low Sales</v>
      </c>
      <c r="N344" s="2" t="str">
        <f t="shared" si="34"/>
        <v>Grade C</v>
      </c>
      <c r="O344"/>
      <c r="P344" s="4">
        <v>0</v>
      </c>
      <c r="Q344" t="s">
        <v>37</v>
      </c>
      <c r="R344" s="4">
        <v>2</v>
      </c>
      <c r="S344" t="str">
        <f>CONCATENATE(OrdersTable[[#This Row],[Clean_ID]],"-",OrdersTable[[#This Row],[Clean_Region]],"-",OrdersTable[[#This Row],[Clean_Product]])</f>
        <v>1342-WEST-Furniture</v>
      </c>
    </row>
    <row r="345" spans="1:19" x14ac:dyDescent="0.3">
      <c r="A345" t="s">
        <v>1037</v>
      </c>
      <c r="B345" t="str">
        <f t="shared" si="30"/>
        <v>1343</v>
      </c>
      <c r="C345" t="s">
        <v>1038</v>
      </c>
      <c r="D345" t="str">
        <f t="shared" si="35"/>
        <v>Evan Cummings</v>
      </c>
      <c r="E345" t="s">
        <v>11</v>
      </c>
      <c r="F345" t="str">
        <f t="shared" si="31"/>
        <v>NORTH</v>
      </c>
      <c r="G345" t="s">
        <v>80</v>
      </c>
      <c r="H345" t="str">
        <f t="shared" si="32"/>
        <v>Furniture</v>
      </c>
      <c r="I345" s="2" t="s">
        <v>1039</v>
      </c>
      <c r="J345" s="1">
        <v>45612</v>
      </c>
      <c r="K345">
        <v>1230.93</v>
      </c>
      <c r="L345" s="4">
        <v>1230.93</v>
      </c>
      <c r="M345" s="4" t="str">
        <f t="shared" si="33"/>
        <v>Low Sales</v>
      </c>
      <c r="N345" s="2" t="str">
        <f t="shared" si="34"/>
        <v>Grade C</v>
      </c>
      <c r="O345">
        <v>10</v>
      </c>
      <c r="P345" s="4">
        <v>10</v>
      </c>
      <c r="Q345" t="s">
        <v>31</v>
      </c>
      <c r="R345" s="4">
        <v>12</v>
      </c>
      <c r="S345" t="str">
        <f>CONCATENATE(OrdersTable[[#This Row],[Clean_ID]],"-",OrdersTable[[#This Row],[Clean_Region]],"-",OrdersTable[[#This Row],[Clean_Product]])</f>
        <v>1343-NORTH-Furniture</v>
      </c>
    </row>
    <row r="346" spans="1:19" x14ac:dyDescent="0.3">
      <c r="A346" t="s">
        <v>1040</v>
      </c>
      <c r="B346" t="str">
        <f t="shared" si="30"/>
        <v>1344</v>
      </c>
      <c r="C346" t="s">
        <v>1041</v>
      </c>
      <c r="D346" t="str">
        <f t="shared" si="35"/>
        <v>Carolyn Mccormick</v>
      </c>
      <c r="E346" t="s">
        <v>44</v>
      </c>
      <c r="F346" t="str">
        <f t="shared" si="31"/>
        <v>SOUTH</v>
      </c>
      <c r="G346" t="s">
        <v>35</v>
      </c>
      <c r="H346" t="str">
        <f t="shared" si="32"/>
        <v>Electronics</v>
      </c>
      <c r="I346" s="2" t="s">
        <v>1042</v>
      </c>
      <c r="J346" s="1">
        <v>45720</v>
      </c>
      <c r="K346"/>
      <c r="L346" s="4">
        <v>0</v>
      </c>
      <c r="M346" s="4" t="str">
        <f t="shared" si="33"/>
        <v>Low Sales</v>
      </c>
      <c r="N346" s="2" t="str">
        <f t="shared" si="34"/>
        <v>Grade C</v>
      </c>
      <c r="O346">
        <v>20</v>
      </c>
      <c r="P346" s="4">
        <v>20</v>
      </c>
      <c r="Q346" t="s">
        <v>18</v>
      </c>
      <c r="R346" s="4">
        <v>8</v>
      </c>
      <c r="S346" t="str">
        <f>CONCATENATE(OrdersTable[[#This Row],[Clean_ID]],"-",OrdersTable[[#This Row],[Clean_Region]],"-",OrdersTable[[#This Row],[Clean_Product]])</f>
        <v>1344-SOUTH-Electronics</v>
      </c>
    </row>
    <row r="347" spans="1:19" x14ac:dyDescent="0.3">
      <c r="A347" t="s">
        <v>1043</v>
      </c>
      <c r="B347" t="str">
        <f t="shared" si="30"/>
        <v>1345</v>
      </c>
      <c r="C347" t="s">
        <v>1044</v>
      </c>
      <c r="D347" t="str">
        <f t="shared" si="35"/>
        <v>Scott Lin</v>
      </c>
      <c r="E347" t="s">
        <v>11</v>
      </c>
      <c r="F347" t="str">
        <f t="shared" si="31"/>
        <v>NORTH</v>
      </c>
      <c r="G347" t="s">
        <v>80</v>
      </c>
      <c r="H347" t="str">
        <f t="shared" si="32"/>
        <v>Furniture</v>
      </c>
      <c r="I347" s="2" t="s">
        <v>1045</v>
      </c>
      <c r="J347" s="1">
        <v>45860</v>
      </c>
      <c r="K347">
        <v>2473.73</v>
      </c>
      <c r="L347" s="4">
        <v>2473.73</v>
      </c>
      <c r="M347" s="4" t="str">
        <f t="shared" si="33"/>
        <v>Low Sales</v>
      </c>
      <c r="N347" s="2" t="str">
        <f t="shared" si="34"/>
        <v>Grade B</v>
      </c>
      <c r="O347">
        <v>10</v>
      </c>
      <c r="P347" s="4">
        <v>10</v>
      </c>
      <c r="Q347" t="s">
        <v>31</v>
      </c>
      <c r="R347" s="4">
        <v>14</v>
      </c>
      <c r="S347" t="str">
        <f>CONCATENATE(OrdersTable[[#This Row],[Clean_ID]],"-",OrdersTable[[#This Row],[Clean_Region]],"-",OrdersTable[[#This Row],[Clean_Product]])</f>
        <v>1345-NORTH-Furniture</v>
      </c>
    </row>
    <row r="348" spans="1:19" x14ac:dyDescent="0.3">
      <c r="A348" t="s">
        <v>1046</v>
      </c>
      <c r="B348" t="str">
        <f t="shared" si="30"/>
        <v>1346</v>
      </c>
      <c r="C348" t="s">
        <v>95</v>
      </c>
      <c r="D348" t="str">
        <f t="shared" si="35"/>
        <v>Edward Johnson</v>
      </c>
      <c r="E348" t="s">
        <v>51</v>
      </c>
      <c r="F348" t="str">
        <f t="shared" si="31"/>
        <v>WEST</v>
      </c>
      <c r="G348" t="s">
        <v>12</v>
      </c>
      <c r="H348" t="str">
        <f t="shared" si="32"/>
        <v>Electronics</v>
      </c>
      <c r="I348" s="2" t="s">
        <v>1047</v>
      </c>
      <c r="J348" s="1">
        <v>45659</v>
      </c>
      <c r="K348">
        <v>2448.81</v>
      </c>
      <c r="L348" s="4">
        <v>2448.81</v>
      </c>
      <c r="M348" s="4" t="str">
        <f t="shared" si="33"/>
        <v>Low Sales</v>
      </c>
      <c r="N348" s="2" t="str">
        <f t="shared" si="34"/>
        <v>Grade B</v>
      </c>
      <c r="O348">
        <v>20</v>
      </c>
      <c r="P348" s="4">
        <v>20</v>
      </c>
      <c r="Q348" t="s">
        <v>37</v>
      </c>
      <c r="R348" s="4">
        <v>9</v>
      </c>
      <c r="S348" t="str">
        <f>CONCATENATE(OrdersTable[[#This Row],[Clean_ID]],"-",OrdersTable[[#This Row],[Clean_Region]],"-",OrdersTable[[#This Row],[Clean_Product]])</f>
        <v>1346-WEST-Electronics</v>
      </c>
    </row>
    <row r="349" spans="1:19" x14ac:dyDescent="0.3">
      <c r="A349" t="s">
        <v>1048</v>
      </c>
      <c r="B349" t="str">
        <f t="shared" si="30"/>
        <v>1347</v>
      </c>
      <c r="C349" t="s">
        <v>1049</v>
      </c>
      <c r="D349" t="str">
        <f t="shared" si="35"/>
        <v>Ronald Roach</v>
      </c>
      <c r="E349" t="s">
        <v>11</v>
      </c>
      <c r="F349" t="str">
        <f t="shared" si="31"/>
        <v>NORTH</v>
      </c>
      <c r="G349" t="s">
        <v>35</v>
      </c>
      <c r="H349" t="str">
        <f t="shared" si="32"/>
        <v>Electronics</v>
      </c>
      <c r="I349" s="2" t="s">
        <v>1050</v>
      </c>
      <c r="J349" s="1">
        <v>45710</v>
      </c>
      <c r="K349"/>
      <c r="L349" s="4">
        <v>0</v>
      </c>
      <c r="M349" s="4" t="str">
        <f t="shared" si="33"/>
        <v>Low Sales</v>
      </c>
      <c r="N349" s="2" t="str">
        <f t="shared" si="34"/>
        <v>Grade C</v>
      </c>
      <c r="O349">
        <v>20</v>
      </c>
      <c r="P349" s="4">
        <v>20</v>
      </c>
      <c r="Q349" t="s">
        <v>18</v>
      </c>
      <c r="R349" s="4">
        <v>2</v>
      </c>
      <c r="S349" t="str">
        <f>CONCATENATE(OrdersTable[[#This Row],[Clean_ID]],"-",OrdersTable[[#This Row],[Clean_Region]],"-",OrdersTable[[#This Row],[Clean_Product]])</f>
        <v>1347-NORTH-Electronics</v>
      </c>
    </row>
    <row r="350" spans="1:19" x14ac:dyDescent="0.3">
      <c r="A350" t="s">
        <v>1051</v>
      </c>
      <c r="B350" t="str">
        <f t="shared" si="30"/>
        <v>1348</v>
      </c>
      <c r="C350" t="s">
        <v>1052</v>
      </c>
      <c r="D350" t="str">
        <f t="shared" si="35"/>
        <v>Adam Harris</v>
      </c>
      <c r="E350" t="s">
        <v>21</v>
      </c>
      <c r="F350" t="str">
        <f t="shared" si="31"/>
        <v>CENTRAL</v>
      </c>
      <c r="G350" t="s">
        <v>12</v>
      </c>
      <c r="H350" t="str">
        <f t="shared" si="32"/>
        <v>Electronics</v>
      </c>
      <c r="I350" s="2" t="s">
        <v>1053</v>
      </c>
      <c r="J350" s="1">
        <v>46106</v>
      </c>
      <c r="K350"/>
      <c r="L350" s="4">
        <v>0</v>
      </c>
      <c r="M350" s="4" t="str">
        <f t="shared" si="33"/>
        <v>Low Sales</v>
      </c>
      <c r="N350" s="2" t="str">
        <f t="shared" si="34"/>
        <v>Grade C</v>
      </c>
      <c r="O350">
        <v>10</v>
      </c>
      <c r="P350" s="4">
        <v>10</v>
      </c>
      <c r="Q350" t="s">
        <v>37</v>
      </c>
      <c r="R350" s="4">
        <v>5</v>
      </c>
      <c r="S350" t="str">
        <f>CONCATENATE(OrdersTable[[#This Row],[Clean_ID]],"-",OrdersTable[[#This Row],[Clean_Region]],"-",OrdersTable[[#This Row],[Clean_Product]])</f>
        <v>1348-CENTRAL-Electronics</v>
      </c>
    </row>
    <row r="351" spans="1:19" x14ac:dyDescent="0.3">
      <c r="A351" t="s">
        <v>1054</v>
      </c>
      <c r="B351" t="str">
        <f t="shared" si="30"/>
        <v>1349</v>
      </c>
      <c r="C351" t="s">
        <v>1055</v>
      </c>
      <c r="D351" t="str">
        <f t="shared" si="35"/>
        <v>Hannah Rodriguez</v>
      </c>
      <c r="E351" t="s">
        <v>44</v>
      </c>
      <c r="F351" t="str">
        <f t="shared" si="31"/>
        <v>SOUTH</v>
      </c>
      <c r="G351" t="s">
        <v>35</v>
      </c>
      <c r="H351" t="str">
        <f t="shared" si="32"/>
        <v>Electronics</v>
      </c>
      <c r="I351" s="2" t="s">
        <v>1056</v>
      </c>
      <c r="J351" s="1">
        <v>45871</v>
      </c>
      <c r="K351"/>
      <c r="L351" s="4">
        <v>0</v>
      </c>
      <c r="M351" s="4" t="str">
        <f t="shared" si="33"/>
        <v>Low Sales</v>
      </c>
      <c r="N351" s="2" t="str">
        <f t="shared" si="34"/>
        <v>Grade C</v>
      </c>
      <c r="O351"/>
      <c r="P351" s="4">
        <v>0</v>
      </c>
      <c r="Q351" t="s">
        <v>37</v>
      </c>
      <c r="R351" s="4">
        <v>2</v>
      </c>
      <c r="S351" t="str">
        <f>CONCATENATE(OrdersTable[[#This Row],[Clean_ID]],"-",OrdersTable[[#This Row],[Clean_Region]],"-",OrdersTable[[#This Row],[Clean_Product]])</f>
        <v>1349-SOUTH-Electronics</v>
      </c>
    </row>
    <row r="352" spans="1:19" x14ac:dyDescent="0.3">
      <c r="A352" t="s">
        <v>1057</v>
      </c>
      <c r="B352" t="str">
        <f t="shared" si="30"/>
        <v>1350</v>
      </c>
      <c r="C352" t="s">
        <v>1058</v>
      </c>
      <c r="D352" t="str">
        <f t="shared" si="35"/>
        <v>Amber Craig</v>
      </c>
      <c r="E352" t="s">
        <v>21</v>
      </c>
      <c r="F352" t="str">
        <f t="shared" si="31"/>
        <v>CENTRAL</v>
      </c>
      <c r="G352" t="s">
        <v>12</v>
      </c>
      <c r="H352" t="str">
        <f t="shared" si="32"/>
        <v>Electronics</v>
      </c>
      <c r="I352" s="2" t="s">
        <v>1059</v>
      </c>
      <c r="J352" s="1">
        <v>45566</v>
      </c>
      <c r="K352"/>
      <c r="L352" s="4">
        <v>0</v>
      </c>
      <c r="M352" s="4" t="str">
        <f t="shared" si="33"/>
        <v>Low Sales</v>
      </c>
      <c r="N352" s="2" t="str">
        <f t="shared" si="34"/>
        <v>Grade C</v>
      </c>
      <c r="O352"/>
      <c r="P352" s="4">
        <v>0</v>
      </c>
      <c r="Q352" t="s">
        <v>14</v>
      </c>
      <c r="R352" s="4">
        <v>13</v>
      </c>
      <c r="S352" t="str">
        <f>CONCATENATE(OrdersTable[[#This Row],[Clean_ID]],"-",OrdersTable[[#This Row],[Clean_Region]],"-",OrdersTable[[#This Row],[Clean_Product]])</f>
        <v>1350-CENTRAL-Electronics</v>
      </c>
    </row>
    <row r="353" spans="1:19" x14ac:dyDescent="0.3">
      <c r="A353" t="s">
        <v>1060</v>
      </c>
      <c r="B353" t="str">
        <f t="shared" si="30"/>
        <v>1351</v>
      </c>
      <c r="C353" t="s">
        <v>1061</v>
      </c>
      <c r="D353" t="str">
        <f t="shared" si="35"/>
        <v>Mary Scott</v>
      </c>
      <c r="E353" t="s">
        <v>11</v>
      </c>
      <c r="F353" t="str">
        <f t="shared" si="31"/>
        <v>NORTH</v>
      </c>
      <c r="G353" t="s">
        <v>35</v>
      </c>
      <c r="H353" t="str">
        <f t="shared" si="32"/>
        <v>Electronics</v>
      </c>
      <c r="I353" s="2" t="s">
        <v>1062</v>
      </c>
      <c r="J353" s="1">
        <v>45851</v>
      </c>
      <c r="K353">
        <v>4949.3900000000003</v>
      </c>
      <c r="L353" s="4">
        <v>4949.3900000000003</v>
      </c>
      <c r="M353" s="4" t="str">
        <f t="shared" si="33"/>
        <v>High Sales</v>
      </c>
      <c r="N353" s="2" t="str">
        <f t="shared" si="34"/>
        <v>Grade A</v>
      </c>
      <c r="O353">
        <v>10</v>
      </c>
      <c r="P353" s="4">
        <v>10</v>
      </c>
      <c r="Q353" t="s">
        <v>31</v>
      </c>
      <c r="R353" s="4">
        <v>14</v>
      </c>
      <c r="S353" t="str">
        <f>CONCATENATE(OrdersTable[[#This Row],[Clean_ID]],"-",OrdersTable[[#This Row],[Clean_Region]],"-",OrdersTable[[#This Row],[Clean_Product]])</f>
        <v>1351-NORTH-Electronics</v>
      </c>
    </row>
    <row r="354" spans="1:19" x14ac:dyDescent="0.3">
      <c r="A354" t="s">
        <v>1063</v>
      </c>
      <c r="B354" t="str">
        <f t="shared" si="30"/>
        <v>1352</v>
      </c>
      <c r="C354" t="s">
        <v>1064</v>
      </c>
      <c r="D354" t="str">
        <f t="shared" si="35"/>
        <v>George Pugh</v>
      </c>
      <c r="E354" t="s">
        <v>34</v>
      </c>
      <c r="F354" t="str">
        <f t="shared" si="31"/>
        <v>NORTH</v>
      </c>
      <c r="G354" t="s">
        <v>35</v>
      </c>
      <c r="H354" t="str">
        <f t="shared" si="32"/>
        <v>Electronics</v>
      </c>
      <c r="I354" s="2" t="s">
        <v>1065</v>
      </c>
      <c r="J354" s="1">
        <v>45561</v>
      </c>
      <c r="K354">
        <v>4317.8900000000003</v>
      </c>
      <c r="L354" s="4">
        <v>4317.8900000000003</v>
      </c>
      <c r="M354" s="4" t="str">
        <f t="shared" si="33"/>
        <v>High Sales</v>
      </c>
      <c r="N354" s="2" t="str">
        <f t="shared" si="34"/>
        <v>Grade A</v>
      </c>
      <c r="O354">
        <v>20</v>
      </c>
      <c r="P354" s="4">
        <v>20</v>
      </c>
      <c r="Q354" t="s">
        <v>14</v>
      </c>
      <c r="R354" s="4">
        <v>13</v>
      </c>
      <c r="S354" t="str">
        <f>CONCATENATE(OrdersTable[[#This Row],[Clean_ID]],"-",OrdersTable[[#This Row],[Clean_Region]],"-",OrdersTable[[#This Row],[Clean_Product]])</f>
        <v>1352-NORTH-Electronics</v>
      </c>
    </row>
    <row r="355" spans="1:19" x14ac:dyDescent="0.3">
      <c r="A355" t="s">
        <v>1066</v>
      </c>
      <c r="B355" t="str">
        <f t="shared" si="30"/>
        <v>1353</v>
      </c>
      <c r="C355" t="s">
        <v>1067</v>
      </c>
      <c r="D355" t="str">
        <f t="shared" si="35"/>
        <v>Martin Boyd</v>
      </c>
      <c r="E355" t="s">
        <v>44</v>
      </c>
      <c r="F355" t="str">
        <f t="shared" si="31"/>
        <v>SOUTH</v>
      </c>
      <c r="G355" t="s">
        <v>80</v>
      </c>
      <c r="H355" t="str">
        <f t="shared" si="32"/>
        <v>Furniture</v>
      </c>
      <c r="I355" s="2" t="s">
        <v>1068</v>
      </c>
      <c r="J355" s="1">
        <v>46122</v>
      </c>
      <c r="K355"/>
      <c r="L355" s="4">
        <v>0</v>
      </c>
      <c r="M355" s="4" t="str">
        <f t="shared" si="33"/>
        <v>Low Sales</v>
      </c>
      <c r="N355" s="2" t="str">
        <f t="shared" si="34"/>
        <v>Grade C</v>
      </c>
      <c r="O355"/>
      <c r="P355" s="4">
        <v>0</v>
      </c>
      <c r="Q355" t="s">
        <v>23</v>
      </c>
      <c r="R355" s="4">
        <v>3</v>
      </c>
      <c r="S355" t="str">
        <f>CONCATENATE(OrdersTable[[#This Row],[Clean_ID]],"-",OrdersTable[[#This Row],[Clean_Region]],"-",OrdersTable[[#This Row],[Clean_Product]])</f>
        <v>1353-SOUTH-Furniture</v>
      </c>
    </row>
    <row r="356" spans="1:19" x14ac:dyDescent="0.3">
      <c r="A356" t="s">
        <v>1069</v>
      </c>
      <c r="B356" t="str">
        <f t="shared" si="30"/>
        <v>1354</v>
      </c>
      <c r="C356" t="s">
        <v>1070</v>
      </c>
      <c r="D356" t="str">
        <f t="shared" si="35"/>
        <v>Beth Harris</v>
      </c>
      <c r="E356" t="s">
        <v>21</v>
      </c>
      <c r="F356" t="str">
        <f t="shared" si="31"/>
        <v>CENTRAL</v>
      </c>
      <c r="G356" t="s">
        <v>80</v>
      </c>
      <c r="H356" t="str">
        <f t="shared" si="32"/>
        <v>Furniture</v>
      </c>
      <c r="I356" s="2" t="s">
        <v>1071</v>
      </c>
      <c r="J356" s="1">
        <v>46095</v>
      </c>
      <c r="K356">
        <v>4076.97</v>
      </c>
      <c r="L356" s="4">
        <v>4076.97</v>
      </c>
      <c r="M356" s="4" t="str">
        <f t="shared" si="33"/>
        <v>High Sales</v>
      </c>
      <c r="N356" s="2" t="str">
        <f t="shared" si="34"/>
        <v>Grade A</v>
      </c>
      <c r="O356"/>
      <c r="P356" s="4">
        <v>0</v>
      </c>
      <c r="Q356" t="s">
        <v>31</v>
      </c>
      <c r="R356" s="4">
        <v>9</v>
      </c>
      <c r="S356" t="str">
        <f>CONCATENATE(OrdersTable[[#This Row],[Clean_ID]],"-",OrdersTable[[#This Row],[Clean_Region]],"-",OrdersTable[[#This Row],[Clean_Product]])</f>
        <v>1354-CENTRAL-Furniture</v>
      </c>
    </row>
    <row r="357" spans="1:19" x14ac:dyDescent="0.3">
      <c r="A357" t="s">
        <v>1072</v>
      </c>
      <c r="B357" t="str">
        <f t="shared" si="30"/>
        <v>1355</v>
      </c>
      <c r="C357" t="s">
        <v>1073</v>
      </c>
      <c r="D357" t="str">
        <f t="shared" si="35"/>
        <v>Anthony Garcia</v>
      </c>
      <c r="E357" t="s">
        <v>26</v>
      </c>
      <c r="F357" t="str">
        <f t="shared" si="31"/>
        <v>EAST</v>
      </c>
      <c r="G357" t="s">
        <v>80</v>
      </c>
      <c r="H357" t="str">
        <f t="shared" si="32"/>
        <v>Furniture</v>
      </c>
      <c r="I357" s="2" t="s">
        <v>1074</v>
      </c>
      <c r="J357" s="1">
        <v>45623</v>
      </c>
      <c r="K357"/>
      <c r="L357" s="4">
        <v>0</v>
      </c>
      <c r="M357" s="4" t="str">
        <f t="shared" si="33"/>
        <v>Low Sales</v>
      </c>
      <c r="N357" s="2" t="str">
        <f t="shared" si="34"/>
        <v>Grade C</v>
      </c>
      <c r="O357"/>
      <c r="P357" s="4">
        <v>0</v>
      </c>
      <c r="Q357" t="s">
        <v>14</v>
      </c>
      <c r="R357" s="4">
        <v>3</v>
      </c>
      <c r="S357" t="str">
        <f>CONCATENATE(OrdersTable[[#This Row],[Clean_ID]],"-",OrdersTable[[#This Row],[Clean_Region]],"-",OrdersTable[[#This Row],[Clean_Product]])</f>
        <v>1355-EAST-Furniture</v>
      </c>
    </row>
    <row r="358" spans="1:19" x14ac:dyDescent="0.3">
      <c r="A358" t="s">
        <v>1075</v>
      </c>
      <c r="B358" t="str">
        <f t="shared" si="30"/>
        <v>1356</v>
      </c>
      <c r="C358" t="s">
        <v>1076</v>
      </c>
      <c r="D358" t="str">
        <f t="shared" si="35"/>
        <v>Larry Williams</v>
      </c>
      <c r="E358" t="s">
        <v>51</v>
      </c>
      <c r="F358" t="str">
        <f t="shared" si="31"/>
        <v>WEST</v>
      </c>
      <c r="G358" t="s">
        <v>12</v>
      </c>
      <c r="H358" t="str">
        <f t="shared" si="32"/>
        <v>Electronics</v>
      </c>
      <c r="I358" s="2" t="s">
        <v>287</v>
      </c>
      <c r="J358" s="1">
        <v>45575</v>
      </c>
      <c r="K358">
        <v>678.1</v>
      </c>
      <c r="L358" s="4">
        <v>678.1</v>
      </c>
      <c r="M358" s="4" t="str">
        <f t="shared" si="33"/>
        <v>Low Sales</v>
      </c>
      <c r="N358" s="2" t="str">
        <f t="shared" si="34"/>
        <v>Grade C</v>
      </c>
      <c r="O358">
        <v>10</v>
      </c>
      <c r="P358" s="4">
        <v>10</v>
      </c>
      <c r="Q358" t="s">
        <v>18</v>
      </c>
      <c r="R358" s="4">
        <v>12</v>
      </c>
      <c r="S358" t="str">
        <f>CONCATENATE(OrdersTable[[#This Row],[Clean_ID]],"-",OrdersTable[[#This Row],[Clean_Region]],"-",OrdersTable[[#This Row],[Clean_Product]])</f>
        <v>1356-WEST-Electronics</v>
      </c>
    </row>
    <row r="359" spans="1:19" x14ac:dyDescent="0.3">
      <c r="A359" t="s">
        <v>1077</v>
      </c>
      <c r="B359" t="str">
        <f t="shared" si="30"/>
        <v>1357</v>
      </c>
      <c r="C359" t="s">
        <v>1078</v>
      </c>
      <c r="D359" t="str">
        <f t="shared" si="35"/>
        <v>Justin Mitchell</v>
      </c>
      <c r="E359" t="s">
        <v>26</v>
      </c>
      <c r="F359" t="str">
        <f t="shared" si="31"/>
        <v>EAST</v>
      </c>
      <c r="G359" t="s">
        <v>80</v>
      </c>
      <c r="H359" t="str">
        <f t="shared" si="32"/>
        <v>Furniture</v>
      </c>
      <c r="I359" s="2" t="s">
        <v>1079</v>
      </c>
      <c r="J359" s="1">
        <v>46071</v>
      </c>
      <c r="K359">
        <v>1993.87</v>
      </c>
      <c r="L359" s="4">
        <v>1993.87</v>
      </c>
      <c r="M359" s="4" t="str">
        <f t="shared" si="33"/>
        <v>Low Sales</v>
      </c>
      <c r="N359" s="2" t="str">
        <f t="shared" si="34"/>
        <v>Grade C</v>
      </c>
      <c r="O359"/>
      <c r="P359" s="4">
        <v>0</v>
      </c>
      <c r="Q359" t="s">
        <v>31</v>
      </c>
      <c r="R359" s="4">
        <v>11</v>
      </c>
      <c r="S359" t="str">
        <f>CONCATENATE(OrdersTable[[#This Row],[Clean_ID]],"-",OrdersTable[[#This Row],[Clean_Region]],"-",OrdersTable[[#This Row],[Clean_Product]])</f>
        <v>1357-EAST-Furniture</v>
      </c>
    </row>
    <row r="360" spans="1:19" x14ac:dyDescent="0.3">
      <c r="A360" t="s">
        <v>1080</v>
      </c>
      <c r="B360" t="str">
        <f t="shared" si="30"/>
        <v>1358</v>
      </c>
      <c r="C360" t="s">
        <v>1081</v>
      </c>
      <c r="D360" t="str">
        <f t="shared" si="35"/>
        <v>Joseph Mcknight</v>
      </c>
      <c r="E360" t="s">
        <v>51</v>
      </c>
      <c r="F360" t="str">
        <f t="shared" si="31"/>
        <v>WEST</v>
      </c>
      <c r="G360" t="s">
        <v>35</v>
      </c>
      <c r="H360" t="str">
        <f t="shared" si="32"/>
        <v>Electronics</v>
      </c>
      <c r="I360" s="2" t="s">
        <v>1082</v>
      </c>
      <c r="J360" s="1">
        <v>45754</v>
      </c>
      <c r="K360">
        <v>3186.46</v>
      </c>
      <c r="L360" s="4">
        <v>3186.46</v>
      </c>
      <c r="M360" s="4" t="str">
        <f t="shared" si="33"/>
        <v>High Sales</v>
      </c>
      <c r="N360" s="2" t="str">
        <f t="shared" si="34"/>
        <v>Grade B</v>
      </c>
      <c r="O360">
        <v>20</v>
      </c>
      <c r="P360" s="4">
        <v>20</v>
      </c>
      <c r="Q360" t="s">
        <v>37</v>
      </c>
      <c r="R360" s="4">
        <v>12</v>
      </c>
      <c r="S360" t="str">
        <f>CONCATENATE(OrdersTable[[#This Row],[Clean_ID]],"-",OrdersTable[[#This Row],[Clean_Region]],"-",OrdersTable[[#This Row],[Clean_Product]])</f>
        <v>1358-WEST-Electronics</v>
      </c>
    </row>
    <row r="361" spans="1:19" x14ac:dyDescent="0.3">
      <c r="A361" t="s">
        <v>1083</v>
      </c>
      <c r="B361" t="str">
        <f t="shared" si="30"/>
        <v>1359</v>
      </c>
      <c r="C361" t="s">
        <v>1084</v>
      </c>
      <c r="D361" t="str">
        <f t="shared" si="35"/>
        <v>Michael Le</v>
      </c>
      <c r="E361" t="s">
        <v>26</v>
      </c>
      <c r="F361" t="str">
        <f t="shared" si="31"/>
        <v>EAST</v>
      </c>
      <c r="G361" t="s">
        <v>40</v>
      </c>
      <c r="H361" t="str">
        <f t="shared" si="32"/>
        <v>Office Supplies</v>
      </c>
      <c r="I361" s="2" t="s">
        <v>1085</v>
      </c>
      <c r="J361" s="1">
        <v>45934</v>
      </c>
      <c r="K361">
        <v>1670.08</v>
      </c>
      <c r="L361" s="4">
        <v>1670.08</v>
      </c>
      <c r="M361" s="4" t="str">
        <f t="shared" si="33"/>
        <v>Low Sales</v>
      </c>
      <c r="N361" s="2" t="str">
        <f t="shared" si="34"/>
        <v>Grade C</v>
      </c>
      <c r="O361">
        <v>5</v>
      </c>
      <c r="P361" s="4">
        <v>5</v>
      </c>
      <c r="Q361" t="s">
        <v>23</v>
      </c>
      <c r="R361" s="4">
        <v>11</v>
      </c>
      <c r="S361" t="str">
        <f>CONCATENATE(OrdersTable[[#This Row],[Clean_ID]],"-",OrdersTable[[#This Row],[Clean_Region]],"-",OrdersTable[[#This Row],[Clean_Product]])</f>
        <v>1359-EAST-Office Supplies</v>
      </c>
    </row>
    <row r="362" spans="1:19" x14ac:dyDescent="0.3">
      <c r="A362" t="s">
        <v>1086</v>
      </c>
      <c r="B362" t="str">
        <f t="shared" si="30"/>
        <v>1360</v>
      </c>
      <c r="C362" t="s">
        <v>1087</v>
      </c>
      <c r="D362" t="str">
        <f t="shared" si="35"/>
        <v>Ronald West</v>
      </c>
      <c r="E362" t="s">
        <v>11</v>
      </c>
      <c r="F362" t="str">
        <f t="shared" si="31"/>
        <v>NORTH</v>
      </c>
      <c r="G362" t="s">
        <v>40</v>
      </c>
      <c r="H362" t="str">
        <f t="shared" si="32"/>
        <v>Office Supplies</v>
      </c>
      <c r="I362" s="2" t="s">
        <v>633</v>
      </c>
      <c r="J362" s="1">
        <v>45356</v>
      </c>
      <c r="K362"/>
      <c r="L362" s="4">
        <v>0</v>
      </c>
      <c r="M362" s="4" t="str">
        <f t="shared" si="33"/>
        <v>Low Sales</v>
      </c>
      <c r="N362" s="2" t="str">
        <f t="shared" si="34"/>
        <v>Grade C</v>
      </c>
      <c r="O362">
        <v>10</v>
      </c>
      <c r="P362" s="4">
        <v>10</v>
      </c>
      <c r="Q362" t="s">
        <v>23</v>
      </c>
      <c r="R362" s="4">
        <v>5</v>
      </c>
      <c r="S362" t="str">
        <f>CONCATENATE(OrdersTable[[#This Row],[Clean_ID]],"-",OrdersTable[[#This Row],[Clean_Region]],"-",OrdersTable[[#This Row],[Clean_Product]])</f>
        <v>1360-NORTH-Office Supplies</v>
      </c>
    </row>
    <row r="363" spans="1:19" x14ac:dyDescent="0.3">
      <c r="A363" t="s">
        <v>1088</v>
      </c>
      <c r="B363" t="str">
        <f t="shared" si="30"/>
        <v>1361</v>
      </c>
      <c r="C363" t="s">
        <v>1089</v>
      </c>
      <c r="D363" t="str">
        <f t="shared" si="35"/>
        <v>Erika Wilson</v>
      </c>
      <c r="E363" t="s">
        <v>26</v>
      </c>
      <c r="F363" t="str">
        <f t="shared" si="31"/>
        <v>EAST</v>
      </c>
      <c r="G363" t="s">
        <v>40</v>
      </c>
      <c r="H363" t="str">
        <f t="shared" si="32"/>
        <v>Office Supplies</v>
      </c>
      <c r="I363" s="2" t="s">
        <v>1090</v>
      </c>
      <c r="J363" s="1">
        <v>45637</v>
      </c>
      <c r="K363"/>
      <c r="L363" s="4">
        <v>0</v>
      </c>
      <c r="M363" s="4" t="str">
        <f t="shared" si="33"/>
        <v>Low Sales</v>
      </c>
      <c r="N363" s="2" t="str">
        <f t="shared" si="34"/>
        <v>Grade C</v>
      </c>
      <c r="O363">
        <v>15</v>
      </c>
      <c r="P363" s="4">
        <v>15</v>
      </c>
      <c r="Q363" t="s">
        <v>14</v>
      </c>
      <c r="R363" s="4">
        <v>1</v>
      </c>
      <c r="S363" t="str">
        <f>CONCATENATE(OrdersTable[[#This Row],[Clean_ID]],"-",OrdersTable[[#This Row],[Clean_Region]],"-",OrdersTable[[#This Row],[Clean_Product]])</f>
        <v>1361-EAST-Office Supplies</v>
      </c>
    </row>
    <row r="364" spans="1:19" x14ac:dyDescent="0.3">
      <c r="A364" t="s">
        <v>1091</v>
      </c>
      <c r="B364" t="str">
        <f t="shared" si="30"/>
        <v>1362</v>
      </c>
      <c r="C364" t="s">
        <v>1092</v>
      </c>
      <c r="D364" t="str">
        <f t="shared" si="35"/>
        <v>Richard Fisher</v>
      </c>
      <c r="E364" t="s">
        <v>34</v>
      </c>
      <c r="F364" t="str">
        <f t="shared" si="31"/>
        <v>NORTH</v>
      </c>
      <c r="G364" t="s">
        <v>35</v>
      </c>
      <c r="H364" t="str">
        <f t="shared" si="32"/>
        <v>Electronics</v>
      </c>
      <c r="I364" s="2" t="s">
        <v>1093</v>
      </c>
      <c r="J364" s="1">
        <v>45308</v>
      </c>
      <c r="K364">
        <v>4650.6899999999996</v>
      </c>
      <c r="L364" s="4">
        <v>4650.6899999999996</v>
      </c>
      <c r="M364" s="4" t="str">
        <f t="shared" si="33"/>
        <v>High Sales</v>
      </c>
      <c r="N364" s="2" t="str">
        <f t="shared" si="34"/>
        <v>Grade A</v>
      </c>
      <c r="O364">
        <v>20</v>
      </c>
      <c r="P364" s="4">
        <v>20</v>
      </c>
      <c r="Q364" t="s">
        <v>23</v>
      </c>
      <c r="R364" s="4">
        <v>1</v>
      </c>
      <c r="S364" t="str">
        <f>CONCATENATE(OrdersTable[[#This Row],[Clean_ID]],"-",OrdersTable[[#This Row],[Clean_Region]],"-",OrdersTable[[#This Row],[Clean_Product]])</f>
        <v>1362-NORTH-Electronics</v>
      </c>
    </row>
    <row r="365" spans="1:19" x14ac:dyDescent="0.3">
      <c r="A365" t="s">
        <v>1094</v>
      </c>
      <c r="B365" t="str">
        <f t="shared" si="30"/>
        <v>1363</v>
      </c>
      <c r="C365" t="s">
        <v>1095</v>
      </c>
      <c r="D365" t="str">
        <f t="shared" si="35"/>
        <v>Matthew Rasmussen</v>
      </c>
      <c r="E365" t="s">
        <v>51</v>
      </c>
      <c r="F365" t="str">
        <f t="shared" si="31"/>
        <v>WEST</v>
      </c>
      <c r="G365" t="s">
        <v>80</v>
      </c>
      <c r="H365" t="str">
        <f t="shared" si="32"/>
        <v>Furniture</v>
      </c>
      <c r="I365" s="2" t="s">
        <v>1096</v>
      </c>
      <c r="J365" s="1">
        <v>45997</v>
      </c>
      <c r="K365"/>
      <c r="L365" s="4">
        <v>0</v>
      </c>
      <c r="M365" s="4" t="str">
        <f t="shared" si="33"/>
        <v>Low Sales</v>
      </c>
      <c r="N365" s="2" t="str">
        <f t="shared" si="34"/>
        <v>Grade C</v>
      </c>
      <c r="O365">
        <v>10</v>
      </c>
      <c r="P365" s="4">
        <v>10</v>
      </c>
      <c r="Q365" t="s">
        <v>31</v>
      </c>
      <c r="R365" s="4">
        <v>2</v>
      </c>
      <c r="S365" t="str">
        <f>CONCATENATE(OrdersTable[[#This Row],[Clean_ID]],"-",OrdersTable[[#This Row],[Clean_Region]],"-",OrdersTable[[#This Row],[Clean_Product]])</f>
        <v>1363-WEST-Furniture</v>
      </c>
    </row>
    <row r="366" spans="1:19" x14ac:dyDescent="0.3">
      <c r="A366" t="s">
        <v>1097</v>
      </c>
      <c r="B366" t="str">
        <f t="shared" si="30"/>
        <v>1364</v>
      </c>
      <c r="C366" t="s">
        <v>1098</v>
      </c>
      <c r="D366" t="str">
        <f t="shared" si="35"/>
        <v>Veronica Dunn</v>
      </c>
      <c r="E366" t="s">
        <v>11</v>
      </c>
      <c r="F366" t="str">
        <f t="shared" si="31"/>
        <v>NORTH</v>
      </c>
      <c r="G366" t="s">
        <v>40</v>
      </c>
      <c r="H366" t="str">
        <f t="shared" si="32"/>
        <v>Office Supplies</v>
      </c>
      <c r="I366" s="2" t="s">
        <v>696</v>
      </c>
      <c r="J366" s="1">
        <v>45548</v>
      </c>
      <c r="K366">
        <v>1890.63</v>
      </c>
      <c r="L366" s="4">
        <v>1890.63</v>
      </c>
      <c r="M366" s="4" t="str">
        <f t="shared" si="33"/>
        <v>Low Sales</v>
      </c>
      <c r="N366" s="2" t="str">
        <f t="shared" si="34"/>
        <v>Grade C</v>
      </c>
      <c r="O366">
        <v>5</v>
      </c>
      <c r="P366" s="4">
        <v>5</v>
      </c>
      <c r="Q366" t="s">
        <v>23</v>
      </c>
      <c r="R366" s="4">
        <v>11</v>
      </c>
      <c r="S366" t="str">
        <f>CONCATENATE(OrdersTable[[#This Row],[Clean_ID]],"-",OrdersTable[[#This Row],[Clean_Region]],"-",OrdersTable[[#This Row],[Clean_Product]])</f>
        <v>1364-NORTH-Office Supplies</v>
      </c>
    </row>
    <row r="367" spans="1:19" x14ac:dyDescent="0.3">
      <c r="A367" t="s">
        <v>1099</v>
      </c>
      <c r="B367" t="str">
        <f t="shared" si="30"/>
        <v>1365</v>
      </c>
      <c r="C367" t="s">
        <v>1100</v>
      </c>
      <c r="D367" t="str">
        <f t="shared" si="35"/>
        <v>Jesse Washington</v>
      </c>
      <c r="E367" t="s">
        <v>26</v>
      </c>
      <c r="F367" t="str">
        <f t="shared" si="31"/>
        <v>EAST</v>
      </c>
      <c r="G367" t="s">
        <v>80</v>
      </c>
      <c r="H367" t="str">
        <f t="shared" si="32"/>
        <v>Furniture</v>
      </c>
      <c r="I367" s="2" t="s">
        <v>1101</v>
      </c>
      <c r="J367" s="1">
        <v>45731</v>
      </c>
      <c r="K367">
        <v>501.44</v>
      </c>
      <c r="L367" s="4">
        <v>501.44</v>
      </c>
      <c r="M367" s="4" t="str">
        <f t="shared" si="33"/>
        <v>Low Sales</v>
      </c>
      <c r="N367" s="2" t="str">
        <f t="shared" si="34"/>
        <v>Grade C</v>
      </c>
      <c r="O367">
        <v>5</v>
      </c>
      <c r="P367" s="4">
        <v>5</v>
      </c>
      <c r="Q367" t="s">
        <v>18</v>
      </c>
      <c r="R367" s="4">
        <v>8</v>
      </c>
      <c r="S367" t="str">
        <f>CONCATENATE(OrdersTable[[#This Row],[Clean_ID]],"-",OrdersTable[[#This Row],[Clean_Region]],"-",OrdersTable[[#This Row],[Clean_Product]])</f>
        <v>1365-EAST-Furniture</v>
      </c>
    </row>
    <row r="368" spans="1:19" x14ac:dyDescent="0.3">
      <c r="A368" t="s">
        <v>1102</v>
      </c>
      <c r="B368" t="str">
        <f t="shared" si="30"/>
        <v>1366</v>
      </c>
      <c r="C368" t="s">
        <v>1103</v>
      </c>
      <c r="D368" t="str">
        <f t="shared" si="35"/>
        <v>Tyler Williams</v>
      </c>
      <c r="E368" t="s">
        <v>34</v>
      </c>
      <c r="F368" t="str">
        <f t="shared" si="31"/>
        <v>NORTH</v>
      </c>
      <c r="G368" t="s">
        <v>80</v>
      </c>
      <c r="H368" t="str">
        <f t="shared" si="32"/>
        <v>Furniture</v>
      </c>
      <c r="I368" s="2" t="s">
        <v>1104</v>
      </c>
      <c r="J368" s="1">
        <v>45899</v>
      </c>
      <c r="K368"/>
      <c r="L368" s="4">
        <v>0</v>
      </c>
      <c r="M368" s="4" t="str">
        <f t="shared" si="33"/>
        <v>Low Sales</v>
      </c>
      <c r="N368" s="2" t="str">
        <f t="shared" si="34"/>
        <v>Grade C</v>
      </c>
      <c r="O368">
        <v>5</v>
      </c>
      <c r="P368" s="4">
        <v>5</v>
      </c>
      <c r="Q368" t="s">
        <v>14</v>
      </c>
      <c r="R368" s="4">
        <v>12</v>
      </c>
      <c r="S368" t="str">
        <f>CONCATENATE(OrdersTable[[#This Row],[Clean_ID]],"-",OrdersTable[[#This Row],[Clean_Region]],"-",OrdersTable[[#This Row],[Clean_Product]])</f>
        <v>1366-NORTH-Furniture</v>
      </c>
    </row>
    <row r="369" spans="1:19" x14ac:dyDescent="0.3">
      <c r="A369" t="s">
        <v>1105</v>
      </c>
      <c r="B369" t="str">
        <f t="shared" si="30"/>
        <v>1367</v>
      </c>
      <c r="C369" t="s">
        <v>1106</v>
      </c>
      <c r="D369" t="str">
        <f t="shared" si="35"/>
        <v>Amy Perry</v>
      </c>
      <c r="E369" t="s">
        <v>26</v>
      </c>
      <c r="F369" t="str">
        <f t="shared" si="31"/>
        <v>EAST</v>
      </c>
      <c r="G369" t="s">
        <v>12</v>
      </c>
      <c r="H369" t="str">
        <f t="shared" si="32"/>
        <v>Electronics</v>
      </c>
      <c r="I369" s="2" t="s">
        <v>1107</v>
      </c>
      <c r="J369" s="1">
        <v>45724</v>
      </c>
      <c r="K369">
        <v>704.27</v>
      </c>
      <c r="L369" s="4">
        <v>704.27</v>
      </c>
      <c r="M369" s="4" t="str">
        <f t="shared" si="33"/>
        <v>Low Sales</v>
      </c>
      <c r="N369" s="2" t="str">
        <f t="shared" si="34"/>
        <v>Grade C</v>
      </c>
      <c r="O369">
        <v>10</v>
      </c>
      <c r="P369" s="4">
        <v>10</v>
      </c>
      <c r="Q369" t="s">
        <v>23</v>
      </c>
      <c r="R369" s="4">
        <v>2</v>
      </c>
      <c r="S369" t="str">
        <f>CONCATENATE(OrdersTable[[#This Row],[Clean_ID]],"-",OrdersTable[[#This Row],[Clean_Region]],"-",OrdersTable[[#This Row],[Clean_Product]])</f>
        <v>1367-EAST-Electronics</v>
      </c>
    </row>
    <row r="370" spans="1:19" x14ac:dyDescent="0.3">
      <c r="A370" t="s">
        <v>1108</v>
      </c>
      <c r="B370" t="str">
        <f t="shared" si="30"/>
        <v>1368</v>
      </c>
      <c r="C370" t="s">
        <v>1109</v>
      </c>
      <c r="D370" t="str">
        <f t="shared" si="35"/>
        <v>Lisa Fuller</v>
      </c>
      <c r="E370" t="s">
        <v>11</v>
      </c>
      <c r="F370" t="str">
        <f t="shared" si="31"/>
        <v>NORTH</v>
      </c>
      <c r="G370" t="s">
        <v>12</v>
      </c>
      <c r="H370" t="str">
        <f t="shared" si="32"/>
        <v>Electronics</v>
      </c>
      <c r="I370" s="2" t="s">
        <v>1110</v>
      </c>
      <c r="J370" s="1">
        <v>45397</v>
      </c>
      <c r="K370"/>
      <c r="L370" s="4">
        <v>0</v>
      </c>
      <c r="M370" s="4" t="str">
        <f t="shared" si="33"/>
        <v>Low Sales</v>
      </c>
      <c r="N370" s="2" t="str">
        <f t="shared" si="34"/>
        <v>Grade C</v>
      </c>
      <c r="O370">
        <v>10</v>
      </c>
      <c r="P370" s="4">
        <v>10</v>
      </c>
      <c r="Q370" t="s">
        <v>23</v>
      </c>
      <c r="R370" s="4">
        <v>13</v>
      </c>
      <c r="S370" t="str">
        <f>CONCATENATE(OrdersTable[[#This Row],[Clean_ID]],"-",OrdersTable[[#This Row],[Clean_Region]],"-",OrdersTable[[#This Row],[Clean_Product]])</f>
        <v>1368-NORTH-Electronics</v>
      </c>
    </row>
    <row r="371" spans="1:19" x14ac:dyDescent="0.3">
      <c r="A371" t="s">
        <v>1111</v>
      </c>
      <c r="B371" t="str">
        <f t="shared" si="30"/>
        <v>1369</v>
      </c>
      <c r="C371" t="s">
        <v>1112</v>
      </c>
      <c r="D371" t="str">
        <f t="shared" si="35"/>
        <v>Dr. Cindy Kelly</v>
      </c>
      <c r="E371" t="s">
        <v>44</v>
      </c>
      <c r="F371" t="str">
        <f t="shared" si="31"/>
        <v>SOUTH</v>
      </c>
      <c r="G371" t="s">
        <v>80</v>
      </c>
      <c r="H371" t="str">
        <f t="shared" si="32"/>
        <v>Furniture</v>
      </c>
      <c r="I371" s="2" t="s">
        <v>1113</v>
      </c>
      <c r="J371" s="1">
        <v>45362</v>
      </c>
      <c r="K371">
        <v>2838.29</v>
      </c>
      <c r="L371" s="4">
        <v>2838.29</v>
      </c>
      <c r="M371" s="4" t="str">
        <f t="shared" si="33"/>
        <v>High Sales</v>
      </c>
      <c r="N371" s="2" t="str">
        <f t="shared" si="34"/>
        <v>Grade B</v>
      </c>
      <c r="O371">
        <v>20</v>
      </c>
      <c r="P371" s="4">
        <v>20</v>
      </c>
      <c r="Q371" t="s">
        <v>31</v>
      </c>
      <c r="R371" s="4">
        <v>12</v>
      </c>
      <c r="S371" t="str">
        <f>CONCATENATE(OrdersTable[[#This Row],[Clean_ID]],"-",OrdersTable[[#This Row],[Clean_Region]],"-",OrdersTable[[#This Row],[Clean_Product]])</f>
        <v>1369-SOUTH-Furniture</v>
      </c>
    </row>
    <row r="372" spans="1:19" x14ac:dyDescent="0.3">
      <c r="A372" t="s">
        <v>1114</v>
      </c>
      <c r="B372" t="str">
        <f t="shared" si="30"/>
        <v>1370</v>
      </c>
      <c r="C372" t="s">
        <v>1115</v>
      </c>
      <c r="D372" t="str">
        <f t="shared" si="35"/>
        <v>Dana Howard</v>
      </c>
      <c r="E372" t="s">
        <v>44</v>
      </c>
      <c r="F372" t="str">
        <f t="shared" si="31"/>
        <v>SOUTH</v>
      </c>
      <c r="G372" t="s">
        <v>80</v>
      </c>
      <c r="H372" t="str">
        <f t="shared" si="32"/>
        <v>Furniture</v>
      </c>
      <c r="I372" s="2" t="s">
        <v>338</v>
      </c>
      <c r="J372" s="1">
        <v>45713</v>
      </c>
      <c r="K372">
        <v>3448.5</v>
      </c>
      <c r="L372" s="4">
        <v>3448.5</v>
      </c>
      <c r="M372" s="4" t="str">
        <f t="shared" si="33"/>
        <v>High Sales</v>
      </c>
      <c r="N372" s="2" t="str">
        <f t="shared" si="34"/>
        <v>Grade B</v>
      </c>
      <c r="O372">
        <v>5</v>
      </c>
      <c r="P372" s="4">
        <v>5</v>
      </c>
      <c r="Q372" t="s">
        <v>14</v>
      </c>
      <c r="R372" s="4">
        <v>3</v>
      </c>
      <c r="S372" t="str">
        <f>CONCATENATE(OrdersTable[[#This Row],[Clean_ID]],"-",OrdersTable[[#This Row],[Clean_Region]],"-",OrdersTable[[#This Row],[Clean_Product]])</f>
        <v>1370-SOUTH-Furniture</v>
      </c>
    </row>
    <row r="373" spans="1:19" x14ac:dyDescent="0.3">
      <c r="A373" t="s">
        <v>1116</v>
      </c>
      <c r="B373" t="str">
        <f t="shared" si="30"/>
        <v>1371</v>
      </c>
      <c r="C373" t="s">
        <v>1117</v>
      </c>
      <c r="D373" t="str">
        <f t="shared" si="35"/>
        <v>Teresa Boyle</v>
      </c>
      <c r="E373" t="s">
        <v>34</v>
      </c>
      <c r="F373" t="str">
        <f t="shared" si="31"/>
        <v>NORTH</v>
      </c>
      <c r="G373" t="s">
        <v>35</v>
      </c>
      <c r="H373" t="str">
        <f t="shared" si="32"/>
        <v>Electronics</v>
      </c>
      <c r="I373" s="2" t="s">
        <v>1118</v>
      </c>
      <c r="J373" s="1">
        <v>45651</v>
      </c>
      <c r="K373">
        <v>1606.79</v>
      </c>
      <c r="L373" s="4">
        <v>1606.79</v>
      </c>
      <c r="M373" s="4" t="str">
        <f t="shared" si="33"/>
        <v>Low Sales</v>
      </c>
      <c r="N373" s="2" t="str">
        <f t="shared" si="34"/>
        <v>Grade C</v>
      </c>
      <c r="O373">
        <v>10</v>
      </c>
      <c r="P373" s="4">
        <v>10</v>
      </c>
      <c r="Q373" t="s">
        <v>31</v>
      </c>
      <c r="R373" s="4">
        <v>11</v>
      </c>
      <c r="S373" t="str">
        <f>CONCATENATE(OrdersTable[[#This Row],[Clean_ID]],"-",OrdersTable[[#This Row],[Clean_Region]],"-",OrdersTable[[#This Row],[Clean_Product]])</f>
        <v>1371-NORTH-Electronics</v>
      </c>
    </row>
    <row r="374" spans="1:19" x14ac:dyDescent="0.3">
      <c r="A374" t="s">
        <v>1119</v>
      </c>
      <c r="B374" t="str">
        <f t="shared" si="30"/>
        <v>1372</v>
      </c>
      <c r="C374" t="s">
        <v>1120</v>
      </c>
      <c r="D374" t="str">
        <f t="shared" si="35"/>
        <v>Tiffany Johnson</v>
      </c>
      <c r="E374" t="s">
        <v>34</v>
      </c>
      <c r="F374" t="str">
        <f t="shared" si="31"/>
        <v>NORTH</v>
      </c>
      <c r="G374" t="s">
        <v>80</v>
      </c>
      <c r="H374" t="str">
        <f t="shared" si="32"/>
        <v>Furniture</v>
      </c>
      <c r="I374" s="2" t="s">
        <v>1121</v>
      </c>
      <c r="J374" s="1">
        <v>45858</v>
      </c>
      <c r="K374"/>
      <c r="L374" s="4">
        <v>0</v>
      </c>
      <c r="M374" s="4" t="str">
        <f t="shared" si="33"/>
        <v>Low Sales</v>
      </c>
      <c r="N374" s="2" t="str">
        <f t="shared" si="34"/>
        <v>Grade C</v>
      </c>
      <c r="O374">
        <v>5</v>
      </c>
      <c r="P374" s="4">
        <v>5</v>
      </c>
      <c r="Q374" t="s">
        <v>31</v>
      </c>
      <c r="R374" s="4">
        <v>4</v>
      </c>
      <c r="S374" t="str">
        <f>CONCATENATE(OrdersTable[[#This Row],[Clean_ID]],"-",OrdersTable[[#This Row],[Clean_Region]],"-",OrdersTable[[#This Row],[Clean_Product]])</f>
        <v>1372-NORTH-Furniture</v>
      </c>
    </row>
    <row r="375" spans="1:19" x14ac:dyDescent="0.3">
      <c r="A375" t="s">
        <v>1122</v>
      </c>
      <c r="B375" t="str">
        <f t="shared" si="30"/>
        <v>1373</v>
      </c>
      <c r="C375" t="s">
        <v>1123</v>
      </c>
      <c r="D375" t="str">
        <f t="shared" si="35"/>
        <v>William Curtis</v>
      </c>
      <c r="E375" t="s">
        <v>21</v>
      </c>
      <c r="F375" t="str">
        <f t="shared" si="31"/>
        <v>CENTRAL</v>
      </c>
      <c r="G375" t="s">
        <v>80</v>
      </c>
      <c r="H375" t="str">
        <f t="shared" si="32"/>
        <v>Furniture</v>
      </c>
      <c r="I375" s="2" t="s">
        <v>1124</v>
      </c>
      <c r="J375" s="1">
        <v>46114</v>
      </c>
      <c r="K375">
        <v>1512.93</v>
      </c>
      <c r="L375" s="4">
        <v>1512.93</v>
      </c>
      <c r="M375" s="4" t="str">
        <f t="shared" si="33"/>
        <v>Low Sales</v>
      </c>
      <c r="N375" s="2" t="str">
        <f t="shared" si="34"/>
        <v>Grade C</v>
      </c>
      <c r="O375">
        <v>10</v>
      </c>
      <c r="P375" s="4">
        <v>10</v>
      </c>
      <c r="Q375" t="s">
        <v>23</v>
      </c>
      <c r="R375" s="4">
        <v>7</v>
      </c>
      <c r="S375" t="str">
        <f>CONCATENATE(OrdersTable[[#This Row],[Clean_ID]],"-",OrdersTable[[#This Row],[Clean_Region]],"-",OrdersTable[[#This Row],[Clean_Product]])</f>
        <v>1373-CENTRAL-Furniture</v>
      </c>
    </row>
    <row r="376" spans="1:19" x14ac:dyDescent="0.3">
      <c r="A376" t="s">
        <v>1125</v>
      </c>
      <c r="B376" t="str">
        <f t="shared" si="30"/>
        <v>1374</v>
      </c>
      <c r="C376" t="s">
        <v>1126</v>
      </c>
      <c r="D376" t="str">
        <f t="shared" si="35"/>
        <v>Lynn Gibson</v>
      </c>
      <c r="E376" t="s">
        <v>34</v>
      </c>
      <c r="F376" t="str">
        <f t="shared" si="31"/>
        <v>NORTH</v>
      </c>
      <c r="G376" t="s">
        <v>80</v>
      </c>
      <c r="H376" t="str">
        <f t="shared" si="32"/>
        <v>Furniture</v>
      </c>
      <c r="I376" s="2" t="s">
        <v>1127</v>
      </c>
      <c r="J376" s="1">
        <v>45803</v>
      </c>
      <c r="K376">
        <v>2989.95</v>
      </c>
      <c r="L376" s="4">
        <v>2989.95</v>
      </c>
      <c r="M376" s="4" t="str">
        <f t="shared" si="33"/>
        <v>High Sales</v>
      </c>
      <c r="N376" s="2" t="str">
        <f t="shared" si="34"/>
        <v>Grade B</v>
      </c>
      <c r="O376">
        <v>15</v>
      </c>
      <c r="P376" s="4">
        <v>15</v>
      </c>
      <c r="Q376" t="s">
        <v>31</v>
      </c>
      <c r="R376" s="4">
        <v>3</v>
      </c>
      <c r="S376" t="str">
        <f>CONCATENATE(OrdersTable[[#This Row],[Clean_ID]],"-",OrdersTable[[#This Row],[Clean_Region]],"-",OrdersTable[[#This Row],[Clean_Product]])</f>
        <v>1374-NORTH-Furniture</v>
      </c>
    </row>
    <row r="377" spans="1:19" x14ac:dyDescent="0.3">
      <c r="A377" t="s">
        <v>1128</v>
      </c>
      <c r="B377" t="str">
        <f t="shared" si="30"/>
        <v>1375</v>
      </c>
      <c r="C377" t="s">
        <v>1129</v>
      </c>
      <c r="D377" t="str">
        <f t="shared" si="35"/>
        <v>Walter Morgan</v>
      </c>
      <c r="E377" t="s">
        <v>51</v>
      </c>
      <c r="F377" t="str">
        <f t="shared" si="31"/>
        <v>WEST</v>
      </c>
      <c r="G377" t="s">
        <v>35</v>
      </c>
      <c r="H377" t="str">
        <f t="shared" si="32"/>
        <v>Electronics</v>
      </c>
      <c r="I377" s="2" t="s">
        <v>1130</v>
      </c>
      <c r="J377" s="1">
        <v>45666</v>
      </c>
      <c r="K377"/>
      <c r="L377" s="4">
        <v>0</v>
      </c>
      <c r="M377" s="4" t="str">
        <f t="shared" si="33"/>
        <v>Low Sales</v>
      </c>
      <c r="N377" s="2" t="str">
        <f t="shared" si="34"/>
        <v>Grade C</v>
      </c>
      <c r="O377">
        <v>5</v>
      </c>
      <c r="P377" s="4">
        <v>5</v>
      </c>
      <c r="Q377" t="s">
        <v>14</v>
      </c>
      <c r="R377" s="4">
        <v>10</v>
      </c>
      <c r="S377" t="str">
        <f>CONCATENATE(OrdersTable[[#This Row],[Clean_ID]],"-",OrdersTable[[#This Row],[Clean_Region]],"-",OrdersTable[[#This Row],[Clean_Product]])</f>
        <v>1375-WEST-Electronics</v>
      </c>
    </row>
    <row r="378" spans="1:19" x14ac:dyDescent="0.3">
      <c r="A378" t="s">
        <v>1131</v>
      </c>
      <c r="B378" t="str">
        <f t="shared" si="30"/>
        <v>1376</v>
      </c>
      <c r="C378" t="s">
        <v>1132</v>
      </c>
      <c r="D378" t="str">
        <f t="shared" si="35"/>
        <v>John Dunn</v>
      </c>
      <c r="E378" t="s">
        <v>34</v>
      </c>
      <c r="F378" t="str">
        <f t="shared" si="31"/>
        <v>NORTH</v>
      </c>
      <c r="G378" t="s">
        <v>12</v>
      </c>
      <c r="H378" t="str">
        <f t="shared" si="32"/>
        <v>Electronics</v>
      </c>
      <c r="I378" s="2" t="s">
        <v>1133</v>
      </c>
      <c r="J378" s="1">
        <v>45560</v>
      </c>
      <c r="K378">
        <v>247.14</v>
      </c>
      <c r="L378" s="4">
        <v>247.14</v>
      </c>
      <c r="M378" s="4" t="str">
        <f t="shared" si="33"/>
        <v>Low Sales</v>
      </c>
      <c r="N378" s="2" t="str">
        <f t="shared" si="34"/>
        <v>Grade C</v>
      </c>
      <c r="O378">
        <v>20</v>
      </c>
      <c r="P378" s="4">
        <v>20</v>
      </c>
      <c r="Q378" t="s">
        <v>37</v>
      </c>
      <c r="R378" s="4">
        <v>5</v>
      </c>
      <c r="S378" t="str">
        <f>CONCATENATE(OrdersTable[[#This Row],[Clean_ID]],"-",OrdersTable[[#This Row],[Clean_Region]],"-",OrdersTable[[#This Row],[Clean_Product]])</f>
        <v>1376-NORTH-Electronics</v>
      </c>
    </row>
    <row r="379" spans="1:19" x14ac:dyDescent="0.3">
      <c r="A379" t="s">
        <v>1134</v>
      </c>
      <c r="B379" t="str">
        <f t="shared" si="30"/>
        <v>1377</v>
      </c>
      <c r="C379" t="s">
        <v>1135</v>
      </c>
      <c r="D379" t="str">
        <f t="shared" si="35"/>
        <v>Nathan Moody</v>
      </c>
      <c r="E379" t="s">
        <v>11</v>
      </c>
      <c r="F379" t="str">
        <f t="shared" si="31"/>
        <v>NORTH</v>
      </c>
      <c r="G379" t="s">
        <v>35</v>
      </c>
      <c r="H379" t="str">
        <f t="shared" si="32"/>
        <v>Electronics</v>
      </c>
      <c r="I379" s="2" t="s">
        <v>1136</v>
      </c>
      <c r="J379" s="1">
        <v>45725</v>
      </c>
      <c r="K379">
        <v>2041.27</v>
      </c>
      <c r="L379" s="4">
        <v>2041.27</v>
      </c>
      <c r="M379" s="4" t="str">
        <f t="shared" si="33"/>
        <v>Low Sales</v>
      </c>
      <c r="N379" s="2" t="str">
        <f t="shared" si="34"/>
        <v>Grade B</v>
      </c>
      <c r="O379">
        <v>15</v>
      </c>
      <c r="P379" s="4">
        <v>15</v>
      </c>
      <c r="Q379" t="s">
        <v>14</v>
      </c>
      <c r="R379" s="4">
        <v>5</v>
      </c>
      <c r="S379" t="str">
        <f>CONCATENATE(OrdersTable[[#This Row],[Clean_ID]],"-",OrdersTable[[#This Row],[Clean_Region]],"-",OrdersTable[[#This Row],[Clean_Product]])</f>
        <v>1377-NORTH-Electronics</v>
      </c>
    </row>
    <row r="380" spans="1:19" x14ac:dyDescent="0.3">
      <c r="A380" t="s">
        <v>1137</v>
      </c>
      <c r="B380" t="str">
        <f t="shared" si="30"/>
        <v>1378</v>
      </c>
      <c r="C380" t="s">
        <v>1138</v>
      </c>
      <c r="D380" t="str">
        <f t="shared" si="35"/>
        <v>Melanie Zhang</v>
      </c>
      <c r="E380" t="s">
        <v>34</v>
      </c>
      <c r="F380" t="str">
        <f t="shared" si="31"/>
        <v>NORTH</v>
      </c>
      <c r="G380" t="s">
        <v>80</v>
      </c>
      <c r="H380" t="str">
        <f t="shared" si="32"/>
        <v>Furniture</v>
      </c>
      <c r="I380" s="2" t="s">
        <v>1139</v>
      </c>
      <c r="J380" s="1">
        <v>46119</v>
      </c>
      <c r="K380"/>
      <c r="L380" s="4">
        <v>0</v>
      </c>
      <c r="M380" s="4" t="str">
        <f t="shared" si="33"/>
        <v>Low Sales</v>
      </c>
      <c r="N380" s="2" t="str">
        <f t="shared" si="34"/>
        <v>Grade C</v>
      </c>
      <c r="O380"/>
      <c r="P380" s="4">
        <v>0</v>
      </c>
      <c r="Q380" t="s">
        <v>14</v>
      </c>
      <c r="R380" s="4">
        <v>5</v>
      </c>
      <c r="S380" t="str">
        <f>CONCATENATE(OrdersTable[[#This Row],[Clean_ID]],"-",OrdersTable[[#This Row],[Clean_Region]],"-",OrdersTable[[#This Row],[Clean_Product]])</f>
        <v>1378-NORTH-Furniture</v>
      </c>
    </row>
    <row r="381" spans="1:19" x14ac:dyDescent="0.3">
      <c r="A381" t="s">
        <v>1140</v>
      </c>
      <c r="B381" t="str">
        <f t="shared" si="30"/>
        <v>1379</v>
      </c>
      <c r="C381" t="s">
        <v>1141</v>
      </c>
      <c r="D381" t="str">
        <f t="shared" si="35"/>
        <v>Paul Ramsey Dds</v>
      </c>
      <c r="E381" t="s">
        <v>11</v>
      </c>
      <c r="F381" t="str">
        <f t="shared" si="31"/>
        <v>NORTH</v>
      </c>
      <c r="G381" t="s">
        <v>35</v>
      </c>
      <c r="H381" t="str">
        <f t="shared" si="32"/>
        <v>Electronics</v>
      </c>
      <c r="I381" s="2" t="s">
        <v>1142</v>
      </c>
      <c r="J381" s="1">
        <v>46039</v>
      </c>
      <c r="K381">
        <v>336.63</v>
      </c>
      <c r="L381" s="4">
        <v>336.63</v>
      </c>
      <c r="M381" s="4" t="str">
        <f t="shared" si="33"/>
        <v>Low Sales</v>
      </c>
      <c r="N381" s="2" t="str">
        <f t="shared" si="34"/>
        <v>Grade C</v>
      </c>
      <c r="O381">
        <v>20</v>
      </c>
      <c r="P381" s="4">
        <v>20</v>
      </c>
      <c r="Q381" t="s">
        <v>14</v>
      </c>
      <c r="R381" s="4">
        <v>8</v>
      </c>
      <c r="S381" t="str">
        <f>CONCATENATE(OrdersTable[[#This Row],[Clean_ID]],"-",OrdersTable[[#This Row],[Clean_Region]],"-",OrdersTable[[#This Row],[Clean_Product]])</f>
        <v>1379-NORTH-Electronics</v>
      </c>
    </row>
    <row r="382" spans="1:19" x14ac:dyDescent="0.3">
      <c r="A382" t="s">
        <v>1143</v>
      </c>
      <c r="B382" t="str">
        <f t="shared" si="30"/>
        <v>1380</v>
      </c>
      <c r="C382" t="s">
        <v>1144</v>
      </c>
      <c r="D382" t="str">
        <f t="shared" si="35"/>
        <v>Travis Benton</v>
      </c>
      <c r="E382" t="s">
        <v>21</v>
      </c>
      <c r="F382" t="str">
        <f t="shared" si="31"/>
        <v>CENTRAL</v>
      </c>
      <c r="G382" t="s">
        <v>12</v>
      </c>
      <c r="H382" t="str">
        <f t="shared" si="32"/>
        <v>Electronics</v>
      </c>
      <c r="I382" s="2" t="s">
        <v>1145</v>
      </c>
      <c r="J382" s="1">
        <v>45608</v>
      </c>
      <c r="K382">
        <v>3721.38</v>
      </c>
      <c r="L382" s="4">
        <v>3721.38</v>
      </c>
      <c r="M382" s="4" t="str">
        <f t="shared" si="33"/>
        <v>High Sales</v>
      </c>
      <c r="N382" s="2" t="str">
        <f t="shared" si="34"/>
        <v>Grade B</v>
      </c>
      <c r="O382">
        <v>5</v>
      </c>
      <c r="P382" s="4">
        <v>5</v>
      </c>
      <c r="Q382" t="s">
        <v>14</v>
      </c>
      <c r="R382" s="4">
        <v>12</v>
      </c>
      <c r="S382" t="str">
        <f>CONCATENATE(OrdersTable[[#This Row],[Clean_ID]],"-",OrdersTable[[#This Row],[Clean_Region]],"-",OrdersTable[[#This Row],[Clean_Product]])</f>
        <v>1380-CENTRAL-Electronics</v>
      </c>
    </row>
    <row r="383" spans="1:19" x14ac:dyDescent="0.3">
      <c r="A383" t="s">
        <v>1146</v>
      </c>
      <c r="B383" t="str">
        <f t="shared" si="30"/>
        <v>1381</v>
      </c>
      <c r="C383" t="s">
        <v>1147</v>
      </c>
      <c r="D383" t="str">
        <f t="shared" si="35"/>
        <v>Antonio Martin</v>
      </c>
      <c r="E383" t="s">
        <v>44</v>
      </c>
      <c r="F383" t="str">
        <f t="shared" si="31"/>
        <v>SOUTH</v>
      </c>
      <c r="G383" t="s">
        <v>12</v>
      </c>
      <c r="H383" t="str">
        <f t="shared" si="32"/>
        <v>Electronics</v>
      </c>
      <c r="I383" s="2" t="s">
        <v>1148</v>
      </c>
      <c r="J383" s="1">
        <v>45459</v>
      </c>
      <c r="K383"/>
      <c r="L383" s="4">
        <v>0</v>
      </c>
      <c r="M383" s="4" t="str">
        <f t="shared" si="33"/>
        <v>Low Sales</v>
      </c>
      <c r="N383" s="2" t="str">
        <f t="shared" si="34"/>
        <v>Grade C</v>
      </c>
      <c r="O383">
        <v>10</v>
      </c>
      <c r="P383" s="4">
        <v>10</v>
      </c>
      <c r="Q383" t="s">
        <v>31</v>
      </c>
      <c r="R383" s="4">
        <v>3</v>
      </c>
      <c r="S383" t="str">
        <f>CONCATENATE(OrdersTable[[#This Row],[Clean_ID]],"-",OrdersTable[[#This Row],[Clean_Region]],"-",OrdersTable[[#This Row],[Clean_Product]])</f>
        <v>1381-SOUTH-Electronics</v>
      </c>
    </row>
    <row r="384" spans="1:19" x14ac:dyDescent="0.3">
      <c r="A384" t="s">
        <v>1149</v>
      </c>
      <c r="B384" t="str">
        <f t="shared" si="30"/>
        <v>1382</v>
      </c>
      <c r="C384" t="s">
        <v>1150</v>
      </c>
      <c r="D384" t="str">
        <f t="shared" si="35"/>
        <v>Kelly Diaz</v>
      </c>
      <c r="E384" t="s">
        <v>11</v>
      </c>
      <c r="F384" t="str">
        <f t="shared" si="31"/>
        <v>NORTH</v>
      </c>
      <c r="G384" t="s">
        <v>40</v>
      </c>
      <c r="H384" t="str">
        <f t="shared" si="32"/>
        <v>Office Supplies</v>
      </c>
      <c r="I384" s="2" t="s">
        <v>1151</v>
      </c>
      <c r="J384" s="1">
        <v>46042</v>
      </c>
      <c r="K384">
        <v>3868.58</v>
      </c>
      <c r="L384" s="4">
        <v>3868.58</v>
      </c>
      <c r="M384" s="4" t="str">
        <f t="shared" si="33"/>
        <v>High Sales</v>
      </c>
      <c r="N384" s="2" t="str">
        <f t="shared" si="34"/>
        <v>Grade B</v>
      </c>
      <c r="O384">
        <v>15</v>
      </c>
      <c r="P384" s="4">
        <v>15</v>
      </c>
      <c r="Q384" t="s">
        <v>23</v>
      </c>
      <c r="R384" s="4">
        <v>5</v>
      </c>
      <c r="S384" t="str">
        <f>CONCATENATE(OrdersTable[[#This Row],[Clean_ID]],"-",OrdersTable[[#This Row],[Clean_Region]],"-",OrdersTable[[#This Row],[Clean_Product]])</f>
        <v>1382-NORTH-Office Supplies</v>
      </c>
    </row>
    <row r="385" spans="1:19" x14ac:dyDescent="0.3">
      <c r="A385" t="s">
        <v>1152</v>
      </c>
      <c r="B385" t="str">
        <f t="shared" si="30"/>
        <v>1383</v>
      </c>
      <c r="C385" t="s">
        <v>1153</v>
      </c>
      <c r="D385" t="str">
        <f t="shared" si="35"/>
        <v>Catherine Marshall</v>
      </c>
      <c r="E385" t="s">
        <v>21</v>
      </c>
      <c r="F385" t="str">
        <f t="shared" si="31"/>
        <v>CENTRAL</v>
      </c>
      <c r="G385" t="s">
        <v>12</v>
      </c>
      <c r="H385" t="str">
        <f t="shared" si="32"/>
        <v>Electronics</v>
      </c>
      <c r="I385" s="2" t="s">
        <v>1154</v>
      </c>
      <c r="J385" s="1">
        <v>45561</v>
      </c>
      <c r="K385">
        <v>4876.5</v>
      </c>
      <c r="L385" s="4">
        <v>4876.5</v>
      </c>
      <c r="M385" s="4" t="str">
        <f t="shared" si="33"/>
        <v>High Sales</v>
      </c>
      <c r="N385" s="2" t="str">
        <f t="shared" si="34"/>
        <v>Grade A</v>
      </c>
      <c r="O385">
        <v>20</v>
      </c>
      <c r="P385" s="4">
        <v>20</v>
      </c>
      <c r="Q385" t="s">
        <v>23</v>
      </c>
      <c r="R385" s="4">
        <v>9</v>
      </c>
      <c r="S385" t="str">
        <f>CONCATENATE(OrdersTable[[#This Row],[Clean_ID]],"-",OrdersTable[[#This Row],[Clean_Region]],"-",OrdersTable[[#This Row],[Clean_Product]])</f>
        <v>1383-CENTRAL-Electronics</v>
      </c>
    </row>
    <row r="386" spans="1:19" x14ac:dyDescent="0.3">
      <c r="A386" t="s">
        <v>1155</v>
      </c>
      <c r="B386" t="str">
        <f t="shared" ref="B386:B449" si="36">RIGHT(A386, 4)</f>
        <v>1384</v>
      </c>
      <c r="C386" t="s">
        <v>1156</v>
      </c>
      <c r="D386" t="str">
        <f t="shared" si="35"/>
        <v>William Lee</v>
      </c>
      <c r="E386" t="s">
        <v>26</v>
      </c>
      <c r="F386" t="str">
        <f t="shared" ref="F386:F449" si="37">UPPER(TRIM(E386))</f>
        <v>EAST</v>
      </c>
      <c r="G386" t="s">
        <v>12</v>
      </c>
      <c r="H386" t="str">
        <f t="shared" ref="H386:H449" si="38">PROPER(TRIM(G386))</f>
        <v>Electronics</v>
      </c>
      <c r="I386" s="2" t="s">
        <v>1127</v>
      </c>
      <c r="J386" s="1">
        <v>45803</v>
      </c>
      <c r="K386">
        <v>876.06</v>
      </c>
      <c r="L386" s="4">
        <v>876.06</v>
      </c>
      <c r="M386" s="4" t="str">
        <f t="shared" ref="M386:M449" si="39">IF(L386&gt;2500, "High Sales", "Low Sales")</f>
        <v>Low Sales</v>
      </c>
      <c r="N386" s="2" t="str">
        <f t="shared" ref="N386:N449" si="40">IF(OR(ISBLANK(L386), L386="", L386=0), "Grade C", IF(L386&gt;=4000, "Grade A", IF(L386&gt;=2000, "Grade B", "Grade C")))</f>
        <v>Grade C</v>
      </c>
      <c r="O386">
        <v>15</v>
      </c>
      <c r="P386" s="4">
        <v>15</v>
      </c>
      <c r="Q386" t="s">
        <v>14</v>
      </c>
      <c r="R386" s="4">
        <v>15</v>
      </c>
      <c r="S386" t="str">
        <f>CONCATENATE(OrdersTable[[#This Row],[Clean_ID]],"-",OrdersTable[[#This Row],[Clean_Region]],"-",OrdersTable[[#This Row],[Clean_Product]])</f>
        <v>1384-EAST-Electronics</v>
      </c>
    </row>
    <row r="387" spans="1:19" x14ac:dyDescent="0.3">
      <c r="A387" t="s">
        <v>1157</v>
      </c>
      <c r="B387" t="str">
        <f t="shared" si="36"/>
        <v>1385</v>
      </c>
      <c r="C387" t="s">
        <v>1158</v>
      </c>
      <c r="D387" t="str">
        <f t="shared" ref="D387:D450" si="41">PROPER(TRIM(C387))</f>
        <v>Kelly Beltran</v>
      </c>
      <c r="E387" t="s">
        <v>21</v>
      </c>
      <c r="F387" t="str">
        <f t="shared" si="37"/>
        <v>CENTRAL</v>
      </c>
      <c r="G387" t="s">
        <v>12</v>
      </c>
      <c r="H387" t="str">
        <f t="shared" si="38"/>
        <v>Electronics</v>
      </c>
      <c r="I387" s="2" t="s">
        <v>1159</v>
      </c>
      <c r="J387" s="1">
        <v>45525</v>
      </c>
      <c r="K387">
        <v>2568.6799999999998</v>
      </c>
      <c r="L387" s="4">
        <v>2568.6799999999998</v>
      </c>
      <c r="M387" s="4" t="str">
        <f t="shared" si="39"/>
        <v>High Sales</v>
      </c>
      <c r="N387" s="2" t="str">
        <f t="shared" si="40"/>
        <v>Grade B</v>
      </c>
      <c r="O387">
        <v>5</v>
      </c>
      <c r="P387" s="4">
        <v>5</v>
      </c>
      <c r="Q387" t="s">
        <v>18</v>
      </c>
      <c r="R387" s="4">
        <v>1</v>
      </c>
      <c r="S387" t="str">
        <f>CONCATENATE(OrdersTable[[#This Row],[Clean_ID]],"-",OrdersTable[[#This Row],[Clean_Region]],"-",OrdersTable[[#This Row],[Clean_Product]])</f>
        <v>1385-CENTRAL-Electronics</v>
      </c>
    </row>
    <row r="388" spans="1:19" x14ac:dyDescent="0.3">
      <c r="A388" t="s">
        <v>1160</v>
      </c>
      <c r="B388" t="str">
        <f t="shared" si="36"/>
        <v>1386</v>
      </c>
      <c r="C388" t="s">
        <v>1161</v>
      </c>
      <c r="D388" t="str">
        <f t="shared" si="41"/>
        <v>Kyle Ortiz</v>
      </c>
      <c r="E388" t="s">
        <v>51</v>
      </c>
      <c r="F388" t="str">
        <f t="shared" si="37"/>
        <v>WEST</v>
      </c>
      <c r="G388" t="s">
        <v>40</v>
      </c>
      <c r="H388" t="str">
        <f t="shared" si="38"/>
        <v>Office Supplies</v>
      </c>
      <c r="I388" s="2" t="s">
        <v>1162</v>
      </c>
      <c r="J388" s="1">
        <v>45684</v>
      </c>
      <c r="K388">
        <v>935.86</v>
      </c>
      <c r="L388" s="4">
        <v>935.86</v>
      </c>
      <c r="M388" s="4" t="str">
        <f t="shared" si="39"/>
        <v>Low Sales</v>
      </c>
      <c r="N388" s="2" t="str">
        <f t="shared" si="40"/>
        <v>Grade C</v>
      </c>
      <c r="O388"/>
      <c r="P388" s="4">
        <v>0</v>
      </c>
      <c r="Q388" t="s">
        <v>23</v>
      </c>
      <c r="R388" s="4">
        <v>4</v>
      </c>
      <c r="S388" t="str">
        <f>CONCATENATE(OrdersTable[[#This Row],[Clean_ID]],"-",OrdersTable[[#This Row],[Clean_Region]],"-",OrdersTable[[#This Row],[Clean_Product]])</f>
        <v>1386-WEST-Office Supplies</v>
      </c>
    </row>
    <row r="389" spans="1:19" x14ac:dyDescent="0.3">
      <c r="A389" t="s">
        <v>1163</v>
      </c>
      <c r="B389" t="str">
        <f t="shared" si="36"/>
        <v>1387</v>
      </c>
      <c r="C389" t="s">
        <v>1164</v>
      </c>
      <c r="D389" t="str">
        <f t="shared" si="41"/>
        <v>Jennifer Smith Md</v>
      </c>
      <c r="E389" t="s">
        <v>26</v>
      </c>
      <c r="F389" t="str">
        <f t="shared" si="37"/>
        <v>EAST</v>
      </c>
      <c r="G389" t="s">
        <v>80</v>
      </c>
      <c r="H389" t="str">
        <f t="shared" si="38"/>
        <v>Furniture</v>
      </c>
      <c r="I389" s="2" t="s">
        <v>1165</v>
      </c>
      <c r="J389" s="1">
        <v>45718</v>
      </c>
      <c r="K389">
        <v>1633.68</v>
      </c>
      <c r="L389" s="4">
        <v>1633.68</v>
      </c>
      <c r="M389" s="4" t="str">
        <f t="shared" si="39"/>
        <v>Low Sales</v>
      </c>
      <c r="N389" s="2" t="str">
        <f t="shared" si="40"/>
        <v>Grade C</v>
      </c>
      <c r="O389"/>
      <c r="P389" s="4">
        <v>0</v>
      </c>
      <c r="Q389" t="s">
        <v>31</v>
      </c>
      <c r="R389" s="4">
        <v>2</v>
      </c>
      <c r="S389" t="str">
        <f>CONCATENATE(OrdersTable[[#This Row],[Clean_ID]],"-",OrdersTable[[#This Row],[Clean_Region]],"-",OrdersTable[[#This Row],[Clean_Product]])</f>
        <v>1387-EAST-Furniture</v>
      </c>
    </row>
    <row r="390" spans="1:19" x14ac:dyDescent="0.3">
      <c r="A390" t="s">
        <v>1166</v>
      </c>
      <c r="B390" t="str">
        <f t="shared" si="36"/>
        <v>1388</v>
      </c>
      <c r="C390" t="s">
        <v>1167</v>
      </c>
      <c r="D390" t="str">
        <f t="shared" si="41"/>
        <v>Brittany Decker</v>
      </c>
      <c r="E390" t="s">
        <v>21</v>
      </c>
      <c r="F390" t="str">
        <f t="shared" si="37"/>
        <v>CENTRAL</v>
      </c>
      <c r="G390" t="s">
        <v>12</v>
      </c>
      <c r="H390" t="str">
        <f t="shared" si="38"/>
        <v>Electronics</v>
      </c>
      <c r="I390" s="2" t="s">
        <v>1168</v>
      </c>
      <c r="J390" s="1">
        <v>45475</v>
      </c>
      <c r="K390">
        <v>4031.47</v>
      </c>
      <c r="L390" s="4">
        <v>4031.47</v>
      </c>
      <c r="M390" s="4" t="str">
        <f t="shared" si="39"/>
        <v>High Sales</v>
      </c>
      <c r="N390" s="2" t="str">
        <f t="shared" si="40"/>
        <v>Grade A</v>
      </c>
      <c r="O390">
        <v>20</v>
      </c>
      <c r="P390" s="4">
        <v>20</v>
      </c>
      <c r="Q390" t="s">
        <v>14</v>
      </c>
      <c r="R390" s="4">
        <v>15</v>
      </c>
      <c r="S390" t="str">
        <f>CONCATENATE(OrdersTable[[#This Row],[Clean_ID]],"-",OrdersTable[[#This Row],[Clean_Region]],"-",OrdersTable[[#This Row],[Clean_Product]])</f>
        <v>1388-CENTRAL-Electronics</v>
      </c>
    </row>
    <row r="391" spans="1:19" x14ac:dyDescent="0.3">
      <c r="A391" t="s">
        <v>1169</v>
      </c>
      <c r="B391" t="str">
        <f t="shared" si="36"/>
        <v>1389</v>
      </c>
      <c r="C391" t="s">
        <v>1170</v>
      </c>
      <c r="D391" t="str">
        <f t="shared" si="41"/>
        <v>Melissa Johnson Dds</v>
      </c>
      <c r="E391" t="s">
        <v>51</v>
      </c>
      <c r="F391" t="str">
        <f t="shared" si="37"/>
        <v>WEST</v>
      </c>
      <c r="G391" t="s">
        <v>40</v>
      </c>
      <c r="H391" t="str">
        <f t="shared" si="38"/>
        <v>Office Supplies</v>
      </c>
      <c r="I391" s="2" t="s">
        <v>1171</v>
      </c>
      <c r="J391" s="1">
        <v>46084</v>
      </c>
      <c r="K391"/>
      <c r="L391" s="4">
        <v>0</v>
      </c>
      <c r="M391" s="4" t="str">
        <f t="shared" si="39"/>
        <v>Low Sales</v>
      </c>
      <c r="N391" s="2" t="str">
        <f t="shared" si="40"/>
        <v>Grade C</v>
      </c>
      <c r="O391">
        <v>5</v>
      </c>
      <c r="P391" s="4">
        <v>5</v>
      </c>
      <c r="Q391" t="s">
        <v>31</v>
      </c>
      <c r="R391" s="4">
        <v>4</v>
      </c>
      <c r="S391" t="str">
        <f>CONCATENATE(OrdersTable[[#This Row],[Clean_ID]],"-",OrdersTable[[#This Row],[Clean_Region]],"-",OrdersTable[[#This Row],[Clean_Product]])</f>
        <v>1389-WEST-Office Supplies</v>
      </c>
    </row>
    <row r="392" spans="1:19" x14ac:dyDescent="0.3">
      <c r="A392" t="s">
        <v>1172</v>
      </c>
      <c r="B392" t="str">
        <f t="shared" si="36"/>
        <v>1390</v>
      </c>
      <c r="C392" t="s">
        <v>1173</v>
      </c>
      <c r="D392" t="str">
        <f t="shared" si="41"/>
        <v>Logan Alexander</v>
      </c>
      <c r="E392" t="s">
        <v>26</v>
      </c>
      <c r="F392" t="str">
        <f t="shared" si="37"/>
        <v>EAST</v>
      </c>
      <c r="G392" t="s">
        <v>40</v>
      </c>
      <c r="H392" t="str">
        <f t="shared" si="38"/>
        <v>Office Supplies</v>
      </c>
      <c r="I392" s="2" t="s">
        <v>1174</v>
      </c>
      <c r="J392" s="1">
        <v>46049</v>
      </c>
      <c r="K392"/>
      <c r="L392" s="4">
        <v>0</v>
      </c>
      <c r="M392" s="4" t="str">
        <f t="shared" si="39"/>
        <v>Low Sales</v>
      </c>
      <c r="N392" s="2" t="str">
        <f t="shared" si="40"/>
        <v>Grade C</v>
      </c>
      <c r="O392"/>
      <c r="P392" s="4">
        <v>0</v>
      </c>
      <c r="Q392" t="s">
        <v>23</v>
      </c>
      <c r="R392" s="4">
        <v>13</v>
      </c>
      <c r="S392" t="str">
        <f>CONCATENATE(OrdersTable[[#This Row],[Clean_ID]],"-",OrdersTable[[#This Row],[Clean_Region]],"-",OrdersTable[[#This Row],[Clean_Product]])</f>
        <v>1390-EAST-Office Supplies</v>
      </c>
    </row>
    <row r="393" spans="1:19" x14ac:dyDescent="0.3">
      <c r="A393" t="s">
        <v>1175</v>
      </c>
      <c r="B393" t="str">
        <f t="shared" si="36"/>
        <v>1391</v>
      </c>
      <c r="C393" t="s">
        <v>1176</v>
      </c>
      <c r="D393" t="str">
        <f t="shared" si="41"/>
        <v>Melody Olson</v>
      </c>
      <c r="E393" t="s">
        <v>44</v>
      </c>
      <c r="F393" t="str">
        <f t="shared" si="37"/>
        <v>SOUTH</v>
      </c>
      <c r="G393" t="s">
        <v>80</v>
      </c>
      <c r="H393" t="str">
        <f t="shared" si="38"/>
        <v>Furniture</v>
      </c>
      <c r="I393" s="2" t="s">
        <v>1177</v>
      </c>
      <c r="J393" s="1">
        <v>45446</v>
      </c>
      <c r="K393">
        <v>4665.37</v>
      </c>
      <c r="L393" s="4">
        <v>4665.37</v>
      </c>
      <c r="M393" s="4" t="str">
        <f t="shared" si="39"/>
        <v>High Sales</v>
      </c>
      <c r="N393" s="2" t="str">
        <f t="shared" si="40"/>
        <v>Grade A</v>
      </c>
      <c r="O393">
        <v>10</v>
      </c>
      <c r="P393" s="4">
        <v>10</v>
      </c>
      <c r="Q393" t="s">
        <v>37</v>
      </c>
      <c r="R393" s="4">
        <v>6</v>
      </c>
      <c r="S393" t="str">
        <f>CONCATENATE(OrdersTable[[#This Row],[Clean_ID]],"-",OrdersTable[[#This Row],[Clean_Region]],"-",OrdersTable[[#This Row],[Clean_Product]])</f>
        <v>1391-SOUTH-Furniture</v>
      </c>
    </row>
    <row r="394" spans="1:19" x14ac:dyDescent="0.3">
      <c r="A394" t="s">
        <v>1178</v>
      </c>
      <c r="B394" t="str">
        <f t="shared" si="36"/>
        <v>1392</v>
      </c>
      <c r="C394" t="s">
        <v>1179</v>
      </c>
      <c r="D394" t="str">
        <f t="shared" si="41"/>
        <v>Jacqueline Gregory</v>
      </c>
      <c r="E394" t="s">
        <v>11</v>
      </c>
      <c r="F394" t="str">
        <f t="shared" si="37"/>
        <v>NORTH</v>
      </c>
      <c r="G394" t="s">
        <v>12</v>
      </c>
      <c r="H394" t="str">
        <f t="shared" si="38"/>
        <v>Electronics</v>
      </c>
      <c r="I394" s="2" t="s">
        <v>1180</v>
      </c>
      <c r="J394" s="1">
        <v>45635</v>
      </c>
      <c r="K394"/>
      <c r="L394" s="4">
        <v>0</v>
      </c>
      <c r="M394" s="4" t="str">
        <f t="shared" si="39"/>
        <v>Low Sales</v>
      </c>
      <c r="N394" s="2" t="str">
        <f t="shared" si="40"/>
        <v>Grade C</v>
      </c>
      <c r="O394">
        <v>15</v>
      </c>
      <c r="P394" s="4">
        <v>15</v>
      </c>
      <c r="Q394" t="s">
        <v>14</v>
      </c>
      <c r="R394" s="4">
        <v>4</v>
      </c>
      <c r="S394" t="str">
        <f>CONCATENATE(OrdersTable[[#This Row],[Clean_ID]],"-",OrdersTable[[#This Row],[Clean_Region]],"-",OrdersTable[[#This Row],[Clean_Product]])</f>
        <v>1392-NORTH-Electronics</v>
      </c>
    </row>
    <row r="395" spans="1:19" x14ac:dyDescent="0.3">
      <c r="A395" t="s">
        <v>1181</v>
      </c>
      <c r="B395" t="str">
        <f t="shared" si="36"/>
        <v>1393</v>
      </c>
      <c r="C395" t="s">
        <v>1182</v>
      </c>
      <c r="D395" t="str">
        <f t="shared" si="41"/>
        <v>Felicia Diaz</v>
      </c>
      <c r="E395" t="s">
        <v>21</v>
      </c>
      <c r="F395" t="str">
        <f t="shared" si="37"/>
        <v>CENTRAL</v>
      </c>
      <c r="G395" t="s">
        <v>80</v>
      </c>
      <c r="H395" t="str">
        <f t="shared" si="38"/>
        <v>Furniture</v>
      </c>
      <c r="I395" s="2" t="s">
        <v>1183</v>
      </c>
      <c r="J395" s="1">
        <v>45780</v>
      </c>
      <c r="K395">
        <v>4807.87</v>
      </c>
      <c r="L395" s="4">
        <v>4807.87</v>
      </c>
      <c r="M395" s="4" t="str">
        <f t="shared" si="39"/>
        <v>High Sales</v>
      </c>
      <c r="N395" s="2" t="str">
        <f t="shared" si="40"/>
        <v>Grade A</v>
      </c>
      <c r="O395">
        <v>15</v>
      </c>
      <c r="P395" s="4">
        <v>15</v>
      </c>
      <c r="Q395" t="s">
        <v>14</v>
      </c>
      <c r="R395" s="4">
        <v>1</v>
      </c>
      <c r="S395" t="str">
        <f>CONCATENATE(OrdersTable[[#This Row],[Clean_ID]],"-",OrdersTable[[#This Row],[Clean_Region]],"-",OrdersTable[[#This Row],[Clean_Product]])</f>
        <v>1393-CENTRAL-Furniture</v>
      </c>
    </row>
    <row r="396" spans="1:19" x14ac:dyDescent="0.3">
      <c r="A396" t="s">
        <v>1184</v>
      </c>
      <c r="B396" t="str">
        <f t="shared" si="36"/>
        <v>1394</v>
      </c>
      <c r="C396" t="s">
        <v>1185</v>
      </c>
      <c r="D396" t="str">
        <f t="shared" si="41"/>
        <v>Laura Peterson</v>
      </c>
      <c r="E396" t="s">
        <v>44</v>
      </c>
      <c r="F396" t="str">
        <f t="shared" si="37"/>
        <v>SOUTH</v>
      </c>
      <c r="G396" t="s">
        <v>35</v>
      </c>
      <c r="H396" t="str">
        <f t="shared" si="38"/>
        <v>Electronics</v>
      </c>
      <c r="I396" s="2" t="s">
        <v>1186</v>
      </c>
      <c r="J396" s="1">
        <v>46009</v>
      </c>
      <c r="K396">
        <v>2319.37</v>
      </c>
      <c r="L396" s="4">
        <v>2319.37</v>
      </c>
      <c r="M396" s="4" t="str">
        <f t="shared" si="39"/>
        <v>Low Sales</v>
      </c>
      <c r="N396" s="2" t="str">
        <f t="shared" si="40"/>
        <v>Grade B</v>
      </c>
      <c r="O396"/>
      <c r="P396" s="4">
        <v>0</v>
      </c>
      <c r="Q396" t="s">
        <v>14</v>
      </c>
      <c r="R396" s="4">
        <v>9</v>
      </c>
      <c r="S396" t="str">
        <f>CONCATENATE(OrdersTable[[#This Row],[Clean_ID]],"-",OrdersTable[[#This Row],[Clean_Region]],"-",OrdersTable[[#This Row],[Clean_Product]])</f>
        <v>1394-SOUTH-Electronics</v>
      </c>
    </row>
    <row r="397" spans="1:19" x14ac:dyDescent="0.3">
      <c r="A397" t="s">
        <v>1187</v>
      </c>
      <c r="B397" t="str">
        <f t="shared" si="36"/>
        <v>1395</v>
      </c>
      <c r="C397" t="s">
        <v>1188</v>
      </c>
      <c r="D397" t="str">
        <f t="shared" si="41"/>
        <v>Benjamin Roth</v>
      </c>
      <c r="E397" t="s">
        <v>44</v>
      </c>
      <c r="F397" t="str">
        <f t="shared" si="37"/>
        <v>SOUTH</v>
      </c>
      <c r="G397" t="s">
        <v>35</v>
      </c>
      <c r="H397" t="str">
        <f t="shared" si="38"/>
        <v>Electronics</v>
      </c>
      <c r="I397" s="2" t="s">
        <v>1189</v>
      </c>
      <c r="J397" s="1">
        <v>45368</v>
      </c>
      <c r="K397"/>
      <c r="L397" s="4">
        <v>0</v>
      </c>
      <c r="M397" s="4" t="str">
        <f t="shared" si="39"/>
        <v>Low Sales</v>
      </c>
      <c r="N397" s="2" t="str">
        <f t="shared" si="40"/>
        <v>Grade C</v>
      </c>
      <c r="O397">
        <v>10</v>
      </c>
      <c r="P397" s="4">
        <v>10</v>
      </c>
      <c r="Q397" t="s">
        <v>18</v>
      </c>
      <c r="R397" s="4">
        <v>5</v>
      </c>
      <c r="S397" t="str">
        <f>CONCATENATE(OrdersTable[[#This Row],[Clean_ID]],"-",OrdersTable[[#This Row],[Clean_Region]],"-",OrdersTable[[#This Row],[Clean_Product]])</f>
        <v>1395-SOUTH-Electronics</v>
      </c>
    </row>
    <row r="398" spans="1:19" x14ac:dyDescent="0.3">
      <c r="A398" t="s">
        <v>1190</v>
      </c>
      <c r="B398" t="str">
        <f t="shared" si="36"/>
        <v>1396</v>
      </c>
      <c r="C398" t="s">
        <v>1191</v>
      </c>
      <c r="D398" t="str">
        <f t="shared" si="41"/>
        <v>Amber Rivera</v>
      </c>
      <c r="E398" t="s">
        <v>26</v>
      </c>
      <c r="F398" t="str">
        <f t="shared" si="37"/>
        <v>EAST</v>
      </c>
      <c r="G398" t="s">
        <v>40</v>
      </c>
      <c r="H398" t="str">
        <f t="shared" si="38"/>
        <v>Office Supplies</v>
      </c>
      <c r="I398" s="2" t="s">
        <v>1192</v>
      </c>
      <c r="J398" s="1">
        <v>46112</v>
      </c>
      <c r="K398"/>
      <c r="L398" s="4">
        <v>0</v>
      </c>
      <c r="M398" s="4" t="str">
        <f t="shared" si="39"/>
        <v>Low Sales</v>
      </c>
      <c r="N398" s="2" t="str">
        <f t="shared" si="40"/>
        <v>Grade C</v>
      </c>
      <c r="O398">
        <v>15</v>
      </c>
      <c r="P398" s="4">
        <v>15</v>
      </c>
      <c r="Q398" t="s">
        <v>23</v>
      </c>
      <c r="R398" s="4">
        <v>5</v>
      </c>
      <c r="S398" t="str">
        <f>CONCATENATE(OrdersTable[[#This Row],[Clean_ID]],"-",OrdersTable[[#This Row],[Clean_Region]],"-",OrdersTable[[#This Row],[Clean_Product]])</f>
        <v>1396-EAST-Office Supplies</v>
      </c>
    </row>
    <row r="399" spans="1:19" x14ac:dyDescent="0.3">
      <c r="A399" t="s">
        <v>1193</v>
      </c>
      <c r="B399" t="str">
        <f t="shared" si="36"/>
        <v>1397</v>
      </c>
      <c r="C399" t="s">
        <v>1194</v>
      </c>
      <c r="D399" t="str">
        <f t="shared" si="41"/>
        <v>Joshua Andrews</v>
      </c>
      <c r="E399" t="s">
        <v>44</v>
      </c>
      <c r="F399" t="str">
        <f t="shared" si="37"/>
        <v>SOUTH</v>
      </c>
      <c r="G399" t="s">
        <v>12</v>
      </c>
      <c r="H399" t="str">
        <f t="shared" si="38"/>
        <v>Electronics</v>
      </c>
      <c r="I399" s="2" t="s">
        <v>1195</v>
      </c>
      <c r="J399" s="1">
        <v>45499</v>
      </c>
      <c r="K399">
        <v>3910.69</v>
      </c>
      <c r="L399" s="4">
        <v>3910.69</v>
      </c>
      <c r="M399" s="4" t="str">
        <f t="shared" si="39"/>
        <v>High Sales</v>
      </c>
      <c r="N399" s="2" t="str">
        <f t="shared" si="40"/>
        <v>Grade B</v>
      </c>
      <c r="O399">
        <v>10</v>
      </c>
      <c r="P399" s="4">
        <v>10</v>
      </c>
      <c r="Q399" t="s">
        <v>14</v>
      </c>
      <c r="R399" s="4">
        <v>3</v>
      </c>
      <c r="S399" t="str">
        <f>CONCATENATE(OrdersTable[[#This Row],[Clean_ID]],"-",OrdersTable[[#This Row],[Clean_Region]],"-",OrdersTable[[#This Row],[Clean_Product]])</f>
        <v>1397-SOUTH-Electronics</v>
      </c>
    </row>
    <row r="400" spans="1:19" x14ac:dyDescent="0.3">
      <c r="A400" t="s">
        <v>1196</v>
      </c>
      <c r="B400" t="str">
        <f t="shared" si="36"/>
        <v>1398</v>
      </c>
      <c r="C400" t="s">
        <v>1197</v>
      </c>
      <c r="D400" t="str">
        <f t="shared" si="41"/>
        <v>Glenda Fletcher</v>
      </c>
      <c r="E400" t="s">
        <v>51</v>
      </c>
      <c r="F400" t="str">
        <f t="shared" si="37"/>
        <v>WEST</v>
      </c>
      <c r="G400" t="s">
        <v>35</v>
      </c>
      <c r="H400" t="str">
        <f t="shared" si="38"/>
        <v>Electronics</v>
      </c>
      <c r="I400" s="2" t="s">
        <v>1198</v>
      </c>
      <c r="J400" s="1">
        <v>45613</v>
      </c>
      <c r="K400"/>
      <c r="L400" s="4">
        <v>0</v>
      </c>
      <c r="M400" s="4" t="str">
        <f t="shared" si="39"/>
        <v>Low Sales</v>
      </c>
      <c r="N400" s="2" t="str">
        <f t="shared" si="40"/>
        <v>Grade C</v>
      </c>
      <c r="O400">
        <v>10</v>
      </c>
      <c r="P400" s="4">
        <v>10</v>
      </c>
      <c r="Q400" t="s">
        <v>23</v>
      </c>
      <c r="R400" s="4">
        <v>5</v>
      </c>
      <c r="S400" t="str">
        <f>CONCATENATE(OrdersTable[[#This Row],[Clean_ID]],"-",OrdersTable[[#This Row],[Clean_Region]],"-",OrdersTable[[#This Row],[Clean_Product]])</f>
        <v>1398-WEST-Electronics</v>
      </c>
    </row>
    <row r="401" spans="1:19" x14ac:dyDescent="0.3">
      <c r="A401" t="s">
        <v>1199</v>
      </c>
      <c r="B401" t="str">
        <f t="shared" si="36"/>
        <v>1399</v>
      </c>
      <c r="C401" t="s">
        <v>1200</v>
      </c>
      <c r="D401" t="str">
        <f t="shared" si="41"/>
        <v>Ryan Morris</v>
      </c>
      <c r="E401" t="s">
        <v>51</v>
      </c>
      <c r="F401" t="str">
        <f t="shared" si="37"/>
        <v>WEST</v>
      </c>
      <c r="G401" t="s">
        <v>40</v>
      </c>
      <c r="H401" t="str">
        <f t="shared" si="38"/>
        <v>Office Supplies</v>
      </c>
      <c r="I401" s="2" t="s">
        <v>1201</v>
      </c>
      <c r="J401" s="1">
        <v>45414</v>
      </c>
      <c r="K401"/>
      <c r="L401" s="4">
        <v>0</v>
      </c>
      <c r="M401" s="4" t="str">
        <f t="shared" si="39"/>
        <v>Low Sales</v>
      </c>
      <c r="N401" s="2" t="str">
        <f t="shared" si="40"/>
        <v>Grade C</v>
      </c>
      <c r="O401"/>
      <c r="P401" s="4">
        <v>0</v>
      </c>
      <c r="Q401" t="s">
        <v>14</v>
      </c>
      <c r="R401" s="4">
        <v>4</v>
      </c>
      <c r="S401" t="str">
        <f>CONCATENATE(OrdersTable[[#This Row],[Clean_ID]],"-",OrdersTable[[#This Row],[Clean_Region]],"-",OrdersTable[[#This Row],[Clean_Product]])</f>
        <v>1399-WEST-Office Supplies</v>
      </c>
    </row>
    <row r="402" spans="1:19" x14ac:dyDescent="0.3">
      <c r="A402" t="s">
        <v>1202</v>
      </c>
      <c r="B402" t="str">
        <f t="shared" si="36"/>
        <v>1400</v>
      </c>
      <c r="C402" t="s">
        <v>1203</v>
      </c>
      <c r="D402" t="str">
        <f t="shared" si="41"/>
        <v>Robert Banks</v>
      </c>
      <c r="E402" t="s">
        <v>26</v>
      </c>
      <c r="F402" t="str">
        <f t="shared" si="37"/>
        <v>EAST</v>
      </c>
      <c r="G402" t="s">
        <v>80</v>
      </c>
      <c r="H402" t="str">
        <f t="shared" si="38"/>
        <v>Furniture</v>
      </c>
      <c r="I402" s="2" t="s">
        <v>503</v>
      </c>
      <c r="J402" s="1">
        <v>45385</v>
      </c>
      <c r="K402"/>
      <c r="L402" s="4">
        <v>0</v>
      </c>
      <c r="M402" s="4" t="str">
        <f t="shared" si="39"/>
        <v>Low Sales</v>
      </c>
      <c r="N402" s="2" t="str">
        <f t="shared" si="40"/>
        <v>Grade C</v>
      </c>
      <c r="O402">
        <v>20</v>
      </c>
      <c r="P402" s="4">
        <v>20</v>
      </c>
      <c r="Q402" t="s">
        <v>37</v>
      </c>
      <c r="R402" s="4">
        <v>1</v>
      </c>
      <c r="S402" t="str">
        <f>CONCATENATE(OrdersTable[[#This Row],[Clean_ID]],"-",OrdersTable[[#This Row],[Clean_Region]],"-",OrdersTable[[#This Row],[Clean_Product]])</f>
        <v>1400-EAST-Furniture</v>
      </c>
    </row>
    <row r="403" spans="1:19" x14ac:dyDescent="0.3">
      <c r="A403" t="s">
        <v>1204</v>
      </c>
      <c r="B403" t="str">
        <f t="shared" si="36"/>
        <v>1401</v>
      </c>
      <c r="C403" t="s">
        <v>1205</v>
      </c>
      <c r="D403" t="str">
        <f t="shared" si="41"/>
        <v>Shelia Russo</v>
      </c>
      <c r="E403" t="s">
        <v>11</v>
      </c>
      <c r="F403" t="str">
        <f t="shared" si="37"/>
        <v>NORTH</v>
      </c>
      <c r="G403" t="s">
        <v>40</v>
      </c>
      <c r="H403" t="str">
        <f t="shared" si="38"/>
        <v>Office Supplies</v>
      </c>
      <c r="I403" s="2" t="s">
        <v>1206</v>
      </c>
      <c r="J403" s="1">
        <v>45558</v>
      </c>
      <c r="K403"/>
      <c r="L403" s="4">
        <v>0</v>
      </c>
      <c r="M403" s="4" t="str">
        <f t="shared" si="39"/>
        <v>Low Sales</v>
      </c>
      <c r="N403" s="2" t="str">
        <f t="shared" si="40"/>
        <v>Grade C</v>
      </c>
      <c r="O403">
        <v>20</v>
      </c>
      <c r="P403" s="4">
        <v>20</v>
      </c>
      <c r="Q403" t="s">
        <v>37</v>
      </c>
      <c r="R403" s="4">
        <v>12</v>
      </c>
      <c r="S403" t="str">
        <f>CONCATENATE(OrdersTable[[#This Row],[Clean_ID]],"-",OrdersTable[[#This Row],[Clean_Region]],"-",OrdersTable[[#This Row],[Clean_Product]])</f>
        <v>1401-NORTH-Office Supplies</v>
      </c>
    </row>
    <row r="404" spans="1:19" x14ac:dyDescent="0.3">
      <c r="A404" t="s">
        <v>1207</v>
      </c>
      <c r="B404" t="str">
        <f t="shared" si="36"/>
        <v>1402</v>
      </c>
      <c r="C404" t="s">
        <v>1208</v>
      </c>
      <c r="D404" t="str">
        <f t="shared" si="41"/>
        <v>Joseph Henry</v>
      </c>
      <c r="E404" t="s">
        <v>21</v>
      </c>
      <c r="F404" t="str">
        <f t="shared" si="37"/>
        <v>CENTRAL</v>
      </c>
      <c r="G404" t="s">
        <v>80</v>
      </c>
      <c r="H404" t="str">
        <f t="shared" si="38"/>
        <v>Furniture</v>
      </c>
      <c r="I404" s="2" t="s">
        <v>1209</v>
      </c>
      <c r="J404" s="1">
        <v>45447</v>
      </c>
      <c r="K404">
        <v>554.44000000000005</v>
      </c>
      <c r="L404" s="4">
        <v>554.44000000000005</v>
      </c>
      <c r="M404" s="4" t="str">
        <f t="shared" si="39"/>
        <v>Low Sales</v>
      </c>
      <c r="N404" s="2" t="str">
        <f t="shared" si="40"/>
        <v>Grade C</v>
      </c>
      <c r="O404">
        <v>5</v>
      </c>
      <c r="P404" s="4">
        <v>5</v>
      </c>
      <c r="Q404" t="s">
        <v>14</v>
      </c>
      <c r="R404" s="4">
        <v>1</v>
      </c>
      <c r="S404" t="str">
        <f>CONCATENATE(OrdersTable[[#This Row],[Clean_ID]],"-",OrdersTable[[#This Row],[Clean_Region]],"-",OrdersTable[[#This Row],[Clean_Product]])</f>
        <v>1402-CENTRAL-Furniture</v>
      </c>
    </row>
    <row r="405" spans="1:19" x14ac:dyDescent="0.3">
      <c r="A405" t="s">
        <v>1210</v>
      </c>
      <c r="B405" t="str">
        <f t="shared" si="36"/>
        <v>1403</v>
      </c>
      <c r="C405" t="s">
        <v>1211</v>
      </c>
      <c r="D405" t="str">
        <f t="shared" si="41"/>
        <v>William Collier</v>
      </c>
      <c r="E405" t="s">
        <v>44</v>
      </c>
      <c r="F405" t="str">
        <f t="shared" si="37"/>
        <v>SOUTH</v>
      </c>
      <c r="G405" t="s">
        <v>80</v>
      </c>
      <c r="H405" t="str">
        <f t="shared" si="38"/>
        <v>Furniture</v>
      </c>
      <c r="I405" s="2" t="s">
        <v>1212</v>
      </c>
      <c r="J405" s="1">
        <v>45494</v>
      </c>
      <c r="K405">
        <v>1892.59</v>
      </c>
      <c r="L405" s="4">
        <v>1892.59</v>
      </c>
      <c r="M405" s="4" t="str">
        <f t="shared" si="39"/>
        <v>Low Sales</v>
      </c>
      <c r="N405" s="2" t="str">
        <f t="shared" si="40"/>
        <v>Grade C</v>
      </c>
      <c r="O405"/>
      <c r="P405" s="4">
        <v>0</v>
      </c>
      <c r="Q405" t="s">
        <v>37</v>
      </c>
      <c r="R405" s="4">
        <v>5</v>
      </c>
      <c r="S405" t="str">
        <f>CONCATENATE(OrdersTable[[#This Row],[Clean_ID]],"-",OrdersTable[[#This Row],[Clean_Region]],"-",OrdersTable[[#This Row],[Clean_Product]])</f>
        <v>1403-SOUTH-Furniture</v>
      </c>
    </row>
    <row r="406" spans="1:19" x14ac:dyDescent="0.3">
      <c r="A406" t="s">
        <v>1213</v>
      </c>
      <c r="B406" t="str">
        <f t="shared" si="36"/>
        <v>1404</v>
      </c>
      <c r="C406" t="s">
        <v>1214</v>
      </c>
      <c r="D406" t="str">
        <f t="shared" si="41"/>
        <v>Debra Kirk</v>
      </c>
      <c r="E406" t="s">
        <v>34</v>
      </c>
      <c r="F406" t="str">
        <f t="shared" si="37"/>
        <v>NORTH</v>
      </c>
      <c r="G406" t="s">
        <v>12</v>
      </c>
      <c r="H406" t="str">
        <f t="shared" si="38"/>
        <v>Electronics</v>
      </c>
      <c r="I406" s="2" t="s">
        <v>1215</v>
      </c>
      <c r="J406" s="1">
        <v>45358</v>
      </c>
      <c r="K406"/>
      <c r="L406" s="4">
        <v>0</v>
      </c>
      <c r="M406" s="4" t="str">
        <f t="shared" si="39"/>
        <v>Low Sales</v>
      </c>
      <c r="N406" s="2" t="str">
        <f t="shared" si="40"/>
        <v>Grade C</v>
      </c>
      <c r="O406">
        <v>10</v>
      </c>
      <c r="P406" s="4">
        <v>10</v>
      </c>
      <c r="Q406" t="s">
        <v>14</v>
      </c>
      <c r="R406" s="4">
        <v>15</v>
      </c>
      <c r="S406" t="str">
        <f>CONCATENATE(OrdersTable[[#This Row],[Clean_ID]],"-",OrdersTable[[#This Row],[Clean_Region]],"-",OrdersTable[[#This Row],[Clean_Product]])</f>
        <v>1404-NORTH-Electronics</v>
      </c>
    </row>
    <row r="407" spans="1:19" x14ac:dyDescent="0.3">
      <c r="A407" t="s">
        <v>1216</v>
      </c>
      <c r="B407" t="str">
        <f t="shared" si="36"/>
        <v>1405</v>
      </c>
      <c r="C407" t="s">
        <v>1217</v>
      </c>
      <c r="D407" t="str">
        <f t="shared" si="41"/>
        <v>Brenda Davis</v>
      </c>
      <c r="E407" t="s">
        <v>26</v>
      </c>
      <c r="F407" t="str">
        <f t="shared" si="37"/>
        <v>EAST</v>
      </c>
      <c r="G407" t="s">
        <v>12</v>
      </c>
      <c r="H407" t="str">
        <f t="shared" si="38"/>
        <v>Electronics</v>
      </c>
      <c r="I407" s="2" t="s">
        <v>1218</v>
      </c>
      <c r="J407" s="1">
        <v>45335</v>
      </c>
      <c r="K407"/>
      <c r="L407" s="4">
        <v>0</v>
      </c>
      <c r="M407" s="4" t="str">
        <f t="shared" si="39"/>
        <v>Low Sales</v>
      </c>
      <c r="N407" s="2" t="str">
        <f t="shared" si="40"/>
        <v>Grade C</v>
      </c>
      <c r="O407">
        <v>20</v>
      </c>
      <c r="P407" s="4">
        <v>20</v>
      </c>
      <c r="Q407" t="s">
        <v>23</v>
      </c>
      <c r="R407" s="4">
        <v>1</v>
      </c>
      <c r="S407" t="str">
        <f>CONCATENATE(OrdersTable[[#This Row],[Clean_ID]],"-",OrdersTable[[#This Row],[Clean_Region]],"-",OrdersTable[[#This Row],[Clean_Product]])</f>
        <v>1405-EAST-Electronics</v>
      </c>
    </row>
    <row r="408" spans="1:19" x14ac:dyDescent="0.3">
      <c r="A408" t="s">
        <v>1219</v>
      </c>
      <c r="B408" t="str">
        <f t="shared" si="36"/>
        <v>1406</v>
      </c>
      <c r="C408" t="s">
        <v>1220</v>
      </c>
      <c r="D408" t="str">
        <f t="shared" si="41"/>
        <v>Corey Myers</v>
      </c>
      <c r="E408" t="s">
        <v>51</v>
      </c>
      <c r="F408" t="str">
        <f t="shared" si="37"/>
        <v>WEST</v>
      </c>
      <c r="G408" t="s">
        <v>35</v>
      </c>
      <c r="H408" t="str">
        <f t="shared" si="38"/>
        <v>Electronics</v>
      </c>
      <c r="I408" s="2" t="s">
        <v>1221</v>
      </c>
      <c r="J408" s="1">
        <v>45468</v>
      </c>
      <c r="K408">
        <v>1112.8399999999999</v>
      </c>
      <c r="L408" s="4">
        <v>1112.8399999999999</v>
      </c>
      <c r="M408" s="4" t="str">
        <f t="shared" si="39"/>
        <v>Low Sales</v>
      </c>
      <c r="N408" s="2" t="str">
        <f t="shared" si="40"/>
        <v>Grade C</v>
      </c>
      <c r="O408">
        <v>15</v>
      </c>
      <c r="P408" s="4">
        <v>15</v>
      </c>
      <c r="Q408" t="s">
        <v>31</v>
      </c>
      <c r="R408" s="4">
        <v>8</v>
      </c>
      <c r="S408" t="str">
        <f>CONCATENATE(OrdersTable[[#This Row],[Clean_ID]],"-",OrdersTable[[#This Row],[Clean_Region]],"-",OrdersTable[[#This Row],[Clean_Product]])</f>
        <v>1406-WEST-Electronics</v>
      </c>
    </row>
    <row r="409" spans="1:19" x14ac:dyDescent="0.3">
      <c r="A409" t="s">
        <v>1222</v>
      </c>
      <c r="B409" t="str">
        <f t="shared" si="36"/>
        <v>1407</v>
      </c>
      <c r="C409" t="s">
        <v>1223</v>
      </c>
      <c r="D409" t="str">
        <f t="shared" si="41"/>
        <v>Timothy Love</v>
      </c>
      <c r="E409" t="s">
        <v>44</v>
      </c>
      <c r="F409" t="str">
        <f t="shared" si="37"/>
        <v>SOUTH</v>
      </c>
      <c r="G409" t="s">
        <v>12</v>
      </c>
      <c r="H409" t="str">
        <f t="shared" si="38"/>
        <v>Electronics</v>
      </c>
      <c r="I409" s="2" t="s">
        <v>1224</v>
      </c>
      <c r="J409" s="1">
        <v>45920</v>
      </c>
      <c r="K409"/>
      <c r="L409" s="4">
        <v>0</v>
      </c>
      <c r="M409" s="4" t="str">
        <f t="shared" si="39"/>
        <v>Low Sales</v>
      </c>
      <c r="N409" s="2" t="str">
        <f t="shared" si="40"/>
        <v>Grade C</v>
      </c>
      <c r="O409">
        <v>20</v>
      </c>
      <c r="P409" s="4">
        <v>20</v>
      </c>
      <c r="Q409" t="s">
        <v>23</v>
      </c>
      <c r="R409" s="4">
        <v>15</v>
      </c>
      <c r="S409" t="str">
        <f>CONCATENATE(OrdersTable[[#This Row],[Clean_ID]],"-",OrdersTable[[#This Row],[Clean_Region]],"-",OrdersTable[[#This Row],[Clean_Product]])</f>
        <v>1407-SOUTH-Electronics</v>
      </c>
    </row>
    <row r="410" spans="1:19" x14ac:dyDescent="0.3">
      <c r="A410" t="s">
        <v>1225</v>
      </c>
      <c r="B410" t="str">
        <f t="shared" si="36"/>
        <v>1408</v>
      </c>
      <c r="C410" t="s">
        <v>1226</v>
      </c>
      <c r="D410" t="str">
        <f t="shared" si="41"/>
        <v>Shannon Cole</v>
      </c>
      <c r="E410" t="s">
        <v>21</v>
      </c>
      <c r="F410" t="str">
        <f t="shared" si="37"/>
        <v>CENTRAL</v>
      </c>
      <c r="G410" t="s">
        <v>35</v>
      </c>
      <c r="H410" t="str">
        <f t="shared" si="38"/>
        <v>Electronics</v>
      </c>
      <c r="I410" s="2" t="s">
        <v>1227</v>
      </c>
      <c r="J410" s="1">
        <v>45354</v>
      </c>
      <c r="K410">
        <v>1434.89</v>
      </c>
      <c r="L410" s="4">
        <v>1434.89</v>
      </c>
      <c r="M410" s="4" t="str">
        <f t="shared" si="39"/>
        <v>Low Sales</v>
      </c>
      <c r="N410" s="2" t="str">
        <f t="shared" si="40"/>
        <v>Grade C</v>
      </c>
      <c r="O410">
        <v>20</v>
      </c>
      <c r="P410" s="4">
        <v>20</v>
      </c>
      <c r="Q410" t="s">
        <v>18</v>
      </c>
      <c r="R410" s="4">
        <v>11</v>
      </c>
      <c r="S410" t="str">
        <f>CONCATENATE(OrdersTable[[#This Row],[Clean_ID]],"-",OrdersTable[[#This Row],[Clean_Region]],"-",OrdersTable[[#This Row],[Clean_Product]])</f>
        <v>1408-CENTRAL-Electronics</v>
      </c>
    </row>
    <row r="411" spans="1:19" x14ac:dyDescent="0.3">
      <c r="A411" t="s">
        <v>1228</v>
      </c>
      <c r="B411" t="str">
        <f t="shared" si="36"/>
        <v>1409</v>
      </c>
      <c r="C411" t="s">
        <v>1229</v>
      </c>
      <c r="D411" t="str">
        <f t="shared" si="41"/>
        <v>Natalie Lee</v>
      </c>
      <c r="E411" t="s">
        <v>21</v>
      </c>
      <c r="F411" t="str">
        <f t="shared" si="37"/>
        <v>CENTRAL</v>
      </c>
      <c r="G411" t="s">
        <v>80</v>
      </c>
      <c r="H411" t="str">
        <f t="shared" si="38"/>
        <v>Furniture</v>
      </c>
      <c r="I411" s="2" t="s">
        <v>1230</v>
      </c>
      <c r="J411" s="1">
        <v>45937</v>
      </c>
      <c r="K411"/>
      <c r="L411" s="4">
        <v>0</v>
      </c>
      <c r="M411" s="4" t="str">
        <f t="shared" si="39"/>
        <v>Low Sales</v>
      </c>
      <c r="N411" s="2" t="str">
        <f t="shared" si="40"/>
        <v>Grade C</v>
      </c>
      <c r="O411">
        <v>15</v>
      </c>
      <c r="P411" s="4">
        <v>15</v>
      </c>
      <c r="Q411" t="s">
        <v>23</v>
      </c>
      <c r="R411" s="4">
        <v>9</v>
      </c>
      <c r="S411" t="str">
        <f>CONCATENATE(OrdersTable[[#This Row],[Clean_ID]],"-",OrdersTable[[#This Row],[Clean_Region]],"-",OrdersTable[[#This Row],[Clean_Product]])</f>
        <v>1409-CENTRAL-Furniture</v>
      </c>
    </row>
    <row r="412" spans="1:19" x14ac:dyDescent="0.3">
      <c r="A412" t="s">
        <v>1231</v>
      </c>
      <c r="B412" t="str">
        <f t="shared" si="36"/>
        <v>1410</v>
      </c>
      <c r="C412" t="s">
        <v>1232</v>
      </c>
      <c r="D412" t="str">
        <f t="shared" si="41"/>
        <v>Shane White</v>
      </c>
      <c r="E412" t="s">
        <v>51</v>
      </c>
      <c r="F412" t="str">
        <f t="shared" si="37"/>
        <v>WEST</v>
      </c>
      <c r="G412" t="s">
        <v>40</v>
      </c>
      <c r="H412" t="str">
        <f t="shared" si="38"/>
        <v>Office Supplies</v>
      </c>
      <c r="I412" s="2" t="s">
        <v>1056</v>
      </c>
      <c r="J412" s="1">
        <v>45871</v>
      </c>
      <c r="K412"/>
      <c r="L412" s="4">
        <v>0</v>
      </c>
      <c r="M412" s="4" t="str">
        <f t="shared" si="39"/>
        <v>Low Sales</v>
      </c>
      <c r="N412" s="2" t="str">
        <f t="shared" si="40"/>
        <v>Grade C</v>
      </c>
      <c r="O412">
        <v>10</v>
      </c>
      <c r="P412" s="4">
        <v>10</v>
      </c>
      <c r="Q412" t="s">
        <v>14</v>
      </c>
      <c r="R412" s="4">
        <v>6</v>
      </c>
      <c r="S412" t="str">
        <f>CONCATENATE(OrdersTable[[#This Row],[Clean_ID]],"-",OrdersTable[[#This Row],[Clean_Region]],"-",OrdersTable[[#This Row],[Clean_Product]])</f>
        <v>1410-WEST-Office Supplies</v>
      </c>
    </row>
    <row r="413" spans="1:19" x14ac:dyDescent="0.3">
      <c r="A413" t="s">
        <v>1233</v>
      </c>
      <c r="B413" t="str">
        <f t="shared" si="36"/>
        <v>1411</v>
      </c>
      <c r="C413" t="s">
        <v>1234</v>
      </c>
      <c r="D413" t="str">
        <f t="shared" si="41"/>
        <v>Robert Matthews</v>
      </c>
      <c r="E413" t="s">
        <v>21</v>
      </c>
      <c r="F413" t="str">
        <f t="shared" si="37"/>
        <v>CENTRAL</v>
      </c>
      <c r="G413" t="s">
        <v>80</v>
      </c>
      <c r="H413" t="str">
        <f t="shared" si="38"/>
        <v>Furniture</v>
      </c>
      <c r="I413" s="2" t="s">
        <v>1235</v>
      </c>
      <c r="J413" s="1">
        <v>45322</v>
      </c>
      <c r="K413"/>
      <c r="L413" s="4">
        <v>0</v>
      </c>
      <c r="M413" s="4" t="str">
        <f t="shared" si="39"/>
        <v>Low Sales</v>
      </c>
      <c r="N413" s="2" t="str">
        <f t="shared" si="40"/>
        <v>Grade C</v>
      </c>
      <c r="O413"/>
      <c r="P413" s="4">
        <v>0</v>
      </c>
      <c r="Q413" t="s">
        <v>31</v>
      </c>
      <c r="R413" s="4">
        <v>13</v>
      </c>
      <c r="S413" t="str">
        <f>CONCATENATE(OrdersTable[[#This Row],[Clean_ID]],"-",OrdersTable[[#This Row],[Clean_Region]],"-",OrdersTable[[#This Row],[Clean_Product]])</f>
        <v>1411-CENTRAL-Furniture</v>
      </c>
    </row>
    <row r="414" spans="1:19" x14ac:dyDescent="0.3">
      <c r="A414" t="s">
        <v>1236</v>
      </c>
      <c r="B414" t="str">
        <f t="shared" si="36"/>
        <v>1412</v>
      </c>
      <c r="C414" t="s">
        <v>1237</v>
      </c>
      <c r="D414" t="str">
        <f t="shared" si="41"/>
        <v>Charles Gonzalez</v>
      </c>
      <c r="E414" t="s">
        <v>21</v>
      </c>
      <c r="F414" t="str">
        <f t="shared" si="37"/>
        <v>CENTRAL</v>
      </c>
      <c r="G414" t="s">
        <v>80</v>
      </c>
      <c r="H414" t="str">
        <f t="shared" si="38"/>
        <v>Furniture</v>
      </c>
      <c r="I414" s="2" t="s">
        <v>1238</v>
      </c>
      <c r="J414" s="1">
        <v>45455</v>
      </c>
      <c r="K414">
        <v>1276.8900000000001</v>
      </c>
      <c r="L414" s="4">
        <v>1276.8900000000001</v>
      </c>
      <c r="M414" s="4" t="str">
        <f t="shared" si="39"/>
        <v>Low Sales</v>
      </c>
      <c r="N414" s="2" t="str">
        <f t="shared" si="40"/>
        <v>Grade C</v>
      </c>
      <c r="O414">
        <v>15</v>
      </c>
      <c r="P414" s="4">
        <v>15</v>
      </c>
      <c r="Q414" t="s">
        <v>37</v>
      </c>
      <c r="R414" s="4">
        <v>14</v>
      </c>
      <c r="S414" t="str">
        <f>CONCATENATE(OrdersTable[[#This Row],[Clean_ID]],"-",OrdersTable[[#This Row],[Clean_Region]],"-",OrdersTable[[#This Row],[Clean_Product]])</f>
        <v>1412-CENTRAL-Furniture</v>
      </c>
    </row>
    <row r="415" spans="1:19" x14ac:dyDescent="0.3">
      <c r="A415" t="s">
        <v>1239</v>
      </c>
      <c r="B415" t="str">
        <f t="shared" si="36"/>
        <v>1413</v>
      </c>
      <c r="C415" t="s">
        <v>1240</v>
      </c>
      <c r="D415" t="str">
        <f t="shared" si="41"/>
        <v>Danny Taylor</v>
      </c>
      <c r="E415" t="s">
        <v>11</v>
      </c>
      <c r="F415" t="str">
        <f t="shared" si="37"/>
        <v>NORTH</v>
      </c>
      <c r="G415" t="s">
        <v>12</v>
      </c>
      <c r="H415" t="str">
        <f t="shared" si="38"/>
        <v>Electronics</v>
      </c>
      <c r="I415" s="2" t="s">
        <v>909</v>
      </c>
      <c r="J415" s="1">
        <v>46074</v>
      </c>
      <c r="K415"/>
      <c r="L415" s="4">
        <v>0</v>
      </c>
      <c r="M415" s="4" t="str">
        <f t="shared" si="39"/>
        <v>Low Sales</v>
      </c>
      <c r="N415" s="2" t="str">
        <f t="shared" si="40"/>
        <v>Grade C</v>
      </c>
      <c r="O415">
        <v>15</v>
      </c>
      <c r="P415" s="4">
        <v>15</v>
      </c>
      <c r="Q415" t="s">
        <v>18</v>
      </c>
      <c r="R415" s="4">
        <v>3</v>
      </c>
      <c r="S415" t="str">
        <f>CONCATENATE(OrdersTable[[#This Row],[Clean_ID]],"-",OrdersTable[[#This Row],[Clean_Region]],"-",OrdersTable[[#This Row],[Clean_Product]])</f>
        <v>1413-NORTH-Electronics</v>
      </c>
    </row>
    <row r="416" spans="1:19" x14ac:dyDescent="0.3">
      <c r="A416" t="s">
        <v>1241</v>
      </c>
      <c r="B416" t="str">
        <f t="shared" si="36"/>
        <v>1414</v>
      </c>
      <c r="C416" t="s">
        <v>1242</v>
      </c>
      <c r="D416" t="str">
        <f t="shared" si="41"/>
        <v>Ronald Hernandez</v>
      </c>
      <c r="E416" t="s">
        <v>44</v>
      </c>
      <c r="F416" t="str">
        <f t="shared" si="37"/>
        <v>SOUTH</v>
      </c>
      <c r="G416" t="s">
        <v>40</v>
      </c>
      <c r="H416" t="str">
        <f t="shared" si="38"/>
        <v>Office Supplies</v>
      </c>
      <c r="I416" s="2" t="s">
        <v>1243</v>
      </c>
      <c r="J416" s="1">
        <v>46117</v>
      </c>
      <c r="K416">
        <v>3503.25</v>
      </c>
      <c r="L416" s="4">
        <v>3503.25</v>
      </c>
      <c r="M416" s="4" t="str">
        <f t="shared" si="39"/>
        <v>High Sales</v>
      </c>
      <c r="N416" s="2" t="str">
        <f t="shared" si="40"/>
        <v>Grade B</v>
      </c>
      <c r="O416">
        <v>15</v>
      </c>
      <c r="P416" s="4">
        <v>15</v>
      </c>
      <c r="Q416" t="s">
        <v>37</v>
      </c>
      <c r="R416" s="4">
        <v>10</v>
      </c>
      <c r="S416" t="str">
        <f>CONCATENATE(OrdersTable[[#This Row],[Clean_ID]],"-",OrdersTable[[#This Row],[Clean_Region]],"-",OrdersTable[[#This Row],[Clean_Product]])</f>
        <v>1414-SOUTH-Office Supplies</v>
      </c>
    </row>
    <row r="417" spans="1:19" x14ac:dyDescent="0.3">
      <c r="A417" t="s">
        <v>1244</v>
      </c>
      <c r="B417" t="str">
        <f t="shared" si="36"/>
        <v>1415</v>
      </c>
      <c r="C417" t="s">
        <v>1245</v>
      </c>
      <c r="D417" t="str">
        <f t="shared" si="41"/>
        <v>Robert Sims</v>
      </c>
      <c r="E417" t="s">
        <v>44</v>
      </c>
      <c r="F417" t="str">
        <f t="shared" si="37"/>
        <v>SOUTH</v>
      </c>
      <c r="G417" t="s">
        <v>80</v>
      </c>
      <c r="H417" t="str">
        <f t="shared" si="38"/>
        <v>Furniture</v>
      </c>
      <c r="I417" s="2" t="s">
        <v>1246</v>
      </c>
      <c r="J417" s="1">
        <v>46269</v>
      </c>
      <c r="K417">
        <v>2733.52</v>
      </c>
      <c r="L417" s="4">
        <v>2733.52</v>
      </c>
      <c r="M417" s="4" t="str">
        <f t="shared" si="39"/>
        <v>High Sales</v>
      </c>
      <c r="N417" s="2" t="str">
        <f t="shared" si="40"/>
        <v>Grade B</v>
      </c>
      <c r="O417">
        <v>20</v>
      </c>
      <c r="P417" s="4">
        <v>20</v>
      </c>
      <c r="Q417" t="s">
        <v>14</v>
      </c>
      <c r="R417" s="4">
        <v>2</v>
      </c>
      <c r="S417" t="str">
        <f>CONCATENATE(OrdersTable[[#This Row],[Clean_ID]],"-",OrdersTable[[#This Row],[Clean_Region]],"-",OrdersTable[[#This Row],[Clean_Product]])</f>
        <v>1415-SOUTH-Furniture</v>
      </c>
    </row>
    <row r="418" spans="1:19" x14ac:dyDescent="0.3">
      <c r="A418" t="s">
        <v>1247</v>
      </c>
      <c r="B418" t="str">
        <f t="shared" si="36"/>
        <v>1416</v>
      </c>
      <c r="C418" t="s">
        <v>1248</v>
      </c>
      <c r="D418" t="str">
        <f t="shared" si="41"/>
        <v>Jessica Gonzalez</v>
      </c>
      <c r="E418" t="s">
        <v>34</v>
      </c>
      <c r="F418" t="str">
        <f t="shared" si="37"/>
        <v>NORTH</v>
      </c>
      <c r="G418" t="s">
        <v>80</v>
      </c>
      <c r="H418" t="str">
        <f t="shared" si="38"/>
        <v>Furniture</v>
      </c>
      <c r="I418" s="2" t="s">
        <v>541</v>
      </c>
      <c r="J418" s="1">
        <v>45908</v>
      </c>
      <c r="K418"/>
      <c r="L418" s="4">
        <v>0</v>
      </c>
      <c r="M418" s="4" t="str">
        <f t="shared" si="39"/>
        <v>Low Sales</v>
      </c>
      <c r="N418" s="2" t="str">
        <f t="shared" si="40"/>
        <v>Grade C</v>
      </c>
      <c r="O418">
        <v>5</v>
      </c>
      <c r="P418" s="4">
        <v>5</v>
      </c>
      <c r="Q418" t="s">
        <v>31</v>
      </c>
      <c r="R418" s="4">
        <v>15</v>
      </c>
      <c r="S418" t="str">
        <f>CONCATENATE(OrdersTable[[#This Row],[Clean_ID]],"-",OrdersTable[[#This Row],[Clean_Region]],"-",OrdersTable[[#This Row],[Clean_Product]])</f>
        <v>1416-NORTH-Furniture</v>
      </c>
    </row>
    <row r="419" spans="1:19" x14ac:dyDescent="0.3">
      <c r="A419" t="s">
        <v>1249</v>
      </c>
      <c r="B419" t="str">
        <f t="shared" si="36"/>
        <v>1417</v>
      </c>
      <c r="C419" t="s">
        <v>1250</v>
      </c>
      <c r="D419" t="str">
        <f t="shared" si="41"/>
        <v>Laura Burnett</v>
      </c>
      <c r="E419" t="s">
        <v>21</v>
      </c>
      <c r="F419" t="str">
        <f t="shared" si="37"/>
        <v>CENTRAL</v>
      </c>
      <c r="G419" t="s">
        <v>80</v>
      </c>
      <c r="H419" t="str">
        <f t="shared" si="38"/>
        <v>Furniture</v>
      </c>
      <c r="I419" s="2" t="s">
        <v>918</v>
      </c>
      <c r="J419" s="1">
        <v>46117</v>
      </c>
      <c r="K419">
        <v>1736.76</v>
      </c>
      <c r="L419" s="4">
        <v>1736.76</v>
      </c>
      <c r="M419" s="4" t="str">
        <f t="shared" si="39"/>
        <v>Low Sales</v>
      </c>
      <c r="N419" s="2" t="str">
        <f t="shared" si="40"/>
        <v>Grade C</v>
      </c>
      <c r="O419">
        <v>15</v>
      </c>
      <c r="P419" s="4">
        <v>15</v>
      </c>
      <c r="Q419" t="s">
        <v>14</v>
      </c>
      <c r="R419" s="4">
        <v>1</v>
      </c>
      <c r="S419" t="str">
        <f>CONCATENATE(OrdersTable[[#This Row],[Clean_ID]],"-",OrdersTable[[#This Row],[Clean_Region]],"-",OrdersTable[[#This Row],[Clean_Product]])</f>
        <v>1417-CENTRAL-Furniture</v>
      </c>
    </row>
    <row r="420" spans="1:19" x14ac:dyDescent="0.3">
      <c r="A420" t="s">
        <v>1251</v>
      </c>
      <c r="B420" t="str">
        <f t="shared" si="36"/>
        <v>1418</v>
      </c>
      <c r="C420" t="s">
        <v>1252</v>
      </c>
      <c r="D420" t="str">
        <f t="shared" si="41"/>
        <v>Emily Moore</v>
      </c>
      <c r="E420" t="s">
        <v>44</v>
      </c>
      <c r="F420" t="str">
        <f t="shared" si="37"/>
        <v>SOUTH</v>
      </c>
      <c r="G420" t="s">
        <v>80</v>
      </c>
      <c r="H420" t="str">
        <f t="shared" si="38"/>
        <v>Furniture</v>
      </c>
      <c r="I420" s="2" t="s">
        <v>1253</v>
      </c>
      <c r="J420" s="1">
        <v>46084</v>
      </c>
      <c r="K420"/>
      <c r="L420" s="4">
        <v>0</v>
      </c>
      <c r="M420" s="4" t="str">
        <f t="shared" si="39"/>
        <v>Low Sales</v>
      </c>
      <c r="N420" s="2" t="str">
        <f t="shared" si="40"/>
        <v>Grade C</v>
      </c>
      <c r="O420">
        <v>5</v>
      </c>
      <c r="P420" s="4">
        <v>5</v>
      </c>
      <c r="Q420" t="s">
        <v>31</v>
      </c>
      <c r="R420" s="4">
        <v>12</v>
      </c>
      <c r="S420" t="str">
        <f>CONCATENATE(OrdersTable[[#This Row],[Clean_ID]],"-",OrdersTable[[#This Row],[Clean_Region]],"-",OrdersTable[[#This Row],[Clean_Product]])</f>
        <v>1418-SOUTH-Furniture</v>
      </c>
    </row>
    <row r="421" spans="1:19" x14ac:dyDescent="0.3">
      <c r="A421" t="s">
        <v>1254</v>
      </c>
      <c r="B421" t="str">
        <f t="shared" si="36"/>
        <v>1419</v>
      </c>
      <c r="C421" t="s">
        <v>1255</v>
      </c>
      <c r="D421" t="str">
        <f t="shared" si="41"/>
        <v>Darren Bright</v>
      </c>
      <c r="E421" t="s">
        <v>11</v>
      </c>
      <c r="F421" t="str">
        <f t="shared" si="37"/>
        <v>NORTH</v>
      </c>
      <c r="G421" t="s">
        <v>35</v>
      </c>
      <c r="H421" t="str">
        <f t="shared" si="38"/>
        <v>Electronics</v>
      </c>
      <c r="I421" s="2" t="s">
        <v>453</v>
      </c>
      <c r="J421" s="1">
        <v>45892</v>
      </c>
      <c r="K421"/>
      <c r="L421" s="4">
        <v>0</v>
      </c>
      <c r="M421" s="4" t="str">
        <f t="shared" si="39"/>
        <v>Low Sales</v>
      </c>
      <c r="N421" s="2" t="str">
        <f t="shared" si="40"/>
        <v>Grade C</v>
      </c>
      <c r="O421">
        <v>10</v>
      </c>
      <c r="P421" s="4">
        <v>10</v>
      </c>
      <c r="Q421" t="s">
        <v>18</v>
      </c>
      <c r="R421" s="4">
        <v>12</v>
      </c>
      <c r="S421" t="str">
        <f>CONCATENATE(OrdersTable[[#This Row],[Clean_ID]],"-",OrdersTable[[#This Row],[Clean_Region]],"-",OrdersTable[[#This Row],[Clean_Product]])</f>
        <v>1419-NORTH-Electronics</v>
      </c>
    </row>
    <row r="422" spans="1:19" x14ac:dyDescent="0.3">
      <c r="A422" t="s">
        <v>1256</v>
      </c>
      <c r="B422" t="str">
        <f t="shared" si="36"/>
        <v>1420</v>
      </c>
      <c r="C422" t="s">
        <v>1257</v>
      </c>
      <c r="D422" t="str">
        <f t="shared" si="41"/>
        <v>James Dunlap</v>
      </c>
      <c r="E422" t="s">
        <v>51</v>
      </c>
      <c r="F422" t="str">
        <f t="shared" si="37"/>
        <v>WEST</v>
      </c>
      <c r="G422" t="s">
        <v>35</v>
      </c>
      <c r="H422" t="str">
        <f t="shared" si="38"/>
        <v>Electronics</v>
      </c>
      <c r="I422" s="2" t="s">
        <v>1258</v>
      </c>
      <c r="J422" s="1">
        <v>45956</v>
      </c>
      <c r="K422"/>
      <c r="L422" s="4">
        <v>0</v>
      </c>
      <c r="M422" s="4" t="str">
        <f t="shared" si="39"/>
        <v>Low Sales</v>
      </c>
      <c r="N422" s="2" t="str">
        <f t="shared" si="40"/>
        <v>Grade C</v>
      </c>
      <c r="O422">
        <v>10</v>
      </c>
      <c r="P422" s="4">
        <v>10</v>
      </c>
      <c r="Q422" t="s">
        <v>37</v>
      </c>
      <c r="R422" s="4">
        <v>14</v>
      </c>
      <c r="S422" t="str">
        <f>CONCATENATE(OrdersTable[[#This Row],[Clean_ID]],"-",OrdersTable[[#This Row],[Clean_Region]],"-",OrdersTable[[#This Row],[Clean_Product]])</f>
        <v>1420-WEST-Electronics</v>
      </c>
    </row>
    <row r="423" spans="1:19" x14ac:dyDescent="0.3">
      <c r="A423" t="s">
        <v>1259</v>
      </c>
      <c r="B423" t="str">
        <f t="shared" si="36"/>
        <v>1421</v>
      </c>
      <c r="C423" t="s">
        <v>1260</v>
      </c>
      <c r="D423" t="str">
        <f t="shared" si="41"/>
        <v>Sherry Ramirez</v>
      </c>
      <c r="E423" t="s">
        <v>44</v>
      </c>
      <c r="F423" t="str">
        <f t="shared" si="37"/>
        <v>SOUTH</v>
      </c>
      <c r="G423" t="s">
        <v>35</v>
      </c>
      <c r="H423" t="str">
        <f t="shared" si="38"/>
        <v>Electronics</v>
      </c>
      <c r="I423" s="2" t="s">
        <v>1261</v>
      </c>
      <c r="J423" s="1">
        <v>45606</v>
      </c>
      <c r="K423">
        <v>3458.07</v>
      </c>
      <c r="L423" s="4">
        <v>3458.07</v>
      </c>
      <c r="M423" s="4" t="str">
        <f t="shared" si="39"/>
        <v>High Sales</v>
      </c>
      <c r="N423" s="2" t="str">
        <f t="shared" si="40"/>
        <v>Grade B</v>
      </c>
      <c r="O423">
        <v>10</v>
      </c>
      <c r="P423" s="4">
        <v>10</v>
      </c>
      <c r="Q423" t="s">
        <v>14</v>
      </c>
      <c r="R423" s="4">
        <v>12</v>
      </c>
      <c r="S423" t="str">
        <f>CONCATENATE(OrdersTable[[#This Row],[Clean_ID]],"-",OrdersTable[[#This Row],[Clean_Region]],"-",OrdersTable[[#This Row],[Clean_Product]])</f>
        <v>1421-SOUTH-Electronics</v>
      </c>
    </row>
    <row r="424" spans="1:19" x14ac:dyDescent="0.3">
      <c r="A424" t="s">
        <v>1262</v>
      </c>
      <c r="B424" t="str">
        <f t="shared" si="36"/>
        <v>1422</v>
      </c>
      <c r="C424" t="s">
        <v>1263</v>
      </c>
      <c r="D424" t="str">
        <f t="shared" si="41"/>
        <v>Alyssa Johnson</v>
      </c>
      <c r="E424" t="s">
        <v>21</v>
      </c>
      <c r="F424" t="str">
        <f t="shared" si="37"/>
        <v>CENTRAL</v>
      </c>
      <c r="G424" t="s">
        <v>35</v>
      </c>
      <c r="H424" t="str">
        <f t="shared" si="38"/>
        <v>Electronics</v>
      </c>
      <c r="I424" s="2" t="s">
        <v>1264</v>
      </c>
      <c r="J424" s="1">
        <v>46081</v>
      </c>
      <c r="K424"/>
      <c r="L424" s="4">
        <v>0</v>
      </c>
      <c r="M424" s="4" t="str">
        <f t="shared" si="39"/>
        <v>Low Sales</v>
      </c>
      <c r="N424" s="2" t="str">
        <f t="shared" si="40"/>
        <v>Grade C</v>
      </c>
      <c r="O424"/>
      <c r="P424" s="4">
        <v>0</v>
      </c>
      <c r="Q424" t="s">
        <v>18</v>
      </c>
      <c r="R424" s="4">
        <v>11</v>
      </c>
      <c r="S424" t="str">
        <f>CONCATENATE(OrdersTable[[#This Row],[Clean_ID]],"-",OrdersTable[[#This Row],[Clean_Region]],"-",OrdersTable[[#This Row],[Clean_Product]])</f>
        <v>1422-CENTRAL-Electronics</v>
      </c>
    </row>
    <row r="425" spans="1:19" x14ac:dyDescent="0.3">
      <c r="A425" t="s">
        <v>1265</v>
      </c>
      <c r="B425" t="str">
        <f t="shared" si="36"/>
        <v>1423</v>
      </c>
      <c r="C425" t="s">
        <v>1266</v>
      </c>
      <c r="D425" t="str">
        <f t="shared" si="41"/>
        <v>Jeff Wright</v>
      </c>
      <c r="E425" t="s">
        <v>21</v>
      </c>
      <c r="F425" t="str">
        <f t="shared" si="37"/>
        <v>CENTRAL</v>
      </c>
      <c r="G425" t="s">
        <v>12</v>
      </c>
      <c r="H425" t="str">
        <f t="shared" si="38"/>
        <v>Electronics</v>
      </c>
      <c r="I425" s="2" t="s">
        <v>1267</v>
      </c>
      <c r="J425" s="1">
        <v>45800</v>
      </c>
      <c r="K425">
        <v>1689.28</v>
      </c>
      <c r="L425" s="4">
        <v>1689.28</v>
      </c>
      <c r="M425" s="4" t="str">
        <f t="shared" si="39"/>
        <v>Low Sales</v>
      </c>
      <c r="N425" s="2" t="str">
        <f t="shared" si="40"/>
        <v>Grade C</v>
      </c>
      <c r="O425">
        <v>10</v>
      </c>
      <c r="P425" s="4">
        <v>10</v>
      </c>
      <c r="Q425" t="s">
        <v>31</v>
      </c>
      <c r="R425" s="4">
        <v>6</v>
      </c>
      <c r="S425" t="str">
        <f>CONCATENATE(OrdersTable[[#This Row],[Clean_ID]],"-",OrdersTable[[#This Row],[Clean_Region]],"-",OrdersTable[[#This Row],[Clean_Product]])</f>
        <v>1423-CENTRAL-Electronics</v>
      </c>
    </row>
    <row r="426" spans="1:19" x14ac:dyDescent="0.3">
      <c r="A426" t="s">
        <v>1268</v>
      </c>
      <c r="B426" t="str">
        <f t="shared" si="36"/>
        <v>1424</v>
      </c>
      <c r="C426" t="s">
        <v>1269</v>
      </c>
      <c r="D426" t="str">
        <f t="shared" si="41"/>
        <v>Melvin Ray</v>
      </c>
      <c r="E426" t="s">
        <v>44</v>
      </c>
      <c r="F426" t="str">
        <f t="shared" si="37"/>
        <v>SOUTH</v>
      </c>
      <c r="G426" t="s">
        <v>12</v>
      </c>
      <c r="H426" t="str">
        <f t="shared" si="38"/>
        <v>Electronics</v>
      </c>
      <c r="I426" s="2" t="s">
        <v>757</v>
      </c>
      <c r="J426" s="1">
        <v>46133</v>
      </c>
      <c r="K426"/>
      <c r="L426" s="4">
        <v>0</v>
      </c>
      <c r="M426" s="4" t="str">
        <f t="shared" si="39"/>
        <v>Low Sales</v>
      </c>
      <c r="N426" s="2" t="str">
        <f t="shared" si="40"/>
        <v>Grade C</v>
      </c>
      <c r="O426">
        <v>20</v>
      </c>
      <c r="P426" s="4">
        <v>20</v>
      </c>
      <c r="Q426" t="s">
        <v>14</v>
      </c>
      <c r="R426" s="4">
        <v>5</v>
      </c>
      <c r="S426" t="str">
        <f>CONCATENATE(OrdersTable[[#This Row],[Clean_ID]],"-",OrdersTable[[#This Row],[Clean_Region]],"-",OrdersTable[[#This Row],[Clean_Product]])</f>
        <v>1424-SOUTH-Electronics</v>
      </c>
    </row>
    <row r="427" spans="1:19" x14ac:dyDescent="0.3">
      <c r="A427" t="s">
        <v>1270</v>
      </c>
      <c r="B427" t="str">
        <f t="shared" si="36"/>
        <v>1425</v>
      </c>
      <c r="C427" t="s">
        <v>1271</v>
      </c>
      <c r="D427" t="str">
        <f t="shared" si="41"/>
        <v>Christopher Pope</v>
      </c>
      <c r="E427" t="s">
        <v>44</v>
      </c>
      <c r="F427" t="str">
        <f t="shared" si="37"/>
        <v>SOUTH</v>
      </c>
      <c r="G427" t="s">
        <v>80</v>
      </c>
      <c r="H427" t="str">
        <f t="shared" si="38"/>
        <v>Furniture</v>
      </c>
      <c r="I427" s="2" t="s">
        <v>1272</v>
      </c>
      <c r="J427" s="1">
        <v>46001</v>
      </c>
      <c r="K427">
        <v>1784.88</v>
      </c>
      <c r="L427" s="4">
        <v>1784.88</v>
      </c>
      <c r="M427" s="4" t="str">
        <f t="shared" si="39"/>
        <v>Low Sales</v>
      </c>
      <c r="N427" s="2" t="str">
        <f t="shared" si="40"/>
        <v>Grade C</v>
      </c>
      <c r="O427">
        <v>5</v>
      </c>
      <c r="P427" s="4">
        <v>5</v>
      </c>
      <c r="Q427" t="s">
        <v>14</v>
      </c>
      <c r="R427" s="4">
        <v>7</v>
      </c>
      <c r="S427" t="str">
        <f>CONCATENATE(OrdersTable[[#This Row],[Clean_ID]],"-",OrdersTable[[#This Row],[Clean_Region]],"-",OrdersTable[[#This Row],[Clean_Product]])</f>
        <v>1425-SOUTH-Furniture</v>
      </c>
    </row>
    <row r="428" spans="1:19" x14ac:dyDescent="0.3">
      <c r="A428" t="s">
        <v>1273</v>
      </c>
      <c r="B428" t="str">
        <f t="shared" si="36"/>
        <v>1426</v>
      </c>
      <c r="C428" t="s">
        <v>1274</v>
      </c>
      <c r="D428" t="str">
        <f t="shared" si="41"/>
        <v>Jeffery Butler</v>
      </c>
      <c r="E428" t="s">
        <v>51</v>
      </c>
      <c r="F428" t="str">
        <f t="shared" si="37"/>
        <v>WEST</v>
      </c>
      <c r="G428" t="s">
        <v>35</v>
      </c>
      <c r="H428" t="str">
        <f t="shared" si="38"/>
        <v>Electronics</v>
      </c>
      <c r="I428" s="2" t="s">
        <v>1275</v>
      </c>
      <c r="J428" s="1">
        <v>45462</v>
      </c>
      <c r="K428"/>
      <c r="L428" s="4">
        <v>0</v>
      </c>
      <c r="M428" s="4" t="str">
        <f t="shared" si="39"/>
        <v>Low Sales</v>
      </c>
      <c r="N428" s="2" t="str">
        <f t="shared" si="40"/>
        <v>Grade C</v>
      </c>
      <c r="O428">
        <v>15</v>
      </c>
      <c r="P428" s="4">
        <v>15</v>
      </c>
      <c r="Q428" t="s">
        <v>37</v>
      </c>
      <c r="R428" s="4">
        <v>7</v>
      </c>
      <c r="S428" t="str">
        <f>CONCATENATE(OrdersTable[[#This Row],[Clean_ID]],"-",OrdersTable[[#This Row],[Clean_Region]],"-",OrdersTable[[#This Row],[Clean_Product]])</f>
        <v>1426-WEST-Electronics</v>
      </c>
    </row>
    <row r="429" spans="1:19" x14ac:dyDescent="0.3">
      <c r="A429" t="s">
        <v>1276</v>
      </c>
      <c r="B429" t="str">
        <f t="shared" si="36"/>
        <v>1427</v>
      </c>
      <c r="C429" t="s">
        <v>1277</v>
      </c>
      <c r="D429" t="str">
        <f t="shared" si="41"/>
        <v>John Evans</v>
      </c>
      <c r="E429" t="s">
        <v>34</v>
      </c>
      <c r="F429" t="str">
        <f t="shared" si="37"/>
        <v>NORTH</v>
      </c>
      <c r="G429" t="s">
        <v>35</v>
      </c>
      <c r="H429" t="str">
        <f t="shared" si="38"/>
        <v>Electronics</v>
      </c>
      <c r="I429" s="2" t="s">
        <v>1278</v>
      </c>
      <c r="J429" s="1">
        <v>46099</v>
      </c>
      <c r="K429">
        <v>3272.3</v>
      </c>
      <c r="L429" s="4">
        <v>3272.3</v>
      </c>
      <c r="M429" s="4" t="str">
        <f t="shared" si="39"/>
        <v>High Sales</v>
      </c>
      <c r="N429" s="2" t="str">
        <f t="shared" si="40"/>
        <v>Grade B</v>
      </c>
      <c r="O429">
        <v>10</v>
      </c>
      <c r="P429" s="4">
        <v>10</v>
      </c>
      <c r="Q429" t="s">
        <v>23</v>
      </c>
      <c r="R429" s="4">
        <v>2</v>
      </c>
      <c r="S429" t="str">
        <f>CONCATENATE(OrdersTable[[#This Row],[Clean_ID]],"-",OrdersTable[[#This Row],[Clean_Region]],"-",OrdersTable[[#This Row],[Clean_Product]])</f>
        <v>1427-NORTH-Electronics</v>
      </c>
    </row>
    <row r="430" spans="1:19" x14ac:dyDescent="0.3">
      <c r="A430" t="s">
        <v>1279</v>
      </c>
      <c r="B430" t="str">
        <f t="shared" si="36"/>
        <v>1428</v>
      </c>
      <c r="C430" t="s">
        <v>1280</v>
      </c>
      <c r="D430" t="str">
        <f t="shared" si="41"/>
        <v>Stephanie Carey</v>
      </c>
      <c r="E430" t="s">
        <v>34</v>
      </c>
      <c r="F430" t="str">
        <f t="shared" si="37"/>
        <v>NORTH</v>
      </c>
      <c r="G430" t="s">
        <v>40</v>
      </c>
      <c r="H430" t="str">
        <f t="shared" si="38"/>
        <v>Office Supplies</v>
      </c>
      <c r="I430" s="2" t="s">
        <v>1281</v>
      </c>
      <c r="J430" s="1">
        <v>45312</v>
      </c>
      <c r="K430">
        <v>1342.58</v>
      </c>
      <c r="L430" s="4">
        <v>1342.58</v>
      </c>
      <c r="M430" s="4" t="str">
        <f t="shared" si="39"/>
        <v>Low Sales</v>
      </c>
      <c r="N430" s="2" t="str">
        <f t="shared" si="40"/>
        <v>Grade C</v>
      </c>
      <c r="O430">
        <v>5</v>
      </c>
      <c r="P430" s="4">
        <v>5</v>
      </c>
      <c r="Q430" t="s">
        <v>31</v>
      </c>
      <c r="R430" s="4">
        <v>3</v>
      </c>
      <c r="S430" t="str">
        <f>CONCATENATE(OrdersTable[[#This Row],[Clean_ID]],"-",OrdersTable[[#This Row],[Clean_Region]],"-",OrdersTable[[#This Row],[Clean_Product]])</f>
        <v>1428-NORTH-Office Supplies</v>
      </c>
    </row>
    <row r="431" spans="1:19" x14ac:dyDescent="0.3">
      <c r="A431" t="s">
        <v>1282</v>
      </c>
      <c r="B431" t="str">
        <f t="shared" si="36"/>
        <v>1429</v>
      </c>
      <c r="C431" t="s">
        <v>1283</v>
      </c>
      <c r="D431" t="str">
        <f t="shared" si="41"/>
        <v>Danielle Mcgee</v>
      </c>
      <c r="E431" t="s">
        <v>51</v>
      </c>
      <c r="F431" t="str">
        <f t="shared" si="37"/>
        <v>WEST</v>
      </c>
      <c r="G431" t="s">
        <v>80</v>
      </c>
      <c r="H431" t="str">
        <f t="shared" si="38"/>
        <v>Furniture</v>
      </c>
      <c r="I431" s="2" t="s">
        <v>415</v>
      </c>
      <c r="J431" s="1">
        <v>46041</v>
      </c>
      <c r="K431">
        <v>2757.88</v>
      </c>
      <c r="L431" s="4">
        <v>2757.88</v>
      </c>
      <c r="M431" s="4" t="str">
        <f t="shared" si="39"/>
        <v>High Sales</v>
      </c>
      <c r="N431" s="2" t="str">
        <f t="shared" si="40"/>
        <v>Grade B</v>
      </c>
      <c r="O431">
        <v>15</v>
      </c>
      <c r="P431" s="4">
        <v>15</v>
      </c>
      <c r="Q431" t="s">
        <v>37</v>
      </c>
      <c r="R431" s="4">
        <v>10</v>
      </c>
      <c r="S431" t="str">
        <f>CONCATENATE(OrdersTable[[#This Row],[Clean_ID]],"-",OrdersTable[[#This Row],[Clean_Region]],"-",OrdersTable[[#This Row],[Clean_Product]])</f>
        <v>1429-WEST-Furniture</v>
      </c>
    </row>
    <row r="432" spans="1:19" x14ac:dyDescent="0.3">
      <c r="A432" t="s">
        <v>1284</v>
      </c>
      <c r="B432" t="str">
        <f t="shared" si="36"/>
        <v>1430</v>
      </c>
      <c r="C432" t="s">
        <v>1285</v>
      </c>
      <c r="D432" t="str">
        <f t="shared" si="41"/>
        <v>John Frazier</v>
      </c>
      <c r="E432" t="s">
        <v>51</v>
      </c>
      <c r="F432" t="str">
        <f t="shared" si="37"/>
        <v>WEST</v>
      </c>
      <c r="G432" t="s">
        <v>12</v>
      </c>
      <c r="H432" t="str">
        <f t="shared" si="38"/>
        <v>Electronics</v>
      </c>
      <c r="I432" s="2" t="s">
        <v>1286</v>
      </c>
      <c r="J432" s="1">
        <v>45733</v>
      </c>
      <c r="K432"/>
      <c r="L432" s="4">
        <v>0</v>
      </c>
      <c r="M432" s="4" t="str">
        <f t="shared" si="39"/>
        <v>Low Sales</v>
      </c>
      <c r="N432" s="2" t="str">
        <f t="shared" si="40"/>
        <v>Grade C</v>
      </c>
      <c r="O432">
        <v>10</v>
      </c>
      <c r="P432" s="4">
        <v>10</v>
      </c>
      <c r="Q432" t="s">
        <v>14</v>
      </c>
      <c r="R432" s="4">
        <v>2</v>
      </c>
      <c r="S432" t="str">
        <f>CONCATENATE(OrdersTable[[#This Row],[Clean_ID]],"-",OrdersTable[[#This Row],[Clean_Region]],"-",OrdersTable[[#This Row],[Clean_Product]])</f>
        <v>1430-WEST-Electronics</v>
      </c>
    </row>
    <row r="433" spans="1:19" x14ac:dyDescent="0.3">
      <c r="A433" t="s">
        <v>1287</v>
      </c>
      <c r="B433" t="str">
        <f t="shared" si="36"/>
        <v>1431</v>
      </c>
      <c r="C433" t="s">
        <v>1288</v>
      </c>
      <c r="D433" t="str">
        <f t="shared" si="41"/>
        <v>Stacy Bolton</v>
      </c>
      <c r="E433" t="s">
        <v>26</v>
      </c>
      <c r="F433" t="str">
        <f t="shared" si="37"/>
        <v>EAST</v>
      </c>
      <c r="G433" t="s">
        <v>80</v>
      </c>
      <c r="H433" t="str">
        <f t="shared" si="38"/>
        <v>Furniture</v>
      </c>
      <c r="I433" s="2" t="s">
        <v>1289</v>
      </c>
      <c r="J433" s="1">
        <v>45486</v>
      </c>
      <c r="K433"/>
      <c r="L433" s="4">
        <v>0</v>
      </c>
      <c r="M433" s="4" t="str">
        <f t="shared" si="39"/>
        <v>Low Sales</v>
      </c>
      <c r="N433" s="2" t="str">
        <f t="shared" si="40"/>
        <v>Grade C</v>
      </c>
      <c r="O433">
        <v>15</v>
      </c>
      <c r="P433" s="4">
        <v>15</v>
      </c>
      <c r="Q433" t="s">
        <v>31</v>
      </c>
      <c r="R433" s="4">
        <v>4</v>
      </c>
      <c r="S433" t="str">
        <f>CONCATENATE(OrdersTable[[#This Row],[Clean_ID]],"-",OrdersTable[[#This Row],[Clean_Region]],"-",OrdersTable[[#This Row],[Clean_Product]])</f>
        <v>1431-EAST-Furniture</v>
      </c>
    </row>
    <row r="434" spans="1:19" x14ac:dyDescent="0.3">
      <c r="A434" t="s">
        <v>1290</v>
      </c>
      <c r="B434" t="str">
        <f t="shared" si="36"/>
        <v>1432</v>
      </c>
      <c r="C434" t="s">
        <v>1291</v>
      </c>
      <c r="D434" t="str">
        <f t="shared" si="41"/>
        <v>Jennifer Roy</v>
      </c>
      <c r="E434" t="s">
        <v>34</v>
      </c>
      <c r="F434" t="str">
        <f t="shared" si="37"/>
        <v>NORTH</v>
      </c>
      <c r="G434" t="s">
        <v>12</v>
      </c>
      <c r="H434" t="str">
        <f t="shared" si="38"/>
        <v>Electronics</v>
      </c>
      <c r="I434" s="2" t="s">
        <v>724</v>
      </c>
      <c r="J434" s="1">
        <v>45694</v>
      </c>
      <c r="K434"/>
      <c r="L434" s="4">
        <v>0</v>
      </c>
      <c r="M434" s="4" t="str">
        <f t="shared" si="39"/>
        <v>Low Sales</v>
      </c>
      <c r="N434" s="2" t="str">
        <f t="shared" si="40"/>
        <v>Grade C</v>
      </c>
      <c r="O434">
        <v>10</v>
      </c>
      <c r="P434" s="4">
        <v>10</v>
      </c>
      <c r="Q434" t="s">
        <v>14</v>
      </c>
      <c r="R434" s="4">
        <v>6</v>
      </c>
      <c r="S434" t="str">
        <f>CONCATENATE(OrdersTable[[#This Row],[Clean_ID]],"-",OrdersTable[[#This Row],[Clean_Region]],"-",OrdersTable[[#This Row],[Clean_Product]])</f>
        <v>1432-NORTH-Electronics</v>
      </c>
    </row>
    <row r="435" spans="1:19" x14ac:dyDescent="0.3">
      <c r="A435" t="s">
        <v>1292</v>
      </c>
      <c r="B435" t="str">
        <f t="shared" si="36"/>
        <v>1433</v>
      </c>
      <c r="C435" t="s">
        <v>1293</v>
      </c>
      <c r="D435" t="str">
        <f t="shared" si="41"/>
        <v>Virginia Warren</v>
      </c>
      <c r="E435" t="s">
        <v>34</v>
      </c>
      <c r="F435" t="str">
        <f t="shared" si="37"/>
        <v>NORTH</v>
      </c>
      <c r="G435" t="s">
        <v>35</v>
      </c>
      <c r="H435" t="str">
        <f t="shared" si="38"/>
        <v>Electronics</v>
      </c>
      <c r="I435" s="2" t="s">
        <v>1294</v>
      </c>
      <c r="J435" s="1">
        <v>45381</v>
      </c>
      <c r="K435"/>
      <c r="L435" s="4">
        <v>0</v>
      </c>
      <c r="M435" s="4" t="str">
        <f t="shared" si="39"/>
        <v>Low Sales</v>
      </c>
      <c r="N435" s="2" t="str">
        <f t="shared" si="40"/>
        <v>Grade C</v>
      </c>
      <c r="O435">
        <v>10</v>
      </c>
      <c r="P435" s="4">
        <v>10</v>
      </c>
      <c r="Q435" t="s">
        <v>14</v>
      </c>
      <c r="R435" s="4">
        <v>1</v>
      </c>
      <c r="S435" t="str">
        <f>CONCATENATE(OrdersTable[[#This Row],[Clean_ID]],"-",OrdersTable[[#This Row],[Clean_Region]],"-",OrdersTable[[#This Row],[Clean_Product]])</f>
        <v>1433-NORTH-Electronics</v>
      </c>
    </row>
    <row r="436" spans="1:19" x14ac:dyDescent="0.3">
      <c r="A436" t="s">
        <v>1295</v>
      </c>
      <c r="B436" t="str">
        <f t="shared" si="36"/>
        <v>1434</v>
      </c>
      <c r="C436" t="s">
        <v>1296</v>
      </c>
      <c r="D436" t="str">
        <f t="shared" si="41"/>
        <v>Debra Williams</v>
      </c>
      <c r="E436" t="s">
        <v>44</v>
      </c>
      <c r="F436" t="str">
        <f t="shared" si="37"/>
        <v>SOUTH</v>
      </c>
      <c r="G436" t="s">
        <v>80</v>
      </c>
      <c r="H436" t="str">
        <f t="shared" si="38"/>
        <v>Furniture</v>
      </c>
      <c r="I436" s="2" t="s">
        <v>1297</v>
      </c>
      <c r="J436" s="1">
        <v>45945</v>
      </c>
      <c r="K436"/>
      <c r="L436" s="4">
        <v>0</v>
      </c>
      <c r="M436" s="4" t="str">
        <f t="shared" si="39"/>
        <v>Low Sales</v>
      </c>
      <c r="N436" s="2" t="str">
        <f t="shared" si="40"/>
        <v>Grade C</v>
      </c>
      <c r="O436">
        <v>5</v>
      </c>
      <c r="P436" s="4">
        <v>5</v>
      </c>
      <c r="Q436" t="s">
        <v>31</v>
      </c>
      <c r="R436" s="4">
        <v>13</v>
      </c>
      <c r="S436" t="str">
        <f>CONCATENATE(OrdersTable[[#This Row],[Clean_ID]],"-",OrdersTable[[#This Row],[Clean_Region]],"-",OrdersTable[[#This Row],[Clean_Product]])</f>
        <v>1434-SOUTH-Furniture</v>
      </c>
    </row>
    <row r="437" spans="1:19" x14ac:dyDescent="0.3">
      <c r="A437" t="s">
        <v>1298</v>
      </c>
      <c r="B437" t="str">
        <f t="shared" si="36"/>
        <v>1435</v>
      </c>
      <c r="C437" t="s">
        <v>1299</v>
      </c>
      <c r="D437" t="str">
        <f t="shared" si="41"/>
        <v>Brian Thompson</v>
      </c>
      <c r="E437" t="s">
        <v>51</v>
      </c>
      <c r="F437" t="str">
        <f t="shared" si="37"/>
        <v>WEST</v>
      </c>
      <c r="G437" t="s">
        <v>35</v>
      </c>
      <c r="H437" t="str">
        <f t="shared" si="38"/>
        <v>Electronics</v>
      </c>
      <c r="I437" s="2" t="s">
        <v>1300</v>
      </c>
      <c r="J437" s="1">
        <v>45792</v>
      </c>
      <c r="K437"/>
      <c r="L437" s="4">
        <v>0</v>
      </c>
      <c r="M437" s="4" t="str">
        <f t="shared" si="39"/>
        <v>Low Sales</v>
      </c>
      <c r="N437" s="2" t="str">
        <f t="shared" si="40"/>
        <v>Grade C</v>
      </c>
      <c r="O437">
        <v>10</v>
      </c>
      <c r="P437" s="4">
        <v>10</v>
      </c>
      <c r="Q437" t="s">
        <v>31</v>
      </c>
      <c r="R437" s="4">
        <v>15</v>
      </c>
      <c r="S437" t="str">
        <f>CONCATENATE(OrdersTable[[#This Row],[Clean_ID]],"-",OrdersTable[[#This Row],[Clean_Region]],"-",OrdersTable[[#This Row],[Clean_Product]])</f>
        <v>1435-WEST-Electronics</v>
      </c>
    </row>
    <row r="438" spans="1:19" x14ac:dyDescent="0.3">
      <c r="A438" t="s">
        <v>1301</v>
      </c>
      <c r="B438" t="str">
        <f t="shared" si="36"/>
        <v>1436</v>
      </c>
      <c r="C438" t="s">
        <v>1302</v>
      </c>
      <c r="D438" t="str">
        <f t="shared" si="41"/>
        <v>Elaine Stevens</v>
      </c>
      <c r="E438" t="s">
        <v>51</v>
      </c>
      <c r="F438" t="str">
        <f t="shared" si="37"/>
        <v>WEST</v>
      </c>
      <c r="G438" t="s">
        <v>40</v>
      </c>
      <c r="H438" t="str">
        <f t="shared" si="38"/>
        <v>Office Supplies</v>
      </c>
      <c r="I438" s="2" t="s">
        <v>1303</v>
      </c>
      <c r="J438" s="1">
        <v>45572</v>
      </c>
      <c r="K438"/>
      <c r="L438" s="4">
        <v>0</v>
      </c>
      <c r="M438" s="4" t="str">
        <f t="shared" si="39"/>
        <v>Low Sales</v>
      </c>
      <c r="N438" s="2" t="str">
        <f t="shared" si="40"/>
        <v>Grade C</v>
      </c>
      <c r="O438">
        <v>20</v>
      </c>
      <c r="P438" s="4">
        <v>20</v>
      </c>
      <c r="Q438" t="s">
        <v>31</v>
      </c>
      <c r="R438" s="4">
        <v>4</v>
      </c>
      <c r="S438" t="str">
        <f>CONCATENATE(OrdersTable[[#This Row],[Clean_ID]],"-",OrdersTable[[#This Row],[Clean_Region]],"-",OrdersTable[[#This Row],[Clean_Product]])</f>
        <v>1436-WEST-Office Supplies</v>
      </c>
    </row>
    <row r="439" spans="1:19" x14ac:dyDescent="0.3">
      <c r="A439" t="s">
        <v>1304</v>
      </c>
      <c r="B439" t="str">
        <f t="shared" si="36"/>
        <v>1437</v>
      </c>
      <c r="C439" t="s">
        <v>1305</v>
      </c>
      <c r="D439" t="str">
        <f t="shared" si="41"/>
        <v>Erica Ramirez</v>
      </c>
      <c r="E439" t="s">
        <v>26</v>
      </c>
      <c r="F439" t="str">
        <f t="shared" si="37"/>
        <v>EAST</v>
      </c>
      <c r="G439" t="s">
        <v>12</v>
      </c>
      <c r="H439" t="str">
        <f t="shared" si="38"/>
        <v>Electronics</v>
      </c>
      <c r="I439" s="2" t="s">
        <v>1306</v>
      </c>
      <c r="J439" s="1">
        <v>45446</v>
      </c>
      <c r="K439">
        <v>3353.97</v>
      </c>
      <c r="L439" s="4">
        <v>3353.97</v>
      </c>
      <c r="M439" s="4" t="str">
        <f t="shared" si="39"/>
        <v>High Sales</v>
      </c>
      <c r="N439" s="2" t="str">
        <f t="shared" si="40"/>
        <v>Grade B</v>
      </c>
      <c r="O439">
        <v>15</v>
      </c>
      <c r="P439" s="4">
        <v>15</v>
      </c>
      <c r="Q439" t="s">
        <v>37</v>
      </c>
      <c r="R439" s="4">
        <v>7</v>
      </c>
      <c r="S439" t="str">
        <f>CONCATENATE(OrdersTable[[#This Row],[Clean_ID]],"-",OrdersTable[[#This Row],[Clean_Region]],"-",OrdersTable[[#This Row],[Clean_Product]])</f>
        <v>1437-EAST-Electronics</v>
      </c>
    </row>
    <row r="440" spans="1:19" x14ac:dyDescent="0.3">
      <c r="A440" t="s">
        <v>1307</v>
      </c>
      <c r="B440" t="str">
        <f t="shared" si="36"/>
        <v>1438</v>
      </c>
      <c r="C440" t="s">
        <v>1308</v>
      </c>
      <c r="D440" t="str">
        <f t="shared" si="41"/>
        <v>Christopher Diaz</v>
      </c>
      <c r="E440" t="s">
        <v>21</v>
      </c>
      <c r="F440" t="str">
        <f t="shared" si="37"/>
        <v>CENTRAL</v>
      </c>
      <c r="G440" t="s">
        <v>80</v>
      </c>
      <c r="H440" t="str">
        <f t="shared" si="38"/>
        <v>Furniture</v>
      </c>
      <c r="I440" s="2" t="s">
        <v>1309</v>
      </c>
      <c r="J440" s="1">
        <v>45858</v>
      </c>
      <c r="K440"/>
      <c r="L440" s="4">
        <v>0</v>
      </c>
      <c r="M440" s="4" t="str">
        <f t="shared" si="39"/>
        <v>Low Sales</v>
      </c>
      <c r="N440" s="2" t="str">
        <f t="shared" si="40"/>
        <v>Grade C</v>
      </c>
      <c r="O440"/>
      <c r="P440" s="4">
        <v>0</v>
      </c>
      <c r="Q440" t="s">
        <v>23</v>
      </c>
      <c r="R440" s="4">
        <v>10</v>
      </c>
      <c r="S440" t="str">
        <f>CONCATENATE(OrdersTable[[#This Row],[Clean_ID]],"-",OrdersTable[[#This Row],[Clean_Region]],"-",OrdersTable[[#This Row],[Clean_Product]])</f>
        <v>1438-CENTRAL-Furniture</v>
      </c>
    </row>
    <row r="441" spans="1:19" x14ac:dyDescent="0.3">
      <c r="A441" t="s">
        <v>1310</v>
      </c>
      <c r="B441" t="str">
        <f t="shared" si="36"/>
        <v>1439</v>
      </c>
      <c r="C441" t="s">
        <v>1311</v>
      </c>
      <c r="D441" t="str">
        <f t="shared" si="41"/>
        <v>Rebecca Pham</v>
      </c>
      <c r="E441" t="s">
        <v>44</v>
      </c>
      <c r="F441" t="str">
        <f t="shared" si="37"/>
        <v>SOUTH</v>
      </c>
      <c r="G441" t="s">
        <v>35</v>
      </c>
      <c r="H441" t="str">
        <f t="shared" si="38"/>
        <v>Electronics</v>
      </c>
      <c r="I441" s="2" t="s">
        <v>1312</v>
      </c>
      <c r="J441" s="1">
        <v>45598</v>
      </c>
      <c r="K441">
        <v>2004.28</v>
      </c>
      <c r="L441" s="4">
        <v>2004.28</v>
      </c>
      <c r="M441" s="4" t="str">
        <f t="shared" si="39"/>
        <v>Low Sales</v>
      </c>
      <c r="N441" s="2" t="str">
        <f t="shared" si="40"/>
        <v>Grade B</v>
      </c>
      <c r="O441"/>
      <c r="P441" s="4">
        <v>0</v>
      </c>
      <c r="Q441" t="s">
        <v>37</v>
      </c>
      <c r="R441" s="4">
        <v>15</v>
      </c>
      <c r="S441" t="str">
        <f>CONCATENATE(OrdersTable[[#This Row],[Clean_ID]],"-",OrdersTable[[#This Row],[Clean_Region]],"-",OrdersTable[[#This Row],[Clean_Product]])</f>
        <v>1439-SOUTH-Electronics</v>
      </c>
    </row>
    <row r="442" spans="1:19" x14ac:dyDescent="0.3">
      <c r="A442" t="s">
        <v>1313</v>
      </c>
      <c r="B442" t="str">
        <f t="shared" si="36"/>
        <v>1440</v>
      </c>
      <c r="C442" t="s">
        <v>1314</v>
      </c>
      <c r="D442" t="str">
        <f t="shared" si="41"/>
        <v>John Lynch</v>
      </c>
      <c r="E442" t="s">
        <v>21</v>
      </c>
      <c r="F442" t="str">
        <f t="shared" si="37"/>
        <v>CENTRAL</v>
      </c>
      <c r="G442" t="s">
        <v>80</v>
      </c>
      <c r="H442" t="str">
        <f t="shared" si="38"/>
        <v>Furniture</v>
      </c>
      <c r="I442" s="2" t="s">
        <v>1315</v>
      </c>
      <c r="J442" s="1">
        <v>45356</v>
      </c>
      <c r="K442">
        <v>905.75</v>
      </c>
      <c r="L442" s="4">
        <v>905.75</v>
      </c>
      <c r="M442" s="4" t="str">
        <f t="shared" si="39"/>
        <v>Low Sales</v>
      </c>
      <c r="N442" s="2" t="str">
        <f t="shared" si="40"/>
        <v>Grade C</v>
      </c>
      <c r="O442">
        <v>10</v>
      </c>
      <c r="P442" s="4">
        <v>10</v>
      </c>
      <c r="Q442" t="s">
        <v>18</v>
      </c>
      <c r="R442" s="4">
        <v>3</v>
      </c>
      <c r="S442" t="str">
        <f>CONCATENATE(OrdersTable[[#This Row],[Clean_ID]],"-",OrdersTable[[#This Row],[Clean_Region]],"-",OrdersTable[[#This Row],[Clean_Product]])</f>
        <v>1440-CENTRAL-Furniture</v>
      </c>
    </row>
    <row r="443" spans="1:19" x14ac:dyDescent="0.3">
      <c r="A443" t="s">
        <v>1316</v>
      </c>
      <c r="B443" t="str">
        <f t="shared" si="36"/>
        <v>1441</v>
      </c>
      <c r="C443" t="s">
        <v>1317</v>
      </c>
      <c r="D443" t="str">
        <f t="shared" si="41"/>
        <v>Marcus Davis</v>
      </c>
      <c r="E443" t="s">
        <v>34</v>
      </c>
      <c r="F443" t="str">
        <f t="shared" si="37"/>
        <v>NORTH</v>
      </c>
      <c r="G443" t="s">
        <v>35</v>
      </c>
      <c r="H443" t="str">
        <f t="shared" si="38"/>
        <v>Electronics</v>
      </c>
      <c r="I443" s="2" t="s">
        <v>1318</v>
      </c>
      <c r="J443" s="1">
        <v>45372</v>
      </c>
      <c r="K443">
        <v>2205.1999999999998</v>
      </c>
      <c r="L443" s="4">
        <v>2205.1999999999998</v>
      </c>
      <c r="M443" s="4" t="str">
        <f t="shared" si="39"/>
        <v>Low Sales</v>
      </c>
      <c r="N443" s="2" t="str">
        <f t="shared" si="40"/>
        <v>Grade B</v>
      </c>
      <c r="O443"/>
      <c r="P443" s="4">
        <v>0</v>
      </c>
      <c r="Q443" t="s">
        <v>31</v>
      </c>
      <c r="R443" s="4">
        <v>6</v>
      </c>
      <c r="S443" t="str">
        <f>CONCATENATE(OrdersTable[[#This Row],[Clean_ID]],"-",OrdersTable[[#This Row],[Clean_Region]],"-",OrdersTable[[#This Row],[Clean_Product]])</f>
        <v>1441-NORTH-Electronics</v>
      </c>
    </row>
    <row r="444" spans="1:19" x14ac:dyDescent="0.3">
      <c r="A444" t="s">
        <v>1319</v>
      </c>
      <c r="B444" t="str">
        <f t="shared" si="36"/>
        <v>1442</v>
      </c>
      <c r="C444" t="s">
        <v>1320</v>
      </c>
      <c r="D444" t="str">
        <f t="shared" si="41"/>
        <v>Sharon Stephenson</v>
      </c>
      <c r="E444" t="s">
        <v>11</v>
      </c>
      <c r="F444" t="str">
        <f t="shared" si="37"/>
        <v>NORTH</v>
      </c>
      <c r="G444" t="s">
        <v>12</v>
      </c>
      <c r="H444" t="str">
        <f t="shared" si="38"/>
        <v>Electronics</v>
      </c>
      <c r="I444" s="2" t="s">
        <v>1294</v>
      </c>
      <c r="J444" s="1">
        <v>45381</v>
      </c>
      <c r="K444"/>
      <c r="L444" s="4">
        <v>0</v>
      </c>
      <c r="M444" s="4" t="str">
        <f t="shared" si="39"/>
        <v>Low Sales</v>
      </c>
      <c r="N444" s="2" t="str">
        <f t="shared" si="40"/>
        <v>Grade C</v>
      </c>
      <c r="O444">
        <v>15</v>
      </c>
      <c r="P444" s="4">
        <v>15</v>
      </c>
      <c r="Q444" t="s">
        <v>37</v>
      </c>
      <c r="R444" s="4">
        <v>8</v>
      </c>
      <c r="S444" t="str">
        <f>CONCATENATE(OrdersTable[[#This Row],[Clean_ID]],"-",OrdersTable[[#This Row],[Clean_Region]],"-",OrdersTable[[#This Row],[Clean_Product]])</f>
        <v>1442-NORTH-Electronics</v>
      </c>
    </row>
    <row r="445" spans="1:19" x14ac:dyDescent="0.3">
      <c r="A445" t="s">
        <v>1321</v>
      </c>
      <c r="B445" t="str">
        <f t="shared" si="36"/>
        <v>1443</v>
      </c>
      <c r="C445" t="s">
        <v>1322</v>
      </c>
      <c r="D445" t="str">
        <f t="shared" si="41"/>
        <v>Sean Buchanan</v>
      </c>
      <c r="E445" t="s">
        <v>34</v>
      </c>
      <c r="F445" t="str">
        <f t="shared" si="37"/>
        <v>NORTH</v>
      </c>
      <c r="G445" t="s">
        <v>35</v>
      </c>
      <c r="H445" t="str">
        <f t="shared" si="38"/>
        <v>Electronics</v>
      </c>
      <c r="I445" s="2" t="s">
        <v>1323</v>
      </c>
      <c r="J445" s="1">
        <v>45407</v>
      </c>
      <c r="K445">
        <v>790.73</v>
      </c>
      <c r="L445" s="4">
        <v>790.73</v>
      </c>
      <c r="M445" s="4" t="str">
        <f t="shared" si="39"/>
        <v>Low Sales</v>
      </c>
      <c r="N445" s="2" t="str">
        <f t="shared" si="40"/>
        <v>Grade C</v>
      </c>
      <c r="O445">
        <v>5</v>
      </c>
      <c r="P445" s="4">
        <v>5</v>
      </c>
      <c r="Q445" t="s">
        <v>37</v>
      </c>
      <c r="R445" s="4">
        <v>13</v>
      </c>
      <c r="S445" t="str">
        <f>CONCATENATE(OrdersTable[[#This Row],[Clean_ID]],"-",OrdersTable[[#This Row],[Clean_Region]],"-",OrdersTable[[#This Row],[Clean_Product]])</f>
        <v>1443-NORTH-Electronics</v>
      </c>
    </row>
    <row r="446" spans="1:19" x14ac:dyDescent="0.3">
      <c r="A446" t="s">
        <v>1324</v>
      </c>
      <c r="B446" t="str">
        <f t="shared" si="36"/>
        <v>1444</v>
      </c>
      <c r="C446" t="s">
        <v>1325</v>
      </c>
      <c r="D446" t="str">
        <f t="shared" si="41"/>
        <v>Frank Jennings</v>
      </c>
      <c r="E446" t="s">
        <v>34</v>
      </c>
      <c r="F446" t="str">
        <f t="shared" si="37"/>
        <v>NORTH</v>
      </c>
      <c r="G446" t="s">
        <v>40</v>
      </c>
      <c r="H446" t="str">
        <f t="shared" si="38"/>
        <v>Office Supplies</v>
      </c>
      <c r="I446" s="2" t="s">
        <v>1326</v>
      </c>
      <c r="J446" s="1">
        <v>45695</v>
      </c>
      <c r="K446"/>
      <c r="L446" s="4">
        <v>0</v>
      </c>
      <c r="M446" s="4" t="str">
        <f t="shared" si="39"/>
        <v>Low Sales</v>
      </c>
      <c r="N446" s="2" t="str">
        <f t="shared" si="40"/>
        <v>Grade C</v>
      </c>
      <c r="O446">
        <v>20</v>
      </c>
      <c r="P446" s="4">
        <v>20</v>
      </c>
      <c r="Q446" t="s">
        <v>23</v>
      </c>
      <c r="R446" s="4">
        <v>10</v>
      </c>
      <c r="S446" t="str">
        <f>CONCATENATE(OrdersTable[[#This Row],[Clean_ID]],"-",OrdersTable[[#This Row],[Clean_Region]],"-",OrdersTable[[#This Row],[Clean_Product]])</f>
        <v>1444-NORTH-Office Supplies</v>
      </c>
    </row>
    <row r="447" spans="1:19" x14ac:dyDescent="0.3">
      <c r="A447" t="s">
        <v>1327</v>
      </c>
      <c r="B447" t="str">
        <f t="shared" si="36"/>
        <v>1445</v>
      </c>
      <c r="C447" t="s">
        <v>1328</v>
      </c>
      <c r="D447" t="str">
        <f t="shared" si="41"/>
        <v>Kara Clark</v>
      </c>
      <c r="E447" t="s">
        <v>21</v>
      </c>
      <c r="F447" t="str">
        <f t="shared" si="37"/>
        <v>CENTRAL</v>
      </c>
      <c r="G447" t="s">
        <v>35</v>
      </c>
      <c r="H447" t="str">
        <f t="shared" si="38"/>
        <v>Electronics</v>
      </c>
      <c r="I447" s="2" t="s">
        <v>1329</v>
      </c>
      <c r="J447" s="1">
        <v>45330</v>
      </c>
      <c r="K447">
        <v>1413.3</v>
      </c>
      <c r="L447" s="4">
        <v>1413.3</v>
      </c>
      <c r="M447" s="4" t="str">
        <f t="shared" si="39"/>
        <v>Low Sales</v>
      </c>
      <c r="N447" s="2" t="str">
        <f t="shared" si="40"/>
        <v>Grade C</v>
      </c>
      <c r="O447"/>
      <c r="P447" s="4">
        <v>0</v>
      </c>
      <c r="Q447" t="s">
        <v>37</v>
      </c>
      <c r="R447" s="4">
        <v>11</v>
      </c>
      <c r="S447" t="str">
        <f>CONCATENATE(OrdersTable[[#This Row],[Clean_ID]],"-",OrdersTable[[#This Row],[Clean_Region]],"-",OrdersTable[[#This Row],[Clean_Product]])</f>
        <v>1445-CENTRAL-Electronics</v>
      </c>
    </row>
    <row r="448" spans="1:19" x14ac:dyDescent="0.3">
      <c r="A448" t="s">
        <v>1330</v>
      </c>
      <c r="B448" t="str">
        <f t="shared" si="36"/>
        <v>1446</v>
      </c>
      <c r="C448" t="s">
        <v>1331</v>
      </c>
      <c r="D448" t="str">
        <f t="shared" si="41"/>
        <v>Jennifer Sandoval</v>
      </c>
      <c r="E448" t="s">
        <v>11</v>
      </c>
      <c r="F448" t="str">
        <f t="shared" si="37"/>
        <v>NORTH</v>
      </c>
      <c r="G448" t="s">
        <v>35</v>
      </c>
      <c r="H448" t="str">
        <f t="shared" si="38"/>
        <v>Electronics</v>
      </c>
      <c r="I448" s="2" t="s">
        <v>1332</v>
      </c>
      <c r="J448" s="1">
        <v>45537</v>
      </c>
      <c r="K448"/>
      <c r="L448" s="4">
        <v>0</v>
      </c>
      <c r="M448" s="4" t="str">
        <f t="shared" si="39"/>
        <v>Low Sales</v>
      </c>
      <c r="N448" s="2" t="str">
        <f t="shared" si="40"/>
        <v>Grade C</v>
      </c>
      <c r="O448">
        <v>10</v>
      </c>
      <c r="P448" s="4">
        <v>10</v>
      </c>
      <c r="Q448" t="s">
        <v>14</v>
      </c>
      <c r="R448" s="4">
        <v>12</v>
      </c>
      <c r="S448" t="str">
        <f>CONCATENATE(OrdersTable[[#This Row],[Clean_ID]],"-",OrdersTable[[#This Row],[Clean_Region]],"-",OrdersTable[[#This Row],[Clean_Product]])</f>
        <v>1446-NORTH-Electronics</v>
      </c>
    </row>
    <row r="449" spans="1:19" x14ac:dyDescent="0.3">
      <c r="A449" t="s">
        <v>1333</v>
      </c>
      <c r="B449" t="str">
        <f t="shared" si="36"/>
        <v>1447</v>
      </c>
      <c r="C449" t="s">
        <v>1334</v>
      </c>
      <c r="D449" t="str">
        <f t="shared" si="41"/>
        <v>Toni Sanchez</v>
      </c>
      <c r="E449" t="s">
        <v>51</v>
      </c>
      <c r="F449" t="str">
        <f t="shared" si="37"/>
        <v>WEST</v>
      </c>
      <c r="G449" t="s">
        <v>40</v>
      </c>
      <c r="H449" t="str">
        <f t="shared" si="38"/>
        <v>Office Supplies</v>
      </c>
      <c r="I449" s="2" t="s">
        <v>1335</v>
      </c>
      <c r="J449" s="1">
        <v>45673</v>
      </c>
      <c r="K449"/>
      <c r="L449" s="4">
        <v>0</v>
      </c>
      <c r="M449" s="4" t="str">
        <f t="shared" si="39"/>
        <v>Low Sales</v>
      </c>
      <c r="N449" s="2" t="str">
        <f t="shared" si="40"/>
        <v>Grade C</v>
      </c>
      <c r="O449">
        <v>15</v>
      </c>
      <c r="P449" s="4">
        <v>15</v>
      </c>
      <c r="Q449" t="s">
        <v>31</v>
      </c>
      <c r="R449" s="4">
        <v>14</v>
      </c>
      <c r="S449" t="str">
        <f>CONCATENATE(OrdersTable[[#This Row],[Clean_ID]],"-",OrdersTable[[#This Row],[Clean_Region]],"-",OrdersTable[[#This Row],[Clean_Product]])</f>
        <v>1447-WEST-Office Supplies</v>
      </c>
    </row>
    <row r="450" spans="1:19" x14ac:dyDescent="0.3">
      <c r="A450" t="s">
        <v>1336</v>
      </c>
      <c r="B450" t="str">
        <f t="shared" ref="B450:B513" si="42">RIGHT(A450, 4)</f>
        <v>1448</v>
      </c>
      <c r="C450" t="s">
        <v>1337</v>
      </c>
      <c r="D450" t="str">
        <f t="shared" si="41"/>
        <v>Lawrence Hernandez</v>
      </c>
      <c r="E450" t="s">
        <v>51</v>
      </c>
      <c r="F450" t="str">
        <f t="shared" ref="F450:F513" si="43">UPPER(TRIM(E450))</f>
        <v>WEST</v>
      </c>
      <c r="G450" t="s">
        <v>12</v>
      </c>
      <c r="H450" t="str">
        <f t="shared" ref="H450:H513" si="44">PROPER(TRIM(G450))</f>
        <v>Electronics</v>
      </c>
      <c r="I450" s="2" t="s">
        <v>1338</v>
      </c>
      <c r="J450" s="1">
        <v>45525</v>
      </c>
      <c r="K450"/>
      <c r="L450" s="4">
        <v>0</v>
      </c>
      <c r="M450" s="4" t="str">
        <f t="shared" ref="M450:M513" si="45">IF(L450&gt;2500, "High Sales", "Low Sales")</f>
        <v>Low Sales</v>
      </c>
      <c r="N450" s="2" t="str">
        <f t="shared" ref="N450:N513" si="46">IF(OR(ISBLANK(L450), L450="", L450=0), "Grade C", IF(L450&gt;=4000, "Grade A", IF(L450&gt;=2000, "Grade B", "Grade C")))</f>
        <v>Grade C</v>
      </c>
      <c r="O450">
        <v>15</v>
      </c>
      <c r="P450" s="4">
        <v>15</v>
      </c>
      <c r="Q450" t="s">
        <v>31</v>
      </c>
      <c r="R450" s="4">
        <v>12</v>
      </c>
      <c r="S450" t="str">
        <f>CONCATENATE(OrdersTable[[#This Row],[Clean_ID]],"-",OrdersTable[[#This Row],[Clean_Region]],"-",OrdersTable[[#This Row],[Clean_Product]])</f>
        <v>1448-WEST-Electronics</v>
      </c>
    </row>
    <row r="451" spans="1:19" x14ac:dyDescent="0.3">
      <c r="A451" t="s">
        <v>1339</v>
      </c>
      <c r="B451" t="str">
        <f t="shared" si="42"/>
        <v>1449</v>
      </c>
      <c r="C451" t="s">
        <v>1340</v>
      </c>
      <c r="D451" t="str">
        <f t="shared" ref="D451:D514" si="47">PROPER(TRIM(C451))</f>
        <v>Jennifer Black</v>
      </c>
      <c r="E451" t="s">
        <v>51</v>
      </c>
      <c r="F451" t="str">
        <f t="shared" si="43"/>
        <v>WEST</v>
      </c>
      <c r="G451" t="s">
        <v>12</v>
      </c>
      <c r="H451" t="str">
        <f t="shared" si="44"/>
        <v>Electronics</v>
      </c>
      <c r="I451" s="2" t="s">
        <v>1341</v>
      </c>
      <c r="J451" s="1">
        <v>45603</v>
      </c>
      <c r="K451"/>
      <c r="L451" s="4">
        <v>0</v>
      </c>
      <c r="M451" s="4" t="str">
        <f t="shared" si="45"/>
        <v>Low Sales</v>
      </c>
      <c r="N451" s="2" t="str">
        <f t="shared" si="46"/>
        <v>Grade C</v>
      </c>
      <c r="O451">
        <v>20</v>
      </c>
      <c r="P451" s="4">
        <v>20</v>
      </c>
      <c r="Q451" t="s">
        <v>37</v>
      </c>
      <c r="R451" s="4">
        <v>14</v>
      </c>
      <c r="S451" t="str">
        <f>CONCATENATE(OrdersTable[[#This Row],[Clean_ID]],"-",OrdersTable[[#This Row],[Clean_Region]],"-",OrdersTable[[#This Row],[Clean_Product]])</f>
        <v>1449-WEST-Electronics</v>
      </c>
    </row>
    <row r="452" spans="1:19" x14ac:dyDescent="0.3">
      <c r="A452" t="s">
        <v>1342</v>
      </c>
      <c r="B452" t="str">
        <f t="shared" si="42"/>
        <v>1450</v>
      </c>
      <c r="C452" t="s">
        <v>1343</v>
      </c>
      <c r="D452" t="str">
        <f t="shared" si="47"/>
        <v>David Cruz</v>
      </c>
      <c r="E452" t="s">
        <v>26</v>
      </c>
      <c r="F452" t="str">
        <f t="shared" si="43"/>
        <v>EAST</v>
      </c>
      <c r="G452" t="s">
        <v>12</v>
      </c>
      <c r="H452" t="str">
        <f t="shared" si="44"/>
        <v>Electronics</v>
      </c>
      <c r="I452" s="2" t="s">
        <v>1344</v>
      </c>
      <c r="J452" s="1">
        <v>45819</v>
      </c>
      <c r="K452"/>
      <c r="L452" s="4">
        <v>0</v>
      </c>
      <c r="M452" s="4" t="str">
        <f t="shared" si="45"/>
        <v>Low Sales</v>
      </c>
      <c r="N452" s="2" t="str">
        <f t="shared" si="46"/>
        <v>Grade C</v>
      </c>
      <c r="O452">
        <v>10</v>
      </c>
      <c r="P452" s="4">
        <v>10</v>
      </c>
      <c r="Q452" t="s">
        <v>37</v>
      </c>
      <c r="R452" s="4">
        <v>15</v>
      </c>
      <c r="S452" t="str">
        <f>CONCATENATE(OrdersTable[[#This Row],[Clean_ID]],"-",OrdersTable[[#This Row],[Clean_Region]],"-",OrdersTable[[#This Row],[Clean_Product]])</f>
        <v>1450-EAST-Electronics</v>
      </c>
    </row>
    <row r="453" spans="1:19" x14ac:dyDescent="0.3">
      <c r="A453" t="s">
        <v>1345</v>
      </c>
      <c r="B453" t="str">
        <f t="shared" si="42"/>
        <v>1451</v>
      </c>
      <c r="C453" t="s">
        <v>1346</v>
      </c>
      <c r="D453" t="str">
        <f t="shared" si="47"/>
        <v>Julie Burke</v>
      </c>
      <c r="E453" t="s">
        <v>21</v>
      </c>
      <c r="F453" t="str">
        <f t="shared" si="43"/>
        <v>CENTRAL</v>
      </c>
      <c r="G453" t="s">
        <v>12</v>
      </c>
      <c r="H453" t="str">
        <f t="shared" si="44"/>
        <v>Electronics</v>
      </c>
      <c r="I453" s="2" t="s">
        <v>1347</v>
      </c>
      <c r="J453" s="1">
        <v>45469</v>
      </c>
      <c r="K453">
        <v>4382.1400000000003</v>
      </c>
      <c r="L453" s="4">
        <v>4382.1400000000003</v>
      </c>
      <c r="M453" s="4" t="str">
        <f t="shared" si="45"/>
        <v>High Sales</v>
      </c>
      <c r="N453" s="2" t="str">
        <f t="shared" si="46"/>
        <v>Grade A</v>
      </c>
      <c r="O453">
        <v>5</v>
      </c>
      <c r="P453" s="4">
        <v>5</v>
      </c>
      <c r="Q453" t="s">
        <v>18</v>
      </c>
      <c r="R453" s="4">
        <v>1</v>
      </c>
      <c r="S453" t="str">
        <f>CONCATENATE(OrdersTable[[#This Row],[Clean_ID]],"-",OrdersTable[[#This Row],[Clean_Region]],"-",OrdersTable[[#This Row],[Clean_Product]])</f>
        <v>1451-CENTRAL-Electronics</v>
      </c>
    </row>
    <row r="454" spans="1:19" x14ac:dyDescent="0.3">
      <c r="A454" t="s">
        <v>1348</v>
      </c>
      <c r="B454" t="str">
        <f t="shared" si="42"/>
        <v>1452</v>
      </c>
      <c r="C454" t="s">
        <v>1349</v>
      </c>
      <c r="D454" t="str">
        <f t="shared" si="47"/>
        <v>Jessica Landry</v>
      </c>
      <c r="E454" t="s">
        <v>51</v>
      </c>
      <c r="F454" t="str">
        <f t="shared" si="43"/>
        <v>WEST</v>
      </c>
      <c r="G454" t="s">
        <v>12</v>
      </c>
      <c r="H454" t="str">
        <f t="shared" si="44"/>
        <v>Electronics</v>
      </c>
      <c r="I454" s="2" t="s">
        <v>681</v>
      </c>
      <c r="J454" s="1">
        <v>45661</v>
      </c>
      <c r="K454"/>
      <c r="L454" s="4">
        <v>0</v>
      </c>
      <c r="M454" s="4" t="str">
        <f t="shared" si="45"/>
        <v>Low Sales</v>
      </c>
      <c r="N454" s="2" t="str">
        <f t="shared" si="46"/>
        <v>Grade C</v>
      </c>
      <c r="O454">
        <v>20</v>
      </c>
      <c r="P454" s="4">
        <v>20</v>
      </c>
      <c r="Q454" t="s">
        <v>37</v>
      </c>
      <c r="R454" s="4">
        <v>7</v>
      </c>
      <c r="S454" t="str">
        <f>CONCATENATE(OrdersTable[[#This Row],[Clean_ID]],"-",OrdersTable[[#This Row],[Clean_Region]],"-",OrdersTable[[#This Row],[Clean_Product]])</f>
        <v>1452-WEST-Electronics</v>
      </c>
    </row>
    <row r="455" spans="1:19" x14ac:dyDescent="0.3">
      <c r="A455" t="s">
        <v>1350</v>
      </c>
      <c r="B455" t="str">
        <f t="shared" si="42"/>
        <v>1453</v>
      </c>
      <c r="C455" t="s">
        <v>1351</v>
      </c>
      <c r="D455" t="str">
        <f t="shared" si="47"/>
        <v>Joseph Payne</v>
      </c>
      <c r="E455" t="s">
        <v>11</v>
      </c>
      <c r="F455" t="str">
        <f t="shared" si="43"/>
        <v>NORTH</v>
      </c>
      <c r="G455" t="s">
        <v>12</v>
      </c>
      <c r="H455" t="str">
        <f t="shared" si="44"/>
        <v>Electronics</v>
      </c>
      <c r="I455" s="2" t="s">
        <v>1352</v>
      </c>
      <c r="J455" s="1">
        <v>45989</v>
      </c>
      <c r="K455"/>
      <c r="L455" s="4">
        <v>0</v>
      </c>
      <c r="M455" s="4" t="str">
        <f t="shared" si="45"/>
        <v>Low Sales</v>
      </c>
      <c r="N455" s="2" t="str">
        <f t="shared" si="46"/>
        <v>Grade C</v>
      </c>
      <c r="O455"/>
      <c r="P455" s="4">
        <v>0</v>
      </c>
      <c r="Q455" t="s">
        <v>23</v>
      </c>
      <c r="R455" s="4">
        <v>3</v>
      </c>
      <c r="S455" t="str">
        <f>CONCATENATE(OrdersTable[[#This Row],[Clean_ID]],"-",OrdersTable[[#This Row],[Clean_Region]],"-",OrdersTable[[#This Row],[Clean_Product]])</f>
        <v>1453-NORTH-Electronics</v>
      </c>
    </row>
    <row r="456" spans="1:19" x14ac:dyDescent="0.3">
      <c r="A456" t="s">
        <v>1353</v>
      </c>
      <c r="B456" t="str">
        <f t="shared" si="42"/>
        <v>1454</v>
      </c>
      <c r="C456" t="s">
        <v>1354</v>
      </c>
      <c r="D456" t="str">
        <f t="shared" si="47"/>
        <v>Alexis Olson</v>
      </c>
      <c r="E456" t="s">
        <v>51</v>
      </c>
      <c r="F456" t="str">
        <f t="shared" si="43"/>
        <v>WEST</v>
      </c>
      <c r="G456" t="s">
        <v>40</v>
      </c>
      <c r="H456" t="str">
        <f t="shared" si="44"/>
        <v>Office Supplies</v>
      </c>
      <c r="I456" s="2" t="s">
        <v>1355</v>
      </c>
      <c r="J456" s="1">
        <v>45644</v>
      </c>
      <c r="K456"/>
      <c r="L456" s="4">
        <v>0</v>
      </c>
      <c r="M456" s="4" t="str">
        <f t="shared" si="45"/>
        <v>Low Sales</v>
      </c>
      <c r="N456" s="2" t="str">
        <f t="shared" si="46"/>
        <v>Grade C</v>
      </c>
      <c r="O456">
        <v>5</v>
      </c>
      <c r="P456" s="4">
        <v>5</v>
      </c>
      <c r="Q456" t="s">
        <v>31</v>
      </c>
      <c r="R456" s="4">
        <v>1</v>
      </c>
      <c r="S456" t="str">
        <f>CONCATENATE(OrdersTable[[#This Row],[Clean_ID]],"-",OrdersTable[[#This Row],[Clean_Region]],"-",OrdersTable[[#This Row],[Clean_Product]])</f>
        <v>1454-WEST-Office Supplies</v>
      </c>
    </row>
    <row r="457" spans="1:19" x14ac:dyDescent="0.3">
      <c r="A457" t="s">
        <v>1356</v>
      </c>
      <c r="B457" t="str">
        <f t="shared" si="42"/>
        <v>1455</v>
      </c>
      <c r="C457" t="s">
        <v>1357</v>
      </c>
      <c r="D457" t="str">
        <f t="shared" si="47"/>
        <v>Melissa Jones</v>
      </c>
      <c r="E457" t="s">
        <v>51</v>
      </c>
      <c r="F457" t="str">
        <f t="shared" si="43"/>
        <v>WEST</v>
      </c>
      <c r="G457" t="s">
        <v>12</v>
      </c>
      <c r="H457" t="str">
        <f t="shared" si="44"/>
        <v>Electronics</v>
      </c>
      <c r="I457" s="2" t="s">
        <v>1358</v>
      </c>
      <c r="J457" s="1">
        <v>45458</v>
      </c>
      <c r="K457">
        <v>3910.16</v>
      </c>
      <c r="L457" s="4">
        <v>3910.16</v>
      </c>
      <c r="M457" s="4" t="str">
        <f t="shared" si="45"/>
        <v>High Sales</v>
      </c>
      <c r="N457" s="2" t="str">
        <f t="shared" si="46"/>
        <v>Grade B</v>
      </c>
      <c r="O457">
        <v>10</v>
      </c>
      <c r="P457" s="4">
        <v>10</v>
      </c>
      <c r="Q457" t="s">
        <v>18</v>
      </c>
      <c r="R457" s="4">
        <v>11</v>
      </c>
      <c r="S457" t="str">
        <f>CONCATENATE(OrdersTable[[#This Row],[Clean_ID]],"-",OrdersTable[[#This Row],[Clean_Region]],"-",OrdersTable[[#This Row],[Clean_Product]])</f>
        <v>1455-WEST-Electronics</v>
      </c>
    </row>
    <row r="458" spans="1:19" x14ac:dyDescent="0.3">
      <c r="A458" t="s">
        <v>1359</v>
      </c>
      <c r="B458" t="str">
        <f t="shared" si="42"/>
        <v>1456</v>
      </c>
      <c r="C458" t="s">
        <v>1360</v>
      </c>
      <c r="D458" t="str">
        <f t="shared" si="47"/>
        <v>Theresa Martinez</v>
      </c>
      <c r="E458" t="s">
        <v>44</v>
      </c>
      <c r="F458" t="str">
        <f t="shared" si="43"/>
        <v>SOUTH</v>
      </c>
      <c r="G458" t="s">
        <v>40</v>
      </c>
      <c r="H458" t="str">
        <f t="shared" si="44"/>
        <v>Office Supplies</v>
      </c>
      <c r="I458" s="2" t="s">
        <v>1361</v>
      </c>
      <c r="J458" s="1">
        <v>45959</v>
      </c>
      <c r="K458">
        <v>2590.7399999999998</v>
      </c>
      <c r="L458" s="4">
        <v>2590.7399999999998</v>
      </c>
      <c r="M458" s="4" t="str">
        <f t="shared" si="45"/>
        <v>High Sales</v>
      </c>
      <c r="N458" s="2" t="str">
        <f t="shared" si="46"/>
        <v>Grade B</v>
      </c>
      <c r="O458">
        <v>20</v>
      </c>
      <c r="P458" s="4">
        <v>20</v>
      </c>
      <c r="Q458" t="s">
        <v>18</v>
      </c>
      <c r="R458" s="4">
        <v>11</v>
      </c>
      <c r="S458" t="str">
        <f>CONCATENATE(OrdersTable[[#This Row],[Clean_ID]],"-",OrdersTable[[#This Row],[Clean_Region]],"-",OrdersTable[[#This Row],[Clean_Product]])</f>
        <v>1456-SOUTH-Office Supplies</v>
      </c>
    </row>
    <row r="459" spans="1:19" x14ac:dyDescent="0.3">
      <c r="A459" t="s">
        <v>1362</v>
      </c>
      <c r="B459" t="str">
        <f t="shared" si="42"/>
        <v>1457</v>
      </c>
      <c r="C459" t="s">
        <v>1363</v>
      </c>
      <c r="D459" t="str">
        <f t="shared" si="47"/>
        <v>Faith Andersen</v>
      </c>
      <c r="E459" t="s">
        <v>44</v>
      </c>
      <c r="F459" t="str">
        <f t="shared" si="43"/>
        <v>SOUTH</v>
      </c>
      <c r="G459" t="s">
        <v>12</v>
      </c>
      <c r="H459" t="str">
        <f t="shared" si="44"/>
        <v>Electronics</v>
      </c>
      <c r="I459" s="2" t="s">
        <v>1364</v>
      </c>
      <c r="J459" s="1">
        <v>45521</v>
      </c>
      <c r="K459"/>
      <c r="L459" s="4">
        <v>0</v>
      </c>
      <c r="M459" s="4" t="str">
        <f t="shared" si="45"/>
        <v>Low Sales</v>
      </c>
      <c r="N459" s="2" t="str">
        <f t="shared" si="46"/>
        <v>Grade C</v>
      </c>
      <c r="O459">
        <v>15</v>
      </c>
      <c r="P459" s="4">
        <v>15</v>
      </c>
      <c r="Q459" t="s">
        <v>23</v>
      </c>
      <c r="R459" s="4">
        <v>15</v>
      </c>
      <c r="S459" t="str">
        <f>CONCATENATE(OrdersTable[[#This Row],[Clean_ID]],"-",OrdersTable[[#This Row],[Clean_Region]],"-",OrdersTable[[#This Row],[Clean_Product]])</f>
        <v>1457-SOUTH-Electronics</v>
      </c>
    </row>
    <row r="460" spans="1:19" x14ac:dyDescent="0.3">
      <c r="A460" t="s">
        <v>1365</v>
      </c>
      <c r="B460" t="str">
        <f t="shared" si="42"/>
        <v>1458</v>
      </c>
      <c r="C460" t="s">
        <v>1366</v>
      </c>
      <c r="D460" t="str">
        <f t="shared" si="47"/>
        <v>Veronica Phillips</v>
      </c>
      <c r="E460" t="s">
        <v>51</v>
      </c>
      <c r="F460" t="str">
        <f t="shared" si="43"/>
        <v>WEST</v>
      </c>
      <c r="G460" t="s">
        <v>40</v>
      </c>
      <c r="H460" t="str">
        <f t="shared" si="44"/>
        <v>Office Supplies</v>
      </c>
      <c r="I460" s="2" t="s">
        <v>1367</v>
      </c>
      <c r="J460" s="1">
        <v>45762</v>
      </c>
      <c r="K460"/>
      <c r="L460" s="4">
        <v>0</v>
      </c>
      <c r="M460" s="4" t="str">
        <f t="shared" si="45"/>
        <v>Low Sales</v>
      </c>
      <c r="N460" s="2" t="str">
        <f t="shared" si="46"/>
        <v>Grade C</v>
      </c>
      <c r="O460"/>
      <c r="P460" s="4">
        <v>0</v>
      </c>
      <c r="Q460" t="s">
        <v>37</v>
      </c>
      <c r="R460" s="4">
        <v>7</v>
      </c>
      <c r="S460" t="str">
        <f>CONCATENATE(OrdersTable[[#This Row],[Clean_ID]],"-",OrdersTable[[#This Row],[Clean_Region]],"-",OrdersTable[[#This Row],[Clean_Product]])</f>
        <v>1458-WEST-Office Supplies</v>
      </c>
    </row>
    <row r="461" spans="1:19" x14ac:dyDescent="0.3">
      <c r="A461" t="s">
        <v>1368</v>
      </c>
      <c r="B461" t="str">
        <f t="shared" si="42"/>
        <v>1459</v>
      </c>
      <c r="C461" t="s">
        <v>1369</v>
      </c>
      <c r="D461" t="str">
        <f t="shared" si="47"/>
        <v>Mary Ramirez</v>
      </c>
      <c r="E461" t="s">
        <v>21</v>
      </c>
      <c r="F461" t="str">
        <f t="shared" si="43"/>
        <v>CENTRAL</v>
      </c>
      <c r="G461" t="s">
        <v>12</v>
      </c>
      <c r="H461" t="str">
        <f t="shared" si="44"/>
        <v>Electronics</v>
      </c>
      <c r="I461" s="2" t="s">
        <v>1370</v>
      </c>
      <c r="J461" s="1">
        <v>45299</v>
      </c>
      <c r="K461"/>
      <c r="L461" s="4">
        <v>0</v>
      </c>
      <c r="M461" s="4" t="str">
        <f t="shared" si="45"/>
        <v>Low Sales</v>
      </c>
      <c r="N461" s="2" t="str">
        <f t="shared" si="46"/>
        <v>Grade C</v>
      </c>
      <c r="O461"/>
      <c r="P461" s="4">
        <v>0</v>
      </c>
      <c r="Q461" t="s">
        <v>37</v>
      </c>
      <c r="R461" s="4">
        <v>10</v>
      </c>
      <c r="S461" t="str">
        <f>CONCATENATE(OrdersTable[[#This Row],[Clean_ID]],"-",OrdersTable[[#This Row],[Clean_Region]],"-",OrdersTable[[#This Row],[Clean_Product]])</f>
        <v>1459-CENTRAL-Electronics</v>
      </c>
    </row>
    <row r="462" spans="1:19" x14ac:dyDescent="0.3">
      <c r="A462" t="s">
        <v>1371</v>
      </c>
      <c r="B462" t="str">
        <f t="shared" si="42"/>
        <v>1460</v>
      </c>
      <c r="C462" t="s">
        <v>1372</v>
      </c>
      <c r="D462" t="str">
        <f t="shared" si="47"/>
        <v>Shirley Scott</v>
      </c>
      <c r="E462" t="s">
        <v>26</v>
      </c>
      <c r="F462" t="str">
        <f t="shared" si="43"/>
        <v>EAST</v>
      </c>
      <c r="G462" t="s">
        <v>40</v>
      </c>
      <c r="H462" t="str">
        <f t="shared" si="44"/>
        <v>Office Supplies</v>
      </c>
      <c r="I462" s="2" t="s">
        <v>1373</v>
      </c>
      <c r="J462" s="1">
        <v>45992</v>
      </c>
      <c r="K462"/>
      <c r="L462" s="4">
        <v>0</v>
      </c>
      <c r="M462" s="4" t="str">
        <f t="shared" si="45"/>
        <v>Low Sales</v>
      </c>
      <c r="N462" s="2" t="str">
        <f t="shared" si="46"/>
        <v>Grade C</v>
      </c>
      <c r="O462">
        <v>15</v>
      </c>
      <c r="P462" s="4">
        <v>15</v>
      </c>
      <c r="Q462" t="s">
        <v>31</v>
      </c>
      <c r="R462" s="4">
        <v>14</v>
      </c>
      <c r="S462" t="str">
        <f>CONCATENATE(OrdersTable[[#This Row],[Clean_ID]],"-",OrdersTable[[#This Row],[Clean_Region]],"-",OrdersTable[[#This Row],[Clean_Product]])</f>
        <v>1460-EAST-Office Supplies</v>
      </c>
    </row>
    <row r="463" spans="1:19" x14ac:dyDescent="0.3">
      <c r="A463" t="s">
        <v>1374</v>
      </c>
      <c r="B463" t="str">
        <f t="shared" si="42"/>
        <v>1461</v>
      </c>
      <c r="C463" t="s">
        <v>1375</v>
      </c>
      <c r="D463" t="str">
        <f t="shared" si="47"/>
        <v>Kelly Morales</v>
      </c>
      <c r="E463" t="s">
        <v>26</v>
      </c>
      <c r="F463" t="str">
        <f t="shared" si="43"/>
        <v>EAST</v>
      </c>
      <c r="G463" t="s">
        <v>40</v>
      </c>
      <c r="H463" t="str">
        <f t="shared" si="44"/>
        <v>Office Supplies</v>
      </c>
      <c r="I463" s="2" t="s">
        <v>1376</v>
      </c>
      <c r="J463" s="1">
        <v>45963</v>
      </c>
      <c r="K463"/>
      <c r="L463" s="4">
        <v>0</v>
      </c>
      <c r="M463" s="4" t="str">
        <f t="shared" si="45"/>
        <v>Low Sales</v>
      </c>
      <c r="N463" s="2" t="str">
        <f t="shared" si="46"/>
        <v>Grade C</v>
      </c>
      <c r="O463">
        <v>10</v>
      </c>
      <c r="P463" s="4">
        <v>10</v>
      </c>
      <c r="Q463" t="s">
        <v>18</v>
      </c>
      <c r="R463" s="4">
        <v>9</v>
      </c>
      <c r="S463" t="str">
        <f>CONCATENATE(OrdersTable[[#This Row],[Clean_ID]],"-",OrdersTable[[#This Row],[Clean_Region]],"-",OrdersTable[[#This Row],[Clean_Product]])</f>
        <v>1461-EAST-Office Supplies</v>
      </c>
    </row>
    <row r="464" spans="1:19" x14ac:dyDescent="0.3">
      <c r="A464" t="s">
        <v>1377</v>
      </c>
      <c r="B464" t="str">
        <f t="shared" si="42"/>
        <v>1462</v>
      </c>
      <c r="C464" t="s">
        <v>1378</v>
      </c>
      <c r="D464" t="str">
        <f t="shared" si="47"/>
        <v>Matthew Hamilton</v>
      </c>
      <c r="E464" t="s">
        <v>44</v>
      </c>
      <c r="F464" t="str">
        <f t="shared" si="43"/>
        <v>SOUTH</v>
      </c>
      <c r="G464" t="s">
        <v>12</v>
      </c>
      <c r="H464" t="str">
        <f t="shared" si="44"/>
        <v>Electronics</v>
      </c>
      <c r="I464" s="2" t="s">
        <v>1379</v>
      </c>
      <c r="J464" s="1">
        <v>46116</v>
      </c>
      <c r="K464"/>
      <c r="L464" s="4">
        <v>0</v>
      </c>
      <c r="M464" s="4" t="str">
        <f t="shared" si="45"/>
        <v>Low Sales</v>
      </c>
      <c r="N464" s="2" t="str">
        <f t="shared" si="46"/>
        <v>Grade C</v>
      </c>
      <c r="O464">
        <v>10</v>
      </c>
      <c r="P464" s="4">
        <v>10</v>
      </c>
      <c r="Q464" t="s">
        <v>14</v>
      </c>
      <c r="R464" s="4">
        <v>11</v>
      </c>
      <c r="S464" t="str">
        <f>CONCATENATE(OrdersTable[[#This Row],[Clean_ID]],"-",OrdersTable[[#This Row],[Clean_Region]],"-",OrdersTable[[#This Row],[Clean_Product]])</f>
        <v>1462-SOUTH-Electronics</v>
      </c>
    </row>
    <row r="465" spans="1:19" x14ac:dyDescent="0.3">
      <c r="A465" t="s">
        <v>1380</v>
      </c>
      <c r="B465" t="str">
        <f t="shared" si="42"/>
        <v>1463</v>
      </c>
      <c r="C465" t="s">
        <v>1381</v>
      </c>
      <c r="D465" t="str">
        <f t="shared" si="47"/>
        <v>Angela Mcmillan</v>
      </c>
      <c r="E465" t="s">
        <v>51</v>
      </c>
      <c r="F465" t="str">
        <f t="shared" si="43"/>
        <v>WEST</v>
      </c>
      <c r="G465" t="s">
        <v>40</v>
      </c>
      <c r="H465" t="str">
        <f t="shared" si="44"/>
        <v>Office Supplies</v>
      </c>
      <c r="I465" s="2" t="s">
        <v>1382</v>
      </c>
      <c r="J465" s="1">
        <v>45557</v>
      </c>
      <c r="K465">
        <v>2052.7600000000002</v>
      </c>
      <c r="L465" s="4">
        <v>2052.7600000000002</v>
      </c>
      <c r="M465" s="4" t="str">
        <f t="shared" si="45"/>
        <v>Low Sales</v>
      </c>
      <c r="N465" s="2" t="str">
        <f t="shared" si="46"/>
        <v>Grade B</v>
      </c>
      <c r="O465"/>
      <c r="P465" s="4">
        <v>0</v>
      </c>
      <c r="Q465" t="s">
        <v>37</v>
      </c>
      <c r="R465" s="4">
        <v>14</v>
      </c>
      <c r="S465" t="str">
        <f>CONCATENATE(OrdersTable[[#This Row],[Clean_ID]],"-",OrdersTable[[#This Row],[Clean_Region]],"-",OrdersTable[[#This Row],[Clean_Product]])</f>
        <v>1463-WEST-Office Supplies</v>
      </c>
    </row>
    <row r="466" spans="1:19" x14ac:dyDescent="0.3">
      <c r="A466" t="s">
        <v>1383</v>
      </c>
      <c r="B466" t="str">
        <f t="shared" si="42"/>
        <v>1464</v>
      </c>
      <c r="C466" t="s">
        <v>1384</v>
      </c>
      <c r="D466" t="str">
        <f t="shared" si="47"/>
        <v>David Anderson</v>
      </c>
      <c r="E466" t="s">
        <v>44</v>
      </c>
      <c r="F466" t="str">
        <f t="shared" si="43"/>
        <v>SOUTH</v>
      </c>
      <c r="G466" t="s">
        <v>40</v>
      </c>
      <c r="H466" t="str">
        <f t="shared" si="44"/>
        <v>Office Supplies</v>
      </c>
      <c r="I466" s="2" t="s">
        <v>1385</v>
      </c>
      <c r="J466" s="1">
        <v>46035</v>
      </c>
      <c r="K466"/>
      <c r="L466" s="4">
        <v>0</v>
      </c>
      <c r="M466" s="4" t="str">
        <f t="shared" si="45"/>
        <v>Low Sales</v>
      </c>
      <c r="N466" s="2" t="str">
        <f t="shared" si="46"/>
        <v>Grade C</v>
      </c>
      <c r="O466">
        <v>15</v>
      </c>
      <c r="P466" s="4">
        <v>15</v>
      </c>
      <c r="Q466" t="s">
        <v>37</v>
      </c>
      <c r="R466" s="4">
        <v>5</v>
      </c>
      <c r="S466" t="str">
        <f>CONCATENATE(OrdersTable[[#This Row],[Clean_ID]],"-",OrdersTable[[#This Row],[Clean_Region]],"-",OrdersTable[[#This Row],[Clean_Product]])</f>
        <v>1464-SOUTH-Office Supplies</v>
      </c>
    </row>
    <row r="467" spans="1:19" x14ac:dyDescent="0.3">
      <c r="A467" t="s">
        <v>1386</v>
      </c>
      <c r="B467" t="str">
        <f t="shared" si="42"/>
        <v>1465</v>
      </c>
      <c r="C467" t="s">
        <v>1387</v>
      </c>
      <c r="D467" t="str">
        <f t="shared" si="47"/>
        <v>Walter Wilkins</v>
      </c>
      <c r="E467" t="s">
        <v>44</v>
      </c>
      <c r="F467" t="str">
        <f t="shared" si="43"/>
        <v>SOUTH</v>
      </c>
      <c r="G467" t="s">
        <v>80</v>
      </c>
      <c r="H467" t="str">
        <f t="shared" si="44"/>
        <v>Furniture</v>
      </c>
      <c r="I467" s="2" t="s">
        <v>1388</v>
      </c>
      <c r="J467" s="1">
        <v>45592</v>
      </c>
      <c r="K467"/>
      <c r="L467" s="4">
        <v>0</v>
      </c>
      <c r="M467" s="4" t="str">
        <f t="shared" si="45"/>
        <v>Low Sales</v>
      </c>
      <c r="N467" s="2" t="str">
        <f t="shared" si="46"/>
        <v>Grade C</v>
      </c>
      <c r="O467"/>
      <c r="P467" s="4">
        <v>0</v>
      </c>
      <c r="Q467" t="s">
        <v>18</v>
      </c>
      <c r="R467" s="4">
        <v>11</v>
      </c>
      <c r="S467" t="str">
        <f>CONCATENATE(OrdersTable[[#This Row],[Clean_ID]],"-",OrdersTable[[#This Row],[Clean_Region]],"-",OrdersTable[[#This Row],[Clean_Product]])</f>
        <v>1465-SOUTH-Furniture</v>
      </c>
    </row>
    <row r="468" spans="1:19" x14ac:dyDescent="0.3">
      <c r="A468" t="s">
        <v>1389</v>
      </c>
      <c r="B468" t="str">
        <f t="shared" si="42"/>
        <v>1466</v>
      </c>
      <c r="C468" t="s">
        <v>1390</v>
      </c>
      <c r="D468" t="str">
        <f t="shared" si="47"/>
        <v>Brett French</v>
      </c>
      <c r="E468" t="s">
        <v>26</v>
      </c>
      <c r="F468" t="str">
        <f t="shared" si="43"/>
        <v>EAST</v>
      </c>
      <c r="G468" t="s">
        <v>12</v>
      </c>
      <c r="H468" t="str">
        <f t="shared" si="44"/>
        <v>Electronics</v>
      </c>
      <c r="I468" s="2" t="s">
        <v>1391</v>
      </c>
      <c r="J468" s="1">
        <v>45519</v>
      </c>
      <c r="K468"/>
      <c r="L468" s="4">
        <v>0</v>
      </c>
      <c r="M468" s="4" t="str">
        <f t="shared" si="45"/>
        <v>Low Sales</v>
      </c>
      <c r="N468" s="2" t="str">
        <f t="shared" si="46"/>
        <v>Grade C</v>
      </c>
      <c r="O468">
        <v>20</v>
      </c>
      <c r="P468" s="4">
        <v>20</v>
      </c>
      <c r="Q468" t="s">
        <v>31</v>
      </c>
      <c r="R468" s="4">
        <v>6</v>
      </c>
      <c r="S468" t="str">
        <f>CONCATENATE(OrdersTable[[#This Row],[Clean_ID]],"-",OrdersTable[[#This Row],[Clean_Region]],"-",OrdersTable[[#This Row],[Clean_Product]])</f>
        <v>1466-EAST-Electronics</v>
      </c>
    </row>
    <row r="469" spans="1:19" x14ac:dyDescent="0.3">
      <c r="A469" t="s">
        <v>1392</v>
      </c>
      <c r="B469" t="str">
        <f t="shared" si="42"/>
        <v>1467</v>
      </c>
      <c r="C469" t="s">
        <v>1393</v>
      </c>
      <c r="D469" t="str">
        <f t="shared" si="47"/>
        <v>Steven Simpson</v>
      </c>
      <c r="E469" t="s">
        <v>26</v>
      </c>
      <c r="F469" t="str">
        <f t="shared" si="43"/>
        <v>EAST</v>
      </c>
      <c r="G469" t="s">
        <v>40</v>
      </c>
      <c r="H469" t="str">
        <f t="shared" si="44"/>
        <v>Office Supplies</v>
      </c>
      <c r="I469" s="2" t="s">
        <v>1394</v>
      </c>
      <c r="J469" s="1">
        <v>45766</v>
      </c>
      <c r="K469">
        <v>2379.16</v>
      </c>
      <c r="L469" s="4">
        <v>2379.16</v>
      </c>
      <c r="M469" s="4" t="str">
        <f t="shared" si="45"/>
        <v>Low Sales</v>
      </c>
      <c r="N469" s="2" t="str">
        <f t="shared" si="46"/>
        <v>Grade B</v>
      </c>
      <c r="O469">
        <v>20</v>
      </c>
      <c r="P469" s="4">
        <v>20</v>
      </c>
      <c r="Q469" t="s">
        <v>18</v>
      </c>
      <c r="R469" s="4">
        <v>9</v>
      </c>
      <c r="S469" t="str">
        <f>CONCATENATE(OrdersTable[[#This Row],[Clean_ID]],"-",OrdersTable[[#This Row],[Clean_Region]],"-",OrdersTable[[#This Row],[Clean_Product]])</f>
        <v>1467-EAST-Office Supplies</v>
      </c>
    </row>
    <row r="470" spans="1:19" x14ac:dyDescent="0.3">
      <c r="A470" t="s">
        <v>1395</v>
      </c>
      <c r="B470" t="str">
        <f t="shared" si="42"/>
        <v>1468</v>
      </c>
      <c r="C470" t="s">
        <v>1396</v>
      </c>
      <c r="D470" t="str">
        <f t="shared" si="47"/>
        <v>Carlos Cochran</v>
      </c>
      <c r="E470" t="s">
        <v>34</v>
      </c>
      <c r="F470" t="str">
        <f t="shared" si="43"/>
        <v>NORTH</v>
      </c>
      <c r="G470" t="s">
        <v>35</v>
      </c>
      <c r="H470" t="str">
        <f t="shared" si="44"/>
        <v>Electronics</v>
      </c>
      <c r="I470" s="2" t="s">
        <v>1397</v>
      </c>
      <c r="J470" s="1">
        <v>45834</v>
      </c>
      <c r="K470">
        <v>2094.88</v>
      </c>
      <c r="L470" s="4">
        <v>2094.88</v>
      </c>
      <c r="M470" s="4" t="str">
        <f t="shared" si="45"/>
        <v>Low Sales</v>
      </c>
      <c r="N470" s="2" t="str">
        <f t="shared" si="46"/>
        <v>Grade B</v>
      </c>
      <c r="O470">
        <v>10</v>
      </c>
      <c r="P470" s="4">
        <v>10</v>
      </c>
      <c r="Q470" t="s">
        <v>18</v>
      </c>
      <c r="R470" s="4">
        <v>6</v>
      </c>
      <c r="S470" t="str">
        <f>CONCATENATE(OrdersTable[[#This Row],[Clean_ID]],"-",OrdersTable[[#This Row],[Clean_Region]],"-",OrdersTable[[#This Row],[Clean_Product]])</f>
        <v>1468-NORTH-Electronics</v>
      </c>
    </row>
    <row r="471" spans="1:19" x14ac:dyDescent="0.3">
      <c r="A471" t="s">
        <v>1398</v>
      </c>
      <c r="B471" t="str">
        <f t="shared" si="42"/>
        <v>1469</v>
      </c>
      <c r="C471" t="s">
        <v>1399</v>
      </c>
      <c r="D471" t="str">
        <f t="shared" si="47"/>
        <v>Jason Ross</v>
      </c>
      <c r="E471" t="s">
        <v>51</v>
      </c>
      <c r="F471" t="str">
        <f t="shared" si="43"/>
        <v>WEST</v>
      </c>
      <c r="G471" t="s">
        <v>35</v>
      </c>
      <c r="H471" t="str">
        <f t="shared" si="44"/>
        <v>Electronics</v>
      </c>
      <c r="I471" s="2" t="s">
        <v>59</v>
      </c>
      <c r="J471" s="1">
        <v>45438</v>
      </c>
      <c r="K471">
        <v>4318.8500000000004</v>
      </c>
      <c r="L471" s="4">
        <v>4318.8500000000004</v>
      </c>
      <c r="M471" s="4" t="str">
        <f t="shared" si="45"/>
        <v>High Sales</v>
      </c>
      <c r="N471" s="2" t="str">
        <f t="shared" si="46"/>
        <v>Grade A</v>
      </c>
      <c r="O471">
        <v>5</v>
      </c>
      <c r="P471" s="4">
        <v>5</v>
      </c>
      <c r="Q471" t="s">
        <v>23</v>
      </c>
      <c r="R471" s="4">
        <v>6</v>
      </c>
      <c r="S471" t="str">
        <f>CONCATENATE(OrdersTable[[#This Row],[Clean_ID]],"-",OrdersTable[[#This Row],[Clean_Region]],"-",OrdersTable[[#This Row],[Clean_Product]])</f>
        <v>1469-WEST-Electronics</v>
      </c>
    </row>
    <row r="472" spans="1:19" x14ac:dyDescent="0.3">
      <c r="A472" t="s">
        <v>1400</v>
      </c>
      <c r="B472" t="str">
        <f t="shared" si="42"/>
        <v>1470</v>
      </c>
      <c r="C472" t="s">
        <v>1401</v>
      </c>
      <c r="D472" t="str">
        <f t="shared" si="47"/>
        <v>Robert Duran</v>
      </c>
      <c r="E472" t="s">
        <v>11</v>
      </c>
      <c r="F472" t="str">
        <f t="shared" si="43"/>
        <v>NORTH</v>
      </c>
      <c r="G472" t="s">
        <v>80</v>
      </c>
      <c r="H472" t="str">
        <f t="shared" si="44"/>
        <v>Furniture</v>
      </c>
      <c r="I472" s="2" t="s">
        <v>1402</v>
      </c>
      <c r="J472" s="1">
        <v>45612</v>
      </c>
      <c r="K472"/>
      <c r="L472" s="4">
        <v>0</v>
      </c>
      <c r="M472" s="4" t="str">
        <f t="shared" si="45"/>
        <v>Low Sales</v>
      </c>
      <c r="N472" s="2" t="str">
        <f t="shared" si="46"/>
        <v>Grade C</v>
      </c>
      <c r="O472">
        <v>15</v>
      </c>
      <c r="P472" s="4">
        <v>15</v>
      </c>
      <c r="Q472" t="s">
        <v>18</v>
      </c>
      <c r="R472" s="4">
        <v>13</v>
      </c>
      <c r="S472" t="str">
        <f>CONCATENATE(OrdersTable[[#This Row],[Clean_ID]],"-",OrdersTable[[#This Row],[Clean_Region]],"-",OrdersTable[[#This Row],[Clean_Product]])</f>
        <v>1470-NORTH-Furniture</v>
      </c>
    </row>
    <row r="473" spans="1:19" x14ac:dyDescent="0.3">
      <c r="A473" t="s">
        <v>1403</v>
      </c>
      <c r="B473" t="str">
        <f t="shared" si="42"/>
        <v>1471</v>
      </c>
      <c r="C473" t="s">
        <v>1404</v>
      </c>
      <c r="D473" t="str">
        <f t="shared" si="47"/>
        <v>James Duncan</v>
      </c>
      <c r="E473" t="s">
        <v>44</v>
      </c>
      <c r="F473" t="str">
        <f t="shared" si="43"/>
        <v>SOUTH</v>
      </c>
      <c r="G473" t="s">
        <v>80</v>
      </c>
      <c r="H473" t="str">
        <f t="shared" si="44"/>
        <v>Furniture</v>
      </c>
      <c r="I473" s="2" t="s">
        <v>1405</v>
      </c>
      <c r="J473" s="1">
        <v>45793</v>
      </c>
      <c r="K473"/>
      <c r="L473" s="4">
        <v>0</v>
      </c>
      <c r="M473" s="4" t="str">
        <f t="shared" si="45"/>
        <v>Low Sales</v>
      </c>
      <c r="N473" s="2" t="str">
        <f t="shared" si="46"/>
        <v>Grade C</v>
      </c>
      <c r="O473">
        <v>20</v>
      </c>
      <c r="P473" s="4">
        <v>20</v>
      </c>
      <c r="Q473" t="s">
        <v>23</v>
      </c>
      <c r="R473" s="4">
        <v>7</v>
      </c>
      <c r="S473" t="str">
        <f>CONCATENATE(OrdersTable[[#This Row],[Clean_ID]],"-",OrdersTable[[#This Row],[Clean_Region]],"-",OrdersTable[[#This Row],[Clean_Product]])</f>
        <v>1471-SOUTH-Furniture</v>
      </c>
    </row>
    <row r="474" spans="1:19" x14ac:dyDescent="0.3">
      <c r="A474" t="s">
        <v>1406</v>
      </c>
      <c r="B474" t="str">
        <f t="shared" si="42"/>
        <v>1472</v>
      </c>
      <c r="C474" t="s">
        <v>1407</v>
      </c>
      <c r="D474" t="str">
        <f t="shared" si="47"/>
        <v>Holly Dougherty</v>
      </c>
      <c r="E474" t="s">
        <v>51</v>
      </c>
      <c r="F474" t="str">
        <f t="shared" si="43"/>
        <v>WEST</v>
      </c>
      <c r="G474" t="s">
        <v>35</v>
      </c>
      <c r="H474" t="str">
        <f t="shared" si="44"/>
        <v>Electronics</v>
      </c>
      <c r="I474" s="2" t="s">
        <v>1408</v>
      </c>
      <c r="J474" s="1">
        <v>45296</v>
      </c>
      <c r="K474"/>
      <c r="L474" s="4">
        <v>0</v>
      </c>
      <c r="M474" s="4" t="str">
        <f t="shared" si="45"/>
        <v>Low Sales</v>
      </c>
      <c r="N474" s="2" t="str">
        <f t="shared" si="46"/>
        <v>Grade C</v>
      </c>
      <c r="O474">
        <v>5</v>
      </c>
      <c r="P474" s="4">
        <v>5</v>
      </c>
      <c r="Q474" t="s">
        <v>31</v>
      </c>
      <c r="R474" s="4">
        <v>13</v>
      </c>
      <c r="S474" t="str">
        <f>CONCATENATE(OrdersTable[[#This Row],[Clean_ID]],"-",OrdersTable[[#This Row],[Clean_Region]],"-",OrdersTable[[#This Row],[Clean_Product]])</f>
        <v>1472-WEST-Electronics</v>
      </c>
    </row>
    <row r="475" spans="1:19" x14ac:dyDescent="0.3">
      <c r="A475" t="s">
        <v>1409</v>
      </c>
      <c r="B475" t="str">
        <f t="shared" si="42"/>
        <v>1473</v>
      </c>
      <c r="C475" t="s">
        <v>1410</v>
      </c>
      <c r="D475" t="str">
        <f t="shared" si="47"/>
        <v>Michael Williams</v>
      </c>
      <c r="E475" t="s">
        <v>21</v>
      </c>
      <c r="F475" t="str">
        <f t="shared" si="43"/>
        <v>CENTRAL</v>
      </c>
      <c r="G475" t="s">
        <v>80</v>
      </c>
      <c r="H475" t="str">
        <f t="shared" si="44"/>
        <v>Furniture</v>
      </c>
      <c r="I475" s="2" t="s">
        <v>1411</v>
      </c>
      <c r="J475" s="1">
        <v>45310</v>
      </c>
      <c r="K475">
        <v>70.41</v>
      </c>
      <c r="L475" s="4">
        <v>70.41</v>
      </c>
      <c r="M475" s="4" t="str">
        <f t="shared" si="45"/>
        <v>Low Sales</v>
      </c>
      <c r="N475" s="2" t="str">
        <f t="shared" si="46"/>
        <v>Grade C</v>
      </c>
      <c r="O475">
        <v>10</v>
      </c>
      <c r="P475" s="4">
        <v>10</v>
      </c>
      <c r="Q475" t="s">
        <v>31</v>
      </c>
      <c r="R475" s="4">
        <v>5</v>
      </c>
      <c r="S475" t="str">
        <f>CONCATENATE(OrdersTable[[#This Row],[Clean_ID]],"-",OrdersTable[[#This Row],[Clean_Region]],"-",OrdersTable[[#This Row],[Clean_Product]])</f>
        <v>1473-CENTRAL-Furniture</v>
      </c>
    </row>
    <row r="476" spans="1:19" x14ac:dyDescent="0.3">
      <c r="A476" t="s">
        <v>1412</v>
      </c>
      <c r="B476" t="str">
        <f t="shared" si="42"/>
        <v>1474</v>
      </c>
      <c r="C476" t="s">
        <v>1413</v>
      </c>
      <c r="D476" t="str">
        <f t="shared" si="47"/>
        <v>Darrell Murphy</v>
      </c>
      <c r="E476" t="s">
        <v>44</v>
      </c>
      <c r="F476" t="str">
        <f t="shared" si="43"/>
        <v>SOUTH</v>
      </c>
      <c r="G476" t="s">
        <v>12</v>
      </c>
      <c r="H476" t="str">
        <f t="shared" si="44"/>
        <v>Electronics</v>
      </c>
      <c r="I476" s="2" t="s">
        <v>1414</v>
      </c>
      <c r="J476" s="1">
        <v>45684</v>
      </c>
      <c r="K476">
        <v>2963.92</v>
      </c>
      <c r="L476" s="4">
        <v>2963.92</v>
      </c>
      <c r="M476" s="4" t="str">
        <f t="shared" si="45"/>
        <v>High Sales</v>
      </c>
      <c r="N476" s="2" t="str">
        <f t="shared" si="46"/>
        <v>Grade B</v>
      </c>
      <c r="O476">
        <v>5</v>
      </c>
      <c r="P476" s="4">
        <v>5</v>
      </c>
      <c r="Q476" t="s">
        <v>14</v>
      </c>
      <c r="R476" s="4">
        <v>5</v>
      </c>
      <c r="S476" t="str">
        <f>CONCATENATE(OrdersTable[[#This Row],[Clean_ID]],"-",OrdersTable[[#This Row],[Clean_Region]],"-",OrdersTable[[#This Row],[Clean_Product]])</f>
        <v>1474-SOUTH-Electronics</v>
      </c>
    </row>
    <row r="477" spans="1:19" x14ac:dyDescent="0.3">
      <c r="A477" t="s">
        <v>1415</v>
      </c>
      <c r="B477" t="str">
        <f t="shared" si="42"/>
        <v>1475</v>
      </c>
      <c r="C477" t="s">
        <v>1416</v>
      </c>
      <c r="D477" t="str">
        <f t="shared" si="47"/>
        <v>Cory Miller</v>
      </c>
      <c r="E477" t="s">
        <v>26</v>
      </c>
      <c r="F477" t="str">
        <f t="shared" si="43"/>
        <v>EAST</v>
      </c>
      <c r="G477" t="s">
        <v>35</v>
      </c>
      <c r="H477" t="str">
        <f t="shared" si="44"/>
        <v>Electronics</v>
      </c>
      <c r="I477" s="2" t="s">
        <v>1417</v>
      </c>
      <c r="J477" s="1">
        <v>46037</v>
      </c>
      <c r="K477"/>
      <c r="L477" s="4">
        <v>0</v>
      </c>
      <c r="M477" s="4" t="str">
        <f t="shared" si="45"/>
        <v>Low Sales</v>
      </c>
      <c r="N477" s="2" t="str">
        <f t="shared" si="46"/>
        <v>Grade C</v>
      </c>
      <c r="O477">
        <v>20</v>
      </c>
      <c r="P477" s="4">
        <v>20</v>
      </c>
      <c r="Q477" t="s">
        <v>18</v>
      </c>
      <c r="R477" s="4">
        <v>6</v>
      </c>
      <c r="S477" t="str">
        <f>CONCATENATE(OrdersTable[[#This Row],[Clean_ID]],"-",OrdersTable[[#This Row],[Clean_Region]],"-",OrdersTable[[#This Row],[Clean_Product]])</f>
        <v>1475-EAST-Electronics</v>
      </c>
    </row>
    <row r="478" spans="1:19" x14ac:dyDescent="0.3">
      <c r="A478" t="s">
        <v>1418</v>
      </c>
      <c r="B478" t="str">
        <f t="shared" si="42"/>
        <v>1476</v>
      </c>
      <c r="C478" t="s">
        <v>1419</v>
      </c>
      <c r="D478" t="str">
        <f t="shared" si="47"/>
        <v>Abigail Cabrera</v>
      </c>
      <c r="E478" t="s">
        <v>51</v>
      </c>
      <c r="F478" t="str">
        <f t="shared" si="43"/>
        <v>WEST</v>
      </c>
      <c r="G478" t="s">
        <v>40</v>
      </c>
      <c r="H478" t="str">
        <f t="shared" si="44"/>
        <v>Office Supplies</v>
      </c>
      <c r="I478" s="2" t="s">
        <v>203</v>
      </c>
      <c r="J478" s="1">
        <v>46060</v>
      </c>
      <c r="K478"/>
      <c r="L478" s="4">
        <v>0</v>
      </c>
      <c r="M478" s="4" t="str">
        <f t="shared" si="45"/>
        <v>Low Sales</v>
      </c>
      <c r="N478" s="2" t="str">
        <f t="shared" si="46"/>
        <v>Grade C</v>
      </c>
      <c r="O478">
        <v>5</v>
      </c>
      <c r="P478" s="4">
        <v>5</v>
      </c>
      <c r="Q478" t="s">
        <v>18</v>
      </c>
      <c r="R478" s="4">
        <v>4</v>
      </c>
      <c r="S478" t="str">
        <f>CONCATENATE(OrdersTable[[#This Row],[Clean_ID]],"-",OrdersTable[[#This Row],[Clean_Region]],"-",OrdersTable[[#This Row],[Clean_Product]])</f>
        <v>1476-WEST-Office Supplies</v>
      </c>
    </row>
    <row r="479" spans="1:19" x14ac:dyDescent="0.3">
      <c r="A479" t="s">
        <v>1420</v>
      </c>
      <c r="B479" t="str">
        <f t="shared" si="42"/>
        <v>1477</v>
      </c>
      <c r="C479" t="s">
        <v>1421</v>
      </c>
      <c r="D479" t="str">
        <f t="shared" si="47"/>
        <v>Regina Perkins</v>
      </c>
      <c r="E479" t="s">
        <v>11</v>
      </c>
      <c r="F479" t="str">
        <f t="shared" si="43"/>
        <v>NORTH</v>
      </c>
      <c r="G479" t="s">
        <v>80</v>
      </c>
      <c r="H479" t="str">
        <f t="shared" si="44"/>
        <v>Furniture</v>
      </c>
      <c r="I479" s="2" t="s">
        <v>87</v>
      </c>
      <c r="J479" s="1">
        <v>45508</v>
      </c>
      <c r="K479">
        <v>158.47</v>
      </c>
      <c r="L479" s="4">
        <v>158.47</v>
      </c>
      <c r="M479" s="4" t="str">
        <f t="shared" si="45"/>
        <v>Low Sales</v>
      </c>
      <c r="N479" s="2" t="str">
        <f t="shared" si="46"/>
        <v>Grade C</v>
      </c>
      <c r="O479">
        <v>5</v>
      </c>
      <c r="P479" s="4">
        <v>5</v>
      </c>
      <c r="Q479" t="s">
        <v>31</v>
      </c>
      <c r="R479" s="4">
        <v>12</v>
      </c>
      <c r="S479" t="str">
        <f>CONCATENATE(OrdersTable[[#This Row],[Clean_ID]],"-",OrdersTable[[#This Row],[Clean_Region]],"-",OrdersTable[[#This Row],[Clean_Product]])</f>
        <v>1477-NORTH-Furniture</v>
      </c>
    </row>
    <row r="480" spans="1:19" x14ac:dyDescent="0.3">
      <c r="A480" t="s">
        <v>1422</v>
      </c>
      <c r="B480" t="str">
        <f t="shared" si="42"/>
        <v>1478</v>
      </c>
      <c r="C480" t="s">
        <v>1423</v>
      </c>
      <c r="D480" t="str">
        <f t="shared" si="47"/>
        <v>Alexandra Nash</v>
      </c>
      <c r="E480" t="s">
        <v>11</v>
      </c>
      <c r="F480" t="str">
        <f t="shared" si="43"/>
        <v>NORTH</v>
      </c>
      <c r="G480" t="s">
        <v>12</v>
      </c>
      <c r="H480" t="str">
        <f t="shared" si="44"/>
        <v>Electronics</v>
      </c>
      <c r="I480" s="2" t="s">
        <v>1424</v>
      </c>
      <c r="J480" s="1">
        <v>45676</v>
      </c>
      <c r="K480">
        <v>1316.16</v>
      </c>
      <c r="L480" s="4">
        <v>1316.16</v>
      </c>
      <c r="M480" s="4" t="str">
        <f t="shared" si="45"/>
        <v>Low Sales</v>
      </c>
      <c r="N480" s="2" t="str">
        <f t="shared" si="46"/>
        <v>Grade C</v>
      </c>
      <c r="O480"/>
      <c r="P480" s="4">
        <v>0</v>
      </c>
      <c r="Q480" t="s">
        <v>14</v>
      </c>
      <c r="R480" s="4">
        <v>11</v>
      </c>
      <c r="S480" t="str">
        <f>CONCATENATE(OrdersTable[[#This Row],[Clean_ID]],"-",OrdersTable[[#This Row],[Clean_Region]],"-",OrdersTable[[#This Row],[Clean_Product]])</f>
        <v>1478-NORTH-Electronics</v>
      </c>
    </row>
    <row r="481" spans="1:19" x14ac:dyDescent="0.3">
      <c r="A481" t="s">
        <v>1425</v>
      </c>
      <c r="B481" t="str">
        <f t="shared" si="42"/>
        <v>1479</v>
      </c>
      <c r="C481" t="s">
        <v>1426</v>
      </c>
      <c r="D481" t="str">
        <f t="shared" si="47"/>
        <v>Gary Orozco</v>
      </c>
      <c r="E481" t="s">
        <v>34</v>
      </c>
      <c r="F481" t="str">
        <f t="shared" si="43"/>
        <v>NORTH</v>
      </c>
      <c r="G481" t="s">
        <v>12</v>
      </c>
      <c r="H481" t="str">
        <f t="shared" si="44"/>
        <v>Electronics</v>
      </c>
      <c r="I481" s="2" t="s">
        <v>1427</v>
      </c>
      <c r="J481" s="1">
        <v>45341</v>
      </c>
      <c r="K481"/>
      <c r="L481" s="4">
        <v>0</v>
      </c>
      <c r="M481" s="4" t="str">
        <f t="shared" si="45"/>
        <v>Low Sales</v>
      </c>
      <c r="N481" s="2" t="str">
        <f t="shared" si="46"/>
        <v>Grade C</v>
      </c>
      <c r="O481">
        <v>20</v>
      </c>
      <c r="P481" s="4">
        <v>20</v>
      </c>
      <c r="Q481" t="s">
        <v>14</v>
      </c>
      <c r="R481" s="4">
        <v>9</v>
      </c>
      <c r="S481" t="str">
        <f>CONCATENATE(OrdersTable[[#This Row],[Clean_ID]],"-",OrdersTable[[#This Row],[Clean_Region]],"-",OrdersTable[[#This Row],[Clean_Product]])</f>
        <v>1479-NORTH-Electronics</v>
      </c>
    </row>
    <row r="482" spans="1:19" x14ac:dyDescent="0.3">
      <c r="A482" t="s">
        <v>1428</v>
      </c>
      <c r="B482" t="str">
        <f t="shared" si="42"/>
        <v>1480</v>
      </c>
      <c r="C482" t="s">
        <v>1429</v>
      </c>
      <c r="D482" t="str">
        <f t="shared" si="47"/>
        <v>James Ford</v>
      </c>
      <c r="E482" t="s">
        <v>26</v>
      </c>
      <c r="F482" t="str">
        <f t="shared" si="43"/>
        <v>EAST</v>
      </c>
      <c r="G482" t="s">
        <v>35</v>
      </c>
      <c r="H482" t="str">
        <f t="shared" si="44"/>
        <v>Electronics</v>
      </c>
      <c r="I482" s="2" t="s">
        <v>1430</v>
      </c>
      <c r="J482" s="1">
        <v>46010</v>
      </c>
      <c r="K482">
        <v>1067.2</v>
      </c>
      <c r="L482" s="4">
        <v>1067.2</v>
      </c>
      <c r="M482" s="4" t="str">
        <f t="shared" si="45"/>
        <v>Low Sales</v>
      </c>
      <c r="N482" s="2" t="str">
        <f t="shared" si="46"/>
        <v>Grade C</v>
      </c>
      <c r="O482">
        <v>15</v>
      </c>
      <c r="P482" s="4">
        <v>15</v>
      </c>
      <c r="Q482" t="s">
        <v>23</v>
      </c>
      <c r="R482" s="4">
        <v>11</v>
      </c>
      <c r="S482" t="str">
        <f>CONCATENATE(OrdersTable[[#This Row],[Clean_ID]],"-",OrdersTable[[#This Row],[Clean_Region]],"-",OrdersTable[[#This Row],[Clean_Product]])</f>
        <v>1480-EAST-Electronics</v>
      </c>
    </row>
    <row r="483" spans="1:19" x14ac:dyDescent="0.3">
      <c r="A483" t="s">
        <v>1431</v>
      </c>
      <c r="B483" t="str">
        <f t="shared" si="42"/>
        <v>1481</v>
      </c>
      <c r="C483" t="s">
        <v>1432</v>
      </c>
      <c r="D483" t="str">
        <f t="shared" si="47"/>
        <v>Terry Trujillo</v>
      </c>
      <c r="E483" t="s">
        <v>34</v>
      </c>
      <c r="F483" t="str">
        <f t="shared" si="43"/>
        <v>NORTH</v>
      </c>
      <c r="G483" t="s">
        <v>40</v>
      </c>
      <c r="H483" t="str">
        <f t="shared" si="44"/>
        <v>Office Supplies</v>
      </c>
      <c r="I483" s="2" t="s">
        <v>1433</v>
      </c>
      <c r="J483" s="1">
        <v>45929</v>
      </c>
      <c r="K483"/>
      <c r="L483" s="4">
        <v>0</v>
      </c>
      <c r="M483" s="4" t="str">
        <f t="shared" si="45"/>
        <v>Low Sales</v>
      </c>
      <c r="N483" s="2" t="str">
        <f t="shared" si="46"/>
        <v>Grade C</v>
      </c>
      <c r="O483">
        <v>5</v>
      </c>
      <c r="P483" s="4">
        <v>5</v>
      </c>
      <c r="Q483" t="s">
        <v>37</v>
      </c>
      <c r="R483" s="4">
        <v>12</v>
      </c>
      <c r="S483" t="str">
        <f>CONCATENATE(OrdersTable[[#This Row],[Clean_ID]],"-",OrdersTable[[#This Row],[Clean_Region]],"-",OrdersTable[[#This Row],[Clean_Product]])</f>
        <v>1481-NORTH-Office Supplies</v>
      </c>
    </row>
    <row r="484" spans="1:19" x14ac:dyDescent="0.3">
      <c r="A484" t="s">
        <v>1434</v>
      </c>
      <c r="B484" t="str">
        <f t="shared" si="42"/>
        <v>1482</v>
      </c>
      <c r="C484" t="s">
        <v>1435</v>
      </c>
      <c r="D484" t="str">
        <f t="shared" si="47"/>
        <v>Sarah Sanders</v>
      </c>
      <c r="E484" t="s">
        <v>21</v>
      </c>
      <c r="F484" t="str">
        <f t="shared" si="43"/>
        <v>CENTRAL</v>
      </c>
      <c r="G484" t="s">
        <v>12</v>
      </c>
      <c r="H484" t="str">
        <f t="shared" si="44"/>
        <v>Electronics</v>
      </c>
      <c r="I484" s="2" t="s">
        <v>1436</v>
      </c>
      <c r="J484" s="1">
        <v>45581</v>
      </c>
      <c r="K484"/>
      <c r="L484" s="4">
        <v>0</v>
      </c>
      <c r="M484" s="4" t="str">
        <f t="shared" si="45"/>
        <v>Low Sales</v>
      </c>
      <c r="N484" s="2" t="str">
        <f t="shared" si="46"/>
        <v>Grade C</v>
      </c>
      <c r="O484">
        <v>10</v>
      </c>
      <c r="P484" s="4">
        <v>10</v>
      </c>
      <c r="Q484" t="s">
        <v>37</v>
      </c>
      <c r="R484" s="4">
        <v>4</v>
      </c>
      <c r="S484" t="str">
        <f>CONCATENATE(OrdersTable[[#This Row],[Clean_ID]],"-",OrdersTable[[#This Row],[Clean_Region]],"-",OrdersTable[[#This Row],[Clean_Product]])</f>
        <v>1482-CENTRAL-Electronics</v>
      </c>
    </row>
    <row r="485" spans="1:19" x14ac:dyDescent="0.3">
      <c r="A485" t="s">
        <v>1437</v>
      </c>
      <c r="B485" t="str">
        <f t="shared" si="42"/>
        <v>1483</v>
      </c>
      <c r="C485" t="s">
        <v>1438</v>
      </c>
      <c r="D485" t="str">
        <f t="shared" si="47"/>
        <v>Gregory Guzman</v>
      </c>
      <c r="E485" t="s">
        <v>26</v>
      </c>
      <c r="F485" t="str">
        <f t="shared" si="43"/>
        <v>EAST</v>
      </c>
      <c r="G485" t="s">
        <v>80</v>
      </c>
      <c r="H485" t="str">
        <f t="shared" si="44"/>
        <v>Furniture</v>
      </c>
      <c r="I485" s="2" t="s">
        <v>1439</v>
      </c>
      <c r="J485" s="1">
        <v>45658</v>
      </c>
      <c r="K485">
        <v>2078.29</v>
      </c>
      <c r="L485" s="4">
        <v>2078.29</v>
      </c>
      <c r="M485" s="4" t="str">
        <f t="shared" si="45"/>
        <v>Low Sales</v>
      </c>
      <c r="N485" s="2" t="str">
        <f t="shared" si="46"/>
        <v>Grade B</v>
      </c>
      <c r="O485">
        <v>5</v>
      </c>
      <c r="P485" s="4">
        <v>5</v>
      </c>
      <c r="Q485" t="s">
        <v>37</v>
      </c>
      <c r="R485" s="4">
        <v>8</v>
      </c>
      <c r="S485" t="str">
        <f>CONCATENATE(OrdersTable[[#This Row],[Clean_ID]],"-",OrdersTable[[#This Row],[Clean_Region]],"-",OrdersTable[[#This Row],[Clean_Product]])</f>
        <v>1483-EAST-Furniture</v>
      </c>
    </row>
    <row r="486" spans="1:19" x14ac:dyDescent="0.3">
      <c r="A486" t="s">
        <v>1440</v>
      </c>
      <c r="B486" t="str">
        <f t="shared" si="42"/>
        <v>1484</v>
      </c>
      <c r="C486" t="s">
        <v>1441</v>
      </c>
      <c r="D486" t="str">
        <f t="shared" si="47"/>
        <v>Carlos Oconnor</v>
      </c>
      <c r="E486" t="s">
        <v>44</v>
      </c>
      <c r="F486" t="str">
        <f t="shared" si="43"/>
        <v>SOUTH</v>
      </c>
      <c r="G486" t="s">
        <v>35</v>
      </c>
      <c r="H486" t="str">
        <f t="shared" si="44"/>
        <v>Electronics</v>
      </c>
      <c r="I486" s="2" t="s">
        <v>1442</v>
      </c>
      <c r="J486" s="1">
        <v>45630</v>
      </c>
      <c r="K486">
        <v>63.55</v>
      </c>
      <c r="L486" s="4">
        <v>63.55</v>
      </c>
      <c r="M486" s="4" t="str">
        <f t="shared" si="45"/>
        <v>Low Sales</v>
      </c>
      <c r="N486" s="2" t="str">
        <f t="shared" si="46"/>
        <v>Grade C</v>
      </c>
      <c r="O486">
        <v>5</v>
      </c>
      <c r="P486" s="4">
        <v>5</v>
      </c>
      <c r="Q486" t="s">
        <v>37</v>
      </c>
      <c r="R486" s="4">
        <v>11</v>
      </c>
      <c r="S486" t="str">
        <f>CONCATENATE(OrdersTable[[#This Row],[Clean_ID]],"-",OrdersTable[[#This Row],[Clean_Region]],"-",OrdersTable[[#This Row],[Clean_Product]])</f>
        <v>1484-SOUTH-Electronics</v>
      </c>
    </row>
    <row r="487" spans="1:19" x14ac:dyDescent="0.3">
      <c r="A487" t="s">
        <v>1443</v>
      </c>
      <c r="B487" t="str">
        <f t="shared" si="42"/>
        <v>1485</v>
      </c>
      <c r="C487" t="s">
        <v>1444</v>
      </c>
      <c r="D487" t="str">
        <f t="shared" si="47"/>
        <v>Theresa Harris</v>
      </c>
      <c r="E487" t="s">
        <v>51</v>
      </c>
      <c r="F487" t="str">
        <f t="shared" si="43"/>
        <v>WEST</v>
      </c>
      <c r="G487" t="s">
        <v>80</v>
      </c>
      <c r="H487" t="str">
        <f t="shared" si="44"/>
        <v>Furniture</v>
      </c>
      <c r="I487" s="2" t="s">
        <v>1445</v>
      </c>
      <c r="J487" s="1">
        <v>45384</v>
      </c>
      <c r="K487">
        <v>421.49</v>
      </c>
      <c r="L487" s="4">
        <v>421.49</v>
      </c>
      <c r="M487" s="4" t="str">
        <f t="shared" si="45"/>
        <v>Low Sales</v>
      </c>
      <c r="N487" s="2" t="str">
        <f t="shared" si="46"/>
        <v>Grade C</v>
      </c>
      <c r="O487">
        <v>15</v>
      </c>
      <c r="P487" s="4">
        <v>15</v>
      </c>
      <c r="Q487" t="s">
        <v>18</v>
      </c>
      <c r="R487" s="4">
        <v>8</v>
      </c>
      <c r="S487" t="str">
        <f>CONCATENATE(OrdersTable[[#This Row],[Clean_ID]],"-",OrdersTable[[#This Row],[Clean_Region]],"-",OrdersTable[[#This Row],[Clean_Product]])</f>
        <v>1485-WEST-Furniture</v>
      </c>
    </row>
    <row r="488" spans="1:19" x14ac:dyDescent="0.3">
      <c r="A488" t="s">
        <v>1446</v>
      </c>
      <c r="B488" t="str">
        <f t="shared" si="42"/>
        <v>1486</v>
      </c>
      <c r="C488" t="s">
        <v>1447</v>
      </c>
      <c r="D488" t="str">
        <f t="shared" si="47"/>
        <v>Taylor Pennington</v>
      </c>
      <c r="E488" t="s">
        <v>26</v>
      </c>
      <c r="F488" t="str">
        <f t="shared" si="43"/>
        <v>EAST</v>
      </c>
      <c r="G488" t="s">
        <v>40</v>
      </c>
      <c r="H488" t="str">
        <f t="shared" si="44"/>
        <v>Office Supplies</v>
      </c>
      <c r="I488" s="2" t="s">
        <v>1448</v>
      </c>
      <c r="J488" s="1">
        <v>45767</v>
      </c>
      <c r="K488">
        <v>544.04999999999995</v>
      </c>
      <c r="L488" s="4">
        <v>544.04999999999995</v>
      </c>
      <c r="M488" s="4" t="str">
        <f t="shared" si="45"/>
        <v>Low Sales</v>
      </c>
      <c r="N488" s="2" t="str">
        <f t="shared" si="46"/>
        <v>Grade C</v>
      </c>
      <c r="O488">
        <v>5</v>
      </c>
      <c r="P488" s="4">
        <v>5</v>
      </c>
      <c r="Q488" t="s">
        <v>31</v>
      </c>
      <c r="R488" s="4">
        <v>6</v>
      </c>
      <c r="S488" t="str">
        <f>CONCATENATE(OrdersTable[[#This Row],[Clean_ID]],"-",OrdersTable[[#This Row],[Clean_Region]],"-",OrdersTable[[#This Row],[Clean_Product]])</f>
        <v>1486-EAST-Office Supplies</v>
      </c>
    </row>
    <row r="489" spans="1:19" x14ac:dyDescent="0.3">
      <c r="A489" t="s">
        <v>1449</v>
      </c>
      <c r="B489" t="str">
        <f t="shared" si="42"/>
        <v>1487</v>
      </c>
      <c r="C489" t="s">
        <v>1450</v>
      </c>
      <c r="D489" t="str">
        <f t="shared" si="47"/>
        <v>Timothy Medina</v>
      </c>
      <c r="E489" t="s">
        <v>11</v>
      </c>
      <c r="F489" t="str">
        <f t="shared" si="43"/>
        <v>NORTH</v>
      </c>
      <c r="G489" t="s">
        <v>40</v>
      </c>
      <c r="H489" t="str">
        <f t="shared" si="44"/>
        <v>Office Supplies</v>
      </c>
      <c r="I489" s="2" t="s">
        <v>1451</v>
      </c>
      <c r="J489" s="1">
        <v>45728</v>
      </c>
      <c r="K489">
        <v>623.71</v>
      </c>
      <c r="L489" s="4">
        <v>623.71</v>
      </c>
      <c r="M489" s="4" t="str">
        <f t="shared" si="45"/>
        <v>Low Sales</v>
      </c>
      <c r="N489" s="2" t="str">
        <f t="shared" si="46"/>
        <v>Grade C</v>
      </c>
      <c r="O489">
        <v>5</v>
      </c>
      <c r="P489" s="4">
        <v>5</v>
      </c>
      <c r="Q489" t="s">
        <v>18</v>
      </c>
      <c r="R489" s="4">
        <v>11</v>
      </c>
      <c r="S489" t="str">
        <f>CONCATENATE(OrdersTable[[#This Row],[Clean_ID]],"-",OrdersTable[[#This Row],[Clean_Region]],"-",OrdersTable[[#This Row],[Clean_Product]])</f>
        <v>1487-NORTH-Office Supplies</v>
      </c>
    </row>
    <row r="490" spans="1:19" x14ac:dyDescent="0.3">
      <c r="A490" t="s">
        <v>1452</v>
      </c>
      <c r="B490" t="str">
        <f t="shared" si="42"/>
        <v>1488</v>
      </c>
      <c r="C490" t="s">
        <v>1453</v>
      </c>
      <c r="D490" t="str">
        <f t="shared" si="47"/>
        <v>Raymond Beasley</v>
      </c>
      <c r="E490" t="s">
        <v>11</v>
      </c>
      <c r="F490" t="str">
        <f t="shared" si="43"/>
        <v>NORTH</v>
      </c>
      <c r="G490" t="s">
        <v>80</v>
      </c>
      <c r="H490" t="str">
        <f t="shared" si="44"/>
        <v>Furniture</v>
      </c>
      <c r="I490" s="2" t="s">
        <v>1454</v>
      </c>
      <c r="J490" s="1">
        <v>45334</v>
      </c>
      <c r="K490"/>
      <c r="L490" s="4">
        <v>0</v>
      </c>
      <c r="M490" s="4" t="str">
        <f t="shared" si="45"/>
        <v>Low Sales</v>
      </c>
      <c r="N490" s="2" t="str">
        <f t="shared" si="46"/>
        <v>Grade C</v>
      </c>
      <c r="O490">
        <v>5</v>
      </c>
      <c r="P490" s="4">
        <v>5</v>
      </c>
      <c r="Q490" t="s">
        <v>31</v>
      </c>
      <c r="R490" s="4">
        <v>14</v>
      </c>
      <c r="S490" t="str">
        <f>CONCATENATE(OrdersTable[[#This Row],[Clean_ID]],"-",OrdersTable[[#This Row],[Clean_Region]],"-",OrdersTable[[#This Row],[Clean_Product]])</f>
        <v>1488-NORTH-Furniture</v>
      </c>
    </row>
    <row r="491" spans="1:19" x14ac:dyDescent="0.3">
      <c r="A491" t="s">
        <v>1455</v>
      </c>
      <c r="B491" t="str">
        <f t="shared" si="42"/>
        <v>1489</v>
      </c>
      <c r="C491" t="s">
        <v>1456</v>
      </c>
      <c r="D491" t="str">
        <f t="shared" si="47"/>
        <v>Courtney Wheeler</v>
      </c>
      <c r="E491" t="s">
        <v>26</v>
      </c>
      <c r="F491" t="str">
        <f t="shared" si="43"/>
        <v>EAST</v>
      </c>
      <c r="G491" t="s">
        <v>80</v>
      </c>
      <c r="H491" t="str">
        <f t="shared" si="44"/>
        <v>Furniture</v>
      </c>
      <c r="I491" s="2" t="s">
        <v>1457</v>
      </c>
      <c r="J491" s="1">
        <v>45408</v>
      </c>
      <c r="K491"/>
      <c r="L491" s="4">
        <v>0</v>
      </c>
      <c r="M491" s="4" t="str">
        <f t="shared" si="45"/>
        <v>Low Sales</v>
      </c>
      <c r="N491" s="2" t="str">
        <f t="shared" si="46"/>
        <v>Grade C</v>
      </c>
      <c r="O491">
        <v>15</v>
      </c>
      <c r="P491" s="4">
        <v>15</v>
      </c>
      <c r="Q491" t="s">
        <v>23</v>
      </c>
      <c r="R491" s="4">
        <v>12</v>
      </c>
      <c r="S491" t="str">
        <f>CONCATENATE(OrdersTable[[#This Row],[Clean_ID]],"-",OrdersTable[[#This Row],[Clean_Region]],"-",OrdersTable[[#This Row],[Clean_Product]])</f>
        <v>1489-EAST-Furniture</v>
      </c>
    </row>
    <row r="492" spans="1:19" x14ac:dyDescent="0.3">
      <c r="A492" t="s">
        <v>1458</v>
      </c>
      <c r="B492" t="str">
        <f t="shared" si="42"/>
        <v>1490</v>
      </c>
      <c r="C492" t="s">
        <v>1459</v>
      </c>
      <c r="D492" t="str">
        <f t="shared" si="47"/>
        <v>Keith Pope</v>
      </c>
      <c r="E492" t="s">
        <v>51</v>
      </c>
      <c r="F492" t="str">
        <f t="shared" si="43"/>
        <v>WEST</v>
      </c>
      <c r="G492" t="s">
        <v>35</v>
      </c>
      <c r="H492" t="str">
        <f t="shared" si="44"/>
        <v>Electronics</v>
      </c>
      <c r="I492" s="2" t="s">
        <v>1460</v>
      </c>
      <c r="J492" s="1">
        <v>45956</v>
      </c>
      <c r="K492">
        <v>609.63</v>
      </c>
      <c r="L492" s="4">
        <v>609.63</v>
      </c>
      <c r="M492" s="4" t="str">
        <f t="shared" si="45"/>
        <v>Low Sales</v>
      </c>
      <c r="N492" s="2" t="str">
        <f t="shared" si="46"/>
        <v>Grade C</v>
      </c>
      <c r="O492">
        <v>10</v>
      </c>
      <c r="P492" s="4">
        <v>10</v>
      </c>
      <c r="Q492" t="s">
        <v>14</v>
      </c>
      <c r="R492" s="4">
        <v>7</v>
      </c>
      <c r="S492" t="str">
        <f>CONCATENATE(OrdersTable[[#This Row],[Clean_ID]],"-",OrdersTable[[#This Row],[Clean_Region]],"-",OrdersTable[[#This Row],[Clean_Product]])</f>
        <v>1490-WEST-Electronics</v>
      </c>
    </row>
    <row r="493" spans="1:19" x14ac:dyDescent="0.3">
      <c r="A493" t="s">
        <v>1461</v>
      </c>
      <c r="B493" t="str">
        <f t="shared" si="42"/>
        <v>1491</v>
      </c>
      <c r="C493" t="s">
        <v>1462</v>
      </c>
      <c r="D493" t="str">
        <f t="shared" si="47"/>
        <v>Sara Richardson</v>
      </c>
      <c r="E493" t="s">
        <v>21</v>
      </c>
      <c r="F493" t="str">
        <f t="shared" si="43"/>
        <v>CENTRAL</v>
      </c>
      <c r="G493" t="s">
        <v>35</v>
      </c>
      <c r="H493" t="str">
        <f t="shared" si="44"/>
        <v>Electronics</v>
      </c>
      <c r="I493" s="2" t="s">
        <v>1463</v>
      </c>
      <c r="J493" s="1">
        <v>46113</v>
      </c>
      <c r="K493">
        <v>3408.05</v>
      </c>
      <c r="L493" s="4">
        <v>3408.05</v>
      </c>
      <c r="M493" s="4" t="str">
        <f t="shared" si="45"/>
        <v>High Sales</v>
      </c>
      <c r="N493" s="2" t="str">
        <f t="shared" si="46"/>
        <v>Grade B</v>
      </c>
      <c r="O493"/>
      <c r="P493" s="4">
        <v>0</v>
      </c>
      <c r="Q493" t="s">
        <v>23</v>
      </c>
      <c r="R493" s="4">
        <v>13</v>
      </c>
      <c r="S493" t="str">
        <f>CONCATENATE(OrdersTable[[#This Row],[Clean_ID]],"-",OrdersTable[[#This Row],[Clean_Region]],"-",OrdersTable[[#This Row],[Clean_Product]])</f>
        <v>1491-CENTRAL-Electronics</v>
      </c>
    </row>
    <row r="494" spans="1:19" x14ac:dyDescent="0.3">
      <c r="A494" t="s">
        <v>1464</v>
      </c>
      <c r="B494" t="str">
        <f t="shared" si="42"/>
        <v>1492</v>
      </c>
      <c r="C494" t="s">
        <v>1465</v>
      </c>
      <c r="D494" t="str">
        <f t="shared" si="47"/>
        <v>Russell Miller</v>
      </c>
      <c r="E494" t="s">
        <v>26</v>
      </c>
      <c r="F494" t="str">
        <f t="shared" si="43"/>
        <v>EAST</v>
      </c>
      <c r="G494" t="s">
        <v>12</v>
      </c>
      <c r="H494" t="str">
        <f t="shared" si="44"/>
        <v>Electronics</v>
      </c>
      <c r="I494" s="2" t="s">
        <v>1466</v>
      </c>
      <c r="J494" s="1">
        <v>45992</v>
      </c>
      <c r="K494">
        <v>4868.55</v>
      </c>
      <c r="L494" s="4">
        <v>4868.55</v>
      </c>
      <c r="M494" s="4" t="str">
        <f t="shared" si="45"/>
        <v>High Sales</v>
      </c>
      <c r="N494" s="2" t="str">
        <f t="shared" si="46"/>
        <v>Grade A</v>
      </c>
      <c r="O494">
        <v>20</v>
      </c>
      <c r="P494" s="4">
        <v>20</v>
      </c>
      <c r="Q494" t="s">
        <v>23</v>
      </c>
      <c r="R494" s="4">
        <v>2</v>
      </c>
      <c r="S494" t="str">
        <f>CONCATENATE(OrdersTable[[#This Row],[Clean_ID]],"-",OrdersTable[[#This Row],[Clean_Region]],"-",OrdersTable[[#This Row],[Clean_Product]])</f>
        <v>1492-EAST-Electronics</v>
      </c>
    </row>
    <row r="495" spans="1:19" x14ac:dyDescent="0.3">
      <c r="A495" t="s">
        <v>1467</v>
      </c>
      <c r="B495" t="str">
        <f t="shared" si="42"/>
        <v>1493</v>
      </c>
      <c r="C495" t="s">
        <v>1468</v>
      </c>
      <c r="D495" t="str">
        <f t="shared" si="47"/>
        <v>Chris Austin</v>
      </c>
      <c r="E495" t="s">
        <v>51</v>
      </c>
      <c r="F495" t="str">
        <f t="shared" si="43"/>
        <v>WEST</v>
      </c>
      <c r="G495" t="s">
        <v>35</v>
      </c>
      <c r="H495" t="str">
        <f t="shared" si="44"/>
        <v>Electronics</v>
      </c>
      <c r="I495" s="2" t="s">
        <v>1469</v>
      </c>
      <c r="J495" s="1">
        <v>45339</v>
      </c>
      <c r="K495"/>
      <c r="L495" s="4">
        <v>0</v>
      </c>
      <c r="M495" s="4" t="str">
        <f t="shared" si="45"/>
        <v>Low Sales</v>
      </c>
      <c r="N495" s="2" t="str">
        <f t="shared" si="46"/>
        <v>Grade C</v>
      </c>
      <c r="O495">
        <v>5</v>
      </c>
      <c r="P495" s="4">
        <v>5</v>
      </c>
      <c r="Q495" t="s">
        <v>37</v>
      </c>
      <c r="R495" s="4">
        <v>13</v>
      </c>
      <c r="S495" t="str">
        <f>CONCATENATE(OrdersTable[[#This Row],[Clean_ID]],"-",OrdersTable[[#This Row],[Clean_Region]],"-",OrdersTable[[#This Row],[Clean_Product]])</f>
        <v>1493-WEST-Electronics</v>
      </c>
    </row>
    <row r="496" spans="1:19" x14ac:dyDescent="0.3">
      <c r="A496" t="s">
        <v>1470</v>
      </c>
      <c r="B496" t="str">
        <f t="shared" si="42"/>
        <v>1494</v>
      </c>
      <c r="C496" t="s">
        <v>1471</v>
      </c>
      <c r="D496" t="str">
        <f t="shared" si="47"/>
        <v>Erica Browning</v>
      </c>
      <c r="E496" t="s">
        <v>11</v>
      </c>
      <c r="F496" t="str">
        <f t="shared" si="43"/>
        <v>NORTH</v>
      </c>
      <c r="G496" t="s">
        <v>80</v>
      </c>
      <c r="H496" t="str">
        <f t="shared" si="44"/>
        <v>Furniture</v>
      </c>
      <c r="I496" s="2" t="s">
        <v>1472</v>
      </c>
      <c r="J496" s="1">
        <v>45977</v>
      </c>
      <c r="K496">
        <v>2619.54</v>
      </c>
      <c r="L496" s="4">
        <v>2619.54</v>
      </c>
      <c r="M496" s="4" t="str">
        <f t="shared" si="45"/>
        <v>High Sales</v>
      </c>
      <c r="N496" s="2" t="str">
        <f t="shared" si="46"/>
        <v>Grade B</v>
      </c>
      <c r="O496">
        <v>20</v>
      </c>
      <c r="P496" s="4">
        <v>20</v>
      </c>
      <c r="Q496" t="s">
        <v>18</v>
      </c>
      <c r="R496" s="4">
        <v>8</v>
      </c>
      <c r="S496" t="str">
        <f>CONCATENATE(OrdersTable[[#This Row],[Clean_ID]],"-",OrdersTable[[#This Row],[Clean_Region]],"-",OrdersTable[[#This Row],[Clean_Product]])</f>
        <v>1494-NORTH-Furniture</v>
      </c>
    </row>
    <row r="497" spans="1:19" x14ac:dyDescent="0.3">
      <c r="A497" t="s">
        <v>1473</v>
      </c>
      <c r="B497" t="str">
        <f t="shared" si="42"/>
        <v>1495</v>
      </c>
      <c r="C497" t="s">
        <v>1474</v>
      </c>
      <c r="D497" t="str">
        <f t="shared" si="47"/>
        <v>Madison Simpson</v>
      </c>
      <c r="E497" t="s">
        <v>26</v>
      </c>
      <c r="F497" t="str">
        <f t="shared" si="43"/>
        <v>EAST</v>
      </c>
      <c r="G497" t="s">
        <v>35</v>
      </c>
      <c r="H497" t="str">
        <f t="shared" si="44"/>
        <v>Electronics</v>
      </c>
      <c r="I497" s="2" t="s">
        <v>1475</v>
      </c>
      <c r="J497" s="1">
        <v>45444</v>
      </c>
      <c r="K497">
        <v>4465.71</v>
      </c>
      <c r="L497" s="4">
        <v>4465.71</v>
      </c>
      <c r="M497" s="4" t="str">
        <f t="shared" si="45"/>
        <v>High Sales</v>
      </c>
      <c r="N497" s="2" t="str">
        <f t="shared" si="46"/>
        <v>Grade A</v>
      </c>
      <c r="O497">
        <v>5</v>
      </c>
      <c r="P497" s="4">
        <v>5</v>
      </c>
      <c r="Q497" t="s">
        <v>18</v>
      </c>
      <c r="R497" s="4">
        <v>9</v>
      </c>
      <c r="S497" t="str">
        <f>CONCATENATE(OrdersTable[[#This Row],[Clean_ID]],"-",OrdersTable[[#This Row],[Clean_Region]],"-",OrdersTable[[#This Row],[Clean_Product]])</f>
        <v>1495-EAST-Electronics</v>
      </c>
    </row>
    <row r="498" spans="1:19" x14ac:dyDescent="0.3">
      <c r="A498" t="s">
        <v>1476</v>
      </c>
      <c r="B498" t="str">
        <f t="shared" si="42"/>
        <v>1496</v>
      </c>
      <c r="C498" t="s">
        <v>1477</v>
      </c>
      <c r="D498" t="str">
        <f t="shared" si="47"/>
        <v>Lucas Knapp</v>
      </c>
      <c r="E498" t="s">
        <v>51</v>
      </c>
      <c r="F498" t="str">
        <f t="shared" si="43"/>
        <v>WEST</v>
      </c>
      <c r="G498" t="s">
        <v>35</v>
      </c>
      <c r="H498" t="str">
        <f t="shared" si="44"/>
        <v>Electronics</v>
      </c>
      <c r="I498" s="2" t="s">
        <v>1478</v>
      </c>
      <c r="J498" s="1">
        <v>45461</v>
      </c>
      <c r="K498"/>
      <c r="L498" s="4">
        <v>0</v>
      </c>
      <c r="M498" s="4" t="str">
        <f t="shared" si="45"/>
        <v>Low Sales</v>
      </c>
      <c r="N498" s="2" t="str">
        <f t="shared" si="46"/>
        <v>Grade C</v>
      </c>
      <c r="O498">
        <v>10</v>
      </c>
      <c r="P498" s="4">
        <v>10</v>
      </c>
      <c r="Q498" t="s">
        <v>31</v>
      </c>
      <c r="R498" s="4">
        <v>5</v>
      </c>
      <c r="S498" t="str">
        <f>CONCATENATE(OrdersTable[[#This Row],[Clean_ID]],"-",OrdersTable[[#This Row],[Clean_Region]],"-",OrdersTable[[#This Row],[Clean_Product]])</f>
        <v>1496-WEST-Electronics</v>
      </c>
    </row>
    <row r="499" spans="1:19" x14ac:dyDescent="0.3">
      <c r="A499" t="s">
        <v>1479</v>
      </c>
      <c r="B499" t="str">
        <f t="shared" si="42"/>
        <v>1497</v>
      </c>
      <c r="C499" t="s">
        <v>1480</v>
      </c>
      <c r="D499" t="str">
        <f t="shared" si="47"/>
        <v>Christopher Garza</v>
      </c>
      <c r="E499" t="s">
        <v>34</v>
      </c>
      <c r="F499" t="str">
        <f t="shared" si="43"/>
        <v>NORTH</v>
      </c>
      <c r="G499" t="s">
        <v>80</v>
      </c>
      <c r="H499" t="str">
        <f t="shared" si="44"/>
        <v>Furniture</v>
      </c>
      <c r="I499" s="2" t="s">
        <v>901</v>
      </c>
      <c r="J499" s="1">
        <v>45855</v>
      </c>
      <c r="K499">
        <v>1924.26</v>
      </c>
      <c r="L499" s="4">
        <v>1924.26</v>
      </c>
      <c r="M499" s="4" t="str">
        <f t="shared" si="45"/>
        <v>Low Sales</v>
      </c>
      <c r="N499" s="2" t="str">
        <f t="shared" si="46"/>
        <v>Grade C</v>
      </c>
      <c r="O499">
        <v>5</v>
      </c>
      <c r="P499" s="4">
        <v>5</v>
      </c>
      <c r="Q499" t="s">
        <v>23</v>
      </c>
      <c r="R499" s="4">
        <v>8</v>
      </c>
      <c r="S499" t="str">
        <f>CONCATENATE(OrdersTable[[#This Row],[Clean_ID]],"-",OrdersTable[[#This Row],[Clean_Region]],"-",OrdersTable[[#This Row],[Clean_Product]])</f>
        <v>1497-NORTH-Furniture</v>
      </c>
    </row>
    <row r="500" spans="1:19" x14ac:dyDescent="0.3">
      <c r="A500" t="s">
        <v>1481</v>
      </c>
      <c r="B500" t="str">
        <f t="shared" si="42"/>
        <v>1498</v>
      </c>
      <c r="C500" t="s">
        <v>1482</v>
      </c>
      <c r="D500" t="str">
        <f t="shared" si="47"/>
        <v>Greg Robertson</v>
      </c>
      <c r="E500" t="s">
        <v>21</v>
      </c>
      <c r="F500" t="str">
        <f t="shared" si="43"/>
        <v>CENTRAL</v>
      </c>
      <c r="G500" t="s">
        <v>35</v>
      </c>
      <c r="H500" t="str">
        <f t="shared" si="44"/>
        <v>Electronics</v>
      </c>
      <c r="I500" s="2" t="s">
        <v>1483</v>
      </c>
      <c r="J500" s="1">
        <v>45382</v>
      </c>
      <c r="K500">
        <v>2262.9899999999998</v>
      </c>
      <c r="L500" s="4">
        <v>2262.9899999999998</v>
      </c>
      <c r="M500" s="4" t="str">
        <f t="shared" si="45"/>
        <v>Low Sales</v>
      </c>
      <c r="N500" s="2" t="str">
        <f t="shared" si="46"/>
        <v>Grade B</v>
      </c>
      <c r="O500">
        <v>20</v>
      </c>
      <c r="P500" s="4">
        <v>20</v>
      </c>
      <c r="Q500" t="s">
        <v>14</v>
      </c>
      <c r="R500" s="4">
        <v>2</v>
      </c>
      <c r="S500" t="str">
        <f>CONCATENATE(OrdersTable[[#This Row],[Clean_ID]],"-",OrdersTable[[#This Row],[Clean_Region]],"-",OrdersTable[[#This Row],[Clean_Product]])</f>
        <v>1498-CENTRAL-Electronics</v>
      </c>
    </row>
    <row r="501" spans="1:19" x14ac:dyDescent="0.3">
      <c r="A501" t="s">
        <v>1484</v>
      </c>
      <c r="B501" t="str">
        <f t="shared" si="42"/>
        <v>1499</v>
      </c>
      <c r="C501" t="s">
        <v>1485</v>
      </c>
      <c r="D501" t="str">
        <f t="shared" si="47"/>
        <v>Nathan Franco</v>
      </c>
      <c r="E501" t="s">
        <v>51</v>
      </c>
      <c r="F501" t="str">
        <f t="shared" si="43"/>
        <v>WEST</v>
      </c>
      <c r="G501" t="s">
        <v>35</v>
      </c>
      <c r="H501" t="str">
        <f t="shared" si="44"/>
        <v>Electronics</v>
      </c>
      <c r="I501" s="2" t="s">
        <v>1486</v>
      </c>
      <c r="J501" s="1">
        <v>45328</v>
      </c>
      <c r="K501">
        <v>2768.04</v>
      </c>
      <c r="L501" s="4">
        <v>2768.04</v>
      </c>
      <c r="M501" s="4" t="str">
        <f t="shared" si="45"/>
        <v>High Sales</v>
      </c>
      <c r="N501" s="2" t="str">
        <f t="shared" si="46"/>
        <v>Grade B</v>
      </c>
      <c r="O501"/>
      <c r="P501" s="4">
        <v>0</v>
      </c>
      <c r="Q501" t="s">
        <v>37</v>
      </c>
      <c r="R501" s="4">
        <v>11</v>
      </c>
      <c r="S501" t="str">
        <f>CONCATENATE(OrdersTable[[#This Row],[Clean_ID]],"-",OrdersTable[[#This Row],[Clean_Region]],"-",OrdersTable[[#This Row],[Clean_Product]])</f>
        <v>1499-WEST-Electronics</v>
      </c>
    </row>
    <row r="502" spans="1:19" x14ac:dyDescent="0.3">
      <c r="A502" t="s">
        <v>1487</v>
      </c>
      <c r="B502" t="str">
        <f t="shared" si="42"/>
        <v>1500</v>
      </c>
      <c r="C502" t="s">
        <v>1488</v>
      </c>
      <c r="D502" t="str">
        <f t="shared" si="47"/>
        <v>Jessica Nash</v>
      </c>
      <c r="E502" t="s">
        <v>26</v>
      </c>
      <c r="F502" t="str">
        <f t="shared" si="43"/>
        <v>EAST</v>
      </c>
      <c r="G502" t="s">
        <v>80</v>
      </c>
      <c r="H502" t="str">
        <f t="shared" si="44"/>
        <v>Furniture</v>
      </c>
      <c r="I502" s="2" t="s">
        <v>477</v>
      </c>
      <c r="J502" s="1">
        <v>45962</v>
      </c>
      <c r="K502"/>
      <c r="L502" s="4">
        <v>0</v>
      </c>
      <c r="M502" s="4" t="str">
        <f t="shared" si="45"/>
        <v>Low Sales</v>
      </c>
      <c r="N502" s="2" t="str">
        <f t="shared" si="46"/>
        <v>Grade C</v>
      </c>
      <c r="O502">
        <v>15</v>
      </c>
      <c r="P502" s="4">
        <v>15</v>
      </c>
      <c r="Q502" t="s">
        <v>14</v>
      </c>
      <c r="R502" s="4">
        <v>14</v>
      </c>
      <c r="S502" t="str">
        <f>CONCATENATE(OrdersTable[[#This Row],[Clean_ID]],"-",OrdersTable[[#This Row],[Clean_Region]],"-",OrdersTable[[#This Row],[Clean_Product]])</f>
        <v>1500-EAST-Furniture</v>
      </c>
    </row>
    <row r="503" spans="1:19" x14ac:dyDescent="0.3">
      <c r="A503" t="s">
        <v>1489</v>
      </c>
      <c r="B503" t="str">
        <f t="shared" si="42"/>
        <v>1501</v>
      </c>
      <c r="C503" t="s">
        <v>1490</v>
      </c>
      <c r="D503" t="str">
        <f t="shared" si="47"/>
        <v>Mark Kent</v>
      </c>
      <c r="E503" t="s">
        <v>44</v>
      </c>
      <c r="F503" t="str">
        <f t="shared" si="43"/>
        <v>SOUTH</v>
      </c>
      <c r="G503" t="s">
        <v>35</v>
      </c>
      <c r="H503" t="str">
        <f t="shared" si="44"/>
        <v>Electronics</v>
      </c>
      <c r="I503" s="2" t="s">
        <v>1491</v>
      </c>
      <c r="J503" s="1">
        <v>45631</v>
      </c>
      <c r="K503"/>
      <c r="L503" s="4">
        <v>0</v>
      </c>
      <c r="M503" s="4" t="str">
        <f t="shared" si="45"/>
        <v>Low Sales</v>
      </c>
      <c r="N503" s="2" t="str">
        <f t="shared" si="46"/>
        <v>Grade C</v>
      </c>
      <c r="O503">
        <v>15</v>
      </c>
      <c r="P503" s="4">
        <v>15</v>
      </c>
      <c r="Q503" t="s">
        <v>23</v>
      </c>
      <c r="R503" s="4">
        <v>2</v>
      </c>
      <c r="S503" t="str">
        <f>CONCATENATE(OrdersTable[[#This Row],[Clean_ID]],"-",OrdersTable[[#This Row],[Clean_Region]],"-",OrdersTable[[#This Row],[Clean_Product]])</f>
        <v>1501-SOUTH-Electronics</v>
      </c>
    </row>
    <row r="504" spans="1:19" x14ac:dyDescent="0.3">
      <c r="A504" t="s">
        <v>1492</v>
      </c>
      <c r="B504" t="str">
        <f t="shared" si="42"/>
        <v>1502</v>
      </c>
      <c r="C504" t="s">
        <v>1493</v>
      </c>
      <c r="D504" t="str">
        <f t="shared" si="47"/>
        <v>Dr. Anthony Middleton Phd</v>
      </c>
      <c r="E504" t="s">
        <v>34</v>
      </c>
      <c r="F504" t="str">
        <f t="shared" si="43"/>
        <v>NORTH</v>
      </c>
      <c r="G504" t="s">
        <v>80</v>
      </c>
      <c r="H504" t="str">
        <f t="shared" si="44"/>
        <v>Furniture</v>
      </c>
      <c r="I504" s="2" t="s">
        <v>1494</v>
      </c>
      <c r="J504" s="1">
        <v>45352</v>
      </c>
      <c r="K504"/>
      <c r="L504" s="4">
        <v>0</v>
      </c>
      <c r="M504" s="4" t="str">
        <f t="shared" si="45"/>
        <v>Low Sales</v>
      </c>
      <c r="N504" s="2" t="str">
        <f t="shared" si="46"/>
        <v>Grade C</v>
      </c>
      <c r="O504"/>
      <c r="P504" s="4">
        <v>0</v>
      </c>
      <c r="Q504" t="s">
        <v>37</v>
      </c>
      <c r="R504" s="4">
        <v>6</v>
      </c>
      <c r="S504" t="str">
        <f>CONCATENATE(OrdersTable[[#This Row],[Clean_ID]],"-",OrdersTable[[#This Row],[Clean_Region]],"-",OrdersTable[[#This Row],[Clean_Product]])</f>
        <v>1502-NORTH-Furniture</v>
      </c>
    </row>
    <row r="505" spans="1:19" x14ac:dyDescent="0.3">
      <c r="A505" t="s">
        <v>1495</v>
      </c>
      <c r="B505" t="str">
        <f t="shared" si="42"/>
        <v>1503</v>
      </c>
      <c r="C505" t="s">
        <v>1496</v>
      </c>
      <c r="D505" t="str">
        <f t="shared" si="47"/>
        <v>Eric Fowler</v>
      </c>
      <c r="E505" t="s">
        <v>11</v>
      </c>
      <c r="F505" t="str">
        <f t="shared" si="43"/>
        <v>NORTH</v>
      </c>
      <c r="G505" t="s">
        <v>12</v>
      </c>
      <c r="H505" t="str">
        <f t="shared" si="44"/>
        <v>Electronics</v>
      </c>
      <c r="I505" s="2" t="s">
        <v>742</v>
      </c>
      <c r="J505" s="1">
        <v>45338</v>
      </c>
      <c r="K505"/>
      <c r="L505" s="4">
        <v>0</v>
      </c>
      <c r="M505" s="4" t="str">
        <f t="shared" si="45"/>
        <v>Low Sales</v>
      </c>
      <c r="N505" s="2" t="str">
        <f t="shared" si="46"/>
        <v>Grade C</v>
      </c>
      <c r="O505">
        <v>5</v>
      </c>
      <c r="P505" s="4">
        <v>5</v>
      </c>
      <c r="Q505" t="s">
        <v>31</v>
      </c>
      <c r="R505" s="4">
        <v>10</v>
      </c>
      <c r="S505" t="str">
        <f>CONCATENATE(OrdersTable[[#This Row],[Clean_ID]],"-",OrdersTable[[#This Row],[Clean_Region]],"-",OrdersTable[[#This Row],[Clean_Product]])</f>
        <v>1503-NORTH-Electronics</v>
      </c>
    </row>
    <row r="506" spans="1:19" x14ac:dyDescent="0.3">
      <c r="A506" t="s">
        <v>1497</v>
      </c>
      <c r="B506" t="str">
        <f t="shared" si="42"/>
        <v>1504</v>
      </c>
      <c r="C506" t="s">
        <v>1498</v>
      </c>
      <c r="D506" t="str">
        <f t="shared" si="47"/>
        <v>Taylor Cooper</v>
      </c>
      <c r="E506" t="s">
        <v>44</v>
      </c>
      <c r="F506" t="str">
        <f t="shared" si="43"/>
        <v>SOUTH</v>
      </c>
      <c r="G506" t="s">
        <v>80</v>
      </c>
      <c r="H506" t="str">
        <f t="shared" si="44"/>
        <v>Furniture</v>
      </c>
      <c r="I506" s="2" t="s">
        <v>1315</v>
      </c>
      <c r="J506" s="1">
        <v>45356</v>
      </c>
      <c r="K506">
        <v>1117.17</v>
      </c>
      <c r="L506" s="4">
        <v>1117.17</v>
      </c>
      <c r="M506" s="4" t="str">
        <f t="shared" si="45"/>
        <v>Low Sales</v>
      </c>
      <c r="N506" s="2" t="str">
        <f t="shared" si="46"/>
        <v>Grade C</v>
      </c>
      <c r="O506">
        <v>15</v>
      </c>
      <c r="P506" s="4">
        <v>15</v>
      </c>
      <c r="Q506" t="s">
        <v>14</v>
      </c>
      <c r="R506" s="4">
        <v>13</v>
      </c>
      <c r="S506" t="str">
        <f>CONCATENATE(OrdersTable[[#This Row],[Clean_ID]],"-",OrdersTable[[#This Row],[Clean_Region]],"-",OrdersTable[[#This Row],[Clean_Product]])</f>
        <v>1504-SOUTH-Furniture</v>
      </c>
    </row>
    <row r="507" spans="1:19" x14ac:dyDescent="0.3">
      <c r="A507" t="s">
        <v>1499</v>
      </c>
      <c r="B507" t="str">
        <f t="shared" si="42"/>
        <v>1505</v>
      </c>
      <c r="C507" t="s">
        <v>1500</v>
      </c>
      <c r="D507" t="str">
        <f t="shared" si="47"/>
        <v>Leslie Waters</v>
      </c>
      <c r="E507" t="s">
        <v>51</v>
      </c>
      <c r="F507" t="str">
        <f t="shared" si="43"/>
        <v>WEST</v>
      </c>
      <c r="G507" t="s">
        <v>12</v>
      </c>
      <c r="H507" t="str">
        <f t="shared" si="44"/>
        <v>Electronics</v>
      </c>
      <c r="I507" s="2" t="s">
        <v>1501</v>
      </c>
      <c r="J507" s="1">
        <v>45940</v>
      </c>
      <c r="K507"/>
      <c r="L507" s="4">
        <v>0</v>
      </c>
      <c r="M507" s="4" t="str">
        <f t="shared" si="45"/>
        <v>Low Sales</v>
      </c>
      <c r="N507" s="2" t="str">
        <f t="shared" si="46"/>
        <v>Grade C</v>
      </c>
      <c r="O507">
        <v>20</v>
      </c>
      <c r="P507" s="4">
        <v>20</v>
      </c>
      <c r="Q507" t="s">
        <v>37</v>
      </c>
      <c r="R507" s="4">
        <v>9</v>
      </c>
      <c r="S507" t="str">
        <f>CONCATENATE(OrdersTable[[#This Row],[Clean_ID]],"-",OrdersTable[[#This Row],[Clean_Region]],"-",OrdersTable[[#This Row],[Clean_Product]])</f>
        <v>1505-WEST-Electronics</v>
      </c>
    </row>
    <row r="508" spans="1:19" x14ac:dyDescent="0.3">
      <c r="A508" t="s">
        <v>1502</v>
      </c>
      <c r="B508" t="str">
        <f t="shared" si="42"/>
        <v>1506</v>
      </c>
      <c r="C508" t="s">
        <v>1503</v>
      </c>
      <c r="D508" t="str">
        <f t="shared" si="47"/>
        <v>Jennifer Kelly</v>
      </c>
      <c r="E508" t="s">
        <v>44</v>
      </c>
      <c r="F508" t="str">
        <f t="shared" si="43"/>
        <v>SOUTH</v>
      </c>
      <c r="G508" t="s">
        <v>35</v>
      </c>
      <c r="H508" t="str">
        <f t="shared" si="44"/>
        <v>Electronics</v>
      </c>
      <c r="I508" s="2" t="s">
        <v>1504</v>
      </c>
      <c r="J508" s="1">
        <v>45296</v>
      </c>
      <c r="K508"/>
      <c r="L508" s="4">
        <v>0</v>
      </c>
      <c r="M508" s="4" t="str">
        <f t="shared" si="45"/>
        <v>Low Sales</v>
      </c>
      <c r="N508" s="2" t="str">
        <f t="shared" si="46"/>
        <v>Grade C</v>
      </c>
      <c r="O508"/>
      <c r="P508" s="4">
        <v>0</v>
      </c>
      <c r="Q508" t="s">
        <v>23</v>
      </c>
      <c r="R508" s="4">
        <v>15</v>
      </c>
      <c r="S508" t="str">
        <f>CONCATENATE(OrdersTable[[#This Row],[Clean_ID]],"-",OrdersTable[[#This Row],[Clean_Region]],"-",OrdersTable[[#This Row],[Clean_Product]])</f>
        <v>1506-SOUTH-Electronics</v>
      </c>
    </row>
    <row r="509" spans="1:19" x14ac:dyDescent="0.3">
      <c r="A509" t="s">
        <v>1505</v>
      </c>
      <c r="B509" t="str">
        <f t="shared" si="42"/>
        <v>1507</v>
      </c>
      <c r="C509" t="s">
        <v>1506</v>
      </c>
      <c r="D509" t="str">
        <f t="shared" si="47"/>
        <v>Caroline Marshall</v>
      </c>
      <c r="E509" t="s">
        <v>21</v>
      </c>
      <c r="F509" t="str">
        <f t="shared" si="43"/>
        <v>CENTRAL</v>
      </c>
      <c r="G509" t="s">
        <v>80</v>
      </c>
      <c r="H509" t="str">
        <f t="shared" si="44"/>
        <v>Furniture</v>
      </c>
      <c r="I509" s="2" t="s">
        <v>1507</v>
      </c>
      <c r="J509" s="1">
        <v>46000</v>
      </c>
      <c r="K509">
        <v>909.57</v>
      </c>
      <c r="L509" s="4">
        <v>909.57</v>
      </c>
      <c r="M509" s="4" t="str">
        <f t="shared" si="45"/>
        <v>Low Sales</v>
      </c>
      <c r="N509" s="2" t="str">
        <f t="shared" si="46"/>
        <v>Grade C</v>
      </c>
      <c r="O509">
        <v>5</v>
      </c>
      <c r="P509" s="4">
        <v>5</v>
      </c>
      <c r="Q509" t="s">
        <v>23</v>
      </c>
      <c r="R509" s="4">
        <v>11</v>
      </c>
      <c r="S509" t="str">
        <f>CONCATENATE(OrdersTable[[#This Row],[Clean_ID]],"-",OrdersTable[[#This Row],[Clean_Region]],"-",OrdersTable[[#This Row],[Clean_Product]])</f>
        <v>1507-CENTRAL-Furniture</v>
      </c>
    </row>
    <row r="510" spans="1:19" x14ac:dyDescent="0.3">
      <c r="A510" t="s">
        <v>1508</v>
      </c>
      <c r="B510" t="str">
        <f t="shared" si="42"/>
        <v>1508</v>
      </c>
      <c r="C510" t="s">
        <v>1509</v>
      </c>
      <c r="D510" t="str">
        <f t="shared" si="47"/>
        <v>Rickey Bush</v>
      </c>
      <c r="E510" t="s">
        <v>21</v>
      </c>
      <c r="F510" t="str">
        <f t="shared" si="43"/>
        <v>CENTRAL</v>
      </c>
      <c r="G510" t="s">
        <v>40</v>
      </c>
      <c r="H510" t="str">
        <f t="shared" si="44"/>
        <v>Office Supplies</v>
      </c>
      <c r="I510" s="2" t="s">
        <v>1510</v>
      </c>
      <c r="J510" s="1">
        <v>45808</v>
      </c>
      <c r="K510">
        <v>2122.39</v>
      </c>
      <c r="L510" s="4">
        <v>2122.39</v>
      </c>
      <c r="M510" s="4" t="str">
        <f t="shared" si="45"/>
        <v>Low Sales</v>
      </c>
      <c r="N510" s="2" t="str">
        <f t="shared" si="46"/>
        <v>Grade B</v>
      </c>
      <c r="O510">
        <v>15</v>
      </c>
      <c r="P510" s="4">
        <v>15</v>
      </c>
      <c r="Q510" t="s">
        <v>23</v>
      </c>
      <c r="R510" s="4">
        <v>6</v>
      </c>
      <c r="S510" t="str">
        <f>CONCATENATE(OrdersTable[[#This Row],[Clean_ID]],"-",OrdersTable[[#This Row],[Clean_Region]],"-",OrdersTable[[#This Row],[Clean_Product]])</f>
        <v>1508-CENTRAL-Office Supplies</v>
      </c>
    </row>
    <row r="511" spans="1:19" x14ac:dyDescent="0.3">
      <c r="A511" t="s">
        <v>1511</v>
      </c>
      <c r="B511" t="str">
        <f t="shared" si="42"/>
        <v>1509</v>
      </c>
      <c r="C511" t="s">
        <v>1512</v>
      </c>
      <c r="D511" t="str">
        <f t="shared" si="47"/>
        <v>Drew Paul</v>
      </c>
      <c r="E511" t="s">
        <v>26</v>
      </c>
      <c r="F511" t="str">
        <f t="shared" si="43"/>
        <v>EAST</v>
      </c>
      <c r="G511" t="s">
        <v>35</v>
      </c>
      <c r="H511" t="str">
        <f t="shared" si="44"/>
        <v>Electronics</v>
      </c>
      <c r="I511" s="2" t="s">
        <v>1513</v>
      </c>
      <c r="J511" s="1">
        <v>46116</v>
      </c>
      <c r="K511"/>
      <c r="L511" s="4">
        <v>0</v>
      </c>
      <c r="M511" s="4" t="str">
        <f t="shared" si="45"/>
        <v>Low Sales</v>
      </c>
      <c r="N511" s="2" t="str">
        <f t="shared" si="46"/>
        <v>Grade C</v>
      </c>
      <c r="O511"/>
      <c r="P511" s="4">
        <v>0</v>
      </c>
      <c r="Q511" t="s">
        <v>31</v>
      </c>
      <c r="R511" s="4">
        <v>12</v>
      </c>
      <c r="S511" t="str">
        <f>CONCATENATE(OrdersTable[[#This Row],[Clean_ID]],"-",OrdersTable[[#This Row],[Clean_Region]],"-",OrdersTable[[#This Row],[Clean_Product]])</f>
        <v>1509-EAST-Electronics</v>
      </c>
    </row>
    <row r="512" spans="1:19" x14ac:dyDescent="0.3">
      <c r="A512" t="s">
        <v>1514</v>
      </c>
      <c r="B512" t="str">
        <f t="shared" si="42"/>
        <v>1510</v>
      </c>
      <c r="C512" t="s">
        <v>1515</v>
      </c>
      <c r="D512" t="str">
        <f t="shared" si="47"/>
        <v>Madison Williams</v>
      </c>
      <c r="E512" t="s">
        <v>11</v>
      </c>
      <c r="F512" t="str">
        <f t="shared" si="43"/>
        <v>NORTH</v>
      </c>
      <c r="G512" t="s">
        <v>80</v>
      </c>
      <c r="H512" t="str">
        <f t="shared" si="44"/>
        <v>Furniture</v>
      </c>
      <c r="I512" s="2" t="s">
        <v>1516</v>
      </c>
      <c r="J512" s="1">
        <v>45497</v>
      </c>
      <c r="K512"/>
      <c r="L512" s="4">
        <v>0</v>
      </c>
      <c r="M512" s="4" t="str">
        <f t="shared" si="45"/>
        <v>Low Sales</v>
      </c>
      <c r="N512" s="2" t="str">
        <f t="shared" si="46"/>
        <v>Grade C</v>
      </c>
      <c r="O512">
        <v>15</v>
      </c>
      <c r="P512" s="4">
        <v>15</v>
      </c>
      <c r="Q512" t="s">
        <v>18</v>
      </c>
      <c r="R512" s="4">
        <v>12</v>
      </c>
      <c r="S512" t="str">
        <f>CONCATENATE(OrdersTable[[#This Row],[Clean_ID]],"-",OrdersTable[[#This Row],[Clean_Region]],"-",OrdersTable[[#This Row],[Clean_Product]])</f>
        <v>1510-NORTH-Furniture</v>
      </c>
    </row>
    <row r="513" spans="1:19" x14ac:dyDescent="0.3">
      <c r="A513" t="s">
        <v>1517</v>
      </c>
      <c r="B513" t="str">
        <f t="shared" si="42"/>
        <v>1511</v>
      </c>
      <c r="C513" t="s">
        <v>1518</v>
      </c>
      <c r="D513" t="str">
        <f t="shared" si="47"/>
        <v>Andrew Wade</v>
      </c>
      <c r="E513" t="s">
        <v>11</v>
      </c>
      <c r="F513" t="str">
        <f t="shared" si="43"/>
        <v>NORTH</v>
      </c>
      <c r="G513" t="s">
        <v>80</v>
      </c>
      <c r="H513" t="str">
        <f t="shared" si="44"/>
        <v>Furniture</v>
      </c>
      <c r="I513" s="2" t="s">
        <v>1519</v>
      </c>
      <c r="J513" s="1">
        <v>45807</v>
      </c>
      <c r="K513"/>
      <c r="L513" s="4">
        <v>0</v>
      </c>
      <c r="M513" s="4" t="str">
        <f t="shared" si="45"/>
        <v>Low Sales</v>
      </c>
      <c r="N513" s="2" t="str">
        <f t="shared" si="46"/>
        <v>Grade C</v>
      </c>
      <c r="O513">
        <v>5</v>
      </c>
      <c r="P513" s="4">
        <v>5</v>
      </c>
      <c r="Q513" t="s">
        <v>31</v>
      </c>
      <c r="R513" s="4">
        <v>9</v>
      </c>
      <c r="S513" t="str">
        <f>CONCATENATE(OrdersTable[[#This Row],[Clean_ID]],"-",OrdersTable[[#This Row],[Clean_Region]],"-",OrdersTable[[#This Row],[Clean_Product]])</f>
        <v>1511-NORTH-Furniture</v>
      </c>
    </row>
    <row r="514" spans="1:19" x14ac:dyDescent="0.3">
      <c r="A514" t="s">
        <v>1520</v>
      </c>
      <c r="B514" t="str">
        <f t="shared" ref="B514:B577" si="48">RIGHT(A514, 4)</f>
        <v>1512</v>
      </c>
      <c r="C514" t="s">
        <v>1521</v>
      </c>
      <c r="D514" t="str">
        <f t="shared" si="47"/>
        <v>Sherry Sweeney</v>
      </c>
      <c r="E514" t="s">
        <v>51</v>
      </c>
      <c r="F514" t="str">
        <f t="shared" ref="F514:F577" si="49">UPPER(TRIM(E514))</f>
        <v>WEST</v>
      </c>
      <c r="G514" t="s">
        <v>35</v>
      </c>
      <c r="H514" t="str">
        <f t="shared" ref="H514:H577" si="50">PROPER(TRIM(G514))</f>
        <v>Electronics</v>
      </c>
      <c r="I514" s="2" t="s">
        <v>1522</v>
      </c>
      <c r="J514" s="1">
        <v>45982</v>
      </c>
      <c r="K514"/>
      <c r="L514" s="4">
        <v>0</v>
      </c>
      <c r="M514" s="4" t="str">
        <f t="shared" ref="M514:M577" si="51">IF(L514&gt;2500, "High Sales", "Low Sales")</f>
        <v>Low Sales</v>
      </c>
      <c r="N514" s="2" t="str">
        <f t="shared" ref="N514:N577" si="52">IF(OR(ISBLANK(L514), L514="", L514=0), "Grade C", IF(L514&gt;=4000, "Grade A", IF(L514&gt;=2000, "Grade B", "Grade C")))</f>
        <v>Grade C</v>
      </c>
      <c r="O514">
        <v>20</v>
      </c>
      <c r="P514" s="4">
        <v>20</v>
      </c>
      <c r="Q514" t="s">
        <v>14</v>
      </c>
      <c r="R514" s="4">
        <v>9</v>
      </c>
      <c r="S514" t="str">
        <f>CONCATENATE(OrdersTable[[#This Row],[Clean_ID]],"-",OrdersTable[[#This Row],[Clean_Region]],"-",OrdersTable[[#This Row],[Clean_Product]])</f>
        <v>1512-WEST-Electronics</v>
      </c>
    </row>
    <row r="515" spans="1:19" x14ac:dyDescent="0.3">
      <c r="A515" t="s">
        <v>1523</v>
      </c>
      <c r="B515" t="str">
        <f t="shared" si="48"/>
        <v>1513</v>
      </c>
      <c r="C515" t="s">
        <v>1524</v>
      </c>
      <c r="D515" t="str">
        <f t="shared" ref="D515:D578" si="53">PROPER(TRIM(C515))</f>
        <v>William Mayo</v>
      </c>
      <c r="E515" t="s">
        <v>34</v>
      </c>
      <c r="F515" t="str">
        <f t="shared" si="49"/>
        <v>NORTH</v>
      </c>
      <c r="G515" t="s">
        <v>12</v>
      </c>
      <c r="H515" t="str">
        <f t="shared" si="50"/>
        <v>Electronics</v>
      </c>
      <c r="I515" s="2" t="s">
        <v>1525</v>
      </c>
      <c r="J515" s="1">
        <v>45682</v>
      </c>
      <c r="K515">
        <v>312.67</v>
      </c>
      <c r="L515" s="4">
        <v>312.67</v>
      </c>
      <c r="M515" s="4" t="str">
        <f t="shared" si="51"/>
        <v>Low Sales</v>
      </c>
      <c r="N515" s="2" t="str">
        <f t="shared" si="52"/>
        <v>Grade C</v>
      </c>
      <c r="O515">
        <v>10</v>
      </c>
      <c r="P515" s="4">
        <v>10</v>
      </c>
      <c r="Q515" t="s">
        <v>31</v>
      </c>
      <c r="R515" s="4">
        <v>13</v>
      </c>
      <c r="S515" t="str">
        <f>CONCATENATE(OrdersTable[[#This Row],[Clean_ID]],"-",OrdersTable[[#This Row],[Clean_Region]],"-",OrdersTable[[#This Row],[Clean_Product]])</f>
        <v>1513-NORTH-Electronics</v>
      </c>
    </row>
    <row r="516" spans="1:19" x14ac:dyDescent="0.3">
      <c r="A516" t="s">
        <v>1526</v>
      </c>
      <c r="B516" t="str">
        <f t="shared" si="48"/>
        <v>1514</v>
      </c>
      <c r="C516" t="s">
        <v>1527</v>
      </c>
      <c r="D516" t="str">
        <f t="shared" si="53"/>
        <v>Savannah Willis</v>
      </c>
      <c r="E516" t="s">
        <v>44</v>
      </c>
      <c r="F516" t="str">
        <f t="shared" si="49"/>
        <v>SOUTH</v>
      </c>
      <c r="G516" t="s">
        <v>40</v>
      </c>
      <c r="H516" t="str">
        <f t="shared" si="50"/>
        <v>Office Supplies</v>
      </c>
      <c r="I516" s="2" t="s">
        <v>1528</v>
      </c>
      <c r="J516" s="1">
        <v>45991</v>
      </c>
      <c r="K516">
        <v>774.82</v>
      </c>
      <c r="L516" s="4">
        <v>774.82</v>
      </c>
      <c r="M516" s="4" t="str">
        <f t="shared" si="51"/>
        <v>Low Sales</v>
      </c>
      <c r="N516" s="2" t="str">
        <f t="shared" si="52"/>
        <v>Grade C</v>
      </c>
      <c r="O516">
        <v>15</v>
      </c>
      <c r="P516" s="4">
        <v>15</v>
      </c>
      <c r="Q516" t="s">
        <v>18</v>
      </c>
      <c r="R516" s="4">
        <v>13</v>
      </c>
      <c r="S516" t="str">
        <f>CONCATENATE(OrdersTable[[#This Row],[Clean_ID]],"-",OrdersTable[[#This Row],[Clean_Region]],"-",OrdersTable[[#This Row],[Clean_Product]])</f>
        <v>1514-SOUTH-Office Supplies</v>
      </c>
    </row>
    <row r="517" spans="1:19" x14ac:dyDescent="0.3">
      <c r="A517" t="s">
        <v>1529</v>
      </c>
      <c r="B517" t="str">
        <f t="shared" si="48"/>
        <v>1515</v>
      </c>
      <c r="C517" t="s">
        <v>1530</v>
      </c>
      <c r="D517" t="str">
        <f t="shared" si="53"/>
        <v>Linda Valdez</v>
      </c>
      <c r="E517" t="s">
        <v>21</v>
      </c>
      <c r="F517" t="str">
        <f t="shared" si="49"/>
        <v>CENTRAL</v>
      </c>
      <c r="G517" t="s">
        <v>12</v>
      </c>
      <c r="H517" t="str">
        <f t="shared" si="50"/>
        <v>Electronics</v>
      </c>
      <c r="I517" s="2" t="s">
        <v>1531</v>
      </c>
      <c r="J517" s="1">
        <v>45689</v>
      </c>
      <c r="K517">
        <v>557.28</v>
      </c>
      <c r="L517" s="4">
        <v>557.28</v>
      </c>
      <c r="M517" s="4" t="str">
        <f t="shared" si="51"/>
        <v>Low Sales</v>
      </c>
      <c r="N517" s="2" t="str">
        <f t="shared" si="52"/>
        <v>Grade C</v>
      </c>
      <c r="O517"/>
      <c r="P517" s="4">
        <v>0</v>
      </c>
      <c r="Q517" t="s">
        <v>23</v>
      </c>
      <c r="R517" s="4">
        <v>4</v>
      </c>
      <c r="S517" t="str">
        <f>CONCATENATE(OrdersTable[[#This Row],[Clean_ID]],"-",OrdersTable[[#This Row],[Clean_Region]],"-",OrdersTable[[#This Row],[Clean_Product]])</f>
        <v>1515-CENTRAL-Electronics</v>
      </c>
    </row>
    <row r="518" spans="1:19" x14ac:dyDescent="0.3">
      <c r="A518" t="s">
        <v>1532</v>
      </c>
      <c r="B518" t="str">
        <f t="shared" si="48"/>
        <v>1516</v>
      </c>
      <c r="C518" t="s">
        <v>1533</v>
      </c>
      <c r="D518" t="str">
        <f t="shared" si="53"/>
        <v>Michael Jackson</v>
      </c>
      <c r="E518" t="s">
        <v>21</v>
      </c>
      <c r="F518" t="str">
        <f t="shared" si="49"/>
        <v>CENTRAL</v>
      </c>
      <c r="G518" t="s">
        <v>40</v>
      </c>
      <c r="H518" t="str">
        <f t="shared" si="50"/>
        <v>Office Supplies</v>
      </c>
      <c r="I518" s="2" t="s">
        <v>1534</v>
      </c>
      <c r="J518" s="1">
        <v>46001</v>
      </c>
      <c r="K518"/>
      <c r="L518" s="4">
        <v>0</v>
      </c>
      <c r="M518" s="4" t="str">
        <f t="shared" si="51"/>
        <v>Low Sales</v>
      </c>
      <c r="N518" s="2" t="str">
        <f t="shared" si="52"/>
        <v>Grade C</v>
      </c>
      <c r="O518">
        <v>20</v>
      </c>
      <c r="P518" s="4">
        <v>20</v>
      </c>
      <c r="Q518" t="s">
        <v>23</v>
      </c>
      <c r="R518" s="4">
        <v>13</v>
      </c>
      <c r="S518" t="str">
        <f>CONCATENATE(OrdersTable[[#This Row],[Clean_ID]],"-",OrdersTable[[#This Row],[Clean_Region]],"-",OrdersTable[[#This Row],[Clean_Product]])</f>
        <v>1516-CENTRAL-Office Supplies</v>
      </c>
    </row>
    <row r="519" spans="1:19" x14ac:dyDescent="0.3">
      <c r="A519" t="s">
        <v>1535</v>
      </c>
      <c r="B519" t="str">
        <f t="shared" si="48"/>
        <v>1517</v>
      </c>
      <c r="C519" t="s">
        <v>1536</v>
      </c>
      <c r="D519" t="str">
        <f t="shared" si="53"/>
        <v>Clinton Roberts</v>
      </c>
      <c r="E519" t="s">
        <v>11</v>
      </c>
      <c r="F519" t="str">
        <f t="shared" si="49"/>
        <v>NORTH</v>
      </c>
      <c r="G519" t="s">
        <v>40</v>
      </c>
      <c r="H519" t="str">
        <f t="shared" si="50"/>
        <v>Office Supplies</v>
      </c>
      <c r="I519" s="2" t="s">
        <v>1537</v>
      </c>
      <c r="J519" s="1">
        <v>45857</v>
      </c>
      <c r="K519"/>
      <c r="L519" s="4">
        <v>0</v>
      </c>
      <c r="M519" s="4" t="str">
        <f t="shared" si="51"/>
        <v>Low Sales</v>
      </c>
      <c r="N519" s="2" t="str">
        <f t="shared" si="52"/>
        <v>Grade C</v>
      </c>
      <c r="O519">
        <v>10</v>
      </c>
      <c r="P519" s="4">
        <v>10</v>
      </c>
      <c r="Q519" t="s">
        <v>37</v>
      </c>
      <c r="R519" s="4">
        <v>14</v>
      </c>
      <c r="S519" t="str">
        <f>CONCATENATE(OrdersTable[[#This Row],[Clean_ID]],"-",OrdersTable[[#This Row],[Clean_Region]],"-",OrdersTable[[#This Row],[Clean_Product]])</f>
        <v>1517-NORTH-Office Supplies</v>
      </c>
    </row>
    <row r="520" spans="1:19" x14ac:dyDescent="0.3">
      <c r="A520" t="s">
        <v>1538</v>
      </c>
      <c r="B520" t="str">
        <f t="shared" si="48"/>
        <v>1518</v>
      </c>
      <c r="C520" t="s">
        <v>1539</v>
      </c>
      <c r="D520" t="str">
        <f t="shared" si="53"/>
        <v>Alexis Washington</v>
      </c>
      <c r="E520" t="s">
        <v>51</v>
      </c>
      <c r="F520" t="str">
        <f t="shared" si="49"/>
        <v>WEST</v>
      </c>
      <c r="G520" t="s">
        <v>80</v>
      </c>
      <c r="H520" t="str">
        <f t="shared" si="50"/>
        <v>Furniture</v>
      </c>
      <c r="I520" s="2" t="s">
        <v>1501</v>
      </c>
      <c r="J520" s="1">
        <v>45940</v>
      </c>
      <c r="K520"/>
      <c r="L520" s="4">
        <v>0</v>
      </c>
      <c r="M520" s="4" t="str">
        <f t="shared" si="51"/>
        <v>Low Sales</v>
      </c>
      <c r="N520" s="2" t="str">
        <f t="shared" si="52"/>
        <v>Grade C</v>
      </c>
      <c r="O520"/>
      <c r="P520" s="4">
        <v>0</v>
      </c>
      <c r="Q520" t="s">
        <v>37</v>
      </c>
      <c r="R520" s="4">
        <v>12</v>
      </c>
      <c r="S520" t="str">
        <f>CONCATENATE(OrdersTable[[#This Row],[Clean_ID]],"-",OrdersTable[[#This Row],[Clean_Region]],"-",OrdersTable[[#This Row],[Clean_Product]])</f>
        <v>1518-WEST-Furniture</v>
      </c>
    </row>
    <row r="521" spans="1:19" x14ac:dyDescent="0.3">
      <c r="A521" t="s">
        <v>1540</v>
      </c>
      <c r="B521" t="str">
        <f t="shared" si="48"/>
        <v>1519</v>
      </c>
      <c r="C521" t="s">
        <v>1541</v>
      </c>
      <c r="D521" t="str">
        <f t="shared" si="53"/>
        <v>Laura Pruitt</v>
      </c>
      <c r="E521" t="s">
        <v>21</v>
      </c>
      <c r="F521" t="str">
        <f t="shared" si="49"/>
        <v>CENTRAL</v>
      </c>
      <c r="G521" t="s">
        <v>80</v>
      </c>
      <c r="H521" t="str">
        <f t="shared" si="50"/>
        <v>Furniture</v>
      </c>
      <c r="I521" s="2" t="s">
        <v>305</v>
      </c>
      <c r="J521" s="1">
        <v>46086</v>
      </c>
      <c r="K521"/>
      <c r="L521" s="4">
        <v>0</v>
      </c>
      <c r="M521" s="4" t="str">
        <f t="shared" si="51"/>
        <v>Low Sales</v>
      </c>
      <c r="N521" s="2" t="str">
        <f t="shared" si="52"/>
        <v>Grade C</v>
      </c>
      <c r="O521">
        <v>20</v>
      </c>
      <c r="P521" s="4">
        <v>20</v>
      </c>
      <c r="Q521" t="s">
        <v>18</v>
      </c>
      <c r="R521" s="4">
        <v>11</v>
      </c>
      <c r="S521" t="str">
        <f>CONCATENATE(OrdersTable[[#This Row],[Clean_ID]],"-",OrdersTable[[#This Row],[Clean_Region]],"-",OrdersTable[[#This Row],[Clean_Product]])</f>
        <v>1519-CENTRAL-Furniture</v>
      </c>
    </row>
    <row r="522" spans="1:19" x14ac:dyDescent="0.3">
      <c r="A522" t="s">
        <v>1542</v>
      </c>
      <c r="B522" t="str">
        <f t="shared" si="48"/>
        <v>1520</v>
      </c>
      <c r="C522" t="s">
        <v>1543</v>
      </c>
      <c r="D522" t="str">
        <f t="shared" si="53"/>
        <v>Gregory Young</v>
      </c>
      <c r="E522" t="s">
        <v>34</v>
      </c>
      <c r="F522" t="str">
        <f t="shared" si="49"/>
        <v>NORTH</v>
      </c>
      <c r="G522" t="s">
        <v>80</v>
      </c>
      <c r="H522" t="str">
        <f t="shared" si="50"/>
        <v>Furniture</v>
      </c>
      <c r="I522" s="2" t="s">
        <v>1544</v>
      </c>
      <c r="J522" s="1">
        <v>45469</v>
      </c>
      <c r="K522"/>
      <c r="L522" s="4">
        <v>0</v>
      </c>
      <c r="M522" s="4" t="str">
        <f t="shared" si="51"/>
        <v>Low Sales</v>
      </c>
      <c r="N522" s="2" t="str">
        <f t="shared" si="52"/>
        <v>Grade C</v>
      </c>
      <c r="O522">
        <v>5</v>
      </c>
      <c r="P522" s="4">
        <v>5</v>
      </c>
      <c r="Q522" t="s">
        <v>23</v>
      </c>
      <c r="R522" s="4">
        <v>5</v>
      </c>
      <c r="S522" t="str">
        <f>CONCATENATE(OrdersTable[[#This Row],[Clean_ID]],"-",OrdersTable[[#This Row],[Clean_Region]],"-",OrdersTable[[#This Row],[Clean_Product]])</f>
        <v>1520-NORTH-Furniture</v>
      </c>
    </row>
    <row r="523" spans="1:19" x14ac:dyDescent="0.3">
      <c r="A523" t="s">
        <v>1545</v>
      </c>
      <c r="B523" t="str">
        <f t="shared" si="48"/>
        <v>1521</v>
      </c>
      <c r="C523" t="s">
        <v>1546</v>
      </c>
      <c r="D523" t="str">
        <f t="shared" si="53"/>
        <v>Zachary Johnson</v>
      </c>
      <c r="E523" t="s">
        <v>21</v>
      </c>
      <c r="F523" t="str">
        <f t="shared" si="49"/>
        <v>CENTRAL</v>
      </c>
      <c r="G523" t="s">
        <v>40</v>
      </c>
      <c r="H523" t="str">
        <f t="shared" si="50"/>
        <v>Office Supplies</v>
      </c>
      <c r="I523" s="2" t="s">
        <v>1547</v>
      </c>
      <c r="J523" s="1">
        <v>45425</v>
      </c>
      <c r="K523"/>
      <c r="L523" s="4">
        <v>0</v>
      </c>
      <c r="M523" s="4" t="str">
        <f t="shared" si="51"/>
        <v>Low Sales</v>
      </c>
      <c r="N523" s="2" t="str">
        <f t="shared" si="52"/>
        <v>Grade C</v>
      </c>
      <c r="O523">
        <v>5</v>
      </c>
      <c r="P523" s="4">
        <v>5</v>
      </c>
      <c r="Q523" t="s">
        <v>31</v>
      </c>
      <c r="R523" s="4">
        <v>8</v>
      </c>
      <c r="S523" t="str">
        <f>CONCATENATE(OrdersTable[[#This Row],[Clean_ID]],"-",OrdersTable[[#This Row],[Clean_Region]],"-",OrdersTable[[#This Row],[Clean_Product]])</f>
        <v>1521-CENTRAL-Office Supplies</v>
      </c>
    </row>
    <row r="524" spans="1:19" x14ac:dyDescent="0.3">
      <c r="A524" t="s">
        <v>1548</v>
      </c>
      <c r="B524" t="str">
        <f t="shared" si="48"/>
        <v>1522</v>
      </c>
      <c r="C524" t="s">
        <v>1549</v>
      </c>
      <c r="D524" t="str">
        <f t="shared" si="53"/>
        <v>Jennifer Navarro</v>
      </c>
      <c r="E524" t="s">
        <v>11</v>
      </c>
      <c r="F524" t="str">
        <f t="shared" si="49"/>
        <v>NORTH</v>
      </c>
      <c r="G524" t="s">
        <v>80</v>
      </c>
      <c r="H524" t="str">
        <f t="shared" si="50"/>
        <v>Furniture</v>
      </c>
      <c r="I524" s="2" t="s">
        <v>1550</v>
      </c>
      <c r="J524" s="1">
        <v>45332</v>
      </c>
      <c r="K524">
        <v>4646.71</v>
      </c>
      <c r="L524" s="4">
        <v>4646.71</v>
      </c>
      <c r="M524" s="4" t="str">
        <f t="shared" si="51"/>
        <v>High Sales</v>
      </c>
      <c r="N524" s="2" t="str">
        <f t="shared" si="52"/>
        <v>Grade A</v>
      </c>
      <c r="O524"/>
      <c r="P524" s="4">
        <v>0</v>
      </c>
      <c r="Q524" t="s">
        <v>31</v>
      </c>
      <c r="R524" s="4">
        <v>8</v>
      </c>
      <c r="S524" t="str">
        <f>CONCATENATE(OrdersTable[[#This Row],[Clean_ID]],"-",OrdersTable[[#This Row],[Clean_Region]],"-",OrdersTable[[#This Row],[Clean_Product]])</f>
        <v>1522-NORTH-Furniture</v>
      </c>
    </row>
    <row r="525" spans="1:19" x14ac:dyDescent="0.3">
      <c r="A525" t="s">
        <v>1551</v>
      </c>
      <c r="B525" t="str">
        <f t="shared" si="48"/>
        <v>1523</v>
      </c>
      <c r="C525" t="s">
        <v>1552</v>
      </c>
      <c r="D525" t="str">
        <f t="shared" si="53"/>
        <v>Jason Sawyer</v>
      </c>
      <c r="E525" t="s">
        <v>21</v>
      </c>
      <c r="F525" t="str">
        <f t="shared" si="49"/>
        <v>CENTRAL</v>
      </c>
      <c r="G525" t="s">
        <v>40</v>
      </c>
      <c r="H525" t="str">
        <f t="shared" si="50"/>
        <v>Office Supplies</v>
      </c>
      <c r="I525" s="2" t="s">
        <v>1553</v>
      </c>
      <c r="J525" s="1">
        <v>45366</v>
      </c>
      <c r="K525">
        <v>1623.4</v>
      </c>
      <c r="L525" s="4">
        <v>1623.4</v>
      </c>
      <c r="M525" s="4" t="str">
        <f t="shared" si="51"/>
        <v>Low Sales</v>
      </c>
      <c r="N525" s="2" t="str">
        <f t="shared" si="52"/>
        <v>Grade C</v>
      </c>
      <c r="O525">
        <v>10</v>
      </c>
      <c r="P525" s="4">
        <v>10</v>
      </c>
      <c r="Q525" t="s">
        <v>37</v>
      </c>
      <c r="R525" s="4">
        <v>2</v>
      </c>
      <c r="S525" t="str">
        <f>CONCATENATE(OrdersTable[[#This Row],[Clean_ID]],"-",OrdersTable[[#This Row],[Clean_Region]],"-",OrdersTable[[#This Row],[Clean_Product]])</f>
        <v>1523-CENTRAL-Office Supplies</v>
      </c>
    </row>
    <row r="526" spans="1:19" x14ac:dyDescent="0.3">
      <c r="A526" t="s">
        <v>1554</v>
      </c>
      <c r="B526" t="str">
        <f t="shared" si="48"/>
        <v>1524</v>
      </c>
      <c r="C526" t="s">
        <v>1555</v>
      </c>
      <c r="D526" t="str">
        <f t="shared" si="53"/>
        <v>Tina Olson</v>
      </c>
      <c r="E526" t="s">
        <v>21</v>
      </c>
      <c r="F526" t="str">
        <f t="shared" si="49"/>
        <v>CENTRAL</v>
      </c>
      <c r="G526" t="s">
        <v>80</v>
      </c>
      <c r="H526" t="str">
        <f t="shared" si="50"/>
        <v>Furniture</v>
      </c>
      <c r="I526" s="2" t="s">
        <v>1556</v>
      </c>
      <c r="J526" s="1">
        <v>45717</v>
      </c>
      <c r="K526">
        <v>2708.33</v>
      </c>
      <c r="L526" s="4">
        <v>2708.33</v>
      </c>
      <c r="M526" s="4" t="str">
        <f t="shared" si="51"/>
        <v>High Sales</v>
      </c>
      <c r="N526" s="2" t="str">
        <f t="shared" si="52"/>
        <v>Grade B</v>
      </c>
      <c r="O526">
        <v>15</v>
      </c>
      <c r="P526" s="4">
        <v>15</v>
      </c>
      <c r="Q526" t="s">
        <v>18</v>
      </c>
      <c r="R526" s="4">
        <v>15</v>
      </c>
      <c r="S526" t="str">
        <f>CONCATENATE(OrdersTable[[#This Row],[Clean_ID]],"-",OrdersTable[[#This Row],[Clean_Region]],"-",OrdersTable[[#This Row],[Clean_Product]])</f>
        <v>1524-CENTRAL-Furniture</v>
      </c>
    </row>
    <row r="527" spans="1:19" x14ac:dyDescent="0.3">
      <c r="A527" t="s">
        <v>1557</v>
      </c>
      <c r="B527" t="str">
        <f t="shared" si="48"/>
        <v>1525</v>
      </c>
      <c r="C527" t="s">
        <v>1558</v>
      </c>
      <c r="D527" t="str">
        <f t="shared" si="53"/>
        <v>Julie Richard Phd</v>
      </c>
      <c r="E527" t="s">
        <v>44</v>
      </c>
      <c r="F527" t="str">
        <f t="shared" si="49"/>
        <v>SOUTH</v>
      </c>
      <c r="G527" t="s">
        <v>40</v>
      </c>
      <c r="H527" t="str">
        <f t="shared" si="50"/>
        <v>Office Supplies</v>
      </c>
      <c r="I527" s="2" t="s">
        <v>1559</v>
      </c>
      <c r="J527" s="1">
        <v>45424</v>
      </c>
      <c r="K527"/>
      <c r="L527" s="4">
        <v>0</v>
      </c>
      <c r="M527" s="4" t="str">
        <f t="shared" si="51"/>
        <v>Low Sales</v>
      </c>
      <c r="N527" s="2" t="str">
        <f t="shared" si="52"/>
        <v>Grade C</v>
      </c>
      <c r="O527"/>
      <c r="P527" s="4">
        <v>0</v>
      </c>
      <c r="Q527" t="s">
        <v>14</v>
      </c>
      <c r="R527" s="4">
        <v>2</v>
      </c>
      <c r="S527" t="str">
        <f>CONCATENATE(OrdersTable[[#This Row],[Clean_ID]],"-",OrdersTable[[#This Row],[Clean_Region]],"-",OrdersTable[[#This Row],[Clean_Product]])</f>
        <v>1525-SOUTH-Office Supplies</v>
      </c>
    </row>
    <row r="528" spans="1:19" x14ac:dyDescent="0.3">
      <c r="A528" t="s">
        <v>1560</v>
      </c>
      <c r="B528" t="str">
        <f t="shared" si="48"/>
        <v>1526</v>
      </c>
      <c r="C528" t="s">
        <v>1561</v>
      </c>
      <c r="D528" t="str">
        <f t="shared" si="53"/>
        <v>Connor Moore</v>
      </c>
      <c r="E528" t="s">
        <v>11</v>
      </c>
      <c r="F528" t="str">
        <f t="shared" si="49"/>
        <v>NORTH</v>
      </c>
      <c r="G528" t="s">
        <v>40</v>
      </c>
      <c r="H528" t="str">
        <f t="shared" si="50"/>
        <v>Office Supplies</v>
      </c>
      <c r="I528" s="2" t="s">
        <v>1562</v>
      </c>
      <c r="J528" s="1">
        <v>45748</v>
      </c>
      <c r="K528">
        <v>4527.26</v>
      </c>
      <c r="L528" s="4">
        <v>4527.26</v>
      </c>
      <c r="M528" s="4" t="str">
        <f t="shared" si="51"/>
        <v>High Sales</v>
      </c>
      <c r="N528" s="2" t="str">
        <f t="shared" si="52"/>
        <v>Grade A</v>
      </c>
      <c r="O528">
        <v>5</v>
      </c>
      <c r="P528" s="4">
        <v>5</v>
      </c>
      <c r="Q528" t="s">
        <v>31</v>
      </c>
      <c r="R528" s="4">
        <v>7</v>
      </c>
      <c r="S528" t="str">
        <f>CONCATENATE(OrdersTable[[#This Row],[Clean_ID]],"-",OrdersTable[[#This Row],[Clean_Region]],"-",OrdersTable[[#This Row],[Clean_Product]])</f>
        <v>1526-NORTH-Office Supplies</v>
      </c>
    </row>
    <row r="529" spans="1:19" x14ac:dyDescent="0.3">
      <c r="A529" t="s">
        <v>1563</v>
      </c>
      <c r="B529" t="str">
        <f t="shared" si="48"/>
        <v>1527</v>
      </c>
      <c r="C529" t="s">
        <v>1564</v>
      </c>
      <c r="D529" t="str">
        <f t="shared" si="53"/>
        <v>Logan Martin</v>
      </c>
      <c r="E529" t="s">
        <v>34</v>
      </c>
      <c r="F529" t="str">
        <f t="shared" si="49"/>
        <v>NORTH</v>
      </c>
      <c r="G529" t="s">
        <v>35</v>
      </c>
      <c r="H529" t="str">
        <f t="shared" si="50"/>
        <v>Electronics</v>
      </c>
      <c r="I529" s="2" t="s">
        <v>1565</v>
      </c>
      <c r="J529" s="1">
        <v>45554</v>
      </c>
      <c r="K529">
        <v>3633.68</v>
      </c>
      <c r="L529" s="4">
        <v>3633.68</v>
      </c>
      <c r="M529" s="4" t="str">
        <f t="shared" si="51"/>
        <v>High Sales</v>
      </c>
      <c r="N529" s="2" t="str">
        <f t="shared" si="52"/>
        <v>Grade B</v>
      </c>
      <c r="O529"/>
      <c r="P529" s="4">
        <v>0</v>
      </c>
      <c r="Q529" t="s">
        <v>31</v>
      </c>
      <c r="R529" s="4">
        <v>9</v>
      </c>
      <c r="S529" t="str">
        <f>CONCATENATE(OrdersTable[[#This Row],[Clean_ID]],"-",OrdersTable[[#This Row],[Clean_Region]],"-",OrdersTable[[#This Row],[Clean_Product]])</f>
        <v>1527-NORTH-Electronics</v>
      </c>
    </row>
    <row r="530" spans="1:19" x14ac:dyDescent="0.3">
      <c r="A530" t="s">
        <v>1566</v>
      </c>
      <c r="B530" t="str">
        <f t="shared" si="48"/>
        <v>1528</v>
      </c>
      <c r="C530" t="s">
        <v>1567</v>
      </c>
      <c r="D530" t="str">
        <f t="shared" si="53"/>
        <v>Ann Mullins</v>
      </c>
      <c r="E530" t="s">
        <v>21</v>
      </c>
      <c r="F530" t="str">
        <f t="shared" si="49"/>
        <v>CENTRAL</v>
      </c>
      <c r="G530" t="s">
        <v>35</v>
      </c>
      <c r="H530" t="str">
        <f t="shared" si="50"/>
        <v>Electronics</v>
      </c>
      <c r="I530" s="2" t="s">
        <v>1568</v>
      </c>
      <c r="J530" s="1">
        <v>45790</v>
      </c>
      <c r="K530">
        <v>1517.35</v>
      </c>
      <c r="L530" s="4">
        <v>1517.35</v>
      </c>
      <c r="M530" s="4" t="str">
        <f t="shared" si="51"/>
        <v>Low Sales</v>
      </c>
      <c r="N530" s="2" t="str">
        <f t="shared" si="52"/>
        <v>Grade C</v>
      </c>
      <c r="O530">
        <v>15</v>
      </c>
      <c r="P530" s="4">
        <v>15</v>
      </c>
      <c r="Q530" t="s">
        <v>37</v>
      </c>
      <c r="R530" s="4">
        <v>2</v>
      </c>
      <c r="S530" t="str">
        <f>CONCATENATE(OrdersTable[[#This Row],[Clean_ID]],"-",OrdersTable[[#This Row],[Clean_Region]],"-",OrdersTable[[#This Row],[Clean_Product]])</f>
        <v>1528-CENTRAL-Electronics</v>
      </c>
    </row>
    <row r="531" spans="1:19" x14ac:dyDescent="0.3">
      <c r="A531" t="s">
        <v>1569</v>
      </c>
      <c r="B531" t="str">
        <f t="shared" si="48"/>
        <v>1529</v>
      </c>
      <c r="C531" t="s">
        <v>1570</v>
      </c>
      <c r="D531" t="str">
        <f t="shared" si="53"/>
        <v>Erin Beck</v>
      </c>
      <c r="E531" t="s">
        <v>34</v>
      </c>
      <c r="F531" t="str">
        <f t="shared" si="49"/>
        <v>NORTH</v>
      </c>
      <c r="G531" t="s">
        <v>80</v>
      </c>
      <c r="H531" t="str">
        <f t="shared" si="50"/>
        <v>Furniture</v>
      </c>
      <c r="I531" s="2" t="s">
        <v>1571</v>
      </c>
      <c r="J531" s="1">
        <v>46083</v>
      </c>
      <c r="K531">
        <v>2689.37</v>
      </c>
      <c r="L531" s="4">
        <v>2689.37</v>
      </c>
      <c r="M531" s="4" t="str">
        <f t="shared" si="51"/>
        <v>High Sales</v>
      </c>
      <c r="N531" s="2" t="str">
        <f t="shared" si="52"/>
        <v>Grade B</v>
      </c>
      <c r="O531">
        <v>10</v>
      </c>
      <c r="P531" s="4">
        <v>10</v>
      </c>
      <c r="Q531" t="s">
        <v>18</v>
      </c>
      <c r="R531" s="4">
        <v>14</v>
      </c>
      <c r="S531" t="str">
        <f>CONCATENATE(OrdersTable[[#This Row],[Clean_ID]],"-",OrdersTable[[#This Row],[Clean_Region]],"-",OrdersTable[[#This Row],[Clean_Product]])</f>
        <v>1529-NORTH-Furniture</v>
      </c>
    </row>
    <row r="532" spans="1:19" x14ac:dyDescent="0.3">
      <c r="A532" t="s">
        <v>1572</v>
      </c>
      <c r="B532" t="str">
        <f t="shared" si="48"/>
        <v>1530</v>
      </c>
      <c r="C532" t="s">
        <v>1573</v>
      </c>
      <c r="D532" t="str">
        <f t="shared" si="53"/>
        <v>Brett Ross</v>
      </c>
      <c r="E532" t="s">
        <v>11</v>
      </c>
      <c r="F532" t="str">
        <f t="shared" si="49"/>
        <v>NORTH</v>
      </c>
      <c r="G532" t="s">
        <v>35</v>
      </c>
      <c r="H532" t="str">
        <f t="shared" si="50"/>
        <v>Electronics</v>
      </c>
      <c r="I532" s="2" t="s">
        <v>1574</v>
      </c>
      <c r="J532" s="1">
        <v>45398</v>
      </c>
      <c r="K532"/>
      <c r="L532" s="4">
        <v>0</v>
      </c>
      <c r="M532" s="4" t="str">
        <f t="shared" si="51"/>
        <v>Low Sales</v>
      </c>
      <c r="N532" s="2" t="str">
        <f t="shared" si="52"/>
        <v>Grade C</v>
      </c>
      <c r="O532">
        <v>5</v>
      </c>
      <c r="P532" s="4">
        <v>5</v>
      </c>
      <c r="Q532" t="s">
        <v>18</v>
      </c>
      <c r="R532" s="4">
        <v>1</v>
      </c>
      <c r="S532" t="str">
        <f>CONCATENATE(OrdersTable[[#This Row],[Clean_ID]],"-",OrdersTable[[#This Row],[Clean_Region]],"-",OrdersTable[[#This Row],[Clean_Product]])</f>
        <v>1530-NORTH-Electronics</v>
      </c>
    </row>
    <row r="533" spans="1:19" x14ac:dyDescent="0.3">
      <c r="A533" t="s">
        <v>1575</v>
      </c>
      <c r="B533" t="str">
        <f t="shared" si="48"/>
        <v>1531</v>
      </c>
      <c r="C533" t="s">
        <v>1576</v>
      </c>
      <c r="D533" t="str">
        <f t="shared" si="53"/>
        <v>Stephen Marshall Jr.</v>
      </c>
      <c r="E533" t="s">
        <v>51</v>
      </c>
      <c r="F533" t="str">
        <f t="shared" si="49"/>
        <v>WEST</v>
      </c>
      <c r="G533" t="s">
        <v>40</v>
      </c>
      <c r="H533" t="str">
        <f t="shared" si="50"/>
        <v>Office Supplies</v>
      </c>
      <c r="I533" s="2" t="s">
        <v>1329</v>
      </c>
      <c r="J533" s="1">
        <v>45330</v>
      </c>
      <c r="K533">
        <v>412.58</v>
      </c>
      <c r="L533" s="4">
        <v>412.58</v>
      </c>
      <c r="M533" s="4" t="str">
        <f t="shared" si="51"/>
        <v>Low Sales</v>
      </c>
      <c r="N533" s="2" t="str">
        <f t="shared" si="52"/>
        <v>Grade C</v>
      </c>
      <c r="O533">
        <v>15</v>
      </c>
      <c r="P533" s="4">
        <v>15</v>
      </c>
      <c r="Q533" t="s">
        <v>37</v>
      </c>
      <c r="R533" s="4">
        <v>2</v>
      </c>
      <c r="S533" t="str">
        <f>CONCATENATE(OrdersTable[[#This Row],[Clean_ID]],"-",OrdersTable[[#This Row],[Clean_Region]],"-",OrdersTable[[#This Row],[Clean_Product]])</f>
        <v>1531-WEST-Office Supplies</v>
      </c>
    </row>
    <row r="534" spans="1:19" x14ac:dyDescent="0.3">
      <c r="A534" t="s">
        <v>1577</v>
      </c>
      <c r="B534" t="str">
        <f t="shared" si="48"/>
        <v>1532</v>
      </c>
      <c r="C534" t="s">
        <v>1578</v>
      </c>
      <c r="D534" t="str">
        <f t="shared" si="53"/>
        <v>Maria Ball</v>
      </c>
      <c r="E534" t="s">
        <v>21</v>
      </c>
      <c r="F534" t="str">
        <f t="shared" si="49"/>
        <v>CENTRAL</v>
      </c>
      <c r="G534" t="s">
        <v>80</v>
      </c>
      <c r="H534" t="str">
        <f t="shared" si="50"/>
        <v>Furniture</v>
      </c>
      <c r="I534" s="2" t="s">
        <v>1579</v>
      </c>
      <c r="J534" s="1">
        <v>45556</v>
      </c>
      <c r="K534"/>
      <c r="L534" s="4">
        <v>0</v>
      </c>
      <c r="M534" s="4" t="str">
        <f t="shared" si="51"/>
        <v>Low Sales</v>
      </c>
      <c r="N534" s="2" t="str">
        <f t="shared" si="52"/>
        <v>Grade C</v>
      </c>
      <c r="O534">
        <v>20</v>
      </c>
      <c r="P534" s="4">
        <v>20</v>
      </c>
      <c r="Q534" t="s">
        <v>31</v>
      </c>
      <c r="R534" s="4">
        <v>1</v>
      </c>
      <c r="S534" t="str">
        <f>CONCATENATE(OrdersTable[[#This Row],[Clean_ID]],"-",OrdersTable[[#This Row],[Clean_Region]],"-",OrdersTable[[#This Row],[Clean_Product]])</f>
        <v>1532-CENTRAL-Furniture</v>
      </c>
    </row>
    <row r="535" spans="1:19" x14ac:dyDescent="0.3">
      <c r="A535" t="s">
        <v>1580</v>
      </c>
      <c r="B535" t="str">
        <f t="shared" si="48"/>
        <v>1533</v>
      </c>
      <c r="C535" t="s">
        <v>1581</v>
      </c>
      <c r="D535" t="str">
        <f t="shared" si="53"/>
        <v>Morgan Mcneil</v>
      </c>
      <c r="E535" t="s">
        <v>51</v>
      </c>
      <c r="F535" t="str">
        <f t="shared" si="49"/>
        <v>WEST</v>
      </c>
      <c r="G535" t="s">
        <v>12</v>
      </c>
      <c r="H535" t="str">
        <f t="shared" si="50"/>
        <v>Electronics</v>
      </c>
      <c r="I535" s="2" t="s">
        <v>1582</v>
      </c>
      <c r="J535" s="1">
        <v>45839</v>
      </c>
      <c r="K535">
        <v>3225.04</v>
      </c>
      <c r="L535" s="4">
        <v>3225.04</v>
      </c>
      <c r="M535" s="4" t="str">
        <f t="shared" si="51"/>
        <v>High Sales</v>
      </c>
      <c r="N535" s="2" t="str">
        <f t="shared" si="52"/>
        <v>Grade B</v>
      </c>
      <c r="O535"/>
      <c r="P535" s="4">
        <v>0</v>
      </c>
      <c r="Q535" t="s">
        <v>14</v>
      </c>
      <c r="R535" s="4">
        <v>12</v>
      </c>
      <c r="S535" t="str">
        <f>CONCATENATE(OrdersTable[[#This Row],[Clean_ID]],"-",OrdersTable[[#This Row],[Clean_Region]],"-",OrdersTable[[#This Row],[Clean_Product]])</f>
        <v>1533-WEST-Electronics</v>
      </c>
    </row>
    <row r="536" spans="1:19" x14ac:dyDescent="0.3">
      <c r="A536" t="s">
        <v>1583</v>
      </c>
      <c r="B536" t="str">
        <f t="shared" si="48"/>
        <v>1534</v>
      </c>
      <c r="C536" t="s">
        <v>1584</v>
      </c>
      <c r="D536" t="str">
        <f t="shared" si="53"/>
        <v>Christopher Smith</v>
      </c>
      <c r="E536" t="s">
        <v>34</v>
      </c>
      <c r="F536" t="str">
        <f t="shared" si="49"/>
        <v>NORTH</v>
      </c>
      <c r="G536" t="s">
        <v>40</v>
      </c>
      <c r="H536" t="str">
        <f t="shared" si="50"/>
        <v>Office Supplies</v>
      </c>
      <c r="I536" s="2" t="s">
        <v>1585</v>
      </c>
      <c r="J536" s="1">
        <v>45806</v>
      </c>
      <c r="K536"/>
      <c r="L536" s="4">
        <v>0</v>
      </c>
      <c r="M536" s="4" t="str">
        <f t="shared" si="51"/>
        <v>Low Sales</v>
      </c>
      <c r="N536" s="2" t="str">
        <f t="shared" si="52"/>
        <v>Grade C</v>
      </c>
      <c r="O536"/>
      <c r="P536" s="4">
        <v>0</v>
      </c>
      <c r="Q536" t="s">
        <v>14</v>
      </c>
      <c r="R536" s="4">
        <v>5</v>
      </c>
      <c r="S536" t="str">
        <f>CONCATENATE(OrdersTable[[#This Row],[Clean_ID]],"-",OrdersTable[[#This Row],[Clean_Region]],"-",OrdersTable[[#This Row],[Clean_Product]])</f>
        <v>1534-NORTH-Office Supplies</v>
      </c>
    </row>
    <row r="537" spans="1:19" x14ac:dyDescent="0.3">
      <c r="A537" t="s">
        <v>1586</v>
      </c>
      <c r="B537" t="str">
        <f t="shared" si="48"/>
        <v>1535</v>
      </c>
      <c r="C537" t="s">
        <v>1587</v>
      </c>
      <c r="D537" t="str">
        <f t="shared" si="53"/>
        <v>Jennifer Davis</v>
      </c>
      <c r="E537" t="s">
        <v>51</v>
      </c>
      <c r="F537" t="str">
        <f t="shared" si="49"/>
        <v>WEST</v>
      </c>
      <c r="G537" t="s">
        <v>35</v>
      </c>
      <c r="H537" t="str">
        <f t="shared" si="50"/>
        <v>Electronics</v>
      </c>
      <c r="I537" s="2" t="s">
        <v>1588</v>
      </c>
      <c r="J537" s="1">
        <v>45696</v>
      </c>
      <c r="K537">
        <v>202.55</v>
      </c>
      <c r="L537" s="4">
        <v>202.55</v>
      </c>
      <c r="M537" s="4" t="str">
        <f t="shared" si="51"/>
        <v>Low Sales</v>
      </c>
      <c r="N537" s="2" t="str">
        <f t="shared" si="52"/>
        <v>Grade C</v>
      </c>
      <c r="O537"/>
      <c r="P537" s="4">
        <v>0</v>
      </c>
      <c r="Q537" t="s">
        <v>18</v>
      </c>
      <c r="R537" s="4">
        <v>3</v>
      </c>
      <c r="S537" t="str">
        <f>CONCATENATE(OrdersTable[[#This Row],[Clean_ID]],"-",OrdersTable[[#This Row],[Clean_Region]],"-",OrdersTable[[#This Row],[Clean_Product]])</f>
        <v>1535-WEST-Electronics</v>
      </c>
    </row>
    <row r="538" spans="1:19" x14ac:dyDescent="0.3">
      <c r="A538" t="s">
        <v>1589</v>
      </c>
      <c r="B538" t="str">
        <f t="shared" si="48"/>
        <v>1536</v>
      </c>
      <c r="C538" t="s">
        <v>1590</v>
      </c>
      <c r="D538" t="str">
        <f t="shared" si="53"/>
        <v>Amber Choi</v>
      </c>
      <c r="E538" t="s">
        <v>11</v>
      </c>
      <c r="F538" t="str">
        <f t="shared" si="49"/>
        <v>NORTH</v>
      </c>
      <c r="G538" t="s">
        <v>35</v>
      </c>
      <c r="H538" t="str">
        <f t="shared" si="50"/>
        <v>Electronics</v>
      </c>
      <c r="I538" s="2" t="s">
        <v>1591</v>
      </c>
      <c r="J538" s="1">
        <v>46107</v>
      </c>
      <c r="K538">
        <v>1510.14</v>
      </c>
      <c r="L538" s="4">
        <v>1510.14</v>
      </c>
      <c r="M538" s="4" t="str">
        <f t="shared" si="51"/>
        <v>Low Sales</v>
      </c>
      <c r="N538" s="2" t="str">
        <f t="shared" si="52"/>
        <v>Grade C</v>
      </c>
      <c r="O538">
        <v>15</v>
      </c>
      <c r="P538" s="4">
        <v>15</v>
      </c>
      <c r="Q538" t="s">
        <v>31</v>
      </c>
      <c r="R538" s="4">
        <v>1</v>
      </c>
      <c r="S538" t="str">
        <f>CONCATENATE(OrdersTable[[#This Row],[Clean_ID]],"-",OrdersTable[[#This Row],[Clean_Region]],"-",OrdersTable[[#This Row],[Clean_Product]])</f>
        <v>1536-NORTH-Electronics</v>
      </c>
    </row>
    <row r="539" spans="1:19" x14ac:dyDescent="0.3">
      <c r="A539" t="s">
        <v>1592</v>
      </c>
      <c r="B539" t="str">
        <f t="shared" si="48"/>
        <v>1537</v>
      </c>
      <c r="C539" t="s">
        <v>1593</v>
      </c>
      <c r="D539" t="str">
        <f t="shared" si="53"/>
        <v>Jonathan Singh</v>
      </c>
      <c r="E539" t="s">
        <v>21</v>
      </c>
      <c r="F539" t="str">
        <f t="shared" si="49"/>
        <v>CENTRAL</v>
      </c>
      <c r="G539" t="s">
        <v>80</v>
      </c>
      <c r="H539" t="str">
        <f t="shared" si="50"/>
        <v>Furniture</v>
      </c>
      <c r="I539" s="2" t="s">
        <v>1594</v>
      </c>
      <c r="J539" s="1">
        <v>45418</v>
      </c>
      <c r="K539"/>
      <c r="L539" s="4">
        <v>0</v>
      </c>
      <c r="M539" s="4" t="str">
        <f t="shared" si="51"/>
        <v>Low Sales</v>
      </c>
      <c r="N539" s="2" t="str">
        <f t="shared" si="52"/>
        <v>Grade C</v>
      </c>
      <c r="O539"/>
      <c r="P539" s="4">
        <v>0</v>
      </c>
      <c r="Q539" t="s">
        <v>37</v>
      </c>
      <c r="R539" s="4">
        <v>2</v>
      </c>
      <c r="S539" t="str">
        <f>CONCATENATE(OrdersTable[[#This Row],[Clean_ID]],"-",OrdersTable[[#This Row],[Clean_Region]],"-",OrdersTable[[#This Row],[Clean_Product]])</f>
        <v>1537-CENTRAL-Furniture</v>
      </c>
    </row>
    <row r="540" spans="1:19" x14ac:dyDescent="0.3">
      <c r="A540" t="s">
        <v>1595</v>
      </c>
      <c r="B540" t="str">
        <f t="shared" si="48"/>
        <v>1538</v>
      </c>
      <c r="C540" t="s">
        <v>1596</v>
      </c>
      <c r="D540" t="str">
        <f t="shared" si="53"/>
        <v>George Russell</v>
      </c>
      <c r="E540" t="s">
        <v>26</v>
      </c>
      <c r="F540" t="str">
        <f t="shared" si="49"/>
        <v>EAST</v>
      </c>
      <c r="G540" t="s">
        <v>80</v>
      </c>
      <c r="H540" t="str">
        <f t="shared" si="50"/>
        <v>Furniture</v>
      </c>
      <c r="I540" s="2" t="s">
        <v>1597</v>
      </c>
      <c r="J540" s="1">
        <v>46058</v>
      </c>
      <c r="K540"/>
      <c r="L540" s="4">
        <v>0</v>
      </c>
      <c r="M540" s="4" t="str">
        <f t="shared" si="51"/>
        <v>Low Sales</v>
      </c>
      <c r="N540" s="2" t="str">
        <f t="shared" si="52"/>
        <v>Grade C</v>
      </c>
      <c r="O540">
        <v>10</v>
      </c>
      <c r="P540" s="4">
        <v>10</v>
      </c>
      <c r="Q540" t="s">
        <v>23</v>
      </c>
      <c r="R540" s="4">
        <v>15</v>
      </c>
      <c r="S540" t="str">
        <f>CONCATENATE(OrdersTable[[#This Row],[Clean_ID]],"-",OrdersTable[[#This Row],[Clean_Region]],"-",OrdersTable[[#This Row],[Clean_Product]])</f>
        <v>1538-EAST-Furniture</v>
      </c>
    </row>
    <row r="541" spans="1:19" x14ac:dyDescent="0.3">
      <c r="A541" t="s">
        <v>1598</v>
      </c>
      <c r="B541" t="str">
        <f t="shared" si="48"/>
        <v>1539</v>
      </c>
      <c r="C541" t="s">
        <v>1599</v>
      </c>
      <c r="D541" t="str">
        <f t="shared" si="53"/>
        <v>Kayla George</v>
      </c>
      <c r="E541" t="s">
        <v>11</v>
      </c>
      <c r="F541" t="str">
        <f t="shared" si="49"/>
        <v>NORTH</v>
      </c>
      <c r="G541" t="s">
        <v>80</v>
      </c>
      <c r="H541" t="str">
        <f t="shared" si="50"/>
        <v>Furniture</v>
      </c>
      <c r="I541" s="2" t="s">
        <v>1600</v>
      </c>
      <c r="J541" s="1">
        <v>45456</v>
      </c>
      <c r="K541"/>
      <c r="L541" s="4">
        <v>0</v>
      </c>
      <c r="M541" s="4" t="str">
        <f t="shared" si="51"/>
        <v>Low Sales</v>
      </c>
      <c r="N541" s="2" t="str">
        <f t="shared" si="52"/>
        <v>Grade C</v>
      </c>
      <c r="O541">
        <v>10</v>
      </c>
      <c r="P541" s="4">
        <v>10</v>
      </c>
      <c r="Q541" t="s">
        <v>14</v>
      </c>
      <c r="R541" s="4">
        <v>3</v>
      </c>
      <c r="S541" t="str">
        <f>CONCATENATE(OrdersTable[[#This Row],[Clean_ID]],"-",OrdersTable[[#This Row],[Clean_Region]],"-",OrdersTable[[#This Row],[Clean_Product]])</f>
        <v>1539-NORTH-Furniture</v>
      </c>
    </row>
    <row r="542" spans="1:19" x14ac:dyDescent="0.3">
      <c r="A542" t="s">
        <v>1601</v>
      </c>
      <c r="B542" t="str">
        <f t="shared" si="48"/>
        <v>1540</v>
      </c>
      <c r="C542" t="s">
        <v>1602</v>
      </c>
      <c r="D542" t="str">
        <f t="shared" si="53"/>
        <v>Tracy Jones</v>
      </c>
      <c r="E542" t="s">
        <v>11</v>
      </c>
      <c r="F542" t="str">
        <f t="shared" si="49"/>
        <v>NORTH</v>
      </c>
      <c r="G542" t="s">
        <v>12</v>
      </c>
      <c r="H542" t="str">
        <f t="shared" si="50"/>
        <v>Electronics</v>
      </c>
      <c r="I542" s="2" t="s">
        <v>1603</v>
      </c>
      <c r="J542" s="1">
        <v>46061</v>
      </c>
      <c r="K542">
        <v>2333.2600000000002</v>
      </c>
      <c r="L542" s="4">
        <v>2333.2600000000002</v>
      </c>
      <c r="M542" s="4" t="str">
        <f t="shared" si="51"/>
        <v>Low Sales</v>
      </c>
      <c r="N542" s="2" t="str">
        <f t="shared" si="52"/>
        <v>Grade B</v>
      </c>
      <c r="O542">
        <v>15</v>
      </c>
      <c r="P542" s="4">
        <v>15</v>
      </c>
      <c r="Q542" t="s">
        <v>14</v>
      </c>
      <c r="R542" s="4">
        <v>5</v>
      </c>
      <c r="S542" t="str">
        <f>CONCATENATE(OrdersTable[[#This Row],[Clean_ID]],"-",OrdersTable[[#This Row],[Clean_Region]],"-",OrdersTable[[#This Row],[Clean_Product]])</f>
        <v>1540-NORTH-Electronics</v>
      </c>
    </row>
    <row r="543" spans="1:19" x14ac:dyDescent="0.3">
      <c r="A543" t="s">
        <v>1604</v>
      </c>
      <c r="B543" t="str">
        <f t="shared" si="48"/>
        <v>1541</v>
      </c>
      <c r="C543" t="s">
        <v>1605</v>
      </c>
      <c r="D543" t="str">
        <f t="shared" si="53"/>
        <v>Christopher Henry</v>
      </c>
      <c r="E543" t="s">
        <v>34</v>
      </c>
      <c r="F543" t="str">
        <f t="shared" si="49"/>
        <v>NORTH</v>
      </c>
      <c r="G543" t="s">
        <v>80</v>
      </c>
      <c r="H543" t="str">
        <f t="shared" si="50"/>
        <v>Furniture</v>
      </c>
      <c r="I543" s="2" t="s">
        <v>1385</v>
      </c>
      <c r="J543" s="1">
        <v>46035</v>
      </c>
      <c r="K543"/>
      <c r="L543" s="4">
        <v>0</v>
      </c>
      <c r="M543" s="4" t="str">
        <f t="shared" si="51"/>
        <v>Low Sales</v>
      </c>
      <c r="N543" s="2" t="str">
        <f t="shared" si="52"/>
        <v>Grade C</v>
      </c>
      <c r="O543">
        <v>15</v>
      </c>
      <c r="P543" s="4">
        <v>15</v>
      </c>
      <c r="Q543" t="s">
        <v>18</v>
      </c>
      <c r="R543" s="4">
        <v>11</v>
      </c>
      <c r="S543" t="str">
        <f>CONCATENATE(OrdersTable[[#This Row],[Clean_ID]],"-",OrdersTable[[#This Row],[Clean_Region]],"-",OrdersTable[[#This Row],[Clean_Product]])</f>
        <v>1541-NORTH-Furniture</v>
      </c>
    </row>
    <row r="544" spans="1:19" x14ac:dyDescent="0.3">
      <c r="A544" t="s">
        <v>1606</v>
      </c>
      <c r="B544" t="str">
        <f t="shared" si="48"/>
        <v>1542</v>
      </c>
      <c r="C544" t="s">
        <v>1607</v>
      </c>
      <c r="D544" t="str">
        <f t="shared" si="53"/>
        <v>Madison Zuniga</v>
      </c>
      <c r="E544" t="s">
        <v>11</v>
      </c>
      <c r="F544" t="str">
        <f t="shared" si="49"/>
        <v>NORTH</v>
      </c>
      <c r="G544" t="s">
        <v>80</v>
      </c>
      <c r="H544" t="str">
        <f t="shared" si="50"/>
        <v>Furniture</v>
      </c>
      <c r="I544" s="2" t="s">
        <v>1608</v>
      </c>
      <c r="J544" s="1">
        <v>45630</v>
      </c>
      <c r="K544">
        <v>3116.6</v>
      </c>
      <c r="L544" s="4">
        <v>3116.6</v>
      </c>
      <c r="M544" s="4" t="str">
        <f t="shared" si="51"/>
        <v>High Sales</v>
      </c>
      <c r="N544" s="2" t="str">
        <f t="shared" si="52"/>
        <v>Grade B</v>
      </c>
      <c r="O544">
        <v>15</v>
      </c>
      <c r="P544" s="4">
        <v>15</v>
      </c>
      <c r="Q544" t="s">
        <v>23</v>
      </c>
      <c r="R544" s="4">
        <v>8</v>
      </c>
      <c r="S544" t="str">
        <f>CONCATENATE(OrdersTable[[#This Row],[Clean_ID]],"-",OrdersTable[[#This Row],[Clean_Region]],"-",OrdersTable[[#This Row],[Clean_Product]])</f>
        <v>1542-NORTH-Furniture</v>
      </c>
    </row>
    <row r="545" spans="1:19" x14ac:dyDescent="0.3">
      <c r="A545" t="s">
        <v>1609</v>
      </c>
      <c r="B545" t="str">
        <f t="shared" si="48"/>
        <v>1543</v>
      </c>
      <c r="C545" t="s">
        <v>1610</v>
      </c>
      <c r="D545" t="str">
        <f t="shared" si="53"/>
        <v>Kerry Young</v>
      </c>
      <c r="E545" t="s">
        <v>26</v>
      </c>
      <c r="F545" t="str">
        <f t="shared" si="49"/>
        <v>EAST</v>
      </c>
      <c r="G545" t="s">
        <v>40</v>
      </c>
      <c r="H545" t="str">
        <f t="shared" si="50"/>
        <v>Office Supplies</v>
      </c>
      <c r="I545" s="2" t="s">
        <v>1611</v>
      </c>
      <c r="J545" s="1">
        <v>46002</v>
      </c>
      <c r="K545"/>
      <c r="L545" s="4">
        <v>0</v>
      </c>
      <c r="M545" s="4" t="str">
        <f t="shared" si="51"/>
        <v>Low Sales</v>
      </c>
      <c r="N545" s="2" t="str">
        <f t="shared" si="52"/>
        <v>Grade C</v>
      </c>
      <c r="O545">
        <v>15</v>
      </c>
      <c r="P545" s="4">
        <v>15</v>
      </c>
      <c r="Q545" t="s">
        <v>23</v>
      </c>
      <c r="R545" s="4">
        <v>3</v>
      </c>
      <c r="S545" t="str">
        <f>CONCATENATE(OrdersTable[[#This Row],[Clean_ID]],"-",OrdersTable[[#This Row],[Clean_Region]],"-",OrdersTable[[#This Row],[Clean_Product]])</f>
        <v>1543-EAST-Office Supplies</v>
      </c>
    </row>
    <row r="546" spans="1:19" x14ac:dyDescent="0.3">
      <c r="A546" t="s">
        <v>1612</v>
      </c>
      <c r="B546" t="str">
        <f t="shared" si="48"/>
        <v>1544</v>
      </c>
      <c r="C546" t="s">
        <v>1613</v>
      </c>
      <c r="D546" t="str">
        <f t="shared" si="53"/>
        <v>Joe Smith</v>
      </c>
      <c r="E546" t="s">
        <v>34</v>
      </c>
      <c r="F546" t="str">
        <f t="shared" si="49"/>
        <v>NORTH</v>
      </c>
      <c r="G546" t="s">
        <v>40</v>
      </c>
      <c r="H546" t="str">
        <f t="shared" si="50"/>
        <v>Office Supplies</v>
      </c>
      <c r="I546" s="2" t="s">
        <v>1614</v>
      </c>
      <c r="J546" s="1">
        <v>45544</v>
      </c>
      <c r="K546"/>
      <c r="L546" s="4">
        <v>0</v>
      </c>
      <c r="M546" s="4" t="str">
        <f t="shared" si="51"/>
        <v>Low Sales</v>
      </c>
      <c r="N546" s="2" t="str">
        <f t="shared" si="52"/>
        <v>Grade C</v>
      </c>
      <c r="O546">
        <v>15</v>
      </c>
      <c r="P546" s="4">
        <v>15</v>
      </c>
      <c r="Q546" t="s">
        <v>31</v>
      </c>
      <c r="R546" s="4">
        <v>3</v>
      </c>
      <c r="S546" t="str">
        <f>CONCATENATE(OrdersTable[[#This Row],[Clean_ID]],"-",OrdersTable[[#This Row],[Clean_Region]],"-",OrdersTable[[#This Row],[Clean_Product]])</f>
        <v>1544-NORTH-Office Supplies</v>
      </c>
    </row>
    <row r="547" spans="1:19" x14ac:dyDescent="0.3">
      <c r="A547" t="s">
        <v>1615</v>
      </c>
      <c r="B547" t="str">
        <f t="shared" si="48"/>
        <v>1545</v>
      </c>
      <c r="C547" t="s">
        <v>1616</v>
      </c>
      <c r="D547" t="str">
        <f t="shared" si="53"/>
        <v>Sara Evans</v>
      </c>
      <c r="E547" t="s">
        <v>11</v>
      </c>
      <c r="F547" t="str">
        <f t="shared" si="49"/>
        <v>NORTH</v>
      </c>
      <c r="G547" t="s">
        <v>40</v>
      </c>
      <c r="H547" t="str">
        <f t="shared" si="50"/>
        <v>Office Supplies</v>
      </c>
      <c r="I547" s="2" t="s">
        <v>1617</v>
      </c>
      <c r="J547" s="1">
        <v>45813</v>
      </c>
      <c r="K547"/>
      <c r="L547" s="4">
        <v>0</v>
      </c>
      <c r="M547" s="4" t="str">
        <f t="shared" si="51"/>
        <v>Low Sales</v>
      </c>
      <c r="N547" s="2" t="str">
        <f t="shared" si="52"/>
        <v>Grade C</v>
      </c>
      <c r="O547">
        <v>20</v>
      </c>
      <c r="P547" s="4">
        <v>20</v>
      </c>
      <c r="Q547" t="s">
        <v>37</v>
      </c>
      <c r="R547" s="4">
        <v>2</v>
      </c>
      <c r="S547" t="str">
        <f>CONCATENATE(OrdersTable[[#This Row],[Clean_ID]],"-",OrdersTable[[#This Row],[Clean_Region]],"-",OrdersTable[[#This Row],[Clean_Product]])</f>
        <v>1545-NORTH-Office Supplies</v>
      </c>
    </row>
    <row r="548" spans="1:19" x14ac:dyDescent="0.3">
      <c r="A548" t="s">
        <v>1618</v>
      </c>
      <c r="B548" t="str">
        <f t="shared" si="48"/>
        <v>1546</v>
      </c>
      <c r="C548" t="s">
        <v>1619</v>
      </c>
      <c r="D548" t="str">
        <f t="shared" si="53"/>
        <v>Jose Gibson</v>
      </c>
      <c r="E548" t="s">
        <v>44</v>
      </c>
      <c r="F548" t="str">
        <f t="shared" si="49"/>
        <v>SOUTH</v>
      </c>
      <c r="G548" t="s">
        <v>12</v>
      </c>
      <c r="H548" t="str">
        <f t="shared" si="50"/>
        <v>Electronics</v>
      </c>
      <c r="I548" s="2" t="s">
        <v>1620</v>
      </c>
      <c r="J548" s="1">
        <v>45579</v>
      </c>
      <c r="K548">
        <v>4461.92</v>
      </c>
      <c r="L548" s="4">
        <v>4461.92</v>
      </c>
      <c r="M548" s="4" t="str">
        <f t="shared" si="51"/>
        <v>High Sales</v>
      </c>
      <c r="N548" s="2" t="str">
        <f t="shared" si="52"/>
        <v>Grade A</v>
      </c>
      <c r="O548">
        <v>15</v>
      </c>
      <c r="P548" s="4">
        <v>15</v>
      </c>
      <c r="Q548" t="s">
        <v>14</v>
      </c>
      <c r="R548" s="4">
        <v>12</v>
      </c>
      <c r="S548" t="str">
        <f>CONCATENATE(OrdersTable[[#This Row],[Clean_ID]],"-",OrdersTable[[#This Row],[Clean_Region]],"-",OrdersTable[[#This Row],[Clean_Product]])</f>
        <v>1546-SOUTH-Electronics</v>
      </c>
    </row>
    <row r="549" spans="1:19" x14ac:dyDescent="0.3">
      <c r="A549" t="s">
        <v>1621</v>
      </c>
      <c r="B549" t="str">
        <f t="shared" si="48"/>
        <v>1547</v>
      </c>
      <c r="C549" t="s">
        <v>1622</v>
      </c>
      <c r="D549" t="str">
        <f t="shared" si="53"/>
        <v>Michael Sharp</v>
      </c>
      <c r="E549" t="s">
        <v>34</v>
      </c>
      <c r="F549" t="str">
        <f t="shared" si="49"/>
        <v>NORTH</v>
      </c>
      <c r="G549" t="s">
        <v>12</v>
      </c>
      <c r="H549" t="str">
        <f t="shared" si="50"/>
        <v>Electronics</v>
      </c>
      <c r="I549" s="2" t="s">
        <v>1623</v>
      </c>
      <c r="J549" s="1">
        <v>45811</v>
      </c>
      <c r="K549"/>
      <c r="L549" s="4">
        <v>0</v>
      </c>
      <c r="M549" s="4" t="str">
        <f t="shared" si="51"/>
        <v>Low Sales</v>
      </c>
      <c r="N549" s="2" t="str">
        <f t="shared" si="52"/>
        <v>Grade C</v>
      </c>
      <c r="O549"/>
      <c r="P549" s="4">
        <v>0</v>
      </c>
      <c r="Q549" t="s">
        <v>18</v>
      </c>
      <c r="R549" s="4">
        <v>15</v>
      </c>
      <c r="S549" t="str">
        <f>CONCATENATE(OrdersTable[[#This Row],[Clean_ID]],"-",OrdersTable[[#This Row],[Clean_Region]],"-",OrdersTable[[#This Row],[Clean_Product]])</f>
        <v>1547-NORTH-Electronics</v>
      </c>
    </row>
    <row r="550" spans="1:19" x14ac:dyDescent="0.3">
      <c r="A550" t="s">
        <v>1624</v>
      </c>
      <c r="B550" t="str">
        <f t="shared" si="48"/>
        <v>1548</v>
      </c>
      <c r="C550" t="s">
        <v>1625</v>
      </c>
      <c r="D550" t="str">
        <f t="shared" si="53"/>
        <v>Samantha Vazquez</v>
      </c>
      <c r="E550" t="s">
        <v>34</v>
      </c>
      <c r="F550" t="str">
        <f t="shared" si="49"/>
        <v>NORTH</v>
      </c>
      <c r="G550" t="s">
        <v>40</v>
      </c>
      <c r="H550" t="str">
        <f t="shared" si="50"/>
        <v>Office Supplies</v>
      </c>
      <c r="I550" s="2" t="s">
        <v>1626</v>
      </c>
      <c r="J550" s="1">
        <v>45848</v>
      </c>
      <c r="K550">
        <v>2386.91</v>
      </c>
      <c r="L550" s="4">
        <v>2386.91</v>
      </c>
      <c r="M550" s="4" t="str">
        <f t="shared" si="51"/>
        <v>Low Sales</v>
      </c>
      <c r="N550" s="2" t="str">
        <f t="shared" si="52"/>
        <v>Grade B</v>
      </c>
      <c r="O550">
        <v>15</v>
      </c>
      <c r="P550" s="4">
        <v>15</v>
      </c>
      <c r="Q550" t="s">
        <v>23</v>
      </c>
      <c r="R550" s="4">
        <v>4</v>
      </c>
      <c r="S550" t="str">
        <f>CONCATENATE(OrdersTable[[#This Row],[Clean_ID]],"-",OrdersTable[[#This Row],[Clean_Region]],"-",OrdersTable[[#This Row],[Clean_Product]])</f>
        <v>1548-NORTH-Office Supplies</v>
      </c>
    </row>
    <row r="551" spans="1:19" x14ac:dyDescent="0.3">
      <c r="A551" t="s">
        <v>1627</v>
      </c>
      <c r="B551" t="str">
        <f t="shared" si="48"/>
        <v>1549</v>
      </c>
      <c r="C551" t="s">
        <v>1628</v>
      </c>
      <c r="D551" t="str">
        <f t="shared" si="53"/>
        <v>Jason Johnson</v>
      </c>
      <c r="E551" t="s">
        <v>21</v>
      </c>
      <c r="F551" t="str">
        <f t="shared" si="49"/>
        <v>CENTRAL</v>
      </c>
      <c r="G551" t="s">
        <v>40</v>
      </c>
      <c r="H551" t="str">
        <f t="shared" si="50"/>
        <v>Office Supplies</v>
      </c>
      <c r="I551" s="2" t="s">
        <v>730</v>
      </c>
      <c r="J551" s="1">
        <v>45429</v>
      </c>
      <c r="K551">
        <v>2530.56</v>
      </c>
      <c r="L551" s="4">
        <v>2530.56</v>
      </c>
      <c r="M551" s="4" t="str">
        <f t="shared" si="51"/>
        <v>High Sales</v>
      </c>
      <c r="N551" s="2" t="str">
        <f t="shared" si="52"/>
        <v>Grade B</v>
      </c>
      <c r="O551">
        <v>20</v>
      </c>
      <c r="P551" s="4">
        <v>20</v>
      </c>
      <c r="Q551" t="s">
        <v>31</v>
      </c>
      <c r="R551" s="4">
        <v>9</v>
      </c>
      <c r="S551" t="str">
        <f>CONCATENATE(OrdersTable[[#This Row],[Clean_ID]],"-",OrdersTable[[#This Row],[Clean_Region]],"-",OrdersTable[[#This Row],[Clean_Product]])</f>
        <v>1549-CENTRAL-Office Supplies</v>
      </c>
    </row>
    <row r="552" spans="1:19" x14ac:dyDescent="0.3">
      <c r="A552" t="s">
        <v>1629</v>
      </c>
      <c r="B552" t="str">
        <f t="shared" si="48"/>
        <v>1550</v>
      </c>
      <c r="C552" t="s">
        <v>1630</v>
      </c>
      <c r="D552" t="str">
        <f t="shared" si="53"/>
        <v>Patrick Wagner</v>
      </c>
      <c r="E552" t="s">
        <v>34</v>
      </c>
      <c r="F552" t="str">
        <f t="shared" si="49"/>
        <v>NORTH</v>
      </c>
      <c r="G552" t="s">
        <v>80</v>
      </c>
      <c r="H552" t="str">
        <f t="shared" si="50"/>
        <v>Furniture</v>
      </c>
      <c r="I552" s="2" t="s">
        <v>1243</v>
      </c>
      <c r="J552" s="1">
        <v>46117</v>
      </c>
      <c r="K552">
        <v>3436.6</v>
      </c>
      <c r="L552" s="4">
        <v>3436.6</v>
      </c>
      <c r="M552" s="4" t="str">
        <f t="shared" si="51"/>
        <v>High Sales</v>
      </c>
      <c r="N552" s="2" t="str">
        <f t="shared" si="52"/>
        <v>Grade B</v>
      </c>
      <c r="O552">
        <v>20</v>
      </c>
      <c r="P552" s="4">
        <v>20</v>
      </c>
      <c r="Q552" t="s">
        <v>18</v>
      </c>
      <c r="R552" s="4">
        <v>3</v>
      </c>
      <c r="S552" t="str">
        <f>CONCATENATE(OrdersTable[[#This Row],[Clean_ID]],"-",OrdersTable[[#This Row],[Clean_Region]],"-",OrdersTable[[#This Row],[Clean_Product]])</f>
        <v>1550-NORTH-Furniture</v>
      </c>
    </row>
    <row r="553" spans="1:19" x14ac:dyDescent="0.3">
      <c r="A553" t="s">
        <v>1631</v>
      </c>
      <c r="B553" t="str">
        <f t="shared" si="48"/>
        <v>1551</v>
      </c>
      <c r="C553" t="s">
        <v>1632</v>
      </c>
      <c r="D553" t="str">
        <f t="shared" si="53"/>
        <v>Patricia Ashley</v>
      </c>
      <c r="E553" t="s">
        <v>21</v>
      </c>
      <c r="F553" t="str">
        <f t="shared" si="49"/>
        <v>CENTRAL</v>
      </c>
      <c r="G553" t="s">
        <v>80</v>
      </c>
      <c r="H553" t="str">
        <f t="shared" si="50"/>
        <v>Furniture</v>
      </c>
      <c r="I553" s="2" t="s">
        <v>1633</v>
      </c>
      <c r="J553" s="1">
        <v>46045</v>
      </c>
      <c r="K553"/>
      <c r="L553" s="4">
        <v>0</v>
      </c>
      <c r="M553" s="4" t="str">
        <f t="shared" si="51"/>
        <v>Low Sales</v>
      </c>
      <c r="N553" s="2" t="str">
        <f t="shared" si="52"/>
        <v>Grade C</v>
      </c>
      <c r="O553">
        <v>5</v>
      </c>
      <c r="P553" s="4">
        <v>5</v>
      </c>
      <c r="Q553" t="s">
        <v>18</v>
      </c>
      <c r="R553" s="4">
        <v>13</v>
      </c>
      <c r="S553" t="str">
        <f>CONCATENATE(OrdersTable[[#This Row],[Clean_ID]],"-",OrdersTable[[#This Row],[Clean_Region]],"-",OrdersTable[[#This Row],[Clean_Product]])</f>
        <v>1551-CENTRAL-Furniture</v>
      </c>
    </row>
    <row r="554" spans="1:19" x14ac:dyDescent="0.3">
      <c r="A554" t="s">
        <v>1634</v>
      </c>
      <c r="B554" t="str">
        <f t="shared" si="48"/>
        <v>1552</v>
      </c>
      <c r="C554" t="s">
        <v>1635</v>
      </c>
      <c r="D554" t="str">
        <f t="shared" si="53"/>
        <v>Tiffany Kramer</v>
      </c>
      <c r="E554" t="s">
        <v>51</v>
      </c>
      <c r="F554" t="str">
        <f t="shared" si="49"/>
        <v>WEST</v>
      </c>
      <c r="G554" t="s">
        <v>80</v>
      </c>
      <c r="H554" t="str">
        <f t="shared" si="50"/>
        <v>Furniture</v>
      </c>
      <c r="I554" s="2" t="s">
        <v>1636</v>
      </c>
      <c r="J554" s="1">
        <v>45415</v>
      </c>
      <c r="K554">
        <v>1878.7</v>
      </c>
      <c r="L554" s="4">
        <v>1878.7</v>
      </c>
      <c r="M554" s="4" t="str">
        <f t="shared" si="51"/>
        <v>Low Sales</v>
      </c>
      <c r="N554" s="2" t="str">
        <f t="shared" si="52"/>
        <v>Grade C</v>
      </c>
      <c r="O554">
        <v>10</v>
      </c>
      <c r="P554" s="4">
        <v>10</v>
      </c>
      <c r="Q554" t="s">
        <v>37</v>
      </c>
      <c r="R554" s="4">
        <v>15</v>
      </c>
      <c r="S554" t="str">
        <f>CONCATENATE(OrdersTable[[#This Row],[Clean_ID]],"-",OrdersTable[[#This Row],[Clean_Region]],"-",OrdersTable[[#This Row],[Clean_Product]])</f>
        <v>1552-WEST-Furniture</v>
      </c>
    </row>
    <row r="555" spans="1:19" x14ac:dyDescent="0.3">
      <c r="A555" t="s">
        <v>1637</v>
      </c>
      <c r="B555" t="str">
        <f t="shared" si="48"/>
        <v>1553</v>
      </c>
      <c r="C555" t="s">
        <v>1638</v>
      </c>
      <c r="D555" t="str">
        <f t="shared" si="53"/>
        <v>Angela Williams</v>
      </c>
      <c r="E555" t="s">
        <v>26</v>
      </c>
      <c r="F555" t="str">
        <f t="shared" si="49"/>
        <v>EAST</v>
      </c>
      <c r="G555" t="s">
        <v>35</v>
      </c>
      <c r="H555" t="str">
        <f t="shared" si="50"/>
        <v>Electronics</v>
      </c>
      <c r="I555" s="2" t="s">
        <v>1639</v>
      </c>
      <c r="J555" s="1">
        <v>45772</v>
      </c>
      <c r="K555">
        <v>4413.68</v>
      </c>
      <c r="L555" s="4">
        <v>4413.68</v>
      </c>
      <c r="M555" s="4" t="str">
        <f t="shared" si="51"/>
        <v>High Sales</v>
      </c>
      <c r="N555" s="2" t="str">
        <f t="shared" si="52"/>
        <v>Grade A</v>
      </c>
      <c r="O555">
        <v>15</v>
      </c>
      <c r="P555" s="4">
        <v>15</v>
      </c>
      <c r="Q555" t="s">
        <v>14</v>
      </c>
      <c r="R555" s="4">
        <v>12</v>
      </c>
      <c r="S555" t="str">
        <f>CONCATENATE(OrdersTable[[#This Row],[Clean_ID]],"-",OrdersTable[[#This Row],[Clean_Region]],"-",OrdersTable[[#This Row],[Clean_Product]])</f>
        <v>1553-EAST-Electronics</v>
      </c>
    </row>
    <row r="556" spans="1:19" x14ac:dyDescent="0.3">
      <c r="A556" t="s">
        <v>1640</v>
      </c>
      <c r="B556" t="str">
        <f t="shared" si="48"/>
        <v>1554</v>
      </c>
      <c r="C556" t="s">
        <v>1641</v>
      </c>
      <c r="D556" t="str">
        <f t="shared" si="53"/>
        <v>Robert Evans</v>
      </c>
      <c r="E556" t="s">
        <v>21</v>
      </c>
      <c r="F556" t="str">
        <f t="shared" si="49"/>
        <v>CENTRAL</v>
      </c>
      <c r="G556" t="s">
        <v>40</v>
      </c>
      <c r="H556" t="str">
        <f t="shared" si="50"/>
        <v>Office Supplies</v>
      </c>
      <c r="I556" s="2" t="s">
        <v>1642</v>
      </c>
      <c r="J556" s="1">
        <v>46051</v>
      </c>
      <c r="K556">
        <v>2914.23</v>
      </c>
      <c r="L556" s="4">
        <v>2914.23</v>
      </c>
      <c r="M556" s="4" t="str">
        <f t="shared" si="51"/>
        <v>High Sales</v>
      </c>
      <c r="N556" s="2" t="str">
        <f t="shared" si="52"/>
        <v>Grade B</v>
      </c>
      <c r="O556">
        <v>20</v>
      </c>
      <c r="P556" s="4">
        <v>20</v>
      </c>
      <c r="Q556" t="s">
        <v>23</v>
      </c>
      <c r="R556" s="4">
        <v>6</v>
      </c>
      <c r="S556" t="str">
        <f>CONCATENATE(OrdersTable[[#This Row],[Clean_ID]],"-",OrdersTable[[#This Row],[Clean_Region]],"-",OrdersTable[[#This Row],[Clean_Product]])</f>
        <v>1554-CENTRAL-Office Supplies</v>
      </c>
    </row>
    <row r="557" spans="1:19" x14ac:dyDescent="0.3">
      <c r="A557" t="s">
        <v>1643</v>
      </c>
      <c r="B557" t="str">
        <f t="shared" si="48"/>
        <v>1555</v>
      </c>
      <c r="C557" t="s">
        <v>1644</v>
      </c>
      <c r="D557" t="str">
        <f t="shared" si="53"/>
        <v>Zachary Zhang</v>
      </c>
      <c r="E557" t="s">
        <v>21</v>
      </c>
      <c r="F557" t="str">
        <f t="shared" si="49"/>
        <v>CENTRAL</v>
      </c>
      <c r="G557" t="s">
        <v>12</v>
      </c>
      <c r="H557" t="str">
        <f t="shared" si="50"/>
        <v>Electronics</v>
      </c>
      <c r="I557" s="2" t="s">
        <v>1645</v>
      </c>
      <c r="J557" s="1">
        <v>45821</v>
      </c>
      <c r="K557">
        <v>1912.83</v>
      </c>
      <c r="L557" s="4">
        <v>1912.83</v>
      </c>
      <c r="M557" s="4" t="str">
        <f t="shared" si="51"/>
        <v>Low Sales</v>
      </c>
      <c r="N557" s="2" t="str">
        <f t="shared" si="52"/>
        <v>Grade C</v>
      </c>
      <c r="O557"/>
      <c r="P557" s="4">
        <v>0</v>
      </c>
      <c r="Q557" t="s">
        <v>23</v>
      </c>
      <c r="R557" s="4">
        <v>6</v>
      </c>
      <c r="S557" t="str">
        <f>CONCATENATE(OrdersTable[[#This Row],[Clean_ID]],"-",OrdersTable[[#This Row],[Clean_Region]],"-",OrdersTable[[#This Row],[Clean_Product]])</f>
        <v>1555-CENTRAL-Electronics</v>
      </c>
    </row>
    <row r="558" spans="1:19" x14ac:dyDescent="0.3">
      <c r="A558" t="s">
        <v>1646</v>
      </c>
      <c r="B558" t="str">
        <f t="shared" si="48"/>
        <v>1556</v>
      </c>
      <c r="C558" t="s">
        <v>1647</v>
      </c>
      <c r="D558" t="str">
        <f t="shared" si="53"/>
        <v>Brenda Benton</v>
      </c>
      <c r="E558" t="s">
        <v>26</v>
      </c>
      <c r="F558" t="str">
        <f t="shared" si="49"/>
        <v>EAST</v>
      </c>
      <c r="G558" t="s">
        <v>35</v>
      </c>
      <c r="H558" t="str">
        <f t="shared" si="50"/>
        <v>Electronics</v>
      </c>
      <c r="I558" s="2" t="s">
        <v>1648</v>
      </c>
      <c r="J558" s="1">
        <v>46103</v>
      </c>
      <c r="K558">
        <v>4441.5</v>
      </c>
      <c r="L558" s="4">
        <v>4441.5</v>
      </c>
      <c r="M558" s="4" t="str">
        <f t="shared" si="51"/>
        <v>High Sales</v>
      </c>
      <c r="N558" s="2" t="str">
        <f t="shared" si="52"/>
        <v>Grade A</v>
      </c>
      <c r="O558"/>
      <c r="P558" s="4">
        <v>0</v>
      </c>
      <c r="Q558" t="s">
        <v>18</v>
      </c>
      <c r="R558" s="4">
        <v>8</v>
      </c>
      <c r="S558" t="str">
        <f>CONCATENATE(OrdersTable[[#This Row],[Clean_ID]],"-",OrdersTable[[#This Row],[Clean_Region]],"-",OrdersTable[[#This Row],[Clean_Product]])</f>
        <v>1556-EAST-Electronics</v>
      </c>
    </row>
    <row r="559" spans="1:19" x14ac:dyDescent="0.3">
      <c r="A559" t="s">
        <v>1649</v>
      </c>
      <c r="B559" t="str">
        <f t="shared" si="48"/>
        <v>1557</v>
      </c>
      <c r="C559" t="s">
        <v>1650</v>
      </c>
      <c r="D559" t="str">
        <f t="shared" si="53"/>
        <v>John Cherry</v>
      </c>
      <c r="E559" t="s">
        <v>44</v>
      </c>
      <c r="F559" t="str">
        <f t="shared" si="49"/>
        <v>SOUTH</v>
      </c>
      <c r="G559" t="s">
        <v>80</v>
      </c>
      <c r="H559" t="str">
        <f t="shared" si="50"/>
        <v>Furniture</v>
      </c>
      <c r="I559" s="2" t="s">
        <v>1651</v>
      </c>
      <c r="J559" s="1">
        <v>45370</v>
      </c>
      <c r="K559">
        <v>3235.21</v>
      </c>
      <c r="L559" s="4">
        <v>3235.21</v>
      </c>
      <c r="M559" s="4" t="str">
        <f t="shared" si="51"/>
        <v>High Sales</v>
      </c>
      <c r="N559" s="2" t="str">
        <f t="shared" si="52"/>
        <v>Grade B</v>
      </c>
      <c r="O559">
        <v>10</v>
      </c>
      <c r="P559" s="4">
        <v>10</v>
      </c>
      <c r="Q559" t="s">
        <v>18</v>
      </c>
      <c r="R559" s="4">
        <v>3</v>
      </c>
      <c r="S559" t="str">
        <f>CONCATENATE(OrdersTable[[#This Row],[Clean_ID]],"-",OrdersTable[[#This Row],[Clean_Region]],"-",OrdersTable[[#This Row],[Clean_Product]])</f>
        <v>1557-SOUTH-Furniture</v>
      </c>
    </row>
    <row r="560" spans="1:19" x14ac:dyDescent="0.3">
      <c r="A560" t="s">
        <v>1652</v>
      </c>
      <c r="B560" t="str">
        <f t="shared" si="48"/>
        <v>1558</v>
      </c>
      <c r="C560" t="s">
        <v>1653</v>
      </c>
      <c r="D560" t="str">
        <f t="shared" si="53"/>
        <v>Lisa Anderson</v>
      </c>
      <c r="E560" t="s">
        <v>26</v>
      </c>
      <c r="F560" t="str">
        <f t="shared" si="49"/>
        <v>EAST</v>
      </c>
      <c r="G560" t="s">
        <v>12</v>
      </c>
      <c r="H560" t="str">
        <f t="shared" si="50"/>
        <v>Electronics</v>
      </c>
      <c r="I560" s="2" t="s">
        <v>1654</v>
      </c>
      <c r="J560" s="1">
        <v>45968</v>
      </c>
      <c r="K560"/>
      <c r="L560" s="4">
        <v>0</v>
      </c>
      <c r="M560" s="4" t="str">
        <f t="shared" si="51"/>
        <v>Low Sales</v>
      </c>
      <c r="N560" s="2" t="str">
        <f t="shared" si="52"/>
        <v>Grade C</v>
      </c>
      <c r="O560">
        <v>5</v>
      </c>
      <c r="P560" s="4">
        <v>5</v>
      </c>
      <c r="Q560" t="s">
        <v>23</v>
      </c>
      <c r="R560" s="4">
        <v>11</v>
      </c>
      <c r="S560" t="str">
        <f>CONCATENATE(OrdersTable[[#This Row],[Clean_ID]],"-",OrdersTable[[#This Row],[Clean_Region]],"-",OrdersTable[[#This Row],[Clean_Product]])</f>
        <v>1558-EAST-Electronics</v>
      </c>
    </row>
    <row r="561" spans="1:19" x14ac:dyDescent="0.3">
      <c r="A561" t="s">
        <v>1655</v>
      </c>
      <c r="B561" t="str">
        <f t="shared" si="48"/>
        <v>1559</v>
      </c>
      <c r="C561" t="s">
        <v>1656</v>
      </c>
      <c r="D561" t="str">
        <f t="shared" si="53"/>
        <v>Charles Frey</v>
      </c>
      <c r="E561" t="s">
        <v>51</v>
      </c>
      <c r="F561" t="str">
        <f t="shared" si="49"/>
        <v>WEST</v>
      </c>
      <c r="G561" t="s">
        <v>35</v>
      </c>
      <c r="H561" t="str">
        <f t="shared" si="50"/>
        <v>Electronics</v>
      </c>
      <c r="I561" s="2" t="s">
        <v>1657</v>
      </c>
      <c r="J561" s="1">
        <v>45507</v>
      </c>
      <c r="K561"/>
      <c r="L561" s="4">
        <v>0</v>
      </c>
      <c r="M561" s="4" t="str">
        <f t="shared" si="51"/>
        <v>Low Sales</v>
      </c>
      <c r="N561" s="2" t="str">
        <f t="shared" si="52"/>
        <v>Grade C</v>
      </c>
      <c r="O561">
        <v>5</v>
      </c>
      <c r="P561" s="4">
        <v>5</v>
      </c>
      <c r="Q561" t="s">
        <v>18</v>
      </c>
      <c r="R561" s="4">
        <v>1</v>
      </c>
      <c r="S561" t="str">
        <f>CONCATENATE(OrdersTable[[#This Row],[Clean_ID]],"-",OrdersTable[[#This Row],[Clean_Region]],"-",OrdersTable[[#This Row],[Clean_Product]])</f>
        <v>1559-WEST-Electronics</v>
      </c>
    </row>
    <row r="562" spans="1:19" x14ac:dyDescent="0.3">
      <c r="A562" t="s">
        <v>1658</v>
      </c>
      <c r="B562" t="str">
        <f t="shared" si="48"/>
        <v>1560</v>
      </c>
      <c r="C562" t="s">
        <v>1659</v>
      </c>
      <c r="D562" t="str">
        <f t="shared" si="53"/>
        <v>Mr. Adrian Barnett</v>
      </c>
      <c r="E562" t="s">
        <v>44</v>
      </c>
      <c r="F562" t="str">
        <f t="shared" si="49"/>
        <v>SOUTH</v>
      </c>
      <c r="G562" t="s">
        <v>80</v>
      </c>
      <c r="H562" t="str">
        <f t="shared" si="50"/>
        <v>Furniture</v>
      </c>
      <c r="I562" s="2" t="s">
        <v>1660</v>
      </c>
      <c r="J562" s="1">
        <v>45429</v>
      </c>
      <c r="K562">
        <v>2587.58</v>
      </c>
      <c r="L562" s="4">
        <v>2587.58</v>
      </c>
      <c r="M562" s="4" t="str">
        <f t="shared" si="51"/>
        <v>High Sales</v>
      </c>
      <c r="N562" s="2" t="str">
        <f t="shared" si="52"/>
        <v>Grade B</v>
      </c>
      <c r="O562">
        <v>5</v>
      </c>
      <c r="P562" s="4">
        <v>5</v>
      </c>
      <c r="Q562" t="s">
        <v>18</v>
      </c>
      <c r="R562" s="4">
        <v>5</v>
      </c>
      <c r="S562" t="str">
        <f>CONCATENATE(OrdersTable[[#This Row],[Clean_ID]],"-",OrdersTable[[#This Row],[Clean_Region]],"-",OrdersTable[[#This Row],[Clean_Product]])</f>
        <v>1560-SOUTH-Furniture</v>
      </c>
    </row>
    <row r="563" spans="1:19" x14ac:dyDescent="0.3">
      <c r="A563" t="s">
        <v>1661</v>
      </c>
      <c r="B563" t="str">
        <f t="shared" si="48"/>
        <v>1561</v>
      </c>
      <c r="C563" t="s">
        <v>1662</v>
      </c>
      <c r="D563" t="str">
        <f t="shared" si="53"/>
        <v>Austin Gray</v>
      </c>
      <c r="E563" t="s">
        <v>44</v>
      </c>
      <c r="F563" t="str">
        <f t="shared" si="49"/>
        <v>SOUTH</v>
      </c>
      <c r="G563" t="s">
        <v>35</v>
      </c>
      <c r="H563" t="str">
        <f t="shared" si="50"/>
        <v>Electronics</v>
      </c>
      <c r="I563" s="2" t="s">
        <v>359</v>
      </c>
      <c r="J563" s="1">
        <v>45905</v>
      </c>
      <c r="K563"/>
      <c r="L563" s="4">
        <v>0</v>
      </c>
      <c r="M563" s="4" t="str">
        <f t="shared" si="51"/>
        <v>Low Sales</v>
      </c>
      <c r="N563" s="2" t="str">
        <f t="shared" si="52"/>
        <v>Grade C</v>
      </c>
      <c r="O563">
        <v>5</v>
      </c>
      <c r="P563" s="4">
        <v>5</v>
      </c>
      <c r="Q563" t="s">
        <v>18</v>
      </c>
      <c r="R563" s="4">
        <v>8</v>
      </c>
      <c r="S563" t="str">
        <f>CONCATENATE(OrdersTable[[#This Row],[Clean_ID]],"-",OrdersTable[[#This Row],[Clean_Region]],"-",OrdersTable[[#This Row],[Clean_Product]])</f>
        <v>1561-SOUTH-Electronics</v>
      </c>
    </row>
    <row r="564" spans="1:19" x14ac:dyDescent="0.3">
      <c r="A564" t="s">
        <v>1663</v>
      </c>
      <c r="B564" t="str">
        <f t="shared" si="48"/>
        <v>1562</v>
      </c>
      <c r="C564" t="s">
        <v>1664</v>
      </c>
      <c r="D564" t="str">
        <f t="shared" si="53"/>
        <v>Peter Cochran</v>
      </c>
      <c r="E564" t="s">
        <v>21</v>
      </c>
      <c r="F564" t="str">
        <f t="shared" si="49"/>
        <v>CENTRAL</v>
      </c>
      <c r="G564" t="s">
        <v>35</v>
      </c>
      <c r="H564" t="str">
        <f t="shared" si="50"/>
        <v>Electronics</v>
      </c>
      <c r="I564" s="2" t="s">
        <v>1665</v>
      </c>
      <c r="J564" s="1">
        <v>45785</v>
      </c>
      <c r="K564"/>
      <c r="L564" s="4">
        <v>0</v>
      </c>
      <c r="M564" s="4" t="str">
        <f t="shared" si="51"/>
        <v>Low Sales</v>
      </c>
      <c r="N564" s="2" t="str">
        <f t="shared" si="52"/>
        <v>Grade C</v>
      </c>
      <c r="O564"/>
      <c r="P564" s="4">
        <v>0</v>
      </c>
      <c r="Q564" t="s">
        <v>18</v>
      </c>
      <c r="R564" s="4">
        <v>13</v>
      </c>
      <c r="S564" t="str">
        <f>CONCATENATE(OrdersTable[[#This Row],[Clean_ID]],"-",OrdersTable[[#This Row],[Clean_Region]],"-",OrdersTable[[#This Row],[Clean_Product]])</f>
        <v>1562-CENTRAL-Electronics</v>
      </c>
    </row>
    <row r="565" spans="1:19" x14ac:dyDescent="0.3">
      <c r="A565" t="s">
        <v>1666</v>
      </c>
      <c r="B565" t="str">
        <f t="shared" si="48"/>
        <v>1563</v>
      </c>
      <c r="C565" t="s">
        <v>1667</v>
      </c>
      <c r="D565" t="str">
        <f t="shared" si="53"/>
        <v>Dustin Perry</v>
      </c>
      <c r="E565" t="s">
        <v>21</v>
      </c>
      <c r="F565" t="str">
        <f t="shared" si="49"/>
        <v>CENTRAL</v>
      </c>
      <c r="G565" t="s">
        <v>80</v>
      </c>
      <c r="H565" t="str">
        <f t="shared" si="50"/>
        <v>Furniture</v>
      </c>
      <c r="I565" s="2" t="s">
        <v>379</v>
      </c>
      <c r="J565" s="1">
        <v>45930</v>
      </c>
      <c r="K565">
        <v>2578.48</v>
      </c>
      <c r="L565" s="4">
        <v>2578.48</v>
      </c>
      <c r="M565" s="4" t="str">
        <f t="shared" si="51"/>
        <v>High Sales</v>
      </c>
      <c r="N565" s="2" t="str">
        <f t="shared" si="52"/>
        <v>Grade B</v>
      </c>
      <c r="O565">
        <v>15</v>
      </c>
      <c r="P565" s="4">
        <v>15</v>
      </c>
      <c r="Q565" t="s">
        <v>23</v>
      </c>
      <c r="R565" s="4">
        <v>10</v>
      </c>
      <c r="S565" t="str">
        <f>CONCATENATE(OrdersTable[[#This Row],[Clean_ID]],"-",OrdersTable[[#This Row],[Clean_Region]],"-",OrdersTable[[#This Row],[Clean_Product]])</f>
        <v>1563-CENTRAL-Furniture</v>
      </c>
    </row>
    <row r="566" spans="1:19" x14ac:dyDescent="0.3">
      <c r="A566" t="s">
        <v>1668</v>
      </c>
      <c r="B566" t="str">
        <f t="shared" si="48"/>
        <v>1564</v>
      </c>
      <c r="C566" t="s">
        <v>1669</v>
      </c>
      <c r="D566" t="str">
        <f t="shared" si="53"/>
        <v>Christopher Rodriguez</v>
      </c>
      <c r="E566" t="s">
        <v>21</v>
      </c>
      <c r="F566" t="str">
        <f t="shared" si="49"/>
        <v>CENTRAL</v>
      </c>
      <c r="G566" t="s">
        <v>12</v>
      </c>
      <c r="H566" t="str">
        <f t="shared" si="50"/>
        <v>Electronics</v>
      </c>
      <c r="I566" s="2" t="s">
        <v>1670</v>
      </c>
      <c r="J566" s="1">
        <v>45527</v>
      </c>
      <c r="K566">
        <v>1958.04</v>
      </c>
      <c r="L566" s="4">
        <v>1958.04</v>
      </c>
      <c r="M566" s="4" t="str">
        <f t="shared" si="51"/>
        <v>Low Sales</v>
      </c>
      <c r="N566" s="2" t="str">
        <f t="shared" si="52"/>
        <v>Grade C</v>
      </c>
      <c r="O566">
        <v>5</v>
      </c>
      <c r="P566" s="4">
        <v>5</v>
      </c>
      <c r="Q566" t="s">
        <v>18</v>
      </c>
      <c r="R566" s="4">
        <v>9</v>
      </c>
      <c r="S566" t="str">
        <f>CONCATENATE(OrdersTable[[#This Row],[Clean_ID]],"-",OrdersTable[[#This Row],[Clean_Region]],"-",OrdersTable[[#This Row],[Clean_Product]])</f>
        <v>1564-CENTRAL-Electronics</v>
      </c>
    </row>
    <row r="567" spans="1:19" x14ac:dyDescent="0.3">
      <c r="A567" t="s">
        <v>1671</v>
      </c>
      <c r="B567" t="str">
        <f t="shared" si="48"/>
        <v>1565</v>
      </c>
      <c r="C567" t="s">
        <v>1672</v>
      </c>
      <c r="D567" t="str">
        <f t="shared" si="53"/>
        <v>George Knight</v>
      </c>
      <c r="E567" t="s">
        <v>21</v>
      </c>
      <c r="F567" t="str">
        <f t="shared" si="49"/>
        <v>CENTRAL</v>
      </c>
      <c r="G567" t="s">
        <v>35</v>
      </c>
      <c r="H567" t="str">
        <f t="shared" si="50"/>
        <v>Electronics</v>
      </c>
      <c r="I567" s="2" t="s">
        <v>1673</v>
      </c>
      <c r="J567" s="1">
        <v>46138</v>
      </c>
      <c r="K567">
        <v>3047.28</v>
      </c>
      <c r="L567" s="4">
        <v>3047.28</v>
      </c>
      <c r="M567" s="4" t="str">
        <f t="shared" si="51"/>
        <v>High Sales</v>
      </c>
      <c r="N567" s="2" t="str">
        <f t="shared" si="52"/>
        <v>Grade B</v>
      </c>
      <c r="O567">
        <v>20</v>
      </c>
      <c r="P567" s="4">
        <v>20</v>
      </c>
      <c r="Q567" t="s">
        <v>37</v>
      </c>
      <c r="R567" s="4">
        <v>10</v>
      </c>
      <c r="S567" t="str">
        <f>CONCATENATE(OrdersTable[[#This Row],[Clean_ID]],"-",OrdersTable[[#This Row],[Clean_Region]],"-",OrdersTable[[#This Row],[Clean_Product]])</f>
        <v>1565-CENTRAL-Electronics</v>
      </c>
    </row>
    <row r="568" spans="1:19" x14ac:dyDescent="0.3">
      <c r="A568" t="s">
        <v>1674</v>
      </c>
      <c r="B568" t="str">
        <f t="shared" si="48"/>
        <v>1566</v>
      </c>
      <c r="C568" t="s">
        <v>1675</v>
      </c>
      <c r="D568" t="str">
        <f t="shared" si="53"/>
        <v>Stacy Thompson</v>
      </c>
      <c r="E568" t="s">
        <v>34</v>
      </c>
      <c r="F568" t="str">
        <f t="shared" si="49"/>
        <v>NORTH</v>
      </c>
      <c r="G568" t="s">
        <v>12</v>
      </c>
      <c r="H568" t="str">
        <f t="shared" si="50"/>
        <v>Electronics</v>
      </c>
      <c r="I568" s="2" t="s">
        <v>1676</v>
      </c>
      <c r="J568" s="1">
        <v>45416</v>
      </c>
      <c r="K568">
        <v>3313.99</v>
      </c>
      <c r="L568" s="4">
        <v>3313.99</v>
      </c>
      <c r="M568" s="4" t="str">
        <f t="shared" si="51"/>
        <v>High Sales</v>
      </c>
      <c r="N568" s="2" t="str">
        <f t="shared" si="52"/>
        <v>Grade B</v>
      </c>
      <c r="O568">
        <v>20</v>
      </c>
      <c r="P568" s="4">
        <v>20</v>
      </c>
      <c r="Q568" t="s">
        <v>37</v>
      </c>
      <c r="R568" s="4">
        <v>7</v>
      </c>
      <c r="S568" t="str">
        <f>CONCATENATE(OrdersTable[[#This Row],[Clean_ID]],"-",OrdersTable[[#This Row],[Clean_Region]],"-",OrdersTable[[#This Row],[Clean_Product]])</f>
        <v>1566-NORTH-Electronics</v>
      </c>
    </row>
    <row r="569" spans="1:19" x14ac:dyDescent="0.3">
      <c r="A569" t="s">
        <v>1677</v>
      </c>
      <c r="B569" t="str">
        <f t="shared" si="48"/>
        <v>1567</v>
      </c>
      <c r="C569" t="s">
        <v>1678</v>
      </c>
      <c r="D569" t="str">
        <f t="shared" si="53"/>
        <v>Gabriel Newton</v>
      </c>
      <c r="E569" t="s">
        <v>26</v>
      </c>
      <c r="F569" t="str">
        <f t="shared" si="49"/>
        <v>EAST</v>
      </c>
      <c r="G569" t="s">
        <v>12</v>
      </c>
      <c r="H569" t="str">
        <f t="shared" si="50"/>
        <v>Electronics</v>
      </c>
      <c r="I569" s="2" t="s">
        <v>1679</v>
      </c>
      <c r="J569" s="1">
        <v>46006</v>
      </c>
      <c r="K569"/>
      <c r="L569" s="4">
        <v>0</v>
      </c>
      <c r="M569" s="4" t="str">
        <f t="shared" si="51"/>
        <v>Low Sales</v>
      </c>
      <c r="N569" s="2" t="str">
        <f t="shared" si="52"/>
        <v>Grade C</v>
      </c>
      <c r="O569">
        <v>20</v>
      </c>
      <c r="P569" s="4">
        <v>20</v>
      </c>
      <c r="Q569" t="s">
        <v>31</v>
      </c>
      <c r="R569" s="4">
        <v>10</v>
      </c>
      <c r="S569" t="str">
        <f>CONCATENATE(OrdersTable[[#This Row],[Clean_ID]],"-",OrdersTable[[#This Row],[Clean_Region]],"-",OrdersTable[[#This Row],[Clean_Product]])</f>
        <v>1567-EAST-Electronics</v>
      </c>
    </row>
    <row r="570" spans="1:19" x14ac:dyDescent="0.3">
      <c r="A570" t="s">
        <v>1680</v>
      </c>
      <c r="B570" t="str">
        <f t="shared" si="48"/>
        <v>1568</v>
      </c>
      <c r="C570" t="s">
        <v>1681</v>
      </c>
      <c r="D570" t="str">
        <f t="shared" si="53"/>
        <v>Zachary Holmes</v>
      </c>
      <c r="E570" t="s">
        <v>11</v>
      </c>
      <c r="F570" t="str">
        <f t="shared" si="49"/>
        <v>NORTH</v>
      </c>
      <c r="G570" t="s">
        <v>12</v>
      </c>
      <c r="H570" t="str">
        <f t="shared" si="50"/>
        <v>Electronics</v>
      </c>
      <c r="I570" s="2" t="s">
        <v>1682</v>
      </c>
      <c r="J570" s="1">
        <v>45727</v>
      </c>
      <c r="K570">
        <v>1309.8599999999999</v>
      </c>
      <c r="L570" s="4">
        <v>1309.8599999999999</v>
      </c>
      <c r="M570" s="4" t="str">
        <f t="shared" si="51"/>
        <v>Low Sales</v>
      </c>
      <c r="N570" s="2" t="str">
        <f t="shared" si="52"/>
        <v>Grade C</v>
      </c>
      <c r="O570">
        <v>5</v>
      </c>
      <c r="P570" s="4">
        <v>5</v>
      </c>
      <c r="Q570" t="s">
        <v>31</v>
      </c>
      <c r="R570" s="4">
        <v>10</v>
      </c>
      <c r="S570" t="str">
        <f>CONCATENATE(OrdersTable[[#This Row],[Clean_ID]],"-",OrdersTable[[#This Row],[Clean_Region]],"-",OrdersTable[[#This Row],[Clean_Product]])</f>
        <v>1568-NORTH-Electronics</v>
      </c>
    </row>
    <row r="571" spans="1:19" x14ac:dyDescent="0.3">
      <c r="A571" t="s">
        <v>1683</v>
      </c>
      <c r="B571" t="str">
        <f t="shared" si="48"/>
        <v>1569</v>
      </c>
      <c r="C571" t="s">
        <v>1684</v>
      </c>
      <c r="D571" t="str">
        <f t="shared" si="53"/>
        <v>Kathleen Ingram</v>
      </c>
      <c r="E571" t="s">
        <v>21</v>
      </c>
      <c r="F571" t="str">
        <f t="shared" si="49"/>
        <v>CENTRAL</v>
      </c>
      <c r="G571" t="s">
        <v>35</v>
      </c>
      <c r="H571" t="str">
        <f t="shared" si="50"/>
        <v>Electronics</v>
      </c>
      <c r="I571" s="2" t="s">
        <v>1685</v>
      </c>
      <c r="J571" s="1">
        <v>45555</v>
      </c>
      <c r="K571">
        <v>77.069999999999993</v>
      </c>
      <c r="L571" s="4">
        <v>77.069999999999993</v>
      </c>
      <c r="M571" s="4" t="str">
        <f t="shared" si="51"/>
        <v>Low Sales</v>
      </c>
      <c r="N571" s="2" t="str">
        <f t="shared" si="52"/>
        <v>Grade C</v>
      </c>
      <c r="O571"/>
      <c r="P571" s="4">
        <v>0</v>
      </c>
      <c r="Q571" t="s">
        <v>37</v>
      </c>
      <c r="R571" s="4">
        <v>2</v>
      </c>
      <c r="S571" t="str">
        <f>CONCATENATE(OrdersTable[[#This Row],[Clean_ID]],"-",OrdersTable[[#This Row],[Clean_Region]],"-",OrdersTable[[#This Row],[Clean_Product]])</f>
        <v>1569-CENTRAL-Electronics</v>
      </c>
    </row>
    <row r="572" spans="1:19" x14ac:dyDescent="0.3">
      <c r="A572" t="s">
        <v>1686</v>
      </c>
      <c r="B572" t="str">
        <f t="shared" si="48"/>
        <v>1570</v>
      </c>
      <c r="C572" t="s">
        <v>1687</v>
      </c>
      <c r="D572" t="str">
        <f t="shared" si="53"/>
        <v>Dustin Young</v>
      </c>
      <c r="E572" t="s">
        <v>21</v>
      </c>
      <c r="F572" t="str">
        <f t="shared" si="49"/>
        <v>CENTRAL</v>
      </c>
      <c r="G572" t="s">
        <v>12</v>
      </c>
      <c r="H572" t="str">
        <f t="shared" si="50"/>
        <v>Electronics</v>
      </c>
      <c r="I572" s="2" t="s">
        <v>1424</v>
      </c>
      <c r="J572" s="1">
        <v>45676</v>
      </c>
      <c r="K572"/>
      <c r="L572" s="4">
        <v>0</v>
      </c>
      <c r="M572" s="4" t="str">
        <f t="shared" si="51"/>
        <v>Low Sales</v>
      </c>
      <c r="N572" s="2" t="str">
        <f t="shared" si="52"/>
        <v>Grade C</v>
      </c>
      <c r="O572">
        <v>20</v>
      </c>
      <c r="P572" s="4">
        <v>20</v>
      </c>
      <c r="Q572" t="s">
        <v>31</v>
      </c>
      <c r="R572" s="4">
        <v>2</v>
      </c>
      <c r="S572" t="str">
        <f>CONCATENATE(OrdersTable[[#This Row],[Clean_ID]],"-",OrdersTable[[#This Row],[Clean_Region]],"-",OrdersTable[[#This Row],[Clean_Product]])</f>
        <v>1570-CENTRAL-Electronics</v>
      </c>
    </row>
    <row r="573" spans="1:19" x14ac:dyDescent="0.3">
      <c r="A573" t="s">
        <v>1688</v>
      </c>
      <c r="B573" t="str">
        <f t="shared" si="48"/>
        <v>1571</v>
      </c>
      <c r="C573" t="s">
        <v>1689</v>
      </c>
      <c r="D573" t="str">
        <f t="shared" si="53"/>
        <v>Nancy Cantu</v>
      </c>
      <c r="E573" t="s">
        <v>44</v>
      </c>
      <c r="F573" t="str">
        <f t="shared" si="49"/>
        <v>SOUTH</v>
      </c>
      <c r="G573" t="s">
        <v>35</v>
      </c>
      <c r="H573" t="str">
        <f t="shared" si="50"/>
        <v>Electronics</v>
      </c>
      <c r="I573" s="2" t="s">
        <v>793</v>
      </c>
      <c r="J573" s="1">
        <v>45959</v>
      </c>
      <c r="K573"/>
      <c r="L573" s="4">
        <v>0</v>
      </c>
      <c r="M573" s="4" t="str">
        <f t="shared" si="51"/>
        <v>Low Sales</v>
      </c>
      <c r="N573" s="2" t="str">
        <f t="shared" si="52"/>
        <v>Grade C</v>
      </c>
      <c r="O573"/>
      <c r="P573" s="4">
        <v>0</v>
      </c>
      <c r="Q573" t="s">
        <v>31</v>
      </c>
      <c r="R573" s="4">
        <v>10</v>
      </c>
      <c r="S573" t="str">
        <f>CONCATENATE(OrdersTable[[#This Row],[Clean_ID]],"-",OrdersTable[[#This Row],[Clean_Region]],"-",OrdersTable[[#This Row],[Clean_Product]])</f>
        <v>1571-SOUTH-Electronics</v>
      </c>
    </row>
    <row r="574" spans="1:19" x14ac:dyDescent="0.3">
      <c r="A574" t="s">
        <v>1690</v>
      </c>
      <c r="B574" t="str">
        <f t="shared" si="48"/>
        <v>1572</v>
      </c>
      <c r="C574" t="s">
        <v>1691</v>
      </c>
      <c r="D574" t="str">
        <f t="shared" si="53"/>
        <v>Patrick Jones</v>
      </c>
      <c r="E574" t="s">
        <v>26</v>
      </c>
      <c r="F574" t="str">
        <f t="shared" si="49"/>
        <v>EAST</v>
      </c>
      <c r="G574" t="s">
        <v>35</v>
      </c>
      <c r="H574" t="str">
        <f t="shared" si="50"/>
        <v>Electronics</v>
      </c>
      <c r="I574" s="2" t="s">
        <v>1692</v>
      </c>
      <c r="J574" s="1">
        <v>46065</v>
      </c>
      <c r="K574"/>
      <c r="L574" s="4">
        <v>0</v>
      </c>
      <c r="M574" s="4" t="str">
        <f t="shared" si="51"/>
        <v>Low Sales</v>
      </c>
      <c r="N574" s="2" t="str">
        <f t="shared" si="52"/>
        <v>Grade C</v>
      </c>
      <c r="O574">
        <v>10</v>
      </c>
      <c r="P574" s="4">
        <v>10</v>
      </c>
      <c r="Q574" t="s">
        <v>31</v>
      </c>
      <c r="R574" s="4">
        <v>9</v>
      </c>
      <c r="S574" t="str">
        <f>CONCATENATE(OrdersTable[[#This Row],[Clean_ID]],"-",OrdersTable[[#This Row],[Clean_Region]],"-",OrdersTable[[#This Row],[Clean_Product]])</f>
        <v>1572-EAST-Electronics</v>
      </c>
    </row>
    <row r="575" spans="1:19" x14ac:dyDescent="0.3">
      <c r="A575" t="s">
        <v>1693</v>
      </c>
      <c r="B575" t="str">
        <f t="shared" si="48"/>
        <v>1573</v>
      </c>
      <c r="C575" t="s">
        <v>1694</v>
      </c>
      <c r="D575" t="str">
        <f t="shared" si="53"/>
        <v>Scott Harper</v>
      </c>
      <c r="E575" t="s">
        <v>21</v>
      </c>
      <c r="F575" t="str">
        <f t="shared" si="49"/>
        <v>CENTRAL</v>
      </c>
      <c r="G575" t="s">
        <v>35</v>
      </c>
      <c r="H575" t="str">
        <f t="shared" si="50"/>
        <v>Electronics</v>
      </c>
      <c r="I575" s="2" t="s">
        <v>1695</v>
      </c>
      <c r="J575" s="1">
        <v>45551</v>
      </c>
      <c r="K575"/>
      <c r="L575" s="4">
        <v>0</v>
      </c>
      <c r="M575" s="4" t="str">
        <f t="shared" si="51"/>
        <v>Low Sales</v>
      </c>
      <c r="N575" s="2" t="str">
        <f t="shared" si="52"/>
        <v>Grade C</v>
      </c>
      <c r="O575">
        <v>10</v>
      </c>
      <c r="P575" s="4">
        <v>10</v>
      </c>
      <c r="Q575" t="s">
        <v>14</v>
      </c>
      <c r="R575" s="4">
        <v>12</v>
      </c>
      <c r="S575" t="str">
        <f>CONCATENATE(OrdersTable[[#This Row],[Clean_ID]],"-",OrdersTable[[#This Row],[Clean_Region]],"-",OrdersTable[[#This Row],[Clean_Product]])</f>
        <v>1573-CENTRAL-Electronics</v>
      </c>
    </row>
    <row r="576" spans="1:19" x14ac:dyDescent="0.3">
      <c r="A576" t="s">
        <v>1696</v>
      </c>
      <c r="B576" t="str">
        <f t="shared" si="48"/>
        <v>1574</v>
      </c>
      <c r="C576" t="s">
        <v>1697</v>
      </c>
      <c r="D576" t="str">
        <f t="shared" si="53"/>
        <v>Craig Williams Dds</v>
      </c>
      <c r="E576" t="s">
        <v>44</v>
      </c>
      <c r="F576" t="str">
        <f t="shared" si="49"/>
        <v>SOUTH</v>
      </c>
      <c r="G576" t="s">
        <v>35</v>
      </c>
      <c r="H576" t="str">
        <f t="shared" si="50"/>
        <v>Electronics</v>
      </c>
      <c r="I576" s="2" t="s">
        <v>1698</v>
      </c>
      <c r="J576" s="1">
        <v>46093</v>
      </c>
      <c r="K576">
        <v>4748.76</v>
      </c>
      <c r="L576" s="4">
        <v>4748.76</v>
      </c>
      <c r="M576" s="4" t="str">
        <f t="shared" si="51"/>
        <v>High Sales</v>
      </c>
      <c r="N576" s="2" t="str">
        <f t="shared" si="52"/>
        <v>Grade A</v>
      </c>
      <c r="O576">
        <v>10</v>
      </c>
      <c r="P576" s="4">
        <v>10</v>
      </c>
      <c r="Q576" t="s">
        <v>37</v>
      </c>
      <c r="R576" s="4">
        <v>7</v>
      </c>
      <c r="S576" t="str">
        <f>CONCATENATE(OrdersTable[[#This Row],[Clean_ID]],"-",OrdersTable[[#This Row],[Clean_Region]],"-",OrdersTable[[#This Row],[Clean_Product]])</f>
        <v>1574-SOUTH-Electronics</v>
      </c>
    </row>
    <row r="577" spans="1:19" x14ac:dyDescent="0.3">
      <c r="A577" t="s">
        <v>1699</v>
      </c>
      <c r="B577" t="str">
        <f t="shared" si="48"/>
        <v>1575</v>
      </c>
      <c r="C577" t="s">
        <v>1700</v>
      </c>
      <c r="D577" t="str">
        <f t="shared" si="53"/>
        <v>Raymond Pierce</v>
      </c>
      <c r="E577" t="s">
        <v>26</v>
      </c>
      <c r="F577" t="str">
        <f t="shared" si="49"/>
        <v>EAST</v>
      </c>
      <c r="G577" t="s">
        <v>12</v>
      </c>
      <c r="H577" t="str">
        <f t="shared" si="50"/>
        <v>Electronics</v>
      </c>
      <c r="I577" s="2" t="s">
        <v>1701</v>
      </c>
      <c r="J577" s="1">
        <v>45456</v>
      </c>
      <c r="K577">
        <v>4824.62</v>
      </c>
      <c r="L577" s="4">
        <v>4824.62</v>
      </c>
      <c r="M577" s="4" t="str">
        <f t="shared" si="51"/>
        <v>High Sales</v>
      </c>
      <c r="N577" s="2" t="str">
        <f t="shared" si="52"/>
        <v>Grade A</v>
      </c>
      <c r="O577">
        <v>5</v>
      </c>
      <c r="P577" s="4">
        <v>5</v>
      </c>
      <c r="Q577" t="s">
        <v>18</v>
      </c>
      <c r="R577" s="4">
        <v>8</v>
      </c>
      <c r="S577" t="str">
        <f>CONCATENATE(OrdersTable[[#This Row],[Clean_ID]],"-",OrdersTable[[#This Row],[Clean_Region]],"-",OrdersTable[[#This Row],[Clean_Product]])</f>
        <v>1575-EAST-Electronics</v>
      </c>
    </row>
    <row r="578" spans="1:19" x14ac:dyDescent="0.3">
      <c r="A578" t="s">
        <v>1702</v>
      </c>
      <c r="B578" t="str">
        <f t="shared" ref="B578:B641" si="54">RIGHT(A578, 4)</f>
        <v>1576</v>
      </c>
      <c r="C578" t="s">
        <v>1703</v>
      </c>
      <c r="D578" t="str">
        <f t="shared" si="53"/>
        <v>Thomas Everett</v>
      </c>
      <c r="E578" t="s">
        <v>21</v>
      </c>
      <c r="F578" t="str">
        <f t="shared" ref="F578:F641" si="55">UPPER(TRIM(E578))</f>
        <v>CENTRAL</v>
      </c>
      <c r="G578" t="s">
        <v>35</v>
      </c>
      <c r="H578" t="str">
        <f t="shared" ref="H578:H641" si="56">PROPER(TRIM(G578))</f>
        <v>Electronics</v>
      </c>
      <c r="I578" s="2" t="s">
        <v>1704</v>
      </c>
      <c r="J578" s="1">
        <v>45382</v>
      </c>
      <c r="K578"/>
      <c r="L578" s="4">
        <v>0</v>
      </c>
      <c r="M578" s="4" t="str">
        <f t="shared" ref="M578:M641" si="57">IF(L578&gt;2500, "High Sales", "Low Sales")</f>
        <v>Low Sales</v>
      </c>
      <c r="N578" s="2" t="str">
        <f t="shared" ref="N578:N641" si="58">IF(OR(ISBLANK(L578), L578="", L578=0), "Grade C", IF(L578&gt;=4000, "Grade A", IF(L578&gt;=2000, "Grade B", "Grade C")))</f>
        <v>Grade C</v>
      </c>
      <c r="O578">
        <v>5</v>
      </c>
      <c r="P578" s="4">
        <v>5</v>
      </c>
      <c r="Q578" t="s">
        <v>37</v>
      </c>
      <c r="R578" s="4">
        <v>1</v>
      </c>
      <c r="S578" t="str">
        <f>CONCATENATE(OrdersTable[[#This Row],[Clean_ID]],"-",OrdersTable[[#This Row],[Clean_Region]],"-",OrdersTable[[#This Row],[Clean_Product]])</f>
        <v>1576-CENTRAL-Electronics</v>
      </c>
    </row>
    <row r="579" spans="1:19" x14ac:dyDescent="0.3">
      <c r="A579" t="s">
        <v>1705</v>
      </c>
      <c r="B579" t="str">
        <f t="shared" si="54"/>
        <v>1577</v>
      </c>
      <c r="C579" t="s">
        <v>1706</v>
      </c>
      <c r="D579" t="str">
        <f t="shared" ref="D579:D642" si="59">PROPER(TRIM(C579))</f>
        <v>Jennifer Pearson</v>
      </c>
      <c r="E579" t="s">
        <v>11</v>
      </c>
      <c r="F579" t="str">
        <f t="shared" si="55"/>
        <v>NORTH</v>
      </c>
      <c r="G579" t="s">
        <v>35</v>
      </c>
      <c r="H579" t="str">
        <f t="shared" si="56"/>
        <v>Electronics</v>
      </c>
      <c r="I579" s="2" t="s">
        <v>1707</v>
      </c>
      <c r="J579" s="1">
        <v>45702</v>
      </c>
      <c r="K579"/>
      <c r="L579" s="4">
        <v>0</v>
      </c>
      <c r="M579" s="4" t="str">
        <f t="shared" si="57"/>
        <v>Low Sales</v>
      </c>
      <c r="N579" s="2" t="str">
        <f t="shared" si="58"/>
        <v>Grade C</v>
      </c>
      <c r="O579"/>
      <c r="P579" s="4">
        <v>0</v>
      </c>
      <c r="Q579" t="s">
        <v>14</v>
      </c>
      <c r="R579" s="4">
        <v>13</v>
      </c>
      <c r="S579" t="str">
        <f>CONCATENATE(OrdersTable[[#This Row],[Clean_ID]],"-",OrdersTable[[#This Row],[Clean_Region]],"-",OrdersTable[[#This Row],[Clean_Product]])</f>
        <v>1577-NORTH-Electronics</v>
      </c>
    </row>
    <row r="580" spans="1:19" x14ac:dyDescent="0.3">
      <c r="A580" t="s">
        <v>1708</v>
      </c>
      <c r="B580" t="str">
        <f t="shared" si="54"/>
        <v>1578</v>
      </c>
      <c r="C580" t="s">
        <v>1709</v>
      </c>
      <c r="D580" t="str">
        <f t="shared" si="59"/>
        <v>Kimberly Stevens Md</v>
      </c>
      <c r="E580" t="s">
        <v>44</v>
      </c>
      <c r="F580" t="str">
        <f t="shared" si="55"/>
        <v>SOUTH</v>
      </c>
      <c r="G580" t="s">
        <v>35</v>
      </c>
      <c r="H580" t="str">
        <f t="shared" si="56"/>
        <v>Electronics</v>
      </c>
      <c r="I580" s="2" t="s">
        <v>323</v>
      </c>
      <c r="J580" s="1">
        <v>45741</v>
      </c>
      <c r="K580"/>
      <c r="L580" s="4">
        <v>0</v>
      </c>
      <c r="M580" s="4" t="str">
        <f t="shared" si="57"/>
        <v>Low Sales</v>
      </c>
      <c r="N580" s="2" t="str">
        <f t="shared" si="58"/>
        <v>Grade C</v>
      </c>
      <c r="O580">
        <v>10</v>
      </c>
      <c r="P580" s="4">
        <v>10</v>
      </c>
      <c r="Q580" t="s">
        <v>14</v>
      </c>
      <c r="R580" s="4">
        <v>13</v>
      </c>
      <c r="S580" t="str">
        <f>CONCATENATE(OrdersTable[[#This Row],[Clean_ID]],"-",OrdersTable[[#This Row],[Clean_Region]],"-",OrdersTable[[#This Row],[Clean_Product]])</f>
        <v>1578-SOUTH-Electronics</v>
      </c>
    </row>
    <row r="581" spans="1:19" x14ac:dyDescent="0.3">
      <c r="A581" t="s">
        <v>1710</v>
      </c>
      <c r="B581" t="str">
        <f t="shared" si="54"/>
        <v>1579</v>
      </c>
      <c r="C581" t="s">
        <v>1711</v>
      </c>
      <c r="D581" t="str">
        <f t="shared" si="59"/>
        <v>Amy Allen</v>
      </c>
      <c r="E581" t="s">
        <v>21</v>
      </c>
      <c r="F581" t="str">
        <f t="shared" si="55"/>
        <v>CENTRAL</v>
      </c>
      <c r="G581" t="s">
        <v>80</v>
      </c>
      <c r="H581" t="str">
        <f t="shared" si="56"/>
        <v>Furniture</v>
      </c>
      <c r="I581" s="2" t="s">
        <v>1712</v>
      </c>
      <c r="J581" s="1">
        <v>45921</v>
      </c>
      <c r="K581"/>
      <c r="L581" s="4">
        <v>0</v>
      </c>
      <c r="M581" s="4" t="str">
        <f t="shared" si="57"/>
        <v>Low Sales</v>
      </c>
      <c r="N581" s="2" t="str">
        <f t="shared" si="58"/>
        <v>Grade C</v>
      </c>
      <c r="O581">
        <v>10</v>
      </c>
      <c r="P581" s="4">
        <v>10</v>
      </c>
      <c r="Q581" t="s">
        <v>14</v>
      </c>
      <c r="R581" s="4">
        <v>3</v>
      </c>
      <c r="S581" t="str">
        <f>CONCATENATE(OrdersTable[[#This Row],[Clean_ID]],"-",OrdersTable[[#This Row],[Clean_Region]],"-",OrdersTable[[#This Row],[Clean_Product]])</f>
        <v>1579-CENTRAL-Furniture</v>
      </c>
    </row>
    <row r="582" spans="1:19" x14ac:dyDescent="0.3">
      <c r="A582" t="s">
        <v>1713</v>
      </c>
      <c r="B582" t="str">
        <f t="shared" si="54"/>
        <v>1580</v>
      </c>
      <c r="C582" t="s">
        <v>1714</v>
      </c>
      <c r="D582" t="str">
        <f t="shared" si="59"/>
        <v>Nancy Craig</v>
      </c>
      <c r="E582" t="s">
        <v>34</v>
      </c>
      <c r="F582" t="str">
        <f t="shared" si="55"/>
        <v>NORTH</v>
      </c>
      <c r="G582" t="s">
        <v>40</v>
      </c>
      <c r="H582" t="str">
        <f t="shared" si="56"/>
        <v>Office Supplies</v>
      </c>
      <c r="I582" s="2" t="s">
        <v>1715</v>
      </c>
      <c r="J582" s="1">
        <v>46268</v>
      </c>
      <c r="K582"/>
      <c r="L582" s="4">
        <v>0</v>
      </c>
      <c r="M582" s="4" t="str">
        <f t="shared" si="57"/>
        <v>Low Sales</v>
      </c>
      <c r="N582" s="2" t="str">
        <f t="shared" si="58"/>
        <v>Grade C</v>
      </c>
      <c r="O582">
        <v>20</v>
      </c>
      <c r="P582" s="4">
        <v>20</v>
      </c>
      <c r="Q582" t="s">
        <v>37</v>
      </c>
      <c r="R582" s="4">
        <v>4</v>
      </c>
      <c r="S582" t="str">
        <f>CONCATENATE(OrdersTable[[#This Row],[Clean_ID]],"-",OrdersTable[[#This Row],[Clean_Region]],"-",OrdersTable[[#This Row],[Clean_Product]])</f>
        <v>1580-NORTH-Office Supplies</v>
      </c>
    </row>
    <row r="583" spans="1:19" x14ac:dyDescent="0.3">
      <c r="A583" t="s">
        <v>1716</v>
      </c>
      <c r="B583" t="str">
        <f t="shared" si="54"/>
        <v>1581</v>
      </c>
      <c r="C583" t="s">
        <v>1717</v>
      </c>
      <c r="D583" t="str">
        <f t="shared" si="59"/>
        <v>Donald Brown</v>
      </c>
      <c r="E583" t="s">
        <v>21</v>
      </c>
      <c r="F583" t="str">
        <f t="shared" si="55"/>
        <v>CENTRAL</v>
      </c>
      <c r="G583" t="s">
        <v>12</v>
      </c>
      <c r="H583" t="str">
        <f t="shared" si="56"/>
        <v>Electronics</v>
      </c>
      <c r="I583" s="2" t="s">
        <v>1718</v>
      </c>
      <c r="J583" s="1">
        <v>46046</v>
      </c>
      <c r="K583">
        <v>389.66</v>
      </c>
      <c r="L583" s="4">
        <v>389.66</v>
      </c>
      <c r="M583" s="4" t="str">
        <f t="shared" si="57"/>
        <v>Low Sales</v>
      </c>
      <c r="N583" s="2" t="str">
        <f t="shared" si="58"/>
        <v>Grade C</v>
      </c>
      <c r="O583"/>
      <c r="P583" s="4">
        <v>0</v>
      </c>
      <c r="Q583" t="s">
        <v>31</v>
      </c>
      <c r="R583" s="4">
        <v>12</v>
      </c>
      <c r="S583" t="str">
        <f>CONCATENATE(OrdersTable[[#This Row],[Clean_ID]],"-",OrdersTable[[#This Row],[Clean_Region]],"-",OrdersTable[[#This Row],[Clean_Product]])</f>
        <v>1581-CENTRAL-Electronics</v>
      </c>
    </row>
    <row r="584" spans="1:19" x14ac:dyDescent="0.3">
      <c r="A584" t="s">
        <v>1719</v>
      </c>
      <c r="B584" t="str">
        <f t="shared" si="54"/>
        <v>1582</v>
      </c>
      <c r="C584" t="s">
        <v>1720</v>
      </c>
      <c r="D584" t="str">
        <f t="shared" si="59"/>
        <v>Jeremy Boyd</v>
      </c>
      <c r="E584" t="s">
        <v>21</v>
      </c>
      <c r="F584" t="str">
        <f t="shared" si="55"/>
        <v>CENTRAL</v>
      </c>
      <c r="G584" t="s">
        <v>40</v>
      </c>
      <c r="H584" t="str">
        <f t="shared" si="56"/>
        <v>Office Supplies</v>
      </c>
      <c r="I584" s="2" t="s">
        <v>1721</v>
      </c>
      <c r="J584" s="1">
        <v>45647</v>
      </c>
      <c r="K584">
        <v>1170.1600000000001</v>
      </c>
      <c r="L584" s="4">
        <v>1170.1600000000001</v>
      </c>
      <c r="M584" s="4" t="str">
        <f t="shared" si="57"/>
        <v>Low Sales</v>
      </c>
      <c r="N584" s="2" t="str">
        <f t="shared" si="58"/>
        <v>Grade C</v>
      </c>
      <c r="O584">
        <v>20</v>
      </c>
      <c r="P584" s="4">
        <v>20</v>
      </c>
      <c r="Q584" t="s">
        <v>23</v>
      </c>
      <c r="R584" s="4">
        <v>10</v>
      </c>
      <c r="S584" t="str">
        <f>CONCATENATE(OrdersTable[[#This Row],[Clean_ID]],"-",OrdersTable[[#This Row],[Clean_Region]],"-",OrdersTable[[#This Row],[Clean_Product]])</f>
        <v>1582-CENTRAL-Office Supplies</v>
      </c>
    </row>
    <row r="585" spans="1:19" x14ac:dyDescent="0.3">
      <c r="A585" t="s">
        <v>1722</v>
      </c>
      <c r="B585" t="str">
        <f t="shared" si="54"/>
        <v>1583</v>
      </c>
      <c r="C585" t="s">
        <v>1723</v>
      </c>
      <c r="D585" t="str">
        <f t="shared" si="59"/>
        <v>Jamie Rodriguez</v>
      </c>
      <c r="E585" t="s">
        <v>34</v>
      </c>
      <c r="F585" t="str">
        <f t="shared" si="55"/>
        <v>NORTH</v>
      </c>
      <c r="G585" t="s">
        <v>40</v>
      </c>
      <c r="H585" t="str">
        <f t="shared" si="56"/>
        <v>Office Supplies</v>
      </c>
      <c r="I585" s="2" t="s">
        <v>1724</v>
      </c>
      <c r="J585" s="1">
        <v>45471</v>
      </c>
      <c r="K585">
        <v>2555.88</v>
      </c>
      <c r="L585" s="4">
        <v>2555.88</v>
      </c>
      <c r="M585" s="4" t="str">
        <f t="shared" si="57"/>
        <v>High Sales</v>
      </c>
      <c r="N585" s="2" t="str">
        <f t="shared" si="58"/>
        <v>Grade B</v>
      </c>
      <c r="O585"/>
      <c r="P585" s="4">
        <v>0</v>
      </c>
      <c r="Q585" t="s">
        <v>31</v>
      </c>
      <c r="R585" s="4">
        <v>6</v>
      </c>
      <c r="S585" t="str">
        <f>CONCATENATE(OrdersTable[[#This Row],[Clean_ID]],"-",OrdersTable[[#This Row],[Clean_Region]],"-",OrdersTable[[#This Row],[Clean_Product]])</f>
        <v>1583-NORTH-Office Supplies</v>
      </c>
    </row>
    <row r="586" spans="1:19" x14ac:dyDescent="0.3">
      <c r="A586" t="s">
        <v>1725</v>
      </c>
      <c r="B586" t="str">
        <f t="shared" si="54"/>
        <v>1584</v>
      </c>
      <c r="C586" t="s">
        <v>1726</v>
      </c>
      <c r="D586" t="str">
        <f t="shared" si="59"/>
        <v>Richard Gibbs</v>
      </c>
      <c r="E586" t="s">
        <v>34</v>
      </c>
      <c r="F586" t="str">
        <f t="shared" si="55"/>
        <v>NORTH</v>
      </c>
      <c r="G586" t="s">
        <v>40</v>
      </c>
      <c r="H586" t="str">
        <f t="shared" si="56"/>
        <v>Office Supplies</v>
      </c>
      <c r="I586" s="2" t="s">
        <v>1727</v>
      </c>
      <c r="J586" s="1">
        <v>45842</v>
      </c>
      <c r="K586"/>
      <c r="L586" s="4">
        <v>0</v>
      </c>
      <c r="M586" s="4" t="str">
        <f t="shared" si="57"/>
        <v>Low Sales</v>
      </c>
      <c r="N586" s="2" t="str">
        <f t="shared" si="58"/>
        <v>Grade C</v>
      </c>
      <c r="O586">
        <v>20</v>
      </c>
      <c r="P586" s="4">
        <v>20</v>
      </c>
      <c r="Q586" t="s">
        <v>37</v>
      </c>
      <c r="R586" s="4">
        <v>8</v>
      </c>
      <c r="S586" t="str">
        <f>CONCATENATE(OrdersTable[[#This Row],[Clean_ID]],"-",OrdersTable[[#This Row],[Clean_Region]],"-",OrdersTable[[#This Row],[Clean_Product]])</f>
        <v>1584-NORTH-Office Supplies</v>
      </c>
    </row>
    <row r="587" spans="1:19" x14ac:dyDescent="0.3">
      <c r="A587" t="s">
        <v>1728</v>
      </c>
      <c r="B587" t="str">
        <f t="shared" si="54"/>
        <v>1585</v>
      </c>
      <c r="C587" t="s">
        <v>1729</v>
      </c>
      <c r="D587" t="str">
        <f t="shared" si="59"/>
        <v>Tyler Blair</v>
      </c>
      <c r="E587" t="s">
        <v>44</v>
      </c>
      <c r="F587" t="str">
        <f t="shared" si="55"/>
        <v>SOUTH</v>
      </c>
      <c r="G587" t="s">
        <v>40</v>
      </c>
      <c r="H587" t="str">
        <f t="shared" si="56"/>
        <v>Office Supplies</v>
      </c>
      <c r="I587" s="2" t="s">
        <v>1730</v>
      </c>
      <c r="J587" s="1">
        <v>46145</v>
      </c>
      <c r="K587">
        <v>3423.89</v>
      </c>
      <c r="L587" s="4">
        <v>3423.89</v>
      </c>
      <c r="M587" s="4" t="str">
        <f t="shared" si="57"/>
        <v>High Sales</v>
      </c>
      <c r="N587" s="2" t="str">
        <f t="shared" si="58"/>
        <v>Grade B</v>
      </c>
      <c r="O587">
        <v>20</v>
      </c>
      <c r="P587" s="4">
        <v>20</v>
      </c>
      <c r="Q587" t="s">
        <v>14</v>
      </c>
      <c r="R587" s="4">
        <v>5</v>
      </c>
      <c r="S587" t="str">
        <f>CONCATENATE(OrdersTable[[#This Row],[Clean_ID]],"-",OrdersTable[[#This Row],[Clean_Region]],"-",OrdersTable[[#This Row],[Clean_Product]])</f>
        <v>1585-SOUTH-Office Supplies</v>
      </c>
    </row>
    <row r="588" spans="1:19" x14ac:dyDescent="0.3">
      <c r="A588" t="s">
        <v>1731</v>
      </c>
      <c r="B588" t="str">
        <f t="shared" si="54"/>
        <v>1586</v>
      </c>
      <c r="C588" t="s">
        <v>1732</v>
      </c>
      <c r="D588" t="str">
        <f t="shared" si="59"/>
        <v>Maurice Pope</v>
      </c>
      <c r="E588" t="s">
        <v>34</v>
      </c>
      <c r="F588" t="str">
        <f t="shared" si="55"/>
        <v>NORTH</v>
      </c>
      <c r="G588" t="s">
        <v>35</v>
      </c>
      <c r="H588" t="str">
        <f t="shared" si="56"/>
        <v>Electronics</v>
      </c>
      <c r="I588" s="2" t="s">
        <v>1733</v>
      </c>
      <c r="J588" s="1">
        <v>45940</v>
      </c>
      <c r="K588">
        <v>3400.72</v>
      </c>
      <c r="L588" s="4">
        <v>3400.72</v>
      </c>
      <c r="M588" s="4" t="str">
        <f t="shared" si="57"/>
        <v>High Sales</v>
      </c>
      <c r="N588" s="2" t="str">
        <f t="shared" si="58"/>
        <v>Grade B</v>
      </c>
      <c r="O588">
        <v>15</v>
      </c>
      <c r="P588" s="4">
        <v>15</v>
      </c>
      <c r="Q588" t="s">
        <v>23</v>
      </c>
      <c r="R588" s="4">
        <v>6</v>
      </c>
      <c r="S588" t="str">
        <f>CONCATENATE(OrdersTable[[#This Row],[Clean_ID]],"-",OrdersTable[[#This Row],[Clean_Region]],"-",OrdersTable[[#This Row],[Clean_Product]])</f>
        <v>1586-NORTH-Electronics</v>
      </c>
    </row>
    <row r="589" spans="1:19" x14ac:dyDescent="0.3">
      <c r="A589" t="s">
        <v>1734</v>
      </c>
      <c r="B589" t="str">
        <f t="shared" si="54"/>
        <v>1587</v>
      </c>
      <c r="C589" t="s">
        <v>1735</v>
      </c>
      <c r="D589" t="str">
        <f t="shared" si="59"/>
        <v>Karla Carter</v>
      </c>
      <c r="E589" t="s">
        <v>21</v>
      </c>
      <c r="F589" t="str">
        <f t="shared" si="55"/>
        <v>CENTRAL</v>
      </c>
      <c r="G589" t="s">
        <v>12</v>
      </c>
      <c r="H589" t="str">
        <f t="shared" si="56"/>
        <v>Electronics</v>
      </c>
      <c r="I589" s="2" t="s">
        <v>1186</v>
      </c>
      <c r="J589" s="1">
        <v>46009</v>
      </c>
      <c r="K589">
        <v>1278.8800000000001</v>
      </c>
      <c r="L589" s="4">
        <v>1278.8800000000001</v>
      </c>
      <c r="M589" s="4" t="str">
        <f t="shared" si="57"/>
        <v>Low Sales</v>
      </c>
      <c r="N589" s="2" t="str">
        <f t="shared" si="58"/>
        <v>Grade C</v>
      </c>
      <c r="O589">
        <v>20</v>
      </c>
      <c r="P589" s="4">
        <v>20</v>
      </c>
      <c r="Q589" t="s">
        <v>31</v>
      </c>
      <c r="R589" s="4">
        <v>2</v>
      </c>
      <c r="S589" t="str">
        <f>CONCATENATE(OrdersTable[[#This Row],[Clean_ID]],"-",OrdersTable[[#This Row],[Clean_Region]],"-",OrdersTable[[#This Row],[Clean_Product]])</f>
        <v>1587-CENTRAL-Electronics</v>
      </c>
    </row>
    <row r="590" spans="1:19" x14ac:dyDescent="0.3">
      <c r="A590" t="s">
        <v>1736</v>
      </c>
      <c r="B590" t="str">
        <f t="shared" si="54"/>
        <v>1588</v>
      </c>
      <c r="C590" t="s">
        <v>1737</v>
      </c>
      <c r="D590" t="str">
        <f t="shared" si="59"/>
        <v>Megan Robinson</v>
      </c>
      <c r="E590" t="s">
        <v>21</v>
      </c>
      <c r="F590" t="str">
        <f t="shared" si="55"/>
        <v>CENTRAL</v>
      </c>
      <c r="G590" t="s">
        <v>80</v>
      </c>
      <c r="H590" t="str">
        <f t="shared" si="56"/>
        <v>Furniture</v>
      </c>
      <c r="I590" s="2" t="s">
        <v>1738</v>
      </c>
      <c r="J590" s="1">
        <v>45693</v>
      </c>
      <c r="K590"/>
      <c r="L590" s="4">
        <v>0</v>
      </c>
      <c r="M590" s="4" t="str">
        <f t="shared" si="57"/>
        <v>Low Sales</v>
      </c>
      <c r="N590" s="2" t="str">
        <f t="shared" si="58"/>
        <v>Grade C</v>
      </c>
      <c r="O590">
        <v>10</v>
      </c>
      <c r="P590" s="4">
        <v>10</v>
      </c>
      <c r="Q590" t="s">
        <v>18</v>
      </c>
      <c r="R590" s="4">
        <v>8</v>
      </c>
      <c r="S590" t="str">
        <f>CONCATENATE(OrdersTable[[#This Row],[Clean_ID]],"-",OrdersTable[[#This Row],[Clean_Region]],"-",OrdersTable[[#This Row],[Clean_Product]])</f>
        <v>1588-CENTRAL-Furniture</v>
      </c>
    </row>
    <row r="591" spans="1:19" x14ac:dyDescent="0.3">
      <c r="A591" t="s">
        <v>1739</v>
      </c>
      <c r="B591" t="str">
        <f t="shared" si="54"/>
        <v>1589</v>
      </c>
      <c r="C591" t="s">
        <v>1740</v>
      </c>
      <c r="D591" t="str">
        <f t="shared" si="59"/>
        <v>Dustin Wolfe</v>
      </c>
      <c r="E591" t="s">
        <v>11</v>
      </c>
      <c r="F591" t="str">
        <f t="shared" si="55"/>
        <v>NORTH</v>
      </c>
      <c r="G591" t="s">
        <v>80</v>
      </c>
      <c r="H591" t="str">
        <f t="shared" si="56"/>
        <v>Furniture</v>
      </c>
      <c r="I591" s="2" t="s">
        <v>1741</v>
      </c>
      <c r="J591" s="1">
        <v>45532</v>
      </c>
      <c r="K591"/>
      <c r="L591" s="4">
        <v>0</v>
      </c>
      <c r="M591" s="4" t="str">
        <f t="shared" si="57"/>
        <v>Low Sales</v>
      </c>
      <c r="N591" s="2" t="str">
        <f t="shared" si="58"/>
        <v>Grade C</v>
      </c>
      <c r="O591">
        <v>10</v>
      </c>
      <c r="P591" s="4">
        <v>10</v>
      </c>
      <c r="Q591" t="s">
        <v>18</v>
      </c>
      <c r="R591" s="4">
        <v>4</v>
      </c>
      <c r="S591" t="str">
        <f>CONCATENATE(OrdersTable[[#This Row],[Clean_ID]],"-",OrdersTable[[#This Row],[Clean_Region]],"-",OrdersTable[[#This Row],[Clean_Product]])</f>
        <v>1589-NORTH-Furniture</v>
      </c>
    </row>
    <row r="592" spans="1:19" x14ac:dyDescent="0.3">
      <c r="A592" t="s">
        <v>1742</v>
      </c>
      <c r="B592" t="str">
        <f t="shared" si="54"/>
        <v>1590</v>
      </c>
      <c r="C592" t="s">
        <v>1743</v>
      </c>
      <c r="D592" t="str">
        <f t="shared" si="59"/>
        <v>Amy Lawson</v>
      </c>
      <c r="E592" t="s">
        <v>44</v>
      </c>
      <c r="F592" t="str">
        <f t="shared" si="55"/>
        <v>SOUTH</v>
      </c>
      <c r="G592" t="s">
        <v>40</v>
      </c>
      <c r="H592" t="str">
        <f t="shared" si="56"/>
        <v>Office Supplies</v>
      </c>
      <c r="I592" s="2" t="s">
        <v>1744</v>
      </c>
      <c r="J592" s="1">
        <v>45451</v>
      </c>
      <c r="K592">
        <v>643.4</v>
      </c>
      <c r="L592" s="4">
        <v>643.4</v>
      </c>
      <c r="M592" s="4" t="str">
        <f t="shared" si="57"/>
        <v>Low Sales</v>
      </c>
      <c r="N592" s="2" t="str">
        <f t="shared" si="58"/>
        <v>Grade C</v>
      </c>
      <c r="O592">
        <v>20</v>
      </c>
      <c r="P592" s="4">
        <v>20</v>
      </c>
      <c r="Q592" t="s">
        <v>37</v>
      </c>
      <c r="R592" s="4">
        <v>1</v>
      </c>
      <c r="S592" t="str">
        <f>CONCATENATE(OrdersTable[[#This Row],[Clean_ID]],"-",OrdersTable[[#This Row],[Clean_Region]],"-",OrdersTable[[#This Row],[Clean_Product]])</f>
        <v>1590-SOUTH-Office Supplies</v>
      </c>
    </row>
    <row r="593" spans="1:19" x14ac:dyDescent="0.3">
      <c r="A593" t="s">
        <v>1745</v>
      </c>
      <c r="B593" t="str">
        <f t="shared" si="54"/>
        <v>1591</v>
      </c>
      <c r="C593" t="s">
        <v>1746</v>
      </c>
      <c r="D593" t="str">
        <f t="shared" si="59"/>
        <v>Todd Stanley</v>
      </c>
      <c r="E593" t="s">
        <v>21</v>
      </c>
      <c r="F593" t="str">
        <f t="shared" si="55"/>
        <v>CENTRAL</v>
      </c>
      <c r="G593" t="s">
        <v>12</v>
      </c>
      <c r="H593" t="str">
        <f t="shared" si="56"/>
        <v>Electronics</v>
      </c>
      <c r="I593" s="2" t="s">
        <v>1747</v>
      </c>
      <c r="J593" s="1">
        <v>45874</v>
      </c>
      <c r="K593"/>
      <c r="L593" s="4">
        <v>0</v>
      </c>
      <c r="M593" s="4" t="str">
        <f t="shared" si="57"/>
        <v>Low Sales</v>
      </c>
      <c r="N593" s="2" t="str">
        <f t="shared" si="58"/>
        <v>Grade C</v>
      </c>
      <c r="O593"/>
      <c r="P593" s="4">
        <v>0</v>
      </c>
      <c r="Q593" t="s">
        <v>31</v>
      </c>
      <c r="R593" s="4">
        <v>8</v>
      </c>
      <c r="S593" t="str">
        <f>CONCATENATE(OrdersTable[[#This Row],[Clean_ID]],"-",OrdersTable[[#This Row],[Clean_Region]],"-",OrdersTable[[#This Row],[Clean_Product]])</f>
        <v>1591-CENTRAL-Electronics</v>
      </c>
    </row>
    <row r="594" spans="1:19" x14ac:dyDescent="0.3">
      <c r="A594" t="s">
        <v>1748</v>
      </c>
      <c r="B594" t="str">
        <f t="shared" si="54"/>
        <v>1592</v>
      </c>
      <c r="C594" t="s">
        <v>1749</v>
      </c>
      <c r="D594" t="str">
        <f t="shared" si="59"/>
        <v>Justin Brown</v>
      </c>
      <c r="E594" t="s">
        <v>44</v>
      </c>
      <c r="F594" t="str">
        <f t="shared" si="55"/>
        <v>SOUTH</v>
      </c>
      <c r="G594" t="s">
        <v>40</v>
      </c>
      <c r="H594" t="str">
        <f t="shared" si="56"/>
        <v>Office Supplies</v>
      </c>
      <c r="I594" s="2" t="s">
        <v>1750</v>
      </c>
      <c r="J594" s="1">
        <v>45699</v>
      </c>
      <c r="K594">
        <v>3763.34</v>
      </c>
      <c r="L594" s="4">
        <v>3763.34</v>
      </c>
      <c r="M594" s="4" t="str">
        <f t="shared" si="57"/>
        <v>High Sales</v>
      </c>
      <c r="N594" s="2" t="str">
        <f t="shared" si="58"/>
        <v>Grade B</v>
      </c>
      <c r="O594">
        <v>5</v>
      </c>
      <c r="P594" s="4">
        <v>5</v>
      </c>
      <c r="Q594" t="s">
        <v>37</v>
      </c>
      <c r="R594" s="4">
        <v>13</v>
      </c>
      <c r="S594" t="str">
        <f>CONCATENATE(OrdersTable[[#This Row],[Clean_ID]],"-",OrdersTable[[#This Row],[Clean_Region]],"-",OrdersTable[[#This Row],[Clean_Product]])</f>
        <v>1592-SOUTH-Office Supplies</v>
      </c>
    </row>
    <row r="595" spans="1:19" x14ac:dyDescent="0.3">
      <c r="A595" t="s">
        <v>1751</v>
      </c>
      <c r="B595" t="str">
        <f t="shared" si="54"/>
        <v>1593</v>
      </c>
      <c r="C595" t="s">
        <v>1752</v>
      </c>
      <c r="D595" t="str">
        <f t="shared" si="59"/>
        <v>Jennifer Morgan</v>
      </c>
      <c r="E595" t="s">
        <v>51</v>
      </c>
      <c r="F595" t="str">
        <f t="shared" si="55"/>
        <v>WEST</v>
      </c>
      <c r="G595" t="s">
        <v>35</v>
      </c>
      <c r="H595" t="str">
        <f t="shared" si="56"/>
        <v>Electronics</v>
      </c>
      <c r="I595" s="2" t="s">
        <v>1753</v>
      </c>
      <c r="J595" s="1">
        <v>45845</v>
      </c>
      <c r="K595"/>
      <c r="L595" s="4">
        <v>0</v>
      </c>
      <c r="M595" s="4" t="str">
        <f t="shared" si="57"/>
        <v>Low Sales</v>
      </c>
      <c r="N595" s="2" t="str">
        <f t="shared" si="58"/>
        <v>Grade C</v>
      </c>
      <c r="O595">
        <v>10</v>
      </c>
      <c r="P595" s="4">
        <v>10</v>
      </c>
      <c r="Q595" t="s">
        <v>23</v>
      </c>
      <c r="R595" s="4">
        <v>2</v>
      </c>
      <c r="S595" t="str">
        <f>CONCATENATE(OrdersTable[[#This Row],[Clean_ID]],"-",OrdersTable[[#This Row],[Clean_Region]],"-",OrdersTable[[#This Row],[Clean_Product]])</f>
        <v>1593-WEST-Electronics</v>
      </c>
    </row>
    <row r="596" spans="1:19" x14ac:dyDescent="0.3">
      <c r="A596" t="s">
        <v>1754</v>
      </c>
      <c r="B596" t="str">
        <f t="shared" si="54"/>
        <v>1594</v>
      </c>
      <c r="C596" t="s">
        <v>1755</v>
      </c>
      <c r="D596" t="str">
        <f t="shared" si="59"/>
        <v>Christopher Nguyen</v>
      </c>
      <c r="E596" t="s">
        <v>11</v>
      </c>
      <c r="F596" t="str">
        <f t="shared" si="55"/>
        <v>NORTH</v>
      </c>
      <c r="G596" t="s">
        <v>35</v>
      </c>
      <c r="H596" t="str">
        <f t="shared" si="56"/>
        <v>Electronics</v>
      </c>
      <c r="I596" s="2" t="s">
        <v>1756</v>
      </c>
      <c r="J596" s="1">
        <v>45615</v>
      </c>
      <c r="K596">
        <v>91.67</v>
      </c>
      <c r="L596" s="4">
        <v>91.67</v>
      </c>
      <c r="M596" s="4" t="str">
        <f t="shared" si="57"/>
        <v>Low Sales</v>
      </c>
      <c r="N596" s="2" t="str">
        <f t="shared" si="58"/>
        <v>Grade C</v>
      </c>
      <c r="O596">
        <v>20</v>
      </c>
      <c r="P596" s="4">
        <v>20</v>
      </c>
      <c r="Q596" t="s">
        <v>37</v>
      </c>
      <c r="R596" s="4">
        <v>2</v>
      </c>
      <c r="S596" t="str">
        <f>CONCATENATE(OrdersTable[[#This Row],[Clean_ID]],"-",OrdersTable[[#This Row],[Clean_Region]],"-",OrdersTable[[#This Row],[Clean_Product]])</f>
        <v>1594-NORTH-Electronics</v>
      </c>
    </row>
    <row r="597" spans="1:19" x14ac:dyDescent="0.3">
      <c r="A597" t="s">
        <v>1757</v>
      </c>
      <c r="B597" t="str">
        <f t="shared" si="54"/>
        <v>1595</v>
      </c>
      <c r="C597" t="s">
        <v>1758</v>
      </c>
      <c r="D597" t="str">
        <f t="shared" si="59"/>
        <v>Jennifer Dawson</v>
      </c>
      <c r="E597" t="s">
        <v>26</v>
      </c>
      <c r="F597" t="str">
        <f t="shared" si="55"/>
        <v>EAST</v>
      </c>
      <c r="G597" t="s">
        <v>40</v>
      </c>
      <c r="H597" t="str">
        <f t="shared" si="56"/>
        <v>Office Supplies</v>
      </c>
      <c r="I597" s="2" t="s">
        <v>1759</v>
      </c>
      <c r="J597" s="1">
        <v>45919</v>
      </c>
      <c r="K597"/>
      <c r="L597" s="4">
        <v>0</v>
      </c>
      <c r="M597" s="4" t="str">
        <f t="shared" si="57"/>
        <v>Low Sales</v>
      </c>
      <c r="N597" s="2" t="str">
        <f t="shared" si="58"/>
        <v>Grade C</v>
      </c>
      <c r="O597">
        <v>10</v>
      </c>
      <c r="P597" s="4">
        <v>10</v>
      </c>
      <c r="Q597" t="s">
        <v>31</v>
      </c>
      <c r="R597" s="4">
        <v>8</v>
      </c>
      <c r="S597" t="str">
        <f>CONCATENATE(OrdersTable[[#This Row],[Clean_ID]],"-",OrdersTable[[#This Row],[Clean_Region]],"-",OrdersTable[[#This Row],[Clean_Product]])</f>
        <v>1595-EAST-Office Supplies</v>
      </c>
    </row>
    <row r="598" spans="1:19" x14ac:dyDescent="0.3">
      <c r="A598" t="s">
        <v>1760</v>
      </c>
      <c r="B598" t="str">
        <f t="shared" si="54"/>
        <v>1596</v>
      </c>
      <c r="C598" t="s">
        <v>1761</v>
      </c>
      <c r="D598" t="str">
        <f t="shared" si="59"/>
        <v>Sarah Collins</v>
      </c>
      <c r="E598" t="s">
        <v>21</v>
      </c>
      <c r="F598" t="str">
        <f t="shared" si="55"/>
        <v>CENTRAL</v>
      </c>
      <c r="G598" t="s">
        <v>40</v>
      </c>
      <c r="H598" t="str">
        <f t="shared" si="56"/>
        <v>Office Supplies</v>
      </c>
      <c r="I598" s="2" t="s">
        <v>1762</v>
      </c>
      <c r="J598" s="1">
        <v>45666</v>
      </c>
      <c r="K598">
        <v>2518.91</v>
      </c>
      <c r="L598" s="4">
        <v>2518.91</v>
      </c>
      <c r="M598" s="4" t="str">
        <f t="shared" si="57"/>
        <v>High Sales</v>
      </c>
      <c r="N598" s="2" t="str">
        <f t="shared" si="58"/>
        <v>Grade B</v>
      </c>
      <c r="O598">
        <v>20</v>
      </c>
      <c r="P598" s="4">
        <v>20</v>
      </c>
      <c r="Q598" t="s">
        <v>31</v>
      </c>
      <c r="R598" s="4">
        <v>6</v>
      </c>
      <c r="S598" t="str">
        <f>CONCATENATE(OrdersTable[[#This Row],[Clean_ID]],"-",OrdersTable[[#This Row],[Clean_Region]],"-",OrdersTable[[#This Row],[Clean_Product]])</f>
        <v>1596-CENTRAL-Office Supplies</v>
      </c>
    </row>
    <row r="599" spans="1:19" x14ac:dyDescent="0.3">
      <c r="A599" t="s">
        <v>1763</v>
      </c>
      <c r="B599" t="str">
        <f t="shared" si="54"/>
        <v>1597</v>
      </c>
      <c r="C599" t="s">
        <v>1764</v>
      </c>
      <c r="D599" t="str">
        <f t="shared" si="59"/>
        <v>Manuel Carlson</v>
      </c>
      <c r="E599" t="s">
        <v>51</v>
      </c>
      <c r="F599" t="str">
        <f t="shared" si="55"/>
        <v>WEST</v>
      </c>
      <c r="G599" t="s">
        <v>40</v>
      </c>
      <c r="H599" t="str">
        <f t="shared" si="56"/>
        <v>Office Supplies</v>
      </c>
      <c r="I599" s="2" t="s">
        <v>559</v>
      </c>
      <c r="J599" s="1">
        <v>45753</v>
      </c>
      <c r="K599">
        <v>2878.48</v>
      </c>
      <c r="L599" s="4">
        <v>2878.48</v>
      </c>
      <c r="M599" s="4" t="str">
        <f t="shared" si="57"/>
        <v>High Sales</v>
      </c>
      <c r="N599" s="2" t="str">
        <f t="shared" si="58"/>
        <v>Grade B</v>
      </c>
      <c r="O599">
        <v>5</v>
      </c>
      <c r="P599" s="4">
        <v>5</v>
      </c>
      <c r="Q599" t="s">
        <v>31</v>
      </c>
      <c r="R599" s="4">
        <v>13</v>
      </c>
      <c r="S599" t="str">
        <f>CONCATENATE(OrdersTable[[#This Row],[Clean_ID]],"-",OrdersTable[[#This Row],[Clean_Region]],"-",OrdersTable[[#This Row],[Clean_Product]])</f>
        <v>1597-WEST-Office Supplies</v>
      </c>
    </row>
    <row r="600" spans="1:19" x14ac:dyDescent="0.3">
      <c r="A600" t="s">
        <v>1765</v>
      </c>
      <c r="B600" t="str">
        <f t="shared" si="54"/>
        <v>1598</v>
      </c>
      <c r="C600" t="s">
        <v>1766</v>
      </c>
      <c r="D600" t="str">
        <f t="shared" si="59"/>
        <v>Mariah Johnson</v>
      </c>
      <c r="E600" t="s">
        <v>44</v>
      </c>
      <c r="F600" t="str">
        <f t="shared" si="55"/>
        <v>SOUTH</v>
      </c>
      <c r="G600" t="s">
        <v>35</v>
      </c>
      <c r="H600" t="str">
        <f t="shared" si="56"/>
        <v>Electronics</v>
      </c>
      <c r="I600" s="2" t="s">
        <v>1525</v>
      </c>
      <c r="J600" s="1">
        <v>45682</v>
      </c>
      <c r="K600">
        <v>771.93</v>
      </c>
      <c r="L600" s="4">
        <v>771.93</v>
      </c>
      <c r="M600" s="4" t="str">
        <f t="shared" si="57"/>
        <v>Low Sales</v>
      </c>
      <c r="N600" s="2" t="str">
        <f t="shared" si="58"/>
        <v>Grade C</v>
      </c>
      <c r="O600">
        <v>20</v>
      </c>
      <c r="P600" s="4">
        <v>20</v>
      </c>
      <c r="Q600" t="s">
        <v>14</v>
      </c>
      <c r="R600" s="4">
        <v>3</v>
      </c>
      <c r="S600" t="str">
        <f>CONCATENATE(OrdersTable[[#This Row],[Clean_ID]],"-",OrdersTable[[#This Row],[Clean_Region]],"-",OrdersTable[[#This Row],[Clean_Product]])</f>
        <v>1598-SOUTH-Electronics</v>
      </c>
    </row>
    <row r="601" spans="1:19" x14ac:dyDescent="0.3">
      <c r="A601" t="s">
        <v>1767</v>
      </c>
      <c r="B601" t="str">
        <f t="shared" si="54"/>
        <v>1599</v>
      </c>
      <c r="C601" t="s">
        <v>1768</v>
      </c>
      <c r="D601" t="str">
        <f t="shared" si="59"/>
        <v>Adam Dorsey</v>
      </c>
      <c r="E601" t="s">
        <v>51</v>
      </c>
      <c r="F601" t="str">
        <f t="shared" si="55"/>
        <v>WEST</v>
      </c>
      <c r="G601" t="s">
        <v>35</v>
      </c>
      <c r="H601" t="str">
        <f t="shared" si="56"/>
        <v>Electronics</v>
      </c>
      <c r="I601" s="2" t="s">
        <v>1660</v>
      </c>
      <c r="J601" s="1">
        <v>45429</v>
      </c>
      <c r="K601"/>
      <c r="L601" s="4">
        <v>0</v>
      </c>
      <c r="M601" s="4" t="str">
        <f t="shared" si="57"/>
        <v>Low Sales</v>
      </c>
      <c r="N601" s="2" t="str">
        <f t="shared" si="58"/>
        <v>Grade C</v>
      </c>
      <c r="O601">
        <v>20</v>
      </c>
      <c r="P601" s="4">
        <v>20</v>
      </c>
      <c r="Q601" t="s">
        <v>31</v>
      </c>
      <c r="R601" s="4">
        <v>5</v>
      </c>
      <c r="S601" t="str">
        <f>CONCATENATE(OrdersTable[[#This Row],[Clean_ID]],"-",OrdersTable[[#This Row],[Clean_Region]],"-",OrdersTable[[#This Row],[Clean_Product]])</f>
        <v>1599-WEST-Electronics</v>
      </c>
    </row>
    <row r="602" spans="1:19" x14ac:dyDescent="0.3">
      <c r="A602" t="s">
        <v>1769</v>
      </c>
      <c r="B602" t="str">
        <f t="shared" si="54"/>
        <v>1600</v>
      </c>
      <c r="C602" t="s">
        <v>1770</v>
      </c>
      <c r="D602" t="str">
        <f t="shared" si="59"/>
        <v>Derek Brown</v>
      </c>
      <c r="E602" t="s">
        <v>21</v>
      </c>
      <c r="F602" t="str">
        <f t="shared" si="55"/>
        <v>CENTRAL</v>
      </c>
      <c r="G602" t="s">
        <v>12</v>
      </c>
      <c r="H602" t="str">
        <f t="shared" si="56"/>
        <v>Electronics</v>
      </c>
      <c r="I602" s="2" t="s">
        <v>1750</v>
      </c>
      <c r="J602" s="1">
        <v>45699</v>
      </c>
      <c r="K602">
        <v>3468.19</v>
      </c>
      <c r="L602" s="4">
        <v>3468.19</v>
      </c>
      <c r="M602" s="4" t="str">
        <f t="shared" si="57"/>
        <v>High Sales</v>
      </c>
      <c r="N602" s="2" t="str">
        <f t="shared" si="58"/>
        <v>Grade B</v>
      </c>
      <c r="O602">
        <v>10</v>
      </c>
      <c r="P602" s="4">
        <v>10</v>
      </c>
      <c r="Q602" t="s">
        <v>31</v>
      </c>
      <c r="R602" s="4">
        <v>8</v>
      </c>
      <c r="S602" t="str">
        <f>CONCATENATE(OrdersTable[[#This Row],[Clean_ID]],"-",OrdersTable[[#This Row],[Clean_Region]],"-",OrdersTable[[#This Row],[Clean_Product]])</f>
        <v>1600-CENTRAL-Electronics</v>
      </c>
    </row>
    <row r="603" spans="1:19" x14ac:dyDescent="0.3">
      <c r="A603" t="s">
        <v>1771</v>
      </c>
      <c r="B603" t="str">
        <f t="shared" si="54"/>
        <v>1601</v>
      </c>
      <c r="C603" t="s">
        <v>1772</v>
      </c>
      <c r="D603" t="str">
        <f t="shared" si="59"/>
        <v>Jonathan Walker</v>
      </c>
      <c r="E603" t="s">
        <v>11</v>
      </c>
      <c r="F603" t="str">
        <f t="shared" si="55"/>
        <v>NORTH</v>
      </c>
      <c r="G603" t="s">
        <v>12</v>
      </c>
      <c r="H603" t="str">
        <f t="shared" si="56"/>
        <v>Electronics</v>
      </c>
      <c r="I603" s="2" t="s">
        <v>556</v>
      </c>
      <c r="J603" s="1">
        <v>45752</v>
      </c>
      <c r="K603"/>
      <c r="L603" s="4">
        <v>0</v>
      </c>
      <c r="M603" s="4" t="str">
        <f t="shared" si="57"/>
        <v>Low Sales</v>
      </c>
      <c r="N603" s="2" t="str">
        <f t="shared" si="58"/>
        <v>Grade C</v>
      </c>
      <c r="O603">
        <v>15</v>
      </c>
      <c r="P603" s="4">
        <v>15</v>
      </c>
      <c r="Q603" t="s">
        <v>37</v>
      </c>
      <c r="R603" s="4">
        <v>9</v>
      </c>
      <c r="S603" t="str">
        <f>CONCATENATE(OrdersTable[[#This Row],[Clean_ID]],"-",OrdersTable[[#This Row],[Clean_Region]],"-",OrdersTable[[#This Row],[Clean_Product]])</f>
        <v>1601-NORTH-Electronics</v>
      </c>
    </row>
    <row r="604" spans="1:19" x14ac:dyDescent="0.3">
      <c r="A604" t="s">
        <v>1773</v>
      </c>
      <c r="B604" t="str">
        <f t="shared" si="54"/>
        <v>1602</v>
      </c>
      <c r="C604" t="s">
        <v>1774</v>
      </c>
      <c r="D604" t="str">
        <f t="shared" si="59"/>
        <v>Alexandra Thompson</v>
      </c>
      <c r="E604" t="s">
        <v>26</v>
      </c>
      <c r="F604" t="str">
        <f t="shared" si="55"/>
        <v>EAST</v>
      </c>
      <c r="G604" t="s">
        <v>40</v>
      </c>
      <c r="H604" t="str">
        <f t="shared" si="56"/>
        <v>Office Supplies</v>
      </c>
      <c r="I604" s="2" t="s">
        <v>1281</v>
      </c>
      <c r="J604" s="1">
        <v>45312</v>
      </c>
      <c r="K604">
        <v>650.13</v>
      </c>
      <c r="L604" s="4">
        <v>650.13</v>
      </c>
      <c r="M604" s="4" t="str">
        <f t="shared" si="57"/>
        <v>Low Sales</v>
      </c>
      <c r="N604" s="2" t="str">
        <f t="shared" si="58"/>
        <v>Grade C</v>
      </c>
      <c r="O604"/>
      <c r="P604" s="4">
        <v>0</v>
      </c>
      <c r="Q604" t="s">
        <v>37</v>
      </c>
      <c r="R604" s="4">
        <v>11</v>
      </c>
      <c r="S604" t="str">
        <f>CONCATENATE(OrdersTable[[#This Row],[Clean_ID]],"-",OrdersTable[[#This Row],[Clean_Region]],"-",OrdersTable[[#This Row],[Clean_Product]])</f>
        <v>1602-EAST-Office Supplies</v>
      </c>
    </row>
    <row r="605" spans="1:19" x14ac:dyDescent="0.3">
      <c r="A605" t="s">
        <v>1775</v>
      </c>
      <c r="B605" t="str">
        <f t="shared" si="54"/>
        <v>1603</v>
      </c>
      <c r="C605" t="s">
        <v>1776</v>
      </c>
      <c r="D605" t="str">
        <f t="shared" si="59"/>
        <v>Kimberly Carpenter</v>
      </c>
      <c r="E605" t="s">
        <v>11</v>
      </c>
      <c r="F605" t="str">
        <f t="shared" si="55"/>
        <v>NORTH</v>
      </c>
      <c r="G605" t="s">
        <v>80</v>
      </c>
      <c r="H605" t="str">
        <f t="shared" si="56"/>
        <v>Furniture</v>
      </c>
      <c r="I605" s="2" t="s">
        <v>1777</v>
      </c>
      <c r="J605" s="1">
        <v>46298</v>
      </c>
      <c r="K605"/>
      <c r="L605" s="4">
        <v>0</v>
      </c>
      <c r="M605" s="4" t="str">
        <f t="shared" si="57"/>
        <v>Low Sales</v>
      </c>
      <c r="N605" s="2" t="str">
        <f t="shared" si="58"/>
        <v>Grade C</v>
      </c>
      <c r="O605">
        <v>20</v>
      </c>
      <c r="P605" s="4">
        <v>20</v>
      </c>
      <c r="Q605" t="s">
        <v>14</v>
      </c>
      <c r="R605" s="4">
        <v>7</v>
      </c>
      <c r="S605" t="str">
        <f>CONCATENATE(OrdersTable[[#This Row],[Clean_ID]],"-",OrdersTable[[#This Row],[Clean_Region]],"-",OrdersTable[[#This Row],[Clean_Product]])</f>
        <v>1603-NORTH-Furniture</v>
      </c>
    </row>
    <row r="606" spans="1:19" x14ac:dyDescent="0.3">
      <c r="A606" t="s">
        <v>1778</v>
      </c>
      <c r="B606" t="str">
        <f t="shared" si="54"/>
        <v>1604</v>
      </c>
      <c r="C606" t="s">
        <v>1779</v>
      </c>
      <c r="D606" t="str">
        <f t="shared" si="59"/>
        <v>Amanda Adkins</v>
      </c>
      <c r="E606" t="s">
        <v>21</v>
      </c>
      <c r="F606" t="str">
        <f t="shared" si="55"/>
        <v>CENTRAL</v>
      </c>
      <c r="G606" t="s">
        <v>40</v>
      </c>
      <c r="H606" t="str">
        <f t="shared" si="56"/>
        <v>Office Supplies</v>
      </c>
      <c r="I606" s="2" t="s">
        <v>1780</v>
      </c>
      <c r="J606" s="1">
        <v>45766</v>
      </c>
      <c r="K606">
        <v>4785.1400000000003</v>
      </c>
      <c r="L606" s="4">
        <v>4785.1400000000003</v>
      </c>
      <c r="M606" s="4" t="str">
        <f t="shared" si="57"/>
        <v>High Sales</v>
      </c>
      <c r="N606" s="2" t="str">
        <f t="shared" si="58"/>
        <v>Grade A</v>
      </c>
      <c r="O606">
        <v>15</v>
      </c>
      <c r="P606" s="4">
        <v>15</v>
      </c>
      <c r="Q606" t="s">
        <v>23</v>
      </c>
      <c r="R606" s="4">
        <v>11</v>
      </c>
      <c r="S606" t="str">
        <f>CONCATENATE(OrdersTable[[#This Row],[Clean_ID]],"-",OrdersTable[[#This Row],[Clean_Region]],"-",OrdersTable[[#This Row],[Clean_Product]])</f>
        <v>1604-CENTRAL-Office Supplies</v>
      </c>
    </row>
    <row r="607" spans="1:19" x14ac:dyDescent="0.3">
      <c r="A607" t="s">
        <v>1781</v>
      </c>
      <c r="B607" t="str">
        <f t="shared" si="54"/>
        <v>1605</v>
      </c>
      <c r="C607" t="s">
        <v>1782</v>
      </c>
      <c r="D607" t="str">
        <f t="shared" si="59"/>
        <v>Anna Barrera</v>
      </c>
      <c r="E607" t="s">
        <v>21</v>
      </c>
      <c r="F607" t="str">
        <f t="shared" si="55"/>
        <v>CENTRAL</v>
      </c>
      <c r="G607" t="s">
        <v>35</v>
      </c>
      <c r="H607" t="str">
        <f t="shared" si="56"/>
        <v>Electronics</v>
      </c>
      <c r="I607" s="2" t="s">
        <v>1783</v>
      </c>
      <c r="J607" s="1">
        <v>45365</v>
      </c>
      <c r="K607">
        <v>851.9</v>
      </c>
      <c r="L607" s="4">
        <v>851.9</v>
      </c>
      <c r="M607" s="4" t="str">
        <f t="shared" si="57"/>
        <v>Low Sales</v>
      </c>
      <c r="N607" s="2" t="str">
        <f t="shared" si="58"/>
        <v>Grade C</v>
      </c>
      <c r="O607">
        <v>15</v>
      </c>
      <c r="P607" s="4">
        <v>15</v>
      </c>
      <c r="Q607" t="s">
        <v>31</v>
      </c>
      <c r="R607" s="4">
        <v>11</v>
      </c>
      <c r="S607" t="str">
        <f>CONCATENATE(OrdersTable[[#This Row],[Clean_ID]],"-",OrdersTable[[#This Row],[Clean_Region]],"-",OrdersTable[[#This Row],[Clean_Product]])</f>
        <v>1605-CENTRAL-Electronics</v>
      </c>
    </row>
    <row r="608" spans="1:19" x14ac:dyDescent="0.3">
      <c r="A608" t="s">
        <v>1784</v>
      </c>
      <c r="B608" t="str">
        <f t="shared" si="54"/>
        <v>1606</v>
      </c>
      <c r="C608" t="s">
        <v>1785</v>
      </c>
      <c r="D608" t="str">
        <f t="shared" si="59"/>
        <v>Xavier Freeman</v>
      </c>
      <c r="E608" t="s">
        <v>26</v>
      </c>
      <c r="F608" t="str">
        <f t="shared" si="55"/>
        <v>EAST</v>
      </c>
      <c r="G608" t="s">
        <v>40</v>
      </c>
      <c r="H608" t="str">
        <f t="shared" si="56"/>
        <v>Office Supplies</v>
      </c>
      <c r="I608" s="2" t="s">
        <v>945</v>
      </c>
      <c r="J608" s="1">
        <v>45911</v>
      </c>
      <c r="K608"/>
      <c r="L608" s="4">
        <v>0</v>
      </c>
      <c r="M608" s="4" t="str">
        <f t="shared" si="57"/>
        <v>Low Sales</v>
      </c>
      <c r="N608" s="2" t="str">
        <f t="shared" si="58"/>
        <v>Grade C</v>
      </c>
      <c r="O608">
        <v>15</v>
      </c>
      <c r="P608" s="4">
        <v>15</v>
      </c>
      <c r="Q608" t="s">
        <v>37</v>
      </c>
      <c r="R608" s="4">
        <v>9</v>
      </c>
      <c r="S608" t="str">
        <f>CONCATENATE(OrdersTable[[#This Row],[Clean_ID]],"-",OrdersTable[[#This Row],[Clean_Region]],"-",OrdersTable[[#This Row],[Clean_Product]])</f>
        <v>1606-EAST-Office Supplies</v>
      </c>
    </row>
    <row r="609" spans="1:19" x14ac:dyDescent="0.3">
      <c r="A609" t="s">
        <v>1786</v>
      </c>
      <c r="B609" t="str">
        <f t="shared" si="54"/>
        <v>1607</v>
      </c>
      <c r="C609" t="s">
        <v>1787</v>
      </c>
      <c r="D609" t="str">
        <f t="shared" si="59"/>
        <v>Carrie Mason</v>
      </c>
      <c r="E609" t="s">
        <v>51</v>
      </c>
      <c r="F609" t="str">
        <f t="shared" si="55"/>
        <v>WEST</v>
      </c>
      <c r="G609" t="s">
        <v>35</v>
      </c>
      <c r="H609" t="str">
        <f t="shared" si="56"/>
        <v>Electronics</v>
      </c>
      <c r="I609" s="2" t="s">
        <v>1788</v>
      </c>
      <c r="J609" s="1">
        <v>45463</v>
      </c>
      <c r="K609">
        <v>4278.3500000000004</v>
      </c>
      <c r="L609" s="4">
        <v>4278.3500000000004</v>
      </c>
      <c r="M609" s="4" t="str">
        <f t="shared" si="57"/>
        <v>High Sales</v>
      </c>
      <c r="N609" s="2" t="str">
        <f t="shared" si="58"/>
        <v>Grade A</v>
      </c>
      <c r="O609">
        <v>10</v>
      </c>
      <c r="P609" s="4">
        <v>10</v>
      </c>
      <c r="Q609" t="s">
        <v>31</v>
      </c>
      <c r="R609" s="4">
        <v>12</v>
      </c>
      <c r="S609" t="str">
        <f>CONCATENATE(OrdersTable[[#This Row],[Clean_ID]],"-",OrdersTable[[#This Row],[Clean_Region]],"-",OrdersTable[[#This Row],[Clean_Product]])</f>
        <v>1607-WEST-Electronics</v>
      </c>
    </row>
    <row r="610" spans="1:19" x14ac:dyDescent="0.3">
      <c r="A610" t="s">
        <v>1789</v>
      </c>
      <c r="B610" t="str">
        <f t="shared" si="54"/>
        <v>1608</v>
      </c>
      <c r="C610" t="s">
        <v>1790</v>
      </c>
      <c r="D610" t="str">
        <f t="shared" si="59"/>
        <v>Michael Stephens</v>
      </c>
      <c r="E610" t="s">
        <v>11</v>
      </c>
      <c r="F610" t="str">
        <f t="shared" si="55"/>
        <v>NORTH</v>
      </c>
      <c r="G610" t="s">
        <v>12</v>
      </c>
      <c r="H610" t="str">
        <f t="shared" si="56"/>
        <v>Electronics</v>
      </c>
      <c r="I610" s="2" t="s">
        <v>1791</v>
      </c>
      <c r="J610" s="1">
        <v>45507</v>
      </c>
      <c r="K610">
        <v>2015.38</v>
      </c>
      <c r="L610" s="4">
        <v>2015.38</v>
      </c>
      <c r="M610" s="4" t="str">
        <f t="shared" si="57"/>
        <v>Low Sales</v>
      </c>
      <c r="N610" s="2" t="str">
        <f t="shared" si="58"/>
        <v>Grade B</v>
      </c>
      <c r="O610">
        <v>5</v>
      </c>
      <c r="P610" s="4">
        <v>5</v>
      </c>
      <c r="Q610" t="s">
        <v>23</v>
      </c>
      <c r="R610" s="4">
        <v>9</v>
      </c>
      <c r="S610" t="str">
        <f>CONCATENATE(OrdersTable[[#This Row],[Clean_ID]],"-",OrdersTable[[#This Row],[Clean_Region]],"-",OrdersTable[[#This Row],[Clean_Product]])</f>
        <v>1608-NORTH-Electronics</v>
      </c>
    </row>
    <row r="611" spans="1:19" x14ac:dyDescent="0.3">
      <c r="A611" t="s">
        <v>1792</v>
      </c>
      <c r="B611" t="str">
        <f t="shared" si="54"/>
        <v>1609</v>
      </c>
      <c r="C611" t="s">
        <v>1793</v>
      </c>
      <c r="D611" t="str">
        <f t="shared" si="59"/>
        <v>Gary Harris</v>
      </c>
      <c r="E611" t="s">
        <v>34</v>
      </c>
      <c r="F611" t="str">
        <f t="shared" si="55"/>
        <v>NORTH</v>
      </c>
      <c r="G611" t="s">
        <v>12</v>
      </c>
      <c r="H611" t="str">
        <f t="shared" si="56"/>
        <v>Electronics</v>
      </c>
      <c r="I611" s="2" t="s">
        <v>1794</v>
      </c>
      <c r="J611" s="1">
        <v>46081</v>
      </c>
      <c r="K611">
        <v>2643.71</v>
      </c>
      <c r="L611" s="4">
        <v>2643.71</v>
      </c>
      <c r="M611" s="4" t="str">
        <f t="shared" si="57"/>
        <v>High Sales</v>
      </c>
      <c r="N611" s="2" t="str">
        <f t="shared" si="58"/>
        <v>Grade B</v>
      </c>
      <c r="O611">
        <v>5</v>
      </c>
      <c r="P611" s="4">
        <v>5</v>
      </c>
      <c r="Q611" t="s">
        <v>31</v>
      </c>
      <c r="R611" s="4">
        <v>10</v>
      </c>
      <c r="S611" t="str">
        <f>CONCATENATE(OrdersTable[[#This Row],[Clean_ID]],"-",OrdersTable[[#This Row],[Clean_Region]],"-",OrdersTable[[#This Row],[Clean_Product]])</f>
        <v>1609-NORTH-Electronics</v>
      </c>
    </row>
    <row r="612" spans="1:19" x14ac:dyDescent="0.3">
      <c r="A612" t="s">
        <v>1795</v>
      </c>
      <c r="B612" t="str">
        <f t="shared" si="54"/>
        <v>1610</v>
      </c>
      <c r="C612" t="s">
        <v>1796</v>
      </c>
      <c r="D612" t="str">
        <f t="shared" si="59"/>
        <v>Daniel Forbes</v>
      </c>
      <c r="E612" t="s">
        <v>44</v>
      </c>
      <c r="F612" t="str">
        <f t="shared" si="55"/>
        <v>SOUTH</v>
      </c>
      <c r="G612" t="s">
        <v>12</v>
      </c>
      <c r="H612" t="str">
        <f t="shared" si="56"/>
        <v>Electronics</v>
      </c>
      <c r="I612" s="2" t="s">
        <v>1797</v>
      </c>
      <c r="J612" s="1">
        <v>45668</v>
      </c>
      <c r="K612">
        <v>1581.38</v>
      </c>
      <c r="L612" s="4">
        <v>1581.38</v>
      </c>
      <c r="M612" s="4" t="str">
        <f t="shared" si="57"/>
        <v>Low Sales</v>
      </c>
      <c r="N612" s="2" t="str">
        <f t="shared" si="58"/>
        <v>Grade C</v>
      </c>
      <c r="O612">
        <v>15</v>
      </c>
      <c r="P612" s="4">
        <v>15</v>
      </c>
      <c r="Q612" t="s">
        <v>23</v>
      </c>
      <c r="R612" s="4">
        <v>11</v>
      </c>
      <c r="S612" t="str">
        <f>CONCATENATE(OrdersTable[[#This Row],[Clean_ID]],"-",OrdersTable[[#This Row],[Clean_Region]],"-",OrdersTable[[#This Row],[Clean_Product]])</f>
        <v>1610-SOUTH-Electronics</v>
      </c>
    </row>
    <row r="613" spans="1:19" x14ac:dyDescent="0.3">
      <c r="A613" t="s">
        <v>1798</v>
      </c>
      <c r="B613" t="str">
        <f t="shared" si="54"/>
        <v>1611</v>
      </c>
      <c r="C613" t="s">
        <v>1799</v>
      </c>
      <c r="D613" t="str">
        <f t="shared" si="59"/>
        <v>Eric Farmer</v>
      </c>
      <c r="E613" t="s">
        <v>44</v>
      </c>
      <c r="F613" t="str">
        <f t="shared" si="55"/>
        <v>SOUTH</v>
      </c>
      <c r="G613" t="s">
        <v>80</v>
      </c>
      <c r="H613" t="str">
        <f t="shared" si="56"/>
        <v>Furniture</v>
      </c>
      <c r="I613" s="2" t="s">
        <v>1800</v>
      </c>
      <c r="J613" s="1">
        <v>45831</v>
      </c>
      <c r="K613"/>
      <c r="L613" s="4">
        <v>0</v>
      </c>
      <c r="M613" s="4" t="str">
        <f t="shared" si="57"/>
        <v>Low Sales</v>
      </c>
      <c r="N613" s="2" t="str">
        <f t="shared" si="58"/>
        <v>Grade C</v>
      </c>
      <c r="O613">
        <v>15</v>
      </c>
      <c r="P613" s="4">
        <v>15</v>
      </c>
      <c r="Q613" t="s">
        <v>23</v>
      </c>
      <c r="R613" s="4">
        <v>8</v>
      </c>
      <c r="S613" t="str">
        <f>CONCATENATE(OrdersTable[[#This Row],[Clean_ID]],"-",OrdersTable[[#This Row],[Clean_Region]],"-",OrdersTable[[#This Row],[Clean_Product]])</f>
        <v>1611-SOUTH-Furniture</v>
      </c>
    </row>
    <row r="614" spans="1:19" x14ac:dyDescent="0.3">
      <c r="A614" t="s">
        <v>1801</v>
      </c>
      <c r="B614" t="str">
        <f t="shared" si="54"/>
        <v>1612</v>
      </c>
      <c r="C614" t="s">
        <v>1802</v>
      </c>
      <c r="D614" t="str">
        <f t="shared" si="59"/>
        <v>Jacob Chandler</v>
      </c>
      <c r="E614" t="s">
        <v>21</v>
      </c>
      <c r="F614" t="str">
        <f t="shared" si="55"/>
        <v>CENTRAL</v>
      </c>
      <c r="G614" t="s">
        <v>40</v>
      </c>
      <c r="H614" t="str">
        <f t="shared" si="56"/>
        <v>Office Supplies</v>
      </c>
      <c r="I614" s="2" t="s">
        <v>1803</v>
      </c>
      <c r="J614" s="1">
        <v>45853</v>
      </c>
      <c r="K614">
        <v>718.82</v>
      </c>
      <c r="L614" s="4">
        <v>718.82</v>
      </c>
      <c r="M614" s="4" t="str">
        <f t="shared" si="57"/>
        <v>Low Sales</v>
      </c>
      <c r="N614" s="2" t="str">
        <f t="shared" si="58"/>
        <v>Grade C</v>
      </c>
      <c r="O614"/>
      <c r="P614" s="4">
        <v>0</v>
      </c>
      <c r="Q614" t="s">
        <v>37</v>
      </c>
      <c r="R614" s="4">
        <v>8</v>
      </c>
      <c r="S614" t="str">
        <f>CONCATENATE(OrdersTable[[#This Row],[Clean_ID]],"-",OrdersTable[[#This Row],[Clean_Region]],"-",OrdersTable[[#This Row],[Clean_Product]])</f>
        <v>1612-CENTRAL-Office Supplies</v>
      </c>
    </row>
    <row r="615" spans="1:19" x14ac:dyDescent="0.3">
      <c r="A615" t="s">
        <v>1804</v>
      </c>
      <c r="B615" t="str">
        <f t="shared" si="54"/>
        <v>1613</v>
      </c>
      <c r="C615" t="s">
        <v>1805</v>
      </c>
      <c r="D615" t="str">
        <f t="shared" si="59"/>
        <v>Susan Williamson</v>
      </c>
      <c r="E615" t="s">
        <v>11</v>
      </c>
      <c r="F615" t="str">
        <f t="shared" si="55"/>
        <v>NORTH</v>
      </c>
      <c r="G615" t="s">
        <v>35</v>
      </c>
      <c r="H615" t="str">
        <f t="shared" si="56"/>
        <v>Electronics</v>
      </c>
      <c r="I615" s="2" t="s">
        <v>1806</v>
      </c>
      <c r="J615" s="1">
        <v>45828</v>
      </c>
      <c r="K615"/>
      <c r="L615" s="4">
        <v>0</v>
      </c>
      <c r="M615" s="4" t="str">
        <f t="shared" si="57"/>
        <v>Low Sales</v>
      </c>
      <c r="N615" s="2" t="str">
        <f t="shared" si="58"/>
        <v>Grade C</v>
      </c>
      <c r="O615">
        <v>15</v>
      </c>
      <c r="P615" s="4">
        <v>15</v>
      </c>
      <c r="Q615" t="s">
        <v>23</v>
      </c>
      <c r="R615" s="4">
        <v>9</v>
      </c>
      <c r="S615" t="str">
        <f>CONCATENATE(OrdersTable[[#This Row],[Clean_ID]],"-",OrdersTable[[#This Row],[Clean_Region]],"-",OrdersTable[[#This Row],[Clean_Product]])</f>
        <v>1613-NORTH-Electronics</v>
      </c>
    </row>
    <row r="616" spans="1:19" x14ac:dyDescent="0.3">
      <c r="A616" t="s">
        <v>1807</v>
      </c>
      <c r="B616" t="str">
        <f t="shared" si="54"/>
        <v>1614</v>
      </c>
      <c r="C616" t="s">
        <v>1808</v>
      </c>
      <c r="D616" t="str">
        <f t="shared" si="59"/>
        <v>Nicholas Johnson</v>
      </c>
      <c r="E616" t="s">
        <v>44</v>
      </c>
      <c r="F616" t="str">
        <f t="shared" si="55"/>
        <v>SOUTH</v>
      </c>
      <c r="G616" t="s">
        <v>12</v>
      </c>
      <c r="H616" t="str">
        <f t="shared" si="56"/>
        <v>Electronics</v>
      </c>
      <c r="I616" s="2" t="s">
        <v>1809</v>
      </c>
      <c r="J616" s="1">
        <v>45744</v>
      </c>
      <c r="K616"/>
      <c r="L616" s="4">
        <v>0</v>
      </c>
      <c r="M616" s="4" t="str">
        <f t="shared" si="57"/>
        <v>Low Sales</v>
      </c>
      <c r="N616" s="2" t="str">
        <f t="shared" si="58"/>
        <v>Grade C</v>
      </c>
      <c r="O616">
        <v>10</v>
      </c>
      <c r="P616" s="4">
        <v>10</v>
      </c>
      <c r="Q616" t="s">
        <v>31</v>
      </c>
      <c r="R616" s="4">
        <v>1</v>
      </c>
      <c r="S616" t="str">
        <f>CONCATENATE(OrdersTable[[#This Row],[Clean_ID]],"-",OrdersTable[[#This Row],[Clean_Region]],"-",OrdersTable[[#This Row],[Clean_Product]])</f>
        <v>1614-SOUTH-Electronics</v>
      </c>
    </row>
    <row r="617" spans="1:19" x14ac:dyDescent="0.3">
      <c r="A617" t="s">
        <v>1810</v>
      </c>
      <c r="B617" t="str">
        <f t="shared" si="54"/>
        <v>1615</v>
      </c>
      <c r="C617" t="s">
        <v>1811</v>
      </c>
      <c r="D617" t="str">
        <f t="shared" si="59"/>
        <v>Denise Hamilton</v>
      </c>
      <c r="E617" t="s">
        <v>34</v>
      </c>
      <c r="F617" t="str">
        <f t="shared" si="55"/>
        <v>NORTH</v>
      </c>
      <c r="G617" t="s">
        <v>80</v>
      </c>
      <c r="H617" t="str">
        <f t="shared" si="56"/>
        <v>Furniture</v>
      </c>
      <c r="I617" s="2" t="s">
        <v>1812</v>
      </c>
      <c r="J617" s="1">
        <v>45644</v>
      </c>
      <c r="K617">
        <v>2372.5300000000002</v>
      </c>
      <c r="L617" s="4">
        <v>2372.5300000000002</v>
      </c>
      <c r="M617" s="4" t="str">
        <f t="shared" si="57"/>
        <v>Low Sales</v>
      </c>
      <c r="N617" s="2" t="str">
        <f t="shared" si="58"/>
        <v>Grade B</v>
      </c>
      <c r="O617">
        <v>20</v>
      </c>
      <c r="P617" s="4">
        <v>20</v>
      </c>
      <c r="Q617" t="s">
        <v>23</v>
      </c>
      <c r="R617" s="4">
        <v>5</v>
      </c>
      <c r="S617" t="str">
        <f>CONCATENATE(OrdersTable[[#This Row],[Clean_ID]],"-",OrdersTable[[#This Row],[Clean_Region]],"-",OrdersTable[[#This Row],[Clean_Product]])</f>
        <v>1615-NORTH-Furniture</v>
      </c>
    </row>
    <row r="618" spans="1:19" x14ac:dyDescent="0.3">
      <c r="A618" t="s">
        <v>1813</v>
      </c>
      <c r="B618" t="str">
        <f t="shared" si="54"/>
        <v>1616</v>
      </c>
      <c r="C618" t="s">
        <v>1814</v>
      </c>
      <c r="D618" t="str">
        <f t="shared" si="59"/>
        <v>Alexis Sanders</v>
      </c>
      <c r="E618" t="s">
        <v>34</v>
      </c>
      <c r="F618" t="str">
        <f t="shared" si="55"/>
        <v>NORTH</v>
      </c>
      <c r="G618" t="s">
        <v>35</v>
      </c>
      <c r="H618" t="str">
        <f t="shared" si="56"/>
        <v>Electronics</v>
      </c>
      <c r="I618" s="2" t="s">
        <v>1815</v>
      </c>
      <c r="J618" s="1">
        <v>46109</v>
      </c>
      <c r="K618">
        <v>3005.17</v>
      </c>
      <c r="L618" s="4">
        <v>3005.17</v>
      </c>
      <c r="M618" s="4" t="str">
        <f t="shared" si="57"/>
        <v>High Sales</v>
      </c>
      <c r="N618" s="2" t="str">
        <f t="shared" si="58"/>
        <v>Grade B</v>
      </c>
      <c r="O618"/>
      <c r="P618" s="4">
        <v>0</v>
      </c>
      <c r="Q618" t="s">
        <v>31</v>
      </c>
      <c r="R618" s="4">
        <v>4</v>
      </c>
      <c r="S618" t="str">
        <f>CONCATENATE(OrdersTable[[#This Row],[Clean_ID]],"-",OrdersTable[[#This Row],[Clean_Region]],"-",OrdersTable[[#This Row],[Clean_Product]])</f>
        <v>1616-NORTH-Electronics</v>
      </c>
    </row>
    <row r="619" spans="1:19" x14ac:dyDescent="0.3">
      <c r="A619" t="s">
        <v>1816</v>
      </c>
      <c r="B619" t="str">
        <f t="shared" si="54"/>
        <v>1617</v>
      </c>
      <c r="C619" t="s">
        <v>1817</v>
      </c>
      <c r="D619" t="str">
        <f t="shared" si="59"/>
        <v>Samuel Duke</v>
      </c>
      <c r="E619" t="s">
        <v>51</v>
      </c>
      <c r="F619" t="str">
        <f t="shared" si="55"/>
        <v>WEST</v>
      </c>
      <c r="G619" t="s">
        <v>35</v>
      </c>
      <c r="H619" t="str">
        <f t="shared" si="56"/>
        <v>Electronics</v>
      </c>
      <c r="I619" s="2" t="s">
        <v>1818</v>
      </c>
      <c r="J619" s="1">
        <v>45696</v>
      </c>
      <c r="K619"/>
      <c r="L619" s="4">
        <v>0</v>
      </c>
      <c r="M619" s="4" t="str">
        <f t="shared" si="57"/>
        <v>Low Sales</v>
      </c>
      <c r="N619" s="2" t="str">
        <f t="shared" si="58"/>
        <v>Grade C</v>
      </c>
      <c r="O619">
        <v>20</v>
      </c>
      <c r="P619" s="4">
        <v>20</v>
      </c>
      <c r="Q619" t="s">
        <v>18</v>
      </c>
      <c r="R619" s="4">
        <v>5</v>
      </c>
      <c r="S619" t="str">
        <f>CONCATENATE(OrdersTable[[#This Row],[Clean_ID]],"-",OrdersTable[[#This Row],[Clean_Region]],"-",OrdersTable[[#This Row],[Clean_Product]])</f>
        <v>1617-WEST-Electronics</v>
      </c>
    </row>
    <row r="620" spans="1:19" x14ac:dyDescent="0.3">
      <c r="A620" t="s">
        <v>1819</v>
      </c>
      <c r="B620" t="str">
        <f t="shared" si="54"/>
        <v>1618</v>
      </c>
      <c r="C620" t="s">
        <v>1820</v>
      </c>
      <c r="D620" t="str">
        <f t="shared" si="59"/>
        <v>Kristin Pacheco</v>
      </c>
      <c r="E620" t="s">
        <v>34</v>
      </c>
      <c r="F620" t="str">
        <f t="shared" si="55"/>
        <v>NORTH</v>
      </c>
      <c r="G620" t="s">
        <v>35</v>
      </c>
      <c r="H620" t="str">
        <f t="shared" si="56"/>
        <v>Electronics</v>
      </c>
      <c r="I620" s="2" t="s">
        <v>1821</v>
      </c>
      <c r="J620" s="1">
        <v>45932</v>
      </c>
      <c r="K620"/>
      <c r="L620" s="4">
        <v>0</v>
      </c>
      <c r="M620" s="4" t="str">
        <f t="shared" si="57"/>
        <v>Low Sales</v>
      </c>
      <c r="N620" s="2" t="str">
        <f t="shared" si="58"/>
        <v>Grade C</v>
      </c>
      <c r="O620">
        <v>15</v>
      </c>
      <c r="P620" s="4">
        <v>15</v>
      </c>
      <c r="Q620" t="s">
        <v>37</v>
      </c>
      <c r="R620" s="4">
        <v>13</v>
      </c>
      <c r="S620" t="str">
        <f>CONCATENATE(OrdersTable[[#This Row],[Clean_ID]],"-",OrdersTable[[#This Row],[Clean_Region]],"-",OrdersTable[[#This Row],[Clean_Product]])</f>
        <v>1618-NORTH-Electronics</v>
      </c>
    </row>
    <row r="621" spans="1:19" x14ac:dyDescent="0.3">
      <c r="A621" t="s">
        <v>1822</v>
      </c>
      <c r="B621" t="str">
        <f t="shared" si="54"/>
        <v>1619</v>
      </c>
      <c r="C621" t="s">
        <v>1823</v>
      </c>
      <c r="D621" t="str">
        <f t="shared" si="59"/>
        <v>Sara Lane</v>
      </c>
      <c r="E621" t="s">
        <v>26</v>
      </c>
      <c r="F621" t="str">
        <f t="shared" si="55"/>
        <v>EAST</v>
      </c>
      <c r="G621" t="s">
        <v>35</v>
      </c>
      <c r="H621" t="str">
        <f t="shared" si="56"/>
        <v>Electronics</v>
      </c>
      <c r="I621" s="2" t="s">
        <v>1824</v>
      </c>
      <c r="J621" s="1">
        <v>45484</v>
      </c>
      <c r="K621"/>
      <c r="L621" s="4">
        <v>0</v>
      </c>
      <c r="M621" s="4" t="str">
        <f t="shared" si="57"/>
        <v>Low Sales</v>
      </c>
      <c r="N621" s="2" t="str">
        <f t="shared" si="58"/>
        <v>Grade C</v>
      </c>
      <c r="O621">
        <v>5</v>
      </c>
      <c r="P621" s="4">
        <v>5</v>
      </c>
      <c r="Q621" t="s">
        <v>23</v>
      </c>
      <c r="R621" s="4">
        <v>10</v>
      </c>
      <c r="S621" t="str">
        <f>CONCATENATE(OrdersTable[[#This Row],[Clean_ID]],"-",OrdersTable[[#This Row],[Clean_Region]],"-",OrdersTable[[#This Row],[Clean_Product]])</f>
        <v>1619-EAST-Electronics</v>
      </c>
    </row>
    <row r="622" spans="1:19" x14ac:dyDescent="0.3">
      <c r="A622" t="s">
        <v>1825</v>
      </c>
      <c r="B622" t="str">
        <f t="shared" si="54"/>
        <v>1620</v>
      </c>
      <c r="C622" t="s">
        <v>1826</v>
      </c>
      <c r="D622" t="str">
        <f t="shared" si="59"/>
        <v>Andrew Warner</v>
      </c>
      <c r="E622" t="s">
        <v>51</v>
      </c>
      <c r="F622" t="str">
        <f t="shared" si="55"/>
        <v>WEST</v>
      </c>
      <c r="G622" t="s">
        <v>40</v>
      </c>
      <c r="H622" t="str">
        <f t="shared" si="56"/>
        <v>Office Supplies</v>
      </c>
      <c r="I622" s="2" t="s">
        <v>1827</v>
      </c>
      <c r="J622" s="1">
        <v>46009</v>
      </c>
      <c r="K622"/>
      <c r="L622" s="4">
        <v>0</v>
      </c>
      <c r="M622" s="4" t="str">
        <f t="shared" si="57"/>
        <v>Low Sales</v>
      </c>
      <c r="N622" s="2" t="str">
        <f t="shared" si="58"/>
        <v>Grade C</v>
      </c>
      <c r="O622">
        <v>5</v>
      </c>
      <c r="P622" s="4">
        <v>5</v>
      </c>
      <c r="Q622" t="s">
        <v>18</v>
      </c>
      <c r="R622" s="4">
        <v>1</v>
      </c>
      <c r="S622" t="str">
        <f>CONCATENATE(OrdersTable[[#This Row],[Clean_ID]],"-",OrdersTable[[#This Row],[Clean_Region]],"-",OrdersTable[[#This Row],[Clean_Product]])</f>
        <v>1620-WEST-Office Supplies</v>
      </c>
    </row>
    <row r="623" spans="1:19" x14ac:dyDescent="0.3">
      <c r="A623" t="s">
        <v>1828</v>
      </c>
      <c r="B623" t="str">
        <f t="shared" si="54"/>
        <v>1621</v>
      </c>
      <c r="C623" t="s">
        <v>1829</v>
      </c>
      <c r="D623" t="str">
        <f t="shared" si="59"/>
        <v>Kathryn Martin</v>
      </c>
      <c r="E623" t="s">
        <v>21</v>
      </c>
      <c r="F623" t="str">
        <f t="shared" si="55"/>
        <v>CENTRAL</v>
      </c>
      <c r="G623" t="s">
        <v>12</v>
      </c>
      <c r="H623" t="str">
        <f t="shared" si="56"/>
        <v>Electronics</v>
      </c>
      <c r="I623" s="2" t="s">
        <v>1830</v>
      </c>
      <c r="J623" s="1">
        <v>45482</v>
      </c>
      <c r="K623">
        <v>1446.47</v>
      </c>
      <c r="L623" s="4">
        <v>1446.47</v>
      </c>
      <c r="M623" s="4" t="str">
        <f t="shared" si="57"/>
        <v>Low Sales</v>
      </c>
      <c r="N623" s="2" t="str">
        <f t="shared" si="58"/>
        <v>Grade C</v>
      </c>
      <c r="O623">
        <v>20</v>
      </c>
      <c r="P623" s="4">
        <v>20</v>
      </c>
      <c r="Q623" t="s">
        <v>14</v>
      </c>
      <c r="R623" s="4">
        <v>4</v>
      </c>
      <c r="S623" t="str">
        <f>CONCATENATE(OrdersTable[[#This Row],[Clean_ID]],"-",OrdersTable[[#This Row],[Clean_Region]],"-",OrdersTable[[#This Row],[Clean_Product]])</f>
        <v>1621-CENTRAL-Electronics</v>
      </c>
    </row>
    <row r="624" spans="1:19" x14ac:dyDescent="0.3">
      <c r="A624" t="s">
        <v>1831</v>
      </c>
      <c r="B624" t="str">
        <f t="shared" si="54"/>
        <v>1622</v>
      </c>
      <c r="C624" t="s">
        <v>1832</v>
      </c>
      <c r="D624" t="str">
        <f t="shared" si="59"/>
        <v>Austin Haynes</v>
      </c>
      <c r="E624" t="s">
        <v>34</v>
      </c>
      <c r="F624" t="str">
        <f t="shared" si="55"/>
        <v>NORTH</v>
      </c>
      <c r="G624" t="s">
        <v>80</v>
      </c>
      <c r="H624" t="str">
        <f t="shared" si="56"/>
        <v>Furniture</v>
      </c>
      <c r="I624" s="2" t="s">
        <v>459</v>
      </c>
      <c r="J624" s="1">
        <v>45307</v>
      </c>
      <c r="K624"/>
      <c r="L624" s="4">
        <v>0</v>
      </c>
      <c r="M624" s="4" t="str">
        <f t="shared" si="57"/>
        <v>Low Sales</v>
      </c>
      <c r="N624" s="2" t="str">
        <f t="shared" si="58"/>
        <v>Grade C</v>
      </c>
      <c r="O624">
        <v>15</v>
      </c>
      <c r="P624" s="4">
        <v>15</v>
      </c>
      <c r="Q624" t="s">
        <v>23</v>
      </c>
      <c r="R624" s="4">
        <v>6</v>
      </c>
      <c r="S624" t="str">
        <f>CONCATENATE(OrdersTable[[#This Row],[Clean_ID]],"-",OrdersTable[[#This Row],[Clean_Region]],"-",OrdersTable[[#This Row],[Clean_Product]])</f>
        <v>1622-NORTH-Furniture</v>
      </c>
    </row>
    <row r="625" spans="1:19" x14ac:dyDescent="0.3">
      <c r="A625" t="s">
        <v>1833</v>
      </c>
      <c r="B625" t="str">
        <f t="shared" si="54"/>
        <v>1623</v>
      </c>
      <c r="C625" t="s">
        <v>1834</v>
      </c>
      <c r="D625" t="str">
        <f t="shared" si="59"/>
        <v>Scott Casey</v>
      </c>
      <c r="E625" t="s">
        <v>51</v>
      </c>
      <c r="F625" t="str">
        <f t="shared" si="55"/>
        <v>WEST</v>
      </c>
      <c r="G625" t="s">
        <v>12</v>
      </c>
      <c r="H625" t="str">
        <f t="shared" si="56"/>
        <v>Electronics</v>
      </c>
      <c r="I625" s="2" t="s">
        <v>1442</v>
      </c>
      <c r="J625" s="1">
        <v>45630</v>
      </c>
      <c r="K625">
        <v>4225.55</v>
      </c>
      <c r="L625" s="4">
        <v>4225.55</v>
      </c>
      <c r="M625" s="4" t="str">
        <f t="shared" si="57"/>
        <v>High Sales</v>
      </c>
      <c r="N625" s="2" t="str">
        <f t="shared" si="58"/>
        <v>Grade A</v>
      </c>
      <c r="O625">
        <v>5</v>
      </c>
      <c r="P625" s="4">
        <v>5</v>
      </c>
      <c r="Q625" t="s">
        <v>31</v>
      </c>
      <c r="R625" s="4">
        <v>13</v>
      </c>
      <c r="S625" t="str">
        <f>CONCATENATE(OrdersTable[[#This Row],[Clean_ID]],"-",OrdersTable[[#This Row],[Clean_Region]],"-",OrdersTable[[#This Row],[Clean_Product]])</f>
        <v>1623-WEST-Electronics</v>
      </c>
    </row>
    <row r="626" spans="1:19" x14ac:dyDescent="0.3">
      <c r="A626" t="s">
        <v>1835</v>
      </c>
      <c r="B626" t="str">
        <f t="shared" si="54"/>
        <v>1624</v>
      </c>
      <c r="C626" t="s">
        <v>1836</v>
      </c>
      <c r="D626" t="str">
        <f t="shared" si="59"/>
        <v>Rebecca Bridges</v>
      </c>
      <c r="E626" t="s">
        <v>51</v>
      </c>
      <c r="F626" t="str">
        <f t="shared" si="55"/>
        <v>WEST</v>
      </c>
      <c r="G626" t="s">
        <v>12</v>
      </c>
      <c r="H626" t="str">
        <f t="shared" si="56"/>
        <v>Electronics</v>
      </c>
      <c r="I626" s="2" t="s">
        <v>1837</v>
      </c>
      <c r="J626" s="1">
        <v>45937</v>
      </c>
      <c r="K626"/>
      <c r="L626" s="4">
        <v>0</v>
      </c>
      <c r="M626" s="4" t="str">
        <f t="shared" si="57"/>
        <v>Low Sales</v>
      </c>
      <c r="N626" s="2" t="str">
        <f t="shared" si="58"/>
        <v>Grade C</v>
      </c>
      <c r="O626">
        <v>20</v>
      </c>
      <c r="P626" s="4">
        <v>20</v>
      </c>
      <c r="Q626" t="s">
        <v>14</v>
      </c>
      <c r="R626" s="4">
        <v>2</v>
      </c>
      <c r="S626" t="str">
        <f>CONCATENATE(OrdersTable[[#This Row],[Clean_ID]],"-",OrdersTable[[#This Row],[Clean_Region]],"-",OrdersTable[[#This Row],[Clean_Product]])</f>
        <v>1624-WEST-Electronics</v>
      </c>
    </row>
    <row r="627" spans="1:19" x14ac:dyDescent="0.3">
      <c r="A627" t="s">
        <v>1838</v>
      </c>
      <c r="B627" t="str">
        <f t="shared" si="54"/>
        <v>1625</v>
      </c>
      <c r="C627" t="s">
        <v>1410</v>
      </c>
      <c r="D627" t="str">
        <f t="shared" si="59"/>
        <v>Michael Williams</v>
      </c>
      <c r="E627" t="s">
        <v>11</v>
      </c>
      <c r="F627" t="str">
        <f t="shared" si="55"/>
        <v>NORTH</v>
      </c>
      <c r="G627" t="s">
        <v>80</v>
      </c>
      <c r="H627" t="str">
        <f t="shared" si="56"/>
        <v>Furniture</v>
      </c>
      <c r="I627" s="2" t="s">
        <v>1839</v>
      </c>
      <c r="J627" s="1">
        <v>45686</v>
      </c>
      <c r="K627">
        <v>1273.45</v>
      </c>
      <c r="L627" s="4">
        <v>1273.45</v>
      </c>
      <c r="M627" s="4" t="str">
        <f t="shared" si="57"/>
        <v>Low Sales</v>
      </c>
      <c r="N627" s="2" t="str">
        <f t="shared" si="58"/>
        <v>Grade C</v>
      </c>
      <c r="O627">
        <v>10</v>
      </c>
      <c r="P627" s="4">
        <v>10</v>
      </c>
      <c r="Q627" t="s">
        <v>23</v>
      </c>
      <c r="R627" s="4">
        <v>12</v>
      </c>
      <c r="S627" t="str">
        <f>CONCATENATE(OrdersTable[[#This Row],[Clean_ID]],"-",OrdersTable[[#This Row],[Clean_Region]],"-",OrdersTable[[#This Row],[Clean_Product]])</f>
        <v>1625-NORTH-Furniture</v>
      </c>
    </row>
    <row r="628" spans="1:19" x14ac:dyDescent="0.3">
      <c r="A628" t="s">
        <v>1840</v>
      </c>
      <c r="B628" t="str">
        <f t="shared" si="54"/>
        <v>1626</v>
      </c>
      <c r="C628" t="s">
        <v>1841</v>
      </c>
      <c r="D628" t="str">
        <f t="shared" si="59"/>
        <v>Richard Ingram</v>
      </c>
      <c r="E628" t="s">
        <v>34</v>
      </c>
      <c r="F628" t="str">
        <f t="shared" si="55"/>
        <v>NORTH</v>
      </c>
      <c r="G628" t="s">
        <v>80</v>
      </c>
      <c r="H628" t="str">
        <f t="shared" si="56"/>
        <v>Furniture</v>
      </c>
      <c r="I628" s="2" t="s">
        <v>1842</v>
      </c>
      <c r="J628" s="1">
        <v>45776</v>
      </c>
      <c r="K628"/>
      <c r="L628" s="4">
        <v>0</v>
      </c>
      <c r="M628" s="4" t="str">
        <f t="shared" si="57"/>
        <v>Low Sales</v>
      </c>
      <c r="N628" s="2" t="str">
        <f t="shared" si="58"/>
        <v>Grade C</v>
      </c>
      <c r="O628">
        <v>15</v>
      </c>
      <c r="P628" s="4">
        <v>15</v>
      </c>
      <c r="Q628" t="s">
        <v>18</v>
      </c>
      <c r="R628" s="4">
        <v>11</v>
      </c>
      <c r="S628" t="str">
        <f>CONCATENATE(OrdersTable[[#This Row],[Clean_ID]],"-",OrdersTable[[#This Row],[Clean_Region]],"-",OrdersTable[[#This Row],[Clean_Product]])</f>
        <v>1626-NORTH-Furniture</v>
      </c>
    </row>
    <row r="629" spans="1:19" x14ac:dyDescent="0.3">
      <c r="A629" t="s">
        <v>1843</v>
      </c>
      <c r="B629" t="str">
        <f t="shared" si="54"/>
        <v>1627</v>
      </c>
      <c r="C629" t="s">
        <v>1844</v>
      </c>
      <c r="D629" t="str">
        <f t="shared" si="59"/>
        <v>Jared Sims</v>
      </c>
      <c r="E629" t="s">
        <v>11</v>
      </c>
      <c r="F629" t="str">
        <f t="shared" si="55"/>
        <v>NORTH</v>
      </c>
      <c r="G629" t="s">
        <v>12</v>
      </c>
      <c r="H629" t="str">
        <f t="shared" si="56"/>
        <v>Electronics</v>
      </c>
      <c r="I629" s="2" t="s">
        <v>1845</v>
      </c>
      <c r="J629" s="1">
        <v>46054</v>
      </c>
      <c r="K629"/>
      <c r="L629" s="4">
        <v>0</v>
      </c>
      <c r="M629" s="4" t="str">
        <f t="shared" si="57"/>
        <v>Low Sales</v>
      </c>
      <c r="N629" s="2" t="str">
        <f t="shared" si="58"/>
        <v>Grade C</v>
      </c>
      <c r="O629">
        <v>20</v>
      </c>
      <c r="P629" s="4">
        <v>20</v>
      </c>
      <c r="Q629" t="s">
        <v>31</v>
      </c>
      <c r="R629" s="4">
        <v>4</v>
      </c>
      <c r="S629" t="str">
        <f>CONCATENATE(OrdersTable[[#This Row],[Clean_ID]],"-",OrdersTable[[#This Row],[Clean_Region]],"-",OrdersTable[[#This Row],[Clean_Product]])</f>
        <v>1627-NORTH-Electronics</v>
      </c>
    </row>
    <row r="630" spans="1:19" x14ac:dyDescent="0.3">
      <c r="A630" t="s">
        <v>1846</v>
      </c>
      <c r="B630" t="str">
        <f t="shared" si="54"/>
        <v>1628</v>
      </c>
      <c r="C630" t="s">
        <v>1847</v>
      </c>
      <c r="D630" t="str">
        <f t="shared" si="59"/>
        <v>Dwayne Velasquez</v>
      </c>
      <c r="E630" t="s">
        <v>26</v>
      </c>
      <c r="F630" t="str">
        <f t="shared" si="55"/>
        <v>EAST</v>
      </c>
      <c r="G630" t="s">
        <v>12</v>
      </c>
      <c r="H630" t="str">
        <f t="shared" si="56"/>
        <v>Electronics</v>
      </c>
      <c r="I630" s="2" t="s">
        <v>1848</v>
      </c>
      <c r="J630" s="1">
        <v>45974</v>
      </c>
      <c r="K630">
        <v>4867.71</v>
      </c>
      <c r="L630" s="4">
        <v>4867.71</v>
      </c>
      <c r="M630" s="4" t="str">
        <f t="shared" si="57"/>
        <v>High Sales</v>
      </c>
      <c r="N630" s="2" t="str">
        <f t="shared" si="58"/>
        <v>Grade A</v>
      </c>
      <c r="O630">
        <v>20</v>
      </c>
      <c r="P630" s="4">
        <v>20</v>
      </c>
      <c r="Q630" t="s">
        <v>31</v>
      </c>
      <c r="R630" s="4">
        <v>1</v>
      </c>
      <c r="S630" t="str">
        <f>CONCATENATE(OrdersTable[[#This Row],[Clean_ID]],"-",OrdersTable[[#This Row],[Clean_Region]],"-",OrdersTable[[#This Row],[Clean_Product]])</f>
        <v>1628-EAST-Electronics</v>
      </c>
    </row>
    <row r="631" spans="1:19" x14ac:dyDescent="0.3">
      <c r="A631" t="s">
        <v>1849</v>
      </c>
      <c r="B631" t="str">
        <f t="shared" si="54"/>
        <v>1629</v>
      </c>
      <c r="C631" t="s">
        <v>1850</v>
      </c>
      <c r="D631" t="str">
        <f t="shared" si="59"/>
        <v>Michael Young</v>
      </c>
      <c r="E631" t="s">
        <v>44</v>
      </c>
      <c r="F631" t="str">
        <f t="shared" si="55"/>
        <v>SOUTH</v>
      </c>
      <c r="G631" t="s">
        <v>40</v>
      </c>
      <c r="H631" t="str">
        <f t="shared" si="56"/>
        <v>Office Supplies</v>
      </c>
      <c r="I631" s="2" t="s">
        <v>1851</v>
      </c>
      <c r="J631" s="1">
        <v>45890</v>
      </c>
      <c r="K631">
        <v>2009.25</v>
      </c>
      <c r="L631" s="4">
        <v>2009.25</v>
      </c>
      <c r="M631" s="4" t="str">
        <f t="shared" si="57"/>
        <v>Low Sales</v>
      </c>
      <c r="N631" s="2" t="str">
        <f t="shared" si="58"/>
        <v>Grade B</v>
      </c>
      <c r="O631">
        <v>5</v>
      </c>
      <c r="P631" s="4">
        <v>5</v>
      </c>
      <c r="Q631" t="s">
        <v>14</v>
      </c>
      <c r="R631" s="4">
        <v>10</v>
      </c>
      <c r="S631" t="str">
        <f>CONCATENATE(OrdersTable[[#This Row],[Clean_ID]],"-",OrdersTable[[#This Row],[Clean_Region]],"-",OrdersTable[[#This Row],[Clean_Product]])</f>
        <v>1629-SOUTH-Office Supplies</v>
      </c>
    </row>
    <row r="632" spans="1:19" x14ac:dyDescent="0.3">
      <c r="A632" t="s">
        <v>1852</v>
      </c>
      <c r="B632" t="str">
        <f t="shared" si="54"/>
        <v>1630</v>
      </c>
      <c r="C632" t="s">
        <v>1853</v>
      </c>
      <c r="D632" t="str">
        <f t="shared" si="59"/>
        <v>Ernest Murphy</v>
      </c>
      <c r="E632" t="s">
        <v>11</v>
      </c>
      <c r="F632" t="str">
        <f t="shared" si="55"/>
        <v>NORTH</v>
      </c>
      <c r="G632" t="s">
        <v>35</v>
      </c>
      <c r="H632" t="str">
        <f t="shared" si="56"/>
        <v>Electronics</v>
      </c>
      <c r="I632" s="2" t="s">
        <v>1854</v>
      </c>
      <c r="J632" s="1">
        <v>45996</v>
      </c>
      <c r="K632">
        <v>817.21</v>
      </c>
      <c r="L632" s="4">
        <v>817.21</v>
      </c>
      <c r="M632" s="4" t="str">
        <f t="shared" si="57"/>
        <v>Low Sales</v>
      </c>
      <c r="N632" s="2" t="str">
        <f t="shared" si="58"/>
        <v>Grade C</v>
      </c>
      <c r="O632">
        <v>10</v>
      </c>
      <c r="P632" s="4">
        <v>10</v>
      </c>
      <c r="Q632" t="s">
        <v>18</v>
      </c>
      <c r="R632" s="4">
        <v>8</v>
      </c>
      <c r="S632" t="str">
        <f>CONCATENATE(OrdersTable[[#This Row],[Clean_ID]],"-",OrdersTable[[#This Row],[Clean_Region]],"-",OrdersTable[[#This Row],[Clean_Product]])</f>
        <v>1630-NORTH-Electronics</v>
      </c>
    </row>
    <row r="633" spans="1:19" x14ac:dyDescent="0.3">
      <c r="A633" t="s">
        <v>1855</v>
      </c>
      <c r="B633" t="str">
        <f t="shared" si="54"/>
        <v>1631</v>
      </c>
      <c r="C633" t="s">
        <v>1856</v>
      </c>
      <c r="D633" t="str">
        <f t="shared" si="59"/>
        <v>Tina West</v>
      </c>
      <c r="E633" t="s">
        <v>34</v>
      </c>
      <c r="F633" t="str">
        <f t="shared" si="55"/>
        <v>NORTH</v>
      </c>
      <c r="G633" t="s">
        <v>40</v>
      </c>
      <c r="H633" t="str">
        <f t="shared" si="56"/>
        <v>Office Supplies</v>
      </c>
      <c r="I633" s="2" t="s">
        <v>1857</v>
      </c>
      <c r="J633" s="1">
        <v>46069</v>
      </c>
      <c r="K633"/>
      <c r="L633" s="4">
        <v>0</v>
      </c>
      <c r="M633" s="4" t="str">
        <f t="shared" si="57"/>
        <v>Low Sales</v>
      </c>
      <c r="N633" s="2" t="str">
        <f t="shared" si="58"/>
        <v>Grade C</v>
      </c>
      <c r="O633">
        <v>10</v>
      </c>
      <c r="P633" s="4">
        <v>10</v>
      </c>
      <c r="Q633" t="s">
        <v>37</v>
      </c>
      <c r="R633" s="4">
        <v>13</v>
      </c>
      <c r="S633" t="str">
        <f>CONCATENATE(OrdersTable[[#This Row],[Clean_ID]],"-",OrdersTable[[#This Row],[Clean_Region]],"-",OrdersTable[[#This Row],[Clean_Product]])</f>
        <v>1631-NORTH-Office Supplies</v>
      </c>
    </row>
    <row r="634" spans="1:19" x14ac:dyDescent="0.3">
      <c r="A634" t="s">
        <v>1858</v>
      </c>
      <c r="B634" t="str">
        <f t="shared" si="54"/>
        <v>1632</v>
      </c>
      <c r="C634" t="s">
        <v>1859</v>
      </c>
      <c r="D634" t="str">
        <f t="shared" si="59"/>
        <v>Tyler Shaw</v>
      </c>
      <c r="E634" t="s">
        <v>34</v>
      </c>
      <c r="F634" t="str">
        <f t="shared" si="55"/>
        <v>NORTH</v>
      </c>
      <c r="G634" t="s">
        <v>80</v>
      </c>
      <c r="H634" t="str">
        <f t="shared" si="56"/>
        <v>Furniture</v>
      </c>
      <c r="I634" s="2" t="s">
        <v>1860</v>
      </c>
      <c r="J634" s="1">
        <v>45791</v>
      </c>
      <c r="K634"/>
      <c r="L634" s="4">
        <v>0</v>
      </c>
      <c r="M634" s="4" t="str">
        <f t="shared" si="57"/>
        <v>Low Sales</v>
      </c>
      <c r="N634" s="2" t="str">
        <f t="shared" si="58"/>
        <v>Grade C</v>
      </c>
      <c r="O634">
        <v>20</v>
      </c>
      <c r="P634" s="4">
        <v>20</v>
      </c>
      <c r="Q634" t="s">
        <v>18</v>
      </c>
      <c r="R634" s="4">
        <v>1</v>
      </c>
      <c r="S634" t="str">
        <f>CONCATENATE(OrdersTable[[#This Row],[Clean_ID]],"-",OrdersTable[[#This Row],[Clean_Region]],"-",OrdersTable[[#This Row],[Clean_Product]])</f>
        <v>1632-NORTH-Furniture</v>
      </c>
    </row>
    <row r="635" spans="1:19" x14ac:dyDescent="0.3">
      <c r="A635" t="s">
        <v>1861</v>
      </c>
      <c r="B635" t="str">
        <f t="shared" si="54"/>
        <v>1633</v>
      </c>
      <c r="C635" t="s">
        <v>1862</v>
      </c>
      <c r="D635" t="str">
        <f t="shared" si="59"/>
        <v>Henry Thompson Md</v>
      </c>
      <c r="E635" t="s">
        <v>11</v>
      </c>
      <c r="F635" t="str">
        <f t="shared" si="55"/>
        <v>NORTH</v>
      </c>
      <c r="G635" t="s">
        <v>35</v>
      </c>
      <c r="H635" t="str">
        <f t="shared" si="56"/>
        <v>Electronics</v>
      </c>
      <c r="I635" s="2" t="s">
        <v>1439</v>
      </c>
      <c r="J635" s="1">
        <v>45658</v>
      </c>
      <c r="K635">
        <v>716.92</v>
      </c>
      <c r="L635" s="4">
        <v>716.92</v>
      </c>
      <c r="M635" s="4" t="str">
        <f t="shared" si="57"/>
        <v>Low Sales</v>
      </c>
      <c r="N635" s="2" t="str">
        <f t="shared" si="58"/>
        <v>Grade C</v>
      </c>
      <c r="O635">
        <v>20</v>
      </c>
      <c r="P635" s="4">
        <v>20</v>
      </c>
      <c r="Q635" t="s">
        <v>23</v>
      </c>
      <c r="R635" s="4">
        <v>9</v>
      </c>
      <c r="S635" t="str">
        <f>CONCATENATE(OrdersTable[[#This Row],[Clean_ID]],"-",OrdersTable[[#This Row],[Clean_Region]],"-",OrdersTable[[#This Row],[Clean_Product]])</f>
        <v>1633-NORTH-Electronics</v>
      </c>
    </row>
    <row r="636" spans="1:19" x14ac:dyDescent="0.3">
      <c r="A636" t="s">
        <v>1863</v>
      </c>
      <c r="B636" t="str">
        <f t="shared" si="54"/>
        <v>1634</v>
      </c>
      <c r="C636" t="s">
        <v>1864</v>
      </c>
      <c r="D636" t="str">
        <f t="shared" si="59"/>
        <v>Renee Baker</v>
      </c>
      <c r="E636" t="s">
        <v>26</v>
      </c>
      <c r="F636" t="str">
        <f t="shared" si="55"/>
        <v>EAST</v>
      </c>
      <c r="G636" t="s">
        <v>35</v>
      </c>
      <c r="H636" t="str">
        <f t="shared" si="56"/>
        <v>Electronics</v>
      </c>
      <c r="I636" s="2" t="s">
        <v>1865</v>
      </c>
      <c r="J636" s="1">
        <v>45486</v>
      </c>
      <c r="K636"/>
      <c r="L636" s="4">
        <v>0</v>
      </c>
      <c r="M636" s="4" t="str">
        <f t="shared" si="57"/>
        <v>Low Sales</v>
      </c>
      <c r="N636" s="2" t="str">
        <f t="shared" si="58"/>
        <v>Grade C</v>
      </c>
      <c r="O636">
        <v>15</v>
      </c>
      <c r="P636" s="4">
        <v>15</v>
      </c>
      <c r="Q636" t="s">
        <v>23</v>
      </c>
      <c r="R636" s="4">
        <v>5</v>
      </c>
      <c r="S636" t="str">
        <f>CONCATENATE(OrdersTable[[#This Row],[Clean_ID]],"-",OrdersTable[[#This Row],[Clean_Region]],"-",OrdersTable[[#This Row],[Clean_Product]])</f>
        <v>1634-EAST-Electronics</v>
      </c>
    </row>
    <row r="637" spans="1:19" x14ac:dyDescent="0.3">
      <c r="A637" t="s">
        <v>1866</v>
      </c>
      <c r="B637" t="str">
        <f t="shared" si="54"/>
        <v>1635</v>
      </c>
      <c r="C637" t="s">
        <v>1867</v>
      </c>
      <c r="D637" t="str">
        <f t="shared" si="59"/>
        <v>Trevor Abbott</v>
      </c>
      <c r="E637" t="s">
        <v>21</v>
      </c>
      <c r="F637" t="str">
        <f t="shared" si="55"/>
        <v>CENTRAL</v>
      </c>
      <c r="G637" t="s">
        <v>80</v>
      </c>
      <c r="H637" t="str">
        <f t="shared" si="56"/>
        <v>Furniture</v>
      </c>
      <c r="I637" s="2" t="s">
        <v>1113</v>
      </c>
      <c r="J637" s="1">
        <v>45362</v>
      </c>
      <c r="K637"/>
      <c r="L637" s="4">
        <v>0</v>
      </c>
      <c r="M637" s="4" t="str">
        <f t="shared" si="57"/>
        <v>Low Sales</v>
      </c>
      <c r="N637" s="2" t="str">
        <f t="shared" si="58"/>
        <v>Grade C</v>
      </c>
      <c r="O637">
        <v>15</v>
      </c>
      <c r="P637" s="4">
        <v>15</v>
      </c>
      <c r="Q637" t="s">
        <v>37</v>
      </c>
      <c r="R637" s="4">
        <v>6</v>
      </c>
      <c r="S637" t="str">
        <f>CONCATENATE(OrdersTable[[#This Row],[Clean_ID]],"-",OrdersTable[[#This Row],[Clean_Region]],"-",OrdersTable[[#This Row],[Clean_Product]])</f>
        <v>1635-CENTRAL-Furniture</v>
      </c>
    </row>
    <row r="638" spans="1:19" x14ac:dyDescent="0.3">
      <c r="A638" t="s">
        <v>1868</v>
      </c>
      <c r="B638" t="str">
        <f t="shared" si="54"/>
        <v>1636</v>
      </c>
      <c r="C638" t="s">
        <v>1869</v>
      </c>
      <c r="D638" t="str">
        <f t="shared" si="59"/>
        <v>Melissa Cruz</v>
      </c>
      <c r="E638" t="s">
        <v>51</v>
      </c>
      <c r="F638" t="str">
        <f t="shared" si="55"/>
        <v>WEST</v>
      </c>
      <c r="G638" t="s">
        <v>12</v>
      </c>
      <c r="H638" t="str">
        <f t="shared" si="56"/>
        <v>Electronics</v>
      </c>
      <c r="I638" s="2" t="s">
        <v>305</v>
      </c>
      <c r="J638" s="1">
        <v>46086</v>
      </c>
      <c r="K638">
        <v>2554.4899999999998</v>
      </c>
      <c r="L638" s="4">
        <v>2554.4899999999998</v>
      </c>
      <c r="M638" s="4" t="str">
        <f t="shared" si="57"/>
        <v>High Sales</v>
      </c>
      <c r="N638" s="2" t="str">
        <f t="shared" si="58"/>
        <v>Grade B</v>
      </c>
      <c r="O638">
        <v>5</v>
      </c>
      <c r="P638" s="4">
        <v>5</v>
      </c>
      <c r="Q638" t="s">
        <v>37</v>
      </c>
      <c r="R638" s="4">
        <v>14</v>
      </c>
      <c r="S638" t="str">
        <f>CONCATENATE(OrdersTable[[#This Row],[Clean_ID]],"-",OrdersTable[[#This Row],[Clean_Region]],"-",OrdersTable[[#This Row],[Clean_Product]])</f>
        <v>1636-WEST-Electronics</v>
      </c>
    </row>
    <row r="639" spans="1:19" x14ac:dyDescent="0.3">
      <c r="A639" t="s">
        <v>1870</v>
      </c>
      <c r="B639" t="str">
        <f t="shared" si="54"/>
        <v>1637</v>
      </c>
      <c r="C639" t="s">
        <v>1871</v>
      </c>
      <c r="D639" t="str">
        <f t="shared" si="59"/>
        <v>Anna Rodriguez</v>
      </c>
      <c r="E639" t="s">
        <v>26</v>
      </c>
      <c r="F639" t="str">
        <f t="shared" si="55"/>
        <v>EAST</v>
      </c>
      <c r="G639" t="s">
        <v>80</v>
      </c>
      <c r="H639" t="str">
        <f t="shared" si="56"/>
        <v>Furniture</v>
      </c>
      <c r="I639" s="2" t="s">
        <v>1872</v>
      </c>
      <c r="J639" s="1">
        <v>45620</v>
      </c>
      <c r="K639"/>
      <c r="L639" s="4">
        <v>0</v>
      </c>
      <c r="M639" s="4" t="str">
        <f t="shared" si="57"/>
        <v>Low Sales</v>
      </c>
      <c r="N639" s="2" t="str">
        <f t="shared" si="58"/>
        <v>Grade C</v>
      </c>
      <c r="O639">
        <v>10</v>
      </c>
      <c r="P639" s="4">
        <v>10</v>
      </c>
      <c r="Q639" t="s">
        <v>37</v>
      </c>
      <c r="R639" s="4">
        <v>11</v>
      </c>
      <c r="S639" t="str">
        <f>CONCATENATE(OrdersTable[[#This Row],[Clean_ID]],"-",OrdersTable[[#This Row],[Clean_Region]],"-",OrdersTable[[#This Row],[Clean_Product]])</f>
        <v>1637-EAST-Furniture</v>
      </c>
    </row>
    <row r="640" spans="1:19" x14ac:dyDescent="0.3">
      <c r="A640" t="s">
        <v>1873</v>
      </c>
      <c r="B640" t="str">
        <f t="shared" si="54"/>
        <v>1638</v>
      </c>
      <c r="C640" t="s">
        <v>1874</v>
      </c>
      <c r="D640" t="str">
        <f t="shared" si="59"/>
        <v>Evan Peck</v>
      </c>
      <c r="E640" t="s">
        <v>51</v>
      </c>
      <c r="F640" t="str">
        <f t="shared" si="55"/>
        <v>WEST</v>
      </c>
      <c r="G640" t="s">
        <v>80</v>
      </c>
      <c r="H640" t="str">
        <f t="shared" si="56"/>
        <v>Furniture</v>
      </c>
      <c r="I640" s="2" t="s">
        <v>1759</v>
      </c>
      <c r="J640" s="1">
        <v>45919</v>
      </c>
      <c r="K640"/>
      <c r="L640" s="4">
        <v>0</v>
      </c>
      <c r="M640" s="4" t="str">
        <f t="shared" si="57"/>
        <v>Low Sales</v>
      </c>
      <c r="N640" s="2" t="str">
        <f t="shared" si="58"/>
        <v>Grade C</v>
      </c>
      <c r="O640">
        <v>5</v>
      </c>
      <c r="P640" s="4">
        <v>5</v>
      </c>
      <c r="Q640" t="s">
        <v>14</v>
      </c>
      <c r="R640" s="4">
        <v>9</v>
      </c>
      <c r="S640" t="str">
        <f>CONCATENATE(OrdersTable[[#This Row],[Clean_ID]],"-",OrdersTable[[#This Row],[Clean_Region]],"-",OrdersTable[[#This Row],[Clean_Product]])</f>
        <v>1638-WEST-Furniture</v>
      </c>
    </row>
    <row r="641" spans="1:19" x14ac:dyDescent="0.3">
      <c r="A641" t="s">
        <v>1875</v>
      </c>
      <c r="B641" t="str">
        <f t="shared" si="54"/>
        <v>1639</v>
      </c>
      <c r="C641" t="s">
        <v>1876</v>
      </c>
      <c r="D641" t="str">
        <f t="shared" si="59"/>
        <v>Cynthia Hall</v>
      </c>
      <c r="E641" t="s">
        <v>11</v>
      </c>
      <c r="F641" t="str">
        <f t="shared" si="55"/>
        <v>NORTH</v>
      </c>
      <c r="G641" t="s">
        <v>12</v>
      </c>
      <c r="H641" t="str">
        <f t="shared" si="56"/>
        <v>Electronics</v>
      </c>
      <c r="I641" s="2" t="s">
        <v>1877</v>
      </c>
      <c r="J641" s="1">
        <v>45336</v>
      </c>
      <c r="K641">
        <v>934.26</v>
      </c>
      <c r="L641" s="4">
        <v>934.26</v>
      </c>
      <c r="M641" s="4" t="str">
        <f t="shared" si="57"/>
        <v>Low Sales</v>
      </c>
      <c r="N641" s="2" t="str">
        <f t="shared" si="58"/>
        <v>Grade C</v>
      </c>
      <c r="O641">
        <v>10</v>
      </c>
      <c r="P641" s="4">
        <v>10</v>
      </c>
      <c r="Q641" t="s">
        <v>14</v>
      </c>
      <c r="R641" s="4">
        <v>8</v>
      </c>
      <c r="S641" t="str">
        <f>CONCATENATE(OrdersTable[[#This Row],[Clean_ID]],"-",OrdersTable[[#This Row],[Clean_Region]],"-",OrdersTable[[#This Row],[Clean_Product]])</f>
        <v>1639-NORTH-Electronics</v>
      </c>
    </row>
    <row r="642" spans="1:19" x14ac:dyDescent="0.3">
      <c r="A642" t="s">
        <v>1878</v>
      </c>
      <c r="B642" t="str">
        <f t="shared" ref="B642:B705" si="60">RIGHT(A642, 4)</f>
        <v>1640</v>
      </c>
      <c r="C642" t="s">
        <v>1879</v>
      </c>
      <c r="D642" t="str">
        <f t="shared" si="59"/>
        <v>Carlos Espinoza</v>
      </c>
      <c r="E642" t="s">
        <v>44</v>
      </c>
      <c r="F642" t="str">
        <f t="shared" ref="F642:F705" si="61">UPPER(TRIM(E642))</f>
        <v>SOUTH</v>
      </c>
      <c r="G642" t="s">
        <v>12</v>
      </c>
      <c r="H642" t="str">
        <f t="shared" ref="H642:H705" si="62">PROPER(TRIM(G642))</f>
        <v>Electronics</v>
      </c>
      <c r="I642" s="2" t="s">
        <v>1880</v>
      </c>
      <c r="J642" s="1">
        <v>45324</v>
      </c>
      <c r="K642"/>
      <c r="L642" s="4">
        <v>0</v>
      </c>
      <c r="M642" s="4" t="str">
        <f t="shared" ref="M642:M705" si="63">IF(L642&gt;2500, "High Sales", "Low Sales")</f>
        <v>Low Sales</v>
      </c>
      <c r="N642" s="2" t="str">
        <f t="shared" ref="N642:N705" si="64">IF(OR(ISBLANK(L642), L642="", L642=0), "Grade C", IF(L642&gt;=4000, "Grade A", IF(L642&gt;=2000, "Grade B", "Grade C")))</f>
        <v>Grade C</v>
      </c>
      <c r="O642">
        <v>20</v>
      </c>
      <c r="P642" s="4">
        <v>20</v>
      </c>
      <c r="Q642" t="s">
        <v>37</v>
      </c>
      <c r="R642" s="4">
        <v>10</v>
      </c>
      <c r="S642" t="str">
        <f>CONCATENATE(OrdersTable[[#This Row],[Clean_ID]],"-",OrdersTable[[#This Row],[Clean_Region]],"-",OrdersTable[[#This Row],[Clean_Product]])</f>
        <v>1640-SOUTH-Electronics</v>
      </c>
    </row>
    <row r="643" spans="1:19" x14ac:dyDescent="0.3">
      <c r="A643" t="s">
        <v>1881</v>
      </c>
      <c r="B643" t="str">
        <f t="shared" si="60"/>
        <v>1641</v>
      </c>
      <c r="C643" t="s">
        <v>1882</v>
      </c>
      <c r="D643" t="str">
        <f t="shared" ref="D643:D706" si="65">PROPER(TRIM(C643))</f>
        <v>Becky House</v>
      </c>
      <c r="E643" t="s">
        <v>11</v>
      </c>
      <c r="F643" t="str">
        <f t="shared" si="61"/>
        <v>NORTH</v>
      </c>
      <c r="G643" t="s">
        <v>40</v>
      </c>
      <c r="H643" t="str">
        <f t="shared" si="62"/>
        <v>Office Supplies</v>
      </c>
      <c r="I643" s="2" t="s">
        <v>1883</v>
      </c>
      <c r="J643" s="1">
        <v>45342</v>
      </c>
      <c r="K643">
        <v>1142.58</v>
      </c>
      <c r="L643" s="4">
        <v>1142.58</v>
      </c>
      <c r="M643" s="4" t="str">
        <f t="shared" si="63"/>
        <v>Low Sales</v>
      </c>
      <c r="N643" s="2" t="str">
        <f t="shared" si="64"/>
        <v>Grade C</v>
      </c>
      <c r="O643">
        <v>5</v>
      </c>
      <c r="P643" s="4">
        <v>5</v>
      </c>
      <c r="Q643" t="s">
        <v>18</v>
      </c>
      <c r="R643" s="4">
        <v>11</v>
      </c>
      <c r="S643" t="str">
        <f>CONCATENATE(OrdersTable[[#This Row],[Clean_ID]],"-",OrdersTable[[#This Row],[Clean_Region]],"-",OrdersTable[[#This Row],[Clean_Product]])</f>
        <v>1641-NORTH-Office Supplies</v>
      </c>
    </row>
    <row r="644" spans="1:19" x14ac:dyDescent="0.3">
      <c r="A644" t="s">
        <v>1884</v>
      </c>
      <c r="B644" t="str">
        <f t="shared" si="60"/>
        <v>1642</v>
      </c>
      <c r="C644" t="s">
        <v>1885</v>
      </c>
      <c r="D644" t="str">
        <f t="shared" si="65"/>
        <v>Melinda Fowler</v>
      </c>
      <c r="E644" t="s">
        <v>51</v>
      </c>
      <c r="F644" t="str">
        <f t="shared" si="61"/>
        <v>WEST</v>
      </c>
      <c r="G644" t="s">
        <v>12</v>
      </c>
      <c r="H644" t="str">
        <f t="shared" si="62"/>
        <v>Electronics</v>
      </c>
      <c r="I644" s="2" t="s">
        <v>1886</v>
      </c>
      <c r="J644" s="1">
        <v>45771</v>
      </c>
      <c r="K644"/>
      <c r="L644" s="4">
        <v>0</v>
      </c>
      <c r="M644" s="4" t="str">
        <f t="shared" si="63"/>
        <v>Low Sales</v>
      </c>
      <c r="N644" s="2" t="str">
        <f t="shared" si="64"/>
        <v>Grade C</v>
      </c>
      <c r="O644">
        <v>15</v>
      </c>
      <c r="P644" s="4">
        <v>15</v>
      </c>
      <c r="Q644" t="s">
        <v>14</v>
      </c>
      <c r="R644" s="4">
        <v>14</v>
      </c>
      <c r="S644" t="str">
        <f>CONCATENATE(OrdersTable[[#This Row],[Clean_ID]],"-",OrdersTable[[#This Row],[Clean_Region]],"-",OrdersTable[[#This Row],[Clean_Product]])</f>
        <v>1642-WEST-Electronics</v>
      </c>
    </row>
    <row r="645" spans="1:19" x14ac:dyDescent="0.3">
      <c r="A645" t="s">
        <v>1887</v>
      </c>
      <c r="B645" t="str">
        <f t="shared" si="60"/>
        <v>1643</v>
      </c>
      <c r="C645" t="s">
        <v>1888</v>
      </c>
      <c r="D645" t="str">
        <f t="shared" si="65"/>
        <v>Aaron Brock</v>
      </c>
      <c r="E645" t="s">
        <v>21</v>
      </c>
      <c r="F645" t="str">
        <f t="shared" si="61"/>
        <v>CENTRAL</v>
      </c>
      <c r="G645" t="s">
        <v>40</v>
      </c>
      <c r="H645" t="str">
        <f t="shared" si="62"/>
        <v>Office Supplies</v>
      </c>
      <c r="I645" s="2" t="s">
        <v>849</v>
      </c>
      <c r="J645" s="1">
        <v>45833</v>
      </c>
      <c r="K645"/>
      <c r="L645" s="4">
        <v>0</v>
      </c>
      <c r="M645" s="4" t="str">
        <f t="shared" si="63"/>
        <v>Low Sales</v>
      </c>
      <c r="N645" s="2" t="str">
        <f t="shared" si="64"/>
        <v>Grade C</v>
      </c>
      <c r="O645">
        <v>5</v>
      </c>
      <c r="P645" s="4">
        <v>5</v>
      </c>
      <c r="Q645" t="s">
        <v>18</v>
      </c>
      <c r="R645" s="4">
        <v>9</v>
      </c>
      <c r="S645" t="str">
        <f>CONCATENATE(OrdersTable[[#This Row],[Clean_ID]],"-",OrdersTable[[#This Row],[Clean_Region]],"-",OrdersTable[[#This Row],[Clean_Product]])</f>
        <v>1643-CENTRAL-Office Supplies</v>
      </c>
    </row>
    <row r="646" spans="1:19" x14ac:dyDescent="0.3">
      <c r="A646" t="s">
        <v>1889</v>
      </c>
      <c r="B646" t="str">
        <f t="shared" si="60"/>
        <v>1644</v>
      </c>
      <c r="C646" t="s">
        <v>1890</v>
      </c>
      <c r="D646" t="str">
        <f t="shared" si="65"/>
        <v>Justin Gibson</v>
      </c>
      <c r="E646" t="s">
        <v>34</v>
      </c>
      <c r="F646" t="str">
        <f t="shared" si="61"/>
        <v>NORTH</v>
      </c>
      <c r="G646" t="s">
        <v>12</v>
      </c>
      <c r="H646" t="str">
        <f t="shared" si="62"/>
        <v>Electronics</v>
      </c>
      <c r="I646" s="2" t="s">
        <v>855</v>
      </c>
      <c r="J646" s="1">
        <v>46034</v>
      </c>
      <c r="K646">
        <v>2681.72</v>
      </c>
      <c r="L646" s="4">
        <v>2681.72</v>
      </c>
      <c r="M646" s="4" t="str">
        <f t="shared" si="63"/>
        <v>High Sales</v>
      </c>
      <c r="N646" s="2" t="str">
        <f t="shared" si="64"/>
        <v>Grade B</v>
      </c>
      <c r="O646">
        <v>10</v>
      </c>
      <c r="P646" s="4">
        <v>10</v>
      </c>
      <c r="Q646" t="s">
        <v>37</v>
      </c>
      <c r="R646" s="4">
        <v>11</v>
      </c>
      <c r="S646" t="str">
        <f>CONCATENATE(OrdersTable[[#This Row],[Clean_ID]],"-",OrdersTable[[#This Row],[Clean_Region]],"-",OrdersTable[[#This Row],[Clean_Product]])</f>
        <v>1644-NORTH-Electronics</v>
      </c>
    </row>
    <row r="647" spans="1:19" x14ac:dyDescent="0.3">
      <c r="A647" t="s">
        <v>1891</v>
      </c>
      <c r="B647" t="str">
        <f t="shared" si="60"/>
        <v>1645</v>
      </c>
      <c r="C647" t="s">
        <v>1892</v>
      </c>
      <c r="D647" t="str">
        <f t="shared" si="65"/>
        <v>Brian Bennett</v>
      </c>
      <c r="E647" t="s">
        <v>44</v>
      </c>
      <c r="F647" t="str">
        <f t="shared" si="61"/>
        <v>SOUTH</v>
      </c>
      <c r="G647" t="s">
        <v>80</v>
      </c>
      <c r="H647" t="str">
        <f t="shared" si="62"/>
        <v>Furniture</v>
      </c>
      <c r="I647" s="2" t="s">
        <v>1893</v>
      </c>
      <c r="J647" s="1">
        <v>45863</v>
      </c>
      <c r="K647">
        <v>2812.8</v>
      </c>
      <c r="L647" s="4">
        <v>2812.8</v>
      </c>
      <c r="M647" s="4" t="str">
        <f t="shared" si="63"/>
        <v>High Sales</v>
      </c>
      <c r="N647" s="2" t="str">
        <f t="shared" si="64"/>
        <v>Grade B</v>
      </c>
      <c r="O647"/>
      <c r="P647" s="4">
        <v>0</v>
      </c>
      <c r="Q647" t="s">
        <v>31</v>
      </c>
      <c r="R647" s="4">
        <v>11</v>
      </c>
      <c r="S647" t="str">
        <f>CONCATENATE(OrdersTable[[#This Row],[Clean_ID]],"-",OrdersTable[[#This Row],[Clean_Region]],"-",OrdersTable[[#This Row],[Clean_Product]])</f>
        <v>1645-SOUTH-Furniture</v>
      </c>
    </row>
    <row r="648" spans="1:19" x14ac:dyDescent="0.3">
      <c r="A648" t="s">
        <v>1894</v>
      </c>
      <c r="B648" t="str">
        <f t="shared" si="60"/>
        <v>1646</v>
      </c>
      <c r="C648" t="s">
        <v>1895</v>
      </c>
      <c r="D648" t="str">
        <f t="shared" si="65"/>
        <v>Manuel Ponce</v>
      </c>
      <c r="E648" t="s">
        <v>51</v>
      </c>
      <c r="F648" t="str">
        <f t="shared" si="61"/>
        <v>WEST</v>
      </c>
      <c r="G648" t="s">
        <v>35</v>
      </c>
      <c r="H648" t="str">
        <f t="shared" si="62"/>
        <v>Electronics</v>
      </c>
      <c r="I648" s="2" t="s">
        <v>1574</v>
      </c>
      <c r="J648" s="1">
        <v>45398</v>
      </c>
      <c r="K648"/>
      <c r="L648" s="4">
        <v>0</v>
      </c>
      <c r="M648" s="4" t="str">
        <f t="shared" si="63"/>
        <v>Low Sales</v>
      </c>
      <c r="N648" s="2" t="str">
        <f t="shared" si="64"/>
        <v>Grade C</v>
      </c>
      <c r="O648"/>
      <c r="P648" s="4">
        <v>0</v>
      </c>
      <c r="Q648" t="s">
        <v>31</v>
      </c>
      <c r="R648" s="4">
        <v>11</v>
      </c>
      <c r="S648" t="str">
        <f>CONCATENATE(OrdersTable[[#This Row],[Clean_ID]],"-",OrdersTable[[#This Row],[Clean_Region]],"-",OrdersTable[[#This Row],[Clean_Product]])</f>
        <v>1646-WEST-Electronics</v>
      </c>
    </row>
    <row r="649" spans="1:19" x14ac:dyDescent="0.3">
      <c r="A649" t="s">
        <v>1896</v>
      </c>
      <c r="B649" t="str">
        <f t="shared" si="60"/>
        <v>1647</v>
      </c>
      <c r="C649" t="s">
        <v>1897</v>
      </c>
      <c r="D649" t="str">
        <f t="shared" si="65"/>
        <v>Nicole Perez</v>
      </c>
      <c r="E649" t="s">
        <v>44</v>
      </c>
      <c r="F649" t="str">
        <f t="shared" si="61"/>
        <v>SOUTH</v>
      </c>
      <c r="G649" t="s">
        <v>35</v>
      </c>
      <c r="H649" t="str">
        <f t="shared" si="62"/>
        <v>Electronics</v>
      </c>
      <c r="I649" s="2" t="s">
        <v>1898</v>
      </c>
      <c r="J649" s="1">
        <v>45652</v>
      </c>
      <c r="K649"/>
      <c r="L649" s="4">
        <v>0</v>
      </c>
      <c r="M649" s="4" t="str">
        <f t="shared" si="63"/>
        <v>Low Sales</v>
      </c>
      <c r="N649" s="2" t="str">
        <f t="shared" si="64"/>
        <v>Grade C</v>
      </c>
      <c r="O649">
        <v>15</v>
      </c>
      <c r="P649" s="4">
        <v>15</v>
      </c>
      <c r="Q649" t="s">
        <v>23</v>
      </c>
      <c r="R649" s="4">
        <v>13</v>
      </c>
      <c r="S649" t="str">
        <f>CONCATENATE(OrdersTable[[#This Row],[Clean_ID]],"-",OrdersTable[[#This Row],[Clean_Region]],"-",OrdersTable[[#This Row],[Clean_Product]])</f>
        <v>1647-SOUTH-Electronics</v>
      </c>
    </row>
    <row r="650" spans="1:19" x14ac:dyDescent="0.3">
      <c r="A650" t="s">
        <v>1899</v>
      </c>
      <c r="B650" t="str">
        <f t="shared" si="60"/>
        <v>1648</v>
      </c>
      <c r="C650" t="s">
        <v>1900</v>
      </c>
      <c r="D650" t="str">
        <f t="shared" si="65"/>
        <v>Jesse Pena</v>
      </c>
      <c r="E650" t="s">
        <v>11</v>
      </c>
      <c r="F650" t="str">
        <f t="shared" si="61"/>
        <v>NORTH</v>
      </c>
      <c r="G650" t="s">
        <v>35</v>
      </c>
      <c r="H650" t="str">
        <f t="shared" si="62"/>
        <v>Electronics</v>
      </c>
      <c r="I650" s="2" t="s">
        <v>736</v>
      </c>
      <c r="J650" s="1">
        <v>46137</v>
      </c>
      <c r="K650">
        <v>1651.08</v>
      </c>
      <c r="L650" s="4">
        <v>1651.08</v>
      </c>
      <c r="M650" s="4" t="str">
        <f t="shared" si="63"/>
        <v>Low Sales</v>
      </c>
      <c r="N650" s="2" t="str">
        <f t="shared" si="64"/>
        <v>Grade C</v>
      </c>
      <c r="O650"/>
      <c r="P650" s="4">
        <v>0</v>
      </c>
      <c r="Q650" t="s">
        <v>37</v>
      </c>
      <c r="R650" s="4">
        <v>4</v>
      </c>
      <c r="S650" t="str">
        <f>CONCATENATE(OrdersTable[[#This Row],[Clean_ID]],"-",OrdersTable[[#This Row],[Clean_Region]],"-",OrdersTable[[#This Row],[Clean_Product]])</f>
        <v>1648-NORTH-Electronics</v>
      </c>
    </row>
    <row r="651" spans="1:19" x14ac:dyDescent="0.3">
      <c r="A651" t="s">
        <v>1901</v>
      </c>
      <c r="B651" t="str">
        <f t="shared" si="60"/>
        <v>1649</v>
      </c>
      <c r="C651" t="s">
        <v>1902</v>
      </c>
      <c r="D651" t="str">
        <f t="shared" si="65"/>
        <v>Margaret Shelton</v>
      </c>
      <c r="E651" t="s">
        <v>51</v>
      </c>
      <c r="F651" t="str">
        <f t="shared" si="61"/>
        <v>WEST</v>
      </c>
      <c r="G651" t="s">
        <v>40</v>
      </c>
      <c r="H651" t="str">
        <f t="shared" si="62"/>
        <v>Office Supplies</v>
      </c>
      <c r="I651" s="2" t="s">
        <v>1903</v>
      </c>
      <c r="J651" s="1">
        <v>45717</v>
      </c>
      <c r="K651"/>
      <c r="L651" s="4">
        <v>0</v>
      </c>
      <c r="M651" s="4" t="str">
        <f t="shared" si="63"/>
        <v>Low Sales</v>
      </c>
      <c r="N651" s="2" t="str">
        <f t="shared" si="64"/>
        <v>Grade C</v>
      </c>
      <c r="O651">
        <v>5</v>
      </c>
      <c r="P651" s="4">
        <v>5</v>
      </c>
      <c r="Q651" t="s">
        <v>14</v>
      </c>
      <c r="R651" s="4">
        <v>5</v>
      </c>
      <c r="S651" t="str">
        <f>CONCATENATE(OrdersTable[[#This Row],[Clean_ID]],"-",OrdersTable[[#This Row],[Clean_Region]],"-",OrdersTable[[#This Row],[Clean_Product]])</f>
        <v>1649-WEST-Office Supplies</v>
      </c>
    </row>
    <row r="652" spans="1:19" x14ac:dyDescent="0.3">
      <c r="A652" t="s">
        <v>1904</v>
      </c>
      <c r="B652" t="str">
        <f t="shared" si="60"/>
        <v>1650</v>
      </c>
      <c r="C652" t="s">
        <v>1905</v>
      </c>
      <c r="D652" t="str">
        <f t="shared" si="65"/>
        <v>Tyler Fitzgerald</v>
      </c>
      <c r="E652" t="s">
        <v>21</v>
      </c>
      <c r="F652" t="str">
        <f t="shared" si="61"/>
        <v>CENTRAL</v>
      </c>
      <c r="G652" t="s">
        <v>12</v>
      </c>
      <c r="H652" t="str">
        <f t="shared" si="62"/>
        <v>Electronics</v>
      </c>
      <c r="I652" s="2" t="s">
        <v>1906</v>
      </c>
      <c r="J652" s="1">
        <v>45822</v>
      </c>
      <c r="K652"/>
      <c r="L652" s="4">
        <v>0</v>
      </c>
      <c r="M652" s="4" t="str">
        <f t="shared" si="63"/>
        <v>Low Sales</v>
      </c>
      <c r="N652" s="2" t="str">
        <f t="shared" si="64"/>
        <v>Grade C</v>
      </c>
      <c r="O652">
        <v>5</v>
      </c>
      <c r="P652" s="4">
        <v>5</v>
      </c>
      <c r="Q652" t="s">
        <v>31</v>
      </c>
      <c r="R652" s="4">
        <v>4</v>
      </c>
      <c r="S652" t="str">
        <f>CONCATENATE(OrdersTable[[#This Row],[Clean_ID]],"-",OrdersTable[[#This Row],[Clean_Region]],"-",OrdersTable[[#This Row],[Clean_Product]])</f>
        <v>1650-CENTRAL-Electronics</v>
      </c>
    </row>
    <row r="653" spans="1:19" x14ac:dyDescent="0.3">
      <c r="A653" t="s">
        <v>1907</v>
      </c>
      <c r="B653" t="str">
        <f t="shared" si="60"/>
        <v>1651</v>
      </c>
      <c r="C653" t="s">
        <v>1908</v>
      </c>
      <c r="D653" t="str">
        <f t="shared" si="65"/>
        <v>Elizabeth Reyes</v>
      </c>
      <c r="E653" t="s">
        <v>44</v>
      </c>
      <c r="F653" t="str">
        <f t="shared" si="61"/>
        <v>SOUTH</v>
      </c>
      <c r="G653" t="s">
        <v>40</v>
      </c>
      <c r="H653" t="str">
        <f t="shared" si="62"/>
        <v>Office Supplies</v>
      </c>
      <c r="I653" s="2" t="s">
        <v>406</v>
      </c>
      <c r="J653" s="1">
        <v>45314</v>
      </c>
      <c r="K653">
        <v>4120.57</v>
      </c>
      <c r="L653" s="4">
        <v>4120.57</v>
      </c>
      <c r="M653" s="4" t="str">
        <f t="shared" si="63"/>
        <v>High Sales</v>
      </c>
      <c r="N653" s="2" t="str">
        <f t="shared" si="64"/>
        <v>Grade A</v>
      </c>
      <c r="O653">
        <v>5</v>
      </c>
      <c r="P653" s="4">
        <v>5</v>
      </c>
      <c r="Q653" t="s">
        <v>14</v>
      </c>
      <c r="R653" s="4">
        <v>8</v>
      </c>
      <c r="S653" t="str">
        <f>CONCATENATE(OrdersTable[[#This Row],[Clean_ID]],"-",OrdersTable[[#This Row],[Clean_Region]],"-",OrdersTable[[#This Row],[Clean_Product]])</f>
        <v>1651-SOUTH-Office Supplies</v>
      </c>
    </row>
    <row r="654" spans="1:19" x14ac:dyDescent="0.3">
      <c r="A654" t="s">
        <v>1909</v>
      </c>
      <c r="B654" t="str">
        <f t="shared" si="60"/>
        <v>1652</v>
      </c>
      <c r="C654" t="s">
        <v>1910</v>
      </c>
      <c r="D654" t="str">
        <f t="shared" si="65"/>
        <v>Tanner Mcdonald</v>
      </c>
      <c r="E654" t="s">
        <v>26</v>
      </c>
      <c r="F654" t="str">
        <f t="shared" si="61"/>
        <v>EAST</v>
      </c>
      <c r="G654" t="s">
        <v>80</v>
      </c>
      <c r="H654" t="str">
        <f t="shared" si="62"/>
        <v>Furniture</v>
      </c>
      <c r="I654" s="2" t="s">
        <v>1911</v>
      </c>
      <c r="J654" s="1">
        <v>45433</v>
      </c>
      <c r="K654">
        <v>1867.06</v>
      </c>
      <c r="L654" s="4">
        <v>1867.06</v>
      </c>
      <c r="M654" s="4" t="str">
        <f t="shared" si="63"/>
        <v>Low Sales</v>
      </c>
      <c r="N654" s="2" t="str">
        <f t="shared" si="64"/>
        <v>Grade C</v>
      </c>
      <c r="O654">
        <v>10</v>
      </c>
      <c r="P654" s="4">
        <v>10</v>
      </c>
      <c r="Q654" t="s">
        <v>31</v>
      </c>
      <c r="R654" s="4">
        <v>13</v>
      </c>
      <c r="S654" t="str">
        <f>CONCATENATE(OrdersTable[[#This Row],[Clean_ID]],"-",OrdersTable[[#This Row],[Clean_Region]],"-",OrdersTable[[#This Row],[Clean_Product]])</f>
        <v>1652-EAST-Furniture</v>
      </c>
    </row>
    <row r="655" spans="1:19" x14ac:dyDescent="0.3">
      <c r="A655" t="s">
        <v>1912</v>
      </c>
      <c r="B655" t="str">
        <f t="shared" si="60"/>
        <v>1653</v>
      </c>
      <c r="C655" t="s">
        <v>1913</v>
      </c>
      <c r="D655" t="str">
        <f t="shared" si="65"/>
        <v>Joseph Nguyen</v>
      </c>
      <c r="E655" t="s">
        <v>26</v>
      </c>
      <c r="F655" t="str">
        <f t="shared" si="61"/>
        <v>EAST</v>
      </c>
      <c r="G655" t="s">
        <v>12</v>
      </c>
      <c r="H655" t="str">
        <f t="shared" si="62"/>
        <v>Electronics</v>
      </c>
      <c r="I655" s="2" t="s">
        <v>1914</v>
      </c>
      <c r="J655" s="1">
        <v>45846</v>
      </c>
      <c r="K655">
        <v>2866.87</v>
      </c>
      <c r="L655" s="4">
        <v>2866.87</v>
      </c>
      <c r="M655" s="4" t="str">
        <f t="shared" si="63"/>
        <v>High Sales</v>
      </c>
      <c r="N655" s="2" t="str">
        <f t="shared" si="64"/>
        <v>Grade B</v>
      </c>
      <c r="O655">
        <v>5</v>
      </c>
      <c r="P655" s="4">
        <v>5</v>
      </c>
      <c r="Q655" t="s">
        <v>31</v>
      </c>
      <c r="R655" s="4">
        <v>13</v>
      </c>
      <c r="S655" t="str">
        <f>CONCATENATE(OrdersTable[[#This Row],[Clean_ID]],"-",OrdersTable[[#This Row],[Clean_Region]],"-",OrdersTable[[#This Row],[Clean_Product]])</f>
        <v>1653-EAST-Electronics</v>
      </c>
    </row>
    <row r="656" spans="1:19" x14ac:dyDescent="0.3">
      <c r="A656" t="s">
        <v>1915</v>
      </c>
      <c r="B656" t="str">
        <f t="shared" si="60"/>
        <v>1654</v>
      </c>
      <c r="C656" t="s">
        <v>1916</v>
      </c>
      <c r="D656" t="str">
        <f t="shared" si="65"/>
        <v>Jessica Woods</v>
      </c>
      <c r="E656" t="s">
        <v>51</v>
      </c>
      <c r="F656" t="str">
        <f t="shared" si="61"/>
        <v>WEST</v>
      </c>
      <c r="G656" t="s">
        <v>80</v>
      </c>
      <c r="H656" t="str">
        <f t="shared" si="62"/>
        <v>Furniture</v>
      </c>
      <c r="I656" s="2" t="s">
        <v>1917</v>
      </c>
      <c r="J656" s="1">
        <v>45791</v>
      </c>
      <c r="K656">
        <v>3529.1</v>
      </c>
      <c r="L656" s="4">
        <v>3529.1</v>
      </c>
      <c r="M656" s="4" t="str">
        <f t="shared" si="63"/>
        <v>High Sales</v>
      </c>
      <c r="N656" s="2" t="str">
        <f t="shared" si="64"/>
        <v>Grade B</v>
      </c>
      <c r="O656"/>
      <c r="P656" s="4">
        <v>0</v>
      </c>
      <c r="Q656" t="s">
        <v>31</v>
      </c>
      <c r="R656" s="4">
        <v>1</v>
      </c>
      <c r="S656" t="str">
        <f>CONCATENATE(OrdersTable[[#This Row],[Clean_ID]],"-",OrdersTable[[#This Row],[Clean_Region]],"-",OrdersTable[[#This Row],[Clean_Product]])</f>
        <v>1654-WEST-Furniture</v>
      </c>
    </row>
    <row r="657" spans="1:19" x14ac:dyDescent="0.3">
      <c r="A657" t="s">
        <v>1918</v>
      </c>
      <c r="B657" t="str">
        <f t="shared" si="60"/>
        <v>1655</v>
      </c>
      <c r="C657" t="s">
        <v>1919</v>
      </c>
      <c r="D657" t="str">
        <f t="shared" si="65"/>
        <v>Michael Decker</v>
      </c>
      <c r="E657" t="s">
        <v>11</v>
      </c>
      <c r="F657" t="str">
        <f t="shared" si="61"/>
        <v>NORTH</v>
      </c>
      <c r="G657" t="s">
        <v>35</v>
      </c>
      <c r="H657" t="str">
        <f t="shared" si="62"/>
        <v>Electronics</v>
      </c>
      <c r="I657" s="2" t="s">
        <v>1920</v>
      </c>
      <c r="J657" s="1">
        <v>45372</v>
      </c>
      <c r="K657"/>
      <c r="L657" s="4">
        <v>0</v>
      </c>
      <c r="M657" s="4" t="str">
        <f t="shared" si="63"/>
        <v>Low Sales</v>
      </c>
      <c r="N657" s="2" t="str">
        <f t="shared" si="64"/>
        <v>Grade C</v>
      </c>
      <c r="O657">
        <v>15</v>
      </c>
      <c r="P657" s="4">
        <v>15</v>
      </c>
      <c r="Q657" t="s">
        <v>23</v>
      </c>
      <c r="R657" s="4">
        <v>7</v>
      </c>
      <c r="S657" t="str">
        <f>CONCATENATE(OrdersTable[[#This Row],[Clean_ID]],"-",OrdersTable[[#This Row],[Clean_Region]],"-",OrdersTable[[#This Row],[Clean_Product]])</f>
        <v>1655-NORTH-Electronics</v>
      </c>
    </row>
    <row r="658" spans="1:19" x14ac:dyDescent="0.3">
      <c r="A658" t="s">
        <v>1921</v>
      </c>
      <c r="B658" t="str">
        <f t="shared" si="60"/>
        <v>1656</v>
      </c>
      <c r="C658" t="s">
        <v>1922</v>
      </c>
      <c r="D658" t="str">
        <f t="shared" si="65"/>
        <v>Amy Morrison</v>
      </c>
      <c r="E658" t="s">
        <v>34</v>
      </c>
      <c r="F658" t="str">
        <f t="shared" si="61"/>
        <v>NORTH</v>
      </c>
      <c r="G658" t="s">
        <v>80</v>
      </c>
      <c r="H658" t="str">
        <f t="shared" si="62"/>
        <v>Furniture</v>
      </c>
      <c r="I658" s="2" t="s">
        <v>1923</v>
      </c>
      <c r="J658" s="1">
        <v>46057</v>
      </c>
      <c r="K658">
        <v>4254.92</v>
      </c>
      <c r="L658" s="4">
        <v>4254.92</v>
      </c>
      <c r="M658" s="4" t="str">
        <f t="shared" si="63"/>
        <v>High Sales</v>
      </c>
      <c r="N658" s="2" t="str">
        <f t="shared" si="64"/>
        <v>Grade A</v>
      </c>
      <c r="O658">
        <v>20</v>
      </c>
      <c r="P658" s="4">
        <v>20</v>
      </c>
      <c r="Q658" t="s">
        <v>14</v>
      </c>
      <c r="R658" s="4">
        <v>5</v>
      </c>
      <c r="S658" t="str">
        <f>CONCATENATE(OrdersTable[[#This Row],[Clean_ID]],"-",OrdersTable[[#This Row],[Clean_Region]],"-",OrdersTable[[#This Row],[Clean_Product]])</f>
        <v>1656-NORTH-Furniture</v>
      </c>
    </row>
    <row r="659" spans="1:19" x14ac:dyDescent="0.3">
      <c r="A659" t="s">
        <v>1924</v>
      </c>
      <c r="B659" t="str">
        <f t="shared" si="60"/>
        <v>1657</v>
      </c>
      <c r="C659" t="s">
        <v>1925</v>
      </c>
      <c r="D659" t="str">
        <f t="shared" si="65"/>
        <v>Alison Howell</v>
      </c>
      <c r="E659" t="s">
        <v>21</v>
      </c>
      <c r="F659" t="str">
        <f t="shared" si="61"/>
        <v>CENTRAL</v>
      </c>
      <c r="G659" t="s">
        <v>12</v>
      </c>
      <c r="H659" t="str">
        <f t="shared" si="62"/>
        <v>Electronics</v>
      </c>
      <c r="I659" s="2" t="s">
        <v>1926</v>
      </c>
      <c r="J659" s="1">
        <v>45618</v>
      </c>
      <c r="K659"/>
      <c r="L659" s="4">
        <v>0</v>
      </c>
      <c r="M659" s="4" t="str">
        <f t="shared" si="63"/>
        <v>Low Sales</v>
      </c>
      <c r="N659" s="2" t="str">
        <f t="shared" si="64"/>
        <v>Grade C</v>
      </c>
      <c r="O659"/>
      <c r="P659" s="4">
        <v>0</v>
      </c>
      <c r="Q659" t="s">
        <v>18</v>
      </c>
      <c r="R659" s="4">
        <v>3</v>
      </c>
      <c r="S659" t="str">
        <f>CONCATENATE(OrdersTable[[#This Row],[Clean_ID]],"-",OrdersTable[[#This Row],[Clean_Region]],"-",OrdersTable[[#This Row],[Clean_Product]])</f>
        <v>1657-CENTRAL-Electronics</v>
      </c>
    </row>
    <row r="660" spans="1:19" x14ac:dyDescent="0.3">
      <c r="A660" t="s">
        <v>1927</v>
      </c>
      <c r="B660" t="str">
        <f t="shared" si="60"/>
        <v>1658</v>
      </c>
      <c r="C660" t="s">
        <v>1928</v>
      </c>
      <c r="D660" t="str">
        <f t="shared" si="65"/>
        <v>Kristen Ramirez</v>
      </c>
      <c r="E660" t="s">
        <v>34</v>
      </c>
      <c r="F660" t="str">
        <f t="shared" si="61"/>
        <v>NORTH</v>
      </c>
      <c r="G660" t="s">
        <v>35</v>
      </c>
      <c r="H660" t="str">
        <f t="shared" si="62"/>
        <v>Electronics</v>
      </c>
      <c r="I660" s="2" t="s">
        <v>1929</v>
      </c>
      <c r="J660" s="1">
        <v>45748</v>
      </c>
      <c r="K660">
        <v>2897.51</v>
      </c>
      <c r="L660" s="4">
        <v>2897.51</v>
      </c>
      <c r="M660" s="4" t="str">
        <f t="shared" si="63"/>
        <v>High Sales</v>
      </c>
      <c r="N660" s="2" t="str">
        <f t="shared" si="64"/>
        <v>Grade B</v>
      </c>
      <c r="O660">
        <v>10</v>
      </c>
      <c r="P660" s="4">
        <v>10</v>
      </c>
      <c r="Q660" t="s">
        <v>23</v>
      </c>
      <c r="R660" s="4">
        <v>5</v>
      </c>
      <c r="S660" t="str">
        <f>CONCATENATE(OrdersTable[[#This Row],[Clean_ID]],"-",OrdersTable[[#This Row],[Clean_Region]],"-",OrdersTable[[#This Row],[Clean_Product]])</f>
        <v>1658-NORTH-Electronics</v>
      </c>
    </row>
    <row r="661" spans="1:19" x14ac:dyDescent="0.3">
      <c r="A661" t="s">
        <v>1930</v>
      </c>
      <c r="B661" t="str">
        <f t="shared" si="60"/>
        <v>1659</v>
      </c>
      <c r="C661" t="s">
        <v>1931</v>
      </c>
      <c r="D661" t="str">
        <f t="shared" si="65"/>
        <v>Sharon Goodman</v>
      </c>
      <c r="E661" t="s">
        <v>51</v>
      </c>
      <c r="F661" t="str">
        <f t="shared" si="61"/>
        <v>WEST</v>
      </c>
      <c r="G661" t="s">
        <v>80</v>
      </c>
      <c r="H661" t="str">
        <f t="shared" si="62"/>
        <v>Furniture</v>
      </c>
      <c r="I661" s="2" t="s">
        <v>1932</v>
      </c>
      <c r="J661" s="1">
        <v>45427</v>
      </c>
      <c r="K661">
        <v>458.6</v>
      </c>
      <c r="L661" s="4">
        <v>458.6</v>
      </c>
      <c r="M661" s="4" t="str">
        <f t="shared" si="63"/>
        <v>Low Sales</v>
      </c>
      <c r="N661" s="2" t="str">
        <f t="shared" si="64"/>
        <v>Grade C</v>
      </c>
      <c r="O661"/>
      <c r="P661" s="4">
        <v>0</v>
      </c>
      <c r="Q661" t="s">
        <v>23</v>
      </c>
      <c r="R661" s="4">
        <v>5</v>
      </c>
      <c r="S661" t="str">
        <f>CONCATENATE(OrdersTable[[#This Row],[Clean_ID]],"-",OrdersTable[[#This Row],[Clean_Region]],"-",OrdersTable[[#This Row],[Clean_Product]])</f>
        <v>1659-WEST-Furniture</v>
      </c>
    </row>
    <row r="662" spans="1:19" x14ac:dyDescent="0.3">
      <c r="A662" t="s">
        <v>1933</v>
      </c>
      <c r="B662" t="str">
        <f t="shared" si="60"/>
        <v>1660</v>
      </c>
      <c r="C662" t="s">
        <v>1934</v>
      </c>
      <c r="D662" t="str">
        <f t="shared" si="65"/>
        <v>Samantha James</v>
      </c>
      <c r="E662" t="s">
        <v>34</v>
      </c>
      <c r="F662" t="str">
        <f t="shared" si="61"/>
        <v>NORTH</v>
      </c>
      <c r="G662" t="s">
        <v>35</v>
      </c>
      <c r="H662" t="str">
        <f t="shared" si="62"/>
        <v>Electronics</v>
      </c>
      <c r="I662" s="2" t="s">
        <v>1935</v>
      </c>
      <c r="J662" s="1">
        <v>45805</v>
      </c>
      <c r="K662">
        <v>3880.43</v>
      </c>
      <c r="L662" s="4">
        <v>3880.43</v>
      </c>
      <c r="M662" s="4" t="str">
        <f t="shared" si="63"/>
        <v>High Sales</v>
      </c>
      <c r="N662" s="2" t="str">
        <f t="shared" si="64"/>
        <v>Grade B</v>
      </c>
      <c r="O662">
        <v>10</v>
      </c>
      <c r="P662" s="4">
        <v>10</v>
      </c>
      <c r="Q662" t="s">
        <v>23</v>
      </c>
      <c r="R662" s="4">
        <v>9</v>
      </c>
      <c r="S662" t="str">
        <f>CONCATENATE(OrdersTable[[#This Row],[Clean_ID]],"-",OrdersTable[[#This Row],[Clean_Region]],"-",OrdersTable[[#This Row],[Clean_Product]])</f>
        <v>1660-NORTH-Electronics</v>
      </c>
    </row>
    <row r="663" spans="1:19" x14ac:dyDescent="0.3">
      <c r="A663" t="s">
        <v>1936</v>
      </c>
      <c r="B663" t="str">
        <f t="shared" si="60"/>
        <v>1661</v>
      </c>
      <c r="C663" t="s">
        <v>1937</v>
      </c>
      <c r="D663" t="str">
        <f t="shared" si="65"/>
        <v>Leon Ellis</v>
      </c>
      <c r="E663" t="s">
        <v>44</v>
      </c>
      <c r="F663" t="str">
        <f t="shared" si="61"/>
        <v>SOUTH</v>
      </c>
      <c r="G663" t="s">
        <v>35</v>
      </c>
      <c r="H663" t="str">
        <f t="shared" si="62"/>
        <v>Electronics</v>
      </c>
      <c r="I663" s="2" t="s">
        <v>1588</v>
      </c>
      <c r="J663" s="1">
        <v>45696</v>
      </c>
      <c r="K663">
        <v>2878.09</v>
      </c>
      <c r="L663" s="4">
        <v>2878.09</v>
      </c>
      <c r="M663" s="4" t="str">
        <f t="shared" si="63"/>
        <v>High Sales</v>
      </c>
      <c r="N663" s="2" t="str">
        <f t="shared" si="64"/>
        <v>Grade B</v>
      </c>
      <c r="O663">
        <v>10</v>
      </c>
      <c r="P663" s="4">
        <v>10</v>
      </c>
      <c r="Q663" t="s">
        <v>14</v>
      </c>
      <c r="R663" s="4">
        <v>5</v>
      </c>
      <c r="S663" t="str">
        <f>CONCATENATE(OrdersTable[[#This Row],[Clean_ID]],"-",OrdersTable[[#This Row],[Clean_Region]],"-",OrdersTable[[#This Row],[Clean_Product]])</f>
        <v>1661-SOUTH-Electronics</v>
      </c>
    </row>
    <row r="664" spans="1:19" x14ac:dyDescent="0.3">
      <c r="A664" t="s">
        <v>1938</v>
      </c>
      <c r="B664" t="str">
        <f t="shared" si="60"/>
        <v>1662</v>
      </c>
      <c r="C664" t="s">
        <v>1939</v>
      </c>
      <c r="D664" t="str">
        <f t="shared" si="65"/>
        <v>Joseph Wright</v>
      </c>
      <c r="E664" t="s">
        <v>51</v>
      </c>
      <c r="F664" t="str">
        <f t="shared" si="61"/>
        <v>WEST</v>
      </c>
      <c r="G664" t="s">
        <v>40</v>
      </c>
      <c r="H664" t="str">
        <f t="shared" si="62"/>
        <v>Office Supplies</v>
      </c>
      <c r="I664" s="2" t="s">
        <v>1940</v>
      </c>
      <c r="J664" s="1">
        <v>45993</v>
      </c>
      <c r="K664"/>
      <c r="L664" s="4">
        <v>0</v>
      </c>
      <c r="M664" s="4" t="str">
        <f t="shared" si="63"/>
        <v>Low Sales</v>
      </c>
      <c r="N664" s="2" t="str">
        <f t="shared" si="64"/>
        <v>Grade C</v>
      </c>
      <c r="O664">
        <v>20</v>
      </c>
      <c r="P664" s="4">
        <v>20</v>
      </c>
      <c r="Q664" t="s">
        <v>31</v>
      </c>
      <c r="R664" s="4">
        <v>6</v>
      </c>
      <c r="S664" t="str">
        <f>CONCATENATE(OrdersTable[[#This Row],[Clean_ID]],"-",OrdersTable[[#This Row],[Clean_Region]],"-",OrdersTable[[#This Row],[Clean_Product]])</f>
        <v>1662-WEST-Office Supplies</v>
      </c>
    </row>
    <row r="665" spans="1:19" x14ac:dyDescent="0.3">
      <c r="A665" t="s">
        <v>1941</v>
      </c>
      <c r="B665" t="str">
        <f t="shared" si="60"/>
        <v>1663</v>
      </c>
      <c r="C665" t="s">
        <v>1942</v>
      </c>
      <c r="D665" t="str">
        <f t="shared" si="65"/>
        <v>David Alvarez</v>
      </c>
      <c r="E665" t="s">
        <v>44</v>
      </c>
      <c r="F665" t="str">
        <f t="shared" si="61"/>
        <v>SOUTH</v>
      </c>
      <c r="G665" t="s">
        <v>40</v>
      </c>
      <c r="H665" t="str">
        <f t="shared" si="62"/>
        <v>Office Supplies</v>
      </c>
      <c r="I665" s="2" t="s">
        <v>1943</v>
      </c>
      <c r="J665" s="1">
        <v>45644</v>
      </c>
      <c r="K665"/>
      <c r="L665" s="4">
        <v>0</v>
      </c>
      <c r="M665" s="4" t="str">
        <f t="shared" si="63"/>
        <v>Low Sales</v>
      </c>
      <c r="N665" s="2" t="str">
        <f t="shared" si="64"/>
        <v>Grade C</v>
      </c>
      <c r="O665">
        <v>10</v>
      </c>
      <c r="P665" s="4">
        <v>10</v>
      </c>
      <c r="Q665" t="s">
        <v>31</v>
      </c>
      <c r="R665" s="4">
        <v>10</v>
      </c>
      <c r="S665" t="str">
        <f>CONCATENATE(OrdersTable[[#This Row],[Clean_ID]],"-",OrdersTable[[#This Row],[Clean_Region]],"-",OrdersTable[[#This Row],[Clean_Product]])</f>
        <v>1663-SOUTH-Office Supplies</v>
      </c>
    </row>
    <row r="666" spans="1:19" x14ac:dyDescent="0.3">
      <c r="A666" t="s">
        <v>1944</v>
      </c>
      <c r="B666" t="str">
        <f t="shared" si="60"/>
        <v>1664</v>
      </c>
      <c r="C666" t="s">
        <v>1945</v>
      </c>
      <c r="D666" t="str">
        <f t="shared" si="65"/>
        <v>Craig Owens</v>
      </c>
      <c r="E666" t="s">
        <v>51</v>
      </c>
      <c r="F666" t="str">
        <f t="shared" si="61"/>
        <v>WEST</v>
      </c>
      <c r="G666" t="s">
        <v>80</v>
      </c>
      <c r="H666" t="str">
        <f t="shared" si="62"/>
        <v>Furniture</v>
      </c>
      <c r="I666" s="2" t="s">
        <v>1946</v>
      </c>
      <c r="J666" s="1">
        <v>45743</v>
      </c>
      <c r="K666">
        <v>4624.8599999999997</v>
      </c>
      <c r="L666" s="4">
        <v>4624.8599999999997</v>
      </c>
      <c r="M666" s="4" t="str">
        <f t="shared" si="63"/>
        <v>High Sales</v>
      </c>
      <c r="N666" s="2" t="str">
        <f t="shared" si="64"/>
        <v>Grade A</v>
      </c>
      <c r="O666">
        <v>10</v>
      </c>
      <c r="P666" s="4">
        <v>10</v>
      </c>
      <c r="Q666" t="s">
        <v>31</v>
      </c>
      <c r="R666" s="4">
        <v>3</v>
      </c>
      <c r="S666" t="str">
        <f>CONCATENATE(OrdersTable[[#This Row],[Clean_ID]],"-",OrdersTable[[#This Row],[Clean_Region]],"-",OrdersTable[[#This Row],[Clean_Product]])</f>
        <v>1664-WEST-Furniture</v>
      </c>
    </row>
    <row r="667" spans="1:19" x14ac:dyDescent="0.3">
      <c r="A667" t="s">
        <v>1947</v>
      </c>
      <c r="B667" t="str">
        <f t="shared" si="60"/>
        <v>1665</v>
      </c>
      <c r="C667" t="s">
        <v>1948</v>
      </c>
      <c r="D667" t="str">
        <f t="shared" si="65"/>
        <v>Austin Zamora</v>
      </c>
      <c r="E667" t="s">
        <v>11</v>
      </c>
      <c r="F667" t="str">
        <f t="shared" si="61"/>
        <v>NORTH</v>
      </c>
      <c r="G667" t="s">
        <v>12</v>
      </c>
      <c r="H667" t="str">
        <f t="shared" si="62"/>
        <v>Electronics</v>
      </c>
      <c r="I667" s="2" t="s">
        <v>1949</v>
      </c>
      <c r="J667" s="1">
        <v>45407</v>
      </c>
      <c r="K667">
        <v>319.95999999999998</v>
      </c>
      <c r="L667" s="4">
        <v>319.95999999999998</v>
      </c>
      <c r="M667" s="4" t="str">
        <f t="shared" si="63"/>
        <v>Low Sales</v>
      </c>
      <c r="N667" s="2" t="str">
        <f t="shared" si="64"/>
        <v>Grade C</v>
      </c>
      <c r="O667">
        <v>15</v>
      </c>
      <c r="P667" s="4">
        <v>15</v>
      </c>
      <c r="Q667" t="s">
        <v>14</v>
      </c>
      <c r="R667" s="4">
        <v>6</v>
      </c>
      <c r="S667" t="str">
        <f>CONCATENATE(OrdersTable[[#This Row],[Clean_ID]],"-",OrdersTable[[#This Row],[Clean_Region]],"-",OrdersTable[[#This Row],[Clean_Product]])</f>
        <v>1665-NORTH-Electronics</v>
      </c>
    </row>
    <row r="668" spans="1:19" x14ac:dyDescent="0.3">
      <c r="A668" t="s">
        <v>1950</v>
      </c>
      <c r="B668" t="str">
        <f t="shared" si="60"/>
        <v>1666</v>
      </c>
      <c r="C668" t="s">
        <v>1951</v>
      </c>
      <c r="D668" t="str">
        <f t="shared" si="65"/>
        <v>Kelly Molina</v>
      </c>
      <c r="E668" t="s">
        <v>11</v>
      </c>
      <c r="F668" t="str">
        <f t="shared" si="61"/>
        <v>NORTH</v>
      </c>
      <c r="G668" t="s">
        <v>12</v>
      </c>
      <c r="H668" t="str">
        <f t="shared" si="62"/>
        <v>Electronics</v>
      </c>
      <c r="I668" s="2" t="s">
        <v>1952</v>
      </c>
      <c r="J668" s="1">
        <v>45515</v>
      </c>
      <c r="K668"/>
      <c r="L668" s="4">
        <v>0</v>
      </c>
      <c r="M668" s="4" t="str">
        <f t="shared" si="63"/>
        <v>Low Sales</v>
      </c>
      <c r="N668" s="2" t="str">
        <f t="shared" si="64"/>
        <v>Grade C</v>
      </c>
      <c r="O668">
        <v>10</v>
      </c>
      <c r="P668" s="4">
        <v>10</v>
      </c>
      <c r="Q668" t="s">
        <v>37</v>
      </c>
      <c r="R668" s="4">
        <v>4</v>
      </c>
      <c r="S668" t="str">
        <f>CONCATENATE(OrdersTable[[#This Row],[Clean_ID]],"-",OrdersTable[[#This Row],[Clean_Region]],"-",OrdersTable[[#This Row],[Clean_Product]])</f>
        <v>1666-NORTH-Electronics</v>
      </c>
    </row>
    <row r="669" spans="1:19" x14ac:dyDescent="0.3">
      <c r="A669" t="s">
        <v>1953</v>
      </c>
      <c r="B669" t="str">
        <f t="shared" si="60"/>
        <v>1667</v>
      </c>
      <c r="C669" t="s">
        <v>1954</v>
      </c>
      <c r="D669" t="str">
        <f t="shared" si="65"/>
        <v>Kyle Norton</v>
      </c>
      <c r="E669" t="s">
        <v>44</v>
      </c>
      <c r="F669" t="str">
        <f t="shared" si="61"/>
        <v>SOUTH</v>
      </c>
      <c r="G669" t="s">
        <v>40</v>
      </c>
      <c r="H669" t="str">
        <f t="shared" si="62"/>
        <v>Office Supplies</v>
      </c>
      <c r="I669" s="2" t="s">
        <v>1803</v>
      </c>
      <c r="J669" s="1">
        <v>45853</v>
      </c>
      <c r="K669">
        <v>3134.06</v>
      </c>
      <c r="L669" s="4">
        <v>3134.06</v>
      </c>
      <c r="M669" s="4" t="str">
        <f t="shared" si="63"/>
        <v>High Sales</v>
      </c>
      <c r="N669" s="2" t="str">
        <f t="shared" si="64"/>
        <v>Grade B</v>
      </c>
      <c r="O669">
        <v>5</v>
      </c>
      <c r="P669" s="4">
        <v>5</v>
      </c>
      <c r="Q669" t="s">
        <v>23</v>
      </c>
      <c r="R669" s="4">
        <v>10</v>
      </c>
      <c r="S669" t="str">
        <f>CONCATENATE(OrdersTable[[#This Row],[Clean_ID]],"-",OrdersTable[[#This Row],[Clean_Region]],"-",OrdersTable[[#This Row],[Clean_Product]])</f>
        <v>1667-SOUTH-Office Supplies</v>
      </c>
    </row>
    <row r="670" spans="1:19" x14ac:dyDescent="0.3">
      <c r="A670" t="s">
        <v>1955</v>
      </c>
      <c r="B670" t="str">
        <f t="shared" si="60"/>
        <v>1668</v>
      </c>
      <c r="C670" t="s">
        <v>1956</v>
      </c>
      <c r="D670" t="str">
        <f t="shared" si="65"/>
        <v>Daniel York</v>
      </c>
      <c r="E670" t="s">
        <v>11</v>
      </c>
      <c r="F670" t="str">
        <f t="shared" si="61"/>
        <v>NORTH</v>
      </c>
      <c r="G670" t="s">
        <v>12</v>
      </c>
      <c r="H670" t="str">
        <f t="shared" si="62"/>
        <v>Electronics</v>
      </c>
      <c r="I670" s="2" t="s">
        <v>1957</v>
      </c>
      <c r="J670" s="1">
        <v>45553</v>
      </c>
      <c r="K670">
        <v>347.54</v>
      </c>
      <c r="L670" s="4">
        <v>347.54</v>
      </c>
      <c r="M670" s="4" t="str">
        <f t="shared" si="63"/>
        <v>Low Sales</v>
      </c>
      <c r="N670" s="2" t="str">
        <f t="shared" si="64"/>
        <v>Grade C</v>
      </c>
      <c r="O670"/>
      <c r="P670" s="4">
        <v>0</v>
      </c>
      <c r="Q670" t="s">
        <v>31</v>
      </c>
      <c r="R670" s="4">
        <v>1</v>
      </c>
      <c r="S670" t="str">
        <f>CONCATENATE(OrdersTable[[#This Row],[Clean_ID]],"-",OrdersTable[[#This Row],[Clean_Region]],"-",OrdersTable[[#This Row],[Clean_Product]])</f>
        <v>1668-NORTH-Electronics</v>
      </c>
    </row>
    <row r="671" spans="1:19" x14ac:dyDescent="0.3">
      <c r="A671" t="s">
        <v>1958</v>
      </c>
      <c r="B671" t="str">
        <f t="shared" si="60"/>
        <v>1669</v>
      </c>
      <c r="C671" t="s">
        <v>1959</v>
      </c>
      <c r="D671" t="str">
        <f t="shared" si="65"/>
        <v>Lonnie Davis</v>
      </c>
      <c r="E671" t="s">
        <v>51</v>
      </c>
      <c r="F671" t="str">
        <f t="shared" si="61"/>
        <v>WEST</v>
      </c>
      <c r="G671" t="s">
        <v>12</v>
      </c>
      <c r="H671" t="str">
        <f t="shared" si="62"/>
        <v>Electronics</v>
      </c>
      <c r="I671" s="2" t="s">
        <v>1960</v>
      </c>
      <c r="J671" s="1">
        <v>45538</v>
      </c>
      <c r="K671"/>
      <c r="L671" s="4">
        <v>0</v>
      </c>
      <c r="M671" s="4" t="str">
        <f t="shared" si="63"/>
        <v>Low Sales</v>
      </c>
      <c r="N671" s="2" t="str">
        <f t="shared" si="64"/>
        <v>Grade C</v>
      </c>
      <c r="O671">
        <v>5</v>
      </c>
      <c r="P671" s="4">
        <v>5</v>
      </c>
      <c r="Q671" t="s">
        <v>14</v>
      </c>
      <c r="R671" s="4">
        <v>5</v>
      </c>
      <c r="S671" t="str">
        <f>CONCATENATE(OrdersTable[[#This Row],[Clean_ID]],"-",OrdersTable[[#This Row],[Clean_Region]],"-",OrdersTable[[#This Row],[Clean_Product]])</f>
        <v>1669-WEST-Electronics</v>
      </c>
    </row>
    <row r="672" spans="1:19" x14ac:dyDescent="0.3">
      <c r="A672" t="s">
        <v>1961</v>
      </c>
      <c r="B672" t="str">
        <f t="shared" si="60"/>
        <v>1670</v>
      </c>
      <c r="C672" t="s">
        <v>1962</v>
      </c>
      <c r="D672" t="str">
        <f t="shared" si="65"/>
        <v>Matthew Farrell</v>
      </c>
      <c r="E672" t="s">
        <v>11</v>
      </c>
      <c r="F672" t="str">
        <f t="shared" si="61"/>
        <v>NORTH</v>
      </c>
      <c r="G672" t="s">
        <v>35</v>
      </c>
      <c r="H672" t="str">
        <f t="shared" si="62"/>
        <v>Electronics</v>
      </c>
      <c r="I672" s="2" t="s">
        <v>1963</v>
      </c>
      <c r="J672" s="1">
        <v>45528</v>
      </c>
      <c r="K672">
        <v>2567.27</v>
      </c>
      <c r="L672" s="4">
        <v>2567.27</v>
      </c>
      <c r="M672" s="4" t="str">
        <f t="shared" si="63"/>
        <v>High Sales</v>
      </c>
      <c r="N672" s="2" t="str">
        <f t="shared" si="64"/>
        <v>Grade B</v>
      </c>
      <c r="O672">
        <v>15</v>
      </c>
      <c r="P672" s="4">
        <v>15</v>
      </c>
      <c r="Q672" t="s">
        <v>23</v>
      </c>
      <c r="R672" s="4">
        <v>14</v>
      </c>
      <c r="S672" t="str">
        <f>CONCATENATE(OrdersTable[[#This Row],[Clean_ID]],"-",OrdersTable[[#This Row],[Clean_Region]],"-",OrdersTable[[#This Row],[Clean_Product]])</f>
        <v>1670-NORTH-Electronics</v>
      </c>
    </row>
    <row r="673" spans="1:19" x14ac:dyDescent="0.3">
      <c r="A673" t="s">
        <v>1964</v>
      </c>
      <c r="B673" t="str">
        <f t="shared" si="60"/>
        <v>1671</v>
      </c>
      <c r="C673" t="s">
        <v>1965</v>
      </c>
      <c r="D673" t="str">
        <f t="shared" si="65"/>
        <v>Jenny Campbell</v>
      </c>
      <c r="E673" t="s">
        <v>21</v>
      </c>
      <c r="F673" t="str">
        <f t="shared" si="61"/>
        <v>CENTRAL</v>
      </c>
      <c r="G673" t="s">
        <v>12</v>
      </c>
      <c r="H673" t="str">
        <f t="shared" si="62"/>
        <v>Electronics</v>
      </c>
      <c r="I673" s="2" t="s">
        <v>1830</v>
      </c>
      <c r="J673" s="1">
        <v>45482</v>
      </c>
      <c r="K673"/>
      <c r="L673" s="4">
        <v>0</v>
      </c>
      <c r="M673" s="4" t="str">
        <f t="shared" si="63"/>
        <v>Low Sales</v>
      </c>
      <c r="N673" s="2" t="str">
        <f t="shared" si="64"/>
        <v>Grade C</v>
      </c>
      <c r="O673"/>
      <c r="P673" s="4">
        <v>0</v>
      </c>
      <c r="Q673" t="s">
        <v>14</v>
      </c>
      <c r="R673" s="4">
        <v>1</v>
      </c>
      <c r="S673" t="str">
        <f>CONCATENATE(OrdersTable[[#This Row],[Clean_ID]],"-",OrdersTable[[#This Row],[Clean_Region]],"-",OrdersTable[[#This Row],[Clean_Product]])</f>
        <v>1671-CENTRAL-Electronics</v>
      </c>
    </row>
    <row r="674" spans="1:19" x14ac:dyDescent="0.3">
      <c r="A674" t="s">
        <v>1966</v>
      </c>
      <c r="B674" t="str">
        <f t="shared" si="60"/>
        <v>1672</v>
      </c>
      <c r="C674" t="s">
        <v>1967</v>
      </c>
      <c r="D674" t="str">
        <f t="shared" si="65"/>
        <v>William Garcia</v>
      </c>
      <c r="E674" t="s">
        <v>44</v>
      </c>
      <c r="F674" t="str">
        <f t="shared" si="61"/>
        <v>SOUTH</v>
      </c>
      <c r="G674" t="s">
        <v>40</v>
      </c>
      <c r="H674" t="str">
        <f t="shared" si="62"/>
        <v>Office Supplies</v>
      </c>
      <c r="I674" s="2" t="s">
        <v>1968</v>
      </c>
      <c r="J674" s="1">
        <v>45485</v>
      </c>
      <c r="K674">
        <v>1997.33</v>
      </c>
      <c r="L674" s="4">
        <v>1997.33</v>
      </c>
      <c r="M674" s="4" t="str">
        <f t="shared" si="63"/>
        <v>Low Sales</v>
      </c>
      <c r="N674" s="2" t="str">
        <f t="shared" si="64"/>
        <v>Grade C</v>
      </c>
      <c r="O674">
        <v>5</v>
      </c>
      <c r="P674" s="4">
        <v>5</v>
      </c>
      <c r="Q674" t="s">
        <v>31</v>
      </c>
      <c r="R674" s="4">
        <v>11</v>
      </c>
      <c r="S674" t="str">
        <f>CONCATENATE(OrdersTable[[#This Row],[Clean_ID]],"-",OrdersTable[[#This Row],[Clean_Region]],"-",OrdersTable[[#This Row],[Clean_Product]])</f>
        <v>1672-SOUTH-Office Supplies</v>
      </c>
    </row>
    <row r="675" spans="1:19" x14ac:dyDescent="0.3">
      <c r="A675" t="s">
        <v>1969</v>
      </c>
      <c r="B675" t="str">
        <f t="shared" si="60"/>
        <v>1673</v>
      </c>
      <c r="C675" t="s">
        <v>1970</v>
      </c>
      <c r="D675" t="str">
        <f t="shared" si="65"/>
        <v>Sophia Morris</v>
      </c>
      <c r="E675" t="s">
        <v>26</v>
      </c>
      <c r="F675" t="str">
        <f t="shared" si="61"/>
        <v>EAST</v>
      </c>
      <c r="G675" t="s">
        <v>40</v>
      </c>
      <c r="H675" t="str">
        <f t="shared" si="62"/>
        <v>Office Supplies</v>
      </c>
      <c r="I675" s="2" t="s">
        <v>74</v>
      </c>
      <c r="J675" s="1">
        <v>45698</v>
      </c>
      <c r="K675"/>
      <c r="L675" s="4">
        <v>0</v>
      </c>
      <c r="M675" s="4" t="str">
        <f t="shared" si="63"/>
        <v>Low Sales</v>
      </c>
      <c r="N675" s="2" t="str">
        <f t="shared" si="64"/>
        <v>Grade C</v>
      </c>
      <c r="O675">
        <v>5</v>
      </c>
      <c r="P675" s="4">
        <v>5</v>
      </c>
      <c r="Q675" t="s">
        <v>31</v>
      </c>
      <c r="R675" s="4">
        <v>15</v>
      </c>
      <c r="S675" t="str">
        <f>CONCATENATE(OrdersTable[[#This Row],[Clean_ID]],"-",OrdersTable[[#This Row],[Clean_Region]],"-",OrdersTable[[#This Row],[Clean_Product]])</f>
        <v>1673-EAST-Office Supplies</v>
      </c>
    </row>
    <row r="676" spans="1:19" x14ac:dyDescent="0.3">
      <c r="A676" t="s">
        <v>1971</v>
      </c>
      <c r="B676" t="str">
        <f t="shared" si="60"/>
        <v>1674</v>
      </c>
      <c r="C676" t="s">
        <v>1972</v>
      </c>
      <c r="D676" t="str">
        <f t="shared" si="65"/>
        <v>Julie Scott</v>
      </c>
      <c r="E676" t="s">
        <v>51</v>
      </c>
      <c r="F676" t="str">
        <f t="shared" si="61"/>
        <v>WEST</v>
      </c>
      <c r="G676" t="s">
        <v>12</v>
      </c>
      <c r="H676" t="str">
        <f t="shared" si="62"/>
        <v>Electronics</v>
      </c>
      <c r="I676" s="2" t="s">
        <v>1973</v>
      </c>
      <c r="J676" s="1">
        <v>45860</v>
      </c>
      <c r="K676"/>
      <c r="L676" s="4">
        <v>0</v>
      </c>
      <c r="M676" s="4" t="str">
        <f t="shared" si="63"/>
        <v>Low Sales</v>
      </c>
      <c r="N676" s="2" t="str">
        <f t="shared" si="64"/>
        <v>Grade C</v>
      </c>
      <c r="O676">
        <v>20</v>
      </c>
      <c r="P676" s="4">
        <v>20</v>
      </c>
      <c r="Q676" t="s">
        <v>18</v>
      </c>
      <c r="R676" s="4">
        <v>2</v>
      </c>
      <c r="S676" t="str">
        <f>CONCATENATE(OrdersTable[[#This Row],[Clean_ID]],"-",OrdersTable[[#This Row],[Clean_Region]],"-",OrdersTable[[#This Row],[Clean_Product]])</f>
        <v>1674-WEST-Electronics</v>
      </c>
    </row>
    <row r="677" spans="1:19" x14ac:dyDescent="0.3">
      <c r="A677" t="s">
        <v>1974</v>
      </c>
      <c r="B677" t="str">
        <f t="shared" si="60"/>
        <v>1675</v>
      </c>
      <c r="C677" t="s">
        <v>1975</v>
      </c>
      <c r="D677" t="str">
        <f t="shared" si="65"/>
        <v>Nathan Martin</v>
      </c>
      <c r="E677" t="s">
        <v>11</v>
      </c>
      <c r="F677" t="str">
        <f t="shared" si="61"/>
        <v>NORTH</v>
      </c>
      <c r="G677" t="s">
        <v>35</v>
      </c>
      <c r="H677" t="str">
        <f t="shared" si="62"/>
        <v>Electronics</v>
      </c>
      <c r="I677" s="2" t="s">
        <v>1976</v>
      </c>
      <c r="J677" s="1">
        <v>45825</v>
      </c>
      <c r="K677">
        <v>3081.62</v>
      </c>
      <c r="L677" s="4">
        <v>3081.62</v>
      </c>
      <c r="M677" s="4" t="str">
        <f t="shared" si="63"/>
        <v>High Sales</v>
      </c>
      <c r="N677" s="2" t="str">
        <f t="shared" si="64"/>
        <v>Grade B</v>
      </c>
      <c r="O677">
        <v>20</v>
      </c>
      <c r="P677" s="4">
        <v>20</v>
      </c>
      <c r="Q677" t="s">
        <v>18</v>
      </c>
      <c r="R677" s="4">
        <v>10</v>
      </c>
      <c r="S677" t="str">
        <f>CONCATENATE(OrdersTable[[#This Row],[Clean_ID]],"-",OrdersTable[[#This Row],[Clean_Region]],"-",OrdersTable[[#This Row],[Clean_Product]])</f>
        <v>1675-NORTH-Electronics</v>
      </c>
    </row>
    <row r="678" spans="1:19" x14ac:dyDescent="0.3">
      <c r="A678" t="s">
        <v>1977</v>
      </c>
      <c r="B678" t="str">
        <f t="shared" si="60"/>
        <v>1676</v>
      </c>
      <c r="C678" t="s">
        <v>1978</v>
      </c>
      <c r="D678" t="str">
        <f t="shared" si="65"/>
        <v>Riley Brown</v>
      </c>
      <c r="E678" t="s">
        <v>44</v>
      </c>
      <c r="F678" t="str">
        <f t="shared" si="61"/>
        <v>SOUTH</v>
      </c>
      <c r="G678" t="s">
        <v>35</v>
      </c>
      <c r="H678" t="str">
        <f t="shared" si="62"/>
        <v>Electronics</v>
      </c>
      <c r="I678" s="2" t="s">
        <v>251</v>
      </c>
      <c r="J678" s="1">
        <v>45611</v>
      </c>
      <c r="K678">
        <v>1679.96</v>
      </c>
      <c r="L678" s="4">
        <v>1679.96</v>
      </c>
      <c r="M678" s="4" t="str">
        <f t="shared" si="63"/>
        <v>Low Sales</v>
      </c>
      <c r="N678" s="2" t="str">
        <f t="shared" si="64"/>
        <v>Grade C</v>
      </c>
      <c r="O678">
        <v>10</v>
      </c>
      <c r="P678" s="4">
        <v>10</v>
      </c>
      <c r="Q678" t="s">
        <v>18</v>
      </c>
      <c r="R678" s="4">
        <v>10</v>
      </c>
      <c r="S678" t="str">
        <f>CONCATENATE(OrdersTable[[#This Row],[Clean_ID]],"-",OrdersTable[[#This Row],[Clean_Region]],"-",OrdersTable[[#This Row],[Clean_Product]])</f>
        <v>1676-SOUTH-Electronics</v>
      </c>
    </row>
    <row r="679" spans="1:19" x14ac:dyDescent="0.3">
      <c r="A679" t="s">
        <v>1979</v>
      </c>
      <c r="B679" t="str">
        <f t="shared" si="60"/>
        <v>1677</v>
      </c>
      <c r="C679" t="s">
        <v>1980</v>
      </c>
      <c r="D679" t="str">
        <f t="shared" si="65"/>
        <v>Andrew Trevino</v>
      </c>
      <c r="E679" t="s">
        <v>21</v>
      </c>
      <c r="F679" t="str">
        <f t="shared" si="61"/>
        <v>CENTRAL</v>
      </c>
      <c r="G679" t="s">
        <v>80</v>
      </c>
      <c r="H679" t="str">
        <f t="shared" si="62"/>
        <v>Furniture</v>
      </c>
      <c r="I679" s="2" t="s">
        <v>1911</v>
      </c>
      <c r="J679" s="1">
        <v>45433</v>
      </c>
      <c r="K679">
        <v>3458.23</v>
      </c>
      <c r="L679" s="4">
        <v>3458.23</v>
      </c>
      <c r="M679" s="4" t="str">
        <f t="shared" si="63"/>
        <v>High Sales</v>
      </c>
      <c r="N679" s="2" t="str">
        <f t="shared" si="64"/>
        <v>Grade B</v>
      </c>
      <c r="O679">
        <v>20</v>
      </c>
      <c r="P679" s="4">
        <v>20</v>
      </c>
      <c r="Q679" t="s">
        <v>18</v>
      </c>
      <c r="R679" s="4">
        <v>11</v>
      </c>
      <c r="S679" t="str">
        <f>CONCATENATE(OrdersTable[[#This Row],[Clean_ID]],"-",OrdersTable[[#This Row],[Clean_Region]],"-",OrdersTable[[#This Row],[Clean_Product]])</f>
        <v>1677-CENTRAL-Furniture</v>
      </c>
    </row>
    <row r="680" spans="1:19" x14ac:dyDescent="0.3">
      <c r="A680" t="s">
        <v>1981</v>
      </c>
      <c r="B680" t="str">
        <f t="shared" si="60"/>
        <v>1678</v>
      </c>
      <c r="C680" t="s">
        <v>1939</v>
      </c>
      <c r="D680" t="str">
        <f t="shared" si="65"/>
        <v>Joseph Wright</v>
      </c>
      <c r="E680" t="s">
        <v>21</v>
      </c>
      <c r="F680" t="str">
        <f t="shared" si="61"/>
        <v>CENTRAL</v>
      </c>
      <c r="G680" t="s">
        <v>80</v>
      </c>
      <c r="H680" t="str">
        <f t="shared" si="62"/>
        <v>Furniture</v>
      </c>
      <c r="I680" s="2" t="s">
        <v>1982</v>
      </c>
      <c r="J680" s="1">
        <v>45617</v>
      </c>
      <c r="K680">
        <v>2808.83</v>
      </c>
      <c r="L680" s="4">
        <v>2808.83</v>
      </c>
      <c r="M680" s="4" t="str">
        <f t="shared" si="63"/>
        <v>High Sales</v>
      </c>
      <c r="N680" s="2" t="str">
        <f t="shared" si="64"/>
        <v>Grade B</v>
      </c>
      <c r="O680">
        <v>10</v>
      </c>
      <c r="P680" s="4">
        <v>10</v>
      </c>
      <c r="Q680" t="s">
        <v>31</v>
      </c>
      <c r="R680" s="4">
        <v>14</v>
      </c>
      <c r="S680" t="str">
        <f>CONCATENATE(OrdersTable[[#This Row],[Clean_ID]],"-",OrdersTable[[#This Row],[Clean_Region]],"-",OrdersTable[[#This Row],[Clean_Product]])</f>
        <v>1678-CENTRAL-Furniture</v>
      </c>
    </row>
    <row r="681" spans="1:19" x14ac:dyDescent="0.3">
      <c r="A681" t="s">
        <v>1983</v>
      </c>
      <c r="B681" t="str">
        <f t="shared" si="60"/>
        <v>1679</v>
      </c>
      <c r="C681" t="s">
        <v>1984</v>
      </c>
      <c r="D681" t="str">
        <f t="shared" si="65"/>
        <v>Wanda Page</v>
      </c>
      <c r="E681" t="s">
        <v>44</v>
      </c>
      <c r="F681" t="str">
        <f t="shared" si="61"/>
        <v>SOUTH</v>
      </c>
      <c r="G681" t="s">
        <v>12</v>
      </c>
      <c r="H681" t="str">
        <f t="shared" si="62"/>
        <v>Electronics</v>
      </c>
      <c r="I681" s="2" t="s">
        <v>1985</v>
      </c>
      <c r="J681" s="1">
        <v>46075</v>
      </c>
      <c r="K681"/>
      <c r="L681" s="4">
        <v>0</v>
      </c>
      <c r="M681" s="4" t="str">
        <f t="shared" si="63"/>
        <v>Low Sales</v>
      </c>
      <c r="N681" s="2" t="str">
        <f t="shared" si="64"/>
        <v>Grade C</v>
      </c>
      <c r="O681">
        <v>20</v>
      </c>
      <c r="P681" s="4">
        <v>20</v>
      </c>
      <c r="Q681" t="s">
        <v>31</v>
      </c>
      <c r="R681" s="4">
        <v>8</v>
      </c>
      <c r="S681" t="str">
        <f>CONCATENATE(OrdersTable[[#This Row],[Clean_ID]],"-",OrdersTable[[#This Row],[Clean_Region]],"-",OrdersTable[[#This Row],[Clean_Product]])</f>
        <v>1679-SOUTH-Electronics</v>
      </c>
    </row>
    <row r="682" spans="1:19" x14ac:dyDescent="0.3">
      <c r="A682" t="s">
        <v>1986</v>
      </c>
      <c r="B682" t="str">
        <f t="shared" si="60"/>
        <v>1680</v>
      </c>
      <c r="C682" t="s">
        <v>1987</v>
      </c>
      <c r="D682" t="str">
        <f t="shared" si="65"/>
        <v>Sandra Ingram</v>
      </c>
      <c r="E682" t="s">
        <v>11</v>
      </c>
      <c r="F682" t="str">
        <f t="shared" si="61"/>
        <v>NORTH</v>
      </c>
      <c r="G682" t="s">
        <v>40</v>
      </c>
      <c r="H682" t="str">
        <f t="shared" si="62"/>
        <v>Office Supplies</v>
      </c>
      <c r="I682" s="2" t="s">
        <v>1988</v>
      </c>
      <c r="J682" s="1">
        <v>45447</v>
      </c>
      <c r="K682">
        <v>578.52</v>
      </c>
      <c r="L682" s="4">
        <v>578.52</v>
      </c>
      <c r="M682" s="4" t="str">
        <f t="shared" si="63"/>
        <v>Low Sales</v>
      </c>
      <c r="N682" s="2" t="str">
        <f t="shared" si="64"/>
        <v>Grade C</v>
      </c>
      <c r="O682">
        <v>5</v>
      </c>
      <c r="P682" s="4">
        <v>5</v>
      </c>
      <c r="Q682" t="s">
        <v>37</v>
      </c>
      <c r="R682" s="4">
        <v>10</v>
      </c>
      <c r="S682" t="str">
        <f>CONCATENATE(OrdersTable[[#This Row],[Clean_ID]],"-",OrdersTable[[#This Row],[Clean_Region]],"-",OrdersTable[[#This Row],[Clean_Product]])</f>
        <v>1680-NORTH-Office Supplies</v>
      </c>
    </row>
    <row r="683" spans="1:19" x14ac:dyDescent="0.3">
      <c r="A683" t="s">
        <v>1989</v>
      </c>
      <c r="B683" t="str">
        <f t="shared" si="60"/>
        <v>1681</v>
      </c>
      <c r="C683" t="s">
        <v>1990</v>
      </c>
      <c r="D683" t="str">
        <f t="shared" si="65"/>
        <v>Pamela Gay</v>
      </c>
      <c r="E683" t="s">
        <v>26</v>
      </c>
      <c r="F683" t="str">
        <f t="shared" si="61"/>
        <v>EAST</v>
      </c>
      <c r="G683" t="s">
        <v>80</v>
      </c>
      <c r="H683" t="str">
        <f t="shared" si="62"/>
        <v>Furniture</v>
      </c>
      <c r="I683" s="2" t="s">
        <v>1991</v>
      </c>
      <c r="J683" s="1">
        <v>45902</v>
      </c>
      <c r="K683">
        <v>1193.02</v>
      </c>
      <c r="L683" s="4">
        <v>1193.02</v>
      </c>
      <c r="M683" s="4" t="str">
        <f t="shared" si="63"/>
        <v>Low Sales</v>
      </c>
      <c r="N683" s="2" t="str">
        <f t="shared" si="64"/>
        <v>Grade C</v>
      </c>
      <c r="O683">
        <v>15</v>
      </c>
      <c r="P683" s="4">
        <v>15</v>
      </c>
      <c r="Q683" t="s">
        <v>14</v>
      </c>
      <c r="R683" s="4">
        <v>12</v>
      </c>
      <c r="S683" t="str">
        <f>CONCATENATE(OrdersTable[[#This Row],[Clean_ID]],"-",OrdersTable[[#This Row],[Clean_Region]],"-",OrdersTable[[#This Row],[Clean_Product]])</f>
        <v>1681-EAST-Furniture</v>
      </c>
    </row>
    <row r="684" spans="1:19" x14ac:dyDescent="0.3">
      <c r="A684" t="s">
        <v>1992</v>
      </c>
      <c r="B684" t="str">
        <f t="shared" si="60"/>
        <v>1682</v>
      </c>
      <c r="C684" t="s">
        <v>1993</v>
      </c>
      <c r="D684" t="str">
        <f t="shared" si="65"/>
        <v>Alice Kramer</v>
      </c>
      <c r="E684" t="s">
        <v>51</v>
      </c>
      <c r="F684" t="str">
        <f t="shared" si="61"/>
        <v>WEST</v>
      </c>
      <c r="G684" t="s">
        <v>80</v>
      </c>
      <c r="H684" t="str">
        <f t="shared" si="62"/>
        <v>Furniture</v>
      </c>
      <c r="I684" s="2" t="s">
        <v>373</v>
      </c>
      <c r="J684" s="1">
        <v>45806</v>
      </c>
      <c r="K684"/>
      <c r="L684" s="4">
        <v>0</v>
      </c>
      <c r="M684" s="4" t="str">
        <f t="shared" si="63"/>
        <v>Low Sales</v>
      </c>
      <c r="N684" s="2" t="str">
        <f t="shared" si="64"/>
        <v>Grade C</v>
      </c>
      <c r="O684">
        <v>10</v>
      </c>
      <c r="P684" s="4">
        <v>10</v>
      </c>
      <c r="Q684" t="s">
        <v>23</v>
      </c>
      <c r="R684" s="4">
        <v>8</v>
      </c>
      <c r="S684" t="str">
        <f>CONCATENATE(OrdersTable[[#This Row],[Clean_ID]],"-",OrdersTable[[#This Row],[Clean_Region]],"-",OrdersTable[[#This Row],[Clean_Product]])</f>
        <v>1682-WEST-Furniture</v>
      </c>
    </row>
    <row r="685" spans="1:19" x14ac:dyDescent="0.3">
      <c r="A685" t="s">
        <v>1994</v>
      </c>
      <c r="B685" t="str">
        <f t="shared" si="60"/>
        <v>1683</v>
      </c>
      <c r="C685" t="s">
        <v>1995</v>
      </c>
      <c r="D685" t="str">
        <f t="shared" si="65"/>
        <v>Raymond Gonzalez</v>
      </c>
      <c r="E685" t="s">
        <v>51</v>
      </c>
      <c r="F685" t="str">
        <f t="shared" si="61"/>
        <v>WEST</v>
      </c>
      <c r="G685" t="s">
        <v>80</v>
      </c>
      <c r="H685" t="str">
        <f t="shared" si="62"/>
        <v>Furniture</v>
      </c>
      <c r="I685" s="2" t="s">
        <v>1996</v>
      </c>
      <c r="J685" s="1">
        <v>45459</v>
      </c>
      <c r="K685"/>
      <c r="L685" s="4">
        <v>0</v>
      </c>
      <c r="M685" s="4" t="str">
        <f t="shared" si="63"/>
        <v>Low Sales</v>
      </c>
      <c r="N685" s="2" t="str">
        <f t="shared" si="64"/>
        <v>Grade C</v>
      </c>
      <c r="O685">
        <v>5</v>
      </c>
      <c r="P685" s="4">
        <v>5</v>
      </c>
      <c r="Q685" t="s">
        <v>31</v>
      </c>
      <c r="R685" s="4">
        <v>7</v>
      </c>
      <c r="S685" t="str">
        <f>CONCATENATE(OrdersTable[[#This Row],[Clean_ID]],"-",OrdersTable[[#This Row],[Clean_Region]],"-",OrdersTable[[#This Row],[Clean_Product]])</f>
        <v>1683-WEST-Furniture</v>
      </c>
    </row>
    <row r="686" spans="1:19" x14ac:dyDescent="0.3">
      <c r="A686" t="s">
        <v>1997</v>
      </c>
      <c r="B686" t="str">
        <f t="shared" si="60"/>
        <v>1684</v>
      </c>
      <c r="C686" t="s">
        <v>1998</v>
      </c>
      <c r="D686" t="str">
        <f t="shared" si="65"/>
        <v>Michael Edwards</v>
      </c>
      <c r="E686" t="s">
        <v>44</v>
      </c>
      <c r="F686" t="str">
        <f t="shared" si="61"/>
        <v>SOUTH</v>
      </c>
      <c r="G686" t="s">
        <v>80</v>
      </c>
      <c r="H686" t="str">
        <f t="shared" si="62"/>
        <v>Furniture</v>
      </c>
      <c r="I686" s="2" t="s">
        <v>1999</v>
      </c>
      <c r="J686" s="1">
        <v>46067</v>
      </c>
      <c r="K686"/>
      <c r="L686" s="4">
        <v>0</v>
      </c>
      <c r="M686" s="4" t="str">
        <f t="shared" si="63"/>
        <v>Low Sales</v>
      </c>
      <c r="N686" s="2" t="str">
        <f t="shared" si="64"/>
        <v>Grade C</v>
      </c>
      <c r="O686"/>
      <c r="P686" s="4">
        <v>0</v>
      </c>
      <c r="Q686" t="s">
        <v>23</v>
      </c>
      <c r="R686" s="4">
        <v>12</v>
      </c>
      <c r="S686" t="str">
        <f>CONCATENATE(OrdersTable[[#This Row],[Clean_ID]],"-",OrdersTable[[#This Row],[Clean_Region]],"-",OrdersTable[[#This Row],[Clean_Product]])</f>
        <v>1684-SOUTH-Furniture</v>
      </c>
    </row>
    <row r="687" spans="1:19" x14ac:dyDescent="0.3">
      <c r="A687" t="s">
        <v>2000</v>
      </c>
      <c r="B687" t="str">
        <f t="shared" si="60"/>
        <v>1685</v>
      </c>
      <c r="C687" t="s">
        <v>2001</v>
      </c>
      <c r="D687" t="str">
        <f t="shared" si="65"/>
        <v>Michael Mitchell</v>
      </c>
      <c r="E687" t="s">
        <v>26</v>
      </c>
      <c r="F687" t="str">
        <f t="shared" si="61"/>
        <v>EAST</v>
      </c>
      <c r="G687" t="s">
        <v>35</v>
      </c>
      <c r="H687" t="str">
        <f t="shared" si="62"/>
        <v>Electronics</v>
      </c>
      <c r="I687" s="2" t="s">
        <v>2002</v>
      </c>
      <c r="J687" s="1">
        <v>45544</v>
      </c>
      <c r="K687">
        <v>2054.09</v>
      </c>
      <c r="L687" s="4">
        <v>2054.09</v>
      </c>
      <c r="M687" s="4" t="str">
        <f t="shared" si="63"/>
        <v>Low Sales</v>
      </c>
      <c r="N687" s="2" t="str">
        <f t="shared" si="64"/>
        <v>Grade B</v>
      </c>
      <c r="O687"/>
      <c r="P687" s="4">
        <v>0</v>
      </c>
      <c r="Q687" t="s">
        <v>23</v>
      </c>
      <c r="R687" s="4">
        <v>12</v>
      </c>
      <c r="S687" t="str">
        <f>CONCATENATE(OrdersTable[[#This Row],[Clean_ID]],"-",OrdersTable[[#This Row],[Clean_Region]],"-",OrdersTable[[#This Row],[Clean_Product]])</f>
        <v>1685-EAST-Electronics</v>
      </c>
    </row>
    <row r="688" spans="1:19" x14ac:dyDescent="0.3">
      <c r="A688" t="s">
        <v>2003</v>
      </c>
      <c r="B688" t="str">
        <f t="shared" si="60"/>
        <v>1686</v>
      </c>
      <c r="C688" t="s">
        <v>2004</v>
      </c>
      <c r="D688" t="str">
        <f t="shared" si="65"/>
        <v>Gary Leblanc</v>
      </c>
      <c r="E688" t="s">
        <v>26</v>
      </c>
      <c r="F688" t="str">
        <f t="shared" si="61"/>
        <v>EAST</v>
      </c>
      <c r="G688" t="s">
        <v>35</v>
      </c>
      <c r="H688" t="str">
        <f t="shared" si="62"/>
        <v>Electronics</v>
      </c>
      <c r="I688" s="2" t="s">
        <v>2005</v>
      </c>
      <c r="J688" s="1">
        <v>45918</v>
      </c>
      <c r="K688">
        <v>2881.08</v>
      </c>
      <c r="L688" s="4">
        <v>2881.08</v>
      </c>
      <c r="M688" s="4" t="str">
        <f t="shared" si="63"/>
        <v>High Sales</v>
      </c>
      <c r="N688" s="2" t="str">
        <f t="shared" si="64"/>
        <v>Grade B</v>
      </c>
      <c r="O688"/>
      <c r="P688" s="4">
        <v>0</v>
      </c>
      <c r="Q688" t="s">
        <v>14</v>
      </c>
      <c r="R688" s="4">
        <v>8</v>
      </c>
      <c r="S688" t="str">
        <f>CONCATENATE(OrdersTable[[#This Row],[Clean_ID]],"-",OrdersTable[[#This Row],[Clean_Region]],"-",OrdersTable[[#This Row],[Clean_Product]])</f>
        <v>1686-EAST-Electronics</v>
      </c>
    </row>
    <row r="689" spans="1:19" x14ac:dyDescent="0.3">
      <c r="A689" t="s">
        <v>2006</v>
      </c>
      <c r="B689" t="str">
        <f t="shared" si="60"/>
        <v>1687</v>
      </c>
      <c r="C689" t="s">
        <v>2007</v>
      </c>
      <c r="D689" t="str">
        <f t="shared" si="65"/>
        <v>Ronald Fuller</v>
      </c>
      <c r="E689" t="s">
        <v>51</v>
      </c>
      <c r="F689" t="str">
        <f t="shared" si="61"/>
        <v>WEST</v>
      </c>
      <c r="G689" t="s">
        <v>12</v>
      </c>
      <c r="H689" t="str">
        <f t="shared" si="62"/>
        <v>Electronics</v>
      </c>
      <c r="I689" s="2" t="s">
        <v>2008</v>
      </c>
      <c r="J689" s="1">
        <v>45543</v>
      </c>
      <c r="K689">
        <v>2712.45</v>
      </c>
      <c r="L689" s="4">
        <v>2712.45</v>
      </c>
      <c r="M689" s="4" t="str">
        <f t="shared" si="63"/>
        <v>High Sales</v>
      </c>
      <c r="N689" s="2" t="str">
        <f t="shared" si="64"/>
        <v>Grade B</v>
      </c>
      <c r="O689"/>
      <c r="P689" s="4">
        <v>0</v>
      </c>
      <c r="Q689" t="s">
        <v>23</v>
      </c>
      <c r="R689" s="4">
        <v>9</v>
      </c>
      <c r="S689" t="str">
        <f>CONCATENATE(OrdersTable[[#This Row],[Clean_ID]],"-",OrdersTable[[#This Row],[Clean_Region]],"-",OrdersTable[[#This Row],[Clean_Product]])</f>
        <v>1687-WEST-Electronics</v>
      </c>
    </row>
    <row r="690" spans="1:19" x14ac:dyDescent="0.3">
      <c r="A690" t="s">
        <v>2009</v>
      </c>
      <c r="B690" t="str">
        <f t="shared" si="60"/>
        <v>1688</v>
      </c>
      <c r="C690" t="s">
        <v>1717</v>
      </c>
      <c r="D690" t="str">
        <f t="shared" si="65"/>
        <v>Donald Brown</v>
      </c>
      <c r="E690" t="s">
        <v>11</v>
      </c>
      <c r="F690" t="str">
        <f t="shared" si="61"/>
        <v>NORTH</v>
      </c>
      <c r="G690" t="s">
        <v>12</v>
      </c>
      <c r="H690" t="str">
        <f t="shared" si="62"/>
        <v>Electronics</v>
      </c>
      <c r="I690" s="2" t="s">
        <v>1289</v>
      </c>
      <c r="J690" s="1">
        <v>45486</v>
      </c>
      <c r="K690"/>
      <c r="L690" s="4">
        <v>0</v>
      </c>
      <c r="M690" s="4" t="str">
        <f t="shared" si="63"/>
        <v>Low Sales</v>
      </c>
      <c r="N690" s="2" t="str">
        <f t="shared" si="64"/>
        <v>Grade C</v>
      </c>
      <c r="O690">
        <v>15</v>
      </c>
      <c r="P690" s="4">
        <v>15</v>
      </c>
      <c r="Q690" t="s">
        <v>23</v>
      </c>
      <c r="R690" s="4">
        <v>3</v>
      </c>
      <c r="S690" t="str">
        <f>CONCATENATE(OrdersTable[[#This Row],[Clean_ID]],"-",OrdersTable[[#This Row],[Clean_Region]],"-",OrdersTable[[#This Row],[Clean_Product]])</f>
        <v>1688-NORTH-Electronics</v>
      </c>
    </row>
    <row r="691" spans="1:19" x14ac:dyDescent="0.3">
      <c r="A691" t="s">
        <v>2010</v>
      </c>
      <c r="B691" t="str">
        <f t="shared" si="60"/>
        <v>1689</v>
      </c>
      <c r="C691" t="s">
        <v>2011</v>
      </c>
      <c r="D691" t="str">
        <f t="shared" si="65"/>
        <v>Vincent Vincent</v>
      </c>
      <c r="E691" t="s">
        <v>51</v>
      </c>
      <c r="F691" t="str">
        <f t="shared" si="61"/>
        <v>WEST</v>
      </c>
      <c r="G691" t="s">
        <v>40</v>
      </c>
      <c r="H691" t="str">
        <f t="shared" si="62"/>
        <v>Office Supplies</v>
      </c>
      <c r="I691" s="2" t="s">
        <v>2012</v>
      </c>
      <c r="J691" s="1">
        <v>45919</v>
      </c>
      <c r="K691">
        <v>3465.27</v>
      </c>
      <c r="L691" s="4">
        <v>3465.27</v>
      </c>
      <c r="M691" s="4" t="str">
        <f t="shared" si="63"/>
        <v>High Sales</v>
      </c>
      <c r="N691" s="2" t="str">
        <f t="shared" si="64"/>
        <v>Grade B</v>
      </c>
      <c r="O691">
        <v>20</v>
      </c>
      <c r="P691" s="4">
        <v>20</v>
      </c>
      <c r="Q691" t="s">
        <v>23</v>
      </c>
      <c r="R691" s="4">
        <v>2</v>
      </c>
      <c r="S691" t="str">
        <f>CONCATENATE(OrdersTable[[#This Row],[Clean_ID]],"-",OrdersTable[[#This Row],[Clean_Region]],"-",OrdersTable[[#This Row],[Clean_Product]])</f>
        <v>1689-WEST-Office Supplies</v>
      </c>
    </row>
    <row r="692" spans="1:19" x14ac:dyDescent="0.3">
      <c r="A692" t="s">
        <v>2013</v>
      </c>
      <c r="B692" t="str">
        <f t="shared" si="60"/>
        <v>1690</v>
      </c>
      <c r="C692" t="s">
        <v>2014</v>
      </c>
      <c r="D692" t="str">
        <f t="shared" si="65"/>
        <v>William Diaz</v>
      </c>
      <c r="E692" t="s">
        <v>11</v>
      </c>
      <c r="F692" t="str">
        <f t="shared" si="61"/>
        <v>NORTH</v>
      </c>
      <c r="G692" t="s">
        <v>12</v>
      </c>
      <c r="H692" t="str">
        <f t="shared" si="62"/>
        <v>Electronics</v>
      </c>
      <c r="I692" s="2" t="s">
        <v>2015</v>
      </c>
      <c r="J692" s="1">
        <v>45476</v>
      </c>
      <c r="K692">
        <v>4692.32</v>
      </c>
      <c r="L692" s="4">
        <v>4692.32</v>
      </c>
      <c r="M692" s="4" t="str">
        <f t="shared" si="63"/>
        <v>High Sales</v>
      </c>
      <c r="N692" s="2" t="str">
        <f t="shared" si="64"/>
        <v>Grade A</v>
      </c>
      <c r="O692">
        <v>20</v>
      </c>
      <c r="P692" s="4">
        <v>20</v>
      </c>
      <c r="Q692" t="s">
        <v>23</v>
      </c>
      <c r="R692" s="4">
        <v>6</v>
      </c>
      <c r="S692" t="str">
        <f>CONCATENATE(OrdersTable[[#This Row],[Clean_ID]],"-",OrdersTable[[#This Row],[Clean_Region]],"-",OrdersTable[[#This Row],[Clean_Product]])</f>
        <v>1690-NORTH-Electronics</v>
      </c>
    </row>
    <row r="693" spans="1:19" x14ac:dyDescent="0.3">
      <c r="A693" t="s">
        <v>2016</v>
      </c>
      <c r="B693" t="str">
        <f t="shared" si="60"/>
        <v>1691</v>
      </c>
      <c r="C693" t="s">
        <v>2017</v>
      </c>
      <c r="D693" t="str">
        <f t="shared" si="65"/>
        <v>Paul Reed</v>
      </c>
      <c r="E693" t="s">
        <v>51</v>
      </c>
      <c r="F693" t="str">
        <f t="shared" si="61"/>
        <v>WEST</v>
      </c>
      <c r="G693" t="s">
        <v>12</v>
      </c>
      <c r="H693" t="str">
        <f t="shared" si="62"/>
        <v>Electronics</v>
      </c>
      <c r="I693" s="2" t="s">
        <v>290</v>
      </c>
      <c r="J693" s="1">
        <v>45329</v>
      </c>
      <c r="K693">
        <v>2972.06</v>
      </c>
      <c r="L693" s="4">
        <v>2972.06</v>
      </c>
      <c r="M693" s="4" t="str">
        <f t="shared" si="63"/>
        <v>High Sales</v>
      </c>
      <c r="N693" s="2" t="str">
        <f t="shared" si="64"/>
        <v>Grade B</v>
      </c>
      <c r="O693">
        <v>20</v>
      </c>
      <c r="P693" s="4">
        <v>20</v>
      </c>
      <c r="Q693" t="s">
        <v>14</v>
      </c>
      <c r="R693" s="4">
        <v>5</v>
      </c>
      <c r="S693" t="str">
        <f>CONCATENATE(OrdersTable[[#This Row],[Clean_ID]],"-",OrdersTable[[#This Row],[Clean_Region]],"-",OrdersTable[[#This Row],[Clean_Product]])</f>
        <v>1691-WEST-Electronics</v>
      </c>
    </row>
    <row r="694" spans="1:19" x14ac:dyDescent="0.3">
      <c r="A694" t="s">
        <v>2018</v>
      </c>
      <c r="B694" t="str">
        <f t="shared" si="60"/>
        <v>1692</v>
      </c>
      <c r="C694" t="s">
        <v>2019</v>
      </c>
      <c r="D694" t="str">
        <f t="shared" si="65"/>
        <v>Jill Jones</v>
      </c>
      <c r="E694" t="s">
        <v>26</v>
      </c>
      <c r="F694" t="str">
        <f t="shared" si="61"/>
        <v>EAST</v>
      </c>
      <c r="G694" t="s">
        <v>80</v>
      </c>
      <c r="H694" t="str">
        <f t="shared" si="62"/>
        <v>Furniture</v>
      </c>
      <c r="I694" s="2" t="s">
        <v>200</v>
      </c>
      <c r="J694" s="1">
        <v>46027</v>
      </c>
      <c r="K694">
        <v>661.54</v>
      </c>
      <c r="L694" s="4">
        <v>661.54</v>
      </c>
      <c r="M694" s="4" t="str">
        <f t="shared" si="63"/>
        <v>Low Sales</v>
      </c>
      <c r="N694" s="2" t="str">
        <f t="shared" si="64"/>
        <v>Grade C</v>
      </c>
      <c r="O694">
        <v>20</v>
      </c>
      <c r="P694" s="4">
        <v>20</v>
      </c>
      <c r="Q694" t="s">
        <v>31</v>
      </c>
      <c r="R694" s="4">
        <v>2</v>
      </c>
      <c r="S694" t="str">
        <f>CONCATENATE(OrdersTable[[#This Row],[Clean_ID]],"-",OrdersTable[[#This Row],[Clean_Region]],"-",OrdersTable[[#This Row],[Clean_Product]])</f>
        <v>1692-EAST-Furniture</v>
      </c>
    </row>
    <row r="695" spans="1:19" x14ac:dyDescent="0.3">
      <c r="A695" t="s">
        <v>2020</v>
      </c>
      <c r="B695" t="str">
        <f t="shared" si="60"/>
        <v>1693</v>
      </c>
      <c r="C695" t="s">
        <v>2021</v>
      </c>
      <c r="D695" t="str">
        <f t="shared" si="65"/>
        <v>Jessica Anderson</v>
      </c>
      <c r="E695" t="s">
        <v>21</v>
      </c>
      <c r="F695" t="str">
        <f t="shared" si="61"/>
        <v>CENTRAL</v>
      </c>
      <c r="G695" t="s">
        <v>35</v>
      </c>
      <c r="H695" t="str">
        <f t="shared" si="62"/>
        <v>Electronics</v>
      </c>
      <c r="I695" s="2" t="s">
        <v>538</v>
      </c>
      <c r="J695" s="1">
        <v>46036</v>
      </c>
      <c r="K695">
        <v>3079.76</v>
      </c>
      <c r="L695" s="4">
        <v>3079.76</v>
      </c>
      <c r="M695" s="4" t="str">
        <f t="shared" si="63"/>
        <v>High Sales</v>
      </c>
      <c r="N695" s="2" t="str">
        <f t="shared" si="64"/>
        <v>Grade B</v>
      </c>
      <c r="O695">
        <v>20</v>
      </c>
      <c r="P695" s="4">
        <v>20</v>
      </c>
      <c r="Q695" t="s">
        <v>37</v>
      </c>
      <c r="R695" s="4">
        <v>7</v>
      </c>
      <c r="S695" t="str">
        <f>CONCATENATE(OrdersTable[[#This Row],[Clean_ID]],"-",OrdersTable[[#This Row],[Clean_Region]],"-",OrdersTable[[#This Row],[Clean_Product]])</f>
        <v>1693-CENTRAL-Electronics</v>
      </c>
    </row>
    <row r="696" spans="1:19" x14ac:dyDescent="0.3">
      <c r="A696" t="s">
        <v>2022</v>
      </c>
      <c r="B696" t="str">
        <f t="shared" si="60"/>
        <v>1694</v>
      </c>
      <c r="C696" t="s">
        <v>2023</v>
      </c>
      <c r="D696" t="str">
        <f t="shared" si="65"/>
        <v>Mark Johnson</v>
      </c>
      <c r="E696" t="s">
        <v>34</v>
      </c>
      <c r="F696" t="str">
        <f t="shared" si="61"/>
        <v>NORTH</v>
      </c>
      <c r="G696" t="s">
        <v>80</v>
      </c>
      <c r="H696" t="str">
        <f t="shared" si="62"/>
        <v>Furniture</v>
      </c>
      <c r="I696" s="2" t="s">
        <v>2024</v>
      </c>
      <c r="J696" s="1">
        <v>45635</v>
      </c>
      <c r="K696">
        <v>4362.96</v>
      </c>
      <c r="L696" s="4">
        <v>4362.96</v>
      </c>
      <c r="M696" s="4" t="str">
        <f t="shared" si="63"/>
        <v>High Sales</v>
      </c>
      <c r="N696" s="2" t="str">
        <f t="shared" si="64"/>
        <v>Grade A</v>
      </c>
      <c r="O696">
        <v>10</v>
      </c>
      <c r="P696" s="4">
        <v>10</v>
      </c>
      <c r="Q696" t="s">
        <v>18</v>
      </c>
      <c r="R696" s="4">
        <v>3</v>
      </c>
      <c r="S696" t="str">
        <f>CONCATENATE(OrdersTable[[#This Row],[Clean_ID]],"-",OrdersTable[[#This Row],[Clean_Region]],"-",OrdersTable[[#This Row],[Clean_Product]])</f>
        <v>1694-NORTH-Furniture</v>
      </c>
    </row>
    <row r="697" spans="1:19" x14ac:dyDescent="0.3">
      <c r="A697" t="s">
        <v>2025</v>
      </c>
      <c r="B697" t="str">
        <f t="shared" si="60"/>
        <v>1695</v>
      </c>
      <c r="C697" t="s">
        <v>2026</v>
      </c>
      <c r="D697" t="str">
        <f t="shared" si="65"/>
        <v>Anthony Reid</v>
      </c>
      <c r="E697" t="s">
        <v>11</v>
      </c>
      <c r="F697" t="str">
        <f t="shared" si="61"/>
        <v>NORTH</v>
      </c>
      <c r="G697" t="s">
        <v>12</v>
      </c>
      <c r="H697" t="str">
        <f t="shared" si="62"/>
        <v>Electronics</v>
      </c>
      <c r="I697" s="2" t="s">
        <v>1183</v>
      </c>
      <c r="J697" s="1">
        <v>45780</v>
      </c>
      <c r="K697"/>
      <c r="L697" s="4">
        <v>0</v>
      </c>
      <c r="M697" s="4" t="str">
        <f t="shared" si="63"/>
        <v>Low Sales</v>
      </c>
      <c r="N697" s="2" t="str">
        <f t="shared" si="64"/>
        <v>Grade C</v>
      </c>
      <c r="O697">
        <v>15</v>
      </c>
      <c r="P697" s="4">
        <v>15</v>
      </c>
      <c r="Q697" t="s">
        <v>18</v>
      </c>
      <c r="R697" s="4">
        <v>2</v>
      </c>
      <c r="S697" t="str">
        <f>CONCATENATE(OrdersTable[[#This Row],[Clean_ID]],"-",OrdersTable[[#This Row],[Clean_Region]],"-",OrdersTable[[#This Row],[Clean_Product]])</f>
        <v>1695-NORTH-Electronics</v>
      </c>
    </row>
    <row r="698" spans="1:19" x14ac:dyDescent="0.3">
      <c r="A698" t="s">
        <v>2027</v>
      </c>
      <c r="B698" t="str">
        <f t="shared" si="60"/>
        <v>1696</v>
      </c>
      <c r="C698" t="s">
        <v>2028</v>
      </c>
      <c r="D698" t="str">
        <f t="shared" si="65"/>
        <v>Loretta Adams</v>
      </c>
      <c r="E698" t="s">
        <v>44</v>
      </c>
      <c r="F698" t="str">
        <f t="shared" si="61"/>
        <v>SOUTH</v>
      </c>
      <c r="G698" t="s">
        <v>80</v>
      </c>
      <c r="H698" t="str">
        <f t="shared" si="62"/>
        <v>Furniture</v>
      </c>
      <c r="I698" s="2" t="s">
        <v>2029</v>
      </c>
      <c r="J698" s="1">
        <v>45295</v>
      </c>
      <c r="K698">
        <v>3838.71</v>
      </c>
      <c r="L698" s="4">
        <v>3838.71</v>
      </c>
      <c r="M698" s="4" t="str">
        <f t="shared" si="63"/>
        <v>High Sales</v>
      </c>
      <c r="N698" s="2" t="str">
        <f t="shared" si="64"/>
        <v>Grade B</v>
      </c>
      <c r="O698">
        <v>20</v>
      </c>
      <c r="P698" s="4">
        <v>20</v>
      </c>
      <c r="Q698" t="s">
        <v>23</v>
      </c>
      <c r="R698" s="4">
        <v>14</v>
      </c>
      <c r="S698" t="str">
        <f>CONCATENATE(OrdersTable[[#This Row],[Clean_ID]],"-",OrdersTable[[#This Row],[Clean_Region]],"-",OrdersTable[[#This Row],[Clean_Product]])</f>
        <v>1696-SOUTH-Furniture</v>
      </c>
    </row>
    <row r="699" spans="1:19" x14ac:dyDescent="0.3">
      <c r="A699" t="s">
        <v>2030</v>
      </c>
      <c r="B699" t="str">
        <f t="shared" si="60"/>
        <v>1697</v>
      </c>
      <c r="C699" t="s">
        <v>2031</v>
      </c>
      <c r="D699" t="str">
        <f t="shared" si="65"/>
        <v>Jessica Griffith</v>
      </c>
      <c r="E699" t="s">
        <v>51</v>
      </c>
      <c r="F699" t="str">
        <f t="shared" si="61"/>
        <v>WEST</v>
      </c>
      <c r="G699" t="s">
        <v>12</v>
      </c>
      <c r="H699" t="str">
        <f t="shared" si="62"/>
        <v>Electronics</v>
      </c>
      <c r="I699" s="2" t="s">
        <v>2032</v>
      </c>
      <c r="J699" s="1">
        <v>45914</v>
      </c>
      <c r="K699"/>
      <c r="L699" s="4">
        <v>0</v>
      </c>
      <c r="M699" s="4" t="str">
        <f t="shared" si="63"/>
        <v>Low Sales</v>
      </c>
      <c r="N699" s="2" t="str">
        <f t="shared" si="64"/>
        <v>Grade C</v>
      </c>
      <c r="O699">
        <v>20</v>
      </c>
      <c r="P699" s="4">
        <v>20</v>
      </c>
      <c r="Q699" t="s">
        <v>23</v>
      </c>
      <c r="R699" s="4">
        <v>8</v>
      </c>
      <c r="S699" t="str">
        <f>CONCATENATE(OrdersTable[[#This Row],[Clean_ID]],"-",OrdersTable[[#This Row],[Clean_Region]],"-",OrdersTable[[#This Row],[Clean_Product]])</f>
        <v>1697-WEST-Electronics</v>
      </c>
    </row>
    <row r="700" spans="1:19" x14ac:dyDescent="0.3">
      <c r="A700" t="s">
        <v>2033</v>
      </c>
      <c r="B700" t="str">
        <f t="shared" si="60"/>
        <v>1698</v>
      </c>
      <c r="C700" t="s">
        <v>2034</v>
      </c>
      <c r="D700" t="str">
        <f t="shared" si="65"/>
        <v>Kelly Hamilton</v>
      </c>
      <c r="E700" t="s">
        <v>34</v>
      </c>
      <c r="F700" t="str">
        <f t="shared" si="61"/>
        <v>NORTH</v>
      </c>
      <c r="G700" t="s">
        <v>12</v>
      </c>
      <c r="H700" t="str">
        <f t="shared" si="62"/>
        <v>Electronics</v>
      </c>
      <c r="I700" s="2" t="s">
        <v>2035</v>
      </c>
      <c r="J700" s="1">
        <v>45542</v>
      </c>
      <c r="K700">
        <v>1426.66</v>
      </c>
      <c r="L700" s="4">
        <v>1426.66</v>
      </c>
      <c r="M700" s="4" t="str">
        <f t="shared" si="63"/>
        <v>Low Sales</v>
      </c>
      <c r="N700" s="2" t="str">
        <f t="shared" si="64"/>
        <v>Grade C</v>
      </c>
      <c r="O700">
        <v>5</v>
      </c>
      <c r="P700" s="4">
        <v>5</v>
      </c>
      <c r="Q700" t="s">
        <v>18</v>
      </c>
      <c r="R700" s="4">
        <v>3</v>
      </c>
      <c r="S700" t="str">
        <f>CONCATENATE(OrdersTable[[#This Row],[Clean_ID]],"-",OrdersTable[[#This Row],[Clean_Region]],"-",OrdersTable[[#This Row],[Clean_Product]])</f>
        <v>1698-NORTH-Electronics</v>
      </c>
    </row>
    <row r="701" spans="1:19" x14ac:dyDescent="0.3">
      <c r="A701" t="s">
        <v>2036</v>
      </c>
      <c r="B701" t="str">
        <f t="shared" si="60"/>
        <v>1699</v>
      </c>
      <c r="C701" t="s">
        <v>2037</v>
      </c>
      <c r="D701" t="str">
        <f t="shared" si="65"/>
        <v>Thomas Suarez</v>
      </c>
      <c r="E701" t="s">
        <v>34</v>
      </c>
      <c r="F701" t="str">
        <f t="shared" si="61"/>
        <v>NORTH</v>
      </c>
      <c r="G701" t="s">
        <v>40</v>
      </c>
      <c r="H701" t="str">
        <f t="shared" si="62"/>
        <v>Office Supplies</v>
      </c>
      <c r="I701" s="2" t="s">
        <v>2038</v>
      </c>
      <c r="J701" s="1">
        <v>45329</v>
      </c>
      <c r="K701"/>
      <c r="L701" s="4">
        <v>0</v>
      </c>
      <c r="M701" s="4" t="str">
        <f t="shared" si="63"/>
        <v>Low Sales</v>
      </c>
      <c r="N701" s="2" t="str">
        <f t="shared" si="64"/>
        <v>Grade C</v>
      </c>
      <c r="O701">
        <v>15</v>
      </c>
      <c r="P701" s="4">
        <v>15</v>
      </c>
      <c r="Q701" t="s">
        <v>14</v>
      </c>
      <c r="R701" s="4">
        <v>1</v>
      </c>
      <c r="S701" t="str">
        <f>CONCATENATE(OrdersTable[[#This Row],[Clean_ID]],"-",OrdersTable[[#This Row],[Clean_Region]],"-",OrdersTable[[#This Row],[Clean_Product]])</f>
        <v>1699-NORTH-Office Supplies</v>
      </c>
    </row>
    <row r="702" spans="1:19" x14ac:dyDescent="0.3">
      <c r="A702" t="s">
        <v>2039</v>
      </c>
      <c r="B702" t="str">
        <f t="shared" si="60"/>
        <v>1700</v>
      </c>
      <c r="C702" t="s">
        <v>2040</v>
      </c>
      <c r="D702" t="str">
        <f t="shared" si="65"/>
        <v>Daniel Reed</v>
      </c>
      <c r="E702" t="s">
        <v>34</v>
      </c>
      <c r="F702" t="str">
        <f t="shared" si="61"/>
        <v>NORTH</v>
      </c>
      <c r="G702" t="s">
        <v>35</v>
      </c>
      <c r="H702" t="str">
        <f t="shared" si="62"/>
        <v>Electronics</v>
      </c>
      <c r="I702" s="2" t="s">
        <v>2041</v>
      </c>
      <c r="J702" s="1">
        <v>45474</v>
      </c>
      <c r="K702">
        <v>3376.85</v>
      </c>
      <c r="L702" s="4">
        <v>3376.85</v>
      </c>
      <c r="M702" s="4" t="str">
        <f t="shared" si="63"/>
        <v>High Sales</v>
      </c>
      <c r="N702" s="2" t="str">
        <f t="shared" si="64"/>
        <v>Grade B</v>
      </c>
      <c r="O702">
        <v>20</v>
      </c>
      <c r="P702" s="4">
        <v>20</v>
      </c>
      <c r="Q702" t="s">
        <v>37</v>
      </c>
      <c r="R702" s="4">
        <v>6</v>
      </c>
      <c r="S702" t="str">
        <f>CONCATENATE(OrdersTable[[#This Row],[Clean_ID]],"-",OrdersTable[[#This Row],[Clean_Region]],"-",OrdersTable[[#This Row],[Clean_Product]])</f>
        <v>1700-NORTH-Electronics</v>
      </c>
    </row>
    <row r="703" spans="1:19" x14ac:dyDescent="0.3">
      <c r="A703" t="s">
        <v>2042</v>
      </c>
      <c r="B703" t="str">
        <f t="shared" si="60"/>
        <v>1701</v>
      </c>
      <c r="C703" t="s">
        <v>2043</v>
      </c>
      <c r="D703" t="str">
        <f t="shared" si="65"/>
        <v>Craig Reed</v>
      </c>
      <c r="E703" t="s">
        <v>34</v>
      </c>
      <c r="F703" t="str">
        <f t="shared" si="61"/>
        <v>NORTH</v>
      </c>
      <c r="G703" t="s">
        <v>12</v>
      </c>
      <c r="H703" t="str">
        <f t="shared" si="62"/>
        <v>Electronics</v>
      </c>
      <c r="I703" s="2" t="s">
        <v>2044</v>
      </c>
      <c r="J703" s="1">
        <v>46078</v>
      </c>
      <c r="K703"/>
      <c r="L703" s="4">
        <v>0</v>
      </c>
      <c r="M703" s="4" t="str">
        <f t="shared" si="63"/>
        <v>Low Sales</v>
      </c>
      <c r="N703" s="2" t="str">
        <f t="shared" si="64"/>
        <v>Grade C</v>
      </c>
      <c r="O703">
        <v>5</v>
      </c>
      <c r="P703" s="4">
        <v>5</v>
      </c>
      <c r="Q703" t="s">
        <v>23</v>
      </c>
      <c r="R703" s="4">
        <v>14</v>
      </c>
      <c r="S703" t="str">
        <f>CONCATENATE(OrdersTable[[#This Row],[Clean_ID]],"-",OrdersTable[[#This Row],[Clean_Region]],"-",OrdersTable[[#This Row],[Clean_Product]])</f>
        <v>1701-NORTH-Electronics</v>
      </c>
    </row>
    <row r="704" spans="1:19" x14ac:dyDescent="0.3">
      <c r="A704" t="s">
        <v>2045</v>
      </c>
      <c r="B704" t="str">
        <f t="shared" si="60"/>
        <v>1702</v>
      </c>
      <c r="C704" t="s">
        <v>2046</v>
      </c>
      <c r="D704" t="str">
        <f t="shared" si="65"/>
        <v>Angel Conner</v>
      </c>
      <c r="E704" t="s">
        <v>21</v>
      </c>
      <c r="F704" t="str">
        <f t="shared" si="61"/>
        <v>CENTRAL</v>
      </c>
      <c r="G704" t="s">
        <v>12</v>
      </c>
      <c r="H704" t="str">
        <f t="shared" si="62"/>
        <v>Electronics</v>
      </c>
      <c r="I704" s="2" t="s">
        <v>2047</v>
      </c>
      <c r="J704" s="1">
        <v>45591</v>
      </c>
      <c r="K704"/>
      <c r="L704" s="4">
        <v>0</v>
      </c>
      <c r="M704" s="4" t="str">
        <f t="shared" si="63"/>
        <v>Low Sales</v>
      </c>
      <c r="N704" s="2" t="str">
        <f t="shared" si="64"/>
        <v>Grade C</v>
      </c>
      <c r="O704">
        <v>15</v>
      </c>
      <c r="P704" s="4">
        <v>15</v>
      </c>
      <c r="Q704" t="s">
        <v>37</v>
      </c>
      <c r="R704" s="4">
        <v>7</v>
      </c>
      <c r="S704" t="str">
        <f>CONCATENATE(OrdersTable[[#This Row],[Clean_ID]],"-",OrdersTable[[#This Row],[Clean_Region]],"-",OrdersTable[[#This Row],[Clean_Product]])</f>
        <v>1702-CENTRAL-Electronics</v>
      </c>
    </row>
    <row r="705" spans="1:19" x14ac:dyDescent="0.3">
      <c r="A705" t="s">
        <v>2048</v>
      </c>
      <c r="B705" t="str">
        <f t="shared" si="60"/>
        <v>1703</v>
      </c>
      <c r="C705" t="s">
        <v>2049</v>
      </c>
      <c r="D705" t="str">
        <f t="shared" si="65"/>
        <v>Dr. Alexandra Brown Md</v>
      </c>
      <c r="E705" t="s">
        <v>21</v>
      </c>
      <c r="F705" t="str">
        <f t="shared" si="61"/>
        <v>CENTRAL</v>
      </c>
      <c r="G705" t="s">
        <v>80</v>
      </c>
      <c r="H705" t="str">
        <f t="shared" si="62"/>
        <v>Furniture</v>
      </c>
      <c r="I705" s="2" t="s">
        <v>609</v>
      </c>
      <c r="J705" s="1">
        <v>46004</v>
      </c>
      <c r="K705">
        <v>3079.67</v>
      </c>
      <c r="L705" s="4">
        <v>3079.67</v>
      </c>
      <c r="M705" s="4" t="str">
        <f t="shared" si="63"/>
        <v>High Sales</v>
      </c>
      <c r="N705" s="2" t="str">
        <f t="shared" si="64"/>
        <v>Grade B</v>
      </c>
      <c r="O705"/>
      <c r="P705" s="4">
        <v>0</v>
      </c>
      <c r="Q705" t="s">
        <v>37</v>
      </c>
      <c r="R705" s="4">
        <v>2</v>
      </c>
      <c r="S705" t="str">
        <f>CONCATENATE(OrdersTable[[#This Row],[Clean_ID]],"-",OrdersTable[[#This Row],[Clean_Region]],"-",OrdersTable[[#This Row],[Clean_Product]])</f>
        <v>1703-CENTRAL-Furniture</v>
      </c>
    </row>
    <row r="706" spans="1:19" x14ac:dyDescent="0.3">
      <c r="A706" t="s">
        <v>2050</v>
      </c>
      <c r="B706" t="str">
        <f t="shared" ref="B706:B769" si="66">RIGHT(A706, 4)</f>
        <v>1704</v>
      </c>
      <c r="C706" t="s">
        <v>2051</v>
      </c>
      <c r="D706" t="str">
        <f t="shared" si="65"/>
        <v>Mr. Joseph Aguilar</v>
      </c>
      <c r="E706" t="s">
        <v>51</v>
      </c>
      <c r="F706" t="str">
        <f t="shared" ref="F706:F769" si="67">UPPER(TRIM(E706))</f>
        <v>WEST</v>
      </c>
      <c r="G706" t="s">
        <v>40</v>
      </c>
      <c r="H706" t="str">
        <f t="shared" ref="H706:H769" si="68">PROPER(TRIM(G706))</f>
        <v>Office Supplies</v>
      </c>
      <c r="I706" s="2" t="s">
        <v>2052</v>
      </c>
      <c r="J706" s="1">
        <v>45729</v>
      </c>
      <c r="K706"/>
      <c r="L706" s="4">
        <v>0</v>
      </c>
      <c r="M706" s="4" t="str">
        <f t="shared" ref="M706:M769" si="69">IF(L706&gt;2500, "High Sales", "Low Sales")</f>
        <v>Low Sales</v>
      </c>
      <c r="N706" s="2" t="str">
        <f t="shared" ref="N706:N769" si="70">IF(OR(ISBLANK(L706), L706="", L706=0), "Grade C", IF(L706&gt;=4000, "Grade A", IF(L706&gt;=2000, "Grade B", "Grade C")))</f>
        <v>Grade C</v>
      </c>
      <c r="O706"/>
      <c r="P706" s="4">
        <v>0</v>
      </c>
      <c r="Q706" t="s">
        <v>37</v>
      </c>
      <c r="R706" s="4">
        <v>10</v>
      </c>
      <c r="S706" t="str">
        <f>CONCATENATE(OrdersTable[[#This Row],[Clean_ID]],"-",OrdersTable[[#This Row],[Clean_Region]],"-",OrdersTable[[#This Row],[Clean_Product]])</f>
        <v>1704-WEST-Office Supplies</v>
      </c>
    </row>
    <row r="707" spans="1:19" x14ac:dyDescent="0.3">
      <c r="A707" t="s">
        <v>2053</v>
      </c>
      <c r="B707" t="str">
        <f t="shared" si="66"/>
        <v>1705</v>
      </c>
      <c r="C707" t="s">
        <v>2054</v>
      </c>
      <c r="D707" t="str">
        <f t="shared" ref="D707:D770" si="71">PROPER(TRIM(C707))</f>
        <v>Amber Russell</v>
      </c>
      <c r="E707" t="s">
        <v>26</v>
      </c>
      <c r="F707" t="str">
        <f t="shared" si="67"/>
        <v>EAST</v>
      </c>
      <c r="G707" t="s">
        <v>80</v>
      </c>
      <c r="H707" t="str">
        <f t="shared" si="68"/>
        <v>Furniture</v>
      </c>
      <c r="I707" s="2" t="s">
        <v>553</v>
      </c>
      <c r="J707" s="1">
        <v>45921</v>
      </c>
      <c r="K707"/>
      <c r="L707" s="4">
        <v>0</v>
      </c>
      <c r="M707" s="4" t="str">
        <f t="shared" si="69"/>
        <v>Low Sales</v>
      </c>
      <c r="N707" s="2" t="str">
        <f t="shared" si="70"/>
        <v>Grade C</v>
      </c>
      <c r="O707">
        <v>20</v>
      </c>
      <c r="P707" s="4">
        <v>20</v>
      </c>
      <c r="Q707" t="s">
        <v>18</v>
      </c>
      <c r="R707" s="4">
        <v>15</v>
      </c>
      <c r="S707" t="str">
        <f>CONCATENATE(OrdersTable[[#This Row],[Clean_ID]],"-",OrdersTable[[#This Row],[Clean_Region]],"-",OrdersTable[[#This Row],[Clean_Product]])</f>
        <v>1705-EAST-Furniture</v>
      </c>
    </row>
    <row r="708" spans="1:19" x14ac:dyDescent="0.3">
      <c r="A708" t="s">
        <v>2055</v>
      </c>
      <c r="B708" t="str">
        <f t="shared" si="66"/>
        <v>1706</v>
      </c>
      <c r="C708" t="s">
        <v>2056</v>
      </c>
      <c r="D708" t="str">
        <f t="shared" si="71"/>
        <v>Nicholas Long</v>
      </c>
      <c r="E708" t="s">
        <v>21</v>
      </c>
      <c r="F708" t="str">
        <f t="shared" si="67"/>
        <v>CENTRAL</v>
      </c>
      <c r="G708" t="s">
        <v>80</v>
      </c>
      <c r="H708" t="str">
        <f t="shared" si="68"/>
        <v>Furniture</v>
      </c>
      <c r="I708" s="2" t="s">
        <v>2057</v>
      </c>
      <c r="J708" s="1">
        <v>46017</v>
      </c>
      <c r="K708">
        <v>4897.33</v>
      </c>
      <c r="L708" s="4">
        <v>4897.33</v>
      </c>
      <c r="M708" s="4" t="str">
        <f t="shared" si="69"/>
        <v>High Sales</v>
      </c>
      <c r="N708" s="2" t="str">
        <f t="shared" si="70"/>
        <v>Grade A</v>
      </c>
      <c r="O708">
        <v>5</v>
      </c>
      <c r="P708" s="4">
        <v>5</v>
      </c>
      <c r="Q708" t="s">
        <v>14</v>
      </c>
      <c r="R708" s="4">
        <v>8</v>
      </c>
      <c r="S708" t="str">
        <f>CONCATENATE(OrdersTable[[#This Row],[Clean_ID]],"-",OrdersTable[[#This Row],[Clean_Region]],"-",OrdersTable[[#This Row],[Clean_Product]])</f>
        <v>1706-CENTRAL-Furniture</v>
      </c>
    </row>
    <row r="709" spans="1:19" x14ac:dyDescent="0.3">
      <c r="A709" t="s">
        <v>2058</v>
      </c>
      <c r="B709" t="str">
        <f t="shared" si="66"/>
        <v>1707</v>
      </c>
      <c r="C709" t="s">
        <v>2059</v>
      </c>
      <c r="D709" t="str">
        <f t="shared" si="71"/>
        <v>Kaitlyn Aguilar</v>
      </c>
      <c r="E709" t="s">
        <v>11</v>
      </c>
      <c r="F709" t="str">
        <f t="shared" si="67"/>
        <v>NORTH</v>
      </c>
      <c r="G709" t="s">
        <v>12</v>
      </c>
      <c r="H709" t="str">
        <f t="shared" si="68"/>
        <v>Electronics</v>
      </c>
      <c r="I709" s="2" t="s">
        <v>2060</v>
      </c>
      <c r="J709" s="1">
        <v>46047</v>
      </c>
      <c r="K709"/>
      <c r="L709" s="4">
        <v>0</v>
      </c>
      <c r="M709" s="4" t="str">
        <f t="shared" si="69"/>
        <v>Low Sales</v>
      </c>
      <c r="N709" s="2" t="str">
        <f t="shared" si="70"/>
        <v>Grade C</v>
      </c>
      <c r="O709">
        <v>20</v>
      </c>
      <c r="P709" s="4">
        <v>20</v>
      </c>
      <c r="Q709" t="s">
        <v>14</v>
      </c>
      <c r="R709" s="4">
        <v>6</v>
      </c>
      <c r="S709" t="str">
        <f>CONCATENATE(OrdersTable[[#This Row],[Clean_ID]],"-",OrdersTable[[#This Row],[Clean_Region]],"-",OrdersTable[[#This Row],[Clean_Product]])</f>
        <v>1707-NORTH-Electronics</v>
      </c>
    </row>
    <row r="710" spans="1:19" x14ac:dyDescent="0.3">
      <c r="A710" t="s">
        <v>2061</v>
      </c>
      <c r="B710" t="str">
        <f t="shared" si="66"/>
        <v>1708</v>
      </c>
      <c r="C710" t="s">
        <v>2062</v>
      </c>
      <c r="D710" t="str">
        <f t="shared" si="71"/>
        <v>Mary Hopkins</v>
      </c>
      <c r="E710" t="s">
        <v>26</v>
      </c>
      <c r="F710" t="str">
        <f t="shared" si="67"/>
        <v>EAST</v>
      </c>
      <c r="G710" t="s">
        <v>80</v>
      </c>
      <c r="H710" t="str">
        <f t="shared" si="68"/>
        <v>Furniture</v>
      </c>
      <c r="I710" s="2" t="s">
        <v>2063</v>
      </c>
      <c r="J710" s="1">
        <v>45303</v>
      </c>
      <c r="K710"/>
      <c r="L710" s="4">
        <v>0</v>
      </c>
      <c r="M710" s="4" t="str">
        <f t="shared" si="69"/>
        <v>Low Sales</v>
      </c>
      <c r="N710" s="2" t="str">
        <f t="shared" si="70"/>
        <v>Grade C</v>
      </c>
      <c r="O710">
        <v>15</v>
      </c>
      <c r="P710" s="4">
        <v>15</v>
      </c>
      <c r="Q710" t="s">
        <v>14</v>
      </c>
      <c r="R710" s="4">
        <v>5</v>
      </c>
      <c r="S710" t="str">
        <f>CONCATENATE(OrdersTable[[#This Row],[Clean_ID]],"-",OrdersTable[[#This Row],[Clean_Region]],"-",OrdersTable[[#This Row],[Clean_Product]])</f>
        <v>1708-EAST-Furniture</v>
      </c>
    </row>
    <row r="711" spans="1:19" x14ac:dyDescent="0.3">
      <c r="A711" t="s">
        <v>2064</v>
      </c>
      <c r="B711" t="str">
        <f t="shared" si="66"/>
        <v>1709</v>
      </c>
      <c r="C711" t="s">
        <v>2065</v>
      </c>
      <c r="D711" t="str">
        <f t="shared" si="71"/>
        <v>Danny Johnson</v>
      </c>
      <c r="E711" t="s">
        <v>26</v>
      </c>
      <c r="F711" t="str">
        <f t="shared" si="67"/>
        <v>EAST</v>
      </c>
      <c r="G711" t="s">
        <v>40</v>
      </c>
      <c r="H711" t="str">
        <f t="shared" si="68"/>
        <v>Office Supplies</v>
      </c>
      <c r="I711" s="2" t="s">
        <v>2066</v>
      </c>
      <c r="J711" s="1">
        <v>46077</v>
      </c>
      <c r="K711"/>
      <c r="L711" s="4">
        <v>0</v>
      </c>
      <c r="M711" s="4" t="str">
        <f t="shared" si="69"/>
        <v>Low Sales</v>
      </c>
      <c r="N711" s="2" t="str">
        <f t="shared" si="70"/>
        <v>Grade C</v>
      </c>
      <c r="O711">
        <v>15</v>
      </c>
      <c r="P711" s="4">
        <v>15</v>
      </c>
      <c r="Q711" t="s">
        <v>23</v>
      </c>
      <c r="R711" s="4">
        <v>12</v>
      </c>
      <c r="S711" t="str">
        <f>CONCATENATE(OrdersTable[[#This Row],[Clean_ID]],"-",OrdersTable[[#This Row],[Clean_Region]],"-",OrdersTable[[#This Row],[Clean_Product]])</f>
        <v>1709-EAST-Office Supplies</v>
      </c>
    </row>
    <row r="712" spans="1:19" x14ac:dyDescent="0.3">
      <c r="A712" t="s">
        <v>2067</v>
      </c>
      <c r="B712" t="str">
        <f t="shared" si="66"/>
        <v>1710</v>
      </c>
      <c r="C712" t="s">
        <v>2068</v>
      </c>
      <c r="D712" t="str">
        <f t="shared" si="71"/>
        <v>Robert Miller</v>
      </c>
      <c r="E712" t="s">
        <v>21</v>
      </c>
      <c r="F712" t="str">
        <f t="shared" si="67"/>
        <v>CENTRAL</v>
      </c>
      <c r="G712" t="s">
        <v>12</v>
      </c>
      <c r="H712" t="str">
        <f t="shared" si="68"/>
        <v>Electronics</v>
      </c>
      <c r="I712" s="2" t="s">
        <v>2069</v>
      </c>
      <c r="J712" s="1">
        <v>45471</v>
      </c>
      <c r="K712"/>
      <c r="L712" s="4">
        <v>0</v>
      </c>
      <c r="M712" s="4" t="str">
        <f t="shared" si="69"/>
        <v>Low Sales</v>
      </c>
      <c r="N712" s="2" t="str">
        <f t="shared" si="70"/>
        <v>Grade C</v>
      </c>
      <c r="O712">
        <v>20</v>
      </c>
      <c r="P712" s="4">
        <v>20</v>
      </c>
      <c r="Q712" t="s">
        <v>23</v>
      </c>
      <c r="R712" s="4">
        <v>13</v>
      </c>
      <c r="S712" t="str">
        <f>CONCATENATE(OrdersTable[[#This Row],[Clean_ID]],"-",OrdersTable[[#This Row],[Clean_Region]],"-",OrdersTable[[#This Row],[Clean_Product]])</f>
        <v>1710-CENTRAL-Electronics</v>
      </c>
    </row>
    <row r="713" spans="1:19" x14ac:dyDescent="0.3">
      <c r="A713" t="s">
        <v>2070</v>
      </c>
      <c r="B713" t="str">
        <f t="shared" si="66"/>
        <v>1711</v>
      </c>
      <c r="C713" t="s">
        <v>2071</v>
      </c>
      <c r="D713" t="str">
        <f t="shared" si="71"/>
        <v>Brian Navarro</v>
      </c>
      <c r="E713" t="s">
        <v>34</v>
      </c>
      <c r="F713" t="str">
        <f t="shared" si="67"/>
        <v>NORTH</v>
      </c>
      <c r="G713" t="s">
        <v>80</v>
      </c>
      <c r="H713" t="str">
        <f t="shared" si="68"/>
        <v>Furniture</v>
      </c>
      <c r="I713" s="2" t="s">
        <v>1665</v>
      </c>
      <c r="J713" s="1">
        <v>45785</v>
      </c>
      <c r="K713"/>
      <c r="L713" s="4">
        <v>0</v>
      </c>
      <c r="M713" s="4" t="str">
        <f t="shared" si="69"/>
        <v>Low Sales</v>
      </c>
      <c r="N713" s="2" t="str">
        <f t="shared" si="70"/>
        <v>Grade C</v>
      </c>
      <c r="O713">
        <v>20</v>
      </c>
      <c r="P713" s="4">
        <v>20</v>
      </c>
      <c r="Q713" t="s">
        <v>23</v>
      </c>
      <c r="R713" s="4">
        <v>15</v>
      </c>
      <c r="S713" t="str">
        <f>CONCATENATE(OrdersTable[[#This Row],[Clean_ID]],"-",OrdersTable[[#This Row],[Clean_Region]],"-",OrdersTable[[#This Row],[Clean_Product]])</f>
        <v>1711-NORTH-Furniture</v>
      </c>
    </row>
    <row r="714" spans="1:19" x14ac:dyDescent="0.3">
      <c r="A714" t="s">
        <v>2072</v>
      </c>
      <c r="B714" t="str">
        <f t="shared" si="66"/>
        <v>1712</v>
      </c>
      <c r="C714" t="s">
        <v>2073</v>
      </c>
      <c r="D714" t="str">
        <f t="shared" si="71"/>
        <v>Kara Lowery</v>
      </c>
      <c r="E714" t="s">
        <v>11</v>
      </c>
      <c r="F714" t="str">
        <f t="shared" si="67"/>
        <v>NORTH</v>
      </c>
      <c r="G714" t="s">
        <v>12</v>
      </c>
      <c r="H714" t="str">
        <f t="shared" si="68"/>
        <v>Electronics</v>
      </c>
      <c r="I714" s="2" t="s">
        <v>2074</v>
      </c>
      <c r="J714" s="1">
        <v>45825</v>
      </c>
      <c r="K714"/>
      <c r="L714" s="4">
        <v>0</v>
      </c>
      <c r="M714" s="4" t="str">
        <f t="shared" si="69"/>
        <v>Low Sales</v>
      </c>
      <c r="N714" s="2" t="str">
        <f t="shared" si="70"/>
        <v>Grade C</v>
      </c>
      <c r="O714"/>
      <c r="P714" s="4">
        <v>0</v>
      </c>
      <c r="Q714" t="s">
        <v>37</v>
      </c>
      <c r="R714" s="4">
        <v>1</v>
      </c>
      <c r="S714" t="str">
        <f>CONCATENATE(OrdersTable[[#This Row],[Clean_ID]],"-",OrdersTable[[#This Row],[Clean_Region]],"-",OrdersTable[[#This Row],[Clean_Product]])</f>
        <v>1712-NORTH-Electronics</v>
      </c>
    </row>
    <row r="715" spans="1:19" x14ac:dyDescent="0.3">
      <c r="A715" t="s">
        <v>2075</v>
      </c>
      <c r="B715" t="str">
        <f t="shared" si="66"/>
        <v>1713</v>
      </c>
      <c r="C715" t="s">
        <v>2076</v>
      </c>
      <c r="D715" t="str">
        <f t="shared" si="71"/>
        <v>Monica Brady</v>
      </c>
      <c r="E715" t="s">
        <v>44</v>
      </c>
      <c r="F715" t="str">
        <f t="shared" si="67"/>
        <v>SOUTH</v>
      </c>
      <c r="G715" t="s">
        <v>40</v>
      </c>
      <c r="H715" t="str">
        <f t="shared" si="68"/>
        <v>Office Supplies</v>
      </c>
      <c r="I715" s="2" t="s">
        <v>2077</v>
      </c>
      <c r="J715" s="1">
        <v>46110</v>
      </c>
      <c r="K715">
        <v>377.75</v>
      </c>
      <c r="L715" s="4">
        <v>377.75</v>
      </c>
      <c r="M715" s="4" t="str">
        <f t="shared" si="69"/>
        <v>Low Sales</v>
      </c>
      <c r="N715" s="2" t="str">
        <f t="shared" si="70"/>
        <v>Grade C</v>
      </c>
      <c r="O715">
        <v>15</v>
      </c>
      <c r="P715" s="4">
        <v>15</v>
      </c>
      <c r="Q715" t="s">
        <v>14</v>
      </c>
      <c r="R715" s="4">
        <v>6</v>
      </c>
      <c r="S715" t="str">
        <f>CONCATENATE(OrdersTable[[#This Row],[Clean_ID]],"-",OrdersTable[[#This Row],[Clean_Region]],"-",OrdersTable[[#This Row],[Clean_Product]])</f>
        <v>1713-SOUTH-Office Supplies</v>
      </c>
    </row>
    <row r="716" spans="1:19" x14ac:dyDescent="0.3">
      <c r="A716" t="s">
        <v>2078</v>
      </c>
      <c r="B716" t="str">
        <f t="shared" si="66"/>
        <v>1714</v>
      </c>
      <c r="C716" t="s">
        <v>2079</v>
      </c>
      <c r="D716" t="str">
        <f t="shared" si="71"/>
        <v>Kevin Williams</v>
      </c>
      <c r="E716" t="s">
        <v>51</v>
      </c>
      <c r="F716" t="str">
        <f t="shared" si="67"/>
        <v>WEST</v>
      </c>
      <c r="G716" t="s">
        <v>80</v>
      </c>
      <c r="H716" t="str">
        <f t="shared" si="68"/>
        <v>Furniture</v>
      </c>
      <c r="I716" s="2" t="s">
        <v>2080</v>
      </c>
      <c r="J716" s="1">
        <v>45876</v>
      </c>
      <c r="K716">
        <v>1978.35</v>
      </c>
      <c r="L716" s="4">
        <v>1978.35</v>
      </c>
      <c r="M716" s="4" t="str">
        <f t="shared" si="69"/>
        <v>Low Sales</v>
      </c>
      <c r="N716" s="2" t="str">
        <f t="shared" si="70"/>
        <v>Grade C</v>
      </c>
      <c r="O716">
        <v>15</v>
      </c>
      <c r="P716" s="4">
        <v>15</v>
      </c>
      <c r="Q716" t="s">
        <v>31</v>
      </c>
      <c r="R716" s="4">
        <v>12</v>
      </c>
      <c r="S716" t="str">
        <f>CONCATENATE(OrdersTable[[#This Row],[Clean_ID]],"-",OrdersTable[[#This Row],[Clean_Region]],"-",OrdersTable[[#This Row],[Clean_Product]])</f>
        <v>1714-WEST-Furniture</v>
      </c>
    </row>
    <row r="717" spans="1:19" x14ac:dyDescent="0.3">
      <c r="A717" t="s">
        <v>2081</v>
      </c>
      <c r="B717" t="str">
        <f t="shared" si="66"/>
        <v>1715</v>
      </c>
      <c r="C717" t="s">
        <v>2082</v>
      </c>
      <c r="D717" t="str">
        <f t="shared" si="71"/>
        <v>Susan Holloway</v>
      </c>
      <c r="E717" t="s">
        <v>34</v>
      </c>
      <c r="F717" t="str">
        <f t="shared" si="67"/>
        <v>NORTH</v>
      </c>
      <c r="G717" t="s">
        <v>40</v>
      </c>
      <c r="H717" t="str">
        <f t="shared" si="68"/>
        <v>Office Supplies</v>
      </c>
      <c r="I717" s="2" t="s">
        <v>344</v>
      </c>
      <c r="J717" s="1">
        <v>45715</v>
      </c>
      <c r="K717">
        <v>2510.42</v>
      </c>
      <c r="L717" s="4">
        <v>2510.42</v>
      </c>
      <c r="M717" s="4" t="str">
        <f t="shared" si="69"/>
        <v>High Sales</v>
      </c>
      <c r="N717" s="2" t="str">
        <f t="shared" si="70"/>
        <v>Grade B</v>
      </c>
      <c r="O717">
        <v>15</v>
      </c>
      <c r="P717" s="4">
        <v>15</v>
      </c>
      <c r="Q717" t="s">
        <v>23</v>
      </c>
      <c r="R717" s="4">
        <v>14</v>
      </c>
      <c r="S717" t="str">
        <f>CONCATENATE(OrdersTable[[#This Row],[Clean_ID]],"-",OrdersTable[[#This Row],[Clean_Region]],"-",OrdersTable[[#This Row],[Clean_Product]])</f>
        <v>1715-NORTH-Office Supplies</v>
      </c>
    </row>
    <row r="718" spans="1:19" x14ac:dyDescent="0.3">
      <c r="A718" t="s">
        <v>2083</v>
      </c>
      <c r="B718" t="str">
        <f t="shared" si="66"/>
        <v>1716</v>
      </c>
      <c r="C718" t="s">
        <v>2084</v>
      </c>
      <c r="D718" t="str">
        <f t="shared" si="71"/>
        <v>Kathy Clark</v>
      </c>
      <c r="E718" t="s">
        <v>26</v>
      </c>
      <c r="F718" t="str">
        <f t="shared" si="67"/>
        <v>EAST</v>
      </c>
      <c r="G718" t="s">
        <v>80</v>
      </c>
      <c r="H718" t="str">
        <f t="shared" si="68"/>
        <v>Furniture</v>
      </c>
      <c r="I718" s="2" t="s">
        <v>2085</v>
      </c>
      <c r="J718" s="1">
        <v>45829</v>
      </c>
      <c r="K718"/>
      <c r="L718" s="4">
        <v>0</v>
      </c>
      <c r="M718" s="4" t="str">
        <f t="shared" si="69"/>
        <v>Low Sales</v>
      </c>
      <c r="N718" s="2" t="str">
        <f t="shared" si="70"/>
        <v>Grade C</v>
      </c>
      <c r="O718">
        <v>5</v>
      </c>
      <c r="P718" s="4">
        <v>5</v>
      </c>
      <c r="Q718" t="s">
        <v>18</v>
      </c>
      <c r="R718" s="4">
        <v>15</v>
      </c>
      <c r="S718" t="str">
        <f>CONCATENATE(OrdersTable[[#This Row],[Clean_ID]],"-",OrdersTable[[#This Row],[Clean_Region]],"-",OrdersTable[[#This Row],[Clean_Product]])</f>
        <v>1716-EAST-Furniture</v>
      </c>
    </row>
    <row r="719" spans="1:19" x14ac:dyDescent="0.3">
      <c r="A719" t="s">
        <v>2086</v>
      </c>
      <c r="B719" t="str">
        <f t="shared" si="66"/>
        <v>1717</v>
      </c>
      <c r="C719" t="s">
        <v>2087</v>
      </c>
      <c r="D719" t="str">
        <f t="shared" si="71"/>
        <v>Debra Smith</v>
      </c>
      <c r="E719" t="s">
        <v>34</v>
      </c>
      <c r="F719" t="str">
        <f t="shared" si="67"/>
        <v>NORTH</v>
      </c>
      <c r="G719" t="s">
        <v>35</v>
      </c>
      <c r="H719" t="str">
        <f t="shared" si="68"/>
        <v>Electronics</v>
      </c>
      <c r="I719" s="2" t="s">
        <v>2088</v>
      </c>
      <c r="J719" s="1">
        <v>45810</v>
      </c>
      <c r="K719">
        <v>4005.18</v>
      </c>
      <c r="L719" s="4">
        <v>4005.18</v>
      </c>
      <c r="M719" s="4" t="str">
        <f t="shared" si="69"/>
        <v>High Sales</v>
      </c>
      <c r="N719" s="2" t="str">
        <f t="shared" si="70"/>
        <v>Grade A</v>
      </c>
      <c r="O719">
        <v>10</v>
      </c>
      <c r="P719" s="4">
        <v>10</v>
      </c>
      <c r="Q719" t="s">
        <v>31</v>
      </c>
      <c r="R719" s="4">
        <v>15</v>
      </c>
      <c r="S719" t="str">
        <f>CONCATENATE(OrdersTable[[#This Row],[Clean_ID]],"-",OrdersTable[[#This Row],[Clean_Region]],"-",OrdersTable[[#This Row],[Clean_Product]])</f>
        <v>1717-NORTH-Electronics</v>
      </c>
    </row>
    <row r="720" spans="1:19" x14ac:dyDescent="0.3">
      <c r="A720" t="s">
        <v>2089</v>
      </c>
      <c r="B720" t="str">
        <f t="shared" si="66"/>
        <v>1718</v>
      </c>
      <c r="C720" t="s">
        <v>2090</v>
      </c>
      <c r="D720" t="str">
        <f t="shared" si="71"/>
        <v>Sharon Shah</v>
      </c>
      <c r="E720" t="s">
        <v>51</v>
      </c>
      <c r="F720" t="str">
        <f t="shared" si="67"/>
        <v>WEST</v>
      </c>
      <c r="G720" t="s">
        <v>40</v>
      </c>
      <c r="H720" t="str">
        <f t="shared" si="68"/>
        <v>Office Supplies</v>
      </c>
      <c r="I720" s="2" t="s">
        <v>1730</v>
      </c>
      <c r="J720" s="1">
        <v>46145</v>
      </c>
      <c r="K720">
        <v>759.31</v>
      </c>
      <c r="L720" s="4">
        <v>759.31</v>
      </c>
      <c r="M720" s="4" t="str">
        <f t="shared" si="69"/>
        <v>Low Sales</v>
      </c>
      <c r="N720" s="2" t="str">
        <f t="shared" si="70"/>
        <v>Grade C</v>
      </c>
      <c r="O720"/>
      <c r="P720" s="4">
        <v>0</v>
      </c>
      <c r="Q720" t="s">
        <v>18</v>
      </c>
      <c r="R720" s="4">
        <v>4</v>
      </c>
      <c r="S720" t="str">
        <f>CONCATENATE(OrdersTable[[#This Row],[Clean_ID]],"-",OrdersTable[[#This Row],[Clean_Region]],"-",OrdersTable[[#This Row],[Clean_Product]])</f>
        <v>1718-WEST-Office Supplies</v>
      </c>
    </row>
    <row r="721" spans="1:19" x14ac:dyDescent="0.3">
      <c r="A721" t="s">
        <v>2091</v>
      </c>
      <c r="B721" t="str">
        <f t="shared" si="66"/>
        <v>1719</v>
      </c>
      <c r="C721" t="s">
        <v>2092</v>
      </c>
      <c r="D721" t="str">
        <f t="shared" si="71"/>
        <v>Michelle Henderson</v>
      </c>
      <c r="E721" t="s">
        <v>11</v>
      </c>
      <c r="F721" t="str">
        <f t="shared" si="67"/>
        <v>NORTH</v>
      </c>
      <c r="G721" t="s">
        <v>12</v>
      </c>
      <c r="H721" t="str">
        <f t="shared" si="68"/>
        <v>Electronics</v>
      </c>
      <c r="I721" s="2" t="s">
        <v>1367</v>
      </c>
      <c r="J721" s="1">
        <v>45762</v>
      </c>
      <c r="K721">
        <v>3582.7</v>
      </c>
      <c r="L721" s="4">
        <v>3582.7</v>
      </c>
      <c r="M721" s="4" t="str">
        <f t="shared" si="69"/>
        <v>High Sales</v>
      </c>
      <c r="N721" s="2" t="str">
        <f t="shared" si="70"/>
        <v>Grade B</v>
      </c>
      <c r="O721">
        <v>5</v>
      </c>
      <c r="P721" s="4">
        <v>5</v>
      </c>
      <c r="Q721" t="s">
        <v>31</v>
      </c>
      <c r="R721" s="4">
        <v>15</v>
      </c>
      <c r="S721" t="str">
        <f>CONCATENATE(OrdersTable[[#This Row],[Clean_ID]],"-",OrdersTable[[#This Row],[Clean_Region]],"-",OrdersTable[[#This Row],[Clean_Product]])</f>
        <v>1719-NORTH-Electronics</v>
      </c>
    </row>
    <row r="722" spans="1:19" x14ac:dyDescent="0.3">
      <c r="A722" t="s">
        <v>2093</v>
      </c>
      <c r="B722" t="str">
        <f t="shared" si="66"/>
        <v>1720</v>
      </c>
      <c r="C722" t="s">
        <v>2094</v>
      </c>
      <c r="D722" t="str">
        <f t="shared" si="71"/>
        <v>David Andrews</v>
      </c>
      <c r="E722" t="s">
        <v>34</v>
      </c>
      <c r="F722" t="str">
        <f t="shared" si="67"/>
        <v>NORTH</v>
      </c>
      <c r="G722" t="s">
        <v>12</v>
      </c>
      <c r="H722" t="str">
        <f t="shared" si="68"/>
        <v>Electronics</v>
      </c>
      <c r="I722" s="2" t="s">
        <v>1968</v>
      </c>
      <c r="J722" s="1">
        <v>45485</v>
      </c>
      <c r="K722">
        <v>4451.47</v>
      </c>
      <c r="L722" s="4">
        <v>4451.47</v>
      </c>
      <c r="M722" s="4" t="str">
        <f t="shared" si="69"/>
        <v>High Sales</v>
      </c>
      <c r="N722" s="2" t="str">
        <f t="shared" si="70"/>
        <v>Grade A</v>
      </c>
      <c r="O722"/>
      <c r="P722" s="4">
        <v>0</v>
      </c>
      <c r="Q722" t="s">
        <v>31</v>
      </c>
      <c r="R722" s="4">
        <v>1</v>
      </c>
      <c r="S722" t="str">
        <f>CONCATENATE(OrdersTable[[#This Row],[Clean_ID]],"-",OrdersTable[[#This Row],[Clean_Region]],"-",OrdersTable[[#This Row],[Clean_Product]])</f>
        <v>1720-NORTH-Electronics</v>
      </c>
    </row>
    <row r="723" spans="1:19" x14ac:dyDescent="0.3">
      <c r="A723" t="s">
        <v>2095</v>
      </c>
      <c r="B723" t="str">
        <f t="shared" si="66"/>
        <v>1721</v>
      </c>
      <c r="C723" t="s">
        <v>1120</v>
      </c>
      <c r="D723" t="str">
        <f t="shared" si="71"/>
        <v>Tiffany Johnson</v>
      </c>
      <c r="E723" t="s">
        <v>21</v>
      </c>
      <c r="F723" t="str">
        <f t="shared" si="67"/>
        <v>CENTRAL</v>
      </c>
      <c r="G723" t="s">
        <v>40</v>
      </c>
      <c r="H723" t="str">
        <f t="shared" si="68"/>
        <v>Office Supplies</v>
      </c>
      <c r="I723" s="2" t="s">
        <v>654</v>
      </c>
      <c r="J723" s="1">
        <v>45946</v>
      </c>
      <c r="K723">
        <v>1638.36</v>
      </c>
      <c r="L723" s="4">
        <v>1638.36</v>
      </c>
      <c r="M723" s="4" t="str">
        <f t="shared" si="69"/>
        <v>Low Sales</v>
      </c>
      <c r="N723" s="2" t="str">
        <f t="shared" si="70"/>
        <v>Grade C</v>
      </c>
      <c r="O723">
        <v>15</v>
      </c>
      <c r="P723" s="4">
        <v>15</v>
      </c>
      <c r="Q723" t="s">
        <v>31</v>
      </c>
      <c r="R723" s="4">
        <v>9</v>
      </c>
      <c r="S723" t="str">
        <f>CONCATENATE(OrdersTable[[#This Row],[Clean_ID]],"-",OrdersTable[[#This Row],[Clean_Region]],"-",OrdersTable[[#This Row],[Clean_Product]])</f>
        <v>1721-CENTRAL-Office Supplies</v>
      </c>
    </row>
    <row r="724" spans="1:19" x14ac:dyDescent="0.3">
      <c r="A724" t="s">
        <v>2096</v>
      </c>
      <c r="B724" t="str">
        <f t="shared" si="66"/>
        <v>1722</v>
      </c>
      <c r="C724" t="s">
        <v>2097</v>
      </c>
      <c r="D724" t="str">
        <f t="shared" si="71"/>
        <v>Donna Byrd</v>
      </c>
      <c r="E724" t="s">
        <v>26</v>
      </c>
      <c r="F724" t="str">
        <f t="shared" si="67"/>
        <v>EAST</v>
      </c>
      <c r="G724" t="s">
        <v>35</v>
      </c>
      <c r="H724" t="str">
        <f t="shared" si="68"/>
        <v>Electronics</v>
      </c>
      <c r="I724" s="2" t="s">
        <v>2098</v>
      </c>
      <c r="J724" s="1">
        <v>45979</v>
      </c>
      <c r="K724">
        <v>1399.64</v>
      </c>
      <c r="L724" s="4">
        <v>1399.64</v>
      </c>
      <c r="M724" s="4" t="str">
        <f t="shared" si="69"/>
        <v>Low Sales</v>
      </c>
      <c r="N724" s="2" t="str">
        <f t="shared" si="70"/>
        <v>Grade C</v>
      </c>
      <c r="O724">
        <v>15</v>
      </c>
      <c r="P724" s="4">
        <v>15</v>
      </c>
      <c r="Q724" t="s">
        <v>14</v>
      </c>
      <c r="R724" s="4">
        <v>1</v>
      </c>
      <c r="S724" t="str">
        <f>CONCATENATE(OrdersTable[[#This Row],[Clean_ID]],"-",OrdersTable[[#This Row],[Clean_Region]],"-",OrdersTable[[#This Row],[Clean_Product]])</f>
        <v>1722-EAST-Electronics</v>
      </c>
    </row>
    <row r="725" spans="1:19" x14ac:dyDescent="0.3">
      <c r="A725" t="s">
        <v>2099</v>
      </c>
      <c r="B725" t="str">
        <f t="shared" si="66"/>
        <v>1723</v>
      </c>
      <c r="C725" t="s">
        <v>2100</v>
      </c>
      <c r="D725" t="str">
        <f t="shared" si="71"/>
        <v>Regina Harris</v>
      </c>
      <c r="E725" t="s">
        <v>21</v>
      </c>
      <c r="F725" t="str">
        <f t="shared" si="67"/>
        <v>CENTRAL</v>
      </c>
      <c r="G725" t="s">
        <v>12</v>
      </c>
      <c r="H725" t="str">
        <f t="shared" si="68"/>
        <v>Electronics</v>
      </c>
      <c r="I725" s="2" t="s">
        <v>2101</v>
      </c>
      <c r="J725" s="1">
        <v>45503</v>
      </c>
      <c r="K725"/>
      <c r="L725" s="4">
        <v>0</v>
      </c>
      <c r="M725" s="4" t="str">
        <f t="shared" si="69"/>
        <v>Low Sales</v>
      </c>
      <c r="N725" s="2" t="str">
        <f t="shared" si="70"/>
        <v>Grade C</v>
      </c>
      <c r="O725">
        <v>15</v>
      </c>
      <c r="P725" s="4">
        <v>15</v>
      </c>
      <c r="Q725" t="s">
        <v>18</v>
      </c>
      <c r="R725" s="4">
        <v>12</v>
      </c>
      <c r="S725" t="str">
        <f>CONCATENATE(OrdersTable[[#This Row],[Clean_ID]],"-",OrdersTable[[#This Row],[Clean_Region]],"-",OrdersTable[[#This Row],[Clean_Product]])</f>
        <v>1723-CENTRAL-Electronics</v>
      </c>
    </row>
    <row r="726" spans="1:19" x14ac:dyDescent="0.3">
      <c r="A726" t="s">
        <v>2102</v>
      </c>
      <c r="B726" t="str">
        <f t="shared" si="66"/>
        <v>1724</v>
      </c>
      <c r="C726" t="s">
        <v>2103</v>
      </c>
      <c r="D726" t="str">
        <f t="shared" si="71"/>
        <v>Patrick Ramirez</v>
      </c>
      <c r="E726" t="s">
        <v>26</v>
      </c>
      <c r="F726" t="str">
        <f t="shared" si="67"/>
        <v>EAST</v>
      </c>
      <c r="G726" t="s">
        <v>80</v>
      </c>
      <c r="H726" t="str">
        <f t="shared" si="68"/>
        <v>Furniture</v>
      </c>
      <c r="I726" s="2" t="s">
        <v>2104</v>
      </c>
      <c r="J726" s="1">
        <v>45467</v>
      </c>
      <c r="K726"/>
      <c r="L726" s="4">
        <v>0</v>
      </c>
      <c r="M726" s="4" t="str">
        <f t="shared" si="69"/>
        <v>Low Sales</v>
      </c>
      <c r="N726" s="2" t="str">
        <f t="shared" si="70"/>
        <v>Grade C</v>
      </c>
      <c r="O726"/>
      <c r="P726" s="4">
        <v>0</v>
      </c>
      <c r="Q726" t="s">
        <v>23</v>
      </c>
      <c r="R726" s="4">
        <v>1</v>
      </c>
      <c r="S726" t="str">
        <f>CONCATENATE(OrdersTable[[#This Row],[Clean_ID]],"-",OrdersTable[[#This Row],[Clean_Region]],"-",OrdersTable[[#This Row],[Clean_Product]])</f>
        <v>1724-EAST-Furniture</v>
      </c>
    </row>
    <row r="727" spans="1:19" x14ac:dyDescent="0.3">
      <c r="A727" t="s">
        <v>2105</v>
      </c>
      <c r="B727" t="str">
        <f t="shared" si="66"/>
        <v>1725</v>
      </c>
      <c r="C727" t="s">
        <v>2106</v>
      </c>
      <c r="D727" t="str">
        <f t="shared" si="71"/>
        <v>Cindy Kim</v>
      </c>
      <c r="E727" t="s">
        <v>44</v>
      </c>
      <c r="F727" t="str">
        <f t="shared" si="67"/>
        <v>SOUTH</v>
      </c>
      <c r="G727" t="s">
        <v>12</v>
      </c>
      <c r="H727" t="str">
        <f t="shared" si="68"/>
        <v>Electronics</v>
      </c>
      <c r="I727" s="2" t="s">
        <v>2107</v>
      </c>
      <c r="J727" s="1">
        <v>45774</v>
      </c>
      <c r="K727"/>
      <c r="L727" s="4">
        <v>0</v>
      </c>
      <c r="M727" s="4" t="str">
        <f t="shared" si="69"/>
        <v>Low Sales</v>
      </c>
      <c r="N727" s="2" t="str">
        <f t="shared" si="70"/>
        <v>Grade C</v>
      </c>
      <c r="O727">
        <v>5</v>
      </c>
      <c r="P727" s="4">
        <v>5</v>
      </c>
      <c r="Q727" t="s">
        <v>14</v>
      </c>
      <c r="R727" s="4">
        <v>7</v>
      </c>
      <c r="S727" t="str">
        <f>CONCATENATE(OrdersTable[[#This Row],[Clean_ID]],"-",OrdersTable[[#This Row],[Clean_Region]],"-",OrdersTable[[#This Row],[Clean_Product]])</f>
        <v>1725-SOUTH-Electronics</v>
      </c>
    </row>
    <row r="728" spans="1:19" x14ac:dyDescent="0.3">
      <c r="A728" t="s">
        <v>2108</v>
      </c>
      <c r="B728" t="str">
        <f t="shared" si="66"/>
        <v>1726</v>
      </c>
      <c r="C728" t="s">
        <v>695</v>
      </c>
      <c r="D728" t="str">
        <f t="shared" si="71"/>
        <v>Kimberly Adams</v>
      </c>
      <c r="E728" t="s">
        <v>51</v>
      </c>
      <c r="F728" t="str">
        <f t="shared" si="67"/>
        <v>WEST</v>
      </c>
      <c r="G728" t="s">
        <v>80</v>
      </c>
      <c r="H728" t="str">
        <f t="shared" si="68"/>
        <v>Furniture</v>
      </c>
      <c r="I728" s="2" t="s">
        <v>2109</v>
      </c>
      <c r="J728" s="1">
        <v>46013</v>
      </c>
      <c r="K728"/>
      <c r="L728" s="4">
        <v>0</v>
      </c>
      <c r="M728" s="4" t="str">
        <f t="shared" si="69"/>
        <v>Low Sales</v>
      </c>
      <c r="N728" s="2" t="str">
        <f t="shared" si="70"/>
        <v>Grade C</v>
      </c>
      <c r="O728"/>
      <c r="P728" s="4">
        <v>0</v>
      </c>
      <c r="Q728" t="s">
        <v>31</v>
      </c>
      <c r="R728" s="4">
        <v>5</v>
      </c>
      <c r="S728" t="str">
        <f>CONCATENATE(OrdersTable[[#This Row],[Clean_ID]],"-",OrdersTable[[#This Row],[Clean_Region]],"-",OrdersTable[[#This Row],[Clean_Product]])</f>
        <v>1726-WEST-Furniture</v>
      </c>
    </row>
    <row r="729" spans="1:19" x14ac:dyDescent="0.3">
      <c r="A729" t="s">
        <v>2110</v>
      </c>
      <c r="B729" t="str">
        <f t="shared" si="66"/>
        <v>1727</v>
      </c>
      <c r="C729" t="s">
        <v>2111</v>
      </c>
      <c r="D729" t="str">
        <f t="shared" si="71"/>
        <v>Kimberly Thompson Phd</v>
      </c>
      <c r="E729" t="s">
        <v>26</v>
      </c>
      <c r="F729" t="str">
        <f t="shared" si="67"/>
        <v>EAST</v>
      </c>
      <c r="G729" t="s">
        <v>80</v>
      </c>
      <c r="H729" t="str">
        <f t="shared" si="68"/>
        <v>Furniture</v>
      </c>
      <c r="I729" s="2" t="s">
        <v>2112</v>
      </c>
      <c r="J729" s="1">
        <v>46022</v>
      </c>
      <c r="K729">
        <v>4056.03</v>
      </c>
      <c r="L729" s="4">
        <v>4056.03</v>
      </c>
      <c r="M729" s="4" t="str">
        <f t="shared" si="69"/>
        <v>High Sales</v>
      </c>
      <c r="N729" s="2" t="str">
        <f t="shared" si="70"/>
        <v>Grade A</v>
      </c>
      <c r="O729">
        <v>20</v>
      </c>
      <c r="P729" s="4">
        <v>20</v>
      </c>
      <c r="Q729" t="s">
        <v>37</v>
      </c>
      <c r="R729" s="4">
        <v>3</v>
      </c>
      <c r="S729" t="str">
        <f>CONCATENATE(OrdersTable[[#This Row],[Clean_ID]],"-",OrdersTable[[#This Row],[Clean_Region]],"-",OrdersTable[[#This Row],[Clean_Product]])</f>
        <v>1727-EAST-Furniture</v>
      </c>
    </row>
    <row r="730" spans="1:19" x14ac:dyDescent="0.3">
      <c r="A730" t="s">
        <v>2113</v>
      </c>
      <c r="B730" t="str">
        <f t="shared" si="66"/>
        <v>1728</v>
      </c>
      <c r="C730" t="s">
        <v>2114</v>
      </c>
      <c r="D730" t="str">
        <f t="shared" si="71"/>
        <v>Emily Hill</v>
      </c>
      <c r="E730" t="s">
        <v>34</v>
      </c>
      <c r="F730" t="str">
        <f t="shared" si="67"/>
        <v>NORTH</v>
      </c>
      <c r="G730" t="s">
        <v>35</v>
      </c>
      <c r="H730" t="str">
        <f t="shared" si="68"/>
        <v>Electronics</v>
      </c>
      <c r="I730" s="2" t="s">
        <v>2115</v>
      </c>
      <c r="J730" s="1">
        <v>45539</v>
      </c>
      <c r="K730"/>
      <c r="L730" s="4">
        <v>0</v>
      </c>
      <c r="M730" s="4" t="str">
        <f t="shared" si="69"/>
        <v>Low Sales</v>
      </c>
      <c r="N730" s="2" t="str">
        <f t="shared" si="70"/>
        <v>Grade C</v>
      </c>
      <c r="O730">
        <v>20</v>
      </c>
      <c r="P730" s="4">
        <v>20</v>
      </c>
      <c r="Q730" t="s">
        <v>18</v>
      </c>
      <c r="R730" s="4">
        <v>4</v>
      </c>
      <c r="S730" t="str">
        <f>CONCATENATE(OrdersTable[[#This Row],[Clean_ID]],"-",OrdersTable[[#This Row],[Clean_Region]],"-",OrdersTable[[#This Row],[Clean_Product]])</f>
        <v>1728-NORTH-Electronics</v>
      </c>
    </row>
    <row r="731" spans="1:19" x14ac:dyDescent="0.3">
      <c r="A731" t="s">
        <v>2116</v>
      </c>
      <c r="B731" t="str">
        <f t="shared" si="66"/>
        <v>1729</v>
      </c>
      <c r="C731" t="s">
        <v>2117</v>
      </c>
      <c r="D731" t="str">
        <f t="shared" si="71"/>
        <v>Ashley Payne</v>
      </c>
      <c r="E731" t="s">
        <v>44</v>
      </c>
      <c r="F731" t="str">
        <f t="shared" si="67"/>
        <v>SOUTH</v>
      </c>
      <c r="G731" t="s">
        <v>40</v>
      </c>
      <c r="H731" t="str">
        <f t="shared" si="68"/>
        <v>Office Supplies</v>
      </c>
      <c r="I731" s="2" t="s">
        <v>180</v>
      </c>
      <c r="J731" s="1">
        <v>45839</v>
      </c>
      <c r="K731"/>
      <c r="L731" s="4">
        <v>0</v>
      </c>
      <c r="M731" s="4" t="str">
        <f t="shared" si="69"/>
        <v>Low Sales</v>
      </c>
      <c r="N731" s="2" t="str">
        <f t="shared" si="70"/>
        <v>Grade C</v>
      </c>
      <c r="O731">
        <v>15</v>
      </c>
      <c r="P731" s="4">
        <v>15</v>
      </c>
      <c r="Q731" t="s">
        <v>23</v>
      </c>
      <c r="R731" s="4">
        <v>8</v>
      </c>
      <c r="S731" t="str">
        <f>CONCATENATE(OrdersTable[[#This Row],[Clean_ID]],"-",OrdersTable[[#This Row],[Clean_Region]],"-",OrdersTable[[#This Row],[Clean_Product]])</f>
        <v>1729-SOUTH-Office Supplies</v>
      </c>
    </row>
    <row r="732" spans="1:19" x14ac:dyDescent="0.3">
      <c r="A732" t="s">
        <v>2118</v>
      </c>
      <c r="B732" t="str">
        <f t="shared" si="66"/>
        <v>1730</v>
      </c>
      <c r="C732" t="s">
        <v>2119</v>
      </c>
      <c r="D732" t="str">
        <f t="shared" si="71"/>
        <v>Amanda Hartman</v>
      </c>
      <c r="E732" t="s">
        <v>34</v>
      </c>
      <c r="F732" t="str">
        <f t="shared" si="67"/>
        <v>NORTH</v>
      </c>
      <c r="G732" t="s">
        <v>12</v>
      </c>
      <c r="H732" t="str">
        <f t="shared" si="68"/>
        <v>Electronics</v>
      </c>
      <c r="I732" s="2" t="s">
        <v>2120</v>
      </c>
      <c r="J732" s="1">
        <v>45778</v>
      </c>
      <c r="K732"/>
      <c r="L732" s="4">
        <v>0</v>
      </c>
      <c r="M732" s="4" t="str">
        <f t="shared" si="69"/>
        <v>Low Sales</v>
      </c>
      <c r="N732" s="2" t="str">
        <f t="shared" si="70"/>
        <v>Grade C</v>
      </c>
      <c r="O732">
        <v>10</v>
      </c>
      <c r="P732" s="4">
        <v>10</v>
      </c>
      <c r="Q732" t="s">
        <v>31</v>
      </c>
      <c r="R732" s="4">
        <v>13</v>
      </c>
      <c r="S732" t="str">
        <f>CONCATENATE(OrdersTable[[#This Row],[Clean_ID]],"-",OrdersTable[[#This Row],[Clean_Region]],"-",OrdersTable[[#This Row],[Clean_Product]])</f>
        <v>1730-NORTH-Electronics</v>
      </c>
    </row>
    <row r="733" spans="1:19" x14ac:dyDescent="0.3">
      <c r="A733" t="s">
        <v>2121</v>
      </c>
      <c r="B733" t="str">
        <f t="shared" si="66"/>
        <v>1731</v>
      </c>
      <c r="C733" t="s">
        <v>2122</v>
      </c>
      <c r="D733" t="str">
        <f t="shared" si="71"/>
        <v>Don Schneider</v>
      </c>
      <c r="E733" t="s">
        <v>26</v>
      </c>
      <c r="F733" t="str">
        <f t="shared" si="67"/>
        <v>EAST</v>
      </c>
      <c r="G733" t="s">
        <v>80</v>
      </c>
      <c r="H733" t="str">
        <f t="shared" si="68"/>
        <v>Furniture</v>
      </c>
      <c r="I733" s="2" t="s">
        <v>2123</v>
      </c>
      <c r="J733" s="1">
        <v>45812</v>
      </c>
      <c r="K733">
        <v>2058.15</v>
      </c>
      <c r="L733" s="4">
        <v>2058.15</v>
      </c>
      <c r="M733" s="4" t="str">
        <f t="shared" si="69"/>
        <v>Low Sales</v>
      </c>
      <c r="N733" s="2" t="str">
        <f t="shared" si="70"/>
        <v>Grade B</v>
      </c>
      <c r="O733">
        <v>15</v>
      </c>
      <c r="P733" s="4">
        <v>15</v>
      </c>
      <c r="Q733" t="s">
        <v>37</v>
      </c>
      <c r="R733" s="4">
        <v>11</v>
      </c>
      <c r="S733" t="str">
        <f>CONCATENATE(OrdersTable[[#This Row],[Clean_ID]],"-",OrdersTable[[#This Row],[Clean_Region]],"-",OrdersTable[[#This Row],[Clean_Product]])</f>
        <v>1731-EAST-Furniture</v>
      </c>
    </row>
    <row r="734" spans="1:19" x14ac:dyDescent="0.3">
      <c r="A734" t="s">
        <v>2124</v>
      </c>
      <c r="B734" t="str">
        <f t="shared" si="66"/>
        <v>1732</v>
      </c>
      <c r="C734" t="s">
        <v>2125</v>
      </c>
      <c r="D734" t="str">
        <f t="shared" si="71"/>
        <v>Lacey Blair</v>
      </c>
      <c r="E734" t="s">
        <v>34</v>
      </c>
      <c r="F734" t="str">
        <f t="shared" si="67"/>
        <v>NORTH</v>
      </c>
      <c r="G734" t="s">
        <v>40</v>
      </c>
      <c r="H734" t="str">
        <f t="shared" si="68"/>
        <v>Office Supplies</v>
      </c>
      <c r="I734" s="2" t="s">
        <v>2126</v>
      </c>
      <c r="J734" s="1">
        <v>45837</v>
      </c>
      <c r="K734"/>
      <c r="L734" s="4">
        <v>0</v>
      </c>
      <c r="M734" s="4" t="str">
        <f t="shared" si="69"/>
        <v>Low Sales</v>
      </c>
      <c r="N734" s="2" t="str">
        <f t="shared" si="70"/>
        <v>Grade C</v>
      </c>
      <c r="O734">
        <v>10</v>
      </c>
      <c r="P734" s="4">
        <v>10</v>
      </c>
      <c r="Q734" t="s">
        <v>37</v>
      </c>
      <c r="R734" s="4">
        <v>4</v>
      </c>
      <c r="S734" t="str">
        <f>CONCATENATE(OrdersTable[[#This Row],[Clean_ID]],"-",OrdersTable[[#This Row],[Clean_Region]],"-",OrdersTable[[#This Row],[Clean_Product]])</f>
        <v>1732-NORTH-Office Supplies</v>
      </c>
    </row>
    <row r="735" spans="1:19" x14ac:dyDescent="0.3">
      <c r="A735" t="s">
        <v>2127</v>
      </c>
      <c r="B735" t="str">
        <f t="shared" si="66"/>
        <v>1733</v>
      </c>
      <c r="C735" t="s">
        <v>2128</v>
      </c>
      <c r="D735" t="str">
        <f t="shared" si="71"/>
        <v>Lawrence Fuentes Dvm</v>
      </c>
      <c r="E735" t="s">
        <v>21</v>
      </c>
      <c r="F735" t="str">
        <f t="shared" si="67"/>
        <v>CENTRAL</v>
      </c>
      <c r="G735" t="s">
        <v>80</v>
      </c>
      <c r="H735" t="str">
        <f t="shared" si="68"/>
        <v>Furniture</v>
      </c>
      <c r="I735" s="2" t="s">
        <v>1747</v>
      </c>
      <c r="J735" s="1">
        <v>45874</v>
      </c>
      <c r="K735">
        <v>377</v>
      </c>
      <c r="L735" s="4">
        <v>377</v>
      </c>
      <c r="M735" s="4" t="str">
        <f t="shared" si="69"/>
        <v>Low Sales</v>
      </c>
      <c r="N735" s="2" t="str">
        <f t="shared" si="70"/>
        <v>Grade C</v>
      </c>
      <c r="O735"/>
      <c r="P735" s="4">
        <v>0</v>
      </c>
      <c r="Q735" t="s">
        <v>23</v>
      </c>
      <c r="R735" s="4">
        <v>13</v>
      </c>
      <c r="S735" t="str">
        <f>CONCATENATE(OrdersTable[[#This Row],[Clean_ID]],"-",OrdersTable[[#This Row],[Clean_Region]],"-",OrdersTable[[#This Row],[Clean_Product]])</f>
        <v>1733-CENTRAL-Furniture</v>
      </c>
    </row>
    <row r="736" spans="1:19" x14ac:dyDescent="0.3">
      <c r="A736" t="s">
        <v>2129</v>
      </c>
      <c r="B736" t="str">
        <f t="shared" si="66"/>
        <v>1734</v>
      </c>
      <c r="C736" t="s">
        <v>2130</v>
      </c>
      <c r="D736" t="str">
        <f t="shared" si="71"/>
        <v>Sean Green</v>
      </c>
      <c r="E736" t="s">
        <v>51</v>
      </c>
      <c r="F736" t="str">
        <f t="shared" si="67"/>
        <v>WEST</v>
      </c>
      <c r="G736" t="s">
        <v>40</v>
      </c>
      <c r="H736" t="str">
        <f t="shared" si="68"/>
        <v>Office Supplies</v>
      </c>
      <c r="I736" s="2" t="s">
        <v>2131</v>
      </c>
      <c r="J736" s="1">
        <v>45849</v>
      </c>
      <c r="K736">
        <v>1218.96</v>
      </c>
      <c r="L736" s="4">
        <v>1218.96</v>
      </c>
      <c r="M736" s="4" t="str">
        <f t="shared" si="69"/>
        <v>Low Sales</v>
      </c>
      <c r="N736" s="2" t="str">
        <f t="shared" si="70"/>
        <v>Grade C</v>
      </c>
      <c r="O736"/>
      <c r="P736" s="4">
        <v>0</v>
      </c>
      <c r="Q736" t="s">
        <v>23</v>
      </c>
      <c r="R736" s="4">
        <v>2</v>
      </c>
      <c r="S736" t="str">
        <f>CONCATENATE(OrdersTable[[#This Row],[Clean_ID]],"-",OrdersTable[[#This Row],[Clean_Region]],"-",OrdersTable[[#This Row],[Clean_Product]])</f>
        <v>1734-WEST-Office Supplies</v>
      </c>
    </row>
    <row r="737" spans="1:19" x14ac:dyDescent="0.3">
      <c r="A737" t="s">
        <v>2132</v>
      </c>
      <c r="B737" t="str">
        <f t="shared" si="66"/>
        <v>1735</v>
      </c>
      <c r="C737" t="s">
        <v>2133</v>
      </c>
      <c r="D737" t="str">
        <f t="shared" si="71"/>
        <v>Hannah Coleman</v>
      </c>
      <c r="E737" t="s">
        <v>21</v>
      </c>
      <c r="F737" t="str">
        <f t="shared" si="67"/>
        <v>CENTRAL</v>
      </c>
      <c r="G737" t="s">
        <v>35</v>
      </c>
      <c r="H737" t="str">
        <f t="shared" si="68"/>
        <v>Electronics</v>
      </c>
      <c r="I737" s="2" t="s">
        <v>2134</v>
      </c>
      <c r="J737" s="1">
        <v>45625</v>
      </c>
      <c r="K737"/>
      <c r="L737" s="4">
        <v>0</v>
      </c>
      <c r="M737" s="4" t="str">
        <f t="shared" si="69"/>
        <v>Low Sales</v>
      </c>
      <c r="N737" s="2" t="str">
        <f t="shared" si="70"/>
        <v>Grade C</v>
      </c>
      <c r="O737">
        <v>10</v>
      </c>
      <c r="P737" s="4">
        <v>10</v>
      </c>
      <c r="Q737" t="s">
        <v>31</v>
      </c>
      <c r="R737" s="4">
        <v>7</v>
      </c>
      <c r="S737" t="str">
        <f>CONCATENATE(OrdersTable[[#This Row],[Clean_ID]],"-",OrdersTable[[#This Row],[Clean_Region]],"-",OrdersTable[[#This Row],[Clean_Product]])</f>
        <v>1735-CENTRAL-Electronics</v>
      </c>
    </row>
    <row r="738" spans="1:19" x14ac:dyDescent="0.3">
      <c r="A738" t="s">
        <v>2135</v>
      </c>
      <c r="B738" t="str">
        <f t="shared" si="66"/>
        <v>1736</v>
      </c>
      <c r="C738" t="s">
        <v>2136</v>
      </c>
      <c r="D738" t="str">
        <f t="shared" si="71"/>
        <v>Rebecca Russell</v>
      </c>
      <c r="E738" t="s">
        <v>34</v>
      </c>
      <c r="F738" t="str">
        <f t="shared" si="67"/>
        <v>NORTH</v>
      </c>
      <c r="G738" t="s">
        <v>12</v>
      </c>
      <c r="H738" t="str">
        <f t="shared" si="68"/>
        <v>Electronics</v>
      </c>
      <c r="I738" s="2" t="s">
        <v>1940</v>
      </c>
      <c r="J738" s="1">
        <v>45993</v>
      </c>
      <c r="K738"/>
      <c r="L738" s="4">
        <v>0</v>
      </c>
      <c r="M738" s="4" t="str">
        <f t="shared" si="69"/>
        <v>Low Sales</v>
      </c>
      <c r="N738" s="2" t="str">
        <f t="shared" si="70"/>
        <v>Grade C</v>
      </c>
      <c r="O738">
        <v>15</v>
      </c>
      <c r="P738" s="4">
        <v>15</v>
      </c>
      <c r="Q738" t="s">
        <v>23</v>
      </c>
      <c r="R738" s="4">
        <v>11</v>
      </c>
      <c r="S738" t="str">
        <f>CONCATENATE(OrdersTable[[#This Row],[Clean_ID]],"-",OrdersTable[[#This Row],[Clean_Region]],"-",OrdersTable[[#This Row],[Clean_Product]])</f>
        <v>1736-NORTH-Electronics</v>
      </c>
    </row>
    <row r="739" spans="1:19" x14ac:dyDescent="0.3">
      <c r="A739" t="s">
        <v>2137</v>
      </c>
      <c r="B739" t="str">
        <f t="shared" si="66"/>
        <v>1737</v>
      </c>
      <c r="C739" t="s">
        <v>2138</v>
      </c>
      <c r="D739" t="str">
        <f t="shared" si="71"/>
        <v>Michael Hill</v>
      </c>
      <c r="E739" t="s">
        <v>11</v>
      </c>
      <c r="F739" t="str">
        <f t="shared" si="67"/>
        <v>NORTH</v>
      </c>
      <c r="G739" t="s">
        <v>12</v>
      </c>
      <c r="H739" t="str">
        <f t="shared" si="68"/>
        <v>Electronics</v>
      </c>
      <c r="I739" s="2" t="s">
        <v>2139</v>
      </c>
      <c r="J739" s="1">
        <v>45384</v>
      </c>
      <c r="K739">
        <v>4094.32</v>
      </c>
      <c r="L739" s="4">
        <v>4094.32</v>
      </c>
      <c r="M739" s="4" t="str">
        <f t="shared" si="69"/>
        <v>High Sales</v>
      </c>
      <c r="N739" s="2" t="str">
        <f t="shared" si="70"/>
        <v>Grade A</v>
      </c>
      <c r="O739">
        <v>10</v>
      </c>
      <c r="P739" s="4">
        <v>10</v>
      </c>
      <c r="Q739" t="s">
        <v>18</v>
      </c>
      <c r="R739" s="4">
        <v>8</v>
      </c>
      <c r="S739" t="str">
        <f>CONCATENATE(OrdersTable[[#This Row],[Clean_ID]],"-",OrdersTable[[#This Row],[Clean_Region]],"-",OrdersTable[[#This Row],[Clean_Product]])</f>
        <v>1737-NORTH-Electronics</v>
      </c>
    </row>
    <row r="740" spans="1:19" x14ac:dyDescent="0.3">
      <c r="A740" t="s">
        <v>2140</v>
      </c>
      <c r="B740" t="str">
        <f t="shared" si="66"/>
        <v>1738</v>
      </c>
      <c r="C740" t="s">
        <v>2141</v>
      </c>
      <c r="D740" t="str">
        <f t="shared" si="71"/>
        <v>Jeffery Campbell</v>
      </c>
      <c r="E740" t="s">
        <v>21</v>
      </c>
      <c r="F740" t="str">
        <f t="shared" si="67"/>
        <v>CENTRAL</v>
      </c>
      <c r="G740" t="s">
        <v>40</v>
      </c>
      <c r="H740" t="str">
        <f t="shared" si="68"/>
        <v>Office Supplies</v>
      </c>
      <c r="I740" s="2" t="s">
        <v>2142</v>
      </c>
      <c r="J740" s="1">
        <v>45691</v>
      </c>
      <c r="K740">
        <v>2910.76</v>
      </c>
      <c r="L740" s="4">
        <v>2910.76</v>
      </c>
      <c r="M740" s="4" t="str">
        <f t="shared" si="69"/>
        <v>High Sales</v>
      </c>
      <c r="N740" s="2" t="str">
        <f t="shared" si="70"/>
        <v>Grade B</v>
      </c>
      <c r="O740">
        <v>10</v>
      </c>
      <c r="P740" s="4">
        <v>10</v>
      </c>
      <c r="Q740" t="s">
        <v>31</v>
      </c>
      <c r="R740" s="4">
        <v>5</v>
      </c>
      <c r="S740" t="str">
        <f>CONCATENATE(OrdersTable[[#This Row],[Clean_ID]],"-",OrdersTable[[#This Row],[Clean_Region]],"-",OrdersTable[[#This Row],[Clean_Product]])</f>
        <v>1738-CENTRAL-Office Supplies</v>
      </c>
    </row>
    <row r="741" spans="1:19" x14ac:dyDescent="0.3">
      <c r="A741" t="s">
        <v>2143</v>
      </c>
      <c r="B741" t="str">
        <f t="shared" si="66"/>
        <v>1739</v>
      </c>
      <c r="C741" t="s">
        <v>2144</v>
      </c>
      <c r="D741" t="str">
        <f t="shared" si="71"/>
        <v>Timothy Smith</v>
      </c>
      <c r="E741" t="s">
        <v>21</v>
      </c>
      <c r="F741" t="str">
        <f t="shared" si="67"/>
        <v>CENTRAL</v>
      </c>
      <c r="G741" t="s">
        <v>40</v>
      </c>
      <c r="H741" t="str">
        <f t="shared" si="68"/>
        <v>Office Supplies</v>
      </c>
      <c r="I741" s="2" t="s">
        <v>2145</v>
      </c>
      <c r="J741" s="1">
        <v>45737</v>
      </c>
      <c r="K741"/>
      <c r="L741" s="4">
        <v>0</v>
      </c>
      <c r="M741" s="4" t="str">
        <f t="shared" si="69"/>
        <v>Low Sales</v>
      </c>
      <c r="N741" s="2" t="str">
        <f t="shared" si="70"/>
        <v>Grade C</v>
      </c>
      <c r="O741">
        <v>5</v>
      </c>
      <c r="P741" s="4">
        <v>5</v>
      </c>
      <c r="Q741" t="s">
        <v>37</v>
      </c>
      <c r="R741" s="4">
        <v>1</v>
      </c>
      <c r="S741" t="str">
        <f>CONCATENATE(OrdersTable[[#This Row],[Clean_ID]],"-",OrdersTable[[#This Row],[Clean_Region]],"-",OrdersTable[[#This Row],[Clean_Product]])</f>
        <v>1739-CENTRAL-Office Supplies</v>
      </c>
    </row>
    <row r="742" spans="1:19" x14ac:dyDescent="0.3">
      <c r="A742" t="s">
        <v>2146</v>
      </c>
      <c r="B742" t="str">
        <f t="shared" si="66"/>
        <v>1740</v>
      </c>
      <c r="C742" t="s">
        <v>2147</v>
      </c>
      <c r="D742" t="str">
        <f t="shared" si="71"/>
        <v>Kayla Santiago</v>
      </c>
      <c r="E742" t="s">
        <v>21</v>
      </c>
      <c r="F742" t="str">
        <f t="shared" si="67"/>
        <v>CENTRAL</v>
      </c>
      <c r="G742" t="s">
        <v>35</v>
      </c>
      <c r="H742" t="str">
        <f t="shared" si="68"/>
        <v>Electronics</v>
      </c>
      <c r="I742" s="2" t="s">
        <v>2148</v>
      </c>
      <c r="J742" s="1">
        <v>45570</v>
      </c>
      <c r="K742">
        <v>358.93</v>
      </c>
      <c r="L742" s="4">
        <v>358.93</v>
      </c>
      <c r="M742" s="4" t="str">
        <f t="shared" si="69"/>
        <v>Low Sales</v>
      </c>
      <c r="N742" s="2" t="str">
        <f t="shared" si="70"/>
        <v>Grade C</v>
      </c>
      <c r="O742">
        <v>5</v>
      </c>
      <c r="P742" s="4">
        <v>5</v>
      </c>
      <c r="Q742" t="s">
        <v>37</v>
      </c>
      <c r="R742" s="4">
        <v>14</v>
      </c>
      <c r="S742" t="str">
        <f>CONCATENATE(OrdersTable[[#This Row],[Clean_ID]],"-",OrdersTable[[#This Row],[Clean_Region]],"-",OrdersTable[[#This Row],[Clean_Product]])</f>
        <v>1740-CENTRAL-Electronics</v>
      </c>
    </row>
    <row r="743" spans="1:19" x14ac:dyDescent="0.3">
      <c r="A743" t="s">
        <v>2149</v>
      </c>
      <c r="B743" t="str">
        <f t="shared" si="66"/>
        <v>1741</v>
      </c>
      <c r="C743" t="s">
        <v>2150</v>
      </c>
      <c r="D743" t="str">
        <f t="shared" si="71"/>
        <v>Misty Lane</v>
      </c>
      <c r="E743" t="s">
        <v>26</v>
      </c>
      <c r="F743" t="str">
        <f t="shared" si="67"/>
        <v>EAST</v>
      </c>
      <c r="G743" t="s">
        <v>12</v>
      </c>
      <c r="H743" t="str">
        <f t="shared" si="68"/>
        <v>Electronics</v>
      </c>
      <c r="I743" s="2" t="s">
        <v>2151</v>
      </c>
      <c r="J743" s="1">
        <v>45580</v>
      </c>
      <c r="K743"/>
      <c r="L743" s="4">
        <v>0</v>
      </c>
      <c r="M743" s="4" t="str">
        <f t="shared" si="69"/>
        <v>Low Sales</v>
      </c>
      <c r="N743" s="2" t="str">
        <f t="shared" si="70"/>
        <v>Grade C</v>
      </c>
      <c r="O743">
        <v>15</v>
      </c>
      <c r="P743" s="4">
        <v>15</v>
      </c>
      <c r="Q743" t="s">
        <v>23</v>
      </c>
      <c r="R743" s="4">
        <v>7</v>
      </c>
      <c r="S743" t="str">
        <f>CONCATENATE(OrdersTable[[#This Row],[Clean_ID]],"-",OrdersTable[[#This Row],[Clean_Region]],"-",OrdersTable[[#This Row],[Clean_Product]])</f>
        <v>1741-EAST-Electronics</v>
      </c>
    </row>
    <row r="744" spans="1:19" x14ac:dyDescent="0.3">
      <c r="A744" t="s">
        <v>2152</v>
      </c>
      <c r="B744" t="str">
        <f t="shared" si="66"/>
        <v>1742</v>
      </c>
      <c r="C744" t="s">
        <v>2153</v>
      </c>
      <c r="D744" t="str">
        <f t="shared" si="71"/>
        <v>Christina Oneal</v>
      </c>
      <c r="E744" t="s">
        <v>51</v>
      </c>
      <c r="F744" t="str">
        <f t="shared" si="67"/>
        <v>WEST</v>
      </c>
      <c r="G744" t="s">
        <v>35</v>
      </c>
      <c r="H744" t="str">
        <f t="shared" si="68"/>
        <v>Electronics</v>
      </c>
      <c r="I744" s="2" t="s">
        <v>153</v>
      </c>
      <c r="J744" s="1">
        <v>45850</v>
      </c>
      <c r="K744"/>
      <c r="L744" s="4">
        <v>0</v>
      </c>
      <c r="M744" s="4" t="str">
        <f t="shared" si="69"/>
        <v>Low Sales</v>
      </c>
      <c r="N744" s="2" t="str">
        <f t="shared" si="70"/>
        <v>Grade C</v>
      </c>
      <c r="O744">
        <v>10</v>
      </c>
      <c r="P744" s="4">
        <v>10</v>
      </c>
      <c r="Q744" t="s">
        <v>18</v>
      </c>
      <c r="R744" s="4">
        <v>9</v>
      </c>
      <c r="S744" t="str">
        <f>CONCATENATE(OrdersTable[[#This Row],[Clean_ID]],"-",OrdersTable[[#This Row],[Clean_Region]],"-",OrdersTable[[#This Row],[Clean_Product]])</f>
        <v>1742-WEST-Electronics</v>
      </c>
    </row>
    <row r="745" spans="1:19" x14ac:dyDescent="0.3">
      <c r="A745" t="s">
        <v>2154</v>
      </c>
      <c r="B745" t="str">
        <f t="shared" si="66"/>
        <v>1743</v>
      </c>
      <c r="C745" t="s">
        <v>2155</v>
      </c>
      <c r="D745" t="str">
        <f t="shared" si="71"/>
        <v>Eric Poole</v>
      </c>
      <c r="E745" t="s">
        <v>51</v>
      </c>
      <c r="F745" t="str">
        <f t="shared" si="67"/>
        <v>WEST</v>
      </c>
      <c r="G745" t="s">
        <v>40</v>
      </c>
      <c r="H745" t="str">
        <f t="shared" si="68"/>
        <v>Office Supplies</v>
      </c>
      <c r="I745" s="2" t="s">
        <v>2156</v>
      </c>
      <c r="J745" s="1">
        <v>45719</v>
      </c>
      <c r="K745">
        <v>1477.93</v>
      </c>
      <c r="L745" s="4">
        <v>1477.93</v>
      </c>
      <c r="M745" s="4" t="str">
        <f t="shared" si="69"/>
        <v>Low Sales</v>
      </c>
      <c r="N745" s="2" t="str">
        <f t="shared" si="70"/>
        <v>Grade C</v>
      </c>
      <c r="O745">
        <v>10</v>
      </c>
      <c r="P745" s="4">
        <v>10</v>
      </c>
      <c r="Q745" t="s">
        <v>14</v>
      </c>
      <c r="R745" s="4">
        <v>2</v>
      </c>
      <c r="S745" t="str">
        <f>CONCATENATE(OrdersTable[[#This Row],[Clean_ID]],"-",OrdersTable[[#This Row],[Clean_Region]],"-",OrdersTable[[#This Row],[Clean_Product]])</f>
        <v>1743-WEST-Office Supplies</v>
      </c>
    </row>
    <row r="746" spans="1:19" x14ac:dyDescent="0.3">
      <c r="A746" t="s">
        <v>2157</v>
      </c>
      <c r="B746" t="str">
        <f t="shared" si="66"/>
        <v>1744</v>
      </c>
      <c r="C746" t="s">
        <v>2158</v>
      </c>
      <c r="D746" t="str">
        <f t="shared" si="71"/>
        <v>Michelle Johnson</v>
      </c>
      <c r="E746" t="s">
        <v>11</v>
      </c>
      <c r="F746" t="str">
        <f t="shared" si="67"/>
        <v>NORTH</v>
      </c>
      <c r="G746" t="s">
        <v>12</v>
      </c>
      <c r="H746" t="str">
        <f t="shared" si="68"/>
        <v>Electronics</v>
      </c>
      <c r="I746" s="2" t="s">
        <v>2159</v>
      </c>
      <c r="J746" s="1">
        <v>45439</v>
      </c>
      <c r="K746"/>
      <c r="L746" s="4">
        <v>0</v>
      </c>
      <c r="M746" s="4" t="str">
        <f t="shared" si="69"/>
        <v>Low Sales</v>
      </c>
      <c r="N746" s="2" t="str">
        <f t="shared" si="70"/>
        <v>Grade C</v>
      </c>
      <c r="O746">
        <v>10</v>
      </c>
      <c r="P746" s="4">
        <v>10</v>
      </c>
      <c r="Q746" t="s">
        <v>14</v>
      </c>
      <c r="R746" s="4">
        <v>3</v>
      </c>
      <c r="S746" t="str">
        <f>CONCATENATE(OrdersTable[[#This Row],[Clean_ID]],"-",OrdersTable[[#This Row],[Clean_Region]],"-",OrdersTable[[#This Row],[Clean_Product]])</f>
        <v>1744-NORTH-Electronics</v>
      </c>
    </row>
    <row r="747" spans="1:19" x14ac:dyDescent="0.3">
      <c r="A747" t="s">
        <v>2160</v>
      </c>
      <c r="B747" t="str">
        <f t="shared" si="66"/>
        <v>1745</v>
      </c>
      <c r="C747" t="s">
        <v>2161</v>
      </c>
      <c r="D747" t="str">
        <f t="shared" si="71"/>
        <v>William Banks</v>
      </c>
      <c r="E747" t="s">
        <v>11</v>
      </c>
      <c r="F747" t="str">
        <f t="shared" si="67"/>
        <v>NORTH</v>
      </c>
      <c r="G747" t="s">
        <v>35</v>
      </c>
      <c r="H747" t="str">
        <f t="shared" si="68"/>
        <v>Electronics</v>
      </c>
      <c r="I747" s="2" t="s">
        <v>2162</v>
      </c>
      <c r="J747" s="1">
        <v>45758</v>
      </c>
      <c r="K747"/>
      <c r="L747" s="4">
        <v>0</v>
      </c>
      <c r="M747" s="4" t="str">
        <f t="shared" si="69"/>
        <v>Low Sales</v>
      </c>
      <c r="N747" s="2" t="str">
        <f t="shared" si="70"/>
        <v>Grade C</v>
      </c>
      <c r="O747"/>
      <c r="P747" s="4">
        <v>0</v>
      </c>
      <c r="Q747" t="s">
        <v>18</v>
      </c>
      <c r="R747" s="4">
        <v>8</v>
      </c>
      <c r="S747" t="str">
        <f>CONCATENATE(OrdersTable[[#This Row],[Clean_ID]],"-",OrdersTable[[#This Row],[Clean_Region]],"-",OrdersTable[[#This Row],[Clean_Product]])</f>
        <v>1745-NORTH-Electronics</v>
      </c>
    </row>
    <row r="748" spans="1:19" x14ac:dyDescent="0.3">
      <c r="A748" t="s">
        <v>2163</v>
      </c>
      <c r="B748" t="str">
        <f t="shared" si="66"/>
        <v>1746</v>
      </c>
      <c r="C748" t="s">
        <v>2164</v>
      </c>
      <c r="D748" t="str">
        <f t="shared" si="71"/>
        <v>Carrie Barrett</v>
      </c>
      <c r="E748" t="s">
        <v>21</v>
      </c>
      <c r="F748" t="str">
        <f t="shared" si="67"/>
        <v>CENTRAL</v>
      </c>
      <c r="G748" t="s">
        <v>35</v>
      </c>
      <c r="H748" t="str">
        <f t="shared" si="68"/>
        <v>Electronics</v>
      </c>
      <c r="I748" s="2" t="s">
        <v>927</v>
      </c>
      <c r="J748" s="1">
        <v>45857</v>
      </c>
      <c r="K748">
        <v>1954.34</v>
      </c>
      <c r="L748" s="4">
        <v>1954.34</v>
      </c>
      <c r="M748" s="4" t="str">
        <f t="shared" si="69"/>
        <v>Low Sales</v>
      </c>
      <c r="N748" s="2" t="str">
        <f t="shared" si="70"/>
        <v>Grade C</v>
      </c>
      <c r="O748">
        <v>10</v>
      </c>
      <c r="P748" s="4">
        <v>10</v>
      </c>
      <c r="Q748" t="s">
        <v>23</v>
      </c>
      <c r="R748" s="4">
        <v>10</v>
      </c>
      <c r="S748" t="str">
        <f>CONCATENATE(OrdersTable[[#This Row],[Clean_ID]],"-",OrdersTable[[#This Row],[Clean_Region]],"-",OrdersTable[[#This Row],[Clean_Product]])</f>
        <v>1746-CENTRAL-Electronics</v>
      </c>
    </row>
    <row r="749" spans="1:19" x14ac:dyDescent="0.3">
      <c r="A749" t="s">
        <v>2165</v>
      </c>
      <c r="B749" t="str">
        <f t="shared" si="66"/>
        <v>1747</v>
      </c>
      <c r="C749" t="s">
        <v>2166</v>
      </c>
      <c r="D749" t="str">
        <f t="shared" si="71"/>
        <v>Jordan Pace</v>
      </c>
      <c r="E749" t="s">
        <v>34</v>
      </c>
      <c r="F749" t="str">
        <f t="shared" si="67"/>
        <v>NORTH</v>
      </c>
      <c r="G749" t="s">
        <v>35</v>
      </c>
      <c r="H749" t="str">
        <f t="shared" si="68"/>
        <v>Electronics</v>
      </c>
      <c r="I749" s="2" t="s">
        <v>2167</v>
      </c>
      <c r="J749" s="1">
        <v>46040</v>
      </c>
      <c r="K749"/>
      <c r="L749" s="4">
        <v>0</v>
      </c>
      <c r="M749" s="4" t="str">
        <f t="shared" si="69"/>
        <v>Low Sales</v>
      </c>
      <c r="N749" s="2" t="str">
        <f t="shared" si="70"/>
        <v>Grade C</v>
      </c>
      <c r="O749">
        <v>20</v>
      </c>
      <c r="P749" s="4">
        <v>20</v>
      </c>
      <c r="Q749" t="s">
        <v>37</v>
      </c>
      <c r="R749" s="4">
        <v>10</v>
      </c>
      <c r="S749" t="str">
        <f>CONCATENATE(OrdersTable[[#This Row],[Clean_ID]],"-",OrdersTable[[#This Row],[Clean_Region]],"-",OrdersTable[[#This Row],[Clean_Product]])</f>
        <v>1747-NORTH-Electronics</v>
      </c>
    </row>
    <row r="750" spans="1:19" x14ac:dyDescent="0.3">
      <c r="A750" t="s">
        <v>2168</v>
      </c>
      <c r="B750" t="str">
        <f t="shared" si="66"/>
        <v>1748</v>
      </c>
      <c r="C750" t="s">
        <v>2169</v>
      </c>
      <c r="D750" t="str">
        <f t="shared" si="71"/>
        <v>Douglas Miller</v>
      </c>
      <c r="E750" t="s">
        <v>26</v>
      </c>
      <c r="F750" t="str">
        <f t="shared" si="67"/>
        <v>EAST</v>
      </c>
      <c r="G750" t="s">
        <v>12</v>
      </c>
      <c r="H750" t="str">
        <f t="shared" si="68"/>
        <v>Electronics</v>
      </c>
      <c r="I750" s="2" t="s">
        <v>2170</v>
      </c>
      <c r="J750" s="1">
        <v>45330</v>
      </c>
      <c r="K750"/>
      <c r="L750" s="4">
        <v>0</v>
      </c>
      <c r="M750" s="4" t="str">
        <f t="shared" si="69"/>
        <v>Low Sales</v>
      </c>
      <c r="N750" s="2" t="str">
        <f t="shared" si="70"/>
        <v>Grade C</v>
      </c>
      <c r="O750">
        <v>5</v>
      </c>
      <c r="P750" s="4">
        <v>5</v>
      </c>
      <c r="Q750" t="s">
        <v>37</v>
      </c>
      <c r="R750" s="4">
        <v>8</v>
      </c>
      <c r="S750" t="str">
        <f>CONCATENATE(OrdersTable[[#This Row],[Clean_ID]],"-",OrdersTable[[#This Row],[Clean_Region]],"-",OrdersTable[[#This Row],[Clean_Product]])</f>
        <v>1748-EAST-Electronics</v>
      </c>
    </row>
    <row r="751" spans="1:19" x14ac:dyDescent="0.3">
      <c r="A751" t="s">
        <v>2171</v>
      </c>
      <c r="B751" t="str">
        <f t="shared" si="66"/>
        <v>1749</v>
      </c>
      <c r="C751" t="s">
        <v>2172</v>
      </c>
      <c r="D751" t="str">
        <f t="shared" si="71"/>
        <v>Mariah Kim</v>
      </c>
      <c r="E751" t="s">
        <v>11</v>
      </c>
      <c r="F751" t="str">
        <f t="shared" si="67"/>
        <v>NORTH</v>
      </c>
      <c r="G751" t="s">
        <v>12</v>
      </c>
      <c r="H751" t="str">
        <f t="shared" si="68"/>
        <v>Electronics</v>
      </c>
      <c r="I751" s="2" t="s">
        <v>2173</v>
      </c>
      <c r="J751" s="1">
        <v>45437</v>
      </c>
      <c r="K751"/>
      <c r="L751" s="4">
        <v>0</v>
      </c>
      <c r="M751" s="4" t="str">
        <f t="shared" si="69"/>
        <v>Low Sales</v>
      </c>
      <c r="N751" s="2" t="str">
        <f t="shared" si="70"/>
        <v>Grade C</v>
      </c>
      <c r="O751">
        <v>20</v>
      </c>
      <c r="P751" s="4">
        <v>20</v>
      </c>
      <c r="Q751" t="s">
        <v>37</v>
      </c>
      <c r="R751" s="4">
        <v>2</v>
      </c>
      <c r="S751" t="str">
        <f>CONCATENATE(OrdersTable[[#This Row],[Clean_ID]],"-",OrdersTable[[#This Row],[Clean_Region]],"-",OrdersTable[[#This Row],[Clean_Product]])</f>
        <v>1749-NORTH-Electronics</v>
      </c>
    </row>
    <row r="752" spans="1:19" x14ac:dyDescent="0.3">
      <c r="A752" t="s">
        <v>2174</v>
      </c>
      <c r="B752" t="str">
        <f t="shared" si="66"/>
        <v>1750</v>
      </c>
      <c r="C752" t="s">
        <v>2175</v>
      </c>
      <c r="D752" t="str">
        <f t="shared" si="71"/>
        <v>Robert Rogers</v>
      </c>
      <c r="E752" t="s">
        <v>21</v>
      </c>
      <c r="F752" t="str">
        <f t="shared" si="67"/>
        <v>CENTRAL</v>
      </c>
      <c r="G752" t="s">
        <v>12</v>
      </c>
      <c r="H752" t="str">
        <f t="shared" si="68"/>
        <v>Electronics</v>
      </c>
      <c r="I752" s="2" t="s">
        <v>2176</v>
      </c>
      <c r="J752" s="1">
        <v>45513</v>
      </c>
      <c r="K752">
        <v>3171.78</v>
      </c>
      <c r="L752" s="4">
        <v>3171.78</v>
      </c>
      <c r="M752" s="4" t="str">
        <f t="shared" si="69"/>
        <v>High Sales</v>
      </c>
      <c r="N752" s="2" t="str">
        <f t="shared" si="70"/>
        <v>Grade B</v>
      </c>
      <c r="O752"/>
      <c r="P752" s="4">
        <v>0</v>
      </c>
      <c r="Q752" t="s">
        <v>37</v>
      </c>
      <c r="R752" s="4">
        <v>5</v>
      </c>
      <c r="S752" t="str">
        <f>CONCATENATE(OrdersTable[[#This Row],[Clean_ID]],"-",OrdersTable[[#This Row],[Clean_Region]],"-",OrdersTable[[#This Row],[Clean_Product]])</f>
        <v>1750-CENTRAL-Electronics</v>
      </c>
    </row>
    <row r="753" spans="1:19" x14ac:dyDescent="0.3">
      <c r="A753" t="s">
        <v>2177</v>
      </c>
      <c r="B753" t="str">
        <f t="shared" si="66"/>
        <v>1751</v>
      </c>
      <c r="C753" t="s">
        <v>2178</v>
      </c>
      <c r="D753" t="str">
        <f t="shared" si="71"/>
        <v>Christine Larson</v>
      </c>
      <c r="E753" t="s">
        <v>21</v>
      </c>
      <c r="F753" t="str">
        <f t="shared" si="67"/>
        <v>CENTRAL</v>
      </c>
      <c r="G753" t="s">
        <v>12</v>
      </c>
      <c r="H753" t="str">
        <f t="shared" si="68"/>
        <v>Electronics</v>
      </c>
      <c r="I753" s="2" t="s">
        <v>2179</v>
      </c>
      <c r="J753" s="1">
        <v>45643</v>
      </c>
      <c r="K753"/>
      <c r="L753" s="4">
        <v>0</v>
      </c>
      <c r="M753" s="4" t="str">
        <f t="shared" si="69"/>
        <v>Low Sales</v>
      </c>
      <c r="N753" s="2" t="str">
        <f t="shared" si="70"/>
        <v>Grade C</v>
      </c>
      <c r="O753">
        <v>20</v>
      </c>
      <c r="P753" s="4">
        <v>20</v>
      </c>
      <c r="Q753" t="s">
        <v>37</v>
      </c>
      <c r="R753" s="4">
        <v>15</v>
      </c>
      <c r="S753" t="str">
        <f>CONCATENATE(OrdersTable[[#This Row],[Clean_ID]],"-",OrdersTable[[#This Row],[Clean_Region]],"-",OrdersTable[[#This Row],[Clean_Product]])</f>
        <v>1751-CENTRAL-Electronics</v>
      </c>
    </row>
    <row r="754" spans="1:19" x14ac:dyDescent="0.3">
      <c r="A754" t="s">
        <v>2180</v>
      </c>
      <c r="B754" t="str">
        <f t="shared" si="66"/>
        <v>1752</v>
      </c>
      <c r="C754" t="s">
        <v>2181</v>
      </c>
      <c r="D754" t="str">
        <f t="shared" si="71"/>
        <v>Jeremiah Terry</v>
      </c>
      <c r="E754" t="s">
        <v>51</v>
      </c>
      <c r="F754" t="str">
        <f t="shared" si="67"/>
        <v>WEST</v>
      </c>
      <c r="G754" t="s">
        <v>40</v>
      </c>
      <c r="H754" t="str">
        <f t="shared" si="68"/>
        <v>Office Supplies</v>
      </c>
      <c r="I754" s="2" t="s">
        <v>2182</v>
      </c>
      <c r="J754" s="1">
        <v>45841</v>
      </c>
      <c r="K754"/>
      <c r="L754" s="4">
        <v>0</v>
      </c>
      <c r="M754" s="4" t="str">
        <f t="shared" si="69"/>
        <v>Low Sales</v>
      </c>
      <c r="N754" s="2" t="str">
        <f t="shared" si="70"/>
        <v>Grade C</v>
      </c>
      <c r="O754">
        <v>15</v>
      </c>
      <c r="P754" s="4">
        <v>15</v>
      </c>
      <c r="Q754" t="s">
        <v>18</v>
      </c>
      <c r="R754" s="4">
        <v>1</v>
      </c>
      <c r="S754" t="str">
        <f>CONCATENATE(OrdersTable[[#This Row],[Clean_ID]],"-",OrdersTable[[#This Row],[Clean_Region]],"-",OrdersTable[[#This Row],[Clean_Product]])</f>
        <v>1752-WEST-Office Supplies</v>
      </c>
    </row>
    <row r="755" spans="1:19" x14ac:dyDescent="0.3">
      <c r="A755" t="s">
        <v>2183</v>
      </c>
      <c r="B755" t="str">
        <f t="shared" si="66"/>
        <v>1753</v>
      </c>
      <c r="C755" t="s">
        <v>2184</v>
      </c>
      <c r="D755" t="str">
        <f t="shared" si="71"/>
        <v>Jeffrey Young</v>
      </c>
      <c r="E755" t="s">
        <v>11</v>
      </c>
      <c r="F755" t="str">
        <f t="shared" si="67"/>
        <v>NORTH</v>
      </c>
      <c r="G755" t="s">
        <v>40</v>
      </c>
      <c r="H755" t="str">
        <f t="shared" si="68"/>
        <v>Office Supplies</v>
      </c>
      <c r="I755" s="2" t="s">
        <v>538</v>
      </c>
      <c r="J755" s="1">
        <v>46036</v>
      </c>
      <c r="K755"/>
      <c r="L755" s="4">
        <v>0</v>
      </c>
      <c r="M755" s="4" t="str">
        <f t="shared" si="69"/>
        <v>Low Sales</v>
      </c>
      <c r="N755" s="2" t="str">
        <f t="shared" si="70"/>
        <v>Grade C</v>
      </c>
      <c r="O755"/>
      <c r="P755" s="4">
        <v>0</v>
      </c>
      <c r="Q755" t="s">
        <v>18</v>
      </c>
      <c r="R755" s="4">
        <v>10</v>
      </c>
      <c r="S755" t="str">
        <f>CONCATENATE(OrdersTable[[#This Row],[Clean_ID]],"-",OrdersTable[[#This Row],[Clean_Region]],"-",OrdersTable[[#This Row],[Clean_Product]])</f>
        <v>1753-NORTH-Office Supplies</v>
      </c>
    </row>
    <row r="756" spans="1:19" x14ac:dyDescent="0.3">
      <c r="A756" t="s">
        <v>2185</v>
      </c>
      <c r="B756" t="str">
        <f t="shared" si="66"/>
        <v>1754</v>
      </c>
      <c r="C756" t="s">
        <v>2186</v>
      </c>
      <c r="D756" t="str">
        <f t="shared" si="71"/>
        <v>Julie Carson</v>
      </c>
      <c r="E756" t="s">
        <v>34</v>
      </c>
      <c r="F756" t="str">
        <f t="shared" si="67"/>
        <v>NORTH</v>
      </c>
      <c r="G756" t="s">
        <v>40</v>
      </c>
      <c r="H756" t="str">
        <f t="shared" si="68"/>
        <v>Office Supplies</v>
      </c>
      <c r="I756" s="2" t="s">
        <v>2187</v>
      </c>
      <c r="J756" s="1">
        <v>46120</v>
      </c>
      <c r="K756"/>
      <c r="L756" s="4">
        <v>0</v>
      </c>
      <c r="M756" s="4" t="str">
        <f t="shared" si="69"/>
        <v>Low Sales</v>
      </c>
      <c r="N756" s="2" t="str">
        <f t="shared" si="70"/>
        <v>Grade C</v>
      </c>
      <c r="O756">
        <v>20</v>
      </c>
      <c r="P756" s="4">
        <v>20</v>
      </c>
      <c r="Q756" t="s">
        <v>14</v>
      </c>
      <c r="R756" s="4">
        <v>3</v>
      </c>
      <c r="S756" t="str">
        <f>CONCATENATE(OrdersTable[[#This Row],[Clean_ID]],"-",OrdersTable[[#This Row],[Clean_Region]],"-",OrdersTable[[#This Row],[Clean_Product]])</f>
        <v>1754-NORTH-Office Supplies</v>
      </c>
    </row>
    <row r="757" spans="1:19" x14ac:dyDescent="0.3">
      <c r="A757" t="s">
        <v>2188</v>
      </c>
      <c r="B757" t="str">
        <f t="shared" si="66"/>
        <v>1755</v>
      </c>
      <c r="C757" t="s">
        <v>2189</v>
      </c>
      <c r="D757" t="str">
        <f t="shared" si="71"/>
        <v>Kathleen Clark</v>
      </c>
      <c r="E757" t="s">
        <v>21</v>
      </c>
      <c r="F757" t="str">
        <f t="shared" si="67"/>
        <v>CENTRAL</v>
      </c>
      <c r="G757" t="s">
        <v>12</v>
      </c>
      <c r="H757" t="str">
        <f t="shared" si="68"/>
        <v>Electronics</v>
      </c>
      <c r="I757" s="2" t="s">
        <v>2190</v>
      </c>
      <c r="J757" s="1">
        <v>46094</v>
      </c>
      <c r="K757"/>
      <c r="L757" s="4">
        <v>0</v>
      </c>
      <c r="M757" s="4" t="str">
        <f t="shared" si="69"/>
        <v>Low Sales</v>
      </c>
      <c r="N757" s="2" t="str">
        <f t="shared" si="70"/>
        <v>Grade C</v>
      </c>
      <c r="O757">
        <v>15</v>
      </c>
      <c r="P757" s="4">
        <v>15</v>
      </c>
      <c r="Q757" t="s">
        <v>31</v>
      </c>
      <c r="R757" s="4">
        <v>1</v>
      </c>
      <c r="S757" t="str">
        <f>CONCATENATE(OrdersTable[[#This Row],[Clean_ID]],"-",OrdersTable[[#This Row],[Clean_Region]],"-",OrdersTable[[#This Row],[Clean_Product]])</f>
        <v>1755-CENTRAL-Electronics</v>
      </c>
    </row>
    <row r="758" spans="1:19" x14ac:dyDescent="0.3">
      <c r="A758" t="s">
        <v>2191</v>
      </c>
      <c r="B758" t="str">
        <f t="shared" si="66"/>
        <v>1756</v>
      </c>
      <c r="C758" t="s">
        <v>2192</v>
      </c>
      <c r="D758" t="str">
        <f t="shared" si="71"/>
        <v>Bonnie Burton</v>
      </c>
      <c r="E758" t="s">
        <v>11</v>
      </c>
      <c r="F758" t="str">
        <f t="shared" si="67"/>
        <v>NORTH</v>
      </c>
      <c r="G758" t="s">
        <v>12</v>
      </c>
      <c r="H758" t="str">
        <f t="shared" si="68"/>
        <v>Electronics</v>
      </c>
      <c r="I758" s="2" t="s">
        <v>2193</v>
      </c>
      <c r="J758" s="1">
        <v>45910</v>
      </c>
      <c r="K758">
        <v>4555.1499999999996</v>
      </c>
      <c r="L758" s="4">
        <v>4555.1499999999996</v>
      </c>
      <c r="M758" s="4" t="str">
        <f t="shared" si="69"/>
        <v>High Sales</v>
      </c>
      <c r="N758" s="2" t="str">
        <f t="shared" si="70"/>
        <v>Grade A</v>
      </c>
      <c r="O758">
        <v>20</v>
      </c>
      <c r="P758" s="4">
        <v>20</v>
      </c>
      <c r="Q758" t="s">
        <v>31</v>
      </c>
      <c r="R758" s="4">
        <v>13</v>
      </c>
      <c r="S758" t="str">
        <f>CONCATENATE(OrdersTable[[#This Row],[Clean_ID]],"-",OrdersTable[[#This Row],[Clean_Region]],"-",OrdersTable[[#This Row],[Clean_Product]])</f>
        <v>1756-NORTH-Electronics</v>
      </c>
    </row>
    <row r="759" spans="1:19" x14ac:dyDescent="0.3">
      <c r="A759" t="s">
        <v>2194</v>
      </c>
      <c r="B759" t="str">
        <f t="shared" si="66"/>
        <v>1757</v>
      </c>
      <c r="C759" t="s">
        <v>2195</v>
      </c>
      <c r="D759" t="str">
        <f t="shared" si="71"/>
        <v>Amy Sparks</v>
      </c>
      <c r="E759" t="s">
        <v>44</v>
      </c>
      <c r="F759" t="str">
        <f t="shared" si="67"/>
        <v>SOUTH</v>
      </c>
      <c r="G759" t="s">
        <v>40</v>
      </c>
      <c r="H759" t="str">
        <f t="shared" si="68"/>
        <v>Office Supplies</v>
      </c>
      <c r="I759" s="2" t="s">
        <v>1698</v>
      </c>
      <c r="J759" s="1">
        <v>46093</v>
      </c>
      <c r="K759">
        <v>1219.17</v>
      </c>
      <c r="L759" s="4">
        <v>1219.17</v>
      </c>
      <c r="M759" s="4" t="str">
        <f t="shared" si="69"/>
        <v>Low Sales</v>
      </c>
      <c r="N759" s="2" t="str">
        <f t="shared" si="70"/>
        <v>Grade C</v>
      </c>
      <c r="O759"/>
      <c r="P759" s="4">
        <v>0</v>
      </c>
      <c r="Q759" t="s">
        <v>14</v>
      </c>
      <c r="R759" s="4">
        <v>6</v>
      </c>
      <c r="S759" t="str">
        <f>CONCATENATE(OrdersTable[[#This Row],[Clean_ID]],"-",OrdersTable[[#This Row],[Clean_Region]],"-",OrdersTable[[#This Row],[Clean_Product]])</f>
        <v>1757-SOUTH-Office Supplies</v>
      </c>
    </row>
    <row r="760" spans="1:19" x14ac:dyDescent="0.3">
      <c r="A760" t="s">
        <v>2196</v>
      </c>
      <c r="B760" t="str">
        <f t="shared" si="66"/>
        <v>1758</v>
      </c>
      <c r="C760" t="s">
        <v>2197</v>
      </c>
      <c r="D760" t="str">
        <f t="shared" si="71"/>
        <v>Sara Walker</v>
      </c>
      <c r="E760" t="s">
        <v>34</v>
      </c>
      <c r="F760" t="str">
        <f t="shared" si="67"/>
        <v>NORTH</v>
      </c>
      <c r="G760" t="s">
        <v>80</v>
      </c>
      <c r="H760" t="str">
        <f t="shared" si="68"/>
        <v>Furniture</v>
      </c>
      <c r="I760" s="2" t="s">
        <v>123</v>
      </c>
      <c r="J760" s="1">
        <v>45901</v>
      </c>
      <c r="K760"/>
      <c r="L760" s="4">
        <v>0</v>
      </c>
      <c r="M760" s="4" t="str">
        <f t="shared" si="69"/>
        <v>Low Sales</v>
      </c>
      <c r="N760" s="2" t="str">
        <f t="shared" si="70"/>
        <v>Grade C</v>
      </c>
      <c r="O760">
        <v>20</v>
      </c>
      <c r="P760" s="4">
        <v>20</v>
      </c>
      <c r="Q760" t="s">
        <v>18</v>
      </c>
      <c r="R760" s="4">
        <v>11</v>
      </c>
      <c r="S760" t="str">
        <f>CONCATENATE(OrdersTable[[#This Row],[Clean_ID]],"-",OrdersTable[[#This Row],[Clean_Region]],"-",OrdersTable[[#This Row],[Clean_Product]])</f>
        <v>1758-NORTH-Furniture</v>
      </c>
    </row>
    <row r="761" spans="1:19" x14ac:dyDescent="0.3">
      <c r="A761" t="s">
        <v>2198</v>
      </c>
      <c r="B761" t="str">
        <f t="shared" si="66"/>
        <v>1759</v>
      </c>
      <c r="C761" t="s">
        <v>2199</v>
      </c>
      <c r="D761" t="str">
        <f t="shared" si="71"/>
        <v>Robert Donaldson</v>
      </c>
      <c r="E761" t="s">
        <v>51</v>
      </c>
      <c r="F761" t="str">
        <f t="shared" si="67"/>
        <v>WEST</v>
      </c>
      <c r="G761" t="s">
        <v>80</v>
      </c>
      <c r="H761" t="str">
        <f t="shared" si="68"/>
        <v>Furniture</v>
      </c>
      <c r="I761" s="2" t="s">
        <v>1657</v>
      </c>
      <c r="J761" s="1">
        <v>45507</v>
      </c>
      <c r="K761"/>
      <c r="L761" s="4">
        <v>0</v>
      </c>
      <c r="M761" s="4" t="str">
        <f t="shared" si="69"/>
        <v>Low Sales</v>
      </c>
      <c r="N761" s="2" t="str">
        <f t="shared" si="70"/>
        <v>Grade C</v>
      </c>
      <c r="O761">
        <v>5</v>
      </c>
      <c r="P761" s="4">
        <v>5</v>
      </c>
      <c r="Q761" t="s">
        <v>31</v>
      </c>
      <c r="R761" s="4">
        <v>13</v>
      </c>
      <c r="S761" t="str">
        <f>CONCATENATE(OrdersTable[[#This Row],[Clean_ID]],"-",OrdersTable[[#This Row],[Clean_Region]],"-",OrdersTable[[#This Row],[Clean_Product]])</f>
        <v>1759-WEST-Furniture</v>
      </c>
    </row>
    <row r="762" spans="1:19" x14ac:dyDescent="0.3">
      <c r="A762" t="s">
        <v>2200</v>
      </c>
      <c r="B762" t="str">
        <f t="shared" si="66"/>
        <v>1760</v>
      </c>
      <c r="C762" t="s">
        <v>2201</v>
      </c>
      <c r="D762" t="str">
        <f t="shared" si="71"/>
        <v>Donald Mccarthy</v>
      </c>
      <c r="E762" t="s">
        <v>34</v>
      </c>
      <c r="F762" t="str">
        <f t="shared" si="67"/>
        <v>NORTH</v>
      </c>
      <c r="G762" t="s">
        <v>12</v>
      </c>
      <c r="H762" t="str">
        <f t="shared" si="68"/>
        <v>Electronics</v>
      </c>
      <c r="I762" s="2" t="s">
        <v>2202</v>
      </c>
      <c r="J762" s="1">
        <v>45463</v>
      </c>
      <c r="K762"/>
      <c r="L762" s="4">
        <v>0</v>
      </c>
      <c r="M762" s="4" t="str">
        <f t="shared" si="69"/>
        <v>Low Sales</v>
      </c>
      <c r="N762" s="2" t="str">
        <f t="shared" si="70"/>
        <v>Grade C</v>
      </c>
      <c r="O762">
        <v>20</v>
      </c>
      <c r="P762" s="4">
        <v>20</v>
      </c>
      <c r="Q762" t="s">
        <v>37</v>
      </c>
      <c r="R762" s="4">
        <v>4</v>
      </c>
      <c r="S762" t="str">
        <f>CONCATENATE(OrdersTable[[#This Row],[Clean_ID]],"-",OrdersTable[[#This Row],[Clean_Region]],"-",OrdersTable[[#This Row],[Clean_Product]])</f>
        <v>1760-NORTH-Electronics</v>
      </c>
    </row>
    <row r="763" spans="1:19" x14ac:dyDescent="0.3">
      <c r="A763" t="s">
        <v>2203</v>
      </c>
      <c r="B763" t="str">
        <f t="shared" si="66"/>
        <v>1761</v>
      </c>
      <c r="C763" t="s">
        <v>2204</v>
      </c>
      <c r="D763" t="str">
        <f t="shared" si="71"/>
        <v>Robert Jones</v>
      </c>
      <c r="E763" t="s">
        <v>51</v>
      </c>
      <c r="F763" t="str">
        <f t="shared" si="67"/>
        <v>WEST</v>
      </c>
      <c r="G763" t="s">
        <v>35</v>
      </c>
      <c r="H763" t="str">
        <f t="shared" si="68"/>
        <v>Electronics</v>
      </c>
      <c r="I763" s="2" t="s">
        <v>2205</v>
      </c>
      <c r="J763" s="1">
        <v>45777</v>
      </c>
      <c r="K763"/>
      <c r="L763" s="4">
        <v>0</v>
      </c>
      <c r="M763" s="4" t="str">
        <f t="shared" si="69"/>
        <v>Low Sales</v>
      </c>
      <c r="N763" s="2" t="str">
        <f t="shared" si="70"/>
        <v>Grade C</v>
      </c>
      <c r="O763">
        <v>5</v>
      </c>
      <c r="P763" s="4">
        <v>5</v>
      </c>
      <c r="Q763" t="s">
        <v>31</v>
      </c>
      <c r="R763" s="4">
        <v>15</v>
      </c>
      <c r="S763" t="str">
        <f>CONCATENATE(OrdersTable[[#This Row],[Clean_ID]],"-",OrdersTable[[#This Row],[Clean_Region]],"-",OrdersTable[[#This Row],[Clean_Product]])</f>
        <v>1761-WEST-Electronics</v>
      </c>
    </row>
    <row r="764" spans="1:19" x14ac:dyDescent="0.3">
      <c r="A764" t="s">
        <v>2206</v>
      </c>
      <c r="B764" t="str">
        <f t="shared" si="66"/>
        <v>1762</v>
      </c>
      <c r="C764" t="s">
        <v>2207</v>
      </c>
      <c r="D764" t="str">
        <f t="shared" si="71"/>
        <v>Sara Clark</v>
      </c>
      <c r="E764" t="s">
        <v>51</v>
      </c>
      <c r="F764" t="str">
        <f t="shared" si="67"/>
        <v>WEST</v>
      </c>
      <c r="G764" t="s">
        <v>35</v>
      </c>
      <c r="H764" t="str">
        <f t="shared" si="68"/>
        <v>Electronics</v>
      </c>
      <c r="I764" s="2" t="s">
        <v>2208</v>
      </c>
      <c r="J764" s="1">
        <v>45986</v>
      </c>
      <c r="K764">
        <v>4810.7299999999996</v>
      </c>
      <c r="L764" s="4">
        <v>4810.7299999999996</v>
      </c>
      <c r="M764" s="4" t="str">
        <f t="shared" si="69"/>
        <v>High Sales</v>
      </c>
      <c r="N764" s="2" t="str">
        <f t="shared" si="70"/>
        <v>Grade A</v>
      </c>
      <c r="O764">
        <v>5</v>
      </c>
      <c r="P764" s="4">
        <v>5</v>
      </c>
      <c r="Q764" t="s">
        <v>37</v>
      </c>
      <c r="R764" s="4">
        <v>11</v>
      </c>
      <c r="S764" t="str">
        <f>CONCATENATE(OrdersTable[[#This Row],[Clean_ID]],"-",OrdersTable[[#This Row],[Clean_Region]],"-",OrdersTable[[#This Row],[Clean_Product]])</f>
        <v>1762-WEST-Electronics</v>
      </c>
    </row>
    <row r="765" spans="1:19" x14ac:dyDescent="0.3">
      <c r="A765" t="s">
        <v>2209</v>
      </c>
      <c r="B765" t="str">
        <f t="shared" si="66"/>
        <v>1763</v>
      </c>
      <c r="C765" t="s">
        <v>2210</v>
      </c>
      <c r="D765" t="str">
        <f t="shared" si="71"/>
        <v>Shawna Beck</v>
      </c>
      <c r="E765" t="s">
        <v>26</v>
      </c>
      <c r="F765" t="str">
        <f t="shared" si="67"/>
        <v>EAST</v>
      </c>
      <c r="G765" t="s">
        <v>35</v>
      </c>
      <c r="H765" t="str">
        <f t="shared" si="68"/>
        <v>Electronics</v>
      </c>
      <c r="I765" s="2" t="s">
        <v>2211</v>
      </c>
      <c r="J765" s="1">
        <v>45917</v>
      </c>
      <c r="K765"/>
      <c r="L765" s="4">
        <v>0</v>
      </c>
      <c r="M765" s="4" t="str">
        <f t="shared" si="69"/>
        <v>Low Sales</v>
      </c>
      <c r="N765" s="2" t="str">
        <f t="shared" si="70"/>
        <v>Grade C</v>
      </c>
      <c r="O765">
        <v>15</v>
      </c>
      <c r="P765" s="4">
        <v>15</v>
      </c>
      <c r="Q765" t="s">
        <v>31</v>
      </c>
      <c r="R765" s="4">
        <v>13</v>
      </c>
      <c r="S765" t="str">
        <f>CONCATENATE(OrdersTable[[#This Row],[Clean_ID]],"-",OrdersTable[[#This Row],[Clean_Region]],"-",OrdersTable[[#This Row],[Clean_Product]])</f>
        <v>1763-EAST-Electronics</v>
      </c>
    </row>
    <row r="766" spans="1:19" x14ac:dyDescent="0.3">
      <c r="A766" t="s">
        <v>2212</v>
      </c>
      <c r="B766" t="str">
        <f t="shared" si="66"/>
        <v>1764</v>
      </c>
      <c r="C766" t="s">
        <v>2213</v>
      </c>
      <c r="D766" t="str">
        <f t="shared" si="71"/>
        <v>Jasmine Ware</v>
      </c>
      <c r="E766" t="s">
        <v>34</v>
      </c>
      <c r="F766" t="str">
        <f t="shared" si="67"/>
        <v>NORTH</v>
      </c>
      <c r="G766" t="s">
        <v>40</v>
      </c>
      <c r="H766" t="str">
        <f t="shared" si="68"/>
        <v>Office Supplies</v>
      </c>
      <c r="I766" s="2" t="s">
        <v>477</v>
      </c>
      <c r="J766" s="1">
        <v>45962</v>
      </c>
      <c r="K766">
        <v>1986.21</v>
      </c>
      <c r="L766" s="4">
        <v>1986.21</v>
      </c>
      <c r="M766" s="4" t="str">
        <f t="shared" si="69"/>
        <v>Low Sales</v>
      </c>
      <c r="N766" s="2" t="str">
        <f t="shared" si="70"/>
        <v>Grade C</v>
      </c>
      <c r="O766"/>
      <c r="P766" s="4">
        <v>0</v>
      </c>
      <c r="Q766" t="s">
        <v>18</v>
      </c>
      <c r="R766" s="4">
        <v>9</v>
      </c>
      <c r="S766" t="str">
        <f>CONCATENATE(OrdersTable[[#This Row],[Clean_ID]],"-",OrdersTable[[#This Row],[Clean_Region]],"-",OrdersTable[[#This Row],[Clean_Product]])</f>
        <v>1764-NORTH-Office Supplies</v>
      </c>
    </row>
    <row r="767" spans="1:19" x14ac:dyDescent="0.3">
      <c r="A767" t="s">
        <v>2214</v>
      </c>
      <c r="B767" t="str">
        <f t="shared" si="66"/>
        <v>1765</v>
      </c>
      <c r="C767" t="s">
        <v>2215</v>
      </c>
      <c r="D767" t="str">
        <f t="shared" si="71"/>
        <v>Mary Baker</v>
      </c>
      <c r="E767" t="s">
        <v>26</v>
      </c>
      <c r="F767" t="str">
        <f t="shared" si="67"/>
        <v>EAST</v>
      </c>
      <c r="G767" t="s">
        <v>80</v>
      </c>
      <c r="H767" t="str">
        <f t="shared" si="68"/>
        <v>Furniture</v>
      </c>
      <c r="I767" s="2" t="s">
        <v>1402</v>
      </c>
      <c r="J767" s="1">
        <v>45612</v>
      </c>
      <c r="K767">
        <v>102.36</v>
      </c>
      <c r="L767" s="4">
        <v>102.36</v>
      </c>
      <c r="M767" s="4" t="str">
        <f t="shared" si="69"/>
        <v>Low Sales</v>
      </c>
      <c r="N767" s="2" t="str">
        <f t="shared" si="70"/>
        <v>Grade C</v>
      </c>
      <c r="O767">
        <v>5</v>
      </c>
      <c r="P767" s="4">
        <v>5</v>
      </c>
      <c r="Q767" t="s">
        <v>14</v>
      </c>
      <c r="R767" s="4">
        <v>7</v>
      </c>
      <c r="S767" t="str">
        <f>CONCATENATE(OrdersTable[[#This Row],[Clean_ID]],"-",OrdersTable[[#This Row],[Clean_Region]],"-",OrdersTable[[#This Row],[Clean_Product]])</f>
        <v>1765-EAST-Furniture</v>
      </c>
    </row>
    <row r="768" spans="1:19" x14ac:dyDescent="0.3">
      <c r="A768" t="s">
        <v>2216</v>
      </c>
      <c r="B768" t="str">
        <f t="shared" si="66"/>
        <v>1766</v>
      </c>
      <c r="C768" t="s">
        <v>2217</v>
      </c>
      <c r="D768" t="str">
        <f t="shared" si="71"/>
        <v>Christopher Parker</v>
      </c>
      <c r="E768" t="s">
        <v>34</v>
      </c>
      <c r="F768" t="str">
        <f t="shared" si="67"/>
        <v>NORTH</v>
      </c>
      <c r="G768" t="s">
        <v>12</v>
      </c>
      <c r="H768" t="str">
        <f t="shared" si="68"/>
        <v>Electronics</v>
      </c>
      <c r="I768" s="2" t="s">
        <v>2218</v>
      </c>
      <c r="J768" s="1">
        <v>45700</v>
      </c>
      <c r="K768"/>
      <c r="L768" s="4">
        <v>0</v>
      </c>
      <c r="M768" s="4" t="str">
        <f t="shared" si="69"/>
        <v>Low Sales</v>
      </c>
      <c r="N768" s="2" t="str">
        <f t="shared" si="70"/>
        <v>Grade C</v>
      </c>
      <c r="O768">
        <v>15</v>
      </c>
      <c r="P768" s="4">
        <v>15</v>
      </c>
      <c r="Q768" t="s">
        <v>18</v>
      </c>
      <c r="R768" s="4">
        <v>1</v>
      </c>
      <c r="S768" t="str">
        <f>CONCATENATE(OrdersTable[[#This Row],[Clean_ID]],"-",OrdersTable[[#This Row],[Clean_Region]],"-",OrdersTable[[#This Row],[Clean_Product]])</f>
        <v>1766-NORTH-Electronics</v>
      </c>
    </row>
    <row r="769" spans="1:19" x14ac:dyDescent="0.3">
      <c r="A769" t="s">
        <v>2219</v>
      </c>
      <c r="B769" t="str">
        <f t="shared" si="66"/>
        <v>1767</v>
      </c>
      <c r="C769" t="s">
        <v>2220</v>
      </c>
      <c r="D769" t="str">
        <f t="shared" si="71"/>
        <v>Tyler Ramsey</v>
      </c>
      <c r="E769" t="s">
        <v>34</v>
      </c>
      <c r="F769" t="str">
        <f t="shared" si="67"/>
        <v>NORTH</v>
      </c>
      <c r="G769" t="s">
        <v>12</v>
      </c>
      <c r="H769" t="str">
        <f t="shared" si="68"/>
        <v>Electronics</v>
      </c>
      <c r="I769" s="2" t="s">
        <v>2221</v>
      </c>
      <c r="J769" s="1">
        <v>45350</v>
      </c>
      <c r="K769">
        <v>3300.2</v>
      </c>
      <c r="L769" s="4">
        <v>3300.2</v>
      </c>
      <c r="M769" s="4" t="str">
        <f t="shared" si="69"/>
        <v>High Sales</v>
      </c>
      <c r="N769" s="2" t="str">
        <f t="shared" si="70"/>
        <v>Grade B</v>
      </c>
      <c r="O769"/>
      <c r="P769" s="4">
        <v>0</v>
      </c>
      <c r="Q769" t="s">
        <v>14</v>
      </c>
      <c r="R769" s="4">
        <v>12</v>
      </c>
      <c r="S769" t="str">
        <f>CONCATENATE(OrdersTable[[#This Row],[Clean_ID]],"-",OrdersTable[[#This Row],[Clean_Region]],"-",OrdersTable[[#This Row],[Clean_Product]])</f>
        <v>1767-NORTH-Electronics</v>
      </c>
    </row>
    <row r="770" spans="1:19" x14ac:dyDescent="0.3">
      <c r="A770" t="s">
        <v>2222</v>
      </c>
      <c r="B770" t="str">
        <f t="shared" ref="B770:B833" si="72">RIGHT(A770, 4)</f>
        <v>1768</v>
      </c>
      <c r="C770" t="s">
        <v>2223</v>
      </c>
      <c r="D770" t="str">
        <f t="shared" si="71"/>
        <v>Noah Simpson</v>
      </c>
      <c r="E770" t="s">
        <v>34</v>
      </c>
      <c r="F770" t="str">
        <f t="shared" ref="F770:F833" si="73">UPPER(TRIM(E770))</f>
        <v>NORTH</v>
      </c>
      <c r="G770" t="s">
        <v>12</v>
      </c>
      <c r="H770" t="str">
        <f t="shared" ref="H770:H833" si="74">PROPER(TRIM(G770))</f>
        <v>Electronics</v>
      </c>
      <c r="I770" s="2" t="s">
        <v>2224</v>
      </c>
      <c r="J770" s="1">
        <v>45911</v>
      </c>
      <c r="K770">
        <v>1910.99</v>
      </c>
      <c r="L770" s="4">
        <v>1910.99</v>
      </c>
      <c r="M770" s="4" t="str">
        <f t="shared" ref="M770:M833" si="75">IF(L770&gt;2500, "High Sales", "Low Sales")</f>
        <v>Low Sales</v>
      </c>
      <c r="N770" s="2" t="str">
        <f t="shared" ref="N770:N833" si="76">IF(OR(ISBLANK(L770), L770="", L770=0), "Grade C", IF(L770&gt;=4000, "Grade A", IF(L770&gt;=2000, "Grade B", "Grade C")))</f>
        <v>Grade C</v>
      </c>
      <c r="O770">
        <v>5</v>
      </c>
      <c r="P770" s="4">
        <v>5</v>
      </c>
      <c r="Q770" t="s">
        <v>18</v>
      </c>
      <c r="R770" s="4">
        <v>5</v>
      </c>
      <c r="S770" t="str">
        <f>CONCATENATE(OrdersTable[[#This Row],[Clean_ID]],"-",OrdersTable[[#This Row],[Clean_Region]],"-",OrdersTable[[#This Row],[Clean_Product]])</f>
        <v>1768-NORTH-Electronics</v>
      </c>
    </row>
    <row r="771" spans="1:19" x14ac:dyDescent="0.3">
      <c r="A771" t="s">
        <v>2225</v>
      </c>
      <c r="B771" t="str">
        <f t="shared" si="72"/>
        <v>1769</v>
      </c>
      <c r="C771" t="s">
        <v>2226</v>
      </c>
      <c r="D771" t="str">
        <f t="shared" ref="D771:D834" si="77">PROPER(TRIM(C771))</f>
        <v>Michael Hammond</v>
      </c>
      <c r="E771" t="s">
        <v>26</v>
      </c>
      <c r="F771" t="str">
        <f t="shared" si="73"/>
        <v>EAST</v>
      </c>
      <c r="G771" t="s">
        <v>35</v>
      </c>
      <c r="H771" t="str">
        <f t="shared" si="74"/>
        <v>Electronics</v>
      </c>
      <c r="I771" s="2" t="s">
        <v>1654</v>
      </c>
      <c r="J771" s="1">
        <v>45968</v>
      </c>
      <c r="K771"/>
      <c r="L771" s="4">
        <v>0</v>
      </c>
      <c r="M771" s="4" t="str">
        <f t="shared" si="75"/>
        <v>Low Sales</v>
      </c>
      <c r="N771" s="2" t="str">
        <f t="shared" si="76"/>
        <v>Grade C</v>
      </c>
      <c r="O771">
        <v>20</v>
      </c>
      <c r="P771" s="4">
        <v>20</v>
      </c>
      <c r="Q771" t="s">
        <v>31</v>
      </c>
      <c r="R771" s="4">
        <v>5</v>
      </c>
      <c r="S771" t="str">
        <f>CONCATENATE(OrdersTable[[#This Row],[Clean_ID]],"-",OrdersTable[[#This Row],[Clean_Region]],"-",OrdersTable[[#This Row],[Clean_Product]])</f>
        <v>1769-EAST-Electronics</v>
      </c>
    </row>
    <row r="772" spans="1:19" x14ac:dyDescent="0.3">
      <c r="A772" t="s">
        <v>2227</v>
      </c>
      <c r="B772" t="str">
        <f t="shared" si="72"/>
        <v>1770</v>
      </c>
      <c r="C772" t="s">
        <v>2228</v>
      </c>
      <c r="D772" t="str">
        <f t="shared" si="77"/>
        <v>Eric Roy</v>
      </c>
      <c r="E772" t="s">
        <v>44</v>
      </c>
      <c r="F772" t="str">
        <f t="shared" si="73"/>
        <v>SOUTH</v>
      </c>
      <c r="G772" t="s">
        <v>12</v>
      </c>
      <c r="H772" t="str">
        <f t="shared" si="74"/>
        <v>Electronics</v>
      </c>
      <c r="I772" s="2" t="s">
        <v>456</v>
      </c>
      <c r="J772" s="1">
        <v>45575</v>
      </c>
      <c r="K772"/>
      <c r="L772" s="4">
        <v>0</v>
      </c>
      <c r="M772" s="4" t="str">
        <f t="shared" si="75"/>
        <v>Low Sales</v>
      </c>
      <c r="N772" s="2" t="str">
        <f t="shared" si="76"/>
        <v>Grade C</v>
      </c>
      <c r="O772">
        <v>5</v>
      </c>
      <c r="P772" s="4">
        <v>5</v>
      </c>
      <c r="Q772" t="s">
        <v>31</v>
      </c>
      <c r="R772" s="4">
        <v>14</v>
      </c>
      <c r="S772" t="str">
        <f>CONCATENATE(OrdersTable[[#This Row],[Clean_ID]],"-",OrdersTable[[#This Row],[Clean_Region]],"-",OrdersTable[[#This Row],[Clean_Product]])</f>
        <v>1770-SOUTH-Electronics</v>
      </c>
    </row>
    <row r="773" spans="1:19" x14ac:dyDescent="0.3">
      <c r="A773" t="s">
        <v>2229</v>
      </c>
      <c r="B773" t="str">
        <f t="shared" si="72"/>
        <v>1771</v>
      </c>
      <c r="C773" t="s">
        <v>2230</v>
      </c>
      <c r="D773" t="str">
        <f t="shared" si="77"/>
        <v>Lawrence Rodriguez</v>
      </c>
      <c r="E773" t="s">
        <v>26</v>
      </c>
      <c r="F773" t="str">
        <f t="shared" si="73"/>
        <v>EAST</v>
      </c>
      <c r="G773" t="s">
        <v>80</v>
      </c>
      <c r="H773" t="str">
        <f t="shared" si="74"/>
        <v>Furniture</v>
      </c>
      <c r="I773" s="2" t="s">
        <v>1946</v>
      </c>
      <c r="J773" s="1">
        <v>45743</v>
      </c>
      <c r="K773">
        <v>2484.02</v>
      </c>
      <c r="L773" s="4">
        <v>2484.02</v>
      </c>
      <c r="M773" s="4" t="str">
        <f t="shared" si="75"/>
        <v>Low Sales</v>
      </c>
      <c r="N773" s="2" t="str">
        <f t="shared" si="76"/>
        <v>Grade B</v>
      </c>
      <c r="O773"/>
      <c r="P773" s="4">
        <v>0</v>
      </c>
      <c r="Q773" t="s">
        <v>23</v>
      </c>
      <c r="R773" s="4">
        <v>3</v>
      </c>
      <c r="S773" t="str">
        <f>CONCATENATE(OrdersTable[[#This Row],[Clean_ID]],"-",OrdersTable[[#This Row],[Clean_Region]],"-",OrdersTable[[#This Row],[Clean_Product]])</f>
        <v>1771-EAST-Furniture</v>
      </c>
    </row>
    <row r="774" spans="1:19" x14ac:dyDescent="0.3">
      <c r="A774" t="s">
        <v>2231</v>
      </c>
      <c r="B774" t="str">
        <f t="shared" si="72"/>
        <v>1772</v>
      </c>
      <c r="C774" t="s">
        <v>2232</v>
      </c>
      <c r="D774" t="str">
        <f t="shared" si="77"/>
        <v>Rebecca Romero</v>
      </c>
      <c r="E774" t="s">
        <v>11</v>
      </c>
      <c r="F774" t="str">
        <f t="shared" si="73"/>
        <v>NORTH</v>
      </c>
      <c r="G774" t="s">
        <v>35</v>
      </c>
      <c r="H774" t="str">
        <f t="shared" si="74"/>
        <v>Electronics</v>
      </c>
      <c r="I774" s="2" t="s">
        <v>1002</v>
      </c>
      <c r="J774" s="1">
        <v>45403</v>
      </c>
      <c r="K774"/>
      <c r="L774" s="4">
        <v>0</v>
      </c>
      <c r="M774" s="4" t="str">
        <f t="shared" si="75"/>
        <v>Low Sales</v>
      </c>
      <c r="N774" s="2" t="str">
        <f t="shared" si="76"/>
        <v>Grade C</v>
      </c>
      <c r="O774">
        <v>10</v>
      </c>
      <c r="P774" s="4">
        <v>10</v>
      </c>
      <c r="Q774" t="s">
        <v>37</v>
      </c>
      <c r="R774" s="4">
        <v>11</v>
      </c>
      <c r="S774" t="str">
        <f>CONCATENATE(OrdersTable[[#This Row],[Clean_ID]],"-",OrdersTable[[#This Row],[Clean_Region]],"-",OrdersTable[[#This Row],[Clean_Product]])</f>
        <v>1772-NORTH-Electronics</v>
      </c>
    </row>
    <row r="775" spans="1:19" x14ac:dyDescent="0.3">
      <c r="A775" t="s">
        <v>2233</v>
      </c>
      <c r="B775" t="str">
        <f t="shared" si="72"/>
        <v>1773</v>
      </c>
      <c r="C775" t="s">
        <v>2234</v>
      </c>
      <c r="D775" t="str">
        <f t="shared" si="77"/>
        <v>Donna Bell</v>
      </c>
      <c r="E775" t="s">
        <v>34</v>
      </c>
      <c r="F775" t="str">
        <f t="shared" si="73"/>
        <v>NORTH</v>
      </c>
      <c r="G775" t="s">
        <v>35</v>
      </c>
      <c r="H775" t="str">
        <f t="shared" si="74"/>
        <v>Electronics</v>
      </c>
      <c r="I775" s="2" t="s">
        <v>996</v>
      </c>
      <c r="J775" s="1">
        <v>46054</v>
      </c>
      <c r="K775">
        <v>561.27</v>
      </c>
      <c r="L775" s="4">
        <v>561.27</v>
      </c>
      <c r="M775" s="4" t="str">
        <f t="shared" si="75"/>
        <v>Low Sales</v>
      </c>
      <c r="N775" s="2" t="str">
        <f t="shared" si="76"/>
        <v>Grade C</v>
      </c>
      <c r="O775">
        <v>5</v>
      </c>
      <c r="P775" s="4">
        <v>5</v>
      </c>
      <c r="Q775" t="s">
        <v>37</v>
      </c>
      <c r="R775" s="4">
        <v>12</v>
      </c>
      <c r="S775" t="str">
        <f>CONCATENATE(OrdersTable[[#This Row],[Clean_ID]],"-",OrdersTable[[#This Row],[Clean_Region]],"-",OrdersTable[[#This Row],[Clean_Product]])</f>
        <v>1773-NORTH-Electronics</v>
      </c>
    </row>
    <row r="776" spans="1:19" x14ac:dyDescent="0.3">
      <c r="A776" t="s">
        <v>2235</v>
      </c>
      <c r="B776" t="str">
        <f t="shared" si="72"/>
        <v>1774</v>
      </c>
      <c r="C776" t="s">
        <v>2236</v>
      </c>
      <c r="D776" t="str">
        <f t="shared" si="77"/>
        <v>Jason Mills</v>
      </c>
      <c r="E776" t="s">
        <v>26</v>
      </c>
      <c r="F776" t="str">
        <f t="shared" si="73"/>
        <v>EAST</v>
      </c>
      <c r="G776" t="s">
        <v>35</v>
      </c>
      <c r="H776" t="str">
        <f t="shared" si="74"/>
        <v>Electronics</v>
      </c>
      <c r="I776" s="2" t="s">
        <v>2237</v>
      </c>
      <c r="J776" s="1">
        <v>45311</v>
      </c>
      <c r="K776">
        <v>786.83</v>
      </c>
      <c r="L776" s="4">
        <v>786.83</v>
      </c>
      <c r="M776" s="4" t="str">
        <f t="shared" si="75"/>
        <v>Low Sales</v>
      </c>
      <c r="N776" s="2" t="str">
        <f t="shared" si="76"/>
        <v>Grade C</v>
      </c>
      <c r="O776">
        <v>5</v>
      </c>
      <c r="P776" s="4">
        <v>5</v>
      </c>
      <c r="Q776" t="s">
        <v>23</v>
      </c>
      <c r="R776" s="4">
        <v>5</v>
      </c>
      <c r="S776" t="str">
        <f>CONCATENATE(OrdersTable[[#This Row],[Clean_ID]],"-",OrdersTable[[#This Row],[Clean_Region]],"-",OrdersTable[[#This Row],[Clean_Product]])</f>
        <v>1774-EAST-Electronics</v>
      </c>
    </row>
    <row r="777" spans="1:19" x14ac:dyDescent="0.3">
      <c r="A777" t="s">
        <v>2238</v>
      </c>
      <c r="B777" t="str">
        <f t="shared" si="72"/>
        <v>1775</v>
      </c>
      <c r="C777" t="s">
        <v>2239</v>
      </c>
      <c r="D777" t="str">
        <f t="shared" si="77"/>
        <v>Jesse Thomas</v>
      </c>
      <c r="E777" t="s">
        <v>44</v>
      </c>
      <c r="F777" t="str">
        <f t="shared" si="73"/>
        <v>SOUTH</v>
      </c>
      <c r="G777" t="s">
        <v>40</v>
      </c>
      <c r="H777" t="str">
        <f t="shared" si="74"/>
        <v>Office Supplies</v>
      </c>
      <c r="I777" s="2" t="s">
        <v>2240</v>
      </c>
      <c r="J777" s="1">
        <v>45692</v>
      </c>
      <c r="K777"/>
      <c r="L777" s="4">
        <v>0</v>
      </c>
      <c r="M777" s="4" t="str">
        <f t="shared" si="75"/>
        <v>Low Sales</v>
      </c>
      <c r="N777" s="2" t="str">
        <f t="shared" si="76"/>
        <v>Grade C</v>
      </c>
      <c r="O777">
        <v>20</v>
      </c>
      <c r="P777" s="4">
        <v>20</v>
      </c>
      <c r="Q777" t="s">
        <v>23</v>
      </c>
      <c r="R777" s="4">
        <v>7</v>
      </c>
      <c r="S777" t="str">
        <f>CONCATENATE(OrdersTable[[#This Row],[Clean_ID]],"-",OrdersTable[[#This Row],[Clean_Region]],"-",OrdersTable[[#This Row],[Clean_Product]])</f>
        <v>1775-SOUTH-Office Supplies</v>
      </c>
    </row>
    <row r="778" spans="1:19" x14ac:dyDescent="0.3">
      <c r="A778" t="s">
        <v>2241</v>
      </c>
      <c r="B778" t="str">
        <f t="shared" si="72"/>
        <v>1776</v>
      </c>
      <c r="C778" t="s">
        <v>2242</v>
      </c>
      <c r="D778" t="str">
        <f t="shared" si="77"/>
        <v>Stephanie Hunt</v>
      </c>
      <c r="E778" t="s">
        <v>11</v>
      </c>
      <c r="F778" t="str">
        <f t="shared" si="73"/>
        <v>NORTH</v>
      </c>
      <c r="G778" t="s">
        <v>12</v>
      </c>
      <c r="H778" t="str">
        <f t="shared" si="74"/>
        <v>Electronics</v>
      </c>
      <c r="I778" s="2" t="s">
        <v>1753</v>
      </c>
      <c r="J778" s="1">
        <v>45845</v>
      </c>
      <c r="K778"/>
      <c r="L778" s="4">
        <v>0</v>
      </c>
      <c r="M778" s="4" t="str">
        <f t="shared" si="75"/>
        <v>Low Sales</v>
      </c>
      <c r="N778" s="2" t="str">
        <f t="shared" si="76"/>
        <v>Grade C</v>
      </c>
      <c r="O778">
        <v>5</v>
      </c>
      <c r="P778" s="4">
        <v>5</v>
      </c>
      <c r="Q778" t="s">
        <v>37</v>
      </c>
      <c r="R778" s="4">
        <v>9</v>
      </c>
      <c r="S778" t="str">
        <f>CONCATENATE(OrdersTable[[#This Row],[Clean_ID]],"-",OrdersTable[[#This Row],[Clean_Region]],"-",OrdersTable[[#This Row],[Clean_Product]])</f>
        <v>1776-NORTH-Electronics</v>
      </c>
    </row>
    <row r="779" spans="1:19" x14ac:dyDescent="0.3">
      <c r="A779" t="s">
        <v>2243</v>
      </c>
      <c r="B779" t="str">
        <f t="shared" si="72"/>
        <v>1777</v>
      </c>
      <c r="C779" t="s">
        <v>2244</v>
      </c>
      <c r="D779" t="str">
        <f t="shared" si="77"/>
        <v>Thomas Matthews</v>
      </c>
      <c r="E779" t="s">
        <v>26</v>
      </c>
      <c r="F779" t="str">
        <f t="shared" si="73"/>
        <v>EAST</v>
      </c>
      <c r="G779" t="s">
        <v>40</v>
      </c>
      <c r="H779" t="str">
        <f t="shared" si="74"/>
        <v>Office Supplies</v>
      </c>
      <c r="I779" s="2" t="s">
        <v>2245</v>
      </c>
      <c r="J779" s="1">
        <v>45990</v>
      </c>
      <c r="K779">
        <v>2033.04</v>
      </c>
      <c r="L779" s="4">
        <v>2033.04</v>
      </c>
      <c r="M779" s="4" t="str">
        <f t="shared" si="75"/>
        <v>Low Sales</v>
      </c>
      <c r="N779" s="2" t="str">
        <f t="shared" si="76"/>
        <v>Grade B</v>
      </c>
      <c r="O779">
        <v>15</v>
      </c>
      <c r="P779" s="4">
        <v>15</v>
      </c>
      <c r="Q779" t="s">
        <v>37</v>
      </c>
      <c r="R779" s="4">
        <v>14</v>
      </c>
      <c r="S779" t="str">
        <f>CONCATENATE(OrdersTable[[#This Row],[Clean_ID]],"-",OrdersTable[[#This Row],[Clean_Region]],"-",OrdersTable[[#This Row],[Clean_Product]])</f>
        <v>1777-EAST-Office Supplies</v>
      </c>
    </row>
    <row r="780" spans="1:19" x14ac:dyDescent="0.3">
      <c r="A780" t="s">
        <v>2246</v>
      </c>
      <c r="B780" t="str">
        <f t="shared" si="72"/>
        <v>1778</v>
      </c>
      <c r="C780" t="s">
        <v>2247</v>
      </c>
      <c r="D780" t="str">
        <f t="shared" si="77"/>
        <v>Joseph Stout</v>
      </c>
      <c r="E780" t="s">
        <v>26</v>
      </c>
      <c r="F780" t="str">
        <f t="shared" si="73"/>
        <v>EAST</v>
      </c>
      <c r="G780" t="s">
        <v>12</v>
      </c>
      <c r="H780" t="str">
        <f t="shared" si="74"/>
        <v>Electronics</v>
      </c>
      <c r="I780" s="2" t="s">
        <v>1367</v>
      </c>
      <c r="J780" s="1">
        <v>45762</v>
      </c>
      <c r="K780">
        <v>3256.57</v>
      </c>
      <c r="L780" s="4">
        <v>3256.57</v>
      </c>
      <c r="M780" s="4" t="str">
        <f t="shared" si="75"/>
        <v>High Sales</v>
      </c>
      <c r="N780" s="2" t="str">
        <f t="shared" si="76"/>
        <v>Grade B</v>
      </c>
      <c r="O780"/>
      <c r="P780" s="4">
        <v>0</v>
      </c>
      <c r="Q780" t="s">
        <v>14</v>
      </c>
      <c r="R780" s="4">
        <v>7</v>
      </c>
      <c r="S780" t="str">
        <f>CONCATENATE(OrdersTable[[#This Row],[Clean_ID]],"-",OrdersTable[[#This Row],[Clean_Region]],"-",OrdersTable[[#This Row],[Clean_Product]])</f>
        <v>1778-EAST-Electronics</v>
      </c>
    </row>
    <row r="781" spans="1:19" x14ac:dyDescent="0.3">
      <c r="A781" t="s">
        <v>2248</v>
      </c>
      <c r="B781" t="str">
        <f t="shared" si="72"/>
        <v>1779</v>
      </c>
      <c r="C781" t="s">
        <v>2249</v>
      </c>
      <c r="D781" t="str">
        <f t="shared" si="77"/>
        <v>Eric Todd</v>
      </c>
      <c r="E781" t="s">
        <v>11</v>
      </c>
      <c r="F781" t="str">
        <f t="shared" si="73"/>
        <v>NORTH</v>
      </c>
      <c r="G781" t="s">
        <v>80</v>
      </c>
      <c r="H781" t="str">
        <f t="shared" si="74"/>
        <v>Furniture</v>
      </c>
      <c r="I781" s="2" t="s">
        <v>2250</v>
      </c>
      <c r="J781" s="1">
        <v>45598</v>
      </c>
      <c r="K781">
        <v>1981.02</v>
      </c>
      <c r="L781" s="4">
        <v>1981.02</v>
      </c>
      <c r="M781" s="4" t="str">
        <f t="shared" si="75"/>
        <v>Low Sales</v>
      </c>
      <c r="N781" s="2" t="str">
        <f t="shared" si="76"/>
        <v>Grade C</v>
      </c>
      <c r="O781">
        <v>15</v>
      </c>
      <c r="P781" s="4">
        <v>15</v>
      </c>
      <c r="Q781" t="s">
        <v>23</v>
      </c>
      <c r="R781" s="4">
        <v>2</v>
      </c>
      <c r="S781" t="str">
        <f>CONCATENATE(OrdersTable[[#This Row],[Clean_ID]],"-",OrdersTable[[#This Row],[Clean_Region]],"-",OrdersTable[[#This Row],[Clean_Product]])</f>
        <v>1779-NORTH-Furniture</v>
      </c>
    </row>
    <row r="782" spans="1:19" x14ac:dyDescent="0.3">
      <c r="A782" t="s">
        <v>2251</v>
      </c>
      <c r="B782" t="str">
        <f t="shared" si="72"/>
        <v>1780</v>
      </c>
      <c r="C782" t="s">
        <v>2252</v>
      </c>
      <c r="D782" t="str">
        <f t="shared" si="77"/>
        <v>Alison Holder</v>
      </c>
      <c r="E782" t="s">
        <v>11</v>
      </c>
      <c r="F782" t="str">
        <f t="shared" si="73"/>
        <v>NORTH</v>
      </c>
      <c r="G782" t="s">
        <v>35</v>
      </c>
      <c r="H782" t="str">
        <f t="shared" si="74"/>
        <v>Electronics</v>
      </c>
      <c r="I782" s="2" t="s">
        <v>2253</v>
      </c>
      <c r="J782" s="1">
        <v>46044</v>
      </c>
      <c r="K782">
        <v>742.72</v>
      </c>
      <c r="L782" s="4">
        <v>742.72</v>
      </c>
      <c r="M782" s="4" t="str">
        <f t="shared" si="75"/>
        <v>Low Sales</v>
      </c>
      <c r="N782" s="2" t="str">
        <f t="shared" si="76"/>
        <v>Grade C</v>
      </c>
      <c r="O782">
        <v>5</v>
      </c>
      <c r="P782" s="4">
        <v>5</v>
      </c>
      <c r="Q782" t="s">
        <v>37</v>
      </c>
      <c r="R782" s="4">
        <v>4</v>
      </c>
      <c r="S782" t="str">
        <f>CONCATENATE(OrdersTable[[#This Row],[Clean_ID]],"-",OrdersTable[[#This Row],[Clean_Region]],"-",OrdersTable[[#This Row],[Clean_Product]])</f>
        <v>1780-NORTH-Electronics</v>
      </c>
    </row>
    <row r="783" spans="1:19" x14ac:dyDescent="0.3">
      <c r="A783" t="s">
        <v>2254</v>
      </c>
      <c r="B783" t="str">
        <f t="shared" si="72"/>
        <v>1781</v>
      </c>
      <c r="C783" t="s">
        <v>2255</v>
      </c>
      <c r="D783" t="str">
        <f t="shared" si="77"/>
        <v>Gabrielle Fox</v>
      </c>
      <c r="E783" t="s">
        <v>51</v>
      </c>
      <c r="F783" t="str">
        <f t="shared" si="73"/>
        <v>WEST</v>
      </c>
      <c r="G783" t="s">
        <v>35</v>
      </c>
      <c r="H783" t="str">
        <f t="shared" si="74"/>
        <v>Electronics</v>
      </c>
      <c r="I783" s="2" t="s">
        <v>633</v>
      </c>
      <c r="J783" s="1">
        <v>45356</v>
      </c>
      <c r="K783"/>
      <c r="L783" s="4">
        <v>0</v>
      </c>
      <c r="M783" s="4" t="str">
        <f t="shared" si="75"/>
        <v>Low Sales</v>
      </c>
      <c r="N783" s="2" t="str">
        <f t="shared" si="76"/>
        <v>Grade C</v>
      </c>
      <c r="O783"/>
      <c r="P783" s="4">
        <v>0</v>
      </c>
      <c r="Q783" t="s">
        <v>23</v>
      </c>
      <c r="R783" s="4">
        <v>1</v>
      </c>
      <c r="S783" t="str">
        <f>CONCATENATE(OrdersTable[[#This Row],[Clean_ID]],"-",OrdersTable[[#This Row],[Clean_Region]],"-",OrdersTable[[#This Row],[Clean_Product]])</f>
        <v>1781-WEST-Electronics</v>
      </c>
    </row>
    <row r="784" spans="1:19" x14ac:dyDescent="0.3">
      <c r="A784" t="s">
        <v>2256</v>
      </c>
      <c r="B784" t="str">
        <f t="shared" si="72"/>
        <v>1782</v>
      </c>
      <c r="C784" t="s">
        <v>2257</v>
      </c>
      <c r="D784" t="str">
        <f t="shared" si="77"/>
        <v>Melissa Rodriguez</v>
      </c>
      <c r="E784" t="s">
        <v>34</v>
      </c>
      <c r="F784" t="str">
        <f t="shared" si="73"/>
        <v>NORTH</v>
      </c>
      <c r="G784" t="s">
        <v>40</v>
      </c>
      <c r="H784" t="str">
        <f t="shared" si="74"/>
        <v>Office Supplies</v>
      </c>
      <c r="I784" s="2" t="s">
        <v>2258</v>
      </c>
      <c r="J784" s="1">
        <v>45349</v>
      </c>
      <c r="K784">
        <v>3949.5</v>
      </c>
      <c r="L784" s="4">
        <v>3949.5</v>
      </c>
      <c r="M784" s="4" t="str">
        <f t="shared" si="75"/>
        <v>High Sales</v>
      </c>
      <c r="N784" s="2" t="str">
        <f t="shared" si="76"/>
        <v>Grade B</v>
      </c>
      <c r="O784">
        <v>20</v>
      </c>
      <c r="P784" s="4">
        <v>20</v>
      </c>
      <c r="Q784" t="s">
        <v>14</v>
      </c>
      <c r="R784" s="4">
        <v>4</v>
      </c>
      <c r="S784" t="str">
        <f>CONCATENATE(OrdersTable[[#This Row],[Clean_ID]],"-",OrdersTable[[#This Row],[Clean_Region]],"-",OrdersTable[[#This Row],[Clean_Product]])</f>
        <v>1782-NORTH-Office Supplies</v>
      </c>
    </row>
    <row r="785" spans="1:19" x14ac:dyDescent="0.3">
      <c r="A785" t="s">
        <v>2259</v>
      </c>
      <c r="B785" t="str">
        <f t="shared" si="72"/>
        <v>1783</v>
      </c>
      <c r="C785" t="s">
        <v>2260</v>
      </c>
      <c r="D785" t="str">
        <f t="shared" si="77"/>
        <v>Jennifer Ross</v>
      </c>
      <c r="E785" t="s">
        <v>11</v>
      </c>
      <c r="F785" t="str">
        <f t="shared" si="73"/>
        <v>NORTH</v>
      </c>
      <c r="G785" t="s">
        <v>35</v>
      </c>
      <c r="H785" t="str">
        <f t="shared" si="74"/>
        <v>Electronics</v>
      </c>
      <c r="I785" s="2" t="s">
        <v>2261</v>
      </c>
      <c r="J785" s="1">
        <v>45986</v>
      </c>
      <c r="K785">
        <v>787.32</v>
      </c>
      <c r="L785" s="4">
        <v>787.32</v>
      </c>
      <c r="M785" s="4" t="str">
        <f t="shared" si="75"/>
        <v>Low Sales</v>
      </c>
      <c r="N785" s="2" t="str">
        <f t="shared" si="76"/>
        <v>Grade C</v>
      </c>
      <c r="O785">
        <v>5</v>
      </c>
      <c r="P785" s="4">
        <v>5</v>
      </c>
      <c r="Q785" t="s">
        <v>14</v>
      </c>
      <c r="R785" s="4">
        <v>12</v>
      </c>
      <c r="S785" t="str">
        <f>CONCATENATE(OrdersTable[[#This Row],[Clean_ID]],"-",OrdersTable[[#This Row],[Clean_Region]],"-",OrdersTable[[#This Row],[Clean_Product]])</f>
        <v>1783-NORTH-Electronics</v>
      </c>
    </row>
    <row r="786" spans="1:19" x14ac:dyDescent="0.3">
      <c r="A786" t="s">
        <v>2262</v>
      </c>
      <c r="B786" t="str">
        <f t="shared" si="72"/>
        <v>1784</v>
      </c>
      <c r="C786" t="s">
        <v>2263</v>
      </c>
      <c r="D786" t="str">
        <f t="shared" si="77"/>
        <v>Kimberly Hall</v>
      </c>
      <c r="E786" t="s">
        <v>44</v>
      </c>
      <c r="F786" t="str">
        <f t="shared" si="73"/>
        <v>SOUTH</v>
      </c>
      <c r="G786" t="s">
        <v>35</v>
      </c>
      <c r="H786" t="str">
        <f t="shared" si="74"/>
        <v>Electronics</v>
      </c>
      <c r="I786" s="2" t="s">
        <v>2264</v>
      </c>
      <c r="J786" s="1">
        <v>45961</v>
      </c>
      <c r="K786">
        <v>2382.54</v>
      </c>
      <c r="L786" s="4">
        <v>2382.54</v>
      </c>
      <c r="M786" s="4" t="str">
        <f t="shared" si="75"/>
        <v>Low Sales</v>
      </c>
      <c r="N786" s="2" t="str">
        <f t="shared" si="76"/>
        <v>Grade B</v>
      </c>
      <c r="O786">
        <v>10</v>
      </c>
      <c r="P786" s="4">
        <v>10</v>
      </c>
      <c r="Q786" t="s">
        <v>18</v>
      </c>
      <c r="R786" s="4">
        <v>1</v>
      </c>
      <c r="S786" t="str">
        <f>CONCATENATE(OrdersTable[[#This Row],[Clean_ID]],"-",OrdersTable[[#This Row],[Clean_Region]],"-",OrdersTable[[#This Row],[Clean_Product]])</f>
        <v>1784-SOUTH-Electronics</v>
      </c>
    </row>
    <row r="787" spans="1:19" x14ac:dyDescent="0.3">
      <c r="A787" t="s">
        <v>2265</v>
      </c>
      <c r="B787" t="str">
        <f t="shared" si="72"/>
        <v>1785</v>
      </c>
      <c r="C787" t="s">
        <v>2266</v>
      </c>
      <c r="D787" t="str">
        <f t="shared" si="77"/>
        <v>Michele Skinner</v>
      </c>
      <c r="E787" t="s">
        <v>44</v>
      </c>
      <c r="F787" t="str">
        <f t="shared" si="73"/>
        <v>SOUTH</v>
      </c>
      <c r="G787" t="s">
        <v>12</v>
      </c>
      <c r="H787" t="str">
        <f t="shared" si="74"/>
        <v>Electronics</v>
      </c>
      <c r="I787" s="2" t="s">
        <v>2267</v>
      </c>
      <c r="J787" s="1">
        <v>45606</v>
      </c>
      <c r="K787">
        <v>2308.11</v>
      </c>
      <c r="L787" s="4">
        <v>2308.11</v>
      </c>
      <c r="M787" s="4" t="str">
        <f t="shared" si="75"/>
        <v>Low Sales</v>
      </c>
      <c r="N787" s="2" t="str">
        <f t="shared" si="76"/>
        <v>Grade B</v>
      </c>
      <c r="O787"/>
      <c r="P787" s="4">
        <v>0</v>
      </c>
      <c r="Q787" t="s">
        <v>14</v>
      </c>
      <c r="R787" s="4">
        <v>14</v>
      </c>
      <c r="S787" t="str">
        <f>CONCATENATE(OrdersTable[[#This Row],[Clean_ID]],"-",OrdersTable[[#This Row],[Clean_Region]],"-",OrdersTable[[#This Row],[Clean_Product]])</f>
        <v>1785-SOUTH-Electronics</v>
      </c>
    </row>
    <row r="788" spans="1:19" x14ac:dyDescent="0.3">
      <c r="A788" t="s">
        <v>2268</v>
      </c>
      <c r="B788" t="str">
        <f t="shared" si="72"/>
        <v>1786</v>
      </c>
      <c r="C788" t="s">
        <v>2269</v>
      </c>
      <c r="D788" t="str">
        <f t="shared" si="77"/>
        <v>Monica Hayes</v>
      </c>
      <c r="E788" t="s">
        <v>34</v>
      </c>
      <c r="F788" t="str">
        <f t="shared" si="73"/>
        <v>NORTH</v>
      </c>
      <c r="G788" t="s">
        <v>12</v>
      </c>
      <c r="H788" t="str">
        <f t="shared" si="74"/>
        <v>Electronics</v>
      </c>
      <c r="I788" s="2" t="s">
        <v>2270</v>
      </c>
      <c r="J788" s="1">
        <v>45801</v>
      </c>
      <c r="K788">
        <v>4005.92</v>
      </c>
      <c r="L788" s="4">
        <v>4005.92</v>
      </c>
      <c r="M788" s="4" t="str">
        <f t="shared" si="75"/>
        <v>High Sales</v>
      </c>
      <c r="N788" s="2" t="str">
        <f t="shared" si="76"/>
        <v>Grade A</v>
      </c>
      <c r="O788">
        <v>5</v>
      </c>
      <c r="P788" s="4">
        <v>5</v>
      </c>
      <c r="Q788" t="s">
        <v>18</v>
      </c>
      <c r="R788" s="4">
        <v>7</v>
      </c>
      <c r="S788" t="str">
        <f>CONCATENATE(OrdersTable[[#This Row],[Clean_ID]],"-",OrdersTable[[#This Row],[Clean_Region]],"-",OrdersTable[[#This Row],[Clean_Product]])</f>
        <v>1786-NORTH-Electronics</v>
      </c>
    </row>
    <row r="789" spans="1:19" x14ac:dyDescent="0.3">
      <c r="A789" t="s">
        <v>2271</v>
      </c>
      <c r="B789" t="str">
        <f t="shared" si="72"/>
        <v>1787</v>
      </c>
      <c r="C789" t="s">
        <v>2272</v>
      </c>
      <c r="D789" t="str">
        <f t="shared" si="77"/>
        <v>Amanda Mclean</v>
      </c>
      <c r="E789" t="s">
        <v>26</v>
      </c>
      <c r="F789" t="str">
        <f t="shared" si="73"/>
        <v>EAST</v>
      </c>
      <c r="G789" t="s">
        <v>35</v>
      </c>
      <c r="H789" t="str">
        <f t="shared" si="74"/>
        <v>Electronics</v>
      </c>
      <c r="I789" s="2" t="s">
        <v>2273</v>
      </c>
      <c r="J789" s="1">
        <v>45624</v>
      </c>
      <c r="K789">
        <v>4880.47</v>
      </c>
      <c r="L789" s="4">
        <v>4880.47</v>
      </c>
      <c r="M789" s="4" t="str">
        <f t="shared" si="75"/>
        <v>High Sales</v>
      </c>
      <c r="N789" s="2" t="str">
        <f t="shared" si="76"/>
        <v>Grade A</v>
      </c>
      <c r="O789">
        <v>15</v>
      </c>
      <c r="P789" s="4">
        <v>15</v>
      </c>
      <c r="Q789" t="s">
        <v>18</v>
      </c>
      <c r="R789" s="4">
        <v>13</v>
      </c>
      <c r="S789" t="str">
        <f>CONCATENATE(OrdersTable[[#This Row],[Clean_ID]],"-",OrdersTable[[#This Row],[Clean_Region]],"-",OrdersTable[[#This Row],[Clean_Product]])</f>
        <v>1787-EAST-Electronics</v>
      </c>
    </row>
    <row r="790" spans="1:19" x14ac:dyDescent="0.3">
      <c r="A790" t="s">
        <v>2274</v>
      </c>
      <c r="B790" t="str">
        <f t="shared" si="72"/>
        <v>1788</v>
      </c>
      <c r="C790" t="s">
        <v>2275</v>
      </c>
      <c r="D790" t="str">
        <f t="shared" si="77"/>
        <v>Robert Bell</v>
      </c>
      <c r="E790" t="s">
        <v>34</v>
      </c>
      <c r="F790" t="str">
        <f t="shared" si="73"/>
        <v>NORTH</v>
      </c>
      <c r="G790" t="s">
        <v>80</v>
      </c>
      <c r="H790" t="str">
        <f t="shared" si="74"/>
        <v>Furniture</v>
      </c>
      <c r="I790" s="2" t="s">
        <v>1180</v>
      </c>
      <c r="J790" s="1">
        <v>45635</v>
      </c>
      <c r="K790">
        <v>647.69000000000005</v>
      </c>
      <c r="L790" s="4">
        <v>647.69000000000005</v>
      </c>
      <c r="M790" s="4" t="str">
        <f t="shared" si="75"/>
        <v>Low Sales</v>
      </c>
      <c r="N790" s="2" t="str">
        <f t="shared" si="76"/>
        <v>Grade C</v>
      </c>
      <c r="O790">
        <v>20</v>
      </c>
      <c r="P790" s="4">
        <v>20</v>
      </c>
      <c r="Q790" t="s">
        <v>18</v>
      </c>
      <c r="R790" s="4">
        <v>12</v>
      </c>
      <c r="S790" t="str">
        <f>CONCATENATE(OrdersTable[[#This Row],[Clean_ID]],"-",OrdersTable[[#This Row],[Clean_Region]],"-",OrdersTable[[#This Row],[Clean_Product]])</f>
        <v>1788-NORTH-Furniture</v>
      </c>
    </row>
    <row r="791" spans="1:19" x14ac:dyDescent="0.3">
      <c r="A791" t="s">
        <v>2276</v>
      </c>
      <c r="B791" t="str">
        <f t="shared" si="72"/>
        <v>1789</v>
      </c>
      <c r="C791" t="s">
        <v>2277</v>
      </c>
      <c r="D791" t="str">
        <f t="shared" si="77"/>
        <v>Jeremy Riggs</v>
      </c>
      <c r="E791" t="s">
        <v>26</v>
      </c>
      <c r="F791" t="str">
        <f t="shared" si="73"/>
        <v>EAST</v>
      </c>
      <c r="G791" t="s">
        <v>80</v>
      </c>
      <c r="H791" t="str">
        <f t="shared" si="74"/>
        <v>Furniture</v>
      </c>
      <c r="I791" s="2" t="s">
        <v>323</v>
      </c>
      <c r="J791" s="1">
        <v>45741</v>
      </c>
      <c r="K791">
        <v>4632.09</v>
      </c>
      <c r="L791" s="4">
        <v>4632.09</v>
      </c>
      <c r="M791" s="4" t="str">
        <f t="shared" si="75"/>
        <v>High Sales</v>
      </c>
      <c r="N791" s="2" t="str">
        <f t="shared" si="76"/>
        <v>Grade A</v>
      </c>
      <c r="O791">
        <v>10</v>
      </c>
      <c r="P791" s="4">
        <v>10</v>
      </c>
      <c r="Q791" t="s">
        <v>14</v>
      </c>
      <c r="R791" s="4">
        <v>13</v>
      </c>
      <c r="S791" t="str">
        <f>CONCATENATE(OrdersTable[[#This Row],[Clean_ID]],"-",OrdersTable[[#This Row],[Clean_Region]],"-",OrdersTable[[#This Row],[Clean_Product]])</f>
        <v>1789-EAST-Furniture</v>
      </c>
    </row>
    <row r="792" spans="1:19" x14ac:dyDescent="0.3">
      <c r="A792" t="s">
        <v>2278</v>
      </c>
      <c r="B792" t="str">
        <f t="shared" si="72"/>
        <v>1790</v>
      </c>
      <c r="C792" t="s">
        <v>2279</v>
      </c>
      <c r="D792" t="str">
        <f t="shared" si="77"/>
        <v>Michelle Lester</v>
      </c>
      <c r="E792" t="s">
        <v>11</v>
      </c>
      <c r="F792" t="str">
        <f t="shared" si="73"/>
        <v>NORTH</v>
      </c>
      <c r="G792" t="s">
        <v>35</v>
      </c>
      <c r="H792" t="str">
        <f t="shared" si="74"/>
        <v>Electronics</v>
      </c>
      <c r="I792" s="2" t="s">
        <v>2280</v>
      </c>
      <c r="J792" s="1">
        <v>46088</v>
      </c>
      <c r="K792"/>
      <c r="L792" s="4">
        <v>0</v>
      </c>
      <c r="M792" s="4" t="str">
        <f t="shared" si="75"/>
        <v>Low Sales</v>
      </c>
      <c r="N792" s="2" t="str">
        <f t="shared" si="76"/>
        <v>Grade C</v>
      </c>
      <c r="O792">
        <v>5</v>
      </c>
      <c r="P792" s="4">
        <v>5</v>
      </c>
      <c r="Q792" t="s">
        <v>14</v>
      </c>
      <c r="R792" s="4">
        <v>1</v>
      </c>
      <c r="S792" t="str">
        <f>CONCATENATE(OrdersTable[[#This Row],[Clean_ID]],"-",OrdersTable[[#This Row],[Clean_Region]],"-",OrdersTable[[#This Row],[Clean_Product]])</f>
        <v>1790-NORTH-Electronics</v>
      </c>
    </row>
    <row r="793" spans="1:19" x14ac:dyDescent="0.3">
      <c r="A793" t="s">
        <v>2281</v>
      </c>
      <c r="B793" t="str">
        <f t="shared" si="72"/>
        <v>1791</v>
      </c>
      <c r="C793" t="s">
        <v>2282</v>
      </c>
      <c r="D793" t="str">
        <f t="shared" si="77"/>
        <v>Brittney Gonzalez</v>
      </c>
      <c r="E793" t="s">
        <v>44</v>
      </c>
      <c r="F793" t="str">
        <f t="shared" si="73"/>
        <v>SOUTH</v>
      </c>
      <c r="G793" t="s">
        <v>12</v>
      </c>
      <c r="H793" t="str">
        <f t="shared" si="74"/>
        <v>Electronics</v>
      </c>
      <c r="I793" s="2" t="s">
        <v>2283</v>
      </c>
      <c r="J793" s="1">
        <v>46015</v>
      </c>
      <c r="K793"/>
      <c r="L793" s="4">
        <v>0</v>
      </c>
      <c r="M793" s="4" t="str">
        <f t="shared" si="75"/>
        <v>Low Sales</v>
      </c>
      <c r="N793" s="2" t="str">
        <f t="shared" si="76"/>
        <v>Grade C</v>
      </c>
      <c r="O793">
        <v>20</v>
      </c>
      <c r="P793" s="4">
        <v>20</v>
      </c>
      <c r="Q793" t="s">
        <v>23</v>
      </c>
      <c r="R793" s="4">
        <v>12</v>
      </c>
      <c r="S793" t="str">
        <f>CONCATENATE(OrdersTable[[#This Row],[Clean_ID]],"-",OrdersTable[[#This Row],[Clean_Region]],"-",OrdersTable[[#This Row],[Clean_Product]])</f>
        <v>1791-SOUTH-Electronics</v>
      </c>
    </row>
    <row r="794" spans="1:19" x14ac:dyDescent="0.3">
      <c r="A794" t="s">
        <v>2284</v>
      </c>
      <c r="B794" t="str">
        <f t="shared" si="72"/>
        <v>1792</v>
      </c>
      <c r="C794" t="s">
        <v>2285</v>
      </c>
      <c r="D794" t="str">
        <f t="shared" si="77"/>
        <v>David Elliott</v>
      </c>
      <c r="E794" t="s">
        <v>44</v>
      </c>
      <c r="F794" t="str">
        <f t="shared" si="73"/>
        <v>SOUTH</v>
      </c>
      <c r="G794" t="s">
        <v>80</v>
      </c>
      <c r="H794" t="str">
        <f t="shared" si="74"/>
        <v>Furniture</v>
      </c>
      <c r="I794" s="2" t="s">
        <v>2286</v>
      </c>
      <c r="J794" s="1">
        <v>45438</v>
      </c>
      <c r="K794"/>
      <c r="L794" s="4">
        <v>0</v>
      </c>
      <c r="M794" s="4" t="str">
        <f t="shared" si="75"/>
        <v>Low Sales</v>
      </c>
      <c r="N794" s="2" t="str">
        <f t="shared" si="76"/>
        <v>Grade C</v>
      </c>
      <c r="O794">
        <v>20</v>
      </c>
      <c r="P794" s="4">
        <v>20</v>
      </c>
      <c r="Q794" t="s">
        <v>18</v>
      </c>
      <c r="R794" s="4">
        <v>3</v>
      </c>
      <c r="S794" t="str">
        <f>CONCATENATE(OrdersTable[[#This Row],[Clean_ID]],"-",OrdersTable[[#This Row],[Clean_Region]],"-",OrdersTable[[#This Row],[Clean_Product]])</f>
        <v>1792-SOUTH-Furniture</v>
      </c>
    </row>
    <row r="795" spans="1:19" x14ac:dyDescent="0.3">
      <c r="A795" t="s">
        <v>2287</v>
      </c>
      <c r="B795" t="str">
        <f t="shared" si="72"/>
        <v>1793</v>
      </c>
      <c r="C795" t="s">
        <v>2288</v>
      </c>
      <c r="D795" t="str">
        <f t="shared" si="77"/>
        <v>James Davis</v>
      </c>
      <c r="E795" t="s">
        <v>21</v>
      </c>
      <c r="F795" t="str">
        <f t="shared" si="73"/>
        <v>CENTRAL</v>
      </c>
      <c r="G795" t="s">
        <v>12</v>
      </c>
      <c r="H795" t="str">
        <f t="shared" si="74"/>
        <v>Electronics</v>
      </c>
      <c r="I795" s="2" t="s">
        <v>1991</v>
      </c>
      <c r="J795" s="1">
        <v>45902</v>
      </c>
      <c r="K795">
        <v>3600.13</v>
      </c>
      <c r="L795" s="4">
        <v>3600.13</v>
      </c>
      <c r="M795" s="4" t="str">
        <f t="shared" si="75"/>
        <v>High Sales</v>
      </c>
      <c r="N795" s="2" t="str">
        <f t="shared" si="76"/>
        <v>Grade B</v>
      </c>
      <c r="O795">
        <v>15</v>
      </c>
      <c r="P795" s="4">
        <v>15</v>
      </c>
      <c r="Q795" t="s">
        <v>31</v>
      </c>
      <c r="R795" s="4">
        <v>7</v>
      </c>
      <c r="S795" t="str">
        <f>CONCATENATE(OrdersTable[[#This Row],[Clean_ID]],"-",OrdersTable[[#This Row],[Clean_Region]],"-",OrdersTable[[#This Row],[Clean_Product]])</f>
        <v>1793-CENTRAL-Electronics</v>
      </c>
    </row>
    <row r="796" spans="1:19" x14ac:dyDescent="0.3">
      <c r="A796" t="s">
        <v>2289</v>
      </c>
      <c r="B796" t="str">
        <f t="shared" si="72"/>
        <v>1794</v>
      </c>
      <c r="C796" t="s">
        <v>2290</v>
      </c>
      <c r="D796" t="str">
        <f t="shared" si="77"/>
        <v>Brandi Dunn</v>
      </c>
      <c r="E796" t="s">
        <v>34</v>
      </c>
      <c r="F796" t="str">
        <f t="shared" si="73"/>
        <v>NORTH</v>
      </c>
      <c r="G796" t="s">
        <v>80</v>
      </c>
      <c r="H796" t="str">
        <f t="shared" si="74"/>
        <v>Furniture</v>
      </c>
      <c r="I796" s="2" t="s">
        <v>2291</v>
      </c>
      <c r="J796" s="1">
        <v>45488</v>
      </c>
      <c r="K796">
        <v>4933.6899999999996</v>
      </c>
      <c r="L796" s="4">
        <v>4933.6899999999996</v>
      </c>
      <c r="M796" s="4" t="str">
        <f t="shared" si="75"/>
        <v>High Sales</v>
      </c>
      <c r="N796" s="2" t="str">
        <f t="shared" si="76"/>
        <v>Grade A</v>
      </c>
      <c r="O796"/>
      <c r="P796" s="4">
        <v>0</v>
      </c>
      <c r="Q796" t="s">
        <v>31</v>
      </c>
      <c r="R796" s="4">
        <v>14</v>
      </c>
      <c r="S796" t="str">
        <f>CONCATENATE(OrdersTable[[#This Row],[Clean_ID]],"-",OrdersTable[[#This Row],[Clean_Region]],"-",OrdersTable[[#This Row],[Clean_Product]])</f>
        <v>1794-NORTH-Furniture</v>
      </c>
    </row>
    <row r="797" spans="1:19" x14ac:dyDescent="0.3">
      <c r="A797" t="s">
        <v>2292</v>
      </c>
      <c r="B797" t="str">
        <f t="shared" si="72"/>
        <v>1795</v>
      </c>
      <c r="C797" t="s">
        <v>2293</v>
      </c>
      <c r="D797" t="str">
        <f t="shared" si="77"/>
        <v>Marcia Carpenter</v>
      </c>
      <c r="E797" t="s">
        <v>21</v>
      </c>
      <c r="F797" t="str">
        <f t="shared" si="73"/>
        <v>CENTRAL</v>
      </c>
      <c r="G797" t="s">
        <v>80</v>
      </c>
      <c r="H797" t="str">
        <f t="shared" si="74"/>
        <v>Furniture</v>
      </c>
      <c r="I797" s="2" t="s">
        <v>2294</v>
      </c>
      <c r="J797" s="1">
        <v>45767</v>
      </c>
      <c r="K797"/>
      <c r="L797" s="4">
        <v>0</v>
      </c>
      <c r="M797" s="4" t="str">
        <f t="shared" si="75"/>
        <v>Low Sales</v>
      </c>
      <c r="N797" s="2" t="str">
        <f t="shared" si="76"/>
        <v>Grade C</v>
      </c>
      <c r="O797">
        <v>5</v>
      </c>
      <c r="P797" s="4">
        <v>5</v>
      </c>
      <c r="Q797" t="s">
        <v>18</v>
      </c>
      <c r="R797" s="4">
        <v>2</v>
      </c>
      <c r="S797" t="str">
        <f>CONCATENATE(OrdersTable[[#This Row],[Clean_ID]],"-",OrdersTable[[#This Row],[Clean_Region]],"-",OrdersTable[[#This Row],[Clean_Product]])</f>
        <v>1795-CENTRAL-Furniture</v>
      </c>
    </row>
    <row r="798" spans="1:19" x14ac:dyDescent="0.3">
      <c r="A798" t="s">
        <v>2295</v>
      </c>
      <c r="B798" t="str">
        <f t="shared" si="72"/>
        <v>1796</v>
      </c>
      <c r="C798" t="s">
        <v>2296</v>
      </c>
      <c r="D798" t="str">
        <f t="shared" si="77"/>
        <v>Heather Coleman</v>
      </c>
      <c r="E798" t="s">
        <v>44</v>
      </c>
      <c r="F798" t="str">
        <f t="shared" si="73"/>
        <v>SOUTH</v>
      </c>
      <c r="G798" t="s">
        <v>35</v>
      </c>
      <c r="H798" t="str">
        <f t="shared" si="74"/>
        <v>Electronics</v>
      </c>
      <c r="I798" s="2" t="s">
        <v>2297</v>
      </c>
      <c r="J798" s="1">
        <v>45801</v>
      </c>
      <c r="K798">
        <v>840.81</v>
      </c>
      <c r="L798" s="4">
        <v>840.81</v>
      </c>
      <c r="M798" s="4" t="str">
        <f t="shared" si="75"/>
        <v>Low Sales</v>
      </c>
      <c r="N798" s="2" t="str">
        <f t="shared" si="76"/>
        <v>Grade C</v>
      </c>
      <c r="O798">
        <v>5</v>
      </c>
      <c r="P798" s="4">
        <v>5</v>
      </c>
      <c r="Q798" t="s">
        <v>31</v>
      </c>
      <c r="R798" s="4">
        <v>5</v>
      </c>
      <c r="S798" t="str">
        <f>CONCATENATE(OrdersTable[[#This Row],[Clean_ID]],"-",OrdersTable[[#This Row],[Clean_Region]],"-",OrdersTable[[#This Row],[Clean_Product]])</f>
        <v>1796-SOUTH-Electronics</v>
      </c>
    </row>
    <row r="799" spans="1:19" x14ac:dyDescent="0.3">
      <c r="A799" t="s">
        <v>2298</v>
      </c>
      <c r="B799" t="str">
        <f t="shared" si="72"/>
        <v>1797</v>
      </c>
      <c r="C799" t="s">
        <v>2299</v>
      </c>
      <c r="D799" t="str">
        <f t="shared" si="77"/>
        <v>Jenna Black</v>
      </c>
      <c r="E799" t="s">
        <v>44</v>
      </c>
      <c r="F799" t="str">
        <f t="shared" si="73"/>
        <v>SOUTH</v>
      </c>
      <c r="G799" t="s">
        <v>35</v>
      </c>
      <c r="H799" t="str">
        <f t="shared" si="74"/>
        <v>Electronics</v>
      </c>
      <c r="I799" s="2" t="s">
        <v>2300</v>
      </c>
      <c r="J799" s="1">
        <v>45549</v>
      </c>
      <c r="K799"/>
      <c r="L799" s="4">
        <v>0</v>
      </c>
      <c r="M799" s="4" t="str">
        <f t="shared" si="75"/>
        <v>Low Sales</v>
      </c>
      <c r="N799" s="2" t="str">
        <f t="shared" si="76"/>
        <v>Grade C</v>
      </c>
      <c r="O799">
        <v>5</v>
      </c>
      <c r="P799" s="4">
        <v>5</v>
      </c>
      <c r="Q799" t="s">
        <v>14</v>
      </c>
      <c r="R799" s="4">
        <v>12</v>
      </c>
      <c r="S799" t="str">
        <f>CONCATENATE(OrdersTable[[#This Row],[Clean_ID]],"-",OrdersTable[[#This Row],[Clean_Region]],"-",OrdersTable[[#This Row],[Clean_Product]])</f>
        <v>1797-SOUTH-Electronics</v>
      </c>
    </row>
    <row r="800" spans="1:19" x14ac:dyDescent="0.3">
      <c r="A800" t="s">
        <v>2301</v>
      </c>
      <c r="B800" t="str">
        <f t="shared" si="72"/>
        <v>1798</v>
      </c>
      <c r="C800" t="s">
        <v>2302</v>
      </c>
      <c r="D800" t="str">
        <f t="shared" si="77"/>
        <v>Jerome Castaneda</v>
      </c>
      <c r="E800" t="s">
        <v>34</v>
      </c>
      <c r="F800" t="str">
        <f t="shared" si="73"/>
        <v>NORTH</v>
      </c>
      <c r="G800" t="s">
        <v>80</v>
      </c>
      <c r="H800" t="str">
        <f t="shared" si="74"/>
        <v>Furniture</v>
      </c>
      <c r="I800" s="2" t="s">
        <v>2303</v>
      </c>
      <c r="J800" s="1">
        <v>45453</v>
      </c>
      <c r="K800">
        <v>2451.0500000000002</v>
      </c>
      <c r="L800" s="4">
        <v>2451.0500000000002</v>
      </c>
      <c r="M800" s="4" t="str">
        <f t="shared" si="75"/>
        <v>Low Sales</v>
      </c>
      <c r="N800" s="2" t="str">
        <f t="shared" si="76"/>
        <v>Grade B</v>
      </c>
      <c r="O800">
        <v>5</v>
      </c>
      <c r="P800" s="4">
        <v>5</v>
      </c>
      <c r="Q800" t="s">
        <v>18</v>
      </c>
      <c r="R800" s="4">
        <v>12</v>
      </c>
      <c r="S800" t="str">
        <f>CONCATENATE(OrdersTable[[#This Row],[Clean_ID]],"-",OrdersTable[[#This Row],[Clean_Region]],"-",OrdersTable[[#This Row],[Clean_Product]])</f>
        <v>1798-NORTH-Furniture</v>
      </c>
    </row>
    <row r="801" spans="1:19" x14ac:dyDescent="0.3">
      <c r="A801" t="s">
        <v>2304</v>
      </c>
      <c r="B801" t="str">
        <f t="shared" si="72"/>
        <v>1799</v>
      </c>
      <c r="C801" t="s">
        <v>2305</v>
      </c>
      <c r="D801" t="str">
        <f t="shared" si="77"/>
        <v>William Fernandez</v>
      </c>
      <c r="E801" t="s">
        <v>51</v>
      </c>
      <c r="F801" t="str">
        <f t="shared" si="73"/>
        <v>WEST</v>
      </c>
      <c r="G801" t="s">
        <v>40</v>
      </c>
      <c r="H801" t="str">
        <f t="shared" si="74"/>
        <v>Office Supplies</v>
      </c>
      <c r="I801" s="2" t="s">
        <v>2306</v>
      </c>
      <c r="J801" s="1">
        <v>45721</v>
      </c>
      <c r="K801"/>
      <c r="L801" s="4">
        <v>0</v>
      </c>
      <c r="M801" s="4" t="str">
        <f t="shared" si="75"/>
        <v>Low Sales</v>
      </c>
      <c r="N801" s="2" t="str">
        <f t="shared" si="76"/>
        <v>Grade C</v>
      </c>
      <c r="O801">
        <v>10</v>
      </c>
      <c r="P801" s="4">
        <v>10</v>
      </c>
      <c r="Q801" t="s">
        <v>14</v>
      </c>
      <c r="R801" s="4">
        <v>6</v>
      </c>
      <c r="S801" t="str">
        <f>CONCATENATE(OrdersTable[[#This Row],[Clean_ID]],"-",OrdersTable[[#This Row],[Clean_Region]],"-",OrdersTable[[#This Row],[Clean_Product]])</f>
        <v>1799-WEST-Office Supplies</v>
      </c>
    </row>
    <row r="802" spans="1:19" x14ac:dyDescent="0.3">
      <c r="A802" t="s">
        <v>2307</v>
      </c>
      <c r="B802" t="str">
        <f t="shared" si="72"/>
        <v>1800</v>
      </c>
      <c r="C802" t="s">
        <v>2308</v>
      </c>
      <c r="D802" t="str">
        <f t="shared" si="77"/>
        <v>Joseph Harrison</v>
      </c>
      <c r="E802" t="s">
        <v>44</v>
      </c>
      <c r="F802" t="str">
        <f t="shared" si="73"/>
        <v>SOUTH</v>
      </c>
      <c r="G802" t="s">
        <v>12</v>
      </c>
      <c r="H802" t="str">
        <f t="shared" si="74"/>
        <v>Electronics</v>
      </c>
      <c r="I802" s="2" t="s">
        <v>2309</v>
      </c>
      <c r="J802" s="1">
        <v>45534</v>
      </c>
      <c r="K802">
        <v>2092.35</v>
      </c>
      <c r="L802" s="4">
        <v>2092.35</v>
      </c>
      <c r="M802" s="4" t="str">
        <f t="shared" si="75"/>
        <v>Low Sales</v>
      </c>
      <c r="N802" s="2" t="str">
        <f t="shared" si="76"/>
        <v>Grade B</v>
      </c>
      <c r="O802">
        <v>20</v>
      </c>
      <c r="P802" s="4">
        <v>20</v>
      </c>
      <c r="Q802" t="s">
        <v>18</v>
      </c>
      <c r="R802" s="4">
        <v>2</v>
      </c>
      <c r="S802" t="str">
        <f>CONCATENATE(OrdersTable[[#This Row],[Clean_ID]],"-",OrdersTable[[#This Row],[Clean_Region]],"-",OrdersTable[[#This Row],[Clean_Product]])</f>
        <v>1800-SOUTH-Electronics</v>
      </c>
    </row>
    <row r="803" spans="1:19" x14ac:dyDescent="0.3">
      <c r="A803" t="s">
        <v>2310</v>
      </c>
      <c r="B803" t="str">
        <f t="shared" si="72"/>
        <v>1801</v>
      </c>
      <c r="C803" t="s">
        <v>2311</v>
      </c>
      <c r="D803" t="str">
        <f t="shared" si="77"/>
        <v>Teresa Hall</v>
      </c>
      <c r="E803" t="s">
        <v>51</v>
      </c>
      <c r="F803" t="str">
        <f t="shared" si="73"/>
        <v>WEST</v>
      </c>
      <c r="G803" t="s">
        <v>35</v>
      </c>
      <c r="H803" t="str">
        <f t="shared" si="74"/>
        <v>Electronics</v>
      </c>
      <c r="I803" s="2" t="s">
        <v>2312</v>
      </c>
      <c r="J803" s="1">
        <v>45347</v>
      </c>
      <c r="K803"/>
      <c r="L803" s="4">
        <v>0</v>
      </c>
      <c r="M803" s="4" t="str">
        <f t="shared" si="75"/>
        <v>Low Sales</v>
      </c>
      <c r="N803" s="2" t="str">
        <f t="shared" si="76"/>
        <v>Grade C</v>
      </c>
      <c r="O803">
        <v>10</v>
      </c>
      <c r="P803" s="4">
        <v>10</v>
      </c>
      <c r="Q803" t="s">
        <v>23</v>
      </c>
      <c r="R803" s="4">
        <v>6</v>
      </c>
      <c r="S803" t="str">
        <f>CONCATENATE(OrdersTable[[#This Row],[Clean_ID]],"-",OrdersTable[[#This Row],[Clean_Region]],"-",OrdersTable[[#This Row],[Clean_Product]])</f>
        <v>1801-WEST-Electronics</v>
      </c>
    </row>
    <row r="804" spans="1:19" x14ac:dyDescent="0.3">
      <c r="A804" t="s">
        <v>2313</v>
      </c>
      <c r="B804" t="str">
        <f t="shared" si="72"/>
        <v>1802</v>
      </c>
      <c r="C804" t="s">
        <v>2314</v>
      </c>
      <c r="D804" t="str">
        <f t="shared" si="77"/>
        <v>Jonathan Taylor</v>
      </c>
      <c r="E804" t="s">
        <v>44</v>
      </c>
      <c r="F804" t="str">
        <f t="shared" si="73"/>
        <v>SOUTH</v>
      </c>
      <c r="G804" t="s">
        <v>35</v>
      </c>
      <c r="H804" t="str">
        <f t="shared" si="74"/>
        <v>Electronics</v>
      </c>
      <c r="I804" s="2" t="s">
        <v>2315</v>
      </c>
      <c r="J804" s="1">
        <v>46029</v>
      </c>
      <c r="K804"/>
      <c r="L804" s="4">
        <v>0</v>
      </c>
      <c r="M804" s="4" t="str">
        <f t="shared" si="75"/>
        <v>Low Sales</v>
      </c>
      <c r="N804" s="2" t="str">
        <f t="shared" si="76"/>
        <v>Grade C</v>
      </c>
      <c r="O804">
        <v>10</v>
      </c>
      <c r="P804" s="4">
        <v>10</v>
      </c>
      <c r="Q804" t="s">
        <v>31</v>
      </c>
      <c r="R804" s="4">
        <v>3</v>
      </c>
      <c r="S804" t="str">
        <f>CONCATENATE(OrdersTable[[#This Row],[Clean_ID]],"-",OrdersTable[[#This Row],[Clean_Region]],"-",OrdersTable[[#This Row],[Clean_Product]])</f>
        <v>1802-SOUTH-Electronics</v>
      </c>
    </row>
    <row r="805" spans="1:19" x14ac:dyDescent="0.3">
      <c r="A805" t="s">
        <v>2316</v>
      </c>
      <c r="B805" t="str">
        <f t="shared" si="72"/>
        <v>1803</v>
      </c>
      <c r="C805" t="s">
        <v>2317</v>
      </c>
      <c r="D805" t="str">
        <f t="shared" si="77"/>
        <v>Sandra Walker</v>
      </c>
      <c r="E805" t="s">
        <v>34</v>
      </c>
      <c r="F805" t="str">
        <f t="shared" si="73"/>
        <v>NORTH</v>
      </c>
      <c r="G805" t="s">
        <v>12</v>
      </c>
      <c r="H805" t="str">
        <f t="shared" si="74"/>
        <v>Electronics</v>
      </c>
      <c r="I805" s="2" t="s">
        <v>1620</v>
      </c>
      <c r="J805" s="1">
        <v>45579</v>
      </c>
      <c r="K805"/>
      <c r="L805" s="4">
        <v>0</v>
      </c>
      <c r="M805" s="4" t="str">
        <f t="shared" si="75"/>
        <v>Low Sales</v>
      </c>
      <c r="N805" s="2" t="str">
        <f t="shared" si="76"/>
        <v>Grade C</v>
      </c>
      <c r="O805">
        <v>20</v>
      </c>
      <c r="P805" s="4">
        <v>20</v>
      </c>
      <c r="Q805" t="s">
        <v>23</v>
      </c>
      <c r="R805" s="4">
        <v>3</v>
      </c>
      <c r="S805" t="str">
        <f>CONCATENATE(OrdersTable[[#This Row],[Clean_ID]],"-",OrdersTable[[#This Row],[Clean_Region]],"-",OrdersTable[[#This Row],[Clean_Product]])</f>
        <v>1803-NORTH-Electronics</v>
      </c>
    </row>
    <row r="806" spans="1:19" x14ac:dyDescent="0.3">
      <c r="A806" t="s">
        <v>2318</v>
      </c>
      <c r="B806" t="str">
        <f t="shared" si="72"/>
        <v>1804</v>
      </c>
      <c r="C806" t="s">
        <v>2319</v>
      </c>
      <c r="D806" t="str">
        <f t="shared" si="77"/>
        <v>Tyler Mccarthy</v>
      </c>
      <c r="E806" t="s">
        <v>26</v>
      </c>
      <c r="F806" t="str">
        <f t="shared" si="73"/>
        <v>EAST</v>
      </c>
      <c r="G806" t="s">
        <v>80</v>
      </c>
      <c r="H806" t="str">
        <f t="shared" si="74"/>
        <v>Furniture</v>
      </c>
      <c r="I806" s="2" t="s">
        <v>2320</v>
      </c>
      <c r="J806" s="1">
        <v>45594</v>
      </c>
      <c r="K806">
        <v>826.1</v>
      </c>
      <c r="L806" s="4">
        <v>826.1</v>
      </c>
      <c r="M806" s="4" t="str">
        <f t="shared" si="75"/>
        <v>Low Sales</v>
      </c>
      <c r="N806" s="2" t="str">
        <f t="shared" si="76"/>
        <v>Grade C</v>
      </c>
      <c r="O806"/>
      <c r="P806" s="4">
        <v>0</v>
      </c>
      <c r="Q806" t="s">
        <v>37</v>
      </c>
      <c r="R806" s="4">
        <v>14</v>
      </c>
      <c r="S806" t="str">
        <f>CONCATENATE(OrdersTable[[#This Row],[Clean_ID]],"-",OrdersTable[[#This Row],[Clean_Region]],"-",OrdersTable[[#This Row],[Clean_Product]])</f>
        <v>1804-EAST-Furniture</v>
      </c>
    </row>
    <row r="807" spans="1:19" x14ac:dyDescent="0.3">
      <c r="A807" t="s">
        <v>2321</v>
      </c>
      <c r="B807" t="str">
        <f t="shared" si="72"/>
        <v>1805</v>
      </c>
      <c r="C807" t="s">
        <v>2322</v>
      </c>
      <c r="D807" t="str">
        <f t="shared" si="77"/>
        <v>Luke Oneill</v>
      </c>
      <c r="E807" t="s">
        <v>44</v>
      </c>
      <c r="F807" t="str">
        <f t="shared" si="73"/>
        <v>SOUTH</v>
      </c>
      <c r="G807" t="s">
        <v>12</v>
      </c>
      <c r="H807" t="str">
        <f t="shared" si="74"/>
        <v>Electronics</v>
      </c>
      <c r="I807" s="2" t="s">
        <v>338</v>
      </c>
      <c r="J807" s="1">
        <v>45713</v>
      </c>
      <c r="K807">
        <v>2471.61</v>
      </c>
      <c r="L807" s="4">
        <v>2471.61</v>
      </c>
      <c r="M807" s="4" t="str">
        <f t="shared" si="75"/>
        <v>Low Sales</v>
      </c>
      <c r="N807" s="2" t="str">
        <f t="shared" si="76"/>
        <v>Grade B</v>
      </c>
      <c r="O807"/>
      <c r="P807" s="4">
        <v>0</v>
      </c>
      <c r="Q807" t="s">
        <v>23</v>
      </c>
      <c r="R807" s="4">
        <v>14</v>
      </c>
      <c r="S807" t="str">
        <f>CONCATENATE(OrdersTable[[#This Row],[Clean_ID]],"-",OrdersTable[[#This Row],[Clean_Region]],"-",OrdersTable[[#This Row],[Clean_Product]])</f>
        <v>1805-SOUTH-Electronics</v>
      </c>
    </row>
    <row r="808" spans="1:19" x14ac:dyDescent="0.3">
      <c r="A808" t="s">
        <v>2323</v>
      </c>
      <c r="B808" t="str">
        <f t="shared" si="72"/>
        <v>1806</v>
      </c>
      <c r="C808" t="s">
        <v>2324</v>
      </c>
      <c r="D808" t="str">
        <f t="shared" si="77"/>
        <v>Jason Lane</v>
      </c>
      <c r="E808" t="s">
        <v>51</v>
      </c>
      <c r="F808" t="str">
        <f t="shared" si="73"/>
        <v>WEST</v>
      </c>
      <c r="G808" t="s">
        <v>40</v>
      </c>
      <c r="H808" t="str">
        <f t="shared" si="74"/>
        <v>Office Supplies</v>
      </c>
      <c r="I808" s="2" t="s">
        <v>2325</v>
      </c>
      <c r="J808" s="1">
        <v>45306</v>
      </c>
      <c r="K808">
        <v>2169.15</v>
      </c>
      <c r="L808" s="4">
        <v>2169.15</v>
      </c>
      <c r="M808" s="4" t="str">
        <f t="shared" si="75"/>
        <v>Low Sales</v>
      </c>
      <c r="N808" s="2" t="str">
        <f t="shared" si="76"/>
        <v>Grade B</v>
      </c>
      <c r="O808">
        <v>10</v>
      </c>
      <c r="P808" s="4">
        <v>10</v>
      </c>
      <c r="Q808" t="s">
        <v>31</v>
      </c>
      <c r="R808" s="4">
        <v>7</v>
      </c>
      <c r="S808" t="str">
        <f>CONCATENATE(OrdersTable[[#This Row],[Clean_ID]],"-",OrdersTable[[#This Row],[Clean_Region]],"-",OrdersTable[[#This Row],[Clean_Product]])</f>
        <v>1806-WEST-Office Supplies</v>
      </c>
    </row>
    <row r="809" spans="1:19" x14ac:dyDescent="0.3">
      <c r="A809" t="s">
        <v>2326</v>
      </c>
      <c r="B809" t="str">
        <f t="shared" si="72"/>
        <v>1807</v>
      </c>
      <c r="C809" t="s">
        <v>2327</v>
      </c>
      <c r="D809" t="str">
        <f t="shared" si="77"/>
        <v>Robert Johnson</v>
      </c>
      <c r="E809" t="s">
        <v>21</v>
      </c>
      <c r="F809" t="str">
        <f t="shared" si="73"/>
        <v>CENTRAL</v>
      </c>
      <c r="G809" t="s">
        <v>80</v>
      </c>
      <c r="H809" t="str">
        <f t="shared" si="74"/>
        <v>Furniture</v>
      </c>
      <c r="I809" s="2" t="s">
        <v>2328</v>
      </c>
      <c r="J809" s="1">
        <v>45897</v>
      </c>
      <c r="K809">
        <v>4573.09</v>
      </c>
      <c r="L809" s="4">
        <v>4573.09</v>
      </c>
      <c r="M809" s="4" t="str">
        <f t="shared" si="75"/>
        <v>High Sales</v>
      </c>
      <c r="N809" s="2" t="str">
        <f t="shared" si="76"/>
        <v>Grade A</v>
      </c>
      <c r="O809">
        <v>20</v>
      </c>
      <c r="P809" s="4">
        <v>20</v>
      </c>
      <c r="Q809" t="s">
        <v>14</v>
      </c>
      <c r="R809" s="4">
        <v>1</v>
      </c>
      <c r="S809" t="str">
        <f>CONCATENATE(OrdersTable[[#This Row],[Clean_ID]],"-",OrdersTable[[#This Row],[Clean_Region]],"-",OrdersTable[[#This Row],[Clean_Product]])</f>
        <v>1807-CENTRAL-Furniture</v>
      </c>
    </row>
    <row r="810" spans="1:19" x14ac:dyDescent="0.3">
      <c r="A810" t="s">
        <v>2329</v>
      </c>
      <c r="B810" t="str">
        <f t="shared" si="72"/>
        <v>1808</v>
      </c>
      <c r="C810" t="s">
        <v>2330</v>
      </c>
      <c r="D810" t="str">
        <f t="shared" si="77"/>
        <v>Samantha Short</v>
      </c>
      <c r="E810" t="s">
        <v>51</v>
      </c>
      <c r="F810" t="str">
        <f t="shared" si="73"/>
        <v>WEST</v>
      </c>
      <c r="G810" t="s">
        <v>12</v>
      </c>
      <c r="H810" t="str">
        <f t="shared" si="74"/>
        <v>Electronics</v>
      </c>
      <c r="I810" s="2" t="s">
        <v>281</v>
      </c>
      <c r="J810" s="1">
        <v>45727</v>
      </c>
      <c r="K810">
        <v>2001.88</v>
      </c>
      <c r="L810" s="4">
        <v>2001.88</v>
      </c>
      <c r="M810" s="4" t="str">
        <f t="shared" si="75"/>
        <v>Low Sales</v>
      </c>
      <c r="N810" s="2" t="str">
        <f t="shared" si="76"/>
        <v>Grade B</v>
      </c>
      <c r="O810">
        <v>20</v>
      </c>
      <c r="P810" s="4">
        <v>20</v>
      </c>
      <c r="Q810" t="s">
        <v>23</v>
      </c>
      <c r="R810" s="4">
        <v>4</v>
      </c>
      <c r="S810" t="str">
        <f>CONCATENATE(OrdersTable[[#This Row],[Clean_ID]],"-",OrdersTable[[#This Row],[Clean_Region]],"-",OrdersTable[[#This Row],[Clean_Product]])</f>
        <v>1808-WEST-Electronics</v>
      </c>
    </row>
    <row r="811" spans="1:19" x14ac:dyDescent="0.3">
      <c r="A811" t="s">
        <v>2331</v>
      </c>
      <c r="B811" t="str">
        <f t="shared" si="72"/>
        <v>1809</v>
      </c>
      <c r="C811" t="s">
        <v>2332</v>
      </c>
      <c r="D811" t="str">
        <f t="shared" si="77"/>
        <v>Mike Dunlap</v>
      </c>
      <c r="E811" t="s">
        <v>34</v>
      </c>
      <c r="F811" t="str">
        <f t="shared" si="73"/>
        <v>NORTH</v>
      </c>
      <c r="G811" t="s">
        <v>12</v>
      </c>
      <c r="H811" t="str">
        <f t="shared" si="74"/>
        <v>Electronics</v>
      </c>
      <c r="I811" s="2" t="s">
        <v>1534</v>
      </c>
      <c r="J811" s="1">
        <v>46001</v>
      </c>
      <c r="K811">
        <v>2062.7600000000002</v>
      </c>
      <c r="L811" s="4">
        <v>2062.7600000000002</v>
      </c>
      <c r="M811" s="4" t="str">
        <f t="shared" si="75"/>
        <v>Low Sales</v>
      </c>
      <c r="N811" s="2" t="str">
        <f t="shared" si="76"/>
        <v>Grade B</v>
      </c>
      <c r="O811">
        <v>10</v>
      </c>
      <c r="P811" s="4">
        <v>10</v>
      </c>
      <c r="Q811" t="s">
        <v>31</v>
      </c>
      <c r="R811" s="4">
        <v>5</v>
      </c>
      <c r="S811" t="str">
        <f>CONCATENATE(OrdersTable[[#This Row],[Clean_ID]],"-",OrdersTable[[#This Row],[Clean_Region]],"-",OrdersTable[[#This Row],[Clean_Product]])</f>
        <v>1809-NORTH-Electronics</v>
      </c>
    </row>
    <row r="812" spans="1:19" x14ac:dyDescent="0.3">
      <c r="A812" t="s">
        <v>2333</v>
      </c>
      <c r="B812" t="str">
        <f t="shared" si="72"/>
        <v>1810</v>
      </c>
      <c r="C812" t="s">
        <v>2334</v>
      </c>
      <c r="D812" t="str">
        <f t="shared" si="77"/>
        <v>Travis Townsend</v>
      </c>
      <c r="E812" t="s">
        <v>44</v>
      </c>
      <c r="F812" t="str">
        <f t="shared" si="73"/>
        <v>SOUTH</v>
      </c>
      <c r="G812" t="s">
        <v>12</v>
      </c>
      <c r="H812" t="str">
        <f t="shared" si="74"/>
        <v>Electronics</v>
      </c>
      <c r="I812" s="2" t="s">
        <v>2335</v>
      </c>
      <c r="J812" s="1">
        <v>45308</v>
      </c>
      <c r="K812">
        <v>3361.73</v>
      </c>
      <c r="L812" s="4">
        <v>3361.73</v>
      </c>
      <c r="M812" s="4" t="str">
        <f t="shared" si="75"/>
        <v>High Sales</v>
      </c>
      <c r="N812" s="2" t="str">
        <f t="shared" si="76"/>
        <v>Grade B</v>
      </c>
      <c r="O812">
        <v>20</v>
      </c>
      <c r="P812" s="4">
        <v>20</v>
      </c>
      <c r="Q812" t="s">
        <v>37</v>
      </c>
      <c r="R812" s="4">
        <v>12</v>
      </c>
      <c r="S812" t="str">
        <f>CONCATENATE(OrdersTable[[#This Row],[Clean_ID]],"-",OrdersTable[[#This Row],[Clean_Region]],"-",OrdersTable[[#This Row],[Clean_Product]])</f>
        <v>1810-SOUTH-Electronics</v>
      </c>
    </row>
    <row r="813" spans="1:19" x14ac:dyDescent="0.3">
      <c r="A813" t="s">
        <v>2336</v>
      </c>
      <c r="B813" t="str">
        <f t="shared" si="72"/>
        <v>1811</v>
      </c>
      <c r="C813" t="s">
        <v>2337</v>
      </c>
      <c r="D813" t="str">
        <f t="shared" si="77"/>
        <v>Sean Thomas</v>
      </c>
      <c r="E813" t="s">
        <v>21</v>
      </c>
      <c r="F813" t="str">
        <f t="shared" si="73"/>
        <v>CENTRAL</v>
      </c>
      <c r="G813" t="s">
        <v>12</v>
      </c>
      <c r="H813" t="str">
        <f t="shared" si="74"/>
        <v>Electronics</v>
      </c>
      <c r="I813" s="2" t="s">
        <v>1085</v>
      </c>
      <c r="J813" s="1">
        <v>45934</v>
      </c>
      <c r="K813"/>
      <c r="L813" s="4">
        <v>0</v>
      </c>
      <c r="M813" s="4" t="str">
        <f t="shared" si="75"/>
        <v>Low Sales</v>
      </c>
      <c r="N813" s="2" t="str">
        <f t="shared" si="76"/>
        <v>Grade C</v>
      </c>
      <c r="O813">
        <v>10</v>
      </c>
      <c r="P813" s="4">
        <v>10</v>
      </c>
      <c r="Q813" t="s">
        <v>31</v>
      </c>
      <c r="R813" s="4">
        <v>11</v>
      </c>
      <c r="S813" t="str">
        <f>CONCATENATE(OrdersTable[[#This Row],[Clean_ID]],"-",OrdersTable[[#This Row],[Clean_Region]],"-",OrdersTable[[#This Row],[Clean_Product]])</f>
        <v>1811-CENTRAL-Electronics</v>
      </c>
    </row>
    <row r="814" spans="1:19" x14ac:dyDescent="0.3">
      <c r="A814" t="s">
        <v>2338</v>
      </c>
      <c r="B814" t="str">
        <f t="shared" si="72"/>
        <v>1812</v>
      </c>
      <c r="C814" t="s">
        <v>2339</v>
      </c>
      <c r="D814" t="str">
        <f t="shared" si="77"/>
        <v>Michael Little</v>
      </c>
      <c r="E814" t="s">
        <v>51</v>
      </c>
      <c r="F814" t="str">
        <f t="shared" si="73"/>
        <v>WEST</v>
      </c>
      <c r="G814" t="s">
        <v>12</v>
      </c>
      <c r="H814" t="str">
        <f t="shared" si="74"/>
        <v>Electronics</v>
      </c>
      <c r="I814" s="2" t="s">
        <v>2340</v>
      </c>
      <c r="J814" s="1">
        <v>45934</v>
      </c>
      <c r="K814"/>
      <c r="L814" s="4">
        <v>0</v>
      </c>
      <c r="M814" s="4" t="str">
        <f t="shared" si="75"/>
        <v>Low Sales</v>
      </c>
      <c r="N814" s="2" t="str">
        <f t="shared" si="76"/>
        <v>Grade C</v>
      </c>
      <c r="O814"/>
      <c r="P814" s="4">
        <v>0</v>
      </c>
      <c r="Q814" t="s">
        <v>14</v>
      </c>
      <c r="R814" s="4">
        <v>5</v>
      </c>
      <c r="S814" t="str">
        <f>CONCATENATE(OrdersTable[[#This Row],[Clean_ID]],"-",OrdersTable[[#This Row],[Clean_Region]],"-",OrdersTable[[#This Row],[Clean_Product]])</f>
        <v>1812-WEST-Electronics</v>
      </c>
    </row>
    <row r="815" spans="1:19" x14ac:dyDescent="0.3">
      <c r="A815" t="s">
        <v>2341</v>
      </c>
      <c r="B815" t="str">
        <f t="shared" si="72"/>
        <v>1813</v>
      </c>
      <c r="C815" t="s">
        <v>2342</v>
      </c>
      <c r="D815" t="str">
        <f t="shared" si="77"/>
        <v>David Snyder</v>
      </c>
      <c r="E815" t="s">
        <v>51</v>
      </c>
      <c r="F815" t="str">
        <f t="shared" si="73"/>
        <v>WEST</v>
      </c>
      <c r="G815" t="s">
        <v>40</v>
      </c>
      <c r="H815" t="str">
        <f t="shared" si="74"/>
        <v>Office Supplies</v>
      </c>
      <c r="I815" s="2" t="s">
        <v>1679</v>
      </c>
      <c r="J815" s="1">
        <v>46006</v>
      </c>
      <c r="K815">
        <v>2735.05</v>
      </c>
      <c r="L815" s="4">
        <v>2735.05</v>
      </c>
      <c r="M815" s="4" t="str">
        <f t="shared" si="75"/>
        <v>High Sales</v>
      </c>
      <c r="N815" s="2" t="str">
        <f t="shared" si="76"/>
        <v>Grade B</v>
      </c>
      <c r="O815">
        <v>5</v>
      </c>
      <c r="P815" s="4">
        <v>5</v>
      </c>
      <c r="Q815" t="s">
        <v>37</v>
      </c>
      <c r="R815" s="4">
        <v>15</v>
      </c>
      <c r="S815" t="str">
        <f>CONCATENATE(OrdersTable[[#This Row],[Clean_ID]],"-",OrdersTable[[#This Row],[Clean_Region]],"-",OrdersTable[[#This Row],[Clean_Product]])</f>
        <v>1813-WEST-Office Supplies</v>
      </c>
    </row>
    <row r="816" spans="1:19" x14ac:dyDescent="0.3">
      <c r="A816" t="s">
        <v>2343</v>
      </c>
      <c r="B816" t="str">
        <f t="shared" si="72"/>
        <v>1814</v>
      </c>
      <c r="C816" t="s">
        <v>2344</v>
      </c>
      <c r="D816" t="str">
        <f t="shared" si="77"/>
        <v>Suzanne Marks</v>
      </c>
      <c r="E816" t="s">
        <v>26</v>
      </c>
      <c r="F816" t="str">
        <f t="shared" si="73"/>
        <v>EAST</v>
      </c>
      <c r="G816" t="s">
        <v>12</v>
      </c>
      <c r="H816" t="str">
        <f t="shared" si="74"/>
        <v>Electronics</v>
      </c>
      <c r="I816" s="2" t="s">
        <v>2345</v>
      </c>
      <c r="J816" s="1">
        <v>45819</v>
      </c>
      <c r="K816">
        <v>1851.75</v>
      </c>
      <c r="L816" s="4">
        <v>1851.75</v>
      </c>
      <c r="M816" s="4" t="str">
        <f t="shared" si="75"/>
        <v>Low Sales</v>
      </c>
      <c r="N816" s="2" t="str">
        <f t="shared" si="76"/>
        <v>Grade C</v>
      </c>
      <c r="O816">
        <v>5</v>
      </c>
      <c r="P816" s="4">
        <v>5</v>
      </c>
      <c r="Q816" t="s">
        <v>23</v>
      </c>
      <c r="R816" s="4">
        <v>6</v>
      </c>
      <c r="S816" t="str">
        <f>CONCATENATE(OrdersTable[[#This Row],[Clean_ID]],"-",OrdersTable[[#This Row],[Clean_Region]],"-",OrdersTable[[#This Row],[Clean_Product]])</f>
        <v>1814-EAST-Electronics</v>
      </c>
    </row>
    <row r="817" spans="1:19" x14ac:dyDescent="0.3">
      <c r="A817" t="s">
        <v>2346</v>
      </c>
      <c r="B817" t="str">
        <f t="shared" si="72"/>
        <v>1815</v>
      </c>
      <c r="C817" t="s">
        <v>2347</v>
      </c>
      <c r="D817" t="str">
        <f t="shared" si="77"/>
        <v>Javier Williams</v>
      </c>
      <c r="E817" t="s">
        <v>51</v>
      </c>
      <c r="F817" t="str">
        <f t="shared" si="73"/>
        <v>WEST</v>
      </c>
      <c r="G817" t="s">
        <v>12</v>
      </c>
      <c r="H817" t="str">
        <f t="shared" si="74"/>
        <v>Electronics</v>
      </c>
      <c r="I817" s="2" t="s">
        <v>1030</v>
      </c>
      <c r="J817" s="1">
        <v>45901</v>
      </c>
      <c r="K817">
        <v>917.57</v>
      </c>
      <c r="L817" s="4">
        <v>917.57</v>
      </c>
      <c r="M817" s="4" t="str">
        <f t="shared" si="75"/>
        <v>Low Sales</v>
      </c>
      <c r="N817" s="2" t="str">
        <f t="shared" si="76"/>
        <v>Grade C</v>
      </c>
      <c r="O817"/>
      <c r="P817" s="4">
        <v>0</v>
      </c>
      <c r="Q817" t="s">
        <v>18</v>
      </c>
      <c r="R817" s="4">
        <v>3</v>
      </c>
      <c r="S817" t="str">
        <f>CONCATENATE(OrdersTable[[#This Row],[Clean_ID]],"-",OrdersTable[[#This Row],[Clean_Region]],"-",OrdersTable[[#This Row],[Clean_Product]])</f>
        <v>1815-WEST-Electronics</v>
      </c>
    </row>
    <row r="818" spans="1:19" x14ac:dyDescent="0.3">
      <c r="A818" t="s">
        <v>2348</v>
      </c>
      <c r="B818" t="str">
        <f t="shared" si="72"/>
        <v>1816</v>
      </c>
      <c r="C818" t="s">
        <v>2349</v>
      </c>
      <c r="D818" t="str">
        <f t="shared" si="77"/>
        <v>Shannon Campbell</v>
      </c>
      <c r="E818" t="s">
        <v>26</v>
      </c>
      <c r="F818" t="str">
        <f t="shared" si="73"/>
        <v>EAST</v>
      </c>
      <c r="G818" t="s">
        <v>80</v>
      </c>
      <c r="H818" t="str">
        <f t="shared" si="74"/>
        <v>Furniture</v>
      </c>
      <c r="I818" s="2" t="s">
        <v>861</v>
      </c>
      <c r="J818" s="1">
        <v>45844</v>
      </c>
      <c r="K818">
        <v>3262.74</v>
      </c>
      <c r="L818" s="4">
        <v>3262.74</v>
      </c>
      <c r="M818" s="4" t="str">
        <f t="shared" si="75"/>
        <v>High Sales</v>
      </c>
      <c r="N818" s="2" t="str">
        <f t="shared" si="76"/>
        <v>Grade B</v>
      </c>
      <c r="O818">
        <v>10</v>
      </c>
      <c r="P818" s="4">
        <v>10</v>
      </c>
      <c r="Q818" t="s">
        <v>31</v>
      </c>
      <c r="R818" s="4">
        <v>6</v>
      </c>
      <c r="S818" t="str">
        <f>CONCATENATE(OrdersTable[[#This Row],[Clean_ID]],"-",OrdersTable[[#This Row],[Clean_Region]],"-",OrdersTable[[#This Row],[Clean_Product]])</f>
        <v>1816-EAST-Furniture</v>
      </c>
    </row>
    <row r="819" spans="1:19" x14ac:dyDescent="0.3">
      <c r="A819" t="s">
        <v>2350</v>
      </c>
      <c r="B819" t="str">
        <f t="shared" si="72"/>
        <v>1817</v>
      </c>
      <c r="C819" t="s">
        <v>2351</v>
      </c>
      <c r="D819" t="str">
        <f t="shared" si="77"/>
        <v>Julie Thompson</v>
      </c>
      <c r="E819" t="s">
        <v>26</v>
      </c>
      <c r="F819" t="str">
        <f t="shared" si="73"/>
        <v>EAST</v>
      </c>
      <c r="G819" t="s">
        <v>35</v>
      </c>
      <c r="H819" t="str">
        <f t="shared" si="74"/>
        <v>Electronics</v>
      </c>
      <c r="I819" s="2" t="s">
        <v>456</v>
      </c>
      <c r="J819" s="1">
        <v>45575</v>
      </c>
      <c r="K819"/>
      <c r="L819" s="4">
        <v>0</v>
      </c>
      <c r="M819" s="4" t="str">
        <f t="shared" si="75"/>
        <v>Low Sales</v>
      </c>
      <c r="N819" s="2" t="str">
        <f t="shared" si="76"/>
        <v>Grade C</v>
      </c>
      <c r="O819">
        <v>20</v>
      </c>
      <c r="P819" s="4">
        <v>20</v>
      </c>
      <c r="Q819" t="s">
        <v>23</v>
      </c>
      <c r="R819" s="4">
        <v>9</v>
      </c>
      <c r="S819" t="str">
        <f>CONCATENATE(OrdersTable[[#This Row],[Clean_ID]],"-",OrdersTable[[#This Row],[Clean_Region]],"-",OrdersTable[[#This Row],[Clean_Product]])</f>
        <v>1817-EAST-Electronics</v>
      </c>
    </row>
    <row r="820" spans="1:19" x14ac:dyDescent="0.3">
      <c r="A820" t="s">
        <v>2352</v>
      </c>
      <c r="B820" t="str">
        <f t="shared" si="72"/>
        <v>1818</v>
      </c>
      <c r="C820" t="s">
        <v>2353</v>
      </c>
      <c r="D820" t="str">
        <f t="shared" si="77"/>
        <v>Andrea Willis Md</v>
      </c>
      <c r="E820" t="s">
        <v>21</v>
      </c>
      <c r="F820" t="str">
        <f t="shared" si="73"/>
        <v>CENTRAL</v>
      </c>
      <c r="G820" t="s">
        <v>12</v>
      </c>
      <c r="H820" t="str">
        <f t="shared" si="74"/>
        <v>Electronics</v>
      </c>
      <c r="I820" s="2" t="s">
        <v>2354</v>
      </c>
      <c r="J820" s="1">
        <v>45773</v>
      </c>
      <c r="K820"/>
      <c r="L820" s="4">
        <v>0</v>
      </c>
      <c r="M820" s="4" t="str">
        <f t="shared" si="75"/>
        <v>Low Sales</v>
      </c>
      <c r="N820" s="2" t="str">
        <f t="shared" si="76"/>
        <v>Grade C</v>
      </c>
      <c r="O820">
        <v>20</v>
      </c>
      <c r="P820" s="4">
        <v>20</v>
      </c>
      <c r="Q820" t="s">
        <v>37</v>
      </c>
      <c r="R820" s="4">
        <v>6</v>
      </c>
      <c r="S820" t="str">
        <f>CONCATENATE(OrdersTable[[#This Row],[Clean_ID]],"-",OrdersTable[[#This Row],[Clean_Region]],"-",OrdersTable[[#This Row],[Clean_Product]])</f>
        <v>1818-CENTRAL-Electronics</v>
      </c>
    </row>
    <row r="821" spans="1:19" x14ac:dyDescent="0.3">
      <c r="A821" t="s">
        <v>2355</v>
      </c>
      <c r="B821" t="str">
        <f t="shared" si="72"/>
        <v>1819</v>
      </c>
      <c r="C821" t="s">
        <v>2356</v>
      </c>
      <c r="D821" t="str">
        <f t="shared" si="77"/>
        <v>Cheyenne Smith</v>
      </c>
      <c r="E821" t="s">
        <v>11</v>
      </c>
      <c r="F821" t="str">
        <f t="shared" si="73"/>
        <v>NORTH</v>
      </c>
      <c r="G821" t="s">
        <v>12</v>
      </c>
      <c r="H821" t="str">
        <f t="shared" si="74"/>
        <v>Electronics</v>
      </c>
      <c r="I821" s="2" t="s">
        <v>1341</v>
      </c>
      <c r="J821" s="1">
        <v>45603</v>
      </c>
      <c r="K821"/>
      <c r="L821" s="4">
        <v>0</v>
      </c>
      <c r="M821" s="4" t="str">
        <f t="shared" si="75"/>
        <v>Low Sales</v>
      </c>
      <c r="N821" s="2" t="str">
        <f t="shared" si="76"/>
        <v>Grade C</v>
      </c>
      <c r="O821">
        <v>10</v>
      </c>
      <c r="P821" s="4">
        <v>10</v>
      </c>
      <c r="Q821" t="s">
        <v>31</v>
      </c>
      <c r="R821" s="4">
        <v>2</v>
      </c>
      <c r="S821" t="str">
        <f>CONCATENATE(OrdersTable[[#This Row],[Clean_ID]],"-",OrdersTable[[#This Row],[Clean_Region]],"-",OrdersTable[[#This Row],[Clean_Product]])</f>
        <v>1819-NORTH-Electronics</v>
      </c>
    </row>
    <row r="822" spans="1:19" x14ac:dyDescent="0.3">
      <c r="A822" t="s">
        <v>2357</v>
      </c>
      <c r="B822" t="str">
        <f t="shared" si="72"/>
        <v>1820</v>
      </c>
      <c r="C822" t="s">
        <v>2358</v>
      </c>
      <c r="D822" t="str">
        <f t="shared" si="77"/>
        <v>Martin Rogers</v>
      </c>
      <c r="E822" t="s">
        <v>34</v>
      </c>
      <c r="F822" t="str">
        <f t="shared" si="73"/>
        <v>NORTH</v>
      </c>
      <c r="G822" t="s">
        <v>80</v>
      </c>
      <c r="H822" t="str">
        <f t="shared" si="74"/>
        <v>Furniture</v>
      </c>
      <c r="I822" s="2" t="s">
        <v>2359</v>
      </c>
      <c r="J822" s="1">
        <v>45574</v>
      </c>
      <c r="K822"/>
      <c r="L822" s="4">
        <v>0</v>
      </c>
      <c r="M822" s="4" t="str">
        <f t="shared" si="75"/>
        <v>Low Sales</v>
      </c>
      <c r="N822" s="2" t="str">
        <f t="shared" si="76"/>
        <v>Grade C</v>
      </c>
      <c r="O822">
        <v>10</v>
      </c>
      <c r="P822" s="4">
        <v>10</v>
      </c>
      <c r="Q822" t="s">
        <v>18</v>
      </c>
      <c r="R822" s="4">
        <v>9</v>
      </c>
      <c r="S822" t="str">
        <f>CONCATENATE(OrdersTable[[#This Row],[Clean_ID]],"-",OrdersTable[[#This Row],[Clean_Region]],"-",OrdersTable[[#This Row],[Clean_Product]])</f>
        <v>1820-NORTH-Furniture</v>
      </c>
    </row>
    <row r="823" spans="1:19" x14ac:dyDescent="0.3">
      <c r="A823" t="s">
        <v>2360</v>
      </c>
      <c r="B823" t="str">
        <f t="shared" si="72"/>
        <v>1821</v>
      </c>
      <c r="C823" t="s">
        <v>2361</v>
      </c>
      <c r="D823" t="str">
        <f t="shared" si="77"/>
        <v>Jonathan Curtis</v>
      </c>
      <c r="E823" t="s">
        <v>11</v>
      </c>
      <c r="F823" t="str">
        <f t="shared" si="73"/>
        <v>NORTH</v>
      </c>
      <c r="G823" t="s">
        <v>12</v>
      </c>
      <c r="H823" t="str">
        <f t="shared" si="74"/>
        <v>Electronics</v>
      </c>
      <c r="I823" s="2" t="s">
        <v>2362</v>
      </c>
      <c r="J823" s="1">
        <v>45592</v>
      </c>
      <c r="K823">
        <v>4849.3900000000003</v>
      </c>
      <c r="L823" s="4">
        <v>4849.3900000000003</v>
      </c>
      <c r="M823" s="4" t="str">
        <f t="shared" si="75"/>
        <v>High Sales</v>
      </c>
      <c r="N823" s="2" t="str">
        <f t="shared" si="76"/>
        <v>Grade A</v>
      </c>
      <c r="O823">
        <v>20</v>
      </c>
      <c r="P823" s="4">
        <v>20</v>
      </c>
      <c r="Q823" t="s">
        <v>31</v>
      </c>
      <c r="R823" s="4">
        <v>7</v>
      </c>
      <c r="S823" t="str">
        <f>CONCATENATE(OrdersTable[[#This Row],[Clean_ID]],"-",OrdersTable[[#This Row],[Clean_Region]],"-",OrdersTable[[#This Row],[Clean_Product]])</f>
        <v>1821-NORTH-Electronics</v>
      </c>
    </row>
    <row r="824" spans="1:19" x14ac:dyDescent="0.3">
      <c r="A824" t="s">
        <v>2363</v>
      </c>
      <c r="B824" t="str">
        <f t="shared" si="72"/>
        <v>1822</v>
      </c>
      <c r="C824" t="s">
        <v>2364</v>
      </c>
      <c r="D824" t="str">
        <f t="shared" si="77"/>
        <v>Diane Randall</v>
      </c>
      <c r="E824" t="s">
        <v>51</v>
      </c>
      <c r="F824" t="str">
        <f t="shared" si="73"/>
        <v>WEST</v>
      </c>
      <c r="G824" t="s">
        <v>12</v>
      </c>
      <c r="H824" t="str">
        <f t="shared" si="74"/>
        <v>Electronics</v>
      </c>
      <c r="I824" s="2" t="s">
        <v>314</v>
      </c>
      <c r="J824" s="1">
        <v>45590</v>
      </c>
      <c r="K824">
        <v>361.6</v>
      </c>
      <c r="L824" s="4">
        <v>361.6</v>
      </c>
      <c r="M824" s="4" t="str">
        <f t="shared" si="75"/>
        <v>Low Sales</v>
      </c>
      <c r="N824" s="2" t="str">
        <f t="shared" si="76"/>
        <v>Grade C</v>
      </c>
      <c r="O824"/>
      <c r="P824" s="4">
        <v>0</v>
      </c>
      <c r="Q824" t="s">
        <v>31</v>
      </c>
      <c r="R824" s="4">
        <v>7</v>
      </c>
      <c r="S824" t="str">
        <f>CONCATENATE(OrdersTable[[#This Row],[Clean_ID]],"-",OrdersTable[[#This Row],[Clean_Region]],"-",OrdersTable[[#This Row],[Clean_Product]])</f>
        <v>1822-WEST-Electronics</v>
      </c>
    </row>
    <row r="825" spans="1:19" x14ac:dyDescent="0.3">
      <c r="A825" t="s">
        <v>2365</v>
      </c>
      <c r="B825" t="str">
        <f t="shared" si="72"/>
        <v>1823</v>
      </c>
      <c r="C825" t="s">
        <v>1638</v>
      </c>
      <c r="D825" t="str">
        <f t="shared" si="77"/>
        <v>Angela Williams</v>
      </c>
      <c r="E825" t="s">
        <v>21</v>
      </c>
      <c r="F825" t="str">
        <f t="shared" si="73"/>
        <v>CENTRAL</v>
      </c>
      <c r="G825" t="s">
        <v>40</v>
      </c>
      <c r="H825" t="str">
        <f t="shared" si="74"/>
        <v>Office Supplies</v>
      </c>
      <c r="I825" s="2" t="s">
        <v>1376</v>
      </c>
      <c r="J825" s="1">
        <v>45963</v>
      </c>
      <c r="K825"/>
      <c r="L825" s="4">
        <v>0</v>
      </c>
      <c r="M825" s="4" t="str">
        <f t="shared" si="75"/>
        <v>Low Sales</v>
      </c>
      <c r="N825" s="2" t="str">
        <f t="shared" si="76"/>
        <v>Grade C</v>
      </c>
      <c r="O825"/>
      <c r="P825" s="4">
        <v>0</v>
      </c>
      <c r="Q825" t="s">
        <v>37</v>
      </c>
      <c r="R825" s="4">
        <v>14</v>
      </c>
      <c r="S825" t="str">
        <f>CONCATENATE(OrdersTable[[#This Row],[Clean_ID]],"-",OrdersTable[[#This Row],[Clean_Region]],"-",OrdersTable[[#This Row],[Clean_Product]])</f>
        <v>1823-CENTRAL-Office Supplies</v>
      </c>
    </row>
    <row r="826" spans="1:19" x14ac:dyDescent="0.3">
      <c r="A826" t="s">
        <v>2366</v>
      </c>
      <c r="B826" t="str">
        <f t="shared" si="72"/>
        <v>1824</v>
      </c>
      <c r="C826" t="s">
        <v>2367</v>
      </c>
      <c r="D826" t="str">
        <f t="shared" si="77"/>
        <v>Jill Yates</v>
      </c>
      <c r="E826" t="s">
        <v>21</v>
      </c>
      <c r="F826" t="str">
        <f t="shared" si="73"/>
        <v>CENTRAL</v>
      </c>
      <c r="G826" t="s">
        <v>35</v>
      </c>
      <c r="H826" t="str">
        <f t="shared" si="74"/>
        <v>Electronics</v>
      </c>
      <c r="I826" s="2" t="s">
        <v>132</v>
      </c>
      <c r="J826" s="1">
        <v>45760</v>
      </c>
      <c r="K826"/>
      <c r="L826" s="4">
        <v>0</v>
      </c>
      <c r="M826" s="4" t="str">
        <f t="shared" si="75"/>
        <v>Low Sales</v>
      </c>
      <c r="N826" s="2" t="str">
        <f t="shared" si="76"/>
        <v>Grade C</v>
      </c>
      <c r="O826">
        <v>10</v>
      </c>
      <c r="P826" s="4">
        <v>10</v>
      </c>
      <c r="Q826" t="s">
        <v>31</v>
      </c>
      <c r="R826" s="4">
        <v>4</v>
      </c>
      <c r="S826" t="str">
        <f>CONCATENATE(OrdersTable[[#This Row],[Clean_ID]],"-",OrdersTable[[#This Row],[Clean_Region]],"-",OrdersTable[[#This Row],[Clean_Product]])</f>
        <v>1824-CENTRAL-Electronics</v>
      </c>
    </row>
    <row r="827" spans="1:19" x14ac:dyDescent="0.3">
      <c r="A827" t="s">
        <v>2368</v>
      </c>
      <c r="B827" t="str">
        <f t="shared" si="72"/>
        <v>1825</v>
      </c>
      <c r="C827" t="s">
        <v>2369</v>
      </c>
      <c r="D827" t="str">
        <f t="shared" si="77"/>
        <v>Kevin Smith</v>
      </c>
      <c r="E827" t="s">
        <v>51</v>
      </c>
      <c r="F827" t="str">
        <f t="shared" si="73"/>
        <v>WEST</v>
      </c>
      <c r="G827" t="s">
        <v>40</v>
      </c>
      <c r="H827" t="str">
        <f t="shared" si="74"/>
        <v>Office Supplies</v>
      </c>
      <c r="I827" s="2" t="s">
        <v>2370</v>
      </c>
      <c r="J827" s="1">
        <v>45587</v>
      </c>
      <c r="K827"/>
      <c r="L827" s="4">
        <v>0</v>
      </c>
      <c r="M827" s="4" t="str">
        <f t="shared" si="75"/>
        <v>Low Sales</v>
      </c>
      <c r="N827" s="2" t="str">
        <f t="shared" si="76"/>
        <v>Grade C</v>
      </c>
      <c r="O827">
        <v>20</v>
      </c>
      <c r="P827" s="4">
        <v>20</v>
      </c>
      <c r="Q827" t="s">
        <v>18</v>
      </c>
      <c r="R827" s="4">
        <v>10</v>
      </c>
      <c r="S827" t="str">
        <f>CONCATENATE(OrdersTable[[#This Row],[Clean_ID]],"-",OrdersTable[[#This Row],[Clean_Region]],"-",OrdersTable[[#This Row],[Clean_Product]])</f>
        <v>1825-WEST-Office Supplies</v>
      </c>
    </row>
    <row r="828" spans="1:19" x14ac:dyDescent="0.3">
      <c r="A828" t="s">
        <v>2371</v>
      </c>
      <c r="B828" t="str">
        <f t="shared" si="72"/>
        <v>1826</v>
      </c>
      <c r="C828" t="s">
        <v>2372</v>
      </c>
      <c r="D828" t="str">
        <f t="shared" si="77"/>
        <v>Monica Ortiz</v>
      </c>
      <c r="E828" t="s">
        <v>44</v>
      </c>
      <c r="F828" t="str">
        <f t="shared" si="73"/>
        <v>SOUTH</v>
      </c>
      <c r="G828" t="s">
        <v>40</v>
      </c>
      <c r="H828" t="str">
        <f t="shared" si="74"/>
        <v>Office Supplies</v>
      </c>
      <c r="I828" s="2" t="s">
        <v>2373</v>
      </c>
      <c r="J828" s="1">
        <v>45478</v>
      </c>
      <c r="K828">
        <v>4204.6899999999996</v>
      </c>
      <c r="L828" s="4">
        <v>4204.6899999999996</v>
      </c>
      <c r="M828" s="4" t="str">
        <f t="shared" si="75"/>
        <v>High Sales</v>
      </c>
      <c r="N828" s="2" t="str">
        <f t="shared" si="76"/>
        <v>Grade A</v>
      </c>
      <c r="O828">
        <v>10</v>
      </c>
      <c r="P828" s="4">
        <v>10</v>
      </c>
      <c r="Q828" t="s">
        <v>18</v>
      </c>
      <c r="R828" s="4">
        <v>2</v>
      </c>
      <c r="S828" t="str">
        <f>CONCATENATE(OrdersTable[[#This Row],[Clean_ID]],"-",OrdersTable[[#This Row],[Clean_Region]],"-",OrdersTable[[#This Row],[Clean_Product]])</f>
        <v>1826-SOUTH-Office Supplies</v>
      </c>
    </row>
    <row r="829" spans="1:19" x14ac:dyDescent="0.3">
      <c r="A829" t="s">
        <v>2374</v>
      </c>
      <c r="B829" t="str">
        <f t="shared" si="72"/>
        <v>1827</v>
      </c>
      <c r="C829" t="s">
        <v>2375</v>
      </c>
      <c r="D829" t="str">
        <f t="shared" si="77"/>
        <v>Brian Hurst</v>
      </c>
      <c r="E829" t="s">
        <v>34</v>
      </c>
      <c r="F829" t="str">
        <f t="shared" si="73"/>
        <v>NORTH</v>
      </c>
      <c r="G829" t="s">
        <v>40</v>
      </c>
      <c r="H829" t="str">
        <f t="shared" si="74"/>
        <v>Office Supplies</v>
      </c>
      <c r="I829" s="2" t="s">
        <v>2376</v>
      </c>
      <c r="J829" s="1">
        <v>45880</v>
      </c>
      <c r="K829"/>
      <c r="L829" s="4">
        <v>0</v>
      </c>
      <c r="M829" s="4" t="str">
        <f t="shared" si="75"/>
        <v>Low Sales</v>
      </c>
      <c r="N829" s="2" t="str">
        <f t="shared" si="76"/>
        <v>Grade C</v>
      </c>
      <c r="O829">
        <v>10</v>
      </c>
      <c r="P829" s="4">
        <v>10</v>
      </c>
      <c r="Q829" t="s">
        <v>18</v>
      </c>
      <c r="R829" s="4">
        <v>9</v>
      </c>
      <c r="S829" t="str">
        <f>CONCATENATE(OrdersTable[[#This Row],[Clean_ID]],"-",OrdersTable[[#This Row],[Clean_Region]],"-",OrdersTable[[#This Row],[Clean_Product]])</f>
        <v>1827-NORTH-Office Supplies</v>
      </c>
    </row>
    <row r="830" spans="1:19" x14ac:dyDescent="0.3">
      <c r="A830" t="s">
        <v>2377</v>
      </c>
      <c r="B830" t="str">
        <f t="shared" si="72"/>
        <v>1828</v>
      </c>
      <c r="C830" t="s">
        <v>2378</v>
      </c>
      <c r="D830" t="str">
        <f t="shared" si="77"/>
        <v>Brian Lin</v>
      </c>
      <c r="E830" t="s">
        <v>11</v>
      </c>
      <c r="F830" t="str">
        <f t="shared" si="73"/>
        <v>NORTH</v>
      </c>
      <c r="G830" t="s">
        <v>12</v>
      </c>
      <c r="H830" t="str">
        <f t="shared" si="74"/>
        <v>Electronics</v>
      </c>
      <c r="I830" s="2" t="s">
        <v>2379</v>
      </c>
      <c r="J830" s="1">
        <v>46002</v>
      </c>
      <c r="K830">
        <v>4891.21</v>
      </c>
      <c r="L830" s="4">
        <v>4891.21</v>
      </c>
      <c r="M830" s="4" t="str">
        <f t="shared" si="75"/>
        <v>High Sales</v>
      </c>
      <c r="N830" s="2" t="str">
        <f t="shared" si="76"/>
        <v>Grade A</v>
      </c>
      <c r="O830">
        <v>15</v>
      </c>
      <c r="P830" s="4">
        <v>15</v>
      </c>
      <c r="Q830" t="s">
        <v>23</v>
      </c>
      <c r="R830" s="4">
        <v>9</v>
      </c>
      <c r="S830" t="str">
        <f>CONCATENATE(OrdersTable[[#This Row],[Clean_ID]],"-",OrdersTable[[#This Row],[Clean_Region]],"-",OrdersTable[[#This Row],[Clean_Product]])</f>
        <v>1828-NORTH-Electronics</v>
      </c>
    </row>
    <row r="831" spans="1:19" x14ac:dyDescent="0.3">
      <c r="A831" t="s">
        <v>2380</v>
      </c>
      <c r="B831" t="str">
        <f t="shared" si="72"/>
        <v>1829</v>
      </c>
      <c r="C831" t="s">
        <v>2381</v>
      </c>
      <c r="D831" t="str">
        <f t="shared" si="77"/>
        <v>Alexander Werner</v>
      </c>
      <c r="E831" t="s">
        <v>44</v>
      </c>
      <c r="F831" t="str">
        <f t="shared" si="73"/>
        <v>SOUTH</v>
      </c>
      <c r="G831" t="s">
        <v>40</v>
      </c>
      <c r="H831" t="str">
        <f t="shared" si="74"/>
        <v>Office Supplies</v>
      </c>
      <c r="I831" s="2" t="s">
        <v>2382</v>
      </c>
      <c r="J831" s="1">
        <v>45416</v>
      </c>
      <c r="K831"/>
      <c r="L831" s="4">
        <v>0</v>
      </c>
      <c r="M831" s="4" t="str">
        <f t="shared" si="75"/>
        <v>Low Sales</v>
      </c>
      <c r="N831" s="2" t="str">
        <f t="shared" si="76"/>
        <v>Grade C</v>
      </c>
      <c r="O831">
        <v>10</v>
      </c>
      <c r="P831" s="4">
        <v>10</v>
      </c>
      <c r="Q831" t="s">
        <v>23</v>
      </c>
      <c r="R831" s="4">
        <v>15</v>
      </c>
      <c r="S831" t="str">
        <f>CONCATENATE(OrdersTable[[#This Row],[Clean_ID]],"-",OrdersTable[[#This Row],[Clean_Region]],"-",OrdersTable[[#This Row],[Clean_Product]])</f>
        <v>1829-SOUTH-Office Supplies</v>
      </c>
    </row>
    <row r="832" spans="1:19" x14ac:dyDescent="0.3">
      <c r="A832" t="s">
        <v>2383</v>
      </c>
      <c r="B832" t="str">
        <f t="shared" si="72"/>
        <v>1830</v>
      </c>
      <c r="C832" t="s">
        <v>2384</v>
      </c>
      <c r="D832" t="str">
        <f t="shared" si="77"/>
        <v>James Smith</v>
      </c>
      <c r="E832" t="s">
        <v>26</v>
      </c>
      <c r="F832" t="str">
        <f t="shared" si="73"/>
        <v>EAST</v>
      </c>
      <c r="G832" t="s">
        <v>80</v>
      </c>
      <c r="H832" t="str">
        <f t="shared" si="74"/>
        <v>Furniture</v>
      </c>
      <c r="I832" s="2" t="s">
        <v>1504</v>
      </c>
      <c r="J832" s="1">
        <v>45296</v>
      </c>
      <c r="K832"/>
      <c r="L832" s="4">
        <v>0</v>
      </c>
      <c r="M832" s="4" t="str">
        <f t="shared" si="75"/>
        <v>Low Sales</v>
      </c>
      <c r="N832" s="2" t="str">
        <f t="shared" si="76"/>
        <v>Grade C</v>
      </c>
      <c r="O832">
        <v>15</v>
      </c>
      <c r="P832" s="4">
        <v>15</v>
      </c>
      <c r="Q832" t="s">
        <v>23</v>
      </c>
      <c r="R832" s="4">
        <v>15</v>
      </c>
      <c r="S832" t="str">
        <f>CONCATENATE(OrdersTable[[#This Row],[Clean_ID]],"-",OrdersTable[[#This Row],[Clean_Region]],"-",OrdersTable[[#This Row],[Clean_Product]])</f>
        <v>1830-EAST-Furniture</v>
      </c>
    </row>
    <row r="833" spans="1:19" x14ac:dyDescent="0.3">
      <c r="A833" t="s">
        <v>2385</v>
      </c>
      <c r="B833" t="str">
        <f t="shared" si="72"/>
        <v>1831</v>
      </c>
      <c r="C833" t="s">
        <v>2386</v>
      </c>
      <c r="D833" t="str">
        <f t="shared" si="77"/>
        <v>Marcus Moon</v>
      </c>
      <c r="E833" t="s">
        <v>26</v>
      </c>
      <c r="F833" t="str">
        <f t="shared" si="73"/>
        <v>EAST</v>
      </c>
      <c r="G833" t="s">
        <v>80</v>
      </c>
      <c r="H833" t="str">
        <f t="shared" si="74"/>
        <v>Furniture</v>
      </c>
      <c r="I833" s="2" t="s">
        <v>2387</v>
      </c>
      <c r="J833" s="1">
        <v>46110</v>
      </c>
      <c r="K833"/>
      <c r="L833" s="4">
        <v>0</v>
      </c>
      <c r="M833" s="4" t="str">
        <f t="shared" si="75"/>
        <v>Low Sales</v>
      </c>
      <c r="N833" s="2" t="str">
        <f t="shared" si="76"/>
        <v>Grade C</v>
      </c>
      <c r="O833">
        <v>15</v>
      </c>
      <c r="P833" s="4">
        <v>15</v>
      </c>
      <c r="Q833" t="s">
        <v>14</v>
      </c>
      <c r="R833" s="4">
        <v>12</v>
      </c>
      <c r="S833" t="str">
        <f>CONCATENATE(OrdersTable[[#This Row],[Clean_ID]],"-",OrdersTable[[#This Row],[Clean_Region]],"-",OrdersTable[[#This Row],[Clean_Product]])</f>
        <v>1831-EAST-Furniture</v>
      </c>
    </row>
    <row r="834" spans="1:19" x14ac:dyDescent="0.3">
      <c r="A834" t="s">
        <v>2388</v>
      </c>
      <c r="B834" t="str">
        <f t="shared" ref="B834:B897" si="78">RIGHT(A834, 4)</f>
        <v>1832</v>
      </c>
      <c r="C834" t="s">
        <v>2389</v>
      </c>
      <c r="D834" t="str">
        <f t="shared" si="77"/>
        <v>Jonathan Gomez</v>
      </c>
      <c r="E834" t="s">
        <v>51</v>
      </c>
      <c r="F834" t="str">
        <f t="shared" ref="F834:F897" si="79">UPPER(TRIM(E834))</f>
        <v>WEST</v>
      </c>
      <c r="G834" t="s">
        <v>12</v>
      </c>
      <c r="H834" t="str">
        <f t="shared" ref="H834:H897" si="80">PROPER(TRIM(G834))</f>
        <v>Electronics</v>
      </c>
      <c r="I834" s="2" t="s">
        <v>2390</v>
      </c>
      <c r="J834" s="1">
        <v>45434</v>
      </c>
      <c r="K834"/>
      <c r="L834" s="4">
        <v>0</v>
      </c>
      <c r="M834" s="4" t="str">
        <f t="shared" ref="M834:M897" si="81">IF(L834&gt;2500, "High Sales", "Low Sales")</f>
        <v>Low Sales</v>
      </c>
      <c r="N834" s="2" t="str">
        <f t="shared" ref="N834:N897" si="82">IF(OR(ISBLANK(L834), L834="", L834=0), "Grade C", IF(L834&gt;=4000, "Grade A", IF(L834&gt;=2000, "Grade B", "Grade C")))</f>
        <v>Grade C</v>
      </c>
      <c r="O834">
        <v>5</v>
      </c>
      <c r="P834" s="4">
        <v>5</v>
      </c>
      <c r="Q834" t="s">
        <v>23</v>
      </c>
      <c r="R834" s="4">
        <v>10</v>
      </c>
      <c r="S834" t="str">
        <f>CONCATENATE(OrdersTable[[#This Row],[Clean_ID]],"-",OrdersTable[[#This Row],[Clean_Region]],"-",OrdersTable[[#This Row],[Clean_Product]])</f>
        <v>1832-WEST-Electronics</v>
      </c>
    </row>
    <row r="835" spans="1:19" x14ac:dyDescent="0.3">
      <c r="A835" t="s">
        <v>2391</v>
      </c>
      <c r="B835" t="str">
        <f t="shared" si="78"/>
        <v>1833</v>
      </c>
      <c r="C835" t="s">
        <v>2392</v>
      </c>
      <c r="D835" t="str">
        <f t="shared" ref="D835:D898" si="83">PROPER(TRIM(C835))</f>
        <v>Emily Diaz</v>
      </c>
      <c r="E835" t="s">
        <v>44</v>
      </c>
      <c r="F835" t="str">
        <f t="shared" si="79"/>
        <v>SOUTH</v>
      </c>
      <c r="G835" t="s">
        <v>35</v>
      </c>
      <c r="H835" t="str">
        <f t="shared" si="80"/>
        <v>Electronics</v>
      </c>
      <c r="I835" s="2" t="s">
        <v>2393</v>
      </c>
      <c r="J835" s="1">
        <v>45657</v>
      </c>
      <c r="K835">
        <v>1665.51</v>
      </c>
      <c r="L835" s="4">
        <v>1665.51</v>
      </c>
      <c r="M835" s="4" t="str">
        <f t="shared" si="81"/>
        <v>Low Sales</v>
      </c>
      <c r="N835" s="2" t="str">
        <f t="shared" si="82"/>
        <v>Grade C</v>
      </c>
      <c r="O835"/>
      <c r="P835" s="4">
        <v>0</v>
      </c>
      <c r="Q835" t="s">
        <v>37</v>
      </c>
      <c r="R835" s="4">
        <v>4</v>
      </c>
      <c r="S835" t="str">
        <f>CONCATENATE(OrdersTable[[#This Row],[Clean_ID]],"-",OrdersTable[[#This Row],[Clean_Region]],"-",OrdersTable[[#This Row],[Clean_Product]])</f>
        <v>1833-SOUTH-Electronics</v>
      </c>
    </row>
    <row r="836" spans="1:19" x14ac:dyDescent="0.3">
      <c r="A836" t="s">
        <v>2394</v>
      </c>
      <c r="B836" t="str">
        <f t="shared" si="78"/>
        <v>1834</v>
      </c>
      <c r="C836" t="s">
        <v>2395</v>
      </c>
      <c r="D836" t="str">
        <f t="shared" si="83"/>
        <v>John Pennington</v>
      </c>
      <c r="E836" t="s">
        <v>26</v>
      </c>
      <c r="F836" t="str">
        <f t="shared" si="79"/>
        <v>EAST</v>
      </c>
      <c r="G836" t="s">
        <v>80</v>
      </c>
      <c r="H836" t="str">
        <f t="shared" si="80"/>
        <v>Furniture</v>
      </c>
      <c r="I836" s="2" t="s">
        <v>2396</v>
      </c>
      <c r="J836" s="1">
        <v>45315</v>
      </c>
      <c r="K836"/>
      <c r="L836" s="4">
        <v>0</v>
      </c>
      <c r="M836" s="4" t="str">
        <f t="shared" si="81"/>
        <v>Low Sales</v>
      </c>
      <c r="N836" s="2" t="str">
        <f t="shared" si="82"/>
        <v>Grade C</v>
      </c>
      <c r="O836">
        <v>5</v>
      </c>
      <c r="P836" s="4">
        <v>5</v>
      </c>
      <c r="Q836" t="s">
        <v>37</v>
      </c>
      <c r="R836" s="4">
        <v>7</v>
      </c>
      <c r="S836" t="str">
        <f>CONCATENATE(OrdersTable[[#This Row],[Clean_ID]],"-",OrdersTable[[#This Row],[Clean_Region]],"-",OrdersTable[[#This Row],[Clean_Product]])</f>
        <v>1834-EAST-Furniture</v>
      </c>
    </row>
    <row r="837" spans="1:19" x14ac:dyDescent="0.3">
      <c r="A837" t="s">
        <v>2397</v>
      </c>
      <c r="B837" t="str">
        <f t="shared" si="78"/>
        <v>1835</v>
      </c>
      <c r="C837" t="s">
        <v>2398</v>
      </c>
      <c r="D837" t="str">
        <f t="shared" si="83"/>
        <v>Patrick Brown</v>
      </c>
      <c r="E837" t="s">
        <v>44</v>
      </c>
      <c r="F837" t="str">
        <f t="shared" si="79"/>
        <v>SOUTH</v>
      </c>
      <c r="G837" t="s">
        <v>35</v>
      </c>
      <c r="H837" t="str">
        <f t="shared" si="80"/>
        <v>Electronics</v>
      </c>
      <c r="I837" s="2" t="s">
        <v>370</v>
      </c>
      <c r="J837" s="1">
        <v>45617</v>
      </c>
      <c r="K837">
        <v>3045.14</v>
      </c>
      <c r="L837" s="4">
        <v>3045.14</v>
      </c>
      <c r="M837" s="4" t="str">
        <f t="shared" si="81"/>
        <v>High Sales</v>
      </c>
      <c r="N837" s="2" t="str">
        <f t="shared" si="82"/>
        <v>Grade B</v>
      </c>
      <c r="O837">
        <v>15</v>
      </c>
      <c r="P837" s="4">
        <v>15</v>
      </c>
      <c r="Q837" t="s">
        <v>23</v>
      </c>
      <c r="R837" s="4">
        <v>3</v>
      </c>
      <c r="S837" t="str">
        <f>CONCATENATE(OrdersTable[[#This Row],[Clean_ID]],"-",OrdersTable[[#This Row],[Clean_Region]],"-",OrdersTable[[#This Row],[Clean_Product]])</f>
        <v>1835-SOUTH-Electronics</v>
      </c>
    </row>
    <row r="838" spans="1:19" x14ac:dyDescent="0.3">
      <c r="A838" t="s">
        <v>2399</v>
      </c>
      <c r="B838" t="str">
        <f t="shared" si="78"/>
        <v>1836</v>
      </c>
      <c r="C838" t="s">
        <v>2400</v>
      </c>
      <c r="D838" t="str">
        <f t="shared" si="83"/>
        <v>Jason Rivera</v>
      </c>
      <c r="E838" t="s">
        <v>11</v>
      </c>
      <c r="F838" t="str">
        <f t="shared" si="79"/>
        <v>NORTH</v>
      </c>
      <c r="G838" t="s">
        <v>35</v>
      </c>
      <c r="H838" t="str">
        <f t="shared" si="80"/>
        <v>Electronics</v>
      </c>
      <c r="I838" s="2" t="s">
        <v>138</v>
      </c>
      <c r="J838" s="1">
        <v>45670</v>
      </c>
      <c r="K838"/>
      <c r="L838" s="4">
        <v>0</v>
      </c>
      <c r="M838" s="4" t="str">
        <f t="shared" si="81"/>
        <v>Low Sales</v>
      </c>
      <c r="N838" s="2" t="str">
        <f t="shared" si="82"/>
        <v>Grade C</v>
      </c>
      <c r="O838">
        <v>15</v>
      </c>
      <c r="P838" s="4">
        <v>15</v>
      </c>
      <c r="Q838" t="s">
        <v>31</v>
      </c>
      <c r="R838" s="4">
        <v>5</v>
      </c>
      <c r="S838" t="str">
        <f>CONCATENATE(OrdersTable[[#This Row],[Clean_ID]],"-",OrdersTable[[#This Row],[Clean_Region]],"-",OrdersTable[[#This Row],[Clean_Product]])</f>
        <v>1836-NORTH-Electronics</v>
      </c>
    </row>
    <row r="839" spans="1:19" x14ac:dyDescent="0.3">
      <c r="A839" t="s">
        <v>2401</v>
      </c>
      <c r="B839" t="str">
        <f t="shared" si="78"/>
        <v>1837</v>
      </c>
      <c r="C839" t="s">
        <v>2402</v>
      </c>
      <c r="D839" t="str">
        <f t="shared" si="83"/>
        <v>Julie Fleming</v>
      </c>
      <c r="E839" t="s">
        <v>51</v>
      </c>
      <c r="F839" t="str">
        <f t="shared" si="79"/>
        <v>WEST</v>
      </c>
      <c r="G839" t="s">
        <v>12</v>
      </c>
      <c r="H839" t="str">
        <f t="shared" si="80"/>
        <v>Electronics</v>
      </c>
      <c r="I839" s="2" t="s">
        <v>511</v>
      </c>
      <c r="J839" s="1">
        <v>45512</v>
      </c>
      <c r="K839"/>
      <c r="L839" s="4">
        <v>0</v>
      </c>
      <c r="M839" s="4" t="str">
        <f t="shared" si="81"/>
        <v>Low Sales</v>
      </c>
      <c r="N839" s="2" t="str">
        <f t="shared" si="82"/>
        <v>Grade C</v>
      </c>
      <c r="O839">
        <v>20</v>
      </c>
      <c r="P839" s="4">
        <v>20</v>
      </c>
      <c r="Q839" t="s">
        <v>31</v>
      </c>
      <c r="R839" s="4">
        <v>3</v>
      </c>
      <c r="S839" t="str">
        <f>CONCATENATE(OrdersTable[[#This Row],[Clean_ID]],"-",OrdersTable[[#This Row],[Clean_Region]],"-",OrdersTable[[#This Row],[Clean_Product]])</f>
        <v>1837-WEST-Electronics</v>
      </c>
    </row>
    <row r="840" spans="1:19" x14ac:dyDescent="0.3">
      <c r="A840" t="s">
        <v>2403</v>
      </c>
      <c r="B840" t="str">
        <f t="shared" si="78"/>
        <v>1838</v>
      </c>
      <c r="C840" t="s">
        <v>2404</v>
      </c>
      <c r="D840" t="str">
        <f t="shared" si="83"/>
        <v>Thomas Wang</v>
      </c>
      <c r="E840" t="s">
        <v>11</v>
      </c>
      <c r="F840" t="str">
        <f t="shared" si="79"/>
        <v>NORTH</v>
      </c>
      <c r="G840" t="s">
        <v>35</v>
      </c>
      <c r="H840" t="str">
        <f t="shared" si="80"/>
        <v>Electronics</v>
      </c>
      <c r="I840" s="2" t="s">
        <v>2405</v>
      </c>
      <c r="J840" s="1">
        <v>46038</v>
      </c>
      <c r="K840">
        <v>740.86</v>
      </c>
      <c r="L840" s="4">
        <v>740.86</v>
      </c>
      <c r="M840" s="4" t="str">
        <f t="shared" si="81"/>
        <v>Low Sales</v>
      </c>
      <c r="N840" s="2" t="str">
        <f t="shared" si="82"/>
        <v>Grade C</v>
      </c>
      <c r="O840">
        <v>10</v>
      </c>
      <c r="P840" s="4">
        <v>10</v>
      </c>
      <c r="Q840" t="s">
        <v>18</v>
      </c>
      <c r="R840" s="4">
        <v>5</v>
      </c>
      <c r="S840" t="str">
        <f>CONCATENATE(OrdersTable[[#This Row],[Clean_ID]],"-",OrdersTable[[#This Row],[Clean_Region]],"-",OrdersTable[[#This Row],[Clean_Product]])</f>
        <v>1838-NORTH-Electronics</v>
      </c>
    </row>
    <row r="841" spans="1:19" x14ac:dyDescent="0.3">
      <c r="A841" t="s">
        <v>2406</v>
      </c>
      <c r="B841" t="str">
        <f t="shared" si="78"/>
        <v>1839</v>
      </c>
      <c r="C841" t="s">
        <v>2407</v>
      </c>
      <c r="D841" t="str">
        <f t="shared" si="83"/>
        <v>Donald Booker</v>
      </c>
      <c r="E841" t="s">
        <v>51</v>
      </c>
      <c r="F841" t="str">
        <f t="shared" si="79"/>
        <v>WEST</v>
      </c>
      <c r="G841" t="s">
        <v>40</v>
      </c>
      <c r="H841" t="str">
        <f t="shared" si="80"/>
        <v>Office Supplies</v>
      </c>
      <c r="I841" s="2" t="s">
        <v>2408</v>
      </c>
      <c r="J841" s="1">
        <v>45359</v>
      </c>
      <c r="K841">
        <v>3792.76</v>
      </c>
      <c r="L841" s="4">
        <v>3792.76</v>
      </c>
      <c r="M841" s="4" t="str">
        <f t="shared" si="81"/>
        <v>High Sales</v>
      </c>
      <c r="N841" s="2" t="str">
        <f t="shared" si="82"/>
        <v>Grade B</v>
      </c>
      <c r="O841">
        <v>5</v>
      </c>
      <c r="P841" s="4">
        <v>5</v>
      </c>
      <c r="Q841" t="s">
        <v>23</v>
      </c>
      <c r="R841" s="4">
        <v>11</v>
      </c>
      <c r="S841" t="str">
        <f>CONCATENATE(OrdersTable[[#This Row],[Clean_ID]],"-",OrdersTable[[#This Row],[Clean_Region]],"-",OrdersTable[[#This Row],[Clean_Product]])</f>
        <v>1839-WEST-Office Supplies</v>
      </c>
    </row>
    <row r="842" spans="1:19" x14ac:dyDescent="0.3">
      <c r="A842" t="s">
        <v>2409</v>
      </c>
      <c r="B842" t="str">
        <f t="shared" si="78"/>
        <v>1840</v>
      </c>
      <c r="C842" t="s">
        <v>2410</v>
      </c>
      <c r="D842" t="str">
        <f t="shared" si="83"/>
        <v>Brittany Dominguez</v>
      </c>
      <c r="E842" t="s">
        <v>26</v>
      </c>
      <c r="F842" t="str">
        <f t="shared" si="79"/>
        <v>EAST</v>
      </c>
      <c r="G842" t="s">
        <v>35</v>
      </c>
      <c r="H842" t="str">
        <f t="shared" si="80"/>
        <v>Electronics</v>
      </c>
      <c r="I842" s="2" t="s">
        <v>2411</v>
      </c>
      <c r="J842" s="1">
        <v>45471</v>
      </c>
      <c r="K842">
        <v>2337.4899999999998</v>
      </c>
      <c r="L842" s="4">
        <v>2337.4899999999998</v>
      </c>
      <c r="M842" s="4" t="str">
        <f t="shared" si="81"/>
        <v>Low Sales</v>
      </c>
      <c r="N842" s="2" t="str">
        <f t="shared" si="82"/>
        <v>Grade B</v>
      </c>
      <c r="O842">
        <v>10</v>
      </c>
      <c r="P842" s="4">
        <v>10</v>
      </c>
      <c r="Q842" t="s">
        <v>18</v>
      </c>
      <c r="R842" s="4">
        <v>14</v>
      </c>
      <c r="S842" t="str">
        <f>CONCATENATE(OrdersTable[[#This Row],[Clean_ID]],"-",OrdersTable[[#This Row],[Clean_Region]],"-",OrdersTable[[#This Row],[Clean_Product]])</f>
        <v>1840-EAST-Electronics</v>
      </c>
    </row>
    <row r="843" spans="1:19" x14ac:dyDescent="0.3">
      <c r="A843" t="s">
        <v>2412</v>
      </c>
      <c r="B843" t="str">
        <f t="shared" si="78"/>
        <v>1841</v>
      </c>
      <c r="C843" t="s">
        <v>2413</v>
      </c>
      <c r="D843" t="str">
        <f t="shared" si="83"/>
        <v>Sabrina Rivas</v>
      </c>
      <c r="E843" t="s">
        <v>51</v>
      </c>
      <c r="F843" t="str">
        <f t="shared" si="79"/>
        <v>WEST</v>
      </c>
      <c r="G843" t="s">
        <v>40</v>
      </c>
      <c r="H843" t="str">
        <f t="shared" si="80"/>
        <v>Office Supplies</v>
      </c>
      <c r="I843" s="2" t="s">
        <v>2414</v>
      </c>
      <c r="J843" s="1">
        <v>45859</v>
      </c>
      <c r="K843"/>
      <c r="L843" s="4">
        <v>0</v>
      </c>
      <c r="M843" s="4" t="str">
        <f t="shared" si="81"/>
        <v>Low Sales</v>
      </c>
      <c r="N843" s="2" t="str">
        <f t="shared" si="82"/>
        <v>Grade C</v>
      </c>
      <c r="O843"/>
      <c r="P843" s="4">
        <v>0</v>
      </c>
      <c r="Q843" t="s">
        <v>31</v>
      </c>
      <c r="R843" s="4">
        <v>8</v>
      </c>
      <c r="S843" t="str">
        <f>CONCATENATE(OrdersTable[[#This Row],[Clean_ID]],"-",OrdersTable[[#This Row],[Clean_Region]],"-",OrdersTable[[#This Row],[Clean_Product]])</f>
        <v>1841-WEST-Office Supplies</v>
      </c>
    </row>
    <row r="844" spans="1:19" x14ac:dyDescent="0.3">
      <c r="A844" t="s">
        <v>2415</v>
      </c>
      <c r="B844" t="str">
        <f t="shared" si="78"/>
        <v>1842</v>
      </c>
      <c r="C844" t="s">
        <v>2416</v>
      </c>
      <c r="D844" t="str">
        <f t="shared" si="83"/>
        <v>Alice Dixon</v>
      </c>
      <c r="E844" t="s">
        <v>21</v>
      </c>
      <c r="F844" t="str">
        <f t="shared" si="79"/>
        <v>CENTRAL</v>
      </c>
      <c r="G844" t="s">
        <v>35</v>
      </c>
      <c r="H844" t="str">
        <f t="shared" si="80"/>
        <v>Electronics</v>
      </c>
      <c r="I844" s="2" t="s">
        <v>2417</v>
      </c>
      <c r="J844" s="1">
        <v>45521</v>
      </c>
      <c r="K844">
        <v>3966.54</v>
      </c>
      <c r="L844" s="4">
        <v>3966.54</v>
      </c>
      <c r="M844" s="4" t="str">
        <f t="shared" si="81"/>
        <v>High Sales</v>
      </c>
      <c r="N844" s="2" t="str">
        <f t="shared" si="82"/>
        <v>Grade B</v>
      </c>
      <c r="O844">
        <v>15</v>
      </c>
      <c r="P844" s="4">
        <v>15</v>
      </c>
      <c r="Q844" t="s">
        <v>31</v>
      </c>
      <c r="R844" s="4">
        <v>11</v>
      </c>
      <c r="S844" t="str">
        <f>CONCATENATE(OrdersTable[[#This Row],[Clean_ID]],"-",OrdersTable[[#This Row],[Clean_Region]],"-",OrdersTable[[#This Row],[Clean_Product]])</f>
        <v>1842-CENTRAL-Electronics</v>
      </c>
    </row>
    <row r="845" spans="1:19" x14ac:dyDescent="0.3">
      <c r="A845" t="s">
        <v>2418</v>
      </c>
      <c r="B845" t="str">
        <f t="shared" si="78"/>
        <v>1843</v>
      </c>
      <c r="C845" t="s">
        <v>2419</v>
      </c>
      <c r="D845" t="str">
        <f t="shared" si="83"/>
        <v>Tyler Gamble Md</v>
      </c>
      <c r="E845" t="s">
        <v>11</v>
      </c>
      <c r="F845" t="str">
        <f t="shared" si="79"/>
        <v>NORTH</v>
      </c>
      <c r="G845" t="s">
        <v>35</v>
      </c>
      <c r="H845" t="str">
        <f t="shared" si="80"/>
        <v>Electronics</v>
      </c>
      <c r="I845" s="2" t="s">
        <v>2420</v>
      </c>
      <c r="J845" s="1">
        <v>45419</v>
      </c>
      <c r="K845"/>
      <c r="L845" s="4">
        <v>0</v>
      </c>
      <c r="M845" s="4" t="str">
        <f t="shared" si="81"/>
        <v>Low Sales</v>
      </c>
      <c r="N845" s="2" t="str">
        <f t="shared" si="82"/>
        <v>Grade C</v>
      </c>
      <c r="O845">
        <v>20</v>
      </c>
      <c r="P845" s="4">
        <v>20</v>
      </c>
      <c r="Q845" t="s">
        <v>18</v>
      </c>
      <c r="R845" s="4">
        <v>8</v>
      </c>
      <c r="S845" t="str">
        <f>CONCATENATE(OrdersTable[[#This Row],[Clean_ID]],"-",OrdersTable[[#This Row],[Clean_Region]],"-",OrdersTable[[#This Row],[Clean_Product]])</f>
        <v>1843-NORTH-Electronics</v>
      </c>
    </row>
    <row r="846" spans="1:19" x14ac:dyDescent="0.3">
      <c r="A846" t="s">
        <v>2421</v>
      </c>
      <c r="B846" t="str">
        <f t="shared" si="78"/>
        <v>1844</v>
      </c>
      <c r="C846" t="s">
        <v>2422</v>
      </c>
      <c r="D846" t="str">
        <f t="shared" si="83"/>
        <v>Mrs. Pamela Pierce</v>
      </c>
      <c r="E846" t="s">
        <v>11</v>
      </c>
      <c r="F846" t="str">
        <f t="shared" si="79"/>
        <v>NORTH</v>
      </c>
      <c r="G846" t="s">
        <v>80</v>
      </c>
      <c r="H846" t="str">
        <f t="shared" si="80"/>
        <v>Furniture</v>
      </c>
      <c r="I846" s="2" t="s">
        <v>2423</v>
      </c>
      <c r="J846" s="1">
        <v>45321</v>
      </c>
      <c r="K846"/>
      <c r="L846" s="4">
        <v>0</v>
      </c>
      <c r="M846" s="4" t="str">
        <f t="shared" si="81"/>
        <v>Low Sales</v>
      </c>
      <c r="N846" s="2" t="str">
        <f t="shared" si="82"/>
        <v>Grade C</v>
      </c>
      <c r="O846">
        <v>5</v>
      </c>
      <c r="P846" s="4">
        <v>5</v>
      </c>
      <c r="Q846" t="s">
        <v>37</v>
      </c>
      <c r="R846" s="4">
        <v>12</v>
      </c>
      <c r="S846" t="str">
        <f>CONCATENATE(OrdersTable[[#This Row],[Clean_ID]],"-",OrdersTable[[#This Row],[Clean_Region]],"-",OrdersTable[[#This Row],[Clean_Product]])</f>
        <v>1844-NORTH-Furniture</v>
      </c>
    </row>
    <row r="847" spans="1:19" x14ac:dyDescent="0.3">
      <c r="A847" t="s">
        <v>2424</v>
      </c>
      <c r="B847" t="str">
        <f t="shared" si="78"/>
        <v>1845</v>
      </c>
      <c r="C847" t="s">
        <v>2425</v>
      </c>
      <c r="D847" t="str">
        <f t="shared" si="83"/>
        <v>David Little</v>
      </c>
      <c r="E847" t="s">
        <v>26</v>
      </c>
      <c r="F847" t="str">
        <f t="shared" si="79"/>
        <v>EAST</v>
      </c>
      <c r="G847" t="s">
        <v>35</v>
      </c>
      <c r="H847" t="str">
        <f t="shared" si="80"/>
        <v>Electronics</v>
      </c>
      <c r="I847" s="2" t="s">
        <v>2426</v>
      </c>
      <c r="J847" s="1">
        <v>45696</v>
      </c>
      <c r="K847"/>
      <c r="L847" s="4">
        <v>0</v>
      </c>
      <c r="M847" s="4" t="str">
        <f t="shared" si="81"/>
        <v>Low Sales</v>
      </c>
      <c r="N847" s="2" t="str">
        <f t="shared" si="82"/>
        <v>Grade C</v>
      </c>
      <c r="O847">
        <v>5</v>
      </c>
      <c r="P847" s="4">
        <v>5</v>
      </c>
      <c r="Q847" t="s">
        <v>31</v>
      </c>
      <c r="R847" s="4">
        <v>9</v>
      </c>
      <c r="S847" t="str">
        <f>CONCATENATE(OrdersTable[[#This Row],[Clean_ID]],"-",OrdersTable[[#This Row],[Clean_Region]],"-",OrdersTable[[#This Row],[Clean_Product]])</f>
        <v>1845-EAST-Electronics</v>
      </c>
    </row>
    <row r="848" spans="1:19" x14ac:dyDescent="0.3">
      <c r="A848" t="s">
        <v>2427</v>
      </c>
      <c r="B848" t="str">
        <f t="shared" si="78"/>
        <v>1846</v>
      </c>
      <c r="C848" t="s">
        <v>2428</v>
      </c>
      <c r="D848" t="str">
        <f t="shared" si="83"/>
        <v>Kristen Doyle</v>
      </c>
      <c r="E848" t="s">
        <v>11</v>
      </c>
      <c r="F848" t="str">
        <f t="shared" si="79"/>
        <v>NORTH</v>
      </c>
      <c r="G848" t="s">
        <v>12</v>
      </c>
      <c r="H848" t="str">
        <f t="shared" si="80"/>
        <v>Electronics</v>
      </c>
      <c r="I848" s="2" t="s">
        <v>2429</v>
      </c>
      <c r="J848" s="1">
        <v>45557</v>
      </c>
      <c r="K848">
        <v>2929.19</v>
      </c>
      <c r="L848" s="4">
        <v>2929.19</v>
      </c>
      <c r="M848" s="4" t="str">
        <f t="shared" si="81"/>
        <v>High Sales</v>
      </c>
      <c r="N848" s="2" t="str">
        <f t="shared" si="82"/>
        <v>Grade B</v>
      </c>
      <c r="O848">
        <v>15</v>
      </c>
      <c r="P848" s="4">
        <v>15</v>
      </c>
      <c r="Q848" t="s">
        <v>23</v>
      </c>
      <c r="R848" s="4">
        <v>15</v>
      </c>
      <c r="S848" t="str">
        <f>CONCATENATE(OrdersTable[[#This Row],[Clean_ID]],"-",OrdersTable[[#This Row],[Clean_Region]],"-",OrdersTable[[#This Row],[Clean_Product]])</f>
        <v>1846-NORTH-Electronics</v>
      </c>
    </row>
    <row r="849" spans="1:19" x14ac:dyDescent="0.3">
      <c r="A849" t="s">
        <v>2430</v>
      </c>
      <c r="B849" t="str">
        <f t="shared" si="78"/>
        <v>1847</v>
      </c>
      <c r="C849" t="s">
        <v>2431</v>
      </c>
      <c r="D849" t="str">
        <f t="shared" si="83"/>
        <v>Jeffrey Smith</v>
      </c>
      <c r="E849" t="s">
        <v>11</v>
      </c>
      <c r="F849" t="str">
        <f t="shared" si="79"/>
        <v>NORTH</v>
      </c>
      <c r="G849" t="s">
        <v>80</v>
      </c>
      <c r="H849" t="str">
        <f t="shared" si="80"/>
        <v>Furniture</v>
      </c>
      <c r="I849" s="2" t="s">
        <v>2393</v>
      </c>
      <c r="J849" s="1">
        <v>45657</v>
      </c>
      <c r="K849"/>
      <c r="L849" s="4">
        <v>0</v>
      </c>
      <c r="M849" s="4" t="str">
        <f t="shared" si="81"/>
        <v>Low Sales</v>
      </c>
      <c r="N849" s="2" t="str">
        <f t="shared" si="82"/>
        <v>Grade C</v>
      </c>
      <c r="O849">
        <v>20</v>
      </c>
      <c r="P849" s="4">
        <v>20</v>
      </c>
      <c r="Q849" t="s">
        <v>31</v>
      </c>
      <c r="R849" s="4">
        <v>1</v>
      </c>
      <c r="S849" t="str">
        <f>CONCATENATE(OrdersTable[[#This Row],[Clean_ID]],"-",OrdersTable[[#This Row],[Clean_Region]],"-",OrdersTable[[#This Row],[Clean_Product]])</f>
        <v>1847-NORTH-Furniture</v>
      </c>
    </row>
    <row r="850" spans="1:19" x14ac:dyDescent="0.3">
      <c r="A850" t="s">
        <v>2432</v>
      </c>
      <c r="B850" t="str">
        <f t="shared" si="78"/>
        <v>1848</v>
      </c>
      <c r="C850" t="s">
        <v>2433</v>
      </c>
      <c r="D850" t="str">
        <f t="shared" si="83"/>
        <v>Margaret Leach</v>
      </c>
      <c r="E850" t="s">
        <v>26</v>
      </c>
      <c r="F850" t="str">
        <f t="shared" si="79"/>
        <v>EAST</v>
      </c>
      <c r="G850" t="s">
        <v>40</v>
      </c>
      <c r="H850" t="str">
        <f t="shared" si="80"/>
        <v>Office Supplies</v>
      </c>
      <c r="I850" s="2" t="s">
        <v>2434</v>
      </c>
      <c r="J850" s="1">
        <v>45834</v>
      </c>
      <c r="K850">
        <v>4684.7700000000004</v>
      </c>
      <c r="L850" s="4">
        <v>4684.7700000000004</v>
      </c>
      <c r="M850" s="4" t="str">
        <f t="shared" si="81"/>
        <v>High Sales</v>
      </c>
      <c r="N850" s="2" t="str">
        <f t="shared" si="82"/>
        <v>Grade A</v>
      </c>
      <c r="O850">
        <v>10</v>
      </c>
      <c r="P850" s="4">
        <v>10</v>
      </c>
      <c r="Q850" t="s">
        <v>14</v>
      </c>
      <c r="R850" s="4">
        <v>10</v>
      </c>
      <c r="S850" t="str">
        <f>CONCATENATE(OrdersTable[[#This Row],[Clean_ID]],"-",OrdersTable[[#This Row],[Clean_Region]],"-",OrdersTable[[#This Row],[Clean_Product]])</f>
        <v>1848-EAST-Office Supplies</v>
      </c>
    </row>
    <row r="851" spans="1:19" x14ac:dyDescent="0.3">
      <c r="A851" t="s">
        <v>2435</v>
      </c>
      <c r="B851" t="str">
        <f t="shared" si="78"/>
        <v>1849</v>
      </c>
      <c r="C851" t="s">
        <v>2436</v>
      </c>
      <c r="D851" t="str">
        <f t="shared" si="83"/>
        <v>Megan Adkins</v>
      </c>
      <c r="E851" t="s">
        <v>44</v>
      </c>
      <c r="F851" t="str">
        <f t="shared" si="79"/>
        <v>SOUTH</v>
      </c>
      <c r="G851" t="s">
        <v>40</v>
      </c>
      <c r="H851" t="str">
        <f t="shared" si="80"/>
        <v>Office Supplies</v>
      </c>
      <c r="I851" s="2" t="s">
        <v>1756</v>
      </c>
      <c r="J851" s="1">
        <v>45615</v>
      </c>
      <c r="K851"/>
      <c r="L851" s="4">
        <v>0</v>
      </c>
      <c r="M851" s="4" t="str">
        <f t="shared" si="81"/>
        <v>Low Sales</v>
      </c>
      <c r="N851" s="2" t="str">
        <f t="shared" si="82"/>
        <v>Grade C</v>
      </c>
      <c r="O851">
        <v>15</v>
      </c>
      <c r="P851" s="4">
        <v>15</v>
      </c>
      <c r="Q851" t="s">
        <v>14</v>
      </c>
      <c r="R851" s="4">
        <v>9</v>
      </c>
      <c r="S851" t="str">
        <f>CONCATENATE(OrdersTable[[#This Row],[Clean_ID]],"-",OrdersTable[[#This Row],[Clean_Region]],"-",OrdersTable[[#This Row],[Clean_Product]])</f>
        <v>1849-SOUTH-Office Supplies</v>
      </c>
    </row>
    <row r="852" spans="1:19" x14ac:dyDescent="0.3">
      <c r="A852" t="s">
        <v>2437</v>
      </c>
      <c r="B852" t="str">
        <f t="shared" si="78"/>
        <v>1850</v>
      </c>
      <c r="C852" t="s">
        <v>2438</v>
      </c>
      <c r="D852" t="str">
        <f t="shared" si="83"/>
        <v>Christina Miller</v>
      </c>
      <c r="E852" t="s">
        <v>21</v>
      </c>
      <c r="F852" t="str">
        <f t="shared" si="79"/>
        <v>CENTRAL</v>
      </c>
      <c r="G852" t="s">
        <v>40</v>
      </c>
      <c r="H852" t="str">
        <f t="shared" si="80"/>
        <v>Office Supplies</v>
      </c>
      <c r="I852" s="2" t="s">
        <v>2439</v>
      </c>
      <c r="J852" s="1">
        <v>46135</v>
      </c>
      <c r="K852"/>
      <c r="L852" s="4">
        <v>0</v>
      </c>
      <c r="M852" s="4" t="str">
        <f t="shared" si="81"/>
        <v>Low Sales</v>
      </c>
      <c r="N852" s="2" t="str">
        <f t="shared" si="82"/>
        <v>Grade C</v>
      </c>
      <c r="O852">
        <v>15</v>
      </c>
      <c r="P852" s="4">
        <v>15</v>
      </c>
      <c r="Q852" t="s">
        <v>23</v>
      </c>
      <c r="R852" s="4">
        <v>7</v>
      </c>
      <c r="S852" t="str">
        <f>CONCATENATE(OrdersTable[[#This Row],[Clean_ID]],"-",OrdersTable[[#This Row],[Clean_Region]],"-",OrdersTable[[#This Row],[Clean_Product]])</f>
        <v>1850-CENTRAL-Office Supplies</v>
      </c>
    </row>
    <row r="853" spans="1:19" x14ac:dyDescent="0.3">
      <c r="A853" t="s">
        <v>2440</v>
      </c>
      <c r="B853" t="str">
        <f t="shared" si="78"/>
        <v>1851</v>
      </c>
      <c r="C853" t="s">
        <v>2441</v>
      </c>
      <c r="D853" t="str">
        <f t="shared" si="83"/>
        <v>Hannah Smith</v>
      </c>
      <c r="E853" t="s">
        <v>26</v>
      </c>
      <c r="F853" t="str">
        <f t="shared" si="79"/>
        <v>EAST</v>
      </c>
      <c r="G853" t="s">
        <v>80</v>
      </c>
      <c r="H853" t="str">
        <f t="shared" si="80"/>
        <v>Furniture</v>
      </c>
      <c r="I853" s="2" t="s">
        <v>2442</v>
      </c>
      <c r="J853" s="1">
        <v>45396</v>
      </c>
      <c r="K853">
        <v>815.05</v>
      </c>
      <c r="L853" s="4">
        <v>815.05</v>
      </c>
      <c r="M853" s="4" t="str">
        <f t="shared" si="81"/>
        <v>Low Sales</v>
      </c>
      <c r="N853" s="2" t="str">
        <f t="shared" si="82"/>
        <v>Grade C</v>
      </c>
      <c r="O853">
        <v>10</v>
      </c>
      <c r="P853" s="4">
        <v>10</v>
      </c>
      <c r="Q853" t="s">
        <v>37</v>
      </c>
      <c r="R853" s="4">
        <v>10</v>
      </c>
      <c r="S853" t="str">
        <f>CONCATENATE(OrdersTable[[#This Row],[Clean_ID]],"-",OrdersTable[[#This Row],[Clean_Region]],"-",OrdersTable[[#This Row],[Clean_Product]])</f>
        <v>1851-EAST-Furniture</v>
      </c>
    </row>
    <row r="854" spans="1:19" x14ac:dyDescent="0.3">
      <c r="A854" t="s">
        <v>2443</v>
      </c>
      <c r="B854" t="str">
        <f t="shared" si="78"/>
        <v>1852</v>
      </c>
      <c r="C854" t="s">
        <v>2444</v>
      </c>
      <c r="D854" t="str">
        <f t="shared" si="83"/>
        <v>Brandon Cooper</v>
      </c>
      <c r="E854" t="s">
        <v>11</v>
      </c>
      <c r="F854" t="str">
        <f t="shared" si="79"/>
        <v>NORTH</v>
      </c>
      <c r="G854" t="s">
        <v>12</v>
      </c>
      <c r="H854" t="str">
        <f t="shared" si="80"/>
        <v>Electronics</v>
      </c>
      <c r="I854" s="2" t="s">
        <v>2445</v>
      </c>
      <c r="J854" s="1">
        <v>45719</v>
      </c>
      <c r="K854">
        <v>4584.3500000000004</v>
      </c>
      <c r="L854" s="4">
        <v>4584.3500000000004</v>
      </c>
      <c r="M854" s="4" t="str">
        <f t="shared" si="81"/>
        <v>High Sales</v>
      </c>
      <c r="N854" s="2" t="str">
        <f t="shared" si="82"/>
        <v>Grade A</v>
      </c>
      <c r="O854">
        <v>10</v>
      </c>
      <c r="P854" s="4">
        <v>10</v>
      </c>
      <c r="Q854" t="s">
        <v>14</v>
      </c>
      <c r="R854" s="4">
        <v>8</v>
      </c>
      <c r="S854" t="str">
        <f>CONCATENATE(OrdersTable[[#This Row],[Clean_ID]],"-",OrdersTable[[#This Row],[Clean_Region]],"-",OrdersTable[[#This Row],[Clean_Product]])</f>
        <v>1852-NORTH-Electronics</v>
      </c>
    </row>
    <row r="855" spans="1:19" x14ac:dyDescent="0.3">
      <c r="A855" t="s">
        <v>2446</v>
      </c>
      <c r="B855" t="str">
        <f t="shared" si="78"/>
        <v>1853</v>
      </c>
      <c r="C855" t="s">
        <v>2447</v>
      </c>
      <c r="D855" t="str">
        <f t="shared" si="83"/>
        <v>Patrick Proctor</v>
      </c>
      <c r="E855" t="s">
        <v>26</v>
      </c>
      <c r="F855" t="str">
        <f t="shared" si="79"/>
        <v>EAST</v>
      </c>
      <c r="G855" t="s">
        <v>40</v>
      </c>
      <c r="H855" t="str">
        <f t="shared" si="80"/>
        <v>Office Supplies</v>
      </c>
      <c r="I855" s="2" t="s">
        <v>2448</v>
      </c>
      <c r="J855" s="1">
        <v>45881</v>
      </c>
      <c r="K855"/>
      <c r="L855" s="4">
        <v>0</v>
      </c>
      <c r="M855" s="4" t="str">
        <f t="shared" si="81"/>
        <v>Low Sales</v>
      </c>
      <c r="N855" s="2" t="str">
        <f t="shared" si="82"/>
        <v>Grade C</v>
      </c>
      <c r="O855"/>
      <c r="P855" s="4">
        <v>0</v>
      </c>
      <c r="Q855" t="s">
        <v>37</v>
      </c>
      <c r="R855" s="4">
        <v>13</v>
      </c>
      <c r="S855" t="str">
        <f>CONCATENATE(OrdersTable[[#This Row],[Clean_ID]],"-",OrdersTable[[#This Row],[Clean_Region]],"-",OrdersTable[[#This Row],[Clean_Product]])</f>
        <v>1853-EAST-Office Supplies</v>
      </c>
    </row>
    <row r="856" spans="1:19" x14ac:dyDescent="0.3">
      <c r="A856" t="s">
        <v>2449</v>
      </c>
      <c r="B856" t="str">
        <f t="shared" si="78"/>
        <v>1854</v>
      </c>
      <c r="C856" t="s">
        <v>2450</v>
      </c>
      <c r="D856" t="str">
        <f t="shared" si="83"/>
        <v>Dr. Duane Brown</v>
      </c>
      <c r="E856" t="s">
        <v>26</v>
      </c>
      <c r="F856" t="str">
        <f t="shared" si="79"/>
        <v>EAST</v>
      </c>
      <c r="G856" t="s">
        <v>80</v>
      </c>
      <c r="H856" t="str">
        <f t="shared" si="80"/>
        <v>Furniture</v>
      </c>
      <c r="I856" s="2" t="s">
        <v>2451</v>
      </c>
      <c r="J856" s="1">
        <v>46018</v>
      </c>
      <c r="K856">
        <v>192.36</v>
      </c>
      <c r="L856" s="4">
        <v>192.36</v>
      </c>
      <c r="M856" s="4" t="str">
        <f t="shared" si="81"/>
        <v>Low Sales</v>
      </c>
      <c r="N856" s="2" t="str">
        <f t="shared" si="82"/>
        <v>Grade C</v>
      </c>
      <c r="O856">
        <v>10</v>
      </c>
      <c r="P856" s="4">
        <v>10</v>
      </c>
      <c r="Q856" t="s">
        <v>18</v>
      </c>
      <c r="R856" s="4">
        <v>14</v>
      </c>
      <c r="S856" t="str">
        <f>CONCATENATE(OrdersTable[[#This Row],[Clean_ID]],"-",OrdersTable[[#This Row],[Clean_Region]],"-",OrdersTable[[#This Row],[Clean_Product]])</f>
        <v>1854-EAST-Furniture</v>
      </c>
    </row>
    <row r="857" spans="1:19" x14ac:dyDescent="0.3">
      <c r="A857" t="s">
        <v>2452</v>
      </c>
      <c r="B857" t="str">
        <f t="shared" si="78"/>
        <v>1855</v>
      </c>
      <c r="C857" t="s">
        <v>2453</v>
      </c>
      <c r="D857" t="str">
        <f t="shared" si="83"/>
        <v>Shane Thomas</v>
      </c>
      <c r="E857" t="s">
        <v>11</v>
      </c>
      <c r="F857" t="str">
        <f t="shared" si="79"/>
        <v>NORTH</v>
      </c>
      <c r="G857" t="s">
        <v>80</v>
      </c>
      <c r="H857" t="str">
        <f t="shared" si="80"/>
        <v>Furniture</v>
      </c>
      <c r="I857" s="2" t="s">
        <v>2454</v>
      </c>
      <c r="J857" s="1">
        <v>45996</v>
      </c>
      <c r="K857">
        <v>1571.77</v>
      </c>
      <c r="L857" s="4">
        <v>1571.77</v>
      </c>
      <c r="M857" s="4" t="str">
        <f t="shared" si="81"/>
        <v>Low Sales</v>
      </c>
      <c r="N857" s="2" t="str">
        <f t="shared" si="82"/>
        <v>Grade C</v>
      </c>
      <c r="O857">
        <v>10</v>
      </c>
      <c r="P857" s="4">
        <v>10</v>
      </c>
      <c r="Q857" t="s">
        <v>14</v>
      </c>
      <c r="R857" s="4">
        <v>7</v>
      </c>
      <c r="S857" t="str">
        <f>CONCATENATE(OrdersTable[[#This Row],[Clean_ID]],"-",OrdersTable[[#This Row],[Clean_Region]],"-",OrdersTable[[#This Row],[Clean_Product]])</f>
        <v>1855-NORTH-Furniture</v>
      </c>
    </row>
    <row r="858" spans="1:19" x14ac:dyDescent="0.3">
      <c r="A858" t="s">
        <v>2455</v>
      </c>
      <c r="B858" t="str">
        <f t="shared" si="78"/>
        <v>1856</v>
      </c>
      <c r="C858" t="s">
        <v>2456</v>
      </c>
      <c r="D858" t="str">
        <f t="shared" si="83"/>
        <v>Joseph Decker</v>
      </c>
      <c r="E858" t="s">
        <v>11</v>
      </c>
      <c r="F858" t="str">
        <f t="shared" si="79"/>
        <v>NORTH</v>
      </c>
      <c r="G858" t="s">
        <v>12</v>
      </c>
      <c r="H858" t="str">
        <f t="shared" si="80"/>
        <v>Electronics</v>
      </c>
      <c r="I858" s="2" t="s">
        <v>2457</v>
      </c>
      <c r="J858" s="1">
        <v>45371</v>
      </c>
      <c r="K858"/>
      <c r="L858" s="4">
        <v>0</v>
      </c>
      <c r="M858" s="4" t="str">
        <f t="shared" si="81"/>
        <v>Low Sales</v>
      </c>
      <c r="N858" s="2" t="str">
        <f t="shared" si="82"/>
        <v>Grade C</v>
      </c>
      <c r="O858">
        <v>5</v>
      </c>
      <c r="P858" s="4">
        <v>5</v>
      </c>
      <c r="Q858" t="s">
        <v>18</v>
      </c>
      <c r="R858" s="4">
        <v>2</v>
      </c>
      <c r="S858" t="str">
        <f>CONCATENATE(OrdersTable[[#This Row],[Clean_ID]],"-",OrdersTable[[#This Row],[Clean_Region]],"-",OrdersTable[[#This Row],[Clean_Product]])</f>
        <v>1856-NORTH-Electronics</v>
      </c>
    </row>
    <row r="859" spans="1:19" x14ac:dyDescent="0.3">
      <c r="A859" t="s">
        <v>2458</v>
      </c>
      <c r="B859" t="str">
        <f t="shared" si="78"/>
        <v>1857</v>
      </c>
      <c r="C859" t="s">
        <v>2459</v>
      </c>
      <c r="D859" t="str">
        <f t="shared" si="83"/>
        <v>Nicholas Rice</v>
      </c>
      <c r="E859" t="s">
        <v>34</v>
      </c>
      <c r="F859" t="str">
        <f t="shared" si="79"/>
        <v>NORTH</v>
      </c>
      <c r="G859" t="s">
        <v>12</v>
      </c>
      <c r="H859" t="str">
        <f t="shared" si="80"/>
        <v>Electronics</v>
      </c>
      <c r="I859" s="2" t="s">
        <v>2460</v>
      </c>
      <c r="J859" s="1">
        <v>45772</v>
      </c>
      <c r="K859">
        <v>4547.22</v>
      </c>
      <c r="L859" s="4">
        <v>4547.22</v>
      </c>
      <c r="M859" s="4" t="str">
        <f t="shared" si="81"/>
        <v>High Sales</v>
      </c>
      <c r="N859" s="2" t="str">
        <f t="shared" si="82"/>
        <v>Grade A</v>
      </c>
      <c r="O859">
        <v>5</v>
      </c>
      <c r="P859" s="4">
        <v>5</v>
      </c>
      <c r="Q859" t="s">
        <v>31</v>
      </c>
      <c r="R859" s="4">
        <v>11</v>
      </c>
      <c r="S859" t="str">
        <f>CONCATENATE(OrdersTable[[#This Row],[Clean_ID]],"-",OrdersTable[[#This Row],[Clean_Region]],"-",OrdersTable[[#This Row],[Clean_Product]])</f>
        <v>1857-NORTH-Electronics</v>
      </c>
    </row>
    <row r="860" spans="1:19" x14ac:dyDescent="0.3">
      <c r="A860" t="s">
        <v>2461</v>
      </c>
      <c r="B860" t="str">
        <f t="shared" si="78"/>
        <v>1858</v>
      </c>
      <c r="C860" t="s">
        <v>2462</v>
      </c>
      <c r="D860" t="str">
        <f t="shared" si="83"/>
        <v>Danielle Schmidt</v>
      </c>
      <c r="E860" t="s">
        <v>34</v>
      </c>
      <c r="F860" t="str">
        <f t="shared" si="79"/>
        <v>NORTH</v>
      </c>
      <c r="G860" t="s">
        <v>12</v>
      </c>
      <c r="H860" t="str">
        <f t="shared" si="80"/>
        <v>Electronics</v>
      </c>
      <c r="I860" s="2" t="s">
        <v>2463</v>
      </c>
      <c r="J860" s="1">
        <v>46093</v>
      </c>
      <c r="K860">
        <v>4604.49</v>
      </c>
      <c r="L860" s="4">
        <v>4604.49</v>
      </c>
      <c r="M860" s="4" t="str">
        <f t="shared" si="81"/>
        <v>High Sales</v>
      </c>
      <c r="N860" s="2" t="str">
        <f t="shared" si="82"/>
        <v>Grade A</v>
      </c>
      <c r="O860"/>
      <c r="P860" s="4">
        <v>0</v>
      </c>
      <c r="Q860" t="s">
        <v>18</v>
      </c>
      <c r="R860" s="4">
        <v>3</v>
      </c>
      <c r="S860" t="str">
        <f>CONCATENATE(OrdersTable[[#This Row],[Clean_ID]],"-",OrdersTable[[#This Row],[Clean_Region]],"-",OrdersTable[[#This Row],[Clean_Product]])</f>
        <v>1858-NORTH-Electronics</v>
      </c>
    </row>
    <row r="861" spans="1:19" x14ac:dyDescent="0.3">
      <c r="A861" t="s">
        <v>2464</v>
      </c>
      <c r="B861" t="str">
        <f t="shared" si="78"/>
        <v>1859</v>
      </c>
      <c r="C861" t="s">
        <v>2465</v>
      </c>
      <c r="D861" t="str">
        <f t="shared" si="83"/>
        <v>William Conner</v>
      </c>
      <c r="E861" t="s">
        <v>11</v>
      </c>
      <c r="F861" t="str">
        <f t="shared" si="79"/>
        <v>NORTH</v>
      </c>
      <c r="G861" t="s">
        <v>40</v>
      </c>
      <c r="H861" t="str">
        <f t="shared" si="80"/>
        <v>Office Supplies</v>
      </c>
      <c r="I861" s="2" t="s">
        <v>2423</v>
      </c>
      <c r="J861" s="1">
        <v>45321</v>
      </c>
      <c r="K861"/>
      <c r="L861" s="4">
        <v>0</v>
      </c>
      <c r="M861" s="4" t="str">
        <f t="shared" si="81"/>
        <v>Low Sales</v>
      </c>
      <c r="N861" s="2" t="str">
        <f t="shared" si="82"/>
        <v>Grade C</v>
      </c>
      <c r="O861"/>
      <c r="P861" s="4">
        <v>0</v>
      </c>
      <c r="Q861" t="s">
        <v>31</v>
      </c>
      <c r="R861" s="4">
        <v>6</v>
      </c>
      <c r="S861" t="str">
        <f>CONCATENATE(OrdersTable[[#This Row],[Clean_ID]],"-",OrdersTable[[#This Row],[Clean_Region]],"-",OrdersTable[[#This Row],[Clean_Product]])</f>
        <v>1859-NORTH-Office Supplies</v>
      </c>
    </row>
    <row r="862" spans="1:19" x14ac:dyDescent="0.3">
      <c r="A862" t="s">
        <v>2466</v>
      </c>
      <c r="B862" t="str">
        <f t="shared" si="78"/>
        <v>1860</v>
      </c>
      <c r="C862" t="s">
        <v>2467</v>
      </c>
      <c r="D862" t="str">
        <f t="shared" si="83"/>
        <v>Darren Jackson</v>
      </c>
      <c r="E862" t="s">
        <v>44</v>
      </c>
      <c r="F862" t="str">
        <f t="shared" si="79"/>
        <v>SOUTH</v>
      </c>
      <c r="G862" t="s">
        <v>80</v>
      </c>
      <c r="H862" t="str">
        <f t="shared" si="80"/>
        <v>Furniture</v>
      </c>
      <c r="I862" s="2" t="s">
        <v>2468</v>
      </c>
      <c r="J862" s="1">
        <v>45809</v>
      </c>
      <c r="K862">
        <v>388.27</v>
      </c>
      <c r="L862" s="4">
        <v>388.27</v>
      </c>
      <c r="M862" s="4" t="str">
        <f t="shared" si="81"/>
        <v>Low Sales</v>
      </c>
      <c r="N862" s="2" t="str">
        <f t="shared" si="82"/>
        <v>Grade C</v>
      </c>
      <c r="O862"/>
      <c r="P862" s="4">
        <v>0</v>
      </c>
      <c r="Q862" t="s">
        <v>18</v>
      </c>
      <c r="R862" s="4">
        <v>12</v>
      </c>
      <c r="S862" t="str">
        <f>CONCATENATE(OrdersTable[[#This Row],[Clean_ID]],"-",OrdersTable[[#This Row],[Clean_Region]],"-",OrdersTable[[#This Row],[Clean_Product]])</f>
        <v>1860-SOUTH-Furniture</v>
      </c>
    </row>
    <row r="863" spans="1:19" x14ac:dyDescent="0.3">
      <c r="A863" t="s">
        <v>2469</v>
      </c>
      <c r="B863" t="str">
        <f t="shared" si="78"/>
        <v>1861</v>
      </c>
      <c r="C863" t="s">
        <v>2470</v>
      </c>
      <c r="D863" t="str">
        <f t="shared" si="83"/>
        <v>Robert Ryan</v>
      </c>
      <c r="E863" t="s">
        <v>44</v>
      </c>
      <c r="F863" t="str">
        <f t="shared" si="79"/>
        <v>SOUTH</v>
      </c>
      <c r="G863" t="s">
        <v>40</v>
      </c>
      <c r="H863" t="str">
        <f t="shared" si="80"/>
        <v>Office Supplies</v>
      </c>
      <c r="I863" s="2" t="s">
        <v>529</v>
      </c>
      <c r="J863" s="1">
        <v>45467</v>
      </c>
      <c r="K863">
        <v>71.430000000000007</v>
      </c>
      <c r="L863" s="4">
        <v>71.430000000000007</v>
      </c>
      <c r="M863" s="4" t="str">
        <f t="shared" si="81"/>
        <v>Low Sales</v>
      </c>
      <c r="N863" s="2" t="str">
        <f t="shared" si="82"/>
        <v>Grade C</v>
      </c>
      <c r="O863">
        <v>10</v>
      </c>
      <c r="P863" s="4">
        <v>10</v>
      </c>
      <c r="Q863" t="s">
        <v>37</v>
      </c>
      <c r="R863" s="4">
        <v>14</v>
      </c>
      <c r="S863" t="str">
        <f>CONCATENATE(OrdersTable[[#This Row],[Clean_ID]],"-",OrdersTable[[#This Row],[Clean_Region]],"-",OrdersTable[[#This Row],[Clean_Product]])</f>
        <v>1861-SOUTH-Office Supplies</v>
      </c>
    </row>
    <row r="864" spans="1:19" x14ac:dyDescent="0.3">
      <c r="A864" t="s">
        <v>2471</v>
      </c>
      <c r="B864" t="str">
        <f t="shared" si="78"/>
        <v>1862</v>
      </c>
      <c r="C864" t="s">
        <v>2472</v>
      </c>
      <c r="D864" t="str">
        <f t="shared" si="83"/>
        <v>Michael Douglas</v>
      </c>
      <c r="E864" t="s">
        <v>11</v>
      </c>
      <c r="F864" t="str">
        <f t="shared" si="79"/>
        <v>NORTH</v>
      </c>
      <c r="G864" t="s">
        <v>35</v>
      </c>
      <c r="H864" t="str">
        <f t="shared" si="80"/>
        <v>Electronics</v>
      </c>
      <c r="I864" s="2" t="s">
        <v>2473</v>
      </c>
      <c r="J864" s="1">
        <v>45667</v>
      </c>
      <c r="K864"/>
      <c r="L864" s="4">
        <v>0</v>
      </c>
      <c r="M864" s="4" t="str">
        <f t="shared" si="81"/>
        <v>Low Sales</v>
      </c>
      <c r="N864" s="2" t="str">
        <f t="shared" si="82"/>
        <v>Grade C</v>
      </c>
      <c r="O864">
        <v>5</v>
      </c>
      <c r="P864" s="4">
        <v>5</v>
      </c>
      <c r="Q864" t="s">
        <v>18</v>
      </c>
      <c r="R864" s="4">
        <v>14</v>
      </c>
      <c r="S864" t="str">
        <f>CONCATENATE(OrdersTable[[#This Row],[Clean_ID]],"-",OrdersTable[[#This Row],[Clean_Region]],"-",OrdersTable[[#This Row],[Clean_Product]])</f>
        <v>1862-NORTH-Electronics</v>
      </c>
    </row>
    <row r="865" spans="1:19" x14ac:dyDescent="0.3">
      <c r="A865" t="s">
        <v>2474</v>
      </c>
      <c r="B865" t="str">
        <f t="shared" si="78"/>
        <v>1863</v>
      </c>
      <c r="C865" t="s">
        <v>2475</v>
      </c>
      <c r="D865" t="str">
        <f t="shared" si="83"/>
        <v>Taylor Morris</v>
      </c>
      <c r="E865" t="s">
        <v>26</v>
      </c>
      <c r="F865" t="str">
        <f t="shared" si="79"/>
        <v>EAST</v>
      </c>
      <c r="G865" t="s">
        <v>35</v>
      </c>
      <c r="H865" t="str">
        <f t="shared" si="80"/>
        <v>Electronics</v>
      </c>
      <c r="I865" s="2" t="s">
        <v>2476</v>
      </c>
      <c r="J865" s="1">
        <v>45726</v>
      </c>
      <c r="K865"/>
      <c r="L865" s="4">
        <v>0</v>
      </c>
      <c r="M865" s="4" t="str">
        <f t="shared" si="81"/>
        <v>Low Sales</v>
      </c>
      <c r="N865" s="2" t="str">
        <f t="shared" si="82"/>
        <v>Grade C</v>
      </c>
      <c r="O865">
        <v>5</v>
      </c>
      <c r="P865" s="4">
        <v>5</v>
      </c>
      <c r="Q865" t="s">
        <v>31</v>
      </c>
      <c r="R865" s="4">
        <v>2</v>
      </c>
      <c r="S865" t="str">
        <f>CONCATENATE(OrdersTable[[#This Row],[Clean_ID]],"-",OrdersTable[[#This Row],[Clean_Region]],"-",OrdersTable[[#This Row],[Clean_Product]])</f>
        <v>1863-EAST-Electronics</v>
      </c>
    </row>
    <row r="866" spans="1:19" x14ac:dyDescent="0.3">
      <c r="A866" t="s">
        <v>2477</v>
      </c>
      <c r="B866" t="str">
        <f t="shared" si="78"/>
        <v>1864</v>
      </c>
      <c r="C866" t="s">
        <v>2478</v>
      </c>
      <c r="D866" t="str">
        <f t="shared" si="83"/>
        <v>Amber Parker</v>
      </c>
      <c r="E866" t="s">
        <v>51</v>
      </c>
      <c r="F866" t="str">
        <f t="shared" si="79"/>
        <v>WEST</v>
      </c>
      <c r="G866" t="s">
        <v>12</v>
      </c>
      <c r="H866" t="str">
        <f t="shared" si="80"/>
        <v>Electronics</v>
      </c>
      <c r="I866" s="2" t="s">
        <v>2479</v>
      </c>
      <c r="J866" s="1">
        <v>45824</v>
      </c>
      <c r="K866"/>
      <c r="L866" s="4">
        <v>0</v>
      </c>
      <c r="M866" s="4" t="str">
        <f t="shared" si="81"/>
        <v>Low Sales</v>
      </c>
      <c r="N866" s="2" t="str">
        <f t="shared" si="82"/>
        <v>Grade C</v>
      </c>
      <c r="O866">
        <v>15</v>
      </c>
      <c r="P866" s="4">
        <v>15</v>
      </c>
      <c r="Q866" t="s">
        <v>37</v>
      </c>
      <c r="R866" s="4">
        <v>12</v>
      </c>
      <c r="S866" t="str">
        <f>CONCATENATE(OrdersTable[[#This Row],[Clean_ID]],"-",OrdersTable[[#This Row],[Clean_Region]],"-",OrdersTable[[#This Row],[Clean_Product]])</f>
        <v>1864-WEST-Electronics</v>
      </c>
    </row>
    <row r="867" spans="1:19" x14ac:dyDescent="0.3">
      <c r="A867" t="s">
        <v>2480</v>
      </c>
      <c r="B867" t="str">
        <f t="shared" si="78"/>
        <v>1865</v>
      </c>
      <c r="C867" t="s">
        <v>2481</v>
      </c>
      <c r="D867" t="str">
        <f t="shared" si="83"/>
        <v>Victoria Flores</v>
      </c>
      <c r="E867" t="s">
        <v>34</v>
      </c>
      <c r="F867" t="str">
        <f t="shared" si="79"/>
        <v>NORTH</v>
      </c>
      <c r="G867" t="s">
        <v>12</v>
      </c>
      <c r="H867" t="str">
        <f t="shared" si="80"/>
        <v>Electronics</v>
      </c>
      <c r="I867" s="2" t="s">
        <v>2482</v>
      </c>
      <c r="J867" s="1">
        <v>45303</v>
      </c>
      <c r="K867"/>
      <c r="L867" s="4">
        <v>0</v>
      </c>
      <c r="M867" s="4" t="str">
        <f t="shared" si="81"/>
        <v>Low Sales</v>
      </c>
      <c r="N867" s="2" t="str">
        <f t="shared" si="82"/>
        <v>Grade C</v>
      </c>
      <c r="O867">
        <v>20</v>
      </c>
      <c r="P867" s="4">
        <v>20</v>
      </c>
      <c r="Q867" t="s">
        <v>37</v>
      </c>
      <c r="R867" s="4">
        <v>12</v>
      </c>
      <c r="S867" t="str">
        <f>CONCATENATE(OrdersTable[[#This Row],[Clean_ID]],"-",OrdersTable[[#This Row],[Clean_Region]],"-",OrdersTable[[#This Row],[Clean_Product]])</f>
        <v>1865-NORTH-Electronics</v>
      </c>
    </row>
    <row r="868" spans="1:19" x14ac:dyDescent="0.3">
      <c r="A868" t="s">
        <v>2483</v>
      </c>
      <c r="B868" t="str">
        <f t="shared" si="78"/>
        <v>1866</v>
      </c>
      <c r="C868" t="s">
        <v>2484</v>
      </c>
      <c r="D868" t="str">
        <f t="shared" si="83"/>
        <v>Melinda Burton</v>
      </c>
      <c r="E868" t="s">
        <v>26</v>
      </c>
      <c r="F868" t="str">
        <f t="shared" si="79"/>
        <v>EAST</v>
      </c>
      <c r="G868" t="s">
        <v>35</v>
      </c>
      <c r="H868" t="str">
        <f t="shared" si="80"/>
        <v>Electronics</v>
      </c>
      <c r="I868" s="2" t="s">
        <v>2485</v>
      </c>
      <c r="J868" s="1">
        <v>45523</v>
      </c>
      <c r="K868"/>
      <c r="L868" s="4">
        <v>0</v>
      </c>
      <c r="M868" s="4" t="str">
        <f t="shared" si="81"/>
        <v>Low Sales</v>
      </c>
      <c r="N868" s="2" t="str">
        <f t="shared" si="82"/>
        <v>Grade C</v>
      </c>
      <c r="O868">
        <v>10</v>
      </c>
      <c r="P868" s="4">
        <v>10</v>
      </c>
      <c r="Q868" t="s">
        <v>14</v>
      </c>
      <c r="R868" s="4">
        <v>15</v>
      </c>
      <c r="S868" t="str">
        <f>CONCATENATE(OrdersTable[[#This Row],[Clean_ID]],"-",OrdersTable[[#This Row],[Clean_Region]],"-",OrdersTable[[#This Row],[Clean_Product]])</f>
        <v>1866-EAST-Electronics</v>
      </c>
    </row>
    <row r="869" spans="1:19" x14ac:dyDescent="0.3">
      <c r="A869" t="s">
        <v>2486</v>
      </c>
      <c r="B869" t="str">
        <f t="shared" si="78"/>
        <v>1867</v>
      </c>
      <c r="C869" t="s">
        <v>2487</v>
      </c>
      <c r="D869" t="str">
        <f t="shared" si="83"/>
        <v>Holly Glover</v>
      </c>
      <c r="E869" t="s">
        <v>51</v>
      </c>
      <c r="F869" t="str">
        <f t="shared" si="79"/>
        <v>WEST</v>
      </c>
      <c r="G869" t="s">
        <v>40</v>
      </c>
      <c r="H869" t="str">
        <f t="shared" si="80"/>
        <v>Office Supplies</v>
      </c>
      <c r="I869" s="2" t="s">
        <v>1168</v>
      </c>
      <c r="J869" s="1">
        <v>45475</v>
      </c>
      <c r="K869"/>
      <c r="L869" s="4">
        <v>0</v>
      </c>
      <c r="M869" s="4" t="str">
        <f t="shared" si="81"/>
        <v>Low Sales</v>
      </c>
      <c r="N869" s="2" t="str">
        <f t="shared" si="82"/>
        <v>Grade C</v>
      </c>
      <c r="O869">
        <v>5</v>
      </c>
      <c r="P869" s="4">
        <v>5</v>
      </c>
      <c r="Q869" t="s">
        <v>23</v>
      </c>
      <c r="R869" s="4">
        <v>8</v>
      </c>
      <c r="S869" t="str">
        <f>CONCATENATE(OrdersTable[[#This Row],[Clean_ID]],"-",OrdersTable[[#This Row],[Clean_Region]],"-",OrdersTable[[#This Row],[Clean_Product]])</f>
        <v>1867-WEST-Office Supplies</v>
      </c>
    </row>
    <row r="870" spans="1:19" x14ac:dyDescent="0.3">
      <c r="A870" t="s">
        <v>2488</v>
      </c>
      <c r="B870" t="str">
        <f t="shared" si="78"/>
        <v>1868</v>
      </c>
      <c r="C870" t="s">
        <v>2489</v>
      </c>
      <c r="D870" t="str">
        <f t="shared" si="83"/>
        <v>Erin Holmes</v>
      </c>
      <c r="E870" t="s">
        <v>21</v>
      </c>
      <c r="F870" t="str">
        <f t="shared" si="79"/>
        <v>CENTRAL</v>
      </c>
      <c r="G870" t="s">
        <v>12</v>
      </c>
      <c r="H870" t="str">
        <f t="shared" si="80"/>
        <v>Electronics</v>
      </c>
      <c r="I870" s="2" t="s">
        <v>1201</v>
      </c>
      <c r="J870" s="1">
        <v>45414</v>
      </c>
      <c r="K870">
        <v>2004.32</v>
      </c>
      <c r="L870" s="4">
        <v>2004.32</v>
      </c>
      <c r="M870" s="4" t="str">
        <f t="shared" si="81"/>
        <v>Low Sales</v>
      </c>
      <c r="N870" s="2" t="str">
        <f t="shared" si="82"/>
        <v>Grade B</v>
      </c>
      <c r="O870">
        <v>10</v>
      </c>
      <c r="P870" s="4">
        <v>10</v>
      </c>
      <c r="Q870" t="s">
        <v>14</v>
      </c>
      <c r="R870" s="4">
        <v>6</v>
      </c>
      <c r="S870" t="str">
        <f>CONCATENATE(OrdersTable[[#This Row],[Clean_ID]],"-",OrdersTable[[#This Row],[Clean_Region]],"-",OrdersTable[[#This Row],[Clean_Product]])</f>
        <v>1868-CENTRAL-Electronics</v>
      </c>
    </row>
    <row r="871" spans="1:19" x14ac:dyDescent="0.3">
      <c r="A871" t="s">
        <v>2490</v>
      </c>
      <c r="B871" t="str">
        <f t="shared" si="78"/>
        <v>1869</v>
      </c>
      <c r="C871" t="s">
        <v>2491</v>
      </c>
      <c r="D871" t="str">
        <f t="shared" si="83"/>
        <v>Eduardo Pierce</v>
      </c>
      <c r="E871" t="s">
        <v>44</v>
      </c>
      <c r="F871" t="str">
        <f t="shared" si="79"/>
        <v>SOUTH</v>
      </c>
      <c r="G871" t="s">
        <v>40</v>
      </c>
      <c r="H871" t="str">
        <f t="shared" si="80"/>
        <v>Office Supplies</v>
      </c>
      <c r="I871" s="2" t="s">
        <v>2492</v>
      </c>
      <c r="J871" s="1">
        <v>45497</v>
      </c>
      <c r="K871"/>
      <c r="L871" s="4">
        <v>0</v>
      </c>
      <c r="M871" s="4" t="str">
        <f t="shared" si="81"/>
        <v>Low Sales</v>
      </c>
      <c r="N871" s="2" t="str">
        <f t="shared" si="82"/>
        <v>Grade C</v>
      </c>
      <c r="O871">
        <v>5</v>
      </c>
      <c r="P871" s="4">
        <v>5</v>
      </c>
      <c r="Q871" t="s">
        <v>18</v>
      </c>
      <c r="R871" s="4">
        <v>14</v>
      </c>
      <c r="S871" t="str">
        <f>CONCATENATE(OrdersTable[[#This Row],[Clean_ID]],"-",OrdersTable[[#This Row],[Clean_Region]],"-",OrdersTable[[#This Row],[Clean_Product]])</f>
        <v>1869-SOUTH-Office Supplies</v>
      </c>
    </row>
    <row r="872" spans="1:19" x14ac:dyDescent="0.3">
      <c r="A872" t="s">
        <v>2493</v>
      </c>
      <c r="B872" t="str">
        <f t="shared" si="78"/>
        <v>1870</v>
      </c>
      <c r="C872" t="s">
        <v>2494</v>
      </c>
      <c r="D872" t="str">
        <f t="shared" si="83"/>
        <v>Michael Delgado</v>
      </c>
      <c r="E872" t="s">
        <v>51</v>
      </c>
      <c r="F872" t="str">
        <f t="shared" si="79"/>
        <v>WEST</v>
      </c>
      <c r="G872" t="s">
        <v>35</v>
      </c>
      <c r="H872" t="str">
        <f t="shared" si="80"/>
        <v>Electronics</v>
      </c>
      <c r="I872" s="2" t="s">
        <v>769</v>
      </c>
      <c r="J872" s="1">
        <v>45577</v>
      </c>
      <c r="K872"/>
      <c r="L872" s="4">
        <v>0</v>
      </c>
      <c r="M872" s="4" t="str">
        <f t="shared" si="81"/>
        <v>Low Sales</v>
      </c>
      <c r="N872" s="2" t="str">
        <f t="shared" si="82"/>
        <v>Grade C</v>
      </c>
      <c r="O872">
        <v>20</v>
      </c>
      <c r="P872" s="4">
        <v>20</v>
      </c>
      <c r="Q872" t="s">
        <v>31</v>
      </c>
      <c r="R872" s="4">
        <v>8</v>
      </c>
      <c r="S872" t="str">
        <f>CONCATENATE(OrdersTable[[#This Row],[Clean_ID]],"-",OrdersTable[[#This Row],[Clean_Region]],"-",OrdersTable[[#This Row],[Clean_Product]])</f>
        <v>1870-WEST-Electronics</v>
      </c>
    </row>
    <row r="873" spans="1:19" x14ac:dyDescent="0.3">
      <c r="A873" t="s">
        <v>2495</v>
      </c>
      <c r="B873" t="str">
        <f t="shared" si="78"/>
        <v>1871</v>
      </c>
      <c r="C873" t="s">
        <v>2496</v>
      </c>
      <c r="D873" t="str">
        <f t="shared" si="83"/>
        <v>Melanie Cabrera</v>
      </c>
      <c r="E873" t="s">
        <v>11</v>
      </c>
      <c r="F873" t="str">
        <f t="shared" si="79"/>
        <v>NORTH</v>
      </c>
      <c r="G873" t="s">
        <v>35</v>
      </c>
      <c r="H873" t="str">
        <f t="shared" si="80"/>
        <v>Electronics</v>
      </c>
      <c r="I873" s="2" t="s">
        <v>2497</v>
      </c>
      <c r="J873" s="1">
        <v>45788</v>
      </c>
      <c r="K873"/>
      <c r="L873" s="4">
        <v>0</v>
      </c>
      <c r="M873" s="4" t="str">
        <f t="shared" si="81"/>
        <v>Low Sales</v>
      </c>
      <c r="N873" s="2" t="str">
        <f t="shared" si="82"/>
        <v>Grade C</v>
      </c>
      <c r="O873">
        <v>5</v>
      </c>
      <c r="P873" s="4">
        <v>5</v>
      </c>
      <c r="Q873" t="s">
        <v>14</v>
      </c>
      <c r="R873" s="4">
        <v>5</v>
      </c>
      <c r="S873" t="str">
        <f>CONCATENATE(OrdersTable[[#This Row],[Clean_ID]],"-",OrdersTable[[#This Row],[Clean_Region]],"-",OrdersTable[[#This Row],[Clean_Product]])</f>
        <v>1871-NORTH-Electronics</v>
      </c>
    </row>
    <row r="874" spans="1:19" x14ac:dyDescent="0.3">
      <c r="A874" t="s">
        <v>2498</v>
      </c>
      <c r="B874" t="str">
        <f t="shared" si="78"/>
        <v>1872</v>
      </c>
      <c r="C874" t="s">
        <v>2499</v>
      </c>
      <c r="D874" t="str">
        <f t="shared" si="83"/>
        <v>Elizabeth White</v>
      </c>
      <c r="E874" t="s">
        <v>51</v>
      </c>
      <c r="F874" t="str">
        <f t="shared" si="79"/>
        <v>WEST</v>
      </c>
      <c r="G874" t="s">
        <v>35</v>
      </c>
      <c r="H874" t="str">
        <f t="shared" si="80"/>
        <v>Electronics</v>
      </c>
      <c r="I874" s="2" t="s">
        <v>2500</v>
      </c>
      <c r="J874" s="1">
        <v>45528</v>
      </c>
      <c r="K874">
        <v>4714.8900000000003</v>
      </c>
      <c r="L874" s="4">
        <v>4714.8900000000003</v>
      </c>
      <c r="M874" s="4" t="str">
        <f t="shared" si="81"/>
        <v>High Sales</v>
      </c>
      <c r="N874" s="2" t="str">
        <f t="shared" si="82"/>
        <v>Grade A</v>
      </c>
      <c r="O874">
        <v>5</v>
      </c>
      <c r="P874" s="4">
        <v>5</v>
      </c>
      <c r="Q874" t="s">
        <v>14</v>
      </c>
      <c r="R874" s="4">
        <v>14</v>
      </c>
      <c r="S874" t="str">
        <f>CONCATENATE(OrdersTable[[#This Row],[Clean_ID]],"-",OrdersTable[[#This Row],[Clean_Region]],"-",OrdersTable[[#This Row],[Clean_Product]])</f>
        <v>1872-WEST-Electronics</v>
      </c>
    </row>
    <row r="875" spans="1:19" x14ac:dyDescent="0.3">
      <c r="A875" t="s">
        <v>2501</v>
      </c>
      <c r="B875" t="str">
        <f t="shared" si="78"/>
        <v>1873</v>
      </c>
      <c r="C875" t="s">
        <v>2502</v>
      </c>
      <c r="D875" t="str">
        <f t="shared" si="83"/>
        <v>John Henderson</v>
      </c>
      <c r="E875" t="s">
        <v>34</v>
      </c>
      <c r="F875" t="str">
        <f t="shared" si="79"/>
        <v>NORTH</v>
      </c>
      <c r="G875" t="s">
        <v>35</v>
      </c>
      <c r="H875" t="str">
        <f t="shared" si="80"/>
        <v>Electronics</v>
      </c>
      <c r="I875" s="2" t="s">
        <v>2503</v>
      </c>
      <c r="J875" s="1">
        <v>45986</v>
      </c>
      <c r="K875"/>
      <c r="L875" s="4">
        <v>0</v>
      </c>
      <c r="M875" s="4" t="str">
        <f t="shared" si="81"/>
        <v>Low Sales</v>
      </c>
      <c r="N875" s="2" t="str">
        <f t="shared" si="82"/>
        <v>Grade C</v>
      </c>
      <c r="O875"/>
      <c r="P875" s="4">
        <v>0</v>
      </c>
      <c r="Q875" t="s">
        <v>31</v>
      </c>
      <c r="R875" s="4">
        <v>3</v>
      </c>
      <c r="S875" t="str">
        <f>CONCATENATE(OrdersTable[[#This Row],[Clean_ID]],"-",OrdersTable[[#This Row],[Clean_Region]],"-",OrdersTable[[#This Row],[Clean_Product]])</f>
        <v>1873-NORTH-Electronics</v>
      </c>
    </row>
    <row r="876" spans="1:19" x14ac:dyDescent="0.3">
      <c r="A876" t="s">
        <v>2504</v>
      </c>
      <c r="B876" t="str">
        <f t="shared" si="78"/>
        <v>1874</v>
      </c>
      <c r="C876" t="s">
        <v>2505</v>
      </c>
      <c r="D876" t="str">
        <f t="shared" si="83"/>
        <v>Wendy Turner</v>
      </c>
      <c r="E876" t="s">
        <v>26</v>
      </c>
      <c r="F876" t="str">
        <f t="shared" si="79"/>
        <v>EAST</v>
      </c>
      <c r="G876" t="s">
        <v>12</v>
      </c>
      <c r="H876" t="str">
        <f t="shared" si="80"/>
        <v>Electronics</v>
      </c>
      <c r="I876" s="2" t="s">
        <v>2506</v>
      </c>
      <c r="J876" s="1">
        <v>46070</v>
      </c>
      <c r="K876"/>
      <c r="L876" s="4">
        <v>0</v>
      </c>
      <c r="M876" s="4" t="str">
        <f t="shared" si="81"/>
        <v>Low Sales</v>
      </c>
      <c r="N876" s="2" t="str">
        <f t="shared" si="82"/>
        <v>Grade C</v>
      </c>
      <c r="O876">
        <v>20</v>
      </c>
      <c r="P876" s="4">
        <v>20</v>
      </c>
      <c r="Q876" t="s">
        <v>18</v>
      </c>
      <c r="R876" s="4">
        <v>5</v>
      </c>
      <c r="S876" t="str">
        <f>CONCATENATE(OrdersTable[[#This Row],[Clean_ID]],"-",OrdersTable[[#This Row],[Clean_Region]],"-",OrdersTable[[#This Row],[Clean_Product]])</f>
        <v>1874-EAST-Electronics</v>
      </c>
    </row>
    <row r="877" spans="1:19" x14ac:dyDescent="0.3">
      <c r="A877" t="s">
        <v>2507</v>
      </c>
      <c r="B877" t="str">
        <f t="shared" si="78"/>
        <v>1875</v>
      </c>
      <c r="C877" t="s">
        <v>2508</v>
      </c>
      <c r="D877" t="str">
        <f t="shared" si="83"/>
        <v>Elizabeth Snyder</v>
      </c>
      <c r="E877" t="s">
        <v>11</v>
      </c>
      <c r="F877" t="str">
        <f t="shared" si="79"/>
        <v>NORTH</v>
      </c>
      <c r="G877" t="s">
        <v>35</v>
      </c>
      <c r="H877" t="str">
        <f t="shared" si="80"/>
        <v>Electronics</v>
      </c>
      <c r="I877" s="2" t="s">
        <v>2509</v>
      </c>
      <c r="J877" s="1">
        <v>45794</v>
      </c>
      <c r="K877"/>
      <c r="L877" s="4">
        <v>0</v>
      </c>
      <c r="M877" s="4" t="str">
        <f t="shared" si="81"/>
        <v>Low Sales</v>
      </c>
      <c r="N877" s="2" t="str">
        <f t="shared" si="82"/>
        <v>Grade C</v>
      </c>
      <c r="O877"/>
      <c r="P877" s="4">
        <v>0</v>
      </c>
      <c r="Q877" t="s">
        <v>37</v>
      </c>
      <c r="R877" s="4">
        <v>1</v>
      </c>
      <c r="S877" t="str">
        <f>CONCATENATE(OrdersTable[[#This Row],[Clean_ID]],"-",OrdersTable[[#This Row],[Clean_Region]],"-",OrdersTable[[#This Row],[Clean_Product]])</f>
        <v>1875-NORTH-Electronics</v>
      </c>
    </row>
    <row r="878" spans="1:19" x14ac:dyDescent="0.3">
      <c r="A878" t="s">
        <v>2510</v>
      </c>
      <c r="B878" t="str">
        <f t="shared" si="78"/>
        <v>1876</v>
      </c>
      <c r="C878" t="s">
        <v>2511</v>
      </c>
      <c r="D878" t="str">
        <f t="shared" si="83"/>
        <v>Jimmy Hanson</v>
      </c>
      <c r="E878" t="s">
        <v>34</v>
      </c>
      <c r="F878" t="str">
        <f t="shared" si="79"/>
        <v>NORTH</v>
      </c>
      <c r="G878" t="s">
        <v>35</v>
      </c>
      <c r="H878" t="str">
        <f t="shared" si="80"/>
        <v>Electronics</v>
      </c>
      <c r="I878" s="2" t="s">
        <v>2512</v>
      </c>
      <c r="J878" s="1">
        <v>45296</v>
      </c>
      <c r="K878"/>
      <c r="L878" s="4">
        <v>0</v>
      </c>
      <c r="M878" s="4" t="str">
        <f t="shared" si="81"/>
        <v>Low Sales</v>
      </c>
      <c r="N878" s="2" t="str">
        <f t="shared" si="82"/>
        <v>Grade C</v>
      </c>
      <c r="O878">
        <v>20</v>
      </c>
      <c r="P878" s="4">
        <v>20</v>
      </c>
      <c r="Q878" t="s">
        <v>23</v>
      </c>
      <c r="R878" s="4">
        <v>1</v>
      </c>
      <c r="S878" t="str">
        <f>CONCATENATE(OrdersTable[[#This Row],[Clean_ID]],"-",OrdersTable[[#This Row],[Clean_Region]],"-",OrdersTable[[#This Row],[Clean_Product]])</f>
        <v>1876-NORTH-Electronics</v>
      </c>
    </row>
    <row r="879" spans="1:19" x14ac:dyDescent="0.3">
      <c r="A879" t="s">
        <v>2513</v>
      </c>
      <c r="B879" t="str">
        <f t="shared" si="78"/>
        <v>1877</v>
      </c>
      <c r="C879" t="s">
        <v>2514</v>
      </c>
      <c r="D879" t="str">
        <f t="shared" si="83"/>
        <v>Sharon Chase</v>
      </c>
      <c r="E879" t="s">
        <v>34</v>
      </c>
      <c r="F879" t="str">
        <f t="shared" si="79"/>
        <v>NORTH</v>
      </c>
      <c r="G879" t="s">
        <v>80</v>
      </c>
      <c r="H879" t="str">
        <f t="shared" si="80"/>
        <v>Furniture</v>
      </c>
      <c r="I879" s="2" t="s">
        <v>2515</v>
      </c>
      <c r="J879" s="1">
        <v>45862</v>
      </c>
      <c r="K879"/>
      <c r="L879" s="4">
        <v>0</v>
      </c>
      <c r="M879" s="4" t="str">
        <f t="shared" si="81"/>
        <v>Low Sales</v>
      </c>
      <c r="N879" s="2" t="str">
        <f t="shared" si="82"/>
        <v>Grade C</v>
      </c>
      <c r="O879">
        <v>10</v>
      </c>
      <c r="P879" s="4">
        <v>10</v>
      </c>
      <c r="Q879" t="s">
        <v>23</v>
      </c>
      <c r="R879" s="4">
        <v>7</v>
      </c>
      <c r="S879" t="str">
        <f>CONCATENATE(OrdersTable[[#This Row],[Clean_ID]],"-",OrdersTable[[#This Row],[Clean_Region]],"-",OrdersTable[[#This Row],[Clean_Product]])</f>
        <v>1877-NORTH-Furniture</v>
      </c>
    </row>
    <row r="880" spans="1:19" x14ac:dyDescent="0.3">
      <c r="A880" t="s">
        <v>2516</v>
      </c>
      <c r="B880" t="str">
        <f t="shared" si="78"/>
        <v>1878</v>
      </c>
      <c r="C880" t="s">
        <v>2517</v>
      </c>
      <c r="D880" t="str">
        <f t="shared" si="83"/>
        <v>Emily Mcpherson</v>
      </c>
      <c r="E880" t="s">
        <v>44</v>
      </c>
      <c r="F880" t="str">
        <f t="shared" si="79"/>
        <v>SOUTH</v>
      </c>
      <c r="G880" t="s">
        <v>40</v>
      </c>
      <c r="H880" t="str">
        <f t="shared" si="80"/>
        <v>Office Supplies</v>
      </c>
      <c r="I880" s="2" t="s">
        <v>996</v>
      </c>
      <c r="J880" s="1">
        <v>46054</v>
      </c>
      <c r="K880">
        <v>2462.9</v>
      </c>
      <c r="L880" s="4">
        <v>2462.9</v>
      </c>
      <c r="M880" s="4" t="str">
        <f t="shared" si="81"/>
        <v>Low Sales</v>
      </c>
      <c r="N880" s="2" t="str">
        <f t="shared" si="82"/>
        <v>Grade B</v>
      </c>
      <c r="O880"/>
      <c r="P880" s="4">
        <v>0</v>
      </c>
      <c r="Q880" t="s">
        <v>23</v>
      </c>
      <c r="R880" s="4">
        <v>11</v>
      </c>
      <c r="S880" t="str">
        <f>CONCATENATE(OrdersTable[[#This Row],[Clean_ID]],"-",OrdersTable[[#This Row],[Clean_Region]],"-",OrdersTable[[#This Row],[Clean_Product]])</f>
        <v>1878-SOUTH-Office Supplies</v>
      </c>
    </row>
    <row r="881" spans="1:19" x14ac:dyDescent="0.3">
      <c r="A881" t="s">
        <v>2518</v>
      </c>
      <c r="B881" t="str">
        <f t="shared" si="78"/>
        <v>1879</v>
      </c>
      <c r="C881" t="s">
        <v>2519</v>
      </c>
      <c r="D881" t="str">
        <f t="shared" si="83"/>
        <v>Sandra Johnson</v>
      </c>
      <c r="E881" t="s">
        <v>21</v>
      </c>
      <c r="F881" t="str">
        <f t="shared" si="79"/>
        <v>CENTRAL</v>
      </c>
      <c r="G881" t="s">
        <v>35</v>
      </c>
      <c r="H881" t="str">
        <f t="shared" si="80"/>
        <v>Electronics</v>
      </c>
      <c r="I881" s="2" t="s">
        <v>2520</v>
      </c>
      <c r="J881" s="1">
        <v>45779</v>
      </c>
      <c r="K881">
        <v>4279.04</v>
      </c>
      <c r="L881" s="4">
        <v>4279.04</v>
      </c>
      <c r="M881" s="4" t="str">
        <f t="shared" si="81"/>
        <v>High Sales</v>
      </c>
      <c r="N881" s="2" t="str">
        <f t="shared" si="82"/>
        <v>Grade A</v>
      </c>
      <c r="O881">
        <v>20</v>
      </c>
      <c r="P881" s="4">
        <v>20</v>
      </c>
      <c r="Q881" t="s">
        <v>31</v>
      </c>
      <c r="R881" s="4">
        <v>8</v>
      </c>
      <c r="S881" t="str">
        <f>CONCATENATE(OrdersTable[[#This Row],[Clean_ID]],"-",OrdersTable[[#This Row],[Clean_Region]],"-",OrdersTable[[#This Row],[Clean_Product]])</f>
        <v>1879-CENTRAL-Electronics</v>
      </c>
    </row>
    <row r="882" spans="1:19" x14ac:dyDescent="0.3">
      <c r="A882" t="s">
        <v>2521</v>
      </c>
      <c r="B882" t="str">
        <f t="shared" si="78"/>
        <v>1880</v>
      </c>
      <c r="C882" t="s">
        <v>2522</v>
      </c>
      <c r="D882" t="str">
        <f t="shared" si="83"/>
        <v>Kaitlyn Ortiz</v>
      </c>
      <c r="E882" t="s">
        <v>21</v>
      </c>
      <c r="F882" t="str">
        <f t="shared" si="79"/>
        <v>CENTRAL</v>
      </c>
      <c r="G882" t="s">
        <v>35</v>
      </c>
      <c r="H882" t="str">
        <f t="shared" si="80"/>
        <v>Electronics</v>
      </c>
      <c r="I882" s="2" t="s">
        <v>2523</v>
      </c>
      <c r="J882" s="1">
        <v>45923</v>
      </c>
      <c r="K882"/>
      <c r="L882" s="4">
        <v>0</v>
      </c>
      <c r="M882" s="4" t="str">
        <f t="shared" si="81"/>
        <v>Low Sales</v>
      </c>
      <c r="N882" s="2" t="str">
        <f t="shared" si="82"/>
        <v>Grade C</v>
      </c>
      <c r="O882">
        <v>15</v>
      </c>
      <c r="P882" s="4">
        <v>15</v>
      </c>
      <c r="Q882" t="s">
        <v>14</v>
      </c>
      <c r="R882" s="4">
        <v>1</v>
      </c>
      <c r="S882" t="str">
        <f>CONCATENATE(OrdersTable[[#This Row],[Clean_ID]],"-",OrdersTable[[#This Row],[Clean_Region]],"-",OrdersTable[[#This Row],[Clean_Product]])</f>
        <v>1880-CENTRAL-Electronics</v>
      </c>
    </row>
    <row r="883" spans="1:19" x14ac:dyDescent="0.3">
      <c r="A883" t="s">
        <v>2524</v>
      </c>
      <c r="B883" t="str">
        <f t="shared" si="78"/>
        <v>1881</v>
      </c>
      <c r="C883" t="s">
        <v>2525</v>
      </c>
      <c r="D883" t="str">
        <f t="shared" si="83"/>
        <v>Michael Vega</v>
      </c>
      <c r="E883" t="s">
        <v>21</v>
      </c>
      <c r="F883" t="str">
        <f t="shared" si="79"/>
        <v>CENTRAL</v>
      </c>
      <c r="G883" t="s">
        <v>12</v>
      </c>
      <c r="H883" t="str">
        <f t="shared" si="80"/>
        <v>Electronics</v>
      </c>
      <c r="I883" s="2" t="s">
        <v>2526</v>
      </c>
      <c r="J883" s="1">
        <v>45601</v>
      </c>
      <c r="K883">
        <v>1776.94</v>
      </c>
      <c r="L883" s="4">
        <v>1776.94</v>
      </c>
      <c r="M883" s="4" t="str">
        <f t="shared" si="81"/>
        <v>Low Sales</v>
      </c>
      <c r="N883" s="2" t="str">
        <f t="shared" si="82"/>
        <v>Grade C</v>
      </c>
      <c r="O883">
        <v>15</v>
      </c>
      <c r="P883" s="4">
        <v>15</v>
      </c>
      <c r="Q883" t="s">
        <v>23</v>
      </c>
      <c r="R883" s="4">
        <v>2</v>
      </c>
      <c r="S883" t="str">
        <f>CONCATENATE(OrdersTable[[#This Row],[Clean_ID]],"-",OrdersTable[[#This Row],[Clean_Region]],"-",OrdersTable[[#This Row],[Clean_Product]])</f>
        <v>1881-CENTRAL-Electronics</v>
      </c>
    </row>
    <row r="884" spans="1:19" x14ac:dyDescent="0.3">
      <c r="A884" t="s">
        <v>2527</v>
      </c>
      <c r="B884" t="str">
        <f t="shared" si="78"/>
        <v>1882</v>
      </c>
      <c r="C884" t="s">
        <v>2528</v>
      </c>
      <c r="D884" t="str">
        <f t="shared" si="83"/>
        <v>Stephanie Reeves</v>
      </c>
      <c r="E884" t="s">
        <v>51</v>
      </c>
      <c r="F884" t="str">
        <f t="shared" si="79"/>
        <v>WEST</v>
      </c>
      <c r="G884" t="s">
        <v>40</v>
      </c>
      <c r="H884" t="str">
        <f t="shared" si="80"/>
        <v>Office Supplies</v>
      </c>
      <c r="I884" s="2" t="s">
        <v>2529</v>
      </c>
      <c r="J884" s="1">
        <v>45657</v>
      </c>
      <c r="K884">
        <v>1788.78</v>
      </c>
      <c r="L884" s="4">
        <v>1788.78</v>
      </c>
      <c r="M884" s="4" t="str">
        <f t="shared" si="81"/>
        <v>Low Sales</v>
      </c>
      <c r="N884" s="2" t="str">
        <f t="shared" si="82"/>
        <v>Grade C</v>
      </c>
      <c r="O884">
        <v>10</v>
      </c>
      <c r="P884" s="4">
        <v>10</v>
      </c>
      <c r="Q884" t="s">
        <v>18</v>
      </c>
      <c r="R884" s="4">
        <v>11</v>
      </c>
      <c r="S884" t="str">
        <f>CONCATENATE(OrdersTable[[#This Row],[Clean_ID]],"-",OrdersTable[[#This Row],[Clean_Region]],"-",OrdersTable[[#This Row],[Clean_Product]])</f>
        <v>1882-WEST-Office Supplies</v>
      </c>
    </row>
    <row r="885" spans="1:19" x14ac:dyDescent="0.3">
      <c r="A885" t="s">
        <v>2530</v>
      </c>
      <c r="B885" t="str">
        <f t="shared" si="78"/>
        <v>1883</v>
      </c>
      <c r="C885" t="s">
        <v>2531</v>
      </c>
      <c r="D885" t="str">
        <f t="shared" si="83"/>
        <v>Robert Owens</v>
      </c>
      <c r="E885" t="s">
        <v>26</v>
      </c>
      <c r="F885" t="str">
        <f t="shared" si="79"/>
        <v>EAST</v>
      </c>
      <c r="G885" t="s">
        <v>12</v>
      </c>
      <c r="H885" t="str">
        <f t="shared" si="80"/>
        <v>Electronics</v>
      </c>
      <c r="I885" s="2" t="s">
        <v>2454</v>
      </c>
      <c r="J885" s="1">
        <v>45996</v>
      </c>
      <c r="K885">
        <v>4351.25</v>
      </c>
      <c r="L885" s="4">
        <v>4351.25</v>
      </c>
      <c r="M885" s="4" t="str">
        <f t="shared" si="81"/>
        <v>High Sales</v>
      </c>
      <c r="N885" s="2" t="str">
        <f t="shared" si="82"/>
        <v>Grade A</v>
      </c>
      <c r="O885">
        <v>15</v>
      </c>
      <c r="P885" s="4">
        <v>15</v>
      </c>
      <c r="Q885" t="s">
        <v>18</v>
      </c>
      <c r="R885" s="4">
        <v>1</v>
      </c>
      <c r="S885" t="str">
        <f>CONCATENATE(OrdersTable[[#This Row],[Clean_ID]],"-",OrdersTable[[#This Row],[Clean_Region]],"-",OrdersTable[[#This Row],[Clean_Product]])</f>
        <v>1883-EAST-Electronics</v>
      </c>
    </row>
    <row r="886" spans="1:19" x14ac:dyDescent="0.3">
      <c r="A886" t="s">
        <v>2532</v>
      </c>
      <c r="B886" t="str">
        <f t="shared" si="78"/>
        <v>1884</v>
      </c>
      <c r="C886" t="s">
        <v>2533</v>
      </c>
      <c r="D886" t="str">
        <f t="shared" si="83"/>
        <v>Gordon Oconnor</v>
      </c>
      <c r="E886" t="s">
        <v>21</v>
      </c>
      <c r="F886" t="str">
        <f t="shared" si="79"/>
        <v>CENTRAL</v>
      </c>
      <c r="G886" t="s">
        <v>40</v>
      </c>
      <c r="H886" t="str">
        <f t="shared" si="80"/>
        <v>Office Supplies</v>
      </c>
      <c r="I886" s="2" t="s">
        <v>436</v>
      </c>
      <c r="J886" s="1">
        <v>45506</v>
      </c>
      <c r="K886"/>
      <c r="L886" s="4">
        <v>0</v>
      </c>
      <c r="M886" s="4" t="str">
        <f t="shared" si="81"/>
        <v>Low Sales</v>
      </c>
      <c r="N886" s="2" t="str">
        <f t="shared" si="82"/>
        <v>Grade C</v>
      </c>
      <c r="O886"/>
      <c r="P886" s="4">
        <v>0</v>
      </c>
      <c r="Q886" t="s">
        <v>37</v>
      </c>
      <c r="R886" s="4">
        <v>15</v>
      </c>
      <c r="S886" t="str">
        <f>CONCATENATE(OrdersTable[[#This Row],[Clean_ID]],"-",OrdersTable[[#This Row],[Clean_Region]],"-",OrdersTable[[#This Row],[Clean_Product]])</f>
        <v>1884-CENTRAL-Office Supplies</v>
      </c>
    </row>
    <row r="887" spans="1:19" x14ac:dyDescent="0.3">
      <c r="A887" t="s">
        <v>2534</v>
      </c>
      <c r="B887" t="str">
        <f t="shared" si="78"/>
        <v>1885</v>
      </c>
      <c r="C887" t="s">
        <v>2535</v>
      </c>
      <c r="D887" t="str">
        <f t="shared" si="83"/>
        <v>Jeffrey Mcbride</v>
      </c>
      <c r="E887" t="s">
        <v>51</v>
      </c>
      <c r="F887" t="str">
        <f t="shared" si="79"/>
        <v>WEST</v>
      </c>
      <c r="G887" t="s">
        <v>40</v>
      </c>
      <c r="H887" t="str">
        <f t="shared" si="80"/>
        <v>Office Supplies</v>
      </c>
      <c r="I887" s="2" t="s">
        <v>2536</v>
      </c>
      <c r="J887" s="1">
        <v>45312</v>
      </c>
      <c r="K887">
        <v>2375.0100000000002</v>
      </c>
      <c r="L887" s="4">
        <v>2375.0100000000002</v>
      </c>
      <c r="M887" s="4" t="str">
        <f t="shared" si="81"/>
        <v>Low Sales</v>
      </c>
      <c r="N887" s="2" t="str">
        <f t="shared" si="82"/>
        <v>Grade B</v>
      </c>
      <c r="O887">
        <v>15</v>
      </c>
      <c r="P887" s="4">
        <v>15</v>
      </c>
      <c r="Q887" t="s">
        <v>23</v>
      </c>
      <c r="R887" s="4">
        <v>10</v>
      </c>
      <c r="S887" t="str">
        <f>CONCATENATE(OrdersTable[[#This Row],[Clean_ID]],"-",OrdersTable[[#This Row],[Clean_Region]],"-",OrdersTable[[#This Row],[Clean_Product]])</f>
        <v>1885-WEST-Office Supplies</v>
      </c>
    </row>
    <row r="888" spans="1:19" x14ac:dyDescent="0.3">
      <c r="A888" t="s">
        <v>2537</v>
      </c>
      <c r="B888" t="str">
        <f t="shared" si="78"/>
        <v>1886</v>
      </c>
      <c r="C888" t="s">
        <v>2538</v>
      </c>
      <c r="D888" t="str">
        <f t="shared" si="83"/>
        <v>Christina Powell</v>
      </c>
      <c r="E888" t="s">
        <v>51</v>
      </c>
      <c r="F888" t="str">
        <f t="shared" si="79"/>
        <v>WEST</v>
      </c>
      <c r="G888" t="s">
        <v>40</v>
      </c>
      <c r="H888" t="str">
        <f t="shared" si="80"/>
        <v>Office Supplies</v>
      </c>
      <c r="I888" s="2" t="s">
        <v>2539</v>
      </c>
      <c r="J888" s="1">
        <v>45878</v>
      </c>
      <c r="K888">
        <v>4051.22</v>
      </c>
      <c r="L888" s="4">
        <v>4051.22</v>
      </c>
      <c r="M888" s="4" t="str">
        <f t="shared" si="81"/>
        <v>High Sales</v>
      </c>
      <c r="N888" s="2" t="str">
        <f t="shared" si="82"/>
        <v>Grade A</v>
      </c>
      <c r="O888">
        <v>10</v>
      </c>
      <c r="P888" s="4">
        <v>10</v>
      </c>
      <c r="Q888" t="s">
        <v>31</v>
      </c>
      <c r="R888" s="4">
        <v>8</v>
      </c>
      <c r="S888" t="str">
        <f>CONCATENATE(OrdersTable[[#This Row],[Clean_ID]],"-",OrdersTable[[#This Row],[Clean_Region]],"-",OrdersTable[[#This Row],[Clean_Product]])</f>
        <v>1886-WEST-Office Supplies</v>
      </c>
    </row>
    <row r="889" spans="1:19" x14ac:dyDescent="0.3">
      <c r="A889" t="s">
        <v>2540</v>
      </c>
      <c r="B889" t="str">
        <f t="shared" si="78"/>
        <v>1887</v>
      </c>
      <c r="C889" t="s">
        <v>2541</v>
      </c>
      <c r="D889" t="str">
        <f t="shared" si="83"/>
        <v>Michael Jones</v>
      </c>
      <c r="E889" t="s">
        <v>21</v>
      </c>
      <c r="F889" t="str">
        <f t="shared" si="79"/>
        <v>CENTRAL</v>
      </c>
      <c r="G889" t="s">
        <v>40</v>
      </c>
      <c r="H889" t="str">
        <f t="shared" si="80"/>
        <v>Office Supplies</v>
      </c>
      <c r="I889" s="2" t="s">
        <v>651</v>
      </c>
      <c r="J889" s="1">
        <v>45462</v>
      </c>
      <c r="K889"/>
      <c r="L889" s="4">
        <v>0</v>
      </c>
      <c r="M889" s="4" t="str">
        <f t="shared" si="81"/>
        <v>Low Sales</v>
      </c>
      <c r="N889" s="2" t="str">
        <f t="shared" si="82"/>
        <v>Grade C</v>
      </c>
      <c r="O889">
        <v>10</v>
      </c>
      <c r="P889" s="4">
        <v>10</v>
      </c>
      <c r="Q889" t="s">
        <v>23</v>
      </c>
      <c r="R889" s="4">
        <v>11</v>
      </c>
      <c r="S889" t="str">
        <f>CONCATENATE(OrdersTable[[#This Row],[Clean_ID]],"-",OrdersTable[[#This Row],[Clean_Region]],"-",OrdersTable[[#This Row],[Clean_Product]])</f>
        <v>1887-CENTRAL-Office Supplies</v>
      </c>
    </row>
    <row r="890" spans="1:19" x14ac:dyDescent="0.3">
      <c r="A890" t="s">
        <v>2542</v>
      </c>
      <c r="B890" t="str">
        <f t="shared" si="78"/>
        <v>1888</v>
      </c>
      <c r="C890" t="s">
        <v>2543</v>
      </c>
      <c r="D890" t="str">
        <f t="shared" si="83"/>
        <v>Ryan Potts</v>
      </c>
      <c r="E890" t="s">
        <v>34</v>
      </c>
      <c r="F890" t="str">
        <f t="shared" si="79"/>
        <v>NORTH</v>
      </c>
      <c r="G890" t="s">
        <v>80</v>
      </c>
      <c r="H890" t="str">
        <f t="shared" si="80"/>
        <v>Furniture</v>
      </c>
      <c r="I890" s="2" t="s">
        <v>2544</v>
      </c>
      <c r="J890" s="1">
        <v>45586</v>
      </c>
      <c r="K890"/>
      <c r="L890" s="4">
        <v>0</v>
      </c>
      <c r="M890" s="4" t="str">
        <f t="shared" si="81"/>
        <v>Low Sales</v>
      </c>
      <c r="N890" s="2" t="str">
        <f t="shared" si="82"/>
        <v>Grade C</v>
      </c>
      <c r="O890">
        <v>10</v>
      </c>
      <c r="P890" s="4">
        <v>10</v>
      </c>
      <c r="Q890" t="s">
        <v>37</v>
      </c>
      <c r="R890" s="4">
        <v>12</v>
      </c>
      <c r="S890" t="str">
        <f>CONCATENATE(OrdersTable[[#This Row],[Clean_ID]],"-",OrdersTable[[#This Row],[Clean_Region]],"-",OrdersTable[[#This Row],[Clean_Product]])</f>
        <v>1888-NORTH-Furniture</v>
      </c>
    </row>
    <row r="891" spans="1:19" x14ac:dyDescent="0.3">
      <c r="A891" t="s">
        <v>2545</v>
      </c>
      <c r="B891" t="str">
        <f t="shared" si="78"/>
        <v>1889</v>
      </c>
      <c r="C891" t="s">
        <v>2546</v>
      </c>
      <c r="D891" t="str">
        <f t="shared" si="83"/>
        <v>Ashley Dennis</v>
      </c>
      <c r="E891" t="s">
        <v>34</v>
      </c>
      <c r="F891" t="str">
        <f t="shared" si="79"/>
        <v>NORTH</v>
      </c>
      <c r="G891" t="s">
        <v>12</v>
      </c>
      <c r="H891" t="str">
        <f t="shared" si="80"/>
        <v>Electronics</v>
      </c>
      <c r="I891" s="2" t="s">
        <v>2547</v>
      </c>
      <c r="J891" s="1">
        <v>45898</v>
      </c>
      <c r="K891"/>
      <c r="L891" s="4">
        <v>0</v>
      </c>
      <c r="M891" s="4" t="str">
        <f t="shared" si="81"/>
        <v>Low Sales</v>
      </c>
      <c r="N891" s="2" t="str">
        <f t="shared" si="82"/>
        <v>Grade C</v>
      </c>
      <c r="O891">
        <v>20</v>
      </c>
      <c r="P891" s="4">
        <v>20</v>
      </c>
      <c r="Q891" t="s">
        <v>18</v>
      </c>
      <c r="R891" s="4">
        <v>6</v>
      </c>
      <c r="S891" t="str">
        <f>CONCATENATE(OrdersTable[[#This Row],[Clean_ID]],"-",OrdersTable[[#This Row],[Clean_Region]],"-",OrdersTable[[#This Row],[Clean_Product]])</f>
        <v>1889-NORTH-Electronics</v>
      </c>
    </row>
    <row r="892" spans="1:19" x14ac:dyDescent="0.3">
      <c r="A892" t="s">
        <v>2548</v>
      </c>
      <c r="B892" t="str">
        <f t="shared" si="78"/>
        <v>1890</v>
      </c>
      <c r="C892" t="s">
        <v>2549</v>
      </c>
      <c r="D892" t="str">
        <f t="shared" si="83"/>
        <v>Kristina Martin</v>
      </c>
      <c r="E892" t="s">
        <v>34</v>
      </c>
      <c r="F892" t="str">
        <f t="shared" si="79"/>
        <v>NORTH</v>
      </c>
      <c r="G892" t="s">
        <v>40</v>
      </c>
      <c r="H892" t="str">
        <f t="shared" si="80"/>
        <v>Office Supplies</v>
      </c>
      <c r="I892" s="2" t="s">
        <v>1510</v>
      </c>
      <c r="J892" s="1">
        <v>45808</v>
      </c>
      <c r="K892"/>
      <c r="L892" s="4">
        <v>0</v>
      </c>
      <c r="M892" s="4" t="str">
        <f t="shared" si="81"/>
        <v>Low Sales</v>
      </c>
      <c r="N892" s="2" t="str">
        <f t="shared" si="82"/>
        <v>Grade C</v>
      </c>
      <c r="O892">
        <v>10</v>
      </c>
      <c r="P892" s="4">
        <v>10</v>
      </c>
      <c r="Q892" t="s">
        <v>23</v>
      </c>
      <c r="R892" s="4">
        <v>7</v>
      </c>
      <c r="S892" t="str">
        <f>CONCATENATE(OrdersTable[[#This Row],[Clean_ID]],"-",OrdersTable[[#This Row],[Clean_Region]],"-",OrdersTable[[#This Row],[Clean_Product]])</f>
        <v>1890-NORTH-Office Supplies</v>
      </c>
    </row>
    <row r="893" spans="1:19" x14ac:dyDescent="0.3">
      <c r="A893" t="s">
        <v>2550</v>
      </c>
      <c r="B893" t="str">
        <f t="shared" si="78"/>
        <v>1891</v>
      </c>
      <c r="C893" t="s">
        <v>2551</v>
      </c>
      <c r="D893" t="str">
        <f t="shared" si="83"/>
        <v>Evan Pace</v>
      </c>
      <c r="E893" t="s">
        <v>26</v>
      </c>
      <c r="F893" t="str">
        <f t="shared" si="79"/>
        <v>EAST</v>
      </c>
      <c r="G893" t="s">
        <v>35</v>
      </c>
      <c r="H893" t="str">
        <f t="shared" si="80"/>
        <v>Electronics</v>
      </c>
      <c r="I893" s="2" t="s">
        <v>2552</v>
      </c>
      <c r="J893" s="1">
        <v>45979</v>
      </c>
      <c r="K893">
        <v>943.97</v>
      </c>
      <c r="L893" s="4">
        <v>943.97</v>
      </c>
      <c r="M893" s="4" t="str">
        <f t="shared" si="81"/>
        <v>Low Sales</v>
      </c>
      <c r="N893" s="2" t="str">
        <f t="shared" si="82"/>
        <v>Grade C</v>
      </c>
      <c r="O893"/>
      <c r="P893" s="4">
        <v>0</v>
      </c>
      <c r="Q893" t="s">
        <v>18</v>
      </c>
      <c r="R893" s="4">
        <v>10</v>
      </c>
      <c r="S893" t="str">
        <f>CONCATENATE(OrdersTable[[#This Row],[Clean_ID]],"-",OrdersTable[[#This Row],[Clean_Region]],"-",OrdersTable[[#This Row],[Clean_Product]])</f>
        <v>1891-EAST-Electronics</v>
      </c>
    </row>
    <row r="894" spans="1:19" x14ac:dyDescent="0.3">
      <c r="A894" t="s">
        <v>2553</v>
      </c>
      <c r="B894" t="str">
        <f t="shared" si="78"/>
        <v>1892</v>
      </c>
      <c r="C894" t="s">
        <v>2554</v>
      </c>
      <c r="D894" t="str">
        <f t="shared" si="83"/>
        <v>Nicole Buck</v>
      </c>
      <c r="E894" t="s">
        <v>51</v>
      </c>
      <c r="F894" t="str">
        <f t="shared" si="79"/>
        <v>WEST</v>
      </c>
      <c r="G894" t="s">
        <v>80</v>
      </c>
      <c r="H894" t="str">
        <f t="shared" si="80"/>
        <v>Furniture</v>
      </c>
      <c r="I894" s="2" t="s">
        <v>2555</v>
      </c>
      <c r="J894" s="1">
        <v>45968</v>
      </c>
      <c r="K894"/>
      <c r="L894" s="4">
        <v>0</v>
      </c>
      <c r="M894" s="4" t="str">
        <f t="shared" si="81"/>
        <v>Low Sales</v>
      </c>
      <c r="N894" s="2" t="str">
        <f t="shared" si="82"/>
        <v>Grade C</v>
      </c>
      <c r="O894"/>
      <c r="P894" s="4">
        <v>0</v>
      </c>
      <c r="Q894" t="s">
        <v>37</v>
      </c>
      <c r="R894" s="4">
        <v>14</v>
      </c>
      <c r="S894" t="str">
        <f>CONCATENATE(OrdersTable[[#This Row],[Clean_ID]],"-",OrdersTable[[#This Row],[Clean_Region]],"-",OrdersTable[[#This Row],[Clean_Product]])</f>
        <v>1892-WEST-Furniture</v>
      </c>
    </row>
    <row r="895" spans="1:19" x14ac:dyDescent="0.3">
      <c r="A895" t="s">
        <v>2556</v>
      </c>
      <c r="B895" t="str">
        <f t="shared" si="78"/>
        <v>1893</v>
      </c>
      <c r="C895" t="s">
        <v>2557</v>
      </c>
      <c r="D895" t="str">
        <f t="shared" si="83"/>
        <v>Tyler Stevens</v>
      </c>
      <c r="E895" t="s">
        <v>51</v>
      </c>
      <c r="F895" t="str">
        <f t="shared" si="79"/>
        <v>WEST</v>
      </c>
      <c r="G895" t="s">
        <v>12</v>
      </c>
      <c r="H895" t="str">
        <f t="shared" si="80"/>
        <v>Electronics</v>
      </c>
      <c r="I895" s="2" t="s">
        <v>2558</v>
      </c>
      <c r="J895" s="1">
        <v>45826</v>
      </c>
      <c r="K895">
        <v>1853.16</v>
      </c>
      <c r="L895" s="4">
        <v>1853.16</v>
      </c>
      <c r="M895" s="4" t="str">
        <f t="shared" si="81"/>
        <v>Low Sales</v>
      </c>
      <c r="N895" s="2" t="str">
        <f t="shared" si="82"/>
        <v>Grade C</v>
      </c>
      <c r="O895">
        <v>10</v>
      </c>
      <c r="P895" s="4">
        <v>10</v>
      </c>
      <c r="Q895" t="s">
        <v>18</v>
      </c>
      <c r="R895" s="4">
        <v>12</v>
      </c>
      <c r="S895" t="str">
        <f>CONCATENATE(OrdersTable[[#This Row],[Clean_ID]],"-",OrdersTable[[#This Row],[Clean_Region]],"-",OrdersTable[[#This Row],[Clean_Product]])</f>
        <v>1893-WEST-Electronics</v>
      </c>
    </row>
    <row r="896" spans="1:19" x14ac:dyDescent="0.3">
      <c r="A896" t="s">
        <v>2559</v>
      </c>
      <c r="B896" t="str">
        <f t="shared" si="78"/>
        <v>1894</v>
      </c>
      <c r="C896" t="s">
        <v>2560</v>
      </c>
      <c r="D896" t="str">
        <f t="shared" si="83"/>
        <v>Kevin Rose</v>
      </c>
      <c r="E896" t="s">
        <v>11</v>
      </c>
      <c r="F896" t="str">
        <f t="shared" si="79"/>
        <v>NORTH</v>
      </c>
      <c r="G896" t="s">
        <v>40</v>
      </c>
      <c r="H896" t="str">
        <f t="shared" si="80"/>
        <v>Office Supplies</v>
      </c>
      <c r="I896" s="2" t="s">
        <v>2561</v>
      </c>
      <c r="J896" s="1">
        <v>45737</v>
      </c>
      <c r="K896">
        <v>1627.33</v>
      </c>
      <c r="L896" s="4">
        <v>1627.33</v>
      </c>
      <c r="M896" s="4" t="str">
        <f t="shared" si="81"/>
        <v>Low Sales</v>
      </c>
      <c r="N896" s="2" t="str">
        <f t="shared" si="82"/>
        <v>Grade C</v>
      </c>
      <c r="O896">
        <v>10</v>
      </c>
      <c r="P896" s="4">
        <v>10</v>
      </c>
      <c r="Q896" t="s">
        <v>23</v>
      </c>
      <c r="R896" s="4">
        <v>5</v>
      </c>
      <c r="S896" t="str">
        <f>CONCATENATE(OrdersTable[[#This Row],[Clean_ID]],"-",OrdersTable[[#This Row],[Clean_Region]],"-",OrdersTable[[#This Row],[Clean_Product]])</f>
        <v>1894-NORTH-Office Supplies</v>
      </c>
    </row>
    <row r="897" spans="1:19" x14ac:dyDescent="0.3">
      <c r="A897" t="s">
        <v>2562</v>
      </c>
      <c r="B897" t="str">
        <f t="shared" si="78"/>
        <v>1895</v>
      </c>
      <c r="C897" t="s">
        <v>2103</v>
      </c>
      <c r="D897" t="str">
        <f t="shared" si="83"/>
        <v>Patrick Ramirez</v>
      </c>
      <c r="E897" t="s">
        <v>26</v>
      </c>
      <c r="F897" t="str">
        <f t="shared" si="79"/>
        <v>EAST</v>
      </c>
      <c r="G897" t="s">
        <v>80</v>
      </c>
      <c r="H897" t="str">
        <f t="shared" si="80"/>
        <v>Furniture</v>
      </c>
      <c r="I897" s="2" t="s">
        <v>1565</v>
      </c>
      <c r="J897" s="1">
        <v>45554</v>
      </c>
      <c r="K897"/>
      <c r="L897" s="4">
        <v>0</v>
      </c>
      <c r="M897" s="4" t="str">
        <f t="shared" si="81"/>
        <v>Low Sales</v>
      </c>
      <c r="N897" s="2" t="str">
        <f t="shared" si="82"/>
        <v>Grade C</v>
      </c>
      <c r="O897">
        <v>10</v>
      </c>
      <c r="P897" s="4">
        <v>10</v>
      </c>
      <c r="Q897" t="s">
        <v>14</v>
      </c>
      <c r="R897" s="4">
        <v>3</v>
      </c>
      <c r="S897" t="str">
        <f>CONCATENATE(OrdersTable[[#This Row],[Clean_ID]],"-",OrdersTable[[#This Row],[Clean_Region]],"-",OrdersTable[[#This Row],[Clean_Product]])</f>
        <v>1895-EAST-Furniture</v>
      </c>
    </row>
    <row r="898" spans="1:19" x14ac:dyDescent="0.3">
      <c r="A898" t="s">
        <v>2563</v>
      </c>
      <c r="B898" t="str">
        <f t="shared" ref="B898:B961" si="84">RIGHT(A898, 4)</f>
        <v>1896</v>
      </c>
      <c r="C898" t="s">
        <v>2564</v>
      </c>
      <c r="D898" t="str">
        <f t="shared" si="83"/>
        <v>Anthony Rhodes</v>
      </c>
      <c r="E898" t="s">
        <v>44</v>
      </c>
      <c r="F898" t="str">
        <f t="shared" ref="F898:F961" si="85">UPPER(TRIM(E898))</f>
        <v>SOUTH</v>
      </c>
      <c r="G898" t="s">
        <v>12</v>
      </c>
      <c r="H898" t="str">
        <f t="shared" ref="H898:H961" si="86">PROPER(TRIM(G898))</f>
        <v>Electronics</v>
      </c>
      <c r="I898" s="2" t="s">
        <v>2176</v>
      </c>
      <c r="J898" s="1">
        <v>45513</v>
      </c>
      <c r="K898"/>
      <c r="L898" s="4">
        <v>0</v>
      </c>
      <c r="M898" s="4" t="str">
        <f t="shared" ref="M898:M961" si="87">IF(L898&gt;2500, "High Sales", "Low Sales")</f>
        <v>Low Sales</v>
      </c>
      <c r="N898" s="2" t="str">
        <f t="shared" ref="N898:N961" si="88">IF(OR(ISBLANK(L898), L898="", L898=0), "Grade C", IF(L898&gt;=4000, "Grade A", IF(L898&gt;=2000, "Grade B", "Grade C")))</f>
        <v>Grade C</v>
      </c>
      <c r="O898">
        <v>20</v>
      </c>
      <c r="P898" s="4">
        <v>20</v>
      </c>
      <c r="Q898" t="s">
        <v>14</v>
      </c>
      <c r="R898" s="4">
        <v>4</v>
      </c>
      <c r="S898" t="str">
        <f>CONCATENATE(OrdersTable[[#This Row],[Clean_ID]],"-",OrdersTable[[#This Row],[Clean_Region]],"-",OrdersTable[[#This Row],[Clean_Product]])</f>
        <v>1896-SOUTH-Electronics</v>
      </c>
    </row>
    <row r="899" spans="1:19" x14ac:dyDescent="0.3">
      <c r="A899" t="s">
        <v>2565</v>
      </c>
      <c r="B899" t="str">
        <f t="shared" si="84"/>
        <v>1897</v>
      </c>
      <c r="C899" t="s">
        <v>2566</v>
      </c>
      <c r="D899" t="str">
        <f t="shared" ref="D899:D962" si="89">PROPER(TRIM(C899))</f>
        <v>Jay Hernandez</v>
      </c>
      <c r="E899" t="s">
        <v>44</v>
      </c>
      <c r="F899" t="str">
        <f t="shared" si="85"/>
        <v>SOUTH</v>
      </c>
      <c r="G899" t="s">
        <v>40</v>
      </c>
      <c r="H899" t="str">
        <f t="shared" si="86"/>
        <v>Office Supplies</v>
      </c>
      <c r="I899" s="2" t="s">
        <v>2567</v>
      </c>
      <c r="J899" s="1">
        <v>45431</v>
      </c>
      <c r="K899"/>
      <c r="L899" s="4">
        <v>0</v>
      </c>
      <c r="M899" s="4" t="str">
        <f t="shared" si="87"/>
        <v>Low Sales</v>
      </c>
      <c r="N899" s="2" t="str">
        <f t="shared" si="88"/>
        <v>Grade C</v>
      </c>
      <c r="O899"/>
      <c r="P899" s="4">
        <v>0</v>
      </c>
      <c r="Q899" t="s">
        <v>18</v>
      </c>
      <c r="R899" s="4">
        <v>11</v>
      </c>
      <c r="S899" t="str">
        <f>CONCATENATE(OrdersTable[[#This Row],[Clean_ID]],"-",OrdersTable[[#This Row],[Clean_Region]],"-",OrdersTable[[#This Row],[Clean_Product]])</f>
        <v>1897-SOUTH-Office Supplies</v>
      </c>
    </row>
    <row r="900" spans="1:19" x14ac:dyDescent="0.3">
      <c r="A900" t="s">
        <v>2568</v>
      </c>
      <c r="B900" t="str">
        <f t="shared" si="84"/>
        <v>1898</v>
      </c>
      <c r="C900" t="s">
        <v>2569</v>
      </c>
      <c r="D900" t="str">
        <f t="shared" si="89"/>
        <v>Adrian Sanchez</v>
      </c>
      <c r="E900" t="s">
        <v>34</v>
      </c>
      <c r="F900" t="str">
        <f t="shared" si="85"/>
        <v>NORTH</v>
      </c>
      <c r="G900" t="s">
        <v>35</v>
      </c>
      <c r="H900" t="str">
        <f t="shared" si="86"/>
        <v>Electronics</v>
      </c>
      <c r="I900" s="2" t="s">
        <v>2463</v>
      </c>
      <c r="J900" s="1">
        <v>46093</v>
      </c>
      <c r="K900">
        <v>323.87</v>
      </c>
      <c r="L900" s="4">
        <v>323.87</v>
      </c>
      <c r="M900" s="4" t="str">
        <f t="shared" si="87"/>
        <v>Low Sales</v>
      </c>
      <c r="N900" s="2" t="str">
        <f t="shared" si="88"/>
        <v>Grade C</v>
      </c>
      <c r="O900">
        <v>15</v>
      </c>
      <c r="P900" s="4">
        <v>15</v>
      </c>
      <c r="Q900" t="s">
        <v>37</v>
      </c>
      <c r="R900" s="4">
        <v>5</v>
      </c>
      <c r="S900" t="str">
        <f>CONCATENATE(OrdersTable[[#This Row],[Clean_ID]],"-",OrdersTable[[#This Row],[Clean_Region]],"-",OrdersTable[[#This Row],[Clean_Product]])</f>
        <v>1898-NORTH-Electronics</v>
      </c>
    </row>
    <row r="901" spans="1:19" x14ac:dyDescent="0.3">
      <c r="A901" t="s">
        <v>2570</v>
      </c>
      <c r="B901" t="str">
        <f t="shared" si="84"/>
        <v>1899</v>
      </c>
      <c r="C901" t="s">
        <v>2571</v>
      </c>
      <c r="D901" t="str">
        <f t="shared" si="89"/>
        <v>Dakota Fischer</v>
      </c>
      <c r="E901" t="s">
        <v>34</v>
      </c>
      <c r="F901" t="str">
        <f t="shared" si="85"/>
        <v>NORTH</v>
      </c>
      <c r="G901" t="s">
        <v>35</v>
      </c>
      <c r="H901" t="str">
        <f t="shared" si="86"/>
        <v>Electronics</v>
      </c>
      <c r="I901" s="2" t="s">
        <v>2572</v>
      </c>
      <c r="J901" s="1">
        <v>45664</v>
      </c>
      <c r="K901">
        <v>3304.28</v>
      </c>
      <c r="L901" s="4">
        <v>3304.28</v>
      </c>
      <c r="M901" s="4" t="str">
        <f t="shared" si="87"/>
        <v>High Sales</v>
      </c>
      <c r="N901" s="2" t="str">
        <f t="shared" si="88"/>
        <v>Grade B</v>
      </c>
      <c r="O901">
        <v>20</v>
      </c>
      <c r="P901" s="4">
        <v>20</v>
      </c>
      <c r="Q901" t="s">
        <v>18</v>
      </c>
      <c r="R901" s="4">
        <v>4</v>
      </c>
      <c r="S901" t="str">
        <f>CONCATENATE(OrdersTable[[#This Row],[Clean_ID]],"-",OrdersTable[[#This Row],[Clean_Region]],"-",OrdersTable[[#This Row],[Clean_Product]])</f>
        <v>1899-NORTH-Electronics</v>
      </c>
    </row>
    <row r="902" spans="1:19" x14ac:dyDescent="0.3">
      <c r="A902" t="s">
        <v>2573</v>
      </c>
      <c r="B902" t="str">
        <f t="shared" si="84"/>
        <v>1900</v>
      </c>
      <c r="C902" t="s">
        <v>2574</v>
      </c>
      <c r="D902" t="str">
        <f t="shared" si="89"/>
        <v>Mackenzie Alexander</v>
      </c>
      <c r="E902" t="s">
        <v>34</v>
      </c>
      <c r="F902" t="str">
        <f t="shared" si="85"/>
        <v>NORTH</v>
      </c>
      <c r="G902" t="s">
        <v>12</v>
      </c>
      <c r="H902" t="str">
        <f t="shared" si="86"/>
        <v>Electronics</v>
      </c>
      <c r="I902" s="2" t="s">
        <v>2575</v>
      </c>
      <c r="J902" s="1">
        <v>45826</v>
      </c>
      <c r="K902"/>
      <c r="L902" s="4">
        <v>0</v>
      </c>
      <c r="M902" s="4" t="str">
        <f t="shared" si="87"/>
        <v>Low Sales</v>
      </c>
      <c r="N902" s="2" t="str">
        <f t="shared" si="88"/>
        <v>Grade C</v>
      </c>
      <c r="O902">
        <v>20</v>
      </c>
      <c r="P902" s="4">
        <v>20</v>
      </c>
      <c r="Q902" t="s">
        <v>14</v>
      </c>
      <c r="R902" s="4">
        <v>4</v>
      </c>
      <c r="S902" t="str">
        <f>CONCATENATE(OrdersTable[[#This Row],[Clean_ID]],"-",OrdersTable[[#This Row],[Clean_Region]],"-",OrdersTable[[#This Row],[Clean_Product]])</f>
        <v>1900-NORTH-Electronics</v>
      </c>
    </row>
    <row r="903" spans="1:19" x14ac:dyDescent="0.3">
      <c r="A903" t="s">
        <v>2576</v>
      </c>
      <c r="B903" t="str">
        <f t="shared" si="84"/>
        <v>1901</v>
      </c>
      <c r="C903" t="s">
        <v>2577</v>
      </c>
      <c r="D903" t="str">
        <f t="shared" si="89"/>
        <v>Christopher Hopkins</v>
      </c>
      <c r="E903" t="s">
        <v>21</v>
      </c>
      <c r="F903" t="str">
        <f t="shared" si="85"/>
        <v>CENTRAL</v>
      </c>
      <c r="G903" t="s">
        <v>12</v>
      </c>
      <c r="H903" t="str">
        <f t="shared" si="86"/>
        <v>Electronics</v>
      </c>
      <c r="I903" s="2" t="s">
        <v>2578</v>
      </c>
      <c r="J903" s="1">
        <v>46056</v>
      </c>
      <c r="K903"/>
      <c r="L903" s="4">
        <v>0</v>
      </c>
      <c r="M903" s="4" t="str">
        <f t="shared" si="87"/>
        <v>Low Sales</v>
      </c>
      <c r="N903" s="2" t="str">
        <f t="shared" si="88"/>
        <v>Grade C</v>
      </c>
      <c r="O903">
        <v>10</v>
      </c>
      <c r="P903" s="4">
        <v>10</v>
      </c>
      <c r="Q903" t="s">
        <v>23</v>
      </c>
      <c r="R903" s="4">
        <v>4</v>
      </c>
      <c r="S903" t="str">
        <f>CONCATENATE(OrdersTable[[#This Row],[Clean_ID]],"-",OrdersTable[[#This Row],[Clean_Region]],"-",OrdersTable[[#This Row],[Clean_Product]])</f>
        <v>1901-CENTRAL-Electronics</v>
      </c>
    </row>
    <row r="904" spans="1:19" x14ac:dyDescent="0.3">
      <c r="A904" t="s">
        <v>2579</v>
      </c>
      <c r="B904" t="str">
        <f t="shared" si="84"/>
        <v>1902</v>
      </c>
      <c r="C904" t="s">
        <v>2580</v>
      </c>
      <c r="D904" t="str">
        <f t="shared" si="89"/>
        <v>Debra Conway</v>
      </c>
      <c r="E904" t="s">
        <v>44</v>
      </c>
      <c r="F904" t="str">
        <f t="shared" si="85"/>
        <v>SOUTH</v>
      </c>
      <c r="G904" t="s">
        <v>12</v>
      </c>
      <c r="H904" t="str">
        <f t="shared" si="86"/>
        <v>Electronics</v>
      </c>
      <c r="I904" s="2" t="s">
        <v>2069</v>
      </c>
      <c r="J904" s="1">
        <v>45471</v>
      </c>
      <c r="K904"/>
      <c r="L904" s="4">
        <v>0</v>
      </c>
      <c r="M904" s="4" t="str">
        <f t="shared" si="87"/>
        <v>Low Sales</v>
      </c>
      <c r="N904" s="2" t="str">
        <f t="shared" si="88"/>
        <v>Grade C</v>
      </c>
      <c r="O904">
        <v>20</v>
      </c>
      <c r="P904" s="4">
        <v>20</v>
      </c>
      <c r="Q904" t="s">
        <v>31</v>
      </c>
      <c r="R904" s="4">
        <v>14</v>
      </c>
      <c r="S904" t="str">
        <f>CONCATENATE(OrdersTable[[#This Row],[Clean_ID]],"-",OrdersTable[[#This Row],[Clean_Region]],"-",OrdersTable[[#This Row],[Clean_Product]])</f>
        <v>1902-SOUTH-Electronics</v>
      </c>
    </row>
    <row r="905" spans="1:19" x14ac:dyDescent="0.3">
      <c r="A905" t="s">
        <v>2581</v>
      </c>
      <c r="B905" t="str">
        <f t="shared" si="84"/>
        <v>1903</v>
      </c>
      <c r="C905" t="s">
        <v>2582</v>
      </c>
      <c r="D905" t="str">
        <f t="shared" si="89"/>
        <v>Bonnie Navarro</v>
      </c>
      <c r="E905" t="s">
        <v>21</v>
      </c>
      <c r="F905" t="str">
        <f t="shared" si="85"/>
        <v>CENTRAL</v>
      </c>
      <c r="G905" t="s">
        <v>12</v>
      </c>
      <c r="H905" t="str">
        <f t="shared" si="86"/>
        <v>Electronics</v>
      </c>
      <c r="I905" s="2" t="s">
        <v>2509</v>
      </c>
      <c r="J905" s="1">
        <v>45794</v>
      </c>
      <c r="K905">
        <v>1904.79</v>
      </c>
      <c r="L905" s="4">
        <v>1904.79</v>
      </c>
      <c r="M905" s="4" t="str">
        <f t="shared" si="87"/>
        <v>Low Sales</v>
      </c>
      <c r="N905" s="2" t="str">
        <f t="shared" si="88"/>
        <v>Grade C</v>
      </c>
      <c r="O905">
        <v>15</v>
      </c>
      <c r="P905" s="4">
        <v>15</v>
      </c>
      <c r="Q905" t="s">
        <v>37</v>
      </c>
      <c r="R905" s="4">
        <v>7</v>
      </c>
      <c r="S905" t="str">
        <f>CONCATENATE(OrdersTable[[#This Row],[Clean_ID]],"-",OrdersTable[[#This Row],[Clean_Region]],"-",OrdersTable[[#This Row],[Clean_Product]])</f>
        <v>1903-CENTRAL-Electronics</v>
      </c>
    </row>
    <row r="906" spans="1:19" x14ac:dyDescent="0.3">
      <c r="A906" t="s">
        <v>2583</v>
      </c>
      <c r="B906" t="str">
        <f t="shared" si="84"/>
        <v>1904</v>
      </c>
      <c r="C906" t="s">
        <v>2584</v>
      </c>
      <c r="D906" t="str">
        <f t="shared" si="89"/>
        <v>Amanda Larson</v>
      </c>
      <c r="E906" t="s">
        <v>51</v>
      </c>
      <c r="F906" t="str">
        <f t="shared" si="85"/>
        <v>WEST</v>
      </c>
      <c r="G906" t="s">
        <v>80</v>
      </c>
      <c r="H906" t="str">
        <f t="shared" si="86"/>
        <v>Furniture</v>
      </c>
      <c r="I906" s="2" t="s">
        <v>2585</v>
      </c>
      <c r="J906" s="1">
        <v>45576</v>
      </c>
      <c r="K906"/>
      <c r="L906" s="4">
        <v>0</v>
      </c>
      <c r="M906" s="4" t="str">
        <f t="shared" si="87"/>
        <v>Low Sales</v>
      </c>
      <c r="N906" s="2" t="str">
        <f t="shared" si="88"/>
        <v>Grade C</v>
      </c>
      <c r="O906">
        <v>15</v>
      </c>
      <c r="P906" s="4">
        <v>15</v>
      </c>
      <c r="Q906" t="s">
        <v>14</v>
      </c>
      <c r="R906" s="4">
        <v>11</v>
      </c>
      <c r="S906" t="str">
        <f>CONCATENATE(OrdersTable[[#This Row],[Clean_ID]],"-",OrdersTable[[#This Row],[Clean_Region]],"-",OrdersTable[[#This Row],[Clean_Product]])</f>
        <v>1904-WEST-Furniture</v>
      </c>
    </row>
    <row r="907" spans="1:19" x14ac:dyDescent="0.3">
      <c r="A907" t="s">
        <v>2586</v>
      </c>
      <c r="B907" t="str">
        <f t="shared" si="84"/>
        <v>1905</v>
      </c>
      <c r="C907" t="s">
        <v>2587</v>
      </c>
      <c r="D907" t="str">
        <f t="shared" si="89"/>
        <v>Annette Roberts</v>
      </c>
      <c r="E907" t="s">
        <v>21</v>
      </c>
      <c r="F907" t="str">
        <f t="shared" si="85"/>
        <v>CENTRAL</v>
      </c>
      <c r="G907" t="s">
        <v>12</v>
      </c>
      <c r="H907" t="str">
        <f t="shared" si="86"/>
        <v>Electronics</v>
      </c>
      <c r="I907" s="2" t="s">
        <v>1174</v>
      </c>
      <c r="J907" s="1">
        <v>46049</v>
      </c>
      <c r="K907">
        <v>4004.76</v>
      </c>
      <c r="L907" s="4">
        <v>4004.76</v>
      </c>
      <c r="M907" s="4" t="str">
        <f t="shared" si="87"/>
        <v>High Sales</v>
      </c>
      <c r="N907" s="2" t="str">
        <f t="shared" si="88"/>
        <v>Grade A</v>
      </c>
      <c r="O907">
        <v>10</v>
      </c>
      <c r="P907" s="4">
        <v>10</v>
      </c>
      <c r="Q907" t="s">
        <v>31</v>
      </c>
      <c r="R907" s="4">
        <v>9</v>
      </c>
      <c r="S907" t="str">
        <f>CONCATENATE(OrdersTable[[#This Row],[Clean_ID]],"-",OrdersTable[[#This Row],[Clean_Region]],"-",OrdersTable[[#This Row],[Clean_Product]])</f>
        <v>1905-CENTRAL-Electronics</v>
      </c>
    </row>
    <row r="908" spans="1:19" x14ac:dyDescent="0.3">
      <c r="A908" t="s">
        <v>2588</v>
      </c>
      <c r="B908" t="str">
        <f t="shared" si="84"/>
        <v>1906</v>
      </c>
      <c r="C908" t="s">
        <v>2589</v>
      </c>
      <c r="D908" t="str">
        <f t="shared" si="89"/>
        <v>Ashley Newman</v>
      </c>
      <c r="E908" t="s">
        <v>51</v>
      </c>
      <c r="F908" t="str">
        <f t="shared" si="85"/>
        <v>WEST</v>
      </c>
      <c r="G908" t="s">
        <v>40</v>
      </c>
      <c r="H908" t="str">
        <f t="shared" si="86"/>
        <v>Office Supplies</v>
      </c>
      <c r="I908" s="2" t="s">
        <v>2590</v>
      </c>
      <c r="J908" s="1">
        <v>45946</v>
      </c>
      <c r="K908">
        <v>1846.13</v>
      </c>
      <c r="L908" s="4">
        <v>1846.13</v>
      </c>
      <c r="M908" s="4" t="str">
        <f t="shared" si="87"/>
        <v>Low Sales</v>
      </c>
      <c r="N908" s="2" t="str">
        <f t="shared" si="88"/>
        <v>Grade C</v>
      </c>
      <c r="O908"/>
      <c r="P908" s="4">
        <v>0</v>
      </c>
      <c r="Q908" t="s">
        <v>18</v>
      </c>
      <c r="R908" s="4">
        <v>14</v>
      </c>
      <c r="S908" t="str">
        <f>CONCATENATE(OrdersTable[[#This Row],[Clean_ID]],"-",OrdersTable[[#This Row],[Clean_Region]],"-",OrdersTable[[#This Row],[Clean_Product]])</f>
        <v>1906-WEST-Office Supplies</v>
      </c>
    </row>
    <row r="909" spans="1:19" x14ac:dyDescent="0.3">
      <c r="A909" t="s">
        <v>2591</v>
      </c>
      <c r="B909" t="str">
        <f t="shared" si="84"/>
        <v>1907</v>
      </c>
      <c r="C909" t="s">
        <v>2592</v>
      </c>
      <c r="D909" t="str">
        <f t="shared" si="89"/>
        <v>Danielle Rosales</v>
      </c>
      <c r="E909" t="s">
        <v>51</v>
      </c>
      <c r="F909" t="str">
        <f t="shared" si="85"/>
        <v>WEST</v>
      </c>
      <c r="G909" t="s">
        <v>35</v>
      </c>
      <c r="H909" t="str">
        <f t="shared" si="86"/>
        <v>Electronics</v>
      </c>
      <c r="I909" s="2" t="s">
        <v>2593</v>
      </c>
      <c r="J909" s="1">
        <v>45536</v>
      </c>
      <c r="K909"/>
      <c r="L909" s="4">
        <v>0</v>
      </c>
      <c r="M909" s="4" t="str">
        <f t="shared" si="87"/>
        <v>Low Sales</v>
      </c>
      <c r="N909" s="2" t="str">
        <f t="shared" si="88"/>
        <v>Grade C</v>
      </c>
      <c r="O909">
        <v>15</v>
      </c>
      <c r="P909" s="4">
        <v>15</v>
      </c>
      <c r="Q909" t="s">
        <v>14</v>
      </c>
      <c r="R909" s="4">
        <v>15</v>
      </c>
      <c r="S909" t="str">
        <f>CONCATENATE(OrdersTable[[#This Row],[Clean_ID]],"-",OrdersTable[[#This Row],[Clean_Region]],"-",OrdersTable[[#This Row],[Clean_Product]])</f>
        <v>1907-WEST-Electronics</v>
      </c>
    </row>
    <row r="910" spans="1:19" x14ac:dyDescent="0.3">
      <c r="A910" t="s">
        <v>2594</v>
      </c>
      <c r="B910" t="str">
        <f t="shared" si="84"/>
        <v>1908</v>
      </c>
      <c r="C910" t="s">
        <v>2595</v>
      </c>
      <c r="D910" t="str">
        <f t="shared" si="89"/>
        <v>Kari Green</v>
      </c>
      <c r="E910" t="s">
        <v>44</v>
      </c>
      <c r="F910" t="str">
        <f t="shared" si="85"/>
        <v>SOUTH</v>
      </c>
      <c r="G910" t="s">
        <v>40</v>
      </c>
      <c r="H910" t="str">
        <f t="shared" si="86"/>
        <v>Office Supplies</v>
      </c>
      <c r="I910" s="2" t="s">
        <v>1791</v>
      </c>
      <c r="J910" s="1">
        <v>45507</v>
      </c>
      <c r="K910"/>
      <c r="L910" s="4">
        <v>0</v>
      </c>
      <c r="M910" s="4" t="str">
        <f t="shared" si="87"/>
        <v>Low Sales</v>
      </c>
      <c r="N910" s="2" t="str">
        <f t="shared" si="88"/>
        <v>Grade C</v>
      </c>
      <c r="O910">
        <v>20</v>
      </c>
      <c r="P910" s="4">
        <v>20</v>
      </c>
      <c r="Q910" t="s">
        <v>14</v>
      </c>
      <c r="R910" s="4">
        <v>5</v>
      </c>
      <c r="S910" t="str">
        <f>CONCATENATE(OrdersTable[[#This Row],[Clean_ID]],"-",OrdersTable[[#This Row],[Clean_Region]],"-",OrdersTable[[#This Row],[Clean_Product]])</f>
        <v>1908-SOUTH-Office Supplies</v>
      </c>
    </row>
    <row r="911" spans="1:19" x14ac:dyDescent="0.3">
      <c r="A911" t="s">
        <v>2596</v>
      </c>
      <c r="B911" t="str">
        <f t="shared" si="84"/>
        <v>1909</v>
      </c>
      <c r="C911" t="s">
        <v>2597</v>
      </c>
      <c r="D911" t="str">
        <f t="shared" si="89"/>
        <v>Jennifer Ward</v>
      </c>
      <c r="E911" t="s">
        <v>34</v>
      </c>
      <c r="F911" t="str">
        <f t="shared" si="85"/>
        <v>NORTH</v>
      </c>
      <c r="G911" t="s">
        <v>35</v>
      </c>
      <c r="H911" t="str">
        <f t="shared" si="86"/>
        <v>Electronics</v>
      </c>
      <c r="I911" s="2" t="s">
        <v>2107</v>
      </c>
      <c r="J911" s="1">
        <v>45774</v>
      </c>
      <c r="K911"/>
      <c r="L911" s="4">
        <v>0</v>
      </c>
      <c r="M911" s="4" t="str">
        <f t="shared" si="87"/>
        <v>Low Sales</v>
      </c>
      <c r="N911" s="2" t="str">
        <f t="shared" si="88"/>
        <v>Grade C</v>
      </c>
      <c r="O911">
        <v>20</v>
      </c>
      <c r="P911" s="4">
        <v>20</v>
      </c>
      <c r="Q911" t="s">
        <v>14</v>
      </c>
      <c r="R911" s="4">
        <v>14</v>
      </c>
      <c r="S911" t="str">
        <f>CONCATENATE(OrdersTable[[#This Row],[Clean_ID]],"-",OrdersTable[[#This Row],[Clean_Region]],"-",OrdersTable[[#This Row],[Clean_Product]])</f>
        <v>1909-NORTH-Electronics</v>
      </c>
    </row>
    <row r="912" spans="1:19" x14ac:dyDescent="0.3">
      <c r="A912" t="s">
        <v>2598</v>
      </c>
      <c r="B912" t="str">
        <f t="shared" si="84"/>
        <v>1910</v>
      </c>
      <c r="C912" t="s">
        <v>2599</v>
      </c>
      <c r="D912" t="str">
        <f t="shared" si="89"/>
        <v>Mariah Marks</v>
      </c>
      <c r="E912" t="s">
        <v>44</v>
      </c>
      <c r="F912" t="str">
        <f t="shared" si="85"/>
        <v>SOUTH</v>
      </c>
      <c r="G912" t="s">
        <v>40</v>
      </c>
      <c r="H912" t="str">
        <f t="shared" si="86"/>
        <v>Office Supplies</v>
      </c>
      <c r="I912" s="2" t="s">
        <v>2088</v>
      </c>
      <c r="J912" s="1">
        <v>45810</v>
      </c>
      <c r="K912"/>
      <c r="L912" s="4">
        <v>0</v>
      </c>
      <c r="M912" s="4" t="str">
        <f t="shared" si="87"/>
        <v>Low Sales</v>
      </c>
      <c r="N912" s="2" t="str">
        <f t="shared" si="88"/>
        <v>Grade C</v>
      </c>
      <c r="O912">
        <v>20</v>
      </c>
      <c r="P912" s="4">
        <v>20</v>
      </c>
      <c r="Q912" t="s">
        <v>14</v>
      </c>
      <c r="R912" s="4">
        <v>13</v>
      </c>
      <c r="S912" t="str">
        <f>CONCATENATE(OrdersTable[[#This Row],[Clean_ID]],"-",OrdersTable[[#This Row],[Clean_Region]],"-",OrdersTable[[#This Row],[Clean_Product]])</f>
        <v>1910-SOUTH-Office Supplies</v>
      </c>
    </row>
    <row r="913" spans="1:19" x14ac:dyDescent="0.3">
      <c r="A913" t="s">
        <v>2600</v>
      </c>
      <c r="B913" t="str">
        <f t="shared" si="84"/>
        <v>1911</v>
      </c>
      <c r="C913" t="s">
        <v>2601</v>
      </c>
      <c r="D913" t="str">
        <f t="shared" si="89"/>
        <v>James Lewis</v>
      </c>
      <c r="E913" t="s">
        <v>34</v>
      </c>
      <c r="F913" t="str">
        <f t="shared" si="85"/>
        <v>NORTH</v>
      </c>
      <c r="G913" t="s">
        <v>80</v>
      </c>
      <c r="H913" t="str">
        <f t="shared" si="86"/>
        <v>Furniture</v>
      </c>
      <c r="I913" s="2" t="s">
        <v>2602</v>
      </c>
      <c r="J913" s="1">
        <v>45848</v>
      </c>
      <c r="K913">
        <v>3965.55</v>
      </c>
      <c r="L913" s="4">
        <v>3965.55</v>
      </c>
      <c r="M913" s="4" t="str">
        <f t="shared" si="87"/>
        <v>High Sales</v>
      </c>
      <c r="N913" s="2" t="str">
        <f t="shared" si="88"/>
        <v>Grade B</v>
      </c>
      <c r="O913">
        <v>5</v>
      </c>
      <c r="P913" s="4">
        <v>5</v>
      </c>
      <c r="Q913" t="s">
        <v>23</v>
      </c>
      <c r="R913" s="4">
        <v>4</v>
      </c>
      <c r="S913" t="str">
        <f>CONCATENATE(OrdersTable[[#This Row],[Clean_ID]],"-",OrdersTable[[#This Row],[Clean_Region]],"-",OrdersTable[[#This Row],[Clean_Product]])</f>
        <v>1911-NORTH-Furniture</v>
      </c>
    </row>
    <row r="914" spans="1:19" x14ac:dyDescent="0.3">
      <c r="A914" t="s">
        <v>2603</v>
      </c>
      <c r="B914" t="str">
        <f t="shared" si="84"/>
        <v>1912</v>
      </c>
      <c r="C914" t="s">
        <v>2604</v>
      </c>
      <c r="D914" t="str">
        <f t="shared" si="89"/>
        <v>Elizabeth Robinson</v>
      </c>
      <c r="E914" t="s">
        <v>11</v>
      </c>
      <c r="F914" t="str">
        <f t="shared" si="85"/>
        <v>NORTH</v>
      </c>
      <c r="G914" t="s">
        <v>40</v>
      </c>
      <c r="H914" t="str">
        <f t="shared" si="86"/>
        <v>Office Supplies</v>
      </c>
      <c r="I914" s="2" t="s">
        <v>2605</v>
      </c>
      <c r="J914" s="1">
        <v>45613</v>
      </c>
      <c r="K914">
        <v>457.05</v>
      </c>
      <c r="L914" s="4">
        <v>457.05</v>
      </c>
      <c r="M914" s="4" t="str">
        <f t="shared" si="87"/>
        <v>Low Sales</v>
      </c>
      <c r="N914" s="2" t="str">
        <f t="shared" si="88"/>
        <v>Grade C</v>
      </c>
      <c r="O914">
        <v>10</v>
      </c>
      <c r="P914" s="4">
        <v>10</v>
      </c>
      <c r="Q914" t="s">
        <v>37</v>
      </c>
      <c r="R914" s="4">
        <v>12</v>
      </c>
      <c r="S914" t="str">
        <f>CONCATENATE(OrdersTable[[#This Row],[Clean_ID]],"-",OrdersTable[[#This Row],[Clean_Region]],"-",OrdersTable[[#This Row],[Clean_Product]])</f>
        <v>1912-NORTH-Office Supplies</v>
      </c>
    </row>
    <row r="915" spans="1:19" x14ac:dyDescent="0.3">
      <c r="A915" t="s">
        <v>2606</v>
      </c>
      <c r="B915" t="str">
        <f t="shared" si="84"/>
        <v>1913</v>
      </c>
      <c r="C915" t="s">
        <v>2607</v>
      </c>
      <c r="D915" t="str">
        <f t="shared" si="89"/>
        <v>Nathaniel Martinez</v>
      </c>
      <c r="E915" t="s">
        <v>11</v>
      </c>
      <c r="F915" t="str">
        <f t="shared" si="85"/>
        <v>NORTH</v>
      </c>
      <c r="G915" t="s">
        <v>80</v>
      </c>
      <c r="H915" t="str">
        <f t="shared" si="86"/>
        <v>Furniture</v>
      </c>
      <c r="I915" s="2" t="s">
        <v>975</v>
      </c>
      <c r="J915" s="1">
        <v>45900</v>
      </c>
      <c r="K915"/>
      <c r="L915" s="4">
        <v>0</v>
      </c>
      <c r="M915" s="4" t="str">
        <f t="shared" si="87"/>
        <v>Low Sales</v>
      </c>
      <c r="N915" s="2" t="str">
        <f t="shared" si="88"/>
        <v>Grade C</v>
      </c>
      <c r="O915">
        <v>20</v>
      </c>
      <c r="P915" s="4">
        <v>20</v>
      </c>
      <c r="Q915" t="s">
        <v>23</v>
      </c>
      <c r="R915" s="4">
        <v>14</v>
      </c>
      <c r="S915" t="str">
        <f>CONCATENATE(OrdersTable[[#This Row],[Clean_ID]],"-",OrdersTable[[#This Row],[Clean_Region]],"-",OrdersTable[[#This Row],[Clean_Product]])</f>
        <v>1913-NORTH-Furniture</v>
      </c>
    </row>
    <row r="916" spans="1:19" x14ac:dyDescent="0.3">
      <c r="A916" t="s">
        <v>2608</v>
      </c>
      <c r="B916" t="str">
        <f t="shared" si="84"/>
        <v>1914</v>
      </c>
      <c r="C916" t="s">
        <v>2609</v>
      </c>
      <c r="D916" t="str">
        <f t="shared" si="89"/>
        <v>Rebecca Woodward</v>
      </c>
      <c r="E916" t="s">
        <v>11</v>
      </c>
      <c r="F916" t="str">
        <f t="shared" si="85"/>
        <v>NORTH</v>
      </c>
      <c r="G916" t="s">
        <v>80</v>
      </c>
      <c r="H916" t="str">
        <f t="shared" si="86"/>
        <v>Furniture</v>
      </c>
      <c r="I916" s="2" t="s">
        <v>1206</v>
      </c>
      <c r="J916" s="1">
        <v>45558</v>
      </c>
      <c r="K916"/>
      <c r="L916" s="4">
        <v>0</v>
      </c>
      <c r="M916" s="4" t="str">
        <f t="shared" si="87"/>
        <v>Low Sales</v>
      </c>
      <c r="N916" s="2" t="str">
        <f t="shared" si="88"/>
        <v>Grade C</v>
      </c>
      <c r="O916">
        <v>15</v>
      </c>
      <c r="P916" s="4">
        <v>15</v>
      </c>
      <c r="Q916" t="s">
        <v>18</v>
      </c>
      <c r="R916" s="4">
        <v>2</v>
      </c>
      <c r="S916" t="str">
        <f>CONCATENATE(OrdersTable[[#This Row],[Clean_ID]],"-",OrdersTable[[#This Row],[Clean_Region]],"-",OrdersTable[[#This Row],[Clean_Product]])</f>
        <v>1914-NORTH-Furniture</v>
      </c>
    </row>
    <row r="917" spans="1:19" x14ac:dyDescent="0.3">
      <c r="A917" t="s">
        <v>2610</v>
      </c>
      <c r="B917" t="str">
        <f t="shared" si="84"/>
        <v>1915</v>
      </c>
      <c r="C917" t="s">
        <v>2611</v>
      </c>
      <c r="D917" t="str">
        <f t="shared" si="89"/>
        <v>Maria Holland</v>
      </c>
      <c r="E917" t="s">
        <v>51</v>
      </c>
      <c r="F917" t="str">
        <f t="shared" si="85"/>
        <v>WEST</v>
      </c>
      <c r="G917" t="s">
        <v>40</v>
      </c>
      <c r="H917" t="str">
        <f t="shared" si="86"/>
        <v>Office Supplies</v>
      </c>
      <c r="I917" s="2" t="s">
        <v>2612</v>
      </c>
      <c r="J917" s="1">
        <v>45419</v>
      </c>
      <c r="K917">
        <v>4388.13</v>
      </c>
      <c r="L917" s="4">
        <v>4388.13</v>
      </c>
      <c r="M917" s="4" t="str">
        <f t="shared" si="87"/>
        <v>High Sales</v>
      </c>
      <c r="N917" s="2" t="str">
        <f t="shared" si="88"/>
        <v>Grade A</v>
      </c>
      <c r="O917">
        <v>5</v>
      </c>
      <c r="P917" s="4">
        <v>5</v>
      </c>
      <c r="Q917" t="s">
        <v>14</v>
      </c>
      <c r="R917" s="4">
        <v>15</v>
      </c>
      <c r="S917" t="str">
        <f>CONCATENATE(OrdersTable[[#This Row],[Clean_ID]],"-",OrdersTable[[#This Row],[Clean_Region]],"-",OrdersTable[[#This Row],[Clean_Product]])</f>
        <v>1915-WEST-Office Supplies</v>
      </c>
    </row>
    <row r="918" spans="1:19" x14ac:dyDescent="0.3">
      <c r="A918" t="s">
        <v>2613</v>
      </c>
      <c r="B918" t="str">
        <f t="shared" si="84"/>
        <v>1916</v>
      </c>
      <c r="C918" t="s">
        <v>2614</v>
      </c>
      <c r="D918" t="str">
        <f t="shared" si="89"/>
        <v>Francisco Munoz</v>
      </c>
      <c r="E918" t="s">
        <v>21</v>
      </c>
      <c r="F918" t="str">
        <f t="shared" si="85"/>
        <v>CENTRAL</v>
      </c>
      <c r="G918" t="s">
        <v>80</v>
      </c>
      <c r="H918" t="str">
        <f t="shared" si="86"/>
        <v>Furniture</v>
      </c>
      <c r="I918" s="2" t="s">
        <v>2615</v>
      </c>
      <c r="J918" s="1">
        <v>45295</v>
      </c>
      <c r="K918">
        <v>1031.42</v>
      </c>
      <c r="L918" s="4">
        <v>1031.42</v>
      </c>
      <c r="M918" s="4" t="str">
        <f t="shared" si="87"/>
        <v>Low Sales</v>
      </c>
      <c r="N918" s="2" t="str">
        <f t="shared" si="88"/>
        <v>Grade C</v>
      </c>
      <c r="O918">
        <v>5</v>
      </c>
      <c r="P918" s="4">
        <v>5</v>
      </c>
      <c r="Q918" t="s">
        <v>23</v>
      </c>
      <c r="R918" s="4">
        <v>10</v>
      </c>
      <c r="S918" t="str">
        <f>CONCATENATE(OrdersTable[[#This Row],[Clean_ID]],"-",OrdersTable[[#This Row],[Clean_Region]],"-",OrdersTable[[#This Row],[Clean_Product]])</f>
        <v>1916-CENTRAL-Furniture</v>
      </c>
    </row>
    <row r="919" spans="1:19" x14ac:dyDescent="0.3">
      <c r="A919" t="s">
        <v>2616</v>
      </c>
      <c r="B919" t="str">
        <f t="shared" si="84"/>
        <v>1917</v>
      </c>
      <c r="C919" t="s">
        <v>2617</v>
      </c>
      <c r="D919" t="str">
        <f t="shared" si="89"/>
        <v>Joseph Hill</v>
      </c>
      <c r="E919" t="s">
        <v>51</v>
      </c>
      <c r="F919" t="str">
        <f t="shared" si="85"/>
        <v>WEST</v>
      </c>
      <c r="G919" t="s">
        <v>40</v>
      </c>
      <c r="H919" t="str">
        <f t="shared" si="86"/>
        <v>Office Supplies</v>
      </c>
      <c r="I919" s="2" t="s">
        <v>2618</v>
      </c>
      <c r="J919" s="1">
        <v>45444</v>
      </c>
      <c r="K919">
        <v>4792.26</v>
      </c>
      <c r="L919" s="4">
        <v>4792.26</v>
      </c>
      <c r="M919" s="4" t="str">
        <f t="shared" si="87"/>
        <v>High Sales</v>
      </c>
      <c r="N919" s="2" t="str">
        <f t="shared" si="88"/>
        <v>Grade A</v>
      </c>
      <c r="O919"/>
      <c r="P919" s="4">
        <v>0</v>
      </c>
      <c r="Q919" t="s">
        <v>14</v>
      </c>
      <c r="R919" s="4">
        <v>1</v>
      </c>
      <c r="S919" t="str">
        <f>CONCATENATE(OrdersTable[[#This Row],[Clean_ID]],"-",OrdersTable[[#This Row],[Clean_Region]],"-",OrdersTable[[#This Row],[Clean_Product]])</f>
        <v>1917-WEST-Office Supplies</v>
      </c>
    </row>
    <row r="920" spans="1:19" x14ac:dyDescent="0.3">
      <c r="A920" t="s">
        <v>2619</v>
      </c>
      <c r="B920" t="str">
        <f t="shared" si="84"/>
        <v>1918</v>
      </c>
      <c r="C920" t="s">
        <v>2620</v>
      </c>
      <c r="D920" t="str">
        <f t="shared" si="89"/>
        <v>Travis Nichols</v>
      </c>
      <c r="E920" t="s">
        <v>11</v>
      </c>
      <c r="F920" t="str">
        <f t="shared" si="85"/>
        <v>NORTH</v>
      </c>
      <c r="G920" t="s">
        <v>35</v>
      </c>
      <c r="H920" t="str">
        <f t="shared" si="86"/>
        <v>Electronics</v>
      </c>
      <c r="I920" s="2" t="s">
        <v>2578</v>
      </c>
      <c r="J920" s="1">
        <v>46056</v>
      </c>
      <c r="K920"/>
      <c r="L920" s="4">
        <v>0</v>
      </c>
      <c r="M920" s="4" t="str">
        <f t="shared" si="87"/>
        <v>Low Sales</v>
      </c>
      <c r="N920" s="2" t="str">
        <f t="shared" si="88"/>
        <v>Grade C</v>
      </c>
      <c r="O920">
        <v>5</v>
      </c>
      <c r="P920" s="4">
        <v>5</v>
      </c>
      <c r="Q920" t="s">
        <v>18</v>
      </c>
      <c r="R920" s="4">
        <v>12</v>
      </c>
      <c r="S920" t="str">
        <f>CONCATENATE(OrdersTable[[#This Row],[Clean_ID]],"-",OrdersTable[[#This Row],[Clean_Region]],"-",OrdersTable[[#This Row],[Clean_Product]])</f>
        <v>1918-NORTH-Electronics</v>
      </c>
    </row>
    <row r="921" spans="1:19" x14ac:dyDescent="0.3">
      <c r="A921" t="s">
        <v>2621</v>
      </c>
      <c r="B921" t="str">
        <f t="shared" si="84"/>
        <v>1919</v>
      </c>
      <c r="C921" t="s">
        <v>2622</v>
      </c>
      <c r="D921" t="str">
        <f t="shared" si="89"/>
        <v>Brenda Haney</v>
      </c>
      <c r="E921" t="s">
        <v>44</v>
      </c>
      <c r="F921" t="str">
        <f t="shared" si="85"/>
        <v>SOUTH</v>
      </c>
      <c r="G921" t="s">
        <v>80</v>
      </c>
      <c r="H921" t="str">
        <f t="shared" si="86"/>
        <v>Furniture</v>
      </c>
      <c r="I921" s="2" t="s">
        <v>2623</v>
      </c>
      <c r="J921" s="1">
        <v>46360</v>
      </c>
      <c r="K921"/>
      <c r="L921" s="4">
        <v>0</v>
      </c>
      <c r="M921" s="4" t="str">
        <f t="shared" si="87"/>
        <v>Low Sales</v>
      </c>
      <c r="N921" s="2" t="str">
        <f t="shared" si="88"/>
        <v>Grade C</v>
      </c>
      <c r="O921">
        <v>20</v>
      </c>
      <c r="P921" s="4">
        <v>20</v>
      </c>
      <c r="Q921" t="s">
        <v>18</v>
      </c>
      <c r="R921" s="4">
        <v>7</v>
      </c>
      <c r="S921" t="str">
        <f>CONCATENATE(OrdersTable[[#This Row],[Clean_ID]],"-",OrdersTable[[#This Row],[Clean_Region]],"-",OrdersTable[[#This Row],[Clean_Product]])</f>
        <v>1919-SOUTH-Furniture</v>
      </c>
    </row>
    <row r="922" spans="1:19" x14ac:dyDescent="0.3">
      <c r="A922" t="s">
        <v>2624</v>
      </c>
      <c r="B922" t="str">
        <f t="shared" si="84"/>
        <v>1920</v>
      </c>
      <c r="C922" t="s">
        <v>2625</v>
      </c>
      <c r="D922" t="str">
        <f t="shared" si="89"/>
        <v>Fred Torres</v>
      </c>
      <c r="E922" t="s">
        <v>44</v>
      </c>
      <c r="F922" t="str">
        <f t="shared" si="85"/>
        <v>SOUTH</v>
      </c>
      <c r="G922" t="s">
        <v>80</v>
      </c>
      <c r="H922" t="str">
        <f t="shared" si="86"/>
        <v>Furniture</v>
      </c>
      <c r="I922" s="2" t="s">
        <v>2626</v>
      </c>
      <c r="J922" s="1">
        <v>46135</v>
      </c>
      <c r="K922">
        <v>3647.2</v>
      </c>
      <c r="L922" s="4">
        <v>3647.2</v>
      </c>
      <c r="M922" s="4" t="str">
        <f t="shared" si="87"/>
        <v>High Sales</v>
      </c>
      <c r="N922" s="2" t="str">
        <f t="shared" si="88"/>
        <v>Grade B</v>
      </c>
      <c r="O922">
        <v>20</v>
      </c>
      <c r="P922" s="4">
        <v>20</v>
      </c>
      <c r="Q922" t="s">
        <v>18</v>
      </c>
      <c r="R922" s="4">
        <v>7</v>
      </c>
      <c r="S922" t="str">
        <f>CONCATENATE(OrdersTable[[#This Row],[Clean_ID]],"-",OrdersTable[[#This Row],[Clean_Region]],"-",OrdersTable[[#This Row],[Clean_Product]])</f>
        <v>1920-SOUTH-Furniture</v>
      </c>
    </row>
    <row r="923" spans="1:19" x14ac:dyDescent="0.3">
      <c r="A923" t="s">
        <v>2627</v>
      </c>
      <c r="B923" t="str">
        <f t="shared" si="84"/>
        <v>1921</v>
      </c>
      <c r="C923" t="s">
        <v>2628</v>
      </c>
      <c r="D923" t="str">
        <f t="shared" si="89"/>
        <v>Richard Guerrero</v>
      </c>
      <c r="E923" t="s">
        <v>44</v>
      </c>
      <c r="F923" t="str">
        <f t="shared" si="85"/>
        <v>SOUTH</v>
      </c>
      <c r="G923" t="s">
        <v>12</v>
      </c>
      <c r="H923" t="str">
        <f t="shared" si="86"/>
        <v>Electronics</v>
      </c>
      <c r="I923" s="2" t="s">
        <v>719</v>
      </c>
      <c r="J923" s="1">
        <v>45589</v>
      </c>
      <c r="K923"/>
      <c r="L923" s="4">
        <v>0</v>
      </c>
      <c r="M923" s="4" t="str">
        <f t="shared" si="87"/>
        <v>Low Sales</v>
      </c>
      <c r="N923" s="2" t="str">
        <f t="shared" si="88"/>
        <v>Grade C</v>
      </c>
      <c r="O923">
        <v>10</v>
      </c>
      <c r="P923" s="4">
        <v>10</v>
      </c>
      <c r="Q923" t="s">
        <v>31</v>
      </c>
      <c r="R923" s="4">
        <v>10</v>
      </c>
      <c r="S923" t="str">
        <f>CONCATENATE(OrdersTable[[#This Row],[Clean_ID]],"-",OrdersTable[[#This Row],[Clean_Region]],"-",OrdersTable[[#This Row],[Clean_Product]])</f>
        <v>1921-SOUTH-Electronics</v>
      </c>
    </row>
    <row r="924" spans="1:19" x14ac:dyDescent="0.3">
      <c r="A924" t="s">
        <v>2629</v>
      </c>
      <c r="B924" t="str">
        <f t="shared" si="84"/>
        <v>1922</v>
      </c>
      <c r="C924" t="s">
        <v>2630</v>
      </c>
      <c r="D924" t="str">
        <f t="shared" si="89"/>
        <v>Tracy Hernandez</v>
      </c>
      <c r="E924" t="s">
        <v>11</v>
      </c>
      <c r="F924" t="str">
        <f t="shared" si="85"/>
        <v>NORTH</v>
      </c>
      <c r="G924" t="s">
        <v>35</v>
      </c>
      <c r="H924" t="str">
        <f t="shared" si="86"/>
        <v>Electronics</v>
      </c>
      <c r="I924" s="2" t="s">
        <v>302</v>
      </c>
      <c r="J924" s="1">
        <v>45379</v>
      </c>
      <c r="K924"/>
      <c r="L924" s="4">
        <v>0</v>
      </c>
      <c r="M924" s="4" t="str">
        <f t="shared" si="87"/>
        <v>Low Sales</v>
      </c>
      <c r="N924" s="2" t="str">
        <f t="shared" si="88"/>
        <v>Grade C</v>
      </c>
      <c r="O924">
        <v>20</v>
      </c>
      <c r="P924" s="4">
        <v>20</v>
      </c>
      <c r="Q924" t="s">
        <v>18</v>
      </c>
      <c r="R924" s="4">
        <v>12</v>
      </c>
      <c r="S924" t="str">
        <f>CONCATENATE(OrdersTable[[#This Row],[Clean_ID]],"-",OrdersTable[[#This Row],[Clean_Region]],"-",OrdersTable[[#This Row],[Clean_Product]])</f>
        <v>1922-NORTH-Electronics</v>
      </c>
    </row>
    <row r="925" spans="1:19" x14ac:dyDescent="0.3">
      <c r="A925" t="s">
        <v>2631</v>
      </c>
      <c r="B925" t="str">
        <f t="shared" si="84"/>
        <v>1923</v>
      </c>
      <c r="C925" t="s">
        <v>2632</v>
      </c>
      <c r="D925" t="str">
        <f t="shared" si="89"/>
        <v>Travis Carney</v>
      </c>
      <c r="E925" t="s">
        <v>51</v>
      </c>
      <c r="F925" t="str">
        <f t="shared" si="85"/>
        <v>WEST</v>
      </c>
      <c r="G925" t="s">
        <v>35</v>
      </c>
      <c r="H925" t="str">
        <f t="shared" si="86"/>
        <v>Electronics</v>
      </c>
      <c r="I925" s="2" t="s">
        <v>1633</v>
      </c>
      <c r="J925" s="1">
        <v>46045</v>
      </c>
      <c r="K925">
        <v>1318.32</v>
      </c>
      <c r="L925" s="4">
        <v>1318.32</v>
      </c>
      <c r="M925" s="4" t="str">
        <f t="shared" si="87"/>
        <v>Low Sales</v>
      </c>
      <c r="N925" s="2" t="str">
        <f t="shared" si="88"/>
        <v>Grade C</v>
      </c>
      <c r="O925"/>
      <c r="P925" s="4">
        <v>0</v>
      </c>
      <c r="Q925" t="s">
        <v>14</v>
      </c>
      <c r="R925" s="4">
        <v>1</v>
      </c>
      <c r="S925" t="str">
        <f>CONCATENATE(OrdersTable[[#This Row],[Clean_ID]],"-",OrdersTable[[#This Row],[Clean_Region]],"-",OrdersTable[[#This Row],[Clean_Product]])</f>
        <v>1923-WEST-Electronics</v>
      </c>
    </row>
    <row r="926" spans="1:19" x14ac:dyDescent="0.3">
      <c r="A926" t="s">
        <v>2633</v>
      </c>
      <c r="B926" t="str">
        <f t="shared" si="84"/>
        <v>1924</v>
      </c>
      <c r="C926" t="s">
        <v>2634</v>
      </c>
      <c r="D926" t="str">
        <f t="shared" si="89"/>
        <v>Michael Mora</v>
      </c>
      <c r="E926" t="s">
        <v>26</v>
      </c>
      <c r="F926" t="str">
        <f t="shared" si="85"/>
        <v>EAST</v>
      </c>
      <c r="G926" t="s">
        <v>80</v>
      </c>
      <c r="H926" t="str">
        <f t="shared" si="86"/>
        <v>Furniture</v>
      </c>
      <c r="I926" s="2" t="s">
        <v>2635</v>
      </c>
      <c r="J926" s="1">
        <v>45774</v>
      </c>
      <c r="K926">
        <v>4983.8599999999997</v>
      </c>
      <c r="L926" s="4">
        <v>4983.8599999999997</v>
      </c>
      <c r="M926" s="4" t="str">
        <f t="shared" si="87"/>
        <v>High Sales</v>
      </c>
      <c r="N926" s="2" t="str">
        <f t="shared" si="88"/>
        <v>Grade A</v>
      </c>
      <c r="O926">
        <v>5</v>
      </c>
      <c r="P926" s="4">
        <v>5</v>
      </c>
      <c r="Q926" t="s">
        <v>31</v>
      </c>
      <c r="R926" s="4">
        <v>9</v>
      </c>
      <c r="S926" t="str">
        <f>CONCATENATE(OrdersTable[[#This Row],[Clean_ID]],"-",OrdersTable[[#This Row],[Clean_Region]],"-",OrdersTable[[#This Row],[Clean_Product]])</f>
        <v>1924-EAST-Furniture</v>
      </c>
    </row>
    <row r="927" spans="1:19" x14ac:dyDescent="0.3">
      <c r="A927" t="s">
        <v>2636</v>
      </c>
      <c r="B927" t="str">
        <f t="shared" si="84"/>
        <v>1925</v>
      </c>
      <c r="C927" t="s">
        <v>2637</v>
      </c>
      <c r="D927" t="str">
        <f t="shared" si="89"/>
        <v>Mary White</v>
      </c>
      <c r="E927" t="s">
        <v>21</v>
      </c>
      <c r="F927" t="str">
        <f t="shared" si="85"/>
        <v>CENTRAL</v>
      </c>
      <c r="G927" t="s">
        <v>35</v>
      </c>
      <c r="H927" t="str">
        <f t="shared" si="86"/>
        <v>Electronics</v>
      </c>
      <c r="I927" s="2" t="s">
        <v>2638</v>
      </c>
      <c r="J927" s="1">
        <v>45423</v>
      </c>
      <c r="K927">
        <v>3372.75</v>
      </c>
      <c r="L927" s="4">
        <v>3372.75</v>
      </c>
      <c r="M927" s="4" t="str">
        <f t="shared" si="87"/>
        <v>High Sales</v>
      </c>
      <c r="N927" s="2" t="str">
        <f t="shared" si="88"/>
        <v>Grade B</v>
      </c>
      <c r="O927"/>
      <c r="P927" s="4">
        <v>0</v>
      </c>
      <c r="Q927" t="s">
        <v>14</v>
      </c>
      <c r="R927" s="4">
        <v>10</v>
      </c>
      <c r="S927" t="str">
        <f>CONCATENATE(OrdersTable[[#This Row],[Clean_ID]],"-",OrdersTable[[#This Row],[Clean_Region]],"-",OrdersTable[[#This Row],[Clean_Product]])</f>
        <v>1925-CENTRAL-Electronics</v>
      </c>
    </row>
    <row r="928" spans="1:19" x14ac:dyDescent="0.3">
      <c r="A928" t="s">
        <v>2639</v>
      </c>
      <c r="B928" t="str">
        <f t="shared" si="84"/>
        <v>1926</v>
      </c>
      <c r="C928" t="s">
        <v>2640</v>
      </c>
      <c r="D928" t="str">
        <f t="shared" si="89"/>
        <v>Tracy Hamilton</v>
      </c>
      <c r="E928" t="s">
        <v>44</v>
      </c>
      <c r="F928" t="str">
        <f t="shared" si="85"/>
        <v>SOUTH</v>
      </c>
      <c r="G928" t="s">
        <v>40</v>
      </c>
      <c r="H928" t="str">
        <f t="shared" si="86"/>
        <v>Office Supplies</v>
      </c>
      <c r="I928" s="2" t="s">
        <v>2641</v>
      </c>
      <c r="J928" s="1">
        <v>45465</v>
      </c>
      <c r="K928"/>
      <c r="L928" s="4">
        <v>0</v>
      </c>
      <c r="M928" s="4" t="str">
        <f t="shared" si="87"/>
        <v>Low Sales</v>
      </c>
      <c r="N928" s="2" t="str">
        <f t="shared" si="88"/>
        <v>Grade C</v>
      </c>
      <c r="O928">
        <v>20</v>
      </c>
      <c r="P928" s="4">
        <v>20</v>
      </c>
      <c r="Q928" t="s">
        <v>18</v>
      </c>
      <c r="R928" s="4">
        <v>2</v>
      </c>
      <c r="S928" t="str">
        <f>CONCATENATE(OrdersTable[[#This Row],[Clean_ID]],"-",OrdersTable[[#This Row],[Clean_Region]],"-",OrdersTable[[#This Row],[Clean_Product]])</f>
        <v>1926-SOUTH-Office Supplies</v>
      </c>
    </row>
    <row r="929" spans="1:19" x14ac:dyDescent="0.3">
      <c r="A929" t="s">
        <v>2642</v>
      </c>
      <c r="B929" t="str">
        <f t="shared" si="84"/>
        <v>1927</v>
      </c>
      <c r="C929" t="s">
        <v>2643</v>
      </c>
      <c r="D929" t="str">
        <f t="shared" si="89"/>
        <v>Paul Burns</v>
      </c>
      <c r="E929" t="s">
        <v>26</v>
      </c>
      <c r="F929" t="str">
        <f t="shared" si="85"/>
        <v>EAST</v>
      </c>
      <c r="G929" t="s">
        <v>35</v>
      </c>
      <c r="H929" t="str">
        <f t="shared" si="86"/>
        <v>Electronics</v>
      </c>
      <c r="I929" s="2" t="s">
        <v>2644</v>
      </c>
      <c r="J929" s="1">
        <v>45437</v>
      </c>
      <c r="K929">
        <v>628.37</v>
      </c>
      <c r="L929" s="4">
        <v>628.37</v>
      </c>
      <c r="M929" s="4" t="str">
        <f t="shared" si="87"/>
        <v>Low Sales</v>
      </c>
      <c r="N929" s="2" t="str">
        <f t="shared" si="88"/>
        <v>Grade C</v>
      </c>
      <c r="O929">
        <v>10</v>
      </c>
      <c r="P929" s="4">
        <v>10</v>
      </c>
      <c r="Q929" t="s">
        <v>23</v>
      </c>
      <c r="R929" s="4">
        <v>14</v>
      </c>
      <c r="S929" t="str">
        <f>CONCATENATE(OrdersTable[[#This Row],[Clean_ID]],"-",OrdersTable[[#This Row],[Clean_Region]],"-",OrdersTable[[#This Row],[Clean_Product]])</f>
        <v>1927-EAST-Electronics</v>
      </c>
    </row>
    <row r="930" spans="1:19" x14ac:dyDescent="0.3">
      <c r="A930" t="s">
        <v>2645</v>
      </c>
      <c r="B930" t="str">
        <f t="shared" si="84"/>
        <v>1928</v>
      </c>
      <c r="C930" t="s">
        <v>2646</v>
      </c>
      <c r="D930" t="str">
        <f t="shared" si="89"/>
        <v>Christine Freeman</v>
      </c>
      <c r="E930" t="s">
        <v>26</v>
      </c>
      <c r="F930" t="str">
        <f t="shared" si="85"/>
        <v>EAST</v>
      </c>
      <c r="G930" t="s">
        <v>40</v>
      </c>
      <c r="H930" t="str">
        <f t="shared" si="86"/>
        <v>Office Supplies</v>
      </c>
      <c r="I930" s="2" t="s">
        <v>2647</v>
      </c>
      <c r="J930" s="1">
        <v>45732</v>
      </c>
      <c r="K930"/>
      <c r="L930" s="4">
        <v>0</v>
      </c>
      <c r="M930" s="4" t="str">
        <f t="shared" si="87"/>
        <v>Low Sales</v>
      </c>
      <c r="N930" s="2" t="str">
        <f t="shared" si="88"/>
        <v>Grade C</v>
      </c>
      <c r="O930"/>
      <c r="P930" s="4">
        <v>0</v>
      </c>
      <c r="Q930" t="s">
        <v>31</v>
      </c>
      <c r="R930" s="4">
        <v>9</v>
      </c>
      <c r="S930" t="str">
        <f>CONCATENATE(OrdersTable[[#This Row],[Clean_ID]],"-",OrdersTable[[#This Row],[Clean_Region]],"-",OrdersTable[[#This Row],[Clean_Product]])</f>
        <v>1928-EAST-Office Supplies</v>
      </c>
    </row>
    <row r="931" spans="1:19" x14ac:dyDescent="0.3">
      <c r="A931" t="s">
        <v>2648</v>
      </c>
      <c r="B931" t="str">
        <f t="shared" si="84"/>
        <v>1929</v>
      </c>
      <c r="C931" t="s">
        <v>2649</v>
      </c>
      <c r="D931" t="str">
        <f t="shared" si="89"/>
        <v>Ruth Huang</v>
      </c>
      <c r="E931" t="s">
        <v>26</v>
      </c>
      <c r="F931" t="str">
        <f t="shared" si="85"/>
        <v>EAST</v>
      </c>
      <c r="G931" t="s">
        <v>35</v>
      </c>
      <c r="H931" t="str">
        <f t="shared" si="86"/>
        <v>Electronics</v>
      </c>
      <c r="I931" s="2" t="s">
        <v>114</v>
      </c>
      <c r="J931" s="1">
        <v>45460</v>
      </c>
      <c r="K931"/>
      <c r="L931" s="4">
        <v>0</v>
      </c>
      <c r="M931" s="4" t="str">
        <f t="shared" si="87"/>
        <v>Low Sales</v>
      </c>
      <c r="N931" s="2" t="str">
        <f t="shared" si="88"/>
        <v>Grade C</v>
      </c>
      <c r="O931">
        <v>10</v>
      </c>
      <c r="P931" s="4">
        <v>10</v>
      </c>
      <c r="Q931" t="s">
        <v>37</v>
      </c>
      <c r="R931" s="4">
        <v>14</v>
      </c>
      <c r="S931" t="str">
        <f>CONCATENATE(OrdersTable[[#This Row],[Clean_ID]],"-",OrdersTable[[#This Row],[Clean_Region]],"-",OrdersTable[[#This Row],[Clean_Product]])</f>
        <v>1929-EAST-Electronics</v>
      </c>
    </row>
    <row r="932" spans="1:19" x14ac:dyDescent="0.3">
      <c r="A932" t="s">
        <v>2650</v>
      </c>
      <c r="B932" t="str">
        <f t="shared" si="84"/>
        <v>1930</v>
      </c>
      <c r="C932" t="s">
        <v>2651</v>
      </c>
      <c r="D932" t="str">
        <f t="shared" si="89"/>
        <v>Emily Williams</v>
      </c>
      <c r="E932" t="s">
        <v>11</v>
      </c>
      <c r="F932" t="str">
        <f t="shared" si="85"/>
        <v>NORTH</v>
      </c>
      <c r="G932" t="s">
        <v>35</v>
      </c>
      <c r="H932" t="str">
        <f t="shared" si="86"/>
        <v>Electronics</v>
      </c>
      <c r="I932" s="2" t="s">
        <v>2652</v>
      </c>
      <c r="J932" s="1">
        <v>45346</v>
      </c>
      <c r="K932">
        <v>785.67</v>
      </c>
      <c r="L932" s="4">
        <v>785.67</v>
      </c>
      <c r="M932" s="4" t="str">
        <f t="shared" si="87"/>
        <v>Low Sales</v>
      </c>
      <c r="N932" s="2" t="str">
        <f t="shared" si="88"/>
        <v>Grade C</v>
      </c>
      <c r="O932">
        <v>10</v>
      </c>
      <c r="P932" s="4">
        <v>10</v>
      </c>
      <c r="Q932" t="s">
        <v>14</v>
      </c>
      <c r="R932" s="4">
        <v>8</v>
      </c>
      <c r="S932" t="str">
        <f>CONCATENATE(OrdersTable[[#This Row],[Clean_ID]],"-",OrdersTable[[#This Row],[Clean_Region]],"-",OrdersTable[[#This Row],[Clean_Product]])</f>
        <v>1930-NORTH-Electronics</v>
      </c>
    </row>
    <row r="933" spans="1:19" x14ac:dyDescent="0.3">
      <c r="A933" t="s">
        <v>2653</v>
      </c>
      <c r="B933" t="str">
        <f t="shared" si="84"/>
        <v>1931</v>
      </c>
      <c r="C933" t="s">
        <v>2654</v>
      </c>
      <c r="D933" t="str">
        <f t="shared" si="89"/>
        <v>Matthew Flores</v>
      </c>
      <c r="E933" t="s">
        <v>26</v>
      </c>
      <c r="F933" t="str">
        <f t="shared" si="85"/>
        <v>EAST</v>
      </c>
      <c r="G933" t="s">
        <v>80</v>
      </c>
      <c r="H933" t="str">
        <f t="shared" si="86"/>
        <v>Furniture</v>
      </c>
      <c r="I933" s="2" t="s">
        <v>2655</v>
      </c>
      <c r="J933" s="1">
        <v>46014</v>
      </c>
      <c r="K933"/>
      <c r="L933" s="4">
        <v>0</v>
      </c>
      <c r="M933" s="4" t="str">
        <f t="shared" si="87"/>
        <v>Low Sales</v>
      </c>
      <c r="N933" s="2" t="str">
        <f t="shared" si="88"/>
        <v>Grade C</v>
      </c>
      <c r="O933">
        <v>5</v>
      </c>
      <c r="P933" s="4">
        <v>5</v>
      </c>
      <c r="Q933" t="s">
        <v>23</v>
      </c>
      <c r="R933" s="4">
        <v>6</v>
      </c>
      <c r="S933" t="str">
        <f>CONCATENATE(OrdersTable[[#This Row],[Clean_ID]],"-",OrdersTable[[#This Row],[Clean_Region]],"-",OrdersTable[[#This Row],[Clean_Product]])</f>
        <v>1931-EAST-Furniture</v>
      </c>
    </row>
    <row r="934" spans="1:19" x14ac:dyDescent="0.3">
      <c r="A934" t="s">
        <v>2656</v>
      </c>
      <c r="B934" t="str">
        <f t="shared" si="84"/>
        <v>1932</v>
      </c>
      <c r="C934" t="s">
        <v>2657</v>
      </c>
      <c r="D934" t="str">
        <f t="shared" si="89"/>
        <v>Michelle Anthony</v>
      </c>
      <c r="E934" t="s">
        <v>11</v>
      </c>
      <c r="F934" t="str">
        <f t="shared" si="85"/>
        <v>NORTH</v>
      </c>
      <c r="G934" t="s">
        <v>35</v>
      </c>
      <c r="H934" t="str">
        <f t="shared" si="86"/>
        <v>Electronics</v>
      </c>
      <c r="I934" s="2" t="s">
        <v>132</v>
      </c>
      <c r="J934" s="1">
        <v>45760</v>
      </c>
      <c r="K934">
        <v>606.83000000000004</v>
      </c>
      <c r="L934" s="4">
        <v>606.83000000000004</v>
      </c>
      <c r="M934" s="4" t="str">
        <f t="shared" si="87"/>
        <v>Low Sales</v>
      </c>
      <c r="N934" s="2" t="str">
        <f t="shared" si="88"/>
        <v>Grade C</v>
      </c>
      <c r="O934">
        <v>5</v>
      </c>
      <c r="P934" s="4">
        <v>5</v>
      </c>
      <c r="Q934" t="s">
        <v>31</v>
      </c>
      <c r="R934" s="4">
        <v>2</v>
      </c>
      <c r="S934" t="str">
        <f>CONCATENATE(OrdersTable[[#This Row],[Clean_ID]],"-",OrdersTable[[#This Row],[Clean_Region]],"-",OrdersTable[[#This Row],[Clean_Product]])</f>
        <v>1932-NORTH-Electronics</v>
      </c>
    </row>
    <row r="935" spans="1:19" x14ac:dyDescent="0.3">
      <c r="A935" t="s">
        <v>2658</v>
      </c>
      <c r="B935" t="str">
        <f t="shared" si="84"/>
        <v>1933</v>
      </c>
      <c r="C935" t="s">
        <v>2659</v>
      </c>
      <c r="D935" t="str">
        <f t="shared" si="89"/>
        <v>Debbie Sanchez</v>
      </c>
      <c r="E935" t="s">
        <v>44</v>
      </c>
      <c r="F935" t="str">
        <f t="shared" si="85"/>
        <v>SOUTH</v>
      </c>
      <c r="G935" t="s">
        <v>40</v>
      </c>
      <c r="H935" t="str">
        <f t="shared" si="86"/>
        <v>Office Supplies</v>
      </c>
      <c r="I935" s="2" t="s">
        <v>2660</v>
      </c>
      <c r="J935" s="1">
        <v>45476</v>
      </c>
      <c r="K935"/>
      <c r="L935" s="4">
        <v>0</v>
      </c>
      <c r="M935" s="4" t="str">
        <f t="shared" si="87"/>
        <v>Low Sales</v>
      </c>
      <c r="N935" s="2" t="str">
        <f t="shared" si="88"/>
        <v>Grade C</v>
      </c>
      <c r="O935"/>
      <c r="P935" s="4">
        <v>0</v>
      </c>
      <c r="Q935" t="s">
        <v>37</v>
      </c>
      <c r="R935" s="4">
        <v>4</v>
      </c>
      <c r="S935" t="str">
        <f>CONCATENATE(OrdersTable[[#This Row],[Clean_ID]],"-",OrdersTable[[#This Row],[Clean_Region]],"-",OrdersTable[[#This Row],[Clean_Product]])</f>
        <v>1933-SOUTH-Office Supplies</v>
      </c>
    </row>
    <row r="936" spans="1:19" x14ac:dyDescent="0.3">
      <c r="A936" t="s">
        <v>2661</v>
      </c>
      <c r="B936" t="str">
        <f t="shared" si="84"/>
        <v>1934</v>
      </c>
      <c r="C936" t="s">
        <v>2662</v>
      </c>
      <c r="D936" t="str">
        <f t="shared" si="89"/>
        <v>Tom Chen</v>
      </c>
      <c r="E936" t="s">
        <v>21</v>
      </c>
      <c r="F936" t="str">
        <f t="shared" si="85"/>
        <v>CENTRAL</v>
      </c>
      <c r="G936" t="s">
        <v>12</v>
      </c>
      <c r="H936" t="str">
        <f t="shared" si="86"/>
        <v>Electronics</v>
      </c>
      <c r="I936" s="2" t="s">
        <v>2663</v>
      </c>
      <c r="J936" s="1">
        <v>45830</v>
      </c>
      <c r="K936">
        <v>943.82</v>
      </c>
      <c r="L936" s="4">
        <v>943.82</v>
      </c>
      <c r="M936" s="4" t="str">
        <f t="shared" si="87"/>
        <v>Low Sales</v>
      </c>
      <c r="N936" s="2" t="str">
        <f t="shared" si="88"/>
        <v>Grade C</v>
      </c>
      <c r="O936">
        <v>10</v>
      </c>
      <c r="P936" s="4">
        <v>10</v>
      </c>
      <c r="Q936" t="s">
        <v>23</v>
      </c>
      <c r="R936" s="4">
        <v>11</v>
      </c>
      <c r="S936" t="str">
        <f>CONCATENATE(OrdersTable[[#This Row],[Clean_ID]],"-",OrdersTable[[#This Row],[Clean_Region]],"-",OrdersTable[[#This Row],[Clean_Product]])</f>
        <v>1934-CENTRAL-Electronics</v>
      </c>
    </row>
    <row r="937" spans="1:19" x14ac:dyDescent="0.3">
      <c r="A937" t="s">
        <v>2664</v>
      </c>
      <c r="B937" t="str">
        <f t="shared" si="84"/>
        <v>1935</v>
      </c>
      <c r="C937" t="s">
        <v>2665</v>
      </c>
      <c r="D937" t="str">
        <f t="shared" si="89"/>
        <v>Kimberly Craig</v>
      </c>
      <c r="E937" t="s">
        <v>34</v>
      </c>
      <c r="F937" t="str">
        <f t="shared" si="85"/>
        <v>NORTH</v>
      </c>
      <c r="G937" t="s">
        <v>40</v>
      </c>
      <c r="H937" t="str">
        <f t="shared" si="86"/>
        <v>Office Supplies</v>
      </c>
      <c r="I937" s="2" t="s">
        <v>2666</v>
      </c>
      <c r="J937" s="1">
        <v>45318</v>
      </c>
      <c r="K937">
        <v>3422.5</v>
      </c>
      <c r="L937" s="4">
        <v>3422.5</v>
      </c>
      <c r="M937" s="4" t="str">
        <f t="shared" si="87"/>
        <v>High Sales</v>
      </c>
      <c r="N937" s="2" t="str">
        <f t="shared" si="88"/>
        <v>Grade B</v>
      </c>
      <c r="O937">
        <v>20</v>
      </c>
      <c r="P937" s="4">
        <v>20</v>
      </c>
      <c r="Q937" t="s">
        <v>31</v>
      </c>
      <c r="R937" s="4">
        <v>10</v>
      </c>
      <c r="S937" t="str">
        <f>CONCATENATE(OrdersTable[[#This Row],[Clean_ID]],"-",OrdersTable[[#This Row],[Clean_Region]],"-",OrdersTable[[#This Row],[Clean_Product]])</f>
        <v>1935-NORTH-Office Supplies</v>
      </c>
    </row>
    <row r="938" spans="1:19" x14ac:dyDescent="0.3">
      <c r="A938" t="s">
        <v>2667</v>
      </c>
      <c r="B938" t="str">
        <f t="shared" si="84"/>
        <v>1936</v>
      </c>
      <c r="C938" t="s">
        <v>2668</v>
      </c>
      <c r="D938" t="str">
        <f t="shared" si="89"/>
        <v>Laura Wagner</v>
      </c>
      <c r="E938" t="s">
        <v>34</v>
      </c>
      <c r="F938" t="str">
        <f t="shared" si="85"/>
        <v>NORTH</v>
      </c>
      <c r="G938" t="s">
        <v>40</v>
      </c>
      <c r="H938" t="str">
        <f t="shared" si="86"/>
        <v>Office Supplies</v>
      </c>
      <c r="I938" s="2" t="s">
        <v>2669</v>
      </c>
      <c r="J938" s="1">
        <v>45449</v>
      </c>
      <c r="K938"/>
      <c r="L938" s="4">
        <v>0</v>
      </c>
      <c r="M938" s="4" t="str">
        <f t="shared" si="87"/>
        <v>Low Sales</v>
      </c>
      <c r="N938" s="2" t="str">
        <f t="shared" si="88"/>
        <v>Grade C</v>
      </c>
      <c r="O938">
        <v>20</v>
      </c>
      <c r="P938" s="4">
        <v>20</v>
      </c>
      <c r="Q938" t="s">
        <v>31</v>
      </c>
      <c r="R938" s="4">
        <v>10</v>
      </c>
      <c r="S938" t="str">
        <f>CONCATENATE(OrdersTable[[#This Row],[Clean_ID]],"-",OrdersTable[[#This Row],[Clean_Region]],"-",OrdersTable[[#This Row],[Clean_Product]])</f>
        <v>1936-NORTH-Office Supplies</v>
      </c>
    </row>
    <row r="939" spans="1:19" x14ac:dyDescent="0.3">
      <c r="A939" t="s">
        <v>2670</v>
      </c>
      <c r="B939" t="str">
        <f t="shared" si="84"/>
        <v>1937</v>
      </c>
      <c r="C939" t="s">
        <v>2671</v>
      </c>
      <c r="D939" t="str">
        <f t="shared" si="89"/>
        <v>Diane Fisher</v>
      </c>
      <c r="E939" t="s">
        <v>11</v>
      </c>
      <c r="F939" t="str">
        <f t="shared" si="85"/>
        <v>NORTH</v>
      </c>
      <c r="G939" t="s">
        <v>12</v>
      </c>
      <c r="H939" t="str">
        <f t="shared" si="86"/>
        <v>Electronics</v>
      </c>
      <c r="I939" s="2" t="s">
        <v>2672</v>
      </c>
      <c r="J939" s="1">
        <v>45629</v>
      </c>
      <c r="K939"/>
      <c r="L939" s="4">
        <v>0</v>
      </c>
      <c r="M939" s="4" t="str">
        <f t="shared" si="87"/>
        <v>Low Sales</v>
      </c>
      <c r="N939" s="2" t="str">
        <f t="shared" si="88"/>
        <v>Grade C</v>
      </c>
      <c r="O939">
        <v>15</v>
      </c>
      <c r="P939" s="4">
        <v>15</v>
      </c>
      <c r="Q939" t="s">
        <v>37</v>
      </c>
      <c r="R939" s="4">
        <v>3</v>
      </c>
      <c r="S939" t="str">
        <f>CONCATENATE(OrdersTable[[#This Row],[Clean_ID]],"-",OrdersTable[[#This Row],[Clean_Region]],"-",OrdersTable[[#This Row],[Clean_Product]])</f>
        <v>1937-NORTH-Electronics</v>
      </c>
    </row>
    <row r="940" spans="1:19" x14ac:dyDescent="0.3">
      <c r="A940" t="s">
        <v>2673</v>
      </c>
      <c r="B940" t="str">
        <f t="shared" si="84"/>
        <v>1938</v>
      </c>
      <c r="C940" t="s">
        <v>2674</v>
      </c>
      <c r="D940" t="str">
        <f t="shared" si="89"/>
        <v>Dawn Perez</v>
      </c>
      <c r="E940" t="s">
        <v>44</v>
      </c>
      <c r="F940" t="str">
        <f t="shared" si="85"/>
        <v>SOUTH</v>
      </c>
      <c r="G940" t="s">
        <v>12</v>
      </c>
      <c r="H940" t="str">
        <f t="shared" si="86"/>
        <v>Electronics</v>
      </c>
      <c r="I940" s="2" t="s">
        <v>2675</v>
      </c>
      <c r="J940" s="1">
        <v>46112</v>
      </c>
      <c r="K940">
        <v>1450.62</v>
      </c>
      <c r="L940" s="4">
        <v>1450.62</v>
      </c>
      <c r="M940" s="4" t="str">
        <f t="shared" si="87"/>
        <v>Low Sales</v>
      </c>
      <c r="N940" s="2" t="str">
        <f t="shared" si="88"/>
        <v>Grade C</v>
      </c>
      <c r="O940">
        <v>5</v>
      </c>
      <c r="P940" s="4">
        <v>5</v>
      </c>
      <c r="Q940" t="s">
        <v>37</v>
      </c>
      <c r="R940" s="4">
        <v>10</v>
      </c>
      <c r="S940" t="str">
        <f>CONCATENATE(OrdersTable[[#This Row],[Clean_ID]],"-",OrdersTable[[#This Row],[Clean_Region]],"-",OrdersTable[[#This Row],[Clean_Product]])</f>
        <v>1938-SOUTH-Electronics</v>
      </c>
    </row>
    <row r="941" spans="1:19" x14ac:dyDescent="0.3">
      <c r="A941" t="s">
        <v>2676</v>
      </c>
      <c r="B941" t="str">
        <f t="shared" si="84"/>
        <v>1939</v>
      </c>
      <c r="C941" t="s">
        <v>2677</v>
      </c>
      <c r="D941" t="str">
        <f t="shared" si="89"/>
        <v>Ashley Sellers</v>
      </c>
      <c r="E941" t="s">
        <v>51</v>
      </c>
      <c r="F941" t="str">
        <f t="shared" si="85"/>
        <v>WEST</v>
      </c>
      <c r="G941" t="s">
        <v>12</v>
      </c>
      <c r="H941" t="str">
        <f t="shared" si="86"/>
        <v>Electronics</v>
      </c>
      <c r="I941" s="2" t="s">
        <v>2678</v>
      </c>
      <c r="J941" s="1">
        <v>45993</v>
      </c>
      <c r="K941"/>
      <c r="L941" s="4">
        <v>0</v>
      </c>
      <c r="M941" s="4" t="str">
        <f t="shared" si="87"/>
        <v>Low Sales</v>
      </c>
      <c r="N941" s="2" t="str">
        <f t="shared" si="88"/>
        <v>Grade C</v>
      </c>
      <c r="O941">
        <v>5</v>
      </c>
      <c r="P941" s="4">
        <v>5</v>
      </c>
      <c r="Q941" t="s">
        <v>14</v>
      </c>
      <c r="R941" s="4">
        <v>14</v>
      </c>
      <c r="S941" t="str">
        <f>CONCATENATE(OrdersTable[[#This Row],[Clean_ID]],"-",OrdersTable[[#This Row],[Clean_Region]],"-",OrdersTable[[#This Row],[Clean_Product]])</f>
        <v>1939-WEST-Electronics</v>
      </c>
    </row>
    <row r="942" spans="1:19" x14ac:dyDescent="0.3">
      <c r="A942" t="s">
        <v>2679</v>
      </c>
      <c r="B942" t="str">
        <f t="shared" si="84"/>
        <v>1940</v>
      </c>
      <c r="C942" t="s">
        <v>2680</v>
      </c>
      <c r="D942" t="str">
        <f t="shared" si="89"/>
        <v>Garrett Glass</v>
      </c>
      <c r="E942" t="s">
        <v>44</v>
      </c>
      <c r="F942" t="str">
        <f t="shared" si="85"/>
        <v>SOUTH</v>
      </c>
      <c r="G942" t="s">
        <v>80</v>
      </c>
      <c r="H942" t="str">
        <f t="shared" si="86"/>
        <v>Furniture</v>
      </c>
      <c r="I942" s="2" t="s">
        <v>439</v>
      </c>
      <c r="J942" s="1">
        <v>45659</v>
      </c>
      <c r="K942">
        <v>1460.43</v>
      </c>
      <c r="L942" s="4">
        <v>1460.43</v>
      </c>
      <c r="M942" s="4" t="str">
        <f t="shared" si="87"/>
        <v>Low Sales</v>
      </c>
      <c r="N942" s="2" t="str">
        <f t="shared" si="88"/>
        <v>Grade C</v>
      </c>
      <c r="O942">
        <v>5</v>
      </c>
      <c r="P942" s="4">
        <v>5</v>
      </c>
      <c r="Q942" t="s">
        <v>31</v>
      </c>
      <c r="R942" s="4">
        <v>8</v>
      </c>
      <c r="S942" t="str">
        <f>CONCATENATE(OrdersTable[[#This Row],[Clean_ID]],"-",OrdersTable[[#This Row],[Clean_Region]],"-",OrdersTable[[#This Row],[Clean_Product]])</f>
        <v>1940-SOUTH-Furniture</v>
      </c>
    </row>
    <row r="943" spans="1:19" x14ac:dyDescent="0.3">
      <c r="A943" t="s">
        <v>2681</v>
      </c>
      <c r="B943" t="str">
        <f t="shared" si="84"/>
        <v>1941</v>
      </c>
      <c r="C943" t="s">
        <v>2682</v>
      </c>
      <c r="D943" t="str">
        <f t="shared" si="89"/>
        <v>William Jones</v>
      </c>
      <c r="E943" t="s">
        <v>51</v>
      </c>
      <c r="F943" t="str">
        <f t="shared" si="85"/>
        <v>WEST</v>
      </c>
      <c r="G943" t="s">
        <v>40</v>
      </c>
      <c r="H943" t="str">
        <f t="shared" si="86"/>
        <v>Office Supplies</v>
      </c>
      <c r="I943" s="2" t="s">
        <v>1940</v>
      </c>
      <c r="J943" s="1">
        <v>45993</v>
      </c>
      <c r="K943">
        <v>699.87</v>
      </c>
      <c r="L943" s="4">
        <v>699.87</v>
      </c>
      <c r="M943" s="4" t="str">
        <f t="shared" si="87"/>
        <v>Low Sales</v>
      </c>
      <c r="N943" s="2" t="str">
        <f t="shared" si="88"/>
        <v>Grade C</v>
      </c>
      <c r="O943">
        <v>15</v>
      </c>
      <c r="P943" s="4">
        <v>15</v>
      </c>
      <c r="Q943" t="s">
        <v>37</v>
      </c>
      <c r="R943" s="4">
        <v>4</v>
      </c>
      <c r="S943" t="str">
        <f>CONCATENATE(OrdersTable[[#This Row],[Clean_ID]],"-",OrdersTable[[#This Row],[Clean_Region]],"-",OrdersTable[[#This Row],[Clean_Product]])</f>
        <v>1941-WEST-Office Supplies</v>
      </c>
    </row>
    <row r="944" spans="1:19" x14ac:dyDescent="0.3">
      <c r="A944" t="s">
        <v>2683</v>
      </c>
      <c r="B944" t="str">
        <f t="shared" si="84"/>
        <v>1942</v>
      </c>
      <c r="C944" t="s">
        <v>2684</v>
      </c>
      <c r="D944" t="str">
        <f t="shared" si="89"/>
        <v>Mary Douglas</v>
      </c>
      <c r="E944" t="s">
        <v>51</v>
      </c>
      <c r="F944" t="str">
        <f t="shared" si="85"/>
        <v>WEST</v>
      </c>
      <c r="G944" t="s">
        <v>35</v>
      </c>
      <c r="H944" t="str">
        <f t="shared" si="86"/>
        <v>Electronics</v>
      </c>
      <c r="I944" s="2" t="s">
        <v>439</v>
      </c>
      <c r="J944" s="1">
        <v>45659</v>
      </c>
      <c r="K944"/>
      <c r="L944" s="4">
        <v>0</v>
      </c>
      <c r="M944" s="4" t="str">
        <f t="shared" si="87"/>
        <v>Low Sales</v>
      </c>
      <c r="N944" s="2" t="str">
        <f t="shared" si="88"/>
        <v>Grade C</v>
      </c>
      <c r="O944">
        <v>5</v>
      </c>
      <c r="P944" s="4">
        <v>5</v>
      </c>
      <c r="Q944" t="s">
        <v>23</v>
      </c>
      <c r="R944" s="4">
        <v>13</v>
      </c>
      <c r="S944" t="str">
        <f>CONCATENATE(OrdersTable[[#This Row],[Clean_ID]],"-",OrdersTable[[#This Row],[Clean_Region]],"-",OrdersTable[[#This Row],[Clean_Product]])</f>
        <v>1942-WEST-Electronics</v>
      </c>
    </row>
    <row r="945" spans="1:19" x14ac:dyDescent="0.3">
      <c r="A945" t="s">
        <v>2685</v>
      </c>
      <c r="B945" t="str">
        <f t="shared" si="84"/>
        <v>1943</v>
      </c>
      <c r="C945" t="s">
        <v>2686</v>
      </c>
      <c r="D945" t="str">
        <f t="shared" si="89"/>
        <v>Christopher Holt</v>
      </c>
      <c r="E945" t="s">
        <v>26</v>
      </c>
      <c r="F945" t="str">
        <f t="shared" si="85"/>
        <v>EAST</v>
      </c>
      <c r="G945" t="s">
        <v>80</v>
      </c>
      <c r="H945" t="str">
        <f t="shared" si="86"/>
        <v>Furniture</v>
      </c>
      <c r="I945" s="2" t="s">
        <v>2687</v>
      </c>
      <c r="J945" s="1">
        <v>45736</v>
      </c>
      <c r="K945">
        <v>2158.7800000000002</v>
      </c>
      <c r="L945" s="4">
        <v>2158.7800000000002</v>
      </c>
      <c r="M945" s="4" t="str">
        <f t="shared" si="87"/>
        <v>Low Sales</v>
      </c>
      <c r="N945" s="2" t="str">
        <f t="shared" si="88"/>
        <v>Grade B</v>
      </c>
      <c r="O945"/>
      <c r="P945" s="4">
        <v>0</v>
      </c>
      <c r="Q945" t="s">
        <v>31</v>
      </c>
      <c r="R945" s="4">
        <v>8</v>
      </c>
      <c r="S945" t="str">
        <f>CONCATENATE(OrdersTable[[#This Row],[Clean_ID]],"-",OrdersTable[[#This Row],[Clean_Region]],"-",OrdersTable[[#This Row],[Clean_Product]])</f>
        <v>1943-EAST-Furniture</v>
      </c>
    </row>
    <row r="946" spans="1:19" x14ac:dyDescent="0.3">
      <c r="A946" t="s">
        <v>2688</v>
      </c>
      <c r="B946" t="str">
        <f t="shared" si="84"/>
        <v>1944</v>
      </c>
      <c r="C946" t="s">
        <v>2689</v>
      </c>
      <c r="D946" t="str">
        <f t="shared" si="89"/>
        <v>Carolyn Cooper</v>
      </c>
      <c r="E946" t="s">
        <v>11</v>
      </c>
      <c r="F946" t="str">
        <f t="shared" si="85"/>
        <v>NORTH</v>
      </c>
      <c r="G946" t="s">
        <v>80</v>
      </c>
      <c r="H946" t="str">
        <f t="shared" si="86"/>
        <v>Furniture</v>
      </c>
      <c r="I946" s="2" t="s">
        <v>2690</v>
      </c>
      <c r="J946" s="1">
        <v>45955</v>
      </c>
      <c r="K946"/>
      <c r="L946" s="4">
        <v>0</v>
      </c>
      <c r="M946" s="4" t="str">
        <f t="shared" si="87"/>
        <v>Low Sales</v>
      </c>
      <c r="N946" s="2" t="str">
        <f t="shared" si="88"/>
        <v>Grade C</v>
      </c>
      <c r="O946"/>
      <c r="P946" s="4">
        <v>0</v>
      </c>
      <c r="Q946" t="s">
        <v>37</v>
      </c>
      <c r="R946" s="4">
        <v>2</v>
      </c>
      <c r="S946" t="str">
        <f>CONCATENATE(OrdersTable[[#This Row],[Clean_ID]],"-",OrdersTable[[#This Row],[Clean_Region]],"-",OrdersTable[[#This Row],[Clean_Product]])</f>
        <v>1944-NORTH-Furniture</v>
      </c>
    </row>
    <row r="947" spans="1:19" x14ac:dyDescent="0.3">
      <c r="A947" t="s">
        <v>2691</v>
      </c>
      <c r="B947" t="str">
        <f t="shared" si="84"/>
        <v>1945</v>
      </c>
      <c r="C947" t="s">
        <v>2692</v>
      </c>
      <c r="D947" t="str">
        <f t="shared" si="89"/>
        <v>Kendra Allen</v>
      </c>
      <c r="E947" t="s">
        <v>26</v>
      </c>
      <c r="F947" t="str">
        <f t="shared" si="85"/>
        <v>EAST</v>
      </c>
      <c r="G947" t="s">
        <v>35</v>
      </c>
      <c r="H947" t="str">
        <f t="shared" si="86"/>
        <v>Electronics</v>
      </c>
      <c r="I947" s="2" t="s">
        <v>2693</v>
      </c>
      <c r="J947" s="1">
        <v>45739</v>
      </c>
      <c r="K947"/>
      <c r="L947" s="4">
        <v>0</v>
      </c>
      <c r="M947" s="4" t="str">
        <f t="shared" si="87"/>
        <v>Low Sales</v>
      </c>
      <c r="N947" s="2" t="str">
        <f t="shared" si="88"/>
        <v>Grade C</v>
      </c>
      <c r="O947">
        <v>15</v>
      </c>
      <c r="P947" s="4">
        <v>15</v>
      </c>
      <c r="Q947" t="s">
        <v>18</v>
      </c>
      <c r="R947" s="4">
        <v>3</v>
      </c>
      <c r="S947" t="str">
        <f>CONCATENATE(OrdersTable[[#This Row],[Clean_ID]],"-",OrdersTable[[#This Row],[Clean_Region]],"-",OrdersTable[[#This Row],[Clean_Product]])</f>
        <v>1945-EAST-Electronics</v>
      </c>
    </row>
    <row r="948" spans="1:19" x14ac:dyDescent="0.3">
      <c r="A948" t="s">
        <v>2694</v>
      </c>
      <c r="B948" t="str">
        <f t="shared" si="84"/>
        <v>1946</v>
      </c>
      <c r="C948" t="s">
        <v>2695</v>
      </c>
      <c r="D948" t="str">
        <f t="shared" si="89"/>
        <v>Thomas Ramirez</v>
      </c>
      <c r="E948" t="s">
        <v>11</v>
      </c>
      <c r="F948" t="str">
        <f t="shared" si="85"/>
        <v>NORTH</v>
      </c>
      <c r="G948" t="s">
        <v>40</v>
      </c>
      <c r="H948" t="str">
        <f t="shared" si="86"/>
        <v>Office Supplies</v>
      </c>
      <c r="I948" s="2" t="s">
        <v>2696</v>
      </c>
      <c r="J948" s="1">
        <v>45546</v>
      </c>
      <c r="K948">
        <v>2167.27</v>
      </c>
      <c r="L948" s="4">
        <v>2167.27</v>
      </c>
      <c r="M948" s="4" t="str">
        <f t="shared" si="87"/>
        <v>Low Sales</v>
      </c>
      <c r="N948" s="2" t="str">
        <f t="shared" si="88"/>
        <v>Grade B</v>
      </c>
      <c r="O948"/>
      <c r="P948" s="4">
        <v>0</v>
      </c>
      <c r="Q948" t="s">
        <v>14</v>
      </c>
      <c r="R948" s="4">
        <v>15</v>
      </c>
      <c r="S948" t="str">
        <f>CONCATENATE(OrdersTable[[#This Row],[Clean_ID]],"-",OrdersTable[[#This Row],[Clean_Region]],"-",OrdersTable[[#This Row],[Clean_Product]])</f>
        <v>1946-NORTH-Office Supplies</v>
      </c>
    </row>
    <row r="949" spans="1:19" x14ac:dyDescent="0.3">
      <c r="A949" t="s">
        <v>2697</v>
      </c>
      <c r="B949" t="str">
        <f t="shared" si="84"/>
        <v>1947</v>
      </c>
      <c r="C949" t="s">
        <v>2698</v>
      </c>
      <c r="D949" t="str">
        <f t="shared" si="89"/>
        <v>Brian Bell</v>
      </c>
      <c r="E949" t="s">
        <v>34</v>
      </c>
      <c r="F949" t="str">
        <f t="shared" si="85"/>
        <v>NORTH</v>
      </c>
      <c r="G949" t="s">
        <v>12</v>
      </c>
      <c r="H949" t="str">
        <f t="shared" si="86"/>
        <v>Electronics</v>
      </c>
      <c r="I949" s="2" t="s">
        <v>2699</v>
      </c>
      <c r="J949" s="1">
        <v>45814</v>
      </c>
      <c r="K949"/>
      <c r="L949" s="4">
        <v>0</v>
      </c>
      <c r="M949" s="4" t="str">
        <f t="shared" si="87"/>
        <v>Low Sales</v>
      </c>
      <c r="N949" s="2" t="str">
        <f t="shared" si="88"/>
        <v>Grade C</v>
      </c>
      <c r="O949"/>
      <c r="P949" s="4">
        <v>0</v>
      </c>
      <c r="Q949" t="s">
        <v>31</v>
      </c>
      <c r="R949" s="4">
        <v>6</v>
      </c>
      <c r="S949" t="str">
        <f>CONCATENATE(OrdersTable[[#This Row],[Clean_ID]],"-",OrdersTable[[#This Row],[Clean_Region]],"-",OrdersTable[[#This Row],[Clean_Product]])</f>
        <v>1947-NORTH-Electronics</v>
      </c>
    </row>
    <row r="950" spans="1:19" x14ac:dyDescent="0.3">
      <c r="A950" t="s">
        <v>2700</v>
      </c>
      <c r="B950" t="str">
        <f t="shared" si="84"/>
        <v>1948</v>
      </c>
      <c r="C950" t="s">
        <v>2701</v>
      </c>
      <c r="D950" t="str">
        <f t="shared" si="89"/>
        <v>Jennifer Martinez</v>
      </c>
      <c r="E950" t="s">
        <v>26</v>
      </c>
      <c r="F950" t="str">
        <f t="shared" si="85"/>
        <v>EAST</v>
      </c>
      <c r="G950" t="s">
        <v>12</v>
      </c>
      <c r="H950" t="str">
        <f t="shared" si="86"/>
        <v>Electronics</v>
      </c>
      <c r="I950" s="2" t="s">
        <v>2702</v>
      </c>
      <c r="J950" s="1">
        <v>46079</v>
      </c>
      <c r="K950"/>
      <c r="L950" s="4">
        <v>0</v>
      </c>
      <c r="M950" s="4" t="str">
        <f t="shared" si="87"/>
        <v>Low Sales</v>
      </c>
      <c r="N950" s="2" t="str">
        <f t="shared" si="88"/>
        <v>Grade C</v>
      </c>
      <c r="O950">
        <v>10</v>
      </c>
      <c r="P950" s="4">
        <v>10</v>
      </c>
      <c r="Q950" t="s">
        <v>18</v>
      </c>
      <c r="R950" s="4">
        <v>14</v>
      </c>
      <c r="S950" t="str">
        <f>CONCATENATE(OrdersTable[[#This Row],[Clean_ID]],"-",OrdersTable[[#This Row],[Clean_Region]],"-",OrdersTable[[#This Row],[Clean_Product]])</f>
        <v>1948-EAST-Electronics</v>
      </c>
    </row>
    <row r="951" spans="1:19" x14ac:dyDescent="0.3">
      <c r="A951" t="s">
        <v>2703</v>
      </c>
      <c r="B951" t="str">
        <f t="shared" si="84"/>
        <v>1949</v>
      </c>
      <c r="C951" t="s">
        <v>2704</v>
      </c>
      <c r="D951" t="str">
        <f t="shared" si="89"/>
        <v>Clayton Robinson</v>
      </c>
      <c r="E951" t="s">
        <v>51</v>
      </c>
      <c r="F951" t="str">
        <f t="shared" si="85"/>
        <v>WEST</v>
      </c>
      <c r="G951" t="s">
        <v>12</v>
      </c>
      <c r="H951" t="str">
        <f t="shared" si="86"/>
        <v>Electronics</v>
      </c>
      <c r="I951" s="2" t="s">
        <v>2705</v>
      </c>
      <c r="J951" s="1">
        <v>45377</v>
      </c>
      <c r="K951"/>
      <c r="L951" s="4">
        <v>0</v>
      </c>
      <c r="M951" s="4" t="str">
        <f t="shared" si="87"/>
        <v>Low Sales</v>
      </c>
      <c r="N951" s="2" t="str">
        <f t="shared" si="88"/>
        <v>Grade C</v>
      </c>
      <c r="O951">
        <v>15</v>
      </c>
      <c r="P951" s="4">
        <v>15</v>
      </c>
      <c r="Q951" t="s">
        <v>37</v>
      </c>
      <c r="R951" s="4">
        <v>12</v>
      </c>
      <c r="S951" t="str">
        <f>CONCATENATE(OrdersTable[[#This Row],[Clean_ID]],"-",OrdersTable[[#This Row],[Clean_Region]],"-",OrdersTable[[#This Row],[Clean_Product]])</f>
        <v>1949-WEST-Electronics</v>
      </c>
    </row>
    <row r="952" spans="1:19" x14ac:dyDescent="0.3">
      <c r="A952" t="s">
        <v>2706</v>
      </c>
      <c r="B952" t="str">
        <f t="shared" si="84"/>
        <v>1950</v>
      </c>
      <c r="C952" t="s">
        <v>2707</v>
      </c>
      <c r="D952" t="str">
        <f t="shared" si="89"/>
        <v>Michael Hodges</v>
      </c>
      <c r="E952" t="s">
        <v>51</v>
      </c>
      <c r="F952" t="str">
        <f t="shared" si="85"/>
        <v>WEST</v>
      </c>
      <c r="G952" t="s">
        <v>35</v>
      </c>
      <c r="H952" t="str">
        <f t="shared" si="86"/>
        <v>Electronics</v>
      </c>
      <c r="I952" s="2" t="s">
        <v>2708</v>
      </c>
      <c r="J952" s="1">
        <v>45930</v>
      </c>
      <c r="K952">
        <v>1739.61</v>
      </c>
      <c r="L952" s="4">
        <v>1739.61</v>
      </c>
      <c r="M952" s="4" t="str">
        <f t="shared" si="87"/>
        <v>Low Sales</v>
      </c>
      <c r="N952" s="2" t="str">
        <f t="shared" si="88"/>
        <v>Grade C</v>
      </c>
      <c r="O952">
        <v>10</v>
      </c>
      <c r="P952" s="4">
        <v>10</v>
      </c>
      <c r="Q952" t="s">
        <v>18</v>
      </c>
      <c r="R952" s="4">
        <v>2</v>
      </c>
      <c r="S952" t="str">
        <f>CONCATENATE(OrdersTable[[#This Row],[Clean_ID]],"-",OrdersTable[[#This Row],[Clean_Region]],"-",OrdersTable[[#This Row],[Clean_Product]])</f>
        <v>1950-WEST-Electronics</v>
      </c>
    </row>
    <row r="953" spans="1:19" x14ac:dyDescent="0.3">
      <c r="A953" t="s">
        <v>2709</v>
      </c>
      <c r="B953" t="str">
        <f t="shared" si="84"/>
        <v>1951</v>
      </c>
      <c r="C953" t="s">
        <v>2710</v>
      </c>
      <c r="D953" t="str">
        <f t="shared" si="89"/>
        <v>Mikayla Marquez</v>
      </c>
      <c r="E953" t="s">
        <v>11</v>
      </c>
      <c r="F953" t="str">
        <f t="shared" si="85"/>
        <v>NORTH</v>
      </c>
      <c r="G953" t="s">
        <v>40</v>
      </c>
      <c r="H953" t="str">
        <f t="shared" si="86"/>
        <v>Office Supplies</v>
      </c>
      <c r="I953" s="2" t="s">
        <v>2711</v>
      </c>
      <c r="J953" s="1">
        <v>45981</v>
      </c>
      <c r="K953">
        <v>2197.3000000000002</v>
      </c>
      <c r="L953" s="4">
        <v>2197.3000000000002</v>
      </c>
      <c r="M953" s="4" t="str">
        <f t="shared" si="87"/>
        <v>Low Sales</v>
      </c>
      <c r="N953" s="2" t="str">
        <f t="shared" si="88"/>
        <v>Grade B</v>
      </c>
      <c r="O953">
        <v>5</v>
      </c>
      <c r="P953" s="4">
        <v>5</v>
      </c>
      <c r="Q953" t="s">
        <v>23</v>
      </c>
      <c r="R953" s="4">
        <v>2</v>
      </c>
      <c r="S953" t="str">
        <f>CONCATENATE(OrdersTable[[#This Row],[Clean_ID]],"-",OrdersTable[[#This Row],[Clean_Region]],"-",OrdersTable[[#This Row],[Clean_Product]])</f>
        <v>1951-NORTH-Office Supplies</v>
      </c>
    </row>
    <row r="954" spans="1:19" x14ac:dyDescent="0.3">
      <c r="A954" t="s">
        <v>2712</v>
      </c>
      <c r="B954" t="str">
        <f t="shared" si="84"/>
        <v>1952</v>
      </c>
      <c r="C954" t="s">
        <v>2713</v>
      </c>
      <c r="D954" t="str">
        <f t="shared" si="89"/>
        <v>Christopher Bell</v>
      </c>
      <c r="E954" t="s">
        <v>34</v>
      </c>
      <c r="F954" t="str">
        <f t="shared" si="85"/>
        <v>NORTH</v>
      </c>
      <c r="G954" t="s">
        <v>80</v>
      </c>
      <c r="H954" t="str">
        <f t="shared" si="86"/>
        <v>Furniture</v>
      </c>
      <c r="I954" s="2" t="s">
        <v>2714</v>
      </c>
      <c r="J954" s="1">
        <v>45699</v>
      </c>
      <c r="K954"/>
      <c r="L954" s="4">
        <v>0</v>
      </c>
      <c r="M954" s="4" t="str">
        <f t="shared" si="87"/>
        <v>Low Sales</v>
      </c>
      <c r="N954" s="2" t="str">
        <f t="shared" si="88"/>
        <v>Grade C</v>
      </c>
      <c r="O954"/>
      <c r="P954" s="4">
        <v>0</v>
      </c>
      <c r="Q954" t="s">
        <v>23</v>
      </c>
      <c r="R954" s="4">
        <v>5</v>
      </c>
      <c r="S954" t="str">
        <f>CONCATENATE(OrdersTable[[#This Row],[Clean_ID]],"-",OrdersTable[[#This Row],[Clean_Region]],"-",OrdersTable[[#This Row],[Clean_Product]])</f>
        <v>1952-NORTH-Furniture</v>
      </c>
    </row>
    <row r="955" spans="1:19" x14ac:dyDescent="0.3">
      <c r="A955" t="s">
        <v>2715</v>
      </c>
      <c r="B955" t="str">
        <f t="shared" si="84"/>
        <v>1953</v>
      </c>
      <c r="C955" t="s">
        <v>2716</v>
      </c>
      <c r="D955" t="str">
        <f t="shared" si="89"/>
        <v>James Jones</v>
      </c>
      <c r="E955" t="s">
        <v>21</v>
      </c>
      <c r="F955" t="str">
        <f t="shared" si="85"/>
        <v>CENTRAL</v>
      </c>
      <c r="G955" t="s">
        <v>40</v>
      </c>
      <c r="H955" t="str">
        <f t="shared" si="86"/>
        <v>Office Supplies</v>
      </c>
      <c r="I955" s="2" t="s">
        <v>2717</v>
      </c>
      <c r="J955" s="1">
        <v>45999</v>
      </c>
      <c r="K955"/>
      <c r="L955" s="4">
        <v>0</v>
      </c>
      <c r="M955" s="4" t="str">
        <f t="shared" si="87"/>
        <v>Low Sales</v>
      </c>
      <c r="N955" s="2" t="str">
        <f t="shared" si="88"/>
        <v>Grade C</v>
      </c>
      <c r="O955">
        <v>15</v>
      </c>
      <c r="P955" s="4">
        <v>15</v>
      </c>
      <c r="Q955" t="s">
        <v>14</v>
      </c>
      <c r="R955" s="4">
        <v>3</v>
      </c>
      <c r="S955" t="str">
        <f>CONCATENATE(OrdersTable[[#This Row],[Clean_ID]],"-",OrdersTable[[#This Row],[Clean_Region]],"-",OrdersTable[[#This Row],[Clean_Product]])</f>
        <v>1953-CENTRAL-Office Supplies</v>
      </c>
    </row>
    <row r="956" spans="1:19" x14ac:dyDescent="0.3">
      <c r="A956" t="s">
        <v>2718</v>
      </c>
      <c r="B956" t="str">
        <f t="shared" si="84"/>
        <v>1954</v>
      </c>
      <c r="C956" t="s">
        <v>2719</v>
      </c>
      <c r="D956" t="str">
        <f t="shared" si="89"/>
        <v>Matthew Valdez</v>
      </c>
      <c r="E956" t="s">
        <v>44</v>
      </c>
      <c r="F956" t="str">
        <f t="shared" si="85"/>
        <v>SOUTH</v>
      </c>
      <c r="G956" t="s">
        <v>12</v>
      </c>
      <c r="H956" t="str">
        <f t="shared" si="86"/>
        <v>Electronics</v>
      </c>
      <c r="I956" s="2" t="s">
        <v>2720</v>
      </c>
      <c r="J956" s="1">
        <v>45487</v>
      </c>
      <c r="K956">
        <v>4089.04</v>
      </c>
      <c r="L956" s="4">
        <v>4089.04</v>
      </c>
      <c r="M956" s="4" t="str">
        <f t="shared" si="87"/>
        <v>High Sales</v>
      </c>
      <c r="N956" s="2" t="str">
        <f t="shared" si="88"/>
        <v>Grade A</v>
      </c>
      <c r="O956">
        <v>5</v>
      </c>
      <c r="P956" s="4">
        <v>5</v>
      </c>
      <c r="Q956" t="s">
        <v>18</v>
      </c>
      <c r="R956" s="4">
        <v>8</v>
      </c>
      <c r="S956" t="str">
        <f>CONCATENATE(OrdersTable[[#This Row],[Clean_ID]],"-",OrdersTable[[#This Row],[Clean_Region]],"-",OrdersTable[[#This Row],[Clean_Product]])</f>
        <v>1954-SOUTH-Electronics</v>
      </c>
    </row>
    <row r="957" spans="1:19" x14ac:dyDescent="0.3">
      <c r="A957" t="s">
        <v>2721</v>
      </c>
      <c r="B957" t="str">
        <f t="shared" si="84"/>
        <v>1955</v>
      </c>
      <c r="C957" t="s">
        <v>2722</v>
      </c>
      <c r="D957" t="str">
        <f t="shared" si="89"/>
        <v>Maxwell Stanley</v>
      </c>
      <c r="E957" t="s">
        <v>11</v>
      </c>
      <c r="F957" t="str">
        <f t="shared" si="85"/>
        <v>NORTH</v>
      </c>
      <c r="G957" t="s">
        <v>80</v>
      </c>
      <c r="H957" t="str">
        <f t="shared" si="86"/>
        <v>Furniture</v>
      </c>
      <c r="I957" s="2" t="s">
        <v>2723</v>
      </c>
      <c r="J957" s="1">
        <v>45957</v>
      </c>
      <c r="K957">
        <v>2207.15</v>
      </c>
      <c r="L957" s="4">
        <v>2207.15</v>
      </c>
      <c r="M957" s="4" t="str">
        <f t="shared" si="87"/>
        <v>Low Sales</v>
      </c>
      <c r="N957" s="2" t="str">
        <f t="shared" si="88"/>
        <v>Grade B</v>
      </c>
      <c r="O957">
        <v>5</v>
      </c>
      <c r="P957" s="4">
        <v>5</v>
      </c>
      <c r="Q957" t="s">
        <v>31</v>
      </c>
      <c r="R957" s="4">
        <v>13</v>
      </c>
      <c r="S957" t="str">
        <f>CONCATENATE(OrdersTable[[#This Row],[Clean_ID]],"-",OrdersTable[[#This Row],[Clean_Region]],"-",OrdersTable[[#This Row],[Clean_Product]])</f>
        <v>1955-NORTH-Furniture</v>
      </c>
    </row>
    <row r="958" spans="1:19" x14ac:dyDescent="0.3">
      <c r="A958" t="s">
        <v>2724</v>
      </c>
      <c r="B958" t="str">
        <f t="shared" si="84"/>
        <v>1956</v>
      </c>
      <c r="C958" t="s">
        <v>2725</v>
      </c>
      <c r="D958" t="str">
        <f t="shared" si="89"/>
        <v>Samuel Conner</v>
      </c>
      <c r="E958" t="s">
        <v>51</v>
      </c>
      <c r="F958" t="str">
        <f t="shared" si="85"/>
        <v>WEST</v>
      </c>
      <c r="G958" t="s">
        <v>80</v>
      </c>
      <c r="H958" t="str">
        <f t="shared" si="86"/>
        <v>Furniture</v>
      </c>
      <c r="I958" s="2" t="s">
        <v>2205</v>
      </c>
      <c r="J958" s="1">
        <v>45777</v>
      </c>
      <c r="K958">
        <v>157.99</v>
      </c>
      <c r="L958" s="4">
        <v>157.99</v>
      </c>
      <c r="M958" s="4" t="str">
        <f t="shared" si="87"/>
        <v>Low Sales</v>
      </c>
      <c r="N958" s="2" t="str">
        <f t="shared" si="88"/>
        <v>Grade C</v>
      </c>
      <c r="O958">
        <v>10</v>
      </c>
      <c r="P958" s="4">
        <v>10</v>
      </c>
      <c r="Q958" t="s">
        <v>23</v>
      </c>
      <c r="R958" s="4">
        <v>8</v>
      </c>
      <c r="S958" t="str">
        <f>CONCATENATE(OrdersTable[[#This Row],[Clean_ID]],"-",OrdersTable[[#This Row],[Clean_Region]],"-",OrdersTable[[#This Row],[Clean_Product]])</f>
        <v>1956-WEST-Furniture</v>
      </c>
    </row>
    <row r="959" spans="1:19" x14ac:dyDescent="0.3">
      <c r="A959" t="s">
        <v>2726</v>
      </c>
      <c r="B959" t="str">
        <f t="shared" si="84"/>
        <v>1957</v>
      </c>
      <c r="C959" t="s">
        <v>2727</v>
      </c>
      <c r="D959" t="str">
        <f t="shared" si="89"/>
        <v>Maria Sanders</v>
      </c>
      <c r="E959" t="s">
        <v>51</v>
      </c>
      <c r="F959" t="str">
        <f t="shared" si="85"/>
        <v>WEST</v>
      </c>
      <c r="G959" t="s">
        <v>12</v>
      </c>
      <c r="H959" t="str">
        <f t="shared" si="86"/>
        <v>Electronics</v>
      </c>
      <c r="I959" s="2" t="s">
        <v>556</v>
      </c>
      <c r="J959" s="1">
        <v>45752</v>
      </c>
      <c r="K959"/>
      <c r="L959" s="4">
        <v>0</v>
      </c>
      <c r="M959" s="4" t="str">
        <f t="shared" si="87"/>
        <v>Low Sales</v>
      </c>
      <c r="N959" s="2" t="str">
        <f t="shared" si="88"/>
        <v>Grade C</v>
      </c>
      <c r="O959"/>
      <c r="P959" s="4">
        <v>0</v>
      </c>
      <c r="Q959" t="s">
        <v>23</v>
      </c>
      <c r="R959" s="4">
        <v>1</v>
      </c>
      <c r="S959" t="str">
        <f>CONCATENATE(OrdersTable[[#This Row],[Clean_ID]],"-",OrdersTable[[#This Row],[Clean_Region]],"-",OrdersTable[[#This Row],[Clean_Product]])</f>
        <v>1957-WEST-Electronics</v>
      </c>
    </row>
    <row r="960" spans="1:19" x14ac:dyDescent="0.3">
      <c r="A960" t="s">
        <v>2728</v>
      </c>
      <c r="B960" t="str">
        <f t="shared" si="84"/>
        <v>1958</v>
      </c>
      <c r="C960" t="s">
        <v>2729</v>
      </c>
      <c r="D960" t="str">
        <f t="shared" si="89"/>
        <v>Jessica Ball</v>
      </c>
      <c r="E960" t="s">
        <v>26</v>
      </c>
      <c r="F960" t="str">
        <f t="shared" si="85"/>
        <v>EAST</v>
      </c>
      <c r="G960" t="s">
        <v>12</v>
      </c>
      <c r="H960" t="str">
        <f t="shared" si="86"/>
        <v>Electronics</v>
      </c>
      <c r="I960" s="2" t="s">
        <v>2730</v>
      </c>
      <c r="J960" s="1">
        <v>45397</v>
      </c>
      <c r="K960"/>
      <c r="L960" s="4">
        <v>0</v>
      </c>
      <c r="M960" s="4" t="str">
        <f t="shared" si="87"/>
        <v>Low Sales</v>
      </c>
      <c r="N960" s="2" t="str">
        <f t="shared" si="88"/>
        <v>Grade C</v>
      </c>
      <c r="O960">
        <v>20</v>
      </c>
      <c r="P960" s="4">
        <v>20</v>
      </c>
      <c r="Q960" t="s">
        <v>23</v>
      </c>
      <c r="R960" s="4">
        <v>12</v>
      </c>
      <c r="S960" t="str">
        <f>CONCATENATE(OrdersTable[[#This Row],[Clean_ID]],"-",OrdersTable[[#This Row],[Clean_Region]],"-",OrdersTable[[#This Row],[Clean_Product]])</f>
        <v>1958-EAST-Electronics</v>
      </c>
    </row>
    <row r="961" spans="1:19" x14ac:dyDescent="0.3">
      <c r="A961" t="s">
        <v>2731</v>
      </c>
      <c r="B961" t="str">
        <f t="shared" si="84"/>
        <v>1959</v>
      </c>
      <c r="C961" t="s">
        <v>2732</v>
      </c>
      <c r="D961" t="str">
        <f t="shared" si="89"/>
        <v>Kristen French</v>
      </c>
      <c r="E961" t="s">
        <v>21</v>
      </c>
      <c r="F961" t="str">
        <f t="shared" si="85"/>
        <v>CENTRAL</v>
      </c>
      <c r="G961" t="s">
        <v>40</v>
      </c>
      <c r="H961" t="str">
        <f t="shared" si="86"/>
        <v>Office Supplies</v>
      </c>
      <c r="I961" s="2" t="s">
        <v>2733</v>
      </c>
      <c r="J961" s="1">
        <v>45475</v>
      </c>
      <c r="K961"/>
      <c r="L961" s="4">
        <v>0</v>
      </c>
      <c r="M961" s="4" t="str">
        <f t="shared" si="87"/>
        <v>Low Sales</v>
      </c>
      <c r="N961" s="2" t="str">
        <f t="shared" si="88"/>
        <v>Grade C</v>
      </c>
      <c r="O961">
        <v>10</v>
      </c>
      <c r="P961" s="4">
        <v>10</v>
      </c>
      <c r="Q961" t="s">
        <v>14</v>
      </c>
      <c r="R961" s="4">
        <v>9</v>
      </c>
      <c r="S961" t="str">
        <f>CONCATENATE(OrdersTable[[#This Row],[Clean_ID]],"-",OrdersTable[[#This Row],[Clean_Region]],"-",OrdersTable[[#This Row],[Clean_Product]])</f>
        <v>1959-CENTRAL-Office Supplies</v>
      </c>
    </row>
    <row r="962" spans="1:19" x14ac:dyDescent="0.3">
      <c r="A962" t="s">
        <v>2734</v>
      </c>
      <c r="B962" t="str">
        <f t="shared" ref="B962:B1025" si="90">RIGHT(A962, 4)</f>
        <v>1960</v>
      </c>
      <c r="C962" t="s">
        <v>2735</v>
      </c>
      <c r="D962" t="str">
        <f t="shared" si="89"/>
        <v>Erik Williamson</v>
      </c>
      <c r="E962" t="s">
        <v>34</v>
      </c>
      <c r="F962" t="str">
        <f t="shared" ref="F962:F1025" si="91">UPPER(TRIM(E962))</f>
        <v>NORTH</v>
      </c>
      <c r="G962" t="s">
        <v>35</v>
      </c>
      <c r="H962" t="str">
        <f t="shared" ref="H962:H1025" si="92">PROPER(TRIM(G962))</f>
        <v>Electronics</v>
      </c>
      <c r="I962" s="2" t="s">
        <v>2736</v>
      </c>
      <c r="J962" s="1">
        <v>45882</v>
      </c>
      <c r="K962"/>
      <c r="L962" s="4">
        <v>0</v>
      </c>
      <c r="M962" s="4" t="str">
        <f t="shared" ref="M962:M1025" si="93">IF(L962&gt;2500, "High Sales", "Low Sales")</f>
        <v>Low Sales</v>
      </c>
      <c r="N962" s="2" t="str">
        <f t="shared" ref="N962:N1025" si="94">IF(OR(ISBLANK(L962), L962="", L962=0), "Grade C", IF(L962&gt;=4000, "Grade A", IF(L962&gt;=2000, "Grade B", "Grade C")))</f>
        <v>Grade C</v>
      </c>
      <c r="O962">
        <v>20</v>
      </c>
      <c r="P962" s="4">
        <v>20</v>
      </c>
      <c r="Q962" t="s">
        <v>23</v>
      </c>
      <c r="R962" s="4">
        <v>2</v>
      </c>
      <c r="S962" t="str">
        <f>CONCATENATE(OrdersTable[[#This Row],[Clean_ID]],"-",OrdersTable[[#This Row],[Clean_Region]],"-",OrdersTable[[#This Row],[Clean_Product]])</f>
        <v>1960-NORTH-Electronics</v>
      </c>
    </row>
    <row r="963" spans="1:19" x14ac:dyDescent="0.3">
      <c r="A963" t="s">
        <v>2737</v>
      </c>
      <c r="B963" t="str">
        <f t="shared" si="90"/>
        <v>1961</v>
      </c>
      <c r="C963" t="s">
        <v>2738</v>
      </c>
      <c r="D963" t="str">
        <f t="shared" ref="D963:D1026" si="95">PROPER(TRIM(C963))</f>
        <v>Alexander Brown</v>
      </c>
      <c r="E963" t="s">
        <v>51</v>
      </c>
      <c r="F963" t="str">
        <f t="shared" si="91"/>
        <v>WEST</v>
      </c>
      <c r="G963" t="s">
        <v>40</v>
      </c>
      <c r="H963" t="str">
        <f t="shared" si="92"/>
        <v>Office Supplies</v>
      </c>
      <c r="I963" s="2" t="s">
        <v>960</v>
      </c>
      <c r="J963" s="1">
        <v>45751</v>
      </c>
      <c r="K963">
        <v>2209.34</v>
      </c>
      <c r="L963" s="4">
        <v>2209.34</v>
      </c>
      <c r="M963" s="4" t="str">
        <f t="shared" si="93"/>
        <v>Low Sales</v>
      </c>
      <c r="N963" s="2" t="str">
        <f t="shared" si="94"/>
        <v>Grade B</v>
      </c>
      <c r="O963">
        <v>15</v>
      </c>
      <c r="P963" s="4">
        <v>15</v>
      </c>
      <c r="Q963" t="s">
        <v>18</v>
      </c>
      <c r="R963" s="4">
        <v>8</v>
      </c>
      <c r="S963" t="str">
        <f>CONCATENATE(OrdersTable[[#This Row],[Clean_ID]],"-",OrdersTable[[#This Row],[Clean_Region]],"-",OrdersTable[[#This Row],[Clean_Product]])</f>
        <v>1961-WEST-Office Supplies</v>
      </c>
    </row>
    <row r="964" spans="1:19" x14ac:dyDescent="0.3">
      <c r="A964" t="s">
        <v>2739</v>
      </c>
      <c r="B964" t="str">
        <f t="shared" si="90"/>
        <v>1962</v>
      </c>
      <c r="C964" t="s">
        <v>2740</v>
      </c>
      <c r="D964" t="str">
        <f t="shared" si="95"/>
        <v>Mark Clarke</v>
      </c>
      <c r="E964" t="s">
        <v>26</v>
      </c>
      <c r="F964" t="str">
        <f t="shared" si="91"/>
        <v>EAST</v>
      </c>
      <c r="G964" t="s">
        <v>35</v>
      </c>
      <c r="H964" t="str">
        <f t="shared" si="92"/>
        <v>Electronics</v>
      </c>
      <c r="I964" s="2" t="s">
        <v>2741</v>
      </c>
      <c r="J964" s="1">
        <v>45529</v>
      </c>
      <c r="K964"/>
      <c r="L964" s="4">
        <v>0</v>
      </c>
      <c r="M964" s="4" t="str">
        <f t="shared" si="93"/>
        <v>Low Sales</v>
      </c>
      <c r="N964" s="2" t="str">
        <f t="shared" si="94"/>
        <v>Grade C</v>
      </c>
      <c r="O964"/>
      <c r="P964" s="4">
        <v>0</v>
      </c>
      <c r="Q964" t="s">
        <v>23</v>
      </c>
      <c r="R964" s="4">
        <v>3</v>
      </c>
      <c r="S964" t="str">
        <f>CONCATENATE(OrdersTable[[#This Row],[Clean_ID]],"-",OrdersTable[[#This Row],[Clean_Region]],"-",OrdersTable[[#This Row],[Clean_Product]])</f>
        <v>1962-EAST-Electronics</v>
      </c>
    </row>
    <row r="965" spans="1:19" x14ac:dyDescent="0.3">
      <c r="A965" t="s">
        <v>2742</v>
      </c>
      <c r="B965" t="str">
        <f t="shared" si="90"/>
        <v>1963</v>
      </c>
      <c r="C965" t="s">
        <v>2743</v>
      </c>
      <c r="D965" t="str">
        <f t="shared" si="95"/>
        <v>Phillip Scott</v>
      </c>
      <c r="E965" t="s">
        <v>26</v>
      </c>
      <c r="F965" t="str">
        <f t="shared" si="91"/>
        <v>EAST</v>
      </c>
      <c r="G965" t="s">
        <v>35</v>
      </c>
      <c r="H965" t="str">
        <f t="shared" si="92"/>
        <v>Electronics</v>
      </c>
      <c r="I965" s="2" t="s">
        <v>1165</v>
      </c>
      <c r="J965" s="1">
        <v>45718</v>
      </c>
      <c r="K965"/>
      <c r="L965" s="4">
        <v>0</v>
      </c>
      <c r="M965" s="4" t="str">
        <f t="shared" si="93"/>
        <v>Low Sales</v>
      </c>
      <c r="N965" s="2" t="str">
        <f t="shared" si="94"/>
        <v>Grade C</v>
      </c>
      <c r="O965">
        <v>20</v>
      </c>
      <c r="P965" s="4">
        <v>20</v>
      </c>
      <c r="Q965" t="s">
        <v>18</v>
      </c>
      <c r="R965" s="4">
        <v>10</v>
      </c>
      <c r="S965" t="str">
        <f>CONCATENATE(OrdersTable[[#This Row],[Clean_ID]],"-",OrdersTable[[#This Row],[Clean_Region]],"-",OrdersTable[[#This Row],[Clean_Product]])</f>
        <v>1963-EAST-Electronics</v>
      </c>
    </row>
    <row r="966" spans="1:19" x14ac:dyDescent="0.3">
      <c r="A966" t="s">
        <v>2744</v>
      </c>
      <c r="B966" t="str">
        <f t="shared" si="90"/>
        <v>1964</v>
      </c>
      <c r="C966" t="s">
        <v>2745</v>
      </c>
      <c r="D966" t="str">
        <f t="shared" si="95"/>
        <v>Ashley Harris</v>
      </c>
      <c r="E966" t="s">
        <v>44</v>
      </c>
      <c r="F966" t="str">
        <f t="shared" si="91"/>
        <v>SOUTH</v>
      </c>
      <c r="G966" t="s">
        <v>40</v>
      </c>
      <c r="H966" t="str">
        <f t="shared" si="92"/>
        <v>Office Supplies</v>
      </c>
      <c r="I966" s="2" t="s">
        <v>2717</v>
      </c>
      <c r="J966" s="1">
        <v>45999</v>
      </c>
      <c r="K966"/>
      <c r="L966" s="4">
        <v>0</v>
      </c>
      <c r="M966" s="4" t="str">
        <f t="shared" si="93"/>
        <v>Low Sales</v>
      </c>
      <c r="N966" s="2" t="str">
        <f t="shared" si="94"/>
        <v>Grade C</v>
      </c>
      <c r="O966">
        <v>10</v>
      </c>
      <c r="P966" s="4">
        <v>10</v>
      </c>
      <c r="Q966" t="s">
        <v>18</v>
      </c>
      <c r="R966" s="4">
        <v>4</v>
      </c>
      <c r="S966" t="str">
        <f>CONCATENATE(OrdersTable[[#This Row],[Clean_ID]],"-",OrdersTable[[#This Row],[Clean_Region]],"-",OrdersTable[[#This Row],[Clean_Product]])</f>
        <v>1964-SOUTH-Office Supplies</v>
      </c>
    </row>
    <row r="967" spans="1:19" x14ac:dyDescent="0.3">
      <c r="A967" t="s">
        <v>2746</v>
      </c>
      <c r="B967" t="str">
        <f t="shared" si="90"/>
        <v>1965</v>
      </c>
      <c r="C967" t="s">
        <v>2747</v>
      </c>
      <c r="D967" t="str">
        <f t="shared" si="95"/>
        <v>Mary Smith</v>
      </c>
      <c r="E967" t="s">
        <v>44</v>
      </c>
      <c r="F967" t="str">
        <f t="shared" si="91"/>
        <v>SOUTH</v>
      </c>
      <c r="G967" t="s">
        <v>35</v>
      </c>
      <c r="H967" t="str">
        <f t="shared" si="92"/>
        <v>Electronics</v>
      </c>
      <c r="I967" s="2" t="s">
        <v>2748</v>
      </c>
      <c r="J967" s="1">
        <v>45395</v>
      </c>
      <c r="K967"/>
      <c r="L967" s="4">
        <v>0</v>
      </c>
      <c r="M967" s="4" t="str">
        <f t="shared" si="93"/>
        <v>Low Sales</v>
      </c>
      <c r="N967" s="2" t="str">
        <f t="shared" si="94"/>
        <v>Grade C</v>
      </c>
      <c r="O967">
        <v>15</v>
      </c>
      <c r="P967" s="4">
        <v>15</v>
      </c>
      <c r="Q967" t="s">
        <v>18</v>
      </c>
      <c r="R967" s="4">
        <v>4</v>
      </c>
      <c r="S967" t="str">
        <f>CONCATENATE(OrdersTable[[#This Row],[Clean_ID]],"-",OrdersTable[[#This Row],[Clean_Region]],"-",OrdersTable[[#This Row],[Clean_Product]])</f>
        <v>1965-SOUTH-Electronics</v>
      </c>
    </row>
    <row r="968" spans="1:19" x14ac:dyDescent="0.3">
      <c r="A968" t="s">
        <v>2749</v>
      </c>
      <c r="B968" t="str">
        <f t="shared" si="90"/>
        <v>1966</v>
      </c>
      <c r="C968" t="s">
        <v>2750</v>
      </c>
      <c r="D968" t="str">
        <f t="shared" si="95"/>
        <v>Jennifer Sweeney</v>
      </c>
      <c r="E968" t="s">
        <v>21</v>
      </c>
      <c r="F968" t="str">
        <f t="shared" si="91"/>
        <v>CENTRAL</v>
      </c>
      <c r="G968" t="s">
        <v>12</v>
      </c>
      <c r="H968" t="str">
        <f t="shared" si="92"/>
        <v>Electronics</v>
      </c>
      <c r="I968" s="2" t="s">
        <v>2751</v>
      </c>
      <c r="J968" s="1">
        <v>45310</v>
      </c>
      <c r="K968"/>
      <c r="L968" s="4">
        <v>0</v>
      </c>
      <c r="M968" s="4" t="str">
        <f t="shared" si="93"/>
        <v>Low Sales</v>
      </c>
      <c r="N968" s="2" t="str">
        <f t="shared" si="94"/>
        <v>Grade C</v>
      </c>
      <c r="O968">
        <v>10</v>
      </c>
      <c r="P968" s="4">
        <v>10</v>
      </c>
      <c r="Q968" t="s">
        <v>18</v>
      </c>
      <c r="R968" s="4">
        <v>14</v>
      </c>
      <c r="S968" t="str">
        <f>CONCATENATE(OrdersTable[[#This Row],[Clean_ID]],"-",OrdersTable[[#This Row],[Clean_Region]],"-",OrdersTable[[#This Row],[Clean_Product]])</f>
        <v>1966-CENTRAL-Electronics</v>
      </c>
    </row>
    <row r="969" spans="1:19" x14ac:dyDescent="0.3">
      <c r="A969" t="s">
        <v>2752</v>
      </c>
      <c r="B969" t="str">
        <f t="shared" si="90"/>
        <v>1967</v>
      </c>
      <c r="C969" t="s">
        <v>2753</v>
      </c>
      <c r="D969" t="str">
        <f t="shared" si="95"/>
        <v>Nicole Hunter</v>
      </c>
      <c r="E969" t="s">
        <v>21</v>
      </c>
      <c r="F969" t="str">
        <f t="shared" si="91"/>
        <v>CENTRAL</v>
      </c>
      <c r="G969" t="s">
        <v>12</v>
      </c>
      <c r="H969" t="str">
        <f t="shared" si="92"/>
        <v>Electronics</v>
      </c>
      <c r="I969" s="2" t="s">
        <v>2754</v>
      </c>
      <c r="J969" s="1">
        <v>46118</v>
      </c>
      <c r="K969">
        <v>1721.79</v>
      </c>
      <c r="L969" s="4">
        <v>1721.79</v>
      </c>
      <c r="M969" s="4" t="str">
        <f t="shared" si="93"/>
        <v>Low Sales</v>
      </c>
      <c r="N969" s="2" t="str">
        <f t="shared" si="94"/>
        <v>Grade C</v>
      </c>
      <c r="O969"/>
      <c r="P969" s="4">
        <v>0</v>
      </c>
      <c r="Q969" t="s">
        <v>18</v>
      </c>
      <c r="R969" s="4">
        <v>2</v>
      </c>
      <c r="S969" t="str">
        <f>CONCATENATE(OrdersTable[[#This Row],[Clean_ID]],"-",OrdersTable[[#This Row],[Clean_Region]],"-",OrdersTable[[#This Row],[Clean_Product]])</f>
        <v>1967-CENTRAL-Electronics</v>
      </c>
    </row>
    <row r="970" spans="1:19" x14ac:dyDescent="0.3">
      <c r="A970" t="s">
        <v>2755</v>
      </c>
      <c r="B970" t="str">
        <f t="shared" si="90"/>
        <v>1968</v>
      </c>
      <c r="C970" t="s">
        <v>2756</v>
      </c>
      <c r="D970" t="str">
        <f t="shared" si="95"/>
        <v>Evan Murray</v>
      </c>
      <c r="E970" t="s">
        <v>21</v>
      </c>
      <c r="F970" t="str">
        <f t="shared" si="91"/>
        <v>CENTRAL</v>
      </c>
      <c r="G970" t="s">
        <v>80</v>
      </c>
      <c r="H970" t="str">
        <f t="shared" si="92"/>
        <v>Furniture</v>
      </c>
      <c r="I970" s="2" t="s">
        <v>2757</v>
      </c>
      <c r="J970" s="1">
        <v>45790</v>
      </c>
      <c r="K970"/>
      <c r="L970" s="4">
        <v>0</v>
      </c>
      <c r="M970" s="4" t="str">
        <f t="shared" si="93"/>
        <v>Low Sales</v>
      </c>
      <c r="N970" s="2" t="str">
        <f t="shared" si="94"/>
        <v>Grade C</v>
      </c>
      <c r="O970">
        <v>5</v>
      </c>
      <c r="P970" s="4">
        <v>5</v>
      </c>
      <c r="Q970" t="s">
        <v>37</v>
      </c>
      <c r="R970" s="4">
        <v>5</v>
      </c>
      <c r="S970" t="str">
        <f>CONCATENATE(OrdersTable[[#This Row],[Clean_ID]],"-",OrdersTable[[#This Row],[Clean_Region]],"-",OrdersTable[[#This Row],[Clean_Product]])</f>
        <v>1968-CENTRAL-Furniture</v>
      </c>
    </row>
    <row r="971" spans="1:19" x14ac:dyDescent="0.3">
      <c r="A971" t="s">
        <v>2758</v>
      </c>
      <c r="B971" t="str">
        <f t="shared" si="90"/>
        <v>1969</v>
      </c>
      <c r="C971" t="s">
        <v>2759</v>
      </c>
      <c r="D971" t="str">
        <f t="shared" si="95"/>
        <v>Brian Li</v>
      </c>
      <c r="E971" t="s">
        <v>44</v>
      </c>
      <c r="F971" t="str">
        <f t="shared" si="91"/>
        <v>SOUTH</v>
      </c>
      <c r="G971" t="s">
        <v>12</v>
      </c>
      <c r="H971" t="str">
        <f t="shared" si="92"/>
        <v>Electronics</v>
      </c>
      <c r="I971" s="2" t="s">
        <v>2760</v>
      </c>
      <c r="J971" s="1">
        <v>46015</v>
      </c>
      <c r="K971"/>
      <c r="L971" s="4">
        <v>0</v>
      </c>
      <c r="M971" s="4" t="str">
        <f t="shared" si="93"/>
        <v>Low Sales</v>
      </c>
      <c r="N971" s="2" t="str">
        <f t="shared" si="94"/>
        <v>Grade C</v>
      </c>
      <c r="O971">
        <v>20</v>
      </c>
      <c r="P971" s="4">
        <v>20</v>
      </c>
      <c r="Q971" t="s">
        <v>14</v>
      </c>
      <c r="R971" s="4">
        <v>2</v>
      </c>
      <c r="S971" t="str">
        <f>CONCATENATE(OrdersTable[[#This Row],[Clean_ID]],"-",OrdersTable[[#This Row],[Clean_Region]],"-",OrdersTable[[#This Row],[Clean_Product]])</f>
        <v>1969-SOUTH-Electronics</v>
      </c>
    </row>
    <row r="972" spans="1:19" x14ac:dyDescent="0.3">
      <c r="A972" t="s">
        <v>2761</v>
      </c>
      <c r="B972" t="str">
        <f t="shared" si="90"/>
        <v>1970</v>
      </c>
      <c r="C972" t="s">
        <v>2762</v>
      </c>
      <c r="D972" t="str">
        <f t="shared" si="95"/>
        <v>Stacey Sanchez</v>
      </c>
      <c r="E972" t="s">
        <v>21</v>
      </c>
      <c r="F972" t="str">
        <f t="shared" si="91"/>
        <v>CENTRAL</v>
      </c>
      <c r="G972" t="s">
        <v>12</v>
      </c>
      <c r="H972" t="str">
        <f t="shared" si="92"/>
        <v>Electronics</v>
      </c>
      <c r="I972" s="2" t="s">
        <v>2763</v>
      </c>
      <c r="J972" s="1">
        <v>46135</v>
      </c>
      <c r="K972">
        <v>257.75</v>
      </c>
      <c r="L972" s="4">
        <v>257.75</v>
      </c>
      <c r="M972" s="4" t="str">
        <f t="shared" si="93"/>
        <v>Low Sales</v>
      </c>
      <c r="N972" s="2" t="str">
        <f t="shared" si="94"/>
        <v>Grade C</v>
      </c>
      <c r="O972">
        <v>10</v>
      </c>
      <c r="P972" s="4">
        <v>10</v>
      </c>
      <c r="Q972" t="s">
        <v>14</v>
      </c>
      <c r="R972" s="4">
        <v>14</v>
      </c>
      <c r="S972" t="str">
        <f>CONCATENATE(OrdersTable[[#This Row],[Clean_ID]],"-",OrdersTable[[#This Row],[Clean_Region]],"-",OrdersTable[[#This Row],[Clean_Product]])</f>
        <v>1970-CENTRAL-Electronics</v>
      </c>
    </row>
    <row r="973" spans="1:19" x14ac:dyDescent="0.3">
      <c r="A973" t="s">
        <v>2764</v>
      </c>
      <c r="B973" t="str">
        <f t="shared" si="90"/>
        <v>1971</v>
      </c>
      <c r="C973" t="s">
        <v>2765</v>
      </c>
      <c r="D973" t="str">
        <f t="shared" si="95"/>
        <v>Mark Phillips</v>
      </c>
      <c r="E973" t="s">
        <v>44</v>
      </c>
      <c r="F973" t="str">
        <f t="shared" si="91"/>
        <v>SOUTH</v>
      </c>
      <c r="G973" t="s">
        <v>40</v>
      </c>
      <c r="H973" t="str">
        <f t="shared" si="92"/>
        <v>Office Supplies</v>
      </c>
      <c r="I973" s="2" t="s">
        <v>2766</v>
      </c>
      <c r="J973" s="1">
        <v>45452</v>
      </c>
      <c r="K973"/>
      <c r="L973" s="4">
        <v>0</v>
      </c>
      <c r="M973" s="4" t="str">
        <f t="shared" si="93"/>
        <v>Low Sales</v>
      </c>
      <c r="N973" s="2" t="str">
        <f t="shared" si="94"/>
        <v>Grade C</v>
      </c>
      <c r="O973"/>
      <c r="P973" s="4">
        <v>0</v>
      </c>
      <c r="Q973" t="s">
        <v>23</v>
      </c>
      <c r="R973" s="4">
        <v>12</v>
      </c>
      <c r="S973" t="str">
        <f>CONCATENATE(OrdersTable[[#This Row],[Clean_ID]],"-",OrdersTable[[#This Row],[Clean_Region]],"-",OrdersTable[[#This Row],[Clean_Product]])</f>
        <v>1971-SOUTH-Office Supplies</v>
      </c>
    </row>
    <row r="974" spans="1:19" x14ac:dyDescent="0.3">
      <c r="A974" t="s">
        <v>2767</v>
      </c>
      <c r="B974" t="str">
        <f t="shared" si="90"/>
        <v>1972</v>
      </c>
      <c r="C974" t="s">
        <v>2768</v>
      </c>
      <c r="D974" t="str">
        <f t="shared" si="95"/>
        <v>Adam Reese</v>
      </c>
      <c r="E974" t="s">
        <v>34</v>
      </c>
      <c r="F974" t="str">
        <f t="shared" si="91"/>
        <v>NORTH</v>
      </c>
      <c r="G974" t="s">
        <v>80</v>
      </c>
      <c r="H974" t="str">
        <f t="shared" si="92"/>
        <v>Furniture</v>
      </c>
      <c r="I974" s="2" t="s">
        <v>2769</v>
      </c>
      <c r="J974" s="1">
        <v>45954</v>
      </c>
      <c r="K974">
        <v>1706.31</v>
      </c>
      <c r="L974" s="4">
        <v>1706.31</v>
      </c>
      <c r="M974" s="4" t="str">
        <f t="shared" si="93"/>
        <v>Low Sales</v>
      </c>
      <c r="N974" s="2" t="str">
        <f t="shared" si="94"/>
        <v>Grade C</v>
      </c>
      <c r="O974">
        <v>5</v>
      </c>
      <c r="P974" s="4">
        <v>5</v>
      </c>
      <c r="Q974" t="s">
        <v>18</v>
      </c>
      <c r="R974" s="4">
        <v>8</v>
      </c>
      <c r="S974" t="str">
        <f>CONCATENATE(OrdersTable[[#This Row],[Clean_ID]],"-",OrdersTable[[#This Row],[Clean_Region]],"-",OrdersTable[[#This Row],[Clean_Product]])</f>
        <v>1972-NORTH-Furniture</v>
      </c>
    </row>
    <row r="975" spans="1:19" x14ac:dyDescent="0.3">
      <c r="A975" t="s">
        <v>2770</v>
      </c>
      <c r="B975" t="str">
        <f t="shared" si="90"/>
        <v>1973</v>
      </c>
      <c r="C975" t="s">
        <v>2771</v>
      </c>
      <c r="D975" t="str">
        <f t="shared" si="95"/>
        <v>John Moore</v>
      </c>
      <c r="E975" t="s">
        <v>51</v>
      </c>
      <c r="F975" t="str">
        <f t="shared" si="91"/>
        <v>WEST</v>
      </c>
      <c r="G975" t="s">
        <v>12</v>
      </c>
      <c r="H975" t="str">
        <f t="shared" si="92"/>
        <v>Electronics</v>
      </c>
      <c r="I975" s="2" t="s">
        <v>2176</v>
      </c>
      <c r="J975" s="1">
        <v>45513</v>
      </c>
      <c r="K975">
        <v>1739.53</v>
      </c>
      <c r="L975" s="4">
        <v>1739.53</v>
      </c>
      <c r="M975" s="4" t="str">
        <f t="shared" si="93"/>
        <v>Low Sales</v>
      </c>
      <c r="N975" s="2" t="str">
        <f t="shared" si="94"/>
        <v>Grade C</v>
      </c>
      <c r="O975">
        <v>5</v>
      </c>
      <c r="P975" s="4">
        <v>5</v>
      </c>
      <c r="Q975" t="s">
        <v>31</v>
      </c>
      <c r="R975" s="4">
        <v>6</v>
      </c>
      <c r="S975" t="str">
        <f>CONCATENATE(OrdersTable[[#This Row],[Clean_ID]],"-",OrdersTable[[#This Row],[Clean_Region]],"-",OrdersTable[[#This Row],[Clean_Product]])</f>
        <v>1973-WEST-Electronics</v>
      </c>
    </row>
    <row r="976" spans="1:19" x14ac:dyDescent="0.3">
      <c r="A976" t="s">
        <v>2772</v>
      </c>
      <c r="B976" t="str">
        <f t="shared" si="90"/>
        <v>1974</v>
      </c>
      <c r="C976" t="s">
        <v>2773</v>
      </c>
      <c r="D976" t="str">
        <f t="shared" si="95"/>
        <v>Thomas Johnson</v>
      </c>
      <c r="E976" t="s">
        <v>11</v>
      </c>
      <c r="F976" t="str">
        <f t="shared" si="91"/>
        <v>NORTH</v>
      </c>
      <c r="G976" t="s">
        <v>35</v>
      </c>
      <c r="H976" t="str">
        <f t="shared" si="92"/>
        <v>Electronics</v>
      </c>
      <c r="I976" s="2" t="s">
        <v>681</v>
      </c>
      <c r="J976" s="1">
        <v>45661</v>
      </c>
      <c r="K976">
        <v>3341.73</v>
      </c>
      <c r="L976" s="4">
        <v>3341.73</v>
      </c>
      <c r="M976" s="4" t="str">
        <f t="shared" si="93"/>
        <v>High Sales</v>
      </c>
      <c r="N976" s="2" t="str">
        <f t="shared" si="94"/>
        <v>Grade B</v>
      </c>
      <c r="O976"/>
      <c r="P976" s="4">
        <v>0</v>
      </c>
      <c r="Q976" t="s">
        <v>23</v>
      </c>
      <c r="R976" s="4">
        <v>13</v>
      </c>
      <c r="S976" t="str">
        <f>CONCATENATE(OrdersTable[[#This Row],[Clean_ID]],"-",OrdersTable[[#This Row],[Clean_Region]],"-",OrdersTable[[#This Row],[Clean_Product]])</f>
        <v>1974-NORTH-Electronics</v>
      </c>
    </row>
    <row r="977" spans="1:19" x14ac:dyDescent="0.3">
      <c r="A977" t="s">
        <v>2774</v>
      </c>
      <c r="B977" t="str">
        <f t="shared" si="90"/>
        <v>1975</v>
      </c>
      <c r="C977" t="s">
        <v>2775</v>
      </c>
      <c r="D977" t="str">
        <f t="shared" si="95"/>
        <v>George Vance</v>
      </c>
      <c r="E977" t="s">
        <v>44</v>
      </c>
      <c r="F977" t="str">
        <f t="shared" si="91"/>
        <v>SOUTH</v>
      </c>
      <c r="G977" t="s">
        <v>80</v>
      </c>
      <c r="H977" t="str">
        <f t="shared" si="92"/>
        <v>Furniture</v>
      </c>
      <c r="I977" s="2" t="s">
        <v>2776</v>
      </c>
      <c r="J977" s="1">
        <v>46026</v>
      </c>
      <c r="K977"/>
      <c r="L977" s="4">
        <v>0</v>
      </c>
      <c r="M977" s="4" t="str">
        <f t="shared" si="93"/>
        <v>Low Sales</v>
      </c>
      <c r="N977" s="2" t="str">
        <f t="shared" si="94"/>
        <v>Grade C</v>
      </c>
      <c r="O977">
        <v>20</v>
      </c>
      <c r="P977" s="4">
        <v>20</v>
      </c>
      <c r="Q977" t="s">
        <v>37</v>
      </c>
      <c r="R977" s="4">
        <v>13</v>
      </c>
      <c r="S977" t="str">
        <f>CONCATENATE(OrdersTable[[#This Row],[Clean_ID]],"-",OrdersTable[[#This Row],[Clean_Region]],"-",OrdersTable[[#This Row],[Clean_Product]])</f>
        <v>1975-SOUTH-Furniture</v>
      </c>
    </row>
    <row r="978" spans="1:19" x14ac:dyDescent="0.3">
      <c r="A978" t="s">
        <v>2777</v>
      </c>
      <c r="B978" t="str">
        <f t="shared" si="90"/>
        <v>1976</v>
      </c>
      <c r="C978" t="s">
        <v>2778</v>
      </c>
      <c r="D978" t="str">
        <f t="shared" si="95"/>
        <v>Thomas Jensen</v>
      </c>
      <c r="E978" t="s">
        <v>11</v>
      </c>
      <c r="F978" t="str">
        <f t="shared" si="91"/>
        <v>NORTH</v>
      </c>
      <c r="G978" t="s">
        <v>40</v>
      </c>
      <c r="H978" t="str">
        <f t="shared" si="92"/>
        <v>Office Supplies</v>
      </c>
      <c r="I978" s="2" t="s">
        <v>1235</v>
      </c>
      <c r="J978" s="1">
        <v>45322</v>
      </c>
      <c r="K978">
        <v>770.64</v>
      </c>
      <c r="L978" s="4">
        <v>770.64</v>
      </c>
      <c r="M978" s="4" t="str">
        <f t="shared" si="93"/>
        <v>Low Sales</v>
      </c>
      <c r="N978" s="2" t="str">
        <f t="shared" si="94"/>
        <v>Grade C</v>
      </c>
      <c r="O978"/>
      <c r="P978" s="4">
        <v>0</v>
      </c>
      <c r="Q978" t="s">
        <v>14</v>
      </c>
      <c r="R978" s="4">
        <v>2</v>
      </c>
      <c r="S978" t="str">
        <f>CONCATENATE(OrdersTable[[#This Row],[Clean_ID]],"-",OrdersTable[[#This Row],[Clean_Region]],"-",OrdersTable[[#This Row],[Clean_Product]])</f>
        <v>1976-NORTH-Office Supplies</v>
      </c>
    </row>
    <row r="979" spans="1:19" x14ac:dyDescent="0.3">
      <c r="A979" t="s">
        <v>2779</v>
      </c>
      <c r="B979" t="str">
        <f t="shared" si="90"/>
        <v>1977</v>
      </c>
      <c r="C979" t="s">
        <v>2780</v>
      </c>
      <c r="D979" t="str">
        <f t="shared" si="95"/>
        <v>Tammy Carlson</v>
      </c>
      <c r="E979" t="s">
        <v>26</v>
      </c>
      <c r="F979" t="str">
        <f t="shared" si="91"/>
        <v>EAST</v>
      </c>
      <c r="G979" t="s">
        <v>40</v>
      </c>
      <c r="H979" t="str">
        <f t="shared" si="92"/>
        <v>Office Supplies</v>
      </c>
      <c r="I979" s="2" t="s">
        <v>2781</v>
      </c>
      <c r="J979" s="1">
        <v>45703</v>
      </c>
      <c r="K979"/>
      <c r="L979" s="4">
        <v>0</v>
      </c>
      <c r="M979" s="4" t="str">
        <f t="shared" si="93"/>
        <v>Low Sales</v>
      </c>
      <c r="N979" s="2" t="str">
        <f t="shared" si="94"/>
        <v>Grade C</v>
      </c>
      <c r="O979">
        <v>5</v>
      </c>
      <c r="P979" s="4">
        <v>5</v>
      </c>
      <c r="Q979" t="s">
        <v>18</v>
      </c>
      <c r="R979" s="4">
        <v>15</v>
      </c>
      <c r="S979" t="str">
        <f>CONCATENATE(OrdersTable[[#This Row],[Clean_ID]],"-",OrdersTable[[#This Row],[Clean_Region]],"-",OrdersTable[[#This Row],[Clean_Product]])</f>
        <v>1977-EAST-Office Supplies</v>
      </c>
    </row>
    <row r="980" spans="1:19" x14ac:dyDescent="0.3">
      <c r="A980" t="s">
        <v>2782</v>
      </c>
      <c r="B980" t="str">
        <f t="shared" si="90"/>
        <v>1978</v>
      </c>
      <c r="C980" t="s">
        <v>2783</v>
      </c>
      <c r="D980" t="str">
        <f t="shared" si="95"/>
        <v>Joshua Kelly</v>
      </c>
      <c r="E980" t="s">
        <v>21</v>
      </c>
      <c r="F980" t="str">
        <f t="shared" si="91"/>
        <v>CENTRAL</v>
      </c>
      <c r="G980" t="s">
        <v>12</v>
      </c>
      <c r="H980" t="str">
        <f t="shared" si="92"/>
        <v>Electronics</v>
      </c>
      <c r="I980" s="2" t="s">
        <v>2784</v>
      </c>
      <c r="J980" s="1">
        <v>45938</v>
      </c>
      <c r="K980"/>
      <c r="L980" s="4">
        <v>0</v>
      </c>
      <c r="M980" s="4" t="str">
        <f t="shared" si="93"/>
        <v>Low Sales</v>
      </c>
      <c r="N980" s="2" t="str">
        <f t="shared" si="94"/>
        <v>Grade C</v>
      </c>
      <c r="O980">
        <v>20</v>
      </c>
      <c r="P980" s="4">
        <v>20</v>
      </c>
      <c r="Q980" t="s">
        <v>23</v>
      </c>
      <c r="R980" s="4">
        <v>15</v>
      </c>
      <c r="S980" t="str">
        <f>CONCATENATE(OrdersTable[[#This Row],[Clean_ID]],"-",OrdersTable[[#This Row],[Clean_Region]],"-",OrdersTable[[#This Row],[Clean_Product]])</f>
        <v>1978-CENTRAL-Electronics</v>
      </c>
    </row>
    <row r="981" spans="1:19" x14ac:dyDescent="0.3">
      <c r="A981" t="s">
        <v>2785</v>
      </c>
      <c r="B981" t="str">
        <f t="shared" si="90"/>
        <v>1979</v>
      </c>
      <c r="C981" t="s">
        <v>2786</v>
      </c>
      <c r="D981" t="str">
        <f t="shared" si="95"/>
        <v>Gary Moore</v>
      </c>
      <c r="E981" t="s">
        <v>11</v>
      </c>
      <c r="F981" t="str">
        <f t="shared" si="91"/>
        <v>NORTH</v>
      </c>
      <c r="G981" t="s">
        <v>40</v>
      </c>
      <c r="H981" t="str">
        <f t="shared" si="92"/>
        <v>Office Supplies</v>
      </c>
      <c r="I981" s="2" t="s">
        <v>2787</v>
      </c>
      <c r="J981" s="1">
        <v>46030</v>
      </c>
      <c r="K981"/>
      <c r="L981" s="4">
        <v>0</v>
      </c>
      <c r="M981" s="4" t="str">
        <f t="shared" si="93"/>
        <v>Low Sales</v>
      </c>
      <c r="N981" s="2" t="str">
        <f t="shared" si="94"/>
        <v>Grade C</v>
      </c>
      <c r="O981">
        <v>5</v>
      </c>
      <c r="P981" s="4">
        <v>5</v>
      </c>
      <c r="Q981" t="s">
        <v>31</v>
      </c>
      <c r="R981" s="4">
        <v>15</v>
      </c>
      <c r="S981" t="str">
        <f>CONCATENATE(OrdersTable[[#This Row],[Clean_ID]],"-",OrdersTable[[#This Row],[Clean_Region]],"-",OrdersTable[[#This Row],[Clean_Product]])</f>
        <v>1979-NORTH-Office Supplies</v>
      </c>
    </row>
    <row r="982" spans="1:19" x14ac:dyDescent="0.3">
      <c r="A982" t="s">
        <v>2788</v>
      </c>
      <c r="B982" t="str">
        <f t="shared" si="90"/>
        <v>1980</v>
      </c>
      <c r="C982" t="s">
        <v>2789</v>
      </c>
      <c r="D982" t="str">
        <f t="shared" si="95"/>
        <v>Amanda Aguilar</v>
      </c>
      <c r="E982" t="s">
        <v>21</v>
      </c>
      <c r="F982" t="str">
        <f t="shared" si="91"/>
        <v>CENTRAL</v>
      </c>
      <c r="G982" t="s">
        <v>80</v>
      </c>
      <c r="H982" t="str">
        <f t="shared" si="92"/>
        <v>Furniture</v>
      </c>
      <c r="I982" s="2" t="s">
        <v>1186</v>
      </c>
      <c r="J982" s="1">
        <v>46009</v>
      </c>
      <c r="K982">
        <v>2258.64</v>
      </c>
      <c r="L982" s="4">
        <v>2258.64</v>
      </c>
      <c r="M982" s="4" t="str">
        <f t="shared" si="93"/>
        <v>Low Sales</v>
      </c>
      <c r="N982" s="2" t="str">
        <f t="shared" si="94"/>
        <v>Grade B</v>
      </c>
      <c r="O982"/>
      <c r="P982" s="4">
        <v>0</v>
      </c>
      <c r="Q982" t="s">
        <v>37</v>
      </c>
      <c r="R982" s="4">
        <v>13</v>
      </c>
      <c r="S982" t="str">
        <f>CONCATENATE(OrdersTable[[#This Row],[Clean_ID]],"-",OrdersTable[[#This Row],[Clean_Region]],"-",OrdersTable[[#This Row],[Clean_Product]])</f>
        <v>1980-CENTRAL-Furniture</v>
      </c>
    </row>
    <row r="983" spans="1:19" x14ac:dyDescent="0.3">
      <c r="A983" t="s">
        <v>2790</v>
      </c>
      <c r="B983" t="str">
        <f t="shared" si="90"/>
        <v>1981</v>
      </c>
      <c r="C983" t="s">
        <v>2791</v>
      </c>
      <c r="D983" t="str">
        <f t="shared" si="95"/>
        <v>Michelle Hughes</v>
      </c>
      <c r="E983" t="s">
        <v>21</v>
      </c>
      <c r="F983" t="str">
        <f t="shared" si="91"/>
        <v>CENTRAL</v>
      </c>
      <c r="G983" t="s">
        <v>35</v>
      </c>
      <c r="H983" t="str">
        <f t="shared" si="92"/>
        <v>Electronics</v>
      </c>
      <c r="I983" s="2" t="s">
        <v>2792</v>
      </c>
      <c r="J983" s="1">
        <v>46006</v>
      </c>
      <c r="K983"/>
      <c r="L983" s="4">
        <v>0</v>
      </c>
      <c r="M983" s="4" t="str">
        <f t="shared" si="93"/>
        <v>Low Sales</v>
      </c>
      <c r="N983" s="2" t="str">
        <f t="shared" si="94"/>
        <v>Grade C</v>
      </c>
      <c r="O983">
        <v>10</v>
      </c>
      <c r="P983" s="4">
        <v>10</v>
      </c>
      <c r="Q983" t="s">
        <v>31</v>
      </c>
      <c r="R983" s="4">
        <v>2</v>
      </c>
      <c r="S983" t="str">
        <f>CONCATENATE(OrdersTable[[#This Row],[Clean_ID]],"-",OrdersTable[[#This Row],[Clean_Region]],"-",OrdersTable[[#This Row],[Clean_Product]])</f>
        <v>1981-CENTRAL-Electronics</v>
      </c>
    </row>
    <row r="984" spans="1:19" x14ac:dyDescent="0.3">
      <c r="A984" t="s">
        <v>2793</v>
      </c>
      <c r="B984" t="str">
        <f t="shared" si="90"/>
        <v>1982</v>
      </c>
      <c r="C984" t="s">
        <v>2794</v>
      </c>
      <c r="D984" t="str">
        <f t="shared" si="95"/>
        <v>Erika Yates</v>
      </c>
      <c r="E984" t="s">
        <v>34</v>
      </c>
      <c r="F984" t="str">
        <f t="shared" si="91"/>
        <v>NORTH</v>
      </c>
      <c r="G984" t="s">
        <v>40</v>
      </c>
      <c r="H984" t="str">
        <f t="shared" si="92"/>
        <v>Office Supplies</v>
      </c>
      <c r="I984" s="2" t="s">
        <v>2142</v>
      </c>
      <c r="J984" s="1">
        <v>45691</v>
      </c>
      <c r="K984">
        <v>3608.46</v>
      </c>
      <c r="L984" s="4">
        <v>3608.46</v>
      </c>
      <c r="M984" s="4" t="str">
        <f t="shared" si="93"/>
        <v>High Sales</v>
      </c>
      <c r="N984" s="2" t="str">
        <f t="shared" si="94"/>
        <v>Grade B</v>
      </c>
      <c r="O984"/>
      <c r="P984" s="4">
        <v>0</v>
      </c>
      <c r="Q984" t="s">
        <v>37</v>
      </c>
      <c r="R984" s="4">
        <v>5</v>
      </c>
      <c r="S984" t="str">
        <f>CONCATENATE(OrdersTable[[#This Row],[Clean_ID]],"-",OrdersTable[[#This Row],[Clean_Region]],"-",OrdersTable[[#This Row],[Clean_Product]])</f>
        <v>1982-NORTH-Office Supplies</v>
      </c>
    </row>
    <row r="985" spans="1:19" x14ac:dyDescent="0.3">
      <c r="A985" t="s">
        <v>2795</v>
      </c>
      <c r="B985" t="str">
        <f t="shared" si="90"/>
        <v>1983</v>
      </c>
      <c r="C985" t="s">
        <v>2796</v>
      </c>
      <c r="D985" t="str">
        <f t="shared" si="95"/>
        <v>Elaine Garcia</v>
      </c>
      <c r="E985" t="s">
        <v>44</v>
      </c>
      <c r="F985" t="str">
        <f t="shared" si="91"/>
        <v>SOUTH</v>
      </c>
      <c r="G985" t="s">
        <v>12</v>
      </c>
      <c r="H985" t="str">
        <f t="shared" si="92"/>
        <v>Electronics</v>
      </c>
      <c r="I985" s="2" t="s">
        <v>2797</v>
      </c>
      <c r="J985" s="1">
        <v>45815</v>
      </c>
      <c r="K985"/>
      <c r="L985" s="4">
        <v>0</v>
      </c>
      <c r="M985" s="4" t="str">
        <f t="shared" si="93"/>
        <v>Low Sales</v>
      </c>
      <c r="N985" s="2" t="str">
        <f t="shared" si="94"/>
        <v>Grade C</v>
      </c>
      <c r="O985">
        <v>10</v>
      </c>
      <c r="P985" s="4">
        <v>10</v>
      </c>
      <c r="Q985" t="s">
        <v>14</v>
      </c>
      <c r="R985" s="4">
        <v>1</v>
      </c>
      <c r="S985" t="str">
        <f>CONCATENATE(OrdersTable[[#This Row],[Clean_ID]],"-",OrdersTable[[#This Row],[Clean_Region]],"-",OrdersTable[[#This Row],[Clean_Product]])</f>
        <v>1983-SOUTH-Electronics</v>
      </c>
    </row>
    <row r="986" spans="1:19" x14ac:dyDescent="0.3">
      <c r="A986" t="s">
        <v>2798</v>
      </c>
      <c r="B986" t="str">
        <f t="shared" si="90"/>
        <v>1984</v>
      </c>
      <c r="C986" t="s">
        <v>2799</v>
      </c>
      <c r="D986" t="str">
        <f t="shared" si="95"/>
        <v>Ashley Walker</v>
      </c>
      <c r="E986" t="s">
        <v>21</v>
      </c>
      <c r="F986" t="str">
        <f t="shared" si="91"/>
        <v>CENTRAL</v>
      </c>
      <c r="G986" t="s">
        <v>40</v>
      </c>
      <c r="H986" t="str">
        <f t="shared" si="92"/>
        <v>Office Supplies</v>
      </c>
      <c r="I986" s="2" t="s">
        <v>2800</v>
      </c>
      <c r="J986" s="1">
        <v>45391</v>
      </c>
      <c r="K986">
        <v>3646.22</v>
      </c>
      <c r="L986" s="4">
        <v>3646.22</v>
      </c>
      <c r="M986" s="4" t="str">
        <f t="shared" si="93"/>
        <v>High Sales</v>
      </c>
      <c r="N986" s="2" t="str">
        <f t="shared" si="94"/>
        <v>Grade B</v>
      </c>
      <c r="O986">
        <v>5</v>
      </c>
      <c r="P986" s="4">
        <v>5</v>
      </c>
      <c r="Q986" t="s">
        <v>31</v>
      </c>
      <c r="R986" s="4">
        <v>5</v>
      </c>
      <c r="S986" t="str">
        <f>CONCATENATE(OrdersTable[[#This Row],[Clean_ID]],"-",OrdersTable[[#This Row],[Clean_Region]],"-",OrdersTable[[#This Row],[Clean_Product]])</f>
        <v>1984-CENTRAL-Office Supplies</v>
      </c>
    </row>
    <row r="987" spans="1:19" x14ac:dyDescent="0.3">
      <c r="A987" t="s">
        <v>2801</v>
      </c>
      <c r="B987" t="str">
        <f t="shared" si="90"/>
        <v>1985</v>
      </c>
      <c r="C987" t="s">
        <v>2802</v>
      </c>
      <c r="D987" t="str">
        <f t="shared" si="95"/>
        <v>Kimberly Anderson</v>
      </c>
      <c r="E987" t="s">
        <v>11</v>
      </c>
      <c r="F987" t="str">
        <f t="shared" si="91"/>
        <v>NORTH</v>
      </c>
      <c r="G987" t="s">
        <v>40</v>
      </c>
      <c r="H987" t="str">
        <f t="shared" si="92"/>
        <v>Office Supplies</v>
      </c>
      <c r="I987" s="2" t="s">
        <v>1594</v>
      </c>
      <c r="J987" s="1">
        <v>45418</v>
      </c>
      <c r="K987">
        <v>3794.97</v>
      </c>
      <c r="L987" s="4">
        <v>3794.97</v>
      </c>
      <c r="M987" s="4" t="str">
        <f t="shared" si="93"/>
        <v>High Sales</v>
      </c>
      <c r="N987" s="2" t="str">
        <f t="shared" si="94"/>
        <v>Grade B</v>
      </c>
      <c r="O987">
        <v>20</v>
      </c>
      <c r="P987" s="4">
        <v>20</v>
      </c>
      <c r="Q987" t="s">
        <v>31</v>
      </c>
      <c r="R987" s="4">
        <v>10</v>
      </c>
      <c r="S987" t="str">
        <f>CONCATENATE(OrdersTable[[#This Row],[Clean_ID]],"-",OrdersTable[[#This Row],[Clean_Region]],"-",OrdersTable[[#This Row],[Clean_Product]])</f>
        <v>1985-NORTH-Office Supplies</v>
      </c>
    </row>
    <row r="988" spans="1:19" x14ac:dyDescent="0.3">
      <c r="A988" t="s">
        <v>2803</v>
      </c>
      <c r="B988" t="str">
        <f t="shared" si="90"/>
        <v>1986</v>
      </c>
      <c r="C988" t="s">
        <v>2804</v>
      </c>
      <c r="D988" t="str">
        <f t="shared" si="95"/>
        <v>Jasmine Henson</v>
      </c>
      <c r="E988" t="s">
        <v>11</v>
      </c>
      <c r="F988" t="str">
        <f t="shared" si="91"/>
        <v>NORTH</v>
      </c>
      <c r="G988" t="s">
        <v>12</v>
      </c>
      <c r="H988" t="str">
        <f t="shared" si="92"/>
        <v>Electronics</v>
      </c>
      <c r="I988" s="2" t="s">
        <v>2805</v>
      </c>
      <c r="J988" s="1">
        <v>45904</v>
      </c>
      <c r="K988">
        <v>4915.6099999999997</v>
      </c>
      <c r="L988" s="4">
        <v>4915.6099999999997</v>
      </c>
      <c r="M988" s="4" t="str">
        <f t="shared" si="93"/>
        <v>High Sales</v>
      </c>
      <c r="N988" s="2" t="str">
        <f t="shared" si="94"/>
        <v>Grade A</v>
      </c>
      <c r="O988">
        <v>15</v>
      </c>
      <c r="P988" s="4">
        <v>15</v>
      </c>
      <c r="Q988" t="s">
        <v>31</v>
      </c>
      <c r="R988" s="4">
        <v>5</v>
      </c>
      <c r="S988" t="str">
        <f>CONCATENATE(OrdersTable[[#This Row],[Clean_ID]],"-",OrdersTable[[#This Row],[Clean_Region]],"-",OrdersTable[[#This Row],[Clean_Product]])</f>
        <v>1986-NORTH-Electronics</v>
      </c>
    </row>
    <row r="989" spans="1:19" x14ac:dyDescent="0.3">
      <c r="A989" t="s">
        <v>2806</v>
      </c>
      <c r="B989" t="str">
        <f t="shared" si="90"/>
        <v>1987</v>
      </c>
      <c r="C989" t="s">
        <v>962</v>
      </c>
      <c r="D989" t="str">
        <f t="shared" si="95"/>
        <v>Thomas Smith</v>
      </c>
      <c r="E989" t="s">
        <v>11</v>
      </c>
      <c r="F989" t="str">
        <f t="shared" si="91"/>
        <v>NORTH</v>
      </c>
      <c r="G989" t="s">
        <v>80</v>
      </c>
      <c r="H989" t="str">
        <f t="shared" si="92"/>
        <v>Furniture</v>
      </c>
      <c r="I989" s="2" t="s">
        <v>2807</v>
      </c>
      <c r="J989" s="1">
        <v>46023</v>
      </c>
      <c r="K989">
        <v>2622.35</v>
      </c>
      <c r="L989" s="4">
        <v>2622.35</v>
      </c>
      <c r="M989" s="4" t="str">
        <f t="shared" si="93"/>
        <v>High Sales</v>
      </c>
      <c r="N989" s="2" t="str">
        <f t="shared" si="94"/>
        <v>Grade B</v>
      </c>
      <c r="O989">
        <v>5</v>
      </c>
      <c r="P989" s="4">
        <v>5</v>
      </c>
      <c r="Q989" t="s">
        <v>31</v>
      </c>
      <c r="R989" s="4">
        <v>9</v>
      </c>
      <c r="S989" t="str">
        <f>CONCATENATE(OrdersTable[[#This Row],[Clean_ID]],"-",OrdersTable[[#This Row],[Clean_Region]],"-",OrdersTable[[#This Row],[Clean_Product]])</f>
        <v>1987-NORTH-Furniture</v>
      </c>
    </row>
    <row r="990" spans="1:19" x14ac:dyDescent="0.3">
      <c r="A990" t="s">
        <v>2808</v>
      </c>
      <c r="B990" t="str">
        <f t="shared" si="90"/>
        <v>1988</v>
      </c>
      <c r="C990" t="s">
        <v>2809</v>
      </c>
      <c r="D990" t="str">
        <f t="shared" si="95"/>
        <v>Christopher Pearson</v>
      </c>
      <c r="E990" t="s">
        <v>21</v>
      </c>
      <c r="F990" t="str">
        <f t="shared" si="91"/>
        <v>CENTRAL</v>
      </c>
      <c r="G990" t="s">
        <v>80</v>
      </c>
      <c r="H990" t="str">
        <f t="shared" si="92"/>
        <v>Furniture</v>
      </c>
      <c r="I990" s="2" t="s">
        <v>2810</v>
      </c>
      <c r="J990" s="1">
        <v>46134</v>
      </c>
      <c r="K990">
        <v>2298.83</v>
      </c>
      <c r="L990" s="4">
        <v>2298.83</v>
      </c>
      <c r="M990" s="4" t="str">
        <f t="shared" si="93"/>
        <v>Low Sales</v>
      </c>
      <c r="N990" s="2" t="str">
        <f t="shared" si="94"/>
        <v>Grade B</v>
      </c>
      <c r="O990">
        <v>20</v>
      </c>
      <c r="P990" s="4">
        <v>20</v>
      </c>
      <c r="Q990" t="s">
        <v>23</v>
      </c>
      <c r="R990" s="4">
        <v>2</v>
      </c>
      <c r="S990" t="str">
        <f>CONCATENATE(OrdersTable[[#This Row],[Clean_ID]],"-",OrdersTable[[#This Row],[Clean_Region]],"-",OrdersTable[[#This Row],[Clean_Product]])</f>
        <v>1988-CENTRAL-Furniture</v>
      </c>
    </row>
    <row r="991" spans="1:19" x14ac:dyDescent="0.3">
      <c r="A991" t="s">
        <v>2811</v>
      </c>
      <c r="B991" t="str">
        <f t="shared" si="90"/>
        <v>1989</v>
      </c>
      <c r="C991" t="s">
        <v>2812</v>
      </c>
      <c r="D991" t="str">
        <f t="shared" si="95"/>
        <v>Joshua Allen</v>
      </c>
      <c r="E991" t="s">
        <v>34</v>
      </c>
      <c r="F991" t="str">
        <f t="shared" si="91"/>
        <v>NORTH</v>
      </c>
      <c r="G991" t="s">
        <v>12</v>
      </c>
      <c r="H991" t="str">
        <f t="shared" si="92"/>
        <v>Electronics</v>
      </c>
      <c r="I991" s="2" t="s">
        <v>1682</v>
      </c>
      <c r="J991" s="1">
        <v>45727</v>
      </c>
      <c r="K991"/>
      <c r="L991" s="4">
        <v>0</v>
      </c>
      <c r="M991" s="4" t="str">
        <f t="shared" si="93"/>
        <v>Low Sales</v>
      </c>
      <c r="N991" s="2" t="str">
        <f t="shared" si="94"/>
        <v>Grade C</v>
      </c>
      <c r="O991">
        <v>5</v>
      </c>
      <c r="P991" s="4">
        <v>5</v>
      </c>
      <c r="Q991" t="s">
        <v>31</v>
      </c>
      <c r="R991" s="4">
        <v>11</v>
      </c>
      <c r="S991" t="str">
        <f>CONCATENATE(OrdersTable[[#This Row],[Clean_ID]],"-",OrdersTable[[#This Row],[Clean_Region]],"-",OrdersTable[[#This Row],[Clean_Product]])</f>
        <v>1989-NORTH-Electronics</v>
      </c>
    </row>
    <row r="992" spans="1:19" x14ac:dyDescent="0.3">
      <c r="A992" t="s">
        <v>2813</v>
      </c>
      <c r="B992" t="str">
        <f t="shared" si="90"/>
        <v>1990</v>
      </c>
      <c r="C992" t="s">
        <v>2814</v>
      </c>
      <c r="D992" t="str">
        <f t="shared" si="95"/>
        <v>Jeffrey Roberson</v>
      </c>
      <c r="E992" t="s">
        <v>21</v>
      </c>
      <c r="F992" t="str">
        <f t="shared" si="91"/>
        <v>CENTRAL</v>
      </c>
      <c r="G992" t="s">
        <v>35</v>
      </c>
      <c r="H992" t="str">
        <f t="shared" si="92"/>
        <v>Electronics</v>
      </c>
      <c r="I992" s="2" t="s">
        <v>2815</v>
      </c>
      <c r="J992" s="1">
        <v>45894</v>
      </c>
      <c r="K992"/>
      <c r="L992" s="4">
        <v>0</v>
      </c>
      <c r="M992" s="4" t="str">
        <f t="shared" si="93"/>
        <v>Low Sales</v>
      </c>
      <c r="N992" s="2" t="str">
        <f t="shared" si="94"/>
        <v>Grade C</v>
      </c>
      <c r="O992">
        <v>15</v>
      </c>
      <c r="P992" s="4">
        <v>15</v>
      </c>
      <c r="Q992" t="s">
        <v>37</v>
      </c>
      <c r="R992" s="4">
        <v>8</v>
      </c>
      <c r="S992" t="str">
        <f>CONCATENATE(OrdersTable[[#This Row],[Clean_ID]],"-",OrdersTable[[#This Row],[Clean_Region]],"-",OrdersTable[[#This Row],[Clean_Product]])</f>
        <v>1990-CENTRAL-Electronics</v>
      </c>
    </row>
    <row r="993" spans="1:19" x14ac:dyDescent="0.3">
      <c r="A993" t="s">
        <v>2816</v>
      </c>
      <c r="B993" t="str">
        <f t="shared" si="90"/>
        <v>1991</v>
      </c>
      <c r="C993" t="s">
        <v>2817</v>
      </c>
      <c r="D993" t="str">
        <f t="shared" si="95"/>
        <v>Nicole Rhodes</v>
      </c>
      <c r="E993" t="s">
        <v>11</v>
      </c>
      <c r="F993" t="str">
        <f t="shared" si="91"/>
        <v>NORTH</v>
      </c>
      <c r="G993" t="s">
        <v>35</v>
      </c>
      <c r="H993" t="str">
        <f t="shared" si="92"/>
        <v>Electronics</v>
      </c>
      <c r="I993" s="2" t="s">
        <v>2818</v>
      </c>
      <c r="J993" s="1">
        <v>45742</v>
      </c>
      <c r="K993"/>
      <c r="L993" s="4">
        <v>0</v>
      </c>
      <c r="M993" s="4" t="str">
        <f t="shared" si="93"/>
        <v>Low Sales</v>
      </c>
      <c r="N993" s="2" t="str">
        <f t="shared" si="94"/>
        <v>Grade C</v>
      </c>
      <c r="O993">
        <v>20</v>
      </c>
      <c r="P993" s="4">
        <v>20</v>
      </c>
      <c r="Q993" t="s">
        <v>18</v>
      </c>
      <c r="R993" s="4">
        <v>3</v>
      </c>
      <c r="S993" t="str">
        <f>CONCATENATE(OrdersTable[[#This Row],[Clean_ID]],"-",OrdersTable[[#This Row],[Clean_Region]],"-",OrdersTable[[#This Row],[Clean_Product]])</f>
        <v>1991-NORTH-Electronics</v>
      </c>
    </row>
    <row r="994" spans="1:19" x14ac:dyDescent="0.3">
      <c r="A994" t="s">
        <v>2819</v>
      </c>
      <c r="B994" t="str">
        <f t="shared" si="90"/>
        <v>1992</v>
      </c>
      <c r="C994" t="s">
        <v>2820</v>
      </c>
      <c r="D994" t="str">
        <f t="shared" si="95"/>
        <v>Caitlin Miranda</v>
      </c>
      <c r="E994" t="s">
        <v>21</v>
      </c>
      <c r="F994" t="str">
        <f t="shared" si="91"/>
        <v>CENTRAL</v>
      </c>
      <c r="G994" t="s">
        <v>80</v>
      </c>
      <c r="H994" t="str">
        <f t="shared" si="92"/>
        <v>Furniture</v>
      </c>
      <c r="I994" s="2" t="s">
        <v>2497</v>
      </c>
      <c r="J994" s="1">
        <v>45788</v>
      </c>
      <c r="K994">
        <v>2315.6799999999998</v>
      </c>
      <c r="L994" s="4">
        <v>2315.6799999999998</v>
      </c>
      <c r="M994" s="4" t="str">
        <f t="shared" si="93"/>
        <v>Low Sales</v>
      </c>
      <c r="N994" s="2" t="str">
        <f t="shared" si="94"/>
        <v>Grade B</v>
      </c>
      <c r="O994">
        <v>10</v>
      </c>
      <c r="P994" s="4">
        <v>10</v>
      </c>
      <c r="Q994" t="s">
        <v>23</v>
      </c>
      <c r="R994" s="4">
        <v>8</v>
      </c>
      <c r="S994" t="str">
        <f>CONCATENATE(OrdersTable[[#This Row],[Clean_ID]],"-",OrdersTable[[#This Row],[Clean_Region]],"-",OrdersTable[[#This Row],[Clean_Product]])</f>
        <v>1992-CENTRAL-Furniture</v>
      </c>
    </row>
    <row r="995" spans="1:19" x14ac:dyDescent="0.3">
      <c r="A995" t="s">
        <v>2821</v>
      </c>
      <c r="B995" t="str">
        <f t="shared" si="90"/>
        <v>1993</v>
      </c>
      <c r="C995" t="s">
        <v>2822</v>
      </c>
      <c r="D995" t="str">
        <f t="shared" si="95"/>
        <v>Susan Summers</v>
      </c>
      <c r="E995" t="s">
        <v>34</v>
      </c>
      <c r="F995" t="str">
        <f t="shared" si="91"/>
        <v>NORTH</v>
      </c>
      <c r="G995" t="s">
        <v>80</v>
      </c>
      <c r="H995" t="str">
        <f t="shared" si="92"/>
        <v>Furniture</v>
      </c>
      <c r="I995" s="2" t="s">
        <v>2823</v>
      </c>
      <c r="J995" s="1">
        <v>45864</v>
      </c>
      <c r="K995">
        <v>4612.3999999999996</v>
      </c>
      <c r="L995" s="4">
        <v>4612.3999999999996</v>
      </c>
      <c r="M995" s="4" t="str">
        <f t="shared" si="93"/>
        <v>High Sales</v>
      </c>
      <c r="N995" s="2" t="str">
        <f t="shared" si="94"/>
        <v>Grade A</v>
      </c>
      <c r="O995"/>
      <c r="P995" s="4">
        <v>0</v>
      </c>
      <c r="Q995" t="s">
        <v>23</v>
      </c>
      <c r="R995" s="4">
        <v>2</v>
      </c>
      <c r="S995" t="str">
        <f>CONCATENATE(OrdersTable[[#This Row],[Clean_ID]],"-",OrdersTable[[#This Row],[Clean_Region]],"-",OrdersTable[[#This Row],[Clean_Product]])</f>
        <v>1993-NORTH-Furniture</v>
      </c>
    </row>
    <row r="996" spans="1:19" x14ac:dyDescent="0.3">
      <c r="A996" t="s">
        <v>2824</v>
      </c>
      <c r="B996" t="str">
        <f t="shared" si="90"/>
        <v>1994</v>
      </c>
      <c r="C996" t="s">
        <v>2825</v>
      </c>
      <c r="D996" t="str">
        <f t="shared" si="95"/>
        <v>Victoria Austin</v>
      </c>
      <c r="E996" t="s">
        <v>34</v>
      </c>
      <c r="F996" t="str">
        <f t="shared" si="91"/>
        <v>NORTH</v>
      </c>
      <c r="G996" t="s">
        <v>40</v>
      </c>
      <c r="H996" t="str">
        <f t="shared" si="92"/>
        <v>Office Supplies</v>
      </c>
      <c r="I996" s="2" t="s">
        <v>2826</v>
      </c>
      <c r="J996" s="1">
        <v>45877</v>
      </c>
      <c r="K996">
        <v>249.4</v>
      </c>
      <c r="L996" s="4">
        <v>249.4</v>
      </c>
      <c r="M996" s="4" t="str">
        <f t="shared" si="93"/>
        <v>Low Sales</v>
      </c>
      <c r="N996" s="2" t="str">
        <f t="shared" si="94"/>
        <v>Grade C</v>
      </c>
      <c r="O996">
        <v>5</v>
      </c>
      <c r="P996" s="4">
        <v>5</v>
      </c>
      <c r="Q996" t="s">
        <v>31</v>
      </c>
      <c r="R996" s="4">
        <v>5</v>
      </c>
      <c r="S996" t="str">
        <f>CONCATENATE(OrdersTable[[#This Row],[Clean_ID]],"-",OrdersTable[[#This Row],[Clean_Region]],"-",OrdersTable[[#This Row],[Clean_Product]])</f>
        <v>1994-NORTH-Office Supplies</v>
      </c>
    </row>
    <row r="997" spans="1:19" x14ac:dyDescent="0.3">
      <c r="A997" t="s">
        <v>2827</v>
      </c>
      <c r="B997" t="str">
        <f t="shared" si="90"/>
        <v>1995</v>
      </c>
      <c r="C997" t="s">
        <v>2828</v>
      </c>
      <c r="D997" t="str">
        <f t="shared" si="95"/>
        <v>Justin Hamilton</v>
      </c>
      <c r="E997" t="s">
        <v>26</v>
      </c>
      <c r="F997" t="str">
        <f t="shared" si="91"/>
        <v>EAST</v>
      </c>
      <c r="G997" t="s">
        <v>40</v>
      </c>
      <c r="H997" t="str">
        <f t="shared" si="92"/>
        <v>Office Supplies</v>
      </c>
      <c r="I997" s="2" t="s">
        <v>2829</v>
      </c>
      <c r="J997" s="1">
        <v>45593</v>
      </c>
      <c r="K997">
        <v>188.49</v>
      </c>
      <c r="L997" s="4">
        <v>188.49</v>
      </c>
      <c r="M997" s="4" t="str">
        <f t="shared" si="93"/>
        <v>Low Sales</v>
      </c>
      <c r="N997" s="2" t="str">
        <f t="shared" si="94"/>
        <v>Grade C</v>
      </c>
      <c r="O997">
        <v>10</v>
      </c>
      <c r="P997" s="4">
        <v>10</v>
      </c>
      <c r="Q997" t="s">
        <v>37</v>
      </c>
      <c r="R997" s="4">
        <v>7</v>
      </c>
      <c r="S997" t="str">
        <f>CONCATENATE(OrdersTable[[#This Row],[Clean_ID]],"-",OrdersTable[[#This Row],[Clean_Region]],"-",OrdersTable[[#This Row],[Clean_Product]])</f>
        <v>1995-EAST-Office Supplies</v>
      </c>
    </row>
    <row r="998" spans="1:19" x14ac:dyDescent="0.3">
      <c r="A998" t="s">
        <v>2830</v>
      </c>
      <c r="B998" t="str">
        <f t="shared" si="90"/>
        <v>1996</v>
      </c>
      <c r="C998" t="s">
        <v>2831</v>
      </c>
      <c r="D998" t="str">
        <f t="shared" si="95"/>
        <v>Adam Grant</v>
      </c>
      <c r="E998" t="s">
        <v>34</v>
      </c>
      <c r="F998" t="str">
        <f t="shared" si="91"/>
        <v>NORTH</v>
      </c>
      <c r="G998" t="s">
        <v>40</v>
      </c>
      <c r="H998" t="str">
        <f t="shared" si="92"/>
        <v>Office Supplies</v>
      </c>
      <c r="I998" s="2" t="s">
        <v>2832</v>
      </c>
      <c r="J998" s="1">
        <v>45582</v>
      </c>
      <c r="K998"/>
      <c r="L998" s="4">
        <v>0</v>
      </c>
      <c r="M998" s="4" t="str">
        <f t="shared" si="93"/>
        <v>Low Sales</v>
      </c>
      <c r="N998" s="2" t="str">
        <f t="shared" si="94"/>
        <v>Grade C</v>
      </c>
      <c r="O998">
        <v>5</v>
      </c>
      <c r="P998" s="4">
        <v>5</v>
      </c>
      <c r="Q998" t="s">
        <v>14</v>
      </c>
      <c r="R998" s="4">
        <v>9</v>
      </c>
      <c r="S998" t="str">
        <f>CONCATENATE(OrdersTable[[#This Row],[Clean_ID]],"-",OrdersTable[[#This Row],[Clean_Region]],"-",OrdersTable[[#This Row],[Clean_Product]])</f>
        <v>1996-NORTH-Office Supplies</v>
      </c>
    </row>
    <row r="999" spans="1:19" x14ac:dyDescent="0.3">
      <c r="A999" t="s">
        <v>2833</v>
      </c>
      <c r="B999" t="str">
        <f t="shared" si="90"/>
        <v>1997</v>
      </c>
      <c r="C999" t="s">
        <v>2834</v>
      </c>
      <c r="D999" t="str">
        <f t="shared" si="95"/>
        <v>Nathan Reese</v>
      </c>
      <c r="E999" t="s">
        <v>26</v>
      </c>
      <c r="F999" t="str">
        <f t="shared" si="91"/>
        <v>EAST</v>
      </c>
      <c r="G999" t="s">
        <v>12</v>
      </c>
      <c r="H999" t="str">
        <f t="shared" si="92"/>
        <v>Electronics</v>
      </c>
      <c r="I999" s="2" t="s">
        <v>2835</v>
      </c>
      <c r="J999" s="1">
        <v>45337</v>
      </c>
      <c r="K999"/>
      <c r="L999" s="4">
        <v>0</v>
      </c>
      <c r="M999" s="4" t="str">
        <f t="shared" si="93"/>
        <v>Low Sales</v>
      </c>
      <c r="N999" s="2" t="str">
        <f t="shared" si="94"/>
        <v>Grade C</v>
      </c>
      <c r="O999"/>
      <c r="P999" s="4">
        <v>0</v>
      </c>
      <c r="Q999" t="s">
        <v>23</v>
      </c>
      <c r="R999" s="4">
        <v>15</v>
      </c>
      <c r="S999" t="str">
        <f>CONCATENATE(OrdersTable[[#This Row],[Clean_ID]],"-",OrdersTable[[#This Row],[Clean_Region]],"-",OrdersTable[[#This Row],[Clean_Product]])</f>
        <v>1997-EAST-Electronics</v>
      </c>
    </row>
    <row r="1000" spans="1:19" x14ac:dyDescent="0.3">
      <c r="A1000" t="s">
        <v>2836</v>
      </c>
      <c r="B1000" t="str">
        <f t="shared" si="90"/>
        <v>1998</v>
      </c>
      <c r="C1000" t="s">
        <v>2837</v>
      </c>
      <c r="D1000" t="str">
        <f t="shared" si="95"/>
        <v>Jonathan Lambert</v>
      </c>
      <c r="E1000" t="s">
        <v>26</v>
      </c>
      <c r="F1000" t="str">
        <f t="shared" si="91"/>
        <v>EAST</v>
      </c>
      <c r="G1000" t="s">
        <v>35</v>
      </c>
      <c r="H1000" t="str">
        <f t="shared" si="92"/>
        <v>Electronics</v>
      </c>
      <c r="I1000" s="2" t="s">
        <v>197</v>
      </c>
      <c r="J1000" s="1">
        <v>45778</v>
      </c>
      <c r="K1000">
        <v>4176.7299999999996</v>
      </c>
      <c r="L1000" s="4">
        <v>4176.7299999999996</v>
      </c>
      <c r="M1000" s="4" t="str">
        <f t="shared" si="93"/>
        <v>High Sales</v>
      </c>
      <c r="N1000" s="2" t="str">
        <f t="shared" si="94"/>
        <v>Grade A</v>
      </c>
      <c r="O1000">
        <v>10</v>
      </c>
      <c r="P1000" s="4">
        <v>10</v>
      </c>
      <c r="Q1000" t="s">
        <v>37</v>
      </c>
      <c r="R1000" s="4">
        <v>11</v>
      </c>
      <c r="S1000" t="str">
        <f>CONCATENATE(OrdersTable[[#This Row],[Clean_ID]],"-",OrdersTable[[#This Row],[Clean_Region]],"-",OrdersTable[[#This Row],[Clean_Product]])</f>
        <v>1998-EAST-Electronics</v>
      </c>
    </row>
    <row r="1001" spans="1:19" x14ac:dyDescent="0.3">
      <c r="A1001" t="s">
        <v>2838</v>
      </c>
      <c r="B1001" t="str">
        <f t="shared" si="90"/>
        <v>1999</v>
      </c>
      <c r="C1001" t="s">
        <v>2839</v>
      </c>
      <c r="D1001" t="str">
        <f t="shared" si="95"/>
        <v>Jennifer Orr</v>
      </c>
      <c r="E1001" t="s">
        <v>51</v>
      </c>
      <c r="F1001" t="str">
        <f t="shared" si="91"/>
        <v>WEST</v>
      </c>
      <c r="G1001" t="s">
        <v>35</v>
      </c>
      <c r="H1001" t="str">
        <f t="shared" si="92"/>
        <v>Electronics</v>
      </c>
      <c r="I1001" s="2" t="s">
        <v>675</v>
      </c>
      <c r="J1001" s="1">
        <v>45975</v>
      </c>
      <c r="K1001"/>
      <c r="L1001" s="4">
        <v>0</v>
      </c>
      <c r="M1001" s="4" t="str">
        <f t="shared" si="93"/>
        <v>Low Sales</v>
      </c>
      <c r="N1001" s="2" t="str">
        <f t="shared" si="94"/>
        <v>Grade C</v>
      </c>
      <c r="O1001">
        <v>5</v>
      </c>
      <c r="P1001" s="4">
        <v>5</v>
      </c>
      <c r="Q1001" t="s">
        <v>37</v>
      </c>
      <c r="R1001" s="4">
        <v>11</v>
      </c>
      <c r="S1001" t="str">
        <f>CONCATENATE(OrdersTable[[#This Row],[Clean_ID]],"-",OrdersTable[[#This Row],[Clean_Region]],"-",OrdersTable[[#This Row],[Clean_Product]])</f>
        <v>1999-WEST-Electronics</v>
      </c>
    </row>
    <row r="1002" spans="1:19" x14ac:dyDescent="0.3">
      <c r="A1002" t="s">
        <v>2840</v>
      </c>
      <c r="B1002" t="str">
        <f t="shared" si="90"/>
        <v>2000</v>
      </c>
      <c r="C1002" t="s">
        <v>2841</v>
      </c>
      <c r="D1002" t="str">
        <f t="shared" si="95"/>
        <v>Michele Cooper</v>
      </c>
      <c r="E1002" t="s">
        <v>21</v>
      </c>
      <c r="F1002" t="str">
        <f t="shared" si="91"/>
        <v>CENTRAL</v>
      </c>
      <c r="G1002" t="s">
        <v>35</v>
      </c>
      <c r="H1002" t="str">
        <f t="shared" si="92"/>
        <v>Electronics</v>
      </c>
      <c r="I1002" s="2" t="s">
        <v>2842</v>
      </c>
      <c r="J1002" s="1">
        <v>45688</v>
      </c>
      <c r="K1002"/>
      <c r="L1002" s="4">
        <v>0</v>
      </c>
      <c r="M1002" s="4" t="str">
        <f t="shared" si="93"/>
        <v>Low Sales</v>
      </c>
      <c r="N1002" s="2" t="str">
        <f t="shared" si="94"/>
        <v>Grade C</v>
      </c>
      <c r="O1002"/>
      <c r="P1002" s="4">
        <v>0</v>
      </c>
      <c r="Q1002" t="s">
        <v>14</v>
      </c>
      <c r="R1002" s="4">
        <v>11</v>
      </c>
      <c r="S1002" t="str">
        <f>CONCATENATE(OrdersTable[[#This Row],[Clean_ID]],"-",OrdersTable[[#This Row],[Clean_Region]],"-",OrdersTable[[#This Row],[Clean_Product]])</f>
        <v>2000-CENTRAL-Electronics</v>
      </c>
    </row>
    <row r="1003" spans="1:19" x14ac:dyDescent="0.3">
      <c r="A1003" t="s">
        <v>2843</v>
      </c>
      <c r="B1003" t="str">
        <f t="shared" si="90"/>
        <v>2001</v>
      </c>
      <c r="C1003" t="s">
        <v>2541</v>
      </c>
      <c r="D1003" t="str">
        <f t="shared" si="95"/>
        <v>Michael Jones</v>
      </c>
      <c r="E1003" t="s">
        <v>51</v>
      </c>
      <c r="F1003" t="str">
        <f t="shared" si="91"/>
        <v>WEST</v>
      </c>
      <c r="G1003" t="s">
        <v>40</v>
      </c>
      <c r="H1003" t="str">
        <f t="shared" si="92"/>
        <v>Office Supplies</v>
      </c>
      <c r="I1003" s="2" t="s">
        <v>2844</v>
      </c>
      <c r="J1003" s="1">
        <v>45953</v>
      </c>
      <c r="K1003">
        <v>4336.47</v>
      </c>
      <c r="L1003" s="4">
        <v>4336.47</v>
      </c>
      <c r="M1003" s="4" t="str">
        <f t="shared" si="93"/>
        <v>High Sales</v>
      </c>
      <c r="N1003" s="2" t="str">
        <f t="shared" si="94"/>
        <v>Grade A</v>
      </c>
      <c r="O1003"/>
      <c r="P1003" s="4">
        <v>0</v>
      </c>
      <c r="Q1003" t="s">
        <v>31</v>
      </c>
      <c r="R1003" s="4">
        <v>9</v>
      </c>
      <c r="S1003" t="str">
        <f>CONCATENATE(OrdersTable[[#This Row],[Clean_ID]],"-",OrdersTable[[#This Row],[Clean_Region]],"-",OrdersTable[[#This Row],[Clean_Product]])</f>
        <v>2001-WEST-Office Supplies</v>
      </c>
    </row>
    <row r="1004" spans="1:19" x14ac:dyDescent="0.3">
      <c r="A1004" t="s">
        <v>2845</v>
      </c>
      <c r="B1004" t="str">
        <f t="shared" si="90"/>
        <v>2002</v>
      </c>
      <c r="C1004" t="s">
        <v>2846</v>
      </c>
      <c r="D1004" t="str">
        <f t="shared" si="95"/>
        <v>Michael Bailey</v>
      </c>
      <c r="E1004" t="s">
        <v>11</v>
      </c>
      <c r="F1004" t="str">
        <f t="shared" si="91"/>
        <v>NORTH</v>
      </c>
      <c r="G1004" t="s">
        <v>12</v>
      </c>
      <c r="H1004" t="str">
        <f t="shared" si="92"/>
        <v>Electronics</v>
      </c>
      <c r="I1004" s="2" t="s">
        <v>2847</v>
      </c>
      <c r="J1004" s="1">
        <v>45951</v>
      </c>
      <c r="K1004">
        <v>471.5</v>
      </c>
      <c r="L1004" s="4">
        <v>471.5</v>
      </c>
      <c r="M1004" s="4" t="str">
        <f t="shared" si="93"/>
        <v>Low Sales</v>
      </c>
      <c r="N1004" s="2" t="str">
        <f t="shared" si="94"/>
        <v>Grade C</v>
      </c>
      <c r="O1004"/>
      <c r="P1004" s="4">
        <v>0</v>
      </c>
      <c r="Q1004" t="s">
        <v>37</v>
      </c>
      <c r="R1004" s="4">
        <v>4</v>
      </c>
      <c r="S1004" t="str">
        <f>CONCATENATE(OrdersTable[[#This Row],[Clean_ID]],"-",OrdersTable[[#This Row],[Clean_Region]],"-",OrdersTable[[#This Row],[Clean_Product]])</f>
        <v>2002-NORTH-Electronics</v>
      </c>
    </row>
    <row r="1005" spans="1:19" x14ac:dyDescent="0.3">
      <c r="A1005" t="s">
        <v>2848</v>
      </c>
      <c r="B1005" t="str">
        <f t="shared" si="90"/>
        <v>2003</v>
      </c>
      <c r="C1005" t="s">
        <v>2849</v>
      </c>
      <c r="D1005" t="str">
        <f t="shared" si="95"/>
        <v>Diana Ballard</v>
      </c>
      <c r="E1005" t="s">
        <v>51</v>
      </c>
      <c r="F1005" t="str">
        <f t="shared" si="91"/>
        <v>WEST</v>
      </c>
      <c r="G1005" t="s">
        <v>12</v>
      </c>
      <c r="H1005" t="str">
        <f t="shared" si="92"/>
        <v>Electronics</v>
      </c>
      <c r="I1005" s="2" t="s">
        <v>284</v>
      </c>
      <c r="J1005" s="1">
        <v>45415</v>
      </c>
      <c r="K1005">
        <v>4684.1000000000004</v>
      </c>
      <c r="L1005" s="4">
        <v>4684.1000000000004</v>
      </c>
      <c r="M1005" s="4" t="str">
        <f t="shared" si="93"/>
        <v>High Sales</v>
      </c>
      <c r="N1005" s="2" t="str">
        <f t="shared" si="94"/>
        <v>Grade A</v>
      </c>
      <c r="O1005">
        <v>5</v>
      </c>
      <c r="P1005" s="4">
        <v>5</v>
      </c>
      <c r="Q1005" t="s">
        <v>31</v>
      </c>
      <c r="R1005" s="4">
        <v>13</v>
      </c>
      <c r="S1005" t="str">
        <f>CONCATENATE(OrdersTable[[#This Row],[Clean_ID]],"-",OrdersTable[[#This Row],[Clean_Region]],"-",OrdersTable[[#This Row],[Clean_Product]])</f>
        <v>2003-WEST-Electronics</v>
      </c>
    </row>
    <row r="1006" spans="1:19" x14ac:dyDescent="0.3">
      <c r="A1006" t="s">
        <v>2850</v>
      </c>
      <c r="B1006" t="str">
        <f t="shared" si="90"/>
        <v>2004</v>
      </c>
      <c r="C1006" t="s">
        <v>2851</v>
      </c>
      <c r="D1006" t="str">
        <f t="shared" si="95"/>
        <v>Amanda Cook</v>
      </c>
      <c r="E1006" t="s">
        <v>44</v>
      </c>
      <c r="F1006" t="str">
        <f t="shared" si="91"/>
        <v>SOUTH</v>
      </c>
      <c r="G1006" t="s">
        <v>80</v>
      </c>
      <c r="H1006" t="str">
        <f t="shared" si="92"/>
        <v>Furniture</v>
      </c>
      <c r="I1006" s="2" t="s">
        <v>2852</v>
      </c>
      <c r="J1006" s="1">
        <v>46141</v>
      </c>
      <c r="K1006"/>
      <c r="L1006" s="4">
        <v>0</v>
      </c>
      <c r="M1006" s="4" t="str">
        <f t="shared" si="93"/>
        <v>Low Sales</v>
      </c>
      <c r="N1006" s="2" t="str">
        <f t="shared" si="94"/>
        <v>Grade C</v>
      </c>
      <c r="O1006">
        <v>5</v>
      </c>
      <c r="P1006" s="4">
        <v>5</v>
      </c>
      <c r="Q1006" t="s">
        <v>37</v>
      </c>
      <c r="R1006" s="4">
        <v>10</v>
      </c>
      <c r="S1006" t="str">
        <f>CONCATENATE(OrdersTable[[#This Row],[Clean_ID]],"-",OrdersTable[[#This Row],[Clean_Region]],"-",OrdersTable[[#This Row],[Clean_Product]])</f>
        <v>2004-SOUTH-Furniture</v>
      </c>
    </row>
    <row r="1007" spans="1:19" x14ac:dyDescent="0.3">
      <c r="A1007" t="s">
        <v>2853</v>
      </c>
      <c r="B1007" t="str">
        <f t="shared" si="90"/>
        <v>2005</v>
      </c>
      <c r="C1007" t="s">
        <v>2854</v>
      </c>
      <c r="D1007" t="str">
        <f t="shared" si="95"/>
        <v>Kimberly Ortiz</v>
      </c>
      <c r="E1007" t="s">
        <v>26</v>
      </c>
      <c r="F1007" t="str">
        <f t="shared" si="91"/>
        <v>EAST</v>
      </c>
      <c r="G1007" t="s">
        <v>35</v>
      </c>
      <c r="H1007" t="str">
        <f t="shared" si="92"/>
        <v>Electronics</v>
      </c>
      <c r="I1007" s="2" t="s">
        <v>2855</v>
      </c>
      <c r="J1007" s="1">
        <v>45895</v>
      </c>
      <c r="K1007">
        <v>2482.79</v>
      </c>
      <c r="L1007" s="4">
        <v>2482.79</v>
      </c>
      <c r="M1007" s="4" t="str">
        <f t="shared" si="93"/>
        <v>Low Sales</v>
      </c>
      <c r="N1007" s="2" t="str">
        <f t="shared" si="94"/>
        <v>Grade B</v>
      </c>
      <c r="O1007">
        <v>15</v>
      </c>
      <c r="P1007" s="4">
        <v>15</v>
      </c>
      <c r="Q1007" t="s">
        <v>23</v>
      </c>
      <c r="R1007" s="4">
        <v>3</v>
      </c>
      <c r="S1007" t="str">
        <f>CONCATENATE(OrdersTable[[#This Row],[Clean_ID]],"-",OrdersTable[[#This Row],[Clean_Region]],"-",OrdersTable[[#This Row],[Clean_Product]])</f>
        <v>2005-EAST-Electronics</v>
      </c>
    </row>
    <row r="1008" spans="1:19" x14ac:dyDescent="0.3">
      <c r="A1008" t="s">
        <v>2856</v>
      </c>
      <c r="B1008" t="str">
        <f t="shared" si="90"/>
        <v>2006</v>
      </c>
      <c r="C1008" t="s">
        <v>2857</v>
      </c>
      <c r="D1008" t="str">
        <f t="shared" si="95"/>
        <v>Bruce Lucas</v>
      </c>
      <c r="E1008" t="s">
        <v>51</v>
      </c>
      <c r="F1008" t="str">
        <f t="shared" si="91"/>
        <v>WEST</v>
      </c>
      <c r="G1008" t="s">
        <v>12</v>
      </c>
      <c r="H1008" t="str">
        <f t="shared" si="92"/>
        <v>Electronics</v>
      </c>
      <c r="I1008" s="2" t="s">
        <v>2858</v>
      </c>
      <c r="J1008" s="1">
        <v>45832</v>
      </c>
      <c r="K1008">
        <v>1940.95</v>
      </c>
      <c r="L1008" s="4">
        <v>1940.95</v>
      </c>
      <c r="M1008" s="4" t="str">
        <f t="shared" si="93"/>
        <v>Low Sales</v>
      </c>
      <c r="N1008" s="2" t="str">
        <f t="shared" si="94"/>
        <v>Grade C</v>
      </c>
      <c r="O1008">
        <v>5</v>
      </c>
      <c r="P1008" s="4">
        <v>5</v>
      </c>
      <c r="Q1008" t="s">
        <v>14</v>
      </c>
      <c r="R1008" s="4">
        <v>9</v>
      </c>
      <c r="S1008" t="str">
        <f>CONCATENATE(OrdersTable[[#This Row],[Clean_ID]],"-",OrdersTable[[#This Row],[Clean_Region]],"-",OrdersTable[[#This Row],[Clean_Product]])</f>
        <v>2006-WEST-Electronics</v>
      </c>
    </row>
    <row r="1009" spans="1:19" x14ac:dyDescent="0.3">
      <c r="A1009" t="s">
        <v>2859</v>
      </c>
      <c r="B1009" t="str">
        <f t="shared" si="90"/>
        <v>2007</v>
      </c>
      <c r="C1009" t="s">
        <v>2860</v>
      </c>
      <c r="D1009" t="str">
        <f t="shared" si="95"/>
        <v>Peter Henderson</v>
      </c>
      <c r="E1009" t="s">
        <v>44</v>
      </c>
      <c r="F1009" t="str">
        <f t="shared" si="91"/>
        <v>SOUTH</v>
      </c>
      <c r="G1009" t="s">
        <v>40</v>
      </c>
      <c r="H1009" t="str">
        <f t="shared" si="92"/>
        <v>Office Supplies</v>
      </c>
      <c r="I1009" s="2" t="s">
        <v>2861</v>
      </c>
      <c r="J1009" s="1">
        <v>45439</v>
      </c>
      <c r="K1009">
        <v>1314.99</v>
      </c>
      <c r="L1009" s="4">
        <v>1314.99</v>
      </c>
      <c r="M1009" s="4" t="str">
        <f t="shared" si="93"/>
        <v>Low Sales</v>
      </c>
      <c r="N1009" s="2" t="str">
        <f t="shared" si="94"/>
        <v>Grade C</v>
      </c>
      <c r="O1009">
        <v>10</v>
      </c>
      <c r="P1009" s="4">
        <v>10</v>
      </c>
      <c r="Q1009" t="s">
        <v>31</v>
      </c>
      <c r="R1009" s="4">
        <v>7</v>
      </c>
      <c r="S1009" t="str">
        <f>CONCATENATE(OrdersTable[[#This Row],[Clean_ID]],"-",OrdersTable[[#This Row],[Clean_Region]],"-",OrdersTable[[#This Row],[Clean_Product]])</f>
        <v>2007-SOUTH-Office Supplies</v>
      </c>
    </row>
    <row r="1010" spans="1:19" x14ac:dyDescent="0.3">
      <c r="A1010" t="s">
        <v>2862</v>
      </c>
      <c r="B1010" t="str">
        <f t="shared" si="90"/>
        <v>2008</v>
      </c>
      <c r="C1010" t="s">
        <v>2863</v>
      </c>
      <c r="D1010" t="str">
        <f t="shared" si="95"/>
        <v>Michelle Long</v>
      </c>
      <c r="E1010" t="s">
        <v>11</v>
      </c>
      <c r="F1010" t="str">
        <f t="shared" si="91"/>
        <v>NORTH</v>
      </c>
      <c r="G1010" t="s">
        <v>80</v>
      </c>
      <c r="H1010" t="str">
        <f t="shared" si="92"/>
        <v>Furniture</v>
      </c>
      <c r="I1010" s="2" t="s">
        <v>2864</v>
      </c>
      <c r="J1010" s="1">
        <v>45352</v>
      </c>
      <c r="K1010">
        <v>4807.5600000000004</v>
      </c>
      <c r="L1010" s="4">
        <v>4807.5600000000004</v>
      </c>
      <c r="M1010" s="4" t="str">
        <f t="shared" si="93"/>
        <v>High Sales</v>
      </c>
      <c r="N1010" s="2" t="str">
        <f t="shared" si="94"/>
        <v>Grade A</v>
      </c>
      <c r="O1010">
        <v>5</v>
      </c>
      <c r="P1010" s="4">
        <v>5</v>
      </c>
      <c r="Q1010" t="s">
        <v>14</v>
      </c>
      <c r="R1010" s="4">
        <v>5</v>
      </c>
      <c r="S1010" t="str">
        <f>CONCATENATE(OrdersTable[[#This Row],[Clean_ID]],"-",OrdersTable[[#This Row],[Clean_Region]],"-",OrdersTable[[#This Row],[Clean_Product]])</f>
        <v>2008-NORTH-Furniture</v>
      </c>
    </row>
    <row r="1011" spans="1:19" x14ac:dyDescent="0.3">
      <c r="A1011" t="s">
        <v>2865</v>
      </c>
      <c r="B1011" t="str">
        <f t="shared" si="90"/>
        <v>2009</v>
      </c>
      <c r="C1011" t="s">
        <v>2866</v>
      </c>
      <c r="D1011" t="str">
        <f t="shared" si="95"/>
        <v>Jessica Beasley</v>
      </c>
      <c r="E1011" t="s">
        <v>51</v>
      </c>
      <c r="F1011" t="str">
        <f t="shared" si="91"/>
        <v>WEST</v>
      </c>
      <c r="G1011" t="s">
        <v>12</v>
      </c>
      <c r="H1011" t="str">
        <f t="shared" si="92"/>
        <v>Electronics</v>
      </c>
      <c r="I1011" s="2" t="s">
        <v>2867</v>
      </c>
      <c r="J1011" s="1">
        <v>45619</v>
      </c>
      <c r="K1011"/>
      <c r="L1011" s="4">
        <v>0</v>
      </c>
      <c r="M1011" s="4" t="str">
        <f t="shared" si="93"/>
        <v>Low Sales</v>
      </c>
      <c r="N1011" s="2" t="str">
        <f t="shared" si="94"/>
        <v>Grade C</v>
      </c>
      <c r="O1011">
        <v>15</v>
      </c>
      <c r="P1011" s="4">
        <v>15</v>
      </c>
      <c r="Q1011" t="s">
        <v>23</v>
      </c>
      <c r="R1011" s="4">
        <v>14</v>
      </c>
      <c r="S1011" t="str">
        <f>CONCATENATE(OrdersTable[[#This Row],[Clean_ID]],"-",OrdersTable[[#This Row],[Clean_Region]],"-",OrdersTable[[#This Row],[Clean_Product]])</f>
        <v>2009-WEST-Electronics</v>
      </c>
    </row>
    <row r="1012" spans="1:19" x14ac:dyDescent="0.3">
      <c r="A1012" t="s">
        <v>2868</v>
      </c>
      <c r="B1012" t="str">
        <f t="shared" si="90"/>
        <v>2010</v>
      </c>
      <c r="C1012" t="s">
        <v>2869</v>
      </c>
      <c r="D1012" t="str">
        <f t="shared" si="95"/>
        <v>Tonya Wilson</v>
      </c>
      <c r="E1012" t="s">
        <v>34</v>
      </c>
      <c r="F1012" t="str">
        <f t="shared" si="91"/>
        <v>NORTH</v>
      </c>
      <c r="G1012" t="s">
        <v>12</v>
      </c>
      <c r="H1012" t="str">
        <f t="shared" si="92"/>
        <v>Electronics</v>
      </c>
      <c r="I1012" s="2" t="s">
        <v>1195</v>
      </c>
      <c r="J1012" s="1">
        <v>45499</v>
      </c>
      <c r="K1012">
        <v>3773.06</v>
      </c>
      <c r="L1012" s="4">
        <v>3773.06</v>
      </c>
      <c r="M1012" s="4" t="str">
        <f t="shared" si="93"/>
        <v>High Sales</v>
      </c>
      <c r="N1012" s="2" t="str">
        <f t="shared" si="94"/>
        <v>Grade B</v>
      </c>
      <c r="O1012">
        <v>20</v>
      </c>
      <c r="P1012" s="4">
        <v>20</v>
      </c>
      <c r="Q1012" t="s">
        <v>37</v>
      </c>
      <c r="R1012" s="4">
        <v>13</v>
      </c>
      <c r="S1012" t="str">
        <f>CONCATENATE(OrdersTable[[#This Row],[Clean_ID]],"-",OrdersTable[[#This Row],[Clean_Region]],"-",OrdersTable[[#This Row],[Clean_Product]])</f>
        <v>2010-NORTH-Electronics</v>
      </c>
    </row>
    <row r="1013" spans="1:19" x14ac:dyDescent="0.3">
      <c r="A1013" t="s">
        <v>2870</v>
      </c>
      <c r="B1013" t="str">
        <f t="shared" si="90"/>
        <v>2011</v>
      </c>
      <c r="C1013" t="s">
        <v>64</v>
      </c>
      <c r="D1013" t="str">
        <f t="shared" si="95"/>
        <v>John Hernandez</v>
      </c>
      <c r="E1013" t="s">
        <v>21</v>
      </c>
      <c r="F1013" t="str">
        <f t="shared" si="91"/>
        <v>CENTRAL</v>
      </c>
      <c r="G1013" t="s">
        <v>35</v>
      </c>
      <c r="H1013" t="str">
        <f t="shared" si="92"/>
        <v>Electronics</v>
      </c>
      <c r="I1013" s="2" t="s">
        <v>2871</v>
      </c>
      <c r="J1013" s="1">
        <v>45409</v>
      </c>
      <c r="K1013"/>
      <c r="L1013" s="4">
        <v>0</v>
      </c>
      <c r="M1013" s="4" t="str">
        <f t="shared" si="93"/>
        <v>Low Sales</v>
      </c>
      <c r="N1013" s="2" t="str">
        <f t="shared" si="94"/>
        <v>Grade C</v>
      </c>
      <c r="O1013"/>
      <c r="P1013" s="4">
        <v>0</v>
      </c>
      <c r="Q1013" t="s">
        <v>23</v>
      </c>
      <c r="R1013" s="4">
        <v>2</v>
      </c>
      <c r="S1013" t="str">
        <f>CONCATENATE(OrdersTable[[#This Row],[Clean_ID]],"-",OrdersTable[[#This Row],[Clean_Region]],"-",OrdersTable[[#This Row],[Clean_Product]])</f>
        <v>2011-CENTRAL-Electronics</v>
      </c>
    </row>
    <row r="1014" spans="1:19" x14ac:dyDescent="0.3">
      <c r="A1014" t="s">
        <v>2872</v>
      </c>
      <c r="B1014" t="str">
        <f t="shared" si="90"/>
        <v>2012</v>
      </c>
      <c r="C1014" t="s">
        <v>2873</v>
      </c>
      <c r="D1014" t="str">
        <f t="shared" si="95"/>
        <v>Erica Howe</v>
      </c>
      <c r="E1014" t="s">
        <v>51</v>
      </c>
      <c r="F1014" t="str">
        <f t="shared" si="91"/>
        <v>WEST</v>
      </c>
      <c r="G1014" t="s">
        <v>12</v>
      </c>
      <c r="H1014" t="str">
        <f t="shared" si="92"/>
        <v>Electronics</v>
      </c>
      <c r="I1014" s="2" t="s">
        <v>2874</v>
      </c>
      <c r="J1014" s="1">
        <v>45709</v>
      </c>
      <c r="K1014">
        <v>1207.02</v>
      </c>
      <c r="L1014" s="4">
        <v>1207.02</v>
      </c>
      <c r="M1014" s="4" t="str">
        <f t="shared" si="93"/>
        <v>Low Sales</v>
      </c>
      <c r="N1014" s="2" t="str">
        <f t="shared" si="94"/>
        <v>Grade C</v>
      </c>
      <c r="O1014">
        <v>15</v>
      </c>
      <c r="P1014" s="4">
        <v>15</v>
      </c>
      <c r="Q1014" t="s">
        <v>37</v>
      </c>
      <c r="R1014" s="4">
        <v>10</v>
      </c>
      <c r="S1014" t="str">
        <f>CONCATENATE(OrdersTable[[#This Row],[Clean_ID]],"-",OrdersTable[[#This Row],[Clean_Region]],"-",OrdersTable[[#This Row],[Clean_Product]])</f>
        <v>2012-WEST-Electronics</v>
      </c>
    </row>
    <row r="1015" spans="1:19" x14ac:dyDescent="0.3">
      <c r="A1015" t="s">
        <v>2875</v>
      </c>
      <c r="B1015" t="str">
        <f t="shared" si="90"/>
        <v>2013</v>
      </c>
      <c r="C1015" t="s">
        <v>2876</v>
      </c>
      <c r="D1015" t="str">
        <f t="shared" si="95"/>
        <v>Gary Aguirre</v>
      </c>
      <c r="E1015" t="s">
        <v>11</v>
      </c>
      <c r="F1015" t="str">
        <f t="shared" si="91"/>
        <v>NORTH</v>
      </c>
      <c r="G1015" t="s">
        <v>12</v>
      </c>
      <c r="H1015" t="str">
        <f t="shared" si="92"/>
        <v>Electronics</v>
      </c>
      <c r="I1015" s="2" t="s">
        <v>2877</v>
      </c>
      <c r="J1015" s="1">
        <v>45544</v>
      </c>
      <c r="K1015">
        <v>3275.18</v>
      </c>
      <c r="L1015" s="4">
        <v>3275.18</v>
      </c>
      <c r="M1015" s="4" t="str">
        <f t="shared" si="93"/>
        <v>High Sales</v>
      </c>
      <c r="N1015" s="2" t="str">
        <f t="shared" si="94"/>
        <v>Grade B</v>
      </c>
      <c r="O1015">
        <v>15</v>
      </c>
      <c r="P1015" s="4">
        <v>15</v>
      </c>
      <c r="Q1015" t="s">
        <v>37</v>
      </c>
      <c r="R1015" s="4">
        <v>7</v>
      </c>
      <c r="S1015" t="str">
        <f>CONCATENATE(OrdersTable[[#This Row],[Clean_ID]],"-",OrdersTable[[#This Row],[Clean_Region]],"-",OrdersTable[[#This Row],[Clean_Product]])</f>
        <v>2013-NORTH-Electronics</v>
      </c>
    </row>
    <row r="1016" spans="1:19" x14ac:dyDescent="0.3">
      <c r="A1016" t="s">
        <v>2878</v>
      </c>
      <c r="B1016" t="str">
        <f t="shared" si="90"/>
        <v>2014</v>
      </c>
      <c r="C1016" t="s">
        <v>2879</v>
      </c>
      <c r="D1016" t="str">
        <f t="shared" si="95"/>
        <v>Yesenia Bell</v>
      </c>
      <c r="E1016" t="s">
        <v>51</v>
      </c>
      <c r="F1016" t="str">
        <f t="shared" si="91"/>
        <v>WEST</v>
      </c>
      <c r="G1016" t="s">
        <v>12</v>
      </c>
      <c r="H1016" t="str">
        <f t="shared" si="92"/>
        <v>Electronics</v>
      </c>
      <c r="I1016" s="2" t="s">
        <v>2880</v>
      </c>
      <c r="J1016" s="1">
        <v>45943</v>
      </c>
      <c r="K1016">
        <v>1057.1099999999999</v>
      </c>
      <c r="L1016" s="4">
        <v>1057.1099999999999</v>
      </c>
      <c r="M1016" s="4" t="str">
        <f t="shared" si="93"/>
        <v>Low Sales</v>
      </c>
      <c r="N1016" s="2" t="str">
        <f t="shared" si="94"/>
        <v>Grade C</v>
      </c>
      <c r="O1016">
        <v>15</v>
      </c>
      <c r="P1016" s="4">
        <v>15</v>
      </c>
      <c r="Q1016" t="s">
        <v>37</v>
      </c>
      <c r="R1016" s="4">
        <v>3</v>
      </c>
      <c r="S1016" t="str">
        <f>CONCATENATE(OrdersTable[[#This Row],[Clean_ID]],"-",OrdersTable[[#This Row],[Clean_Region]],"-",OrdersTable[[#This Row],[Clean_Product]])</f>
        <v>2014-WEST-Electronics</v>
      </c>
    </row>
    <row r="1017" spans="1:19" x14ac:dyDescent="0.3">
      <c r="A1017" t="s">
        <v>2881</v>
      </c>
      <c r="B1017" t="str">
        <f t="shared" si="90"/>
        <v>2015</v>
      </c>
      <c r="C1017" t="s">
        <v>2882</v>
      </c>
      <c r="D1017" t="str">
        <f t="shared" si="95"/>
        <v>Sharon Jackson</v>
      </c>
      <c r="E1017" t="s">
        <v>44</v>
      </c>
      <c r="F1017" t="str">
        <f t="shared" si="91"/>
        <v>SOUTH</v>
      </c>
      <c r="G1017" t="s">
        <v>35</v>
      </c>
      <c r="H1017" t="str">
        <f t="shared" si="92"/>
        <v>Electronics</v>
      </c>
      <c r="I1017" s="2" t="s">
        <v>1973</v>
      </c>
      <c r="J1017" s="1">
        <v>45860</v>
      </c>
      <c r="K1017"/>
      <c r="L1017" s="4">
        <v>0</v>
      </c>
      <c r="M1017" s="4" t="str">
        <f t="shared" si="93"/>
        <v>Low Sales</v>
      </c>
      <c r="N1017" s="2" t="str">
        <f t="shared" si="94"/>
        <v>Grade C</v>
      </c>
      <c r="O1017"/>
      <c r="P1017" s="4">
        <v>0</v>
      </c>
      <c r="Q1017" t="s">
        <v>31</v>
      </c>
      <c r="R1017" s="4">
        <v>11</v>
      </c>
      <c r="S1017" t="str">
        <f>CONCATENATE(OrdersTable[[#This Row],[Clean_ID]],"-",OrdersTable[[#This Row],[Clean_Region]],"-",OrdersTable[[#This Row],[Clean_Product]])</f>
        <v>2015-SOUTH-Electronics</v>
      </c>
    </row>
    <row r="1018" spans="1:19" x14ac:dyDescent="0.3">
      <c r="A1018" t="s">
        <v>2883</v>
      </c>
      <c r="B1018" t="str">
        <f t="shared" si="90"/>
        <v>2016</v>
      </c>
      <c r="C1018" t="s">
        <v>2884</v>
      </c>
      <c r="D1018" t="str">
        <f t="shared" si="95"/>
        <v>David Howard</v>
      </c>
      <c r="E1018" t="s">
        <v>44</v>
      </c>
      <c r="F1018" t="str">
        <f t="shared" si="91"/>
        <v>SOUTH</v>
      </c>
      <c r="G1018" t="s">
        <v>12</v>
      </c>
      <c r="H1018" t="str">
        <f t="shared" si="92"/>
        <v>Electronics</v>
      </c>
      <c r="I1018" s="2" t="s">
        <v>2885</v>
      </c>
      <c r="J1018" s="1">
        <v>45325</v>
      </c>
      <c r="K1018"/>
      <c r="L1018" s="4">
        <v>0</v>
      </c>
      <c r="M1018" s="4" t="str">
        <f t="shared" si="93"/>
        <v>Low Sales</v>
      </c>
      <c r="N1018" s="2" t="str">
        <f t="shared" si="94"/>
        <v>Grade C</v>
      </c>
      <c r="O1018">
        <v>20</v>
      </c>
      <c r="P1018" s="4">
        <v>20</v>
      </c>
      <c r="Q1018" t="s">
        <v>31</v>
      </c>
      <c r="R1018" s="4">
        <v>14</v>
      </c>
      <c r="S1018" t="str">
        <f>CONCATENATE(OrdersTable[[#This Row],[Clean_ID]],"-",OrdersTable[[#This Row],[Clean_Region]],"-",OrdersTable[[#This Row],[Clean_Product]])</f>
        <v>2016-SOUTH-Electronics</v>
      </c>
    </row>
    <row r="1019" spans="1:19" x14ac:dyDescent="0.3">
      <c r="A1019" t="s">
        <v>2886</v>
      </c>
      <c r="B1019" t="str">
        <f t="shared" si="90"/>
        <v>2017</v>
      </c>
      <c r="C1019" t="s">
        <v>2887</v>
      </c>
      <c r="D1019" t="str">
        <f t="shared" si="95"/>
        <v>Dylan Calderon</v>
      </c>
      <c r="E1019" t="s">
        <v>11</v>
      </c>
      <c r="F1019" t="str">
        <f t="shared" si="91"/>
        <v>NORTH</v>
      </c>
      <c r="G1019" t="s">
        <v>80</v>
      </c>
      <c r="H1019" t="str">
        <f t="shared" si="92"/>
        <v>Furniture</v>
      </c>
      <c r="I1019" s="2" t="s">
        <v>2888</v>
      </c>
      <c r="J1019" s="1">
        <v>45891</v>
      </c>
      <c r="K1019">
        <v>1442.49</v>
      </c>
      <c r="L1019" s="4">
        <v>1442.49</v>
      </c>
      <c r="M1019" s="4" t="str">
        <f t="shared" si="93"/>
        <v>Low Sales</v>
      </c>
      <c r="N1019" s="2" t="str">
        <f t="shared" si="94"/>
        <v>Grade C</v>
      </c>
      <c r="O1019"/>
      <c r="P1019" s="4">
        <v>0</v>
      </c>
      <c r="Q1019" t="s">
        <v>37</v>
      </c>
      <c r="R1019" s="4">
        <v>2</v>
      </c>
      <c r="S1019" t="str">
        <f>CONCATENATE(OrdersTable[[#This Row],[Clean_ID]],"-",OrdersTable[[#This Row],[Clean_Region]],"-",OrdersTable[[#This Row],[Clean_Product]])</f>
        <v>2017-NORTH-Furniture</v>
      </c>
    </row>
    <row r="1020" spans="1:19" x14ac:dyDescent="0.3">
      <c r="A1020" t="s">
        <v>2889</v>
      </c>
      <c r="B1020" t="str">
        <f t="shared" si="90"/>
        <v>2018</v>
      </c>
      <c r="C1020" t="s">
        <v>2890</v>
      </c>
      <c r="D1020" t="str">
        <f t="shared" si="95"/>
        <v>Leslie Francis</v>
      </c>
      <c r="E1020" t="s">
        <v>26</v>
      </c>
      <c r="F1020" t="str">
        <f t="shared" si="91"/>
        <v>EAST</v>
      </c>
      <c r="G1020" t="s">
        <v>12</v>
      </c>
      <c r="H1020" t="str">
        <f t="shared" si="92"/>
        <v>Electronics</v>
      </c>
      <c r="I1020" s="2" t="s">
        <v>1588</v>
      </c>
      <c r="J1020" s="1">
        <v>45696</v>
      </c>
      <c r="K1020">
        <v>658.74</v>
      </c>
      <c r="L1020" s="4">
        <v>658.74</v>
      </c>
      <c r="M1020" s="4" t="str">
        <f t="shared" si="93"/>
        <v>Low Sales</v>
      </c>
      <c r="N1020" s="2" t="str">
        <f t="shared" si="94"/>
        <v>Grade C</v>
      </c>
      <c r="O1020"/>
      <c r="P1020" s="4">
        <v>0</v>
      </c>
      <c r="Q1020" t="s">
        <v>31</v>
      </c>
      <c r="R1020" s="4">
        <v>15</v>
      </c>
      <c r="S1020" t="str">
        <f>CONCATENATE(OrdersTable[[#This Row],[Clean_ID]],"-",OrdersTable[[#This Row],[Clean_Region]],"-",OrdersTable[[#This Row],[Clean_Product]])</f>
        <v>2018-EAST-Electronics</v>
      </c>
    </row>
    <row r="1021" spans="1:19" x14ac:dyDescent="0.3">
      <c r="A1021" t="s">
        <v>2891</v>
      </c>
      <c r="B1021" t="str">
        <f t="shared" si="90"/>
        <v>2019</v>
      </c>
      <c r="C1021" t="s">
        <v>2892</v>
      </c>
      <c r="D1021" t="str">
        <f t="shared" si="95"/>
        <v>Shawn Edwards</v>
      </c>
      <c r="E1021" t="s">
        <v>51</v>
      </c>
      <c r="F1021" t="str">
        <f t="shared" si="91"/>
        <v>WEST</v>
      </c>
      <c r="G1021" t="s">
        <v>80</v>
      </c>
      <c r="H1021" t="str">
        <f t="shared" si="92"/>
        <v>Furniture</v>
      </c>
      <c r="I1021" s="2" t="s">
        <v>2211</v>
      </c>
      <c r="J1021" s="1">
        <v>45917</v>
      </c>
      <c r="K1021"/>
      <c r="L1021" s="4">
        <v>0</v>
      </c>
      <c r="M1021" s="4" t="str">
        <f t="shared" si="93"/>
        <v>Low Sales</v>
      </c>
      <c r="N1021" s="2" t="str">
        <f t="shared" si="94"/>
        <v>Grade C</v>
      </c>
      <c r="O1021">
        <v>15</v>
      </c>
      <c r="P1021" s="4">
        <v>15</v>
      </c>
      <c r="Q1021" t="s">
        <v>31</v>
      </c>
      <c r="R1021" s="4">
        <v>13</v>
      </c>
      <c r="S1021" t="str">
        <f>CONCATENATE(OrdersTable[[#This Row],[Clean_ID]],"-",OrdersTable[[#This Row],[Clean_Region]],"-",OrdersTable[[#This Row],[Clean_Product]])</f>
        <v>2019-WEST-Furniture</v>
      </c>
    </row>
    <row r="1022" spans="1:19" x14ac:dyDescent="0.3">
      <c r="A1022" t="s">
        <v>2893</v>
      </c>
      <c r="B1022" t="str">
        <f t="shared" si="90"/>
        <v>2020</v>
      </c>
      <c r="C1022" t="s">
        <v>2894</v>
      </c>
      <c r="D1022" t="str">
        <f t="shared" si="95"/>
        <v>Colton Bryan</v>
      </c>
      <c r="E1022" t="s">
        <v>11</v>
      </c>
      <c r="F1022" t="str">
        <f t="shared" si="91"/>
        <v>NORTH</v>
      </c>
      <c r="G1022" t="s">
        <v>35</v>
      </c>
      <c r="H1022" t="str">
        <f t="shared" si="92"/>
        <v>Electronics</v>
      </c>
      <c r="I1022" s="2" t="s">
        <v>2895</v>
      </c>
      <c r="J1022" s="1">
        <v>45571</v>
      </c>
      <c r="K1022"/>
      <c r="L1022" s="4">
        <v>0</v>
      </c>
      <c r="M1022" s="4" t="str">
        <f t="shared" si="93"/>
        <v>Low Sales</v>
      </c>
      <c r="N1022" s="2" t="str">
        <f t="shared" si="94"/>
        <v>Grade C</v>
      </c>
      <c r="O1022">
        <v>15</v>
      </c>
      <c r="P1022" s="4">
        <v>15</v>
      </c>
      <c r="Q1022" t="s">
        <v>18</v>
      </c>
      <c r="R1022" s="4">
        <v>8</v>
      </c>
      <c r="S1022" t="str">
        <f>CONCATENATE(OrdersTable[[#This Row],[Clean_ID]],"-",OrdersTable[[#This Row],[Clean_Region]],"-",OrdersTable[[#This Row],[Clean_Product]])</f>
        <v>2020-NORTH-Electronics</v>
      </c>
    </row>
    <row r="1023" spans="1:19" x14ac:dyDescent="0.3">
      <c r="A1023" t="s">
        <v>2896</v>
      </c>
      <c r="B1023" t="str">
        <f t="shared" si="90"/>
        <v>2021</v>
      </c>
      <c r="C1023" t="s">
        <v>2897</v>
      </c>
      <c r="D1023" t="str">
        <f t="shared" si="95"/>
        <v>Sara Ryan</v>
      </c>
      <c r="E1023" t="s">
        <v>21</v>
      </c>
      <c r="F1023" t="str">
        <f t="shared" si="91"/>
        <v>CENTRAL</v>
      </c>
      <c r="G1023" t="s">
        <v>40</v>
      </c>
      <c r="H1023" t="str">
        <f t="shared" si="92"/>
        <v>Office Supplies</v>
      </c>
      <c r="I1023" s="2" t="s">
        <v>2898</v>
      </c>
      <c r="J1023" s="1">
        <v>45308</v>
      </c>
      <c r="K1023">
        <v>711.94</v>
      </c>
      <c r="L1023" s="4">
        <v>711.94</v>
      </c>
      <c r="M1023" s="4" t="str">
        <f t="shared" si="93"/>
        <v>Low Sales</v>
      </c>
      <c r="N1023" s="2" t="str">
        <f t="shared" si="94"/>
        <v>Grade C</v>
      </c>
      <c r="O1023"/>
      <c r="P1023" s="4">
        <v>0</v>
      </c>
      <c r="Q1023" t="s">
        <v>23</v>
      </c>
      <c r="R1023" s="4">
        <v>1</v>
      </c>
      <c r="S1023" t="str">
        <f>CONCATENATE(OrdersTable[[#This Row],[Clean_ID]],"-",OrdersTable[[#This Row],[Clean_Region]],"-",OrdersTable[[#This Row],[Clean_Product]])</f>
        <v>2021-CENTRAL-Office Supplies</v>
      </c>
    </row>
    <row r="1024" spans="1:19" x14ac:dyDescent="0.3">
      <c r="A1024" t="s">
        <v>2899</v>
      </c>
      <c r="B1024" t="str">
        <f t="shared" si="90"/>
        <v>2022</v>
      </c>
      <c r="C1024" t="s">
        <v>2900</v>
      </c>
      <c r="D1024" t="str">
        <f t="shared" si="95"/>
        <v>Paul Johnson</v>
      </c>
      <c r="E1024" t="s">
        <v>34</v>
      </c>
      <c r="F1024" t="str">
        <f t="shared" si="91"/>
        <v>NORTH</v>
      </c>
      <c r="G1024" t="s">
        <v>80</v>
      </c>
      <c r="H1024" t="str">
        <f t="shared" si="92"/>
        <v>Furniture</v>
      </c>
      <c r="I1024" s="2" t="s">
        <v>2901</v>
      </c>
      <c r="J1024" s="1">
        <v>45715</v>
      </c>
      <c r="K1024"/>
      <c r="L1024" s="4">
        <v>0</v>
      </c>
      <c r="M1024" s="4" t="str">
        <f t="shared" si="93"/>
        <v>Low Sales</v>
      </c>
      <c r="N1024" s="2" t="str">
        <f t="shared" si="94"/>
        <v>Grade C</v>
      </c>
      <c r="O1024">
        <v>20</v>
      </c>
      <c r="P1024" s="4">
        <v>20</v>
      </c>
      <c r="Q1024" t="s">
        <v>37</v>
      </c>
      <c r="R1024" s="4">
        <v>2</v>
      </c>
      <c r="S1024" t="str">
        <f>CONCATENATE(OrdersTable[[#This Row],[Clean_ID]],"-",OrdersTable[[#This Row],[Clean_Region]],"-",OrdersTable[[#This Row],[Clean_Product]])</f>
        <v>2022-NORTH-Furniture</v>
      </c>
    </row>
    <row r="1025" spans="1:19" x14ac:dyDescent="0.3">
      <c r="A1025" t="s">
        <v>2902</v>
      </c>
      <c r="B1025" t="str">
        <f t="shared" si="90"/>
        <v>2023</v>
      </c>
      <c r="C1025" t="s">
        <v>2903</v>
      </c>
      <c r="D1025" t="str">
        <f t="shared" si="95"/>
        <v>Rodney Carr</v>
      </c>
      <c r="E1025" t="s">
        <v>11</v>
      </c>
      <c r="F1025" t="str">
        <f t="shared" si="91"/>
        <v>NORTH</v>
      </c>
      <c r="G1025" t="s">
        <v>12</v>
      </c>
      <c r="H1025" t="str">
        <f t="shared" si="92"/>
        <v>Electronics</v>
      </c>
      <c r="I1025" s="2" t="s">
        <v>2904</v>
      </c>
      <c r="J1025" s="1">
        <v>45843</v>
      </c>
      <c r="K1025"/>
      <c r="L1025" s="4">
        <v>0</v>
      </c>
      <c r="M1025" s="4" t="str">
        <f t="shared" si="93"/>
        <v>Low Sales</v>
      </c>
      <c r="N1025" s="2" t="str">
        <f t="shared" si="94"/>
        <v>Grade C</v>
      </c>
      <c r="O1025">
        <v>5</v>
      </c>
      <c r="P1025" s="4">
        <v>5</v>
      </c>
      <c r="Q1025" t="s">
        <v>31</v>
      </c>
      <c r="R1025" s="4">
        <v>14</v>
      </c>
      <c r="S1025" t="str">
        <f>CONCATENATE(OrdersTable[[#This Row],[Clean_ID]],"-",OrdersTable[[#This Row],[Clean_Region]],"-",OrdersTable[[#This Row],[Clean_Product]])</f>
        <v>2023-NORTH-Electronics</v>
      </c>
    </row>
    <row r="1026" spans="1:19" x14ac:dyDescent="0.3">
      <c r="A1026" t="s">
        <v>2905</v>
      </c>
      <c r="B1026" t="str">
        <f t="shared" ref="B1026:B1089" si="96">RIGHT(A1026, 4)</f>
        <v>2024</v>
      </c>
      <c r="C1026" t="s">
        <v>2716</v>
      </c>
      <c r="D1026" t="str">
        <f t="shared" si="95"/>
        <v>James Jones</v>
      </c>
      <c r="E1026" t="s">
        <v>51</v>
      </c>
      <c r="F1026" t="str">
        <f t="shared" ref="F1026:F1089" si="97">UPPER(TRIM(E1026))</f>
        <v>WEST</v>
      </c>
      <c r="G1026" t="s">
        <v>40</v>
      </c>
      <c r="H1026" t="str">
        <f t="shared" ref="H1026:H1089" si="98">PROPER(TRIM(G1026))</f>
        <v>Office Supplies</v>
      </c>
      <c r="I1026" s="2" t="s">
        <v>2842</v>
      </c>
      <c r="J1026" s="1">
        <v>45688</v>
      </c>
      <c r="K1026">
        <v>4203.7700000000004</v>
      </c>
      <c r="L1026" s="4">
        <v>4203.7700000000004</v>
      </c>
      <c r="M1026" s="4" t="str">
        <f t="shared" ref="M1026:M1089" si="99">IF(L1026&gt;2500, "High Sales", "Low Sales")</f>
        <v>High Sales</v>
      </c>
      <c r="N1026" s="2" t="str">
        <f t="shared" ref="N1026:N1089" si="100">IF(OR(ISBLANK(L1026), L1026="", L1026=0), "Grade C", IF(L1026&gt;=4000, "Grade A", IF(L1026&gt;=2000, "Grade B", "Grade C")))</f>
        <v>Grade A</v>
      </c>
      <c r="O1026">
        <v>5</v>
      </c>
      <c r="P1026" s="4">
        <v>5</v>
      </c>
      <c r="Q1026" t="s">
        <v>23</v>
      </c>
      <c r="R1026" s="4">
        <v>6</v>
      </c>
      <c r="S1026" t="str">
        <f>CONCATENATE(OrdersTable[[#This Row],[Clean_ID]],"-",OrdersTable[[#This Row],[Clean_Region]],"-",OrdersTable[[#This Row],[Clean_Product]])</f>
        <v>2024-WEST-Office Supplies</v>
      </c>
    </row>
    <row r="1027" spans="1:19" x14ac:dyDescent="0.3">
      <c r="A1027" t="s">
        <v>2906</v>
      </c>
      <c r="B1027" t="str">
        <f t="shared" si="96"/>
        <v>2025</v>
      </c>
      <c r="C1027" t="s">
        <v>2907</v>
      </c>
      <c r="D1027" t="str">
        <f t="shared" ref="D1027:D1090" si="101">PROPER(TRIM(C1027))</f>
        <v>Dr. Jeff Velez</v>
      </c>
      <c r="E1027" t="s">
        <v>44</v>
      </c>
      <c r="F1027" t="str">
        <f t="shared" si="97"/>
        <v>SOUTH</v>
      </c>
      <c r="G1027" t="s">
        <v>35</v>
      </c>
      <c r="H1027" t="str">
        <f t="shared" si="98"/>
        <v>Electronics</v>
      </c>
      <c r="I1027" s="2" t="s">
        <v>2908</v>
      </c>
      <c r="J1027" s="1">
        <v>45301</v>
      </c>
      <c r="K1027"/>
      <c r="L1027" s="4">
        <v>0</v>
      </c>
      <c r="M1027" s="4" t="str">
        <f t="shared" si="99"/>
        <v>Low Sales</v>
      </c>
      <c r="N1027" s="2" t="str">
        <f t="shared" si="100"/>
        <v>Grade C</v>
      </c>
      <c r="O1027">
        <v>15</v>
      </c>
      <c r="P1027" s="4">
        <v>15</v>
      </c>
      <c r="Q1027" t="s">
        <v>18</v>
      </c>
      <c r="R1027" s="4">
        <v>2</v>
      </c>
      <c r="S1027" t="str">
        <f>CONCATENATE(OrdersTable[[#This Row],[Clean_ID]],"-",OrdersTable[[#This Row],[Clean_Region]],"-",OrdersTable[[#This Row],[Clean_Product]])</f>
        <v>2025-SOUTH-Electronics</v>
      </c>
    </row>
    <row r="1028" spans="1:19" x14ac:dyDescent="0.3">
      <c r="A1028" t="s">
        <v>2909</v>
      </c>
      <c r="B1028" t="str">
        <f t="shared" si="96"/>
        <v>2026</v>
      </c>
      <c r="C1028" t="s">
        <v>2910</v>
      </c>
      <c r="D1028" t="str">
        <f t="shared" si="101"/>
        <v>Dillon Walker</v>
      </c>
      <c r="E1028" t="s">
        <v>21</v>
      </c>
      <c r="F1028" t="str">
        <f t="shared" si="97"/>
        <v>CENTRAL</v>
      </c>
      <c r="G1028" t="s">
        <v>40</v>
      </c>
      <c r="H1028" t="str">
        <f t="shared" si="98"/>
        <v>Office Supplies</v>
      </c>
      <c r="I1028" s="2" t="s">
        <v>2911</v>
      </c>
      <c r="J1028" s="1">
        <v>46119</v>
      </c>
      <c r="K1028"/>
      <c r="L1028" s="4">
        <v>0</v>
      </c>
      <c r="M1028" s="4" t="str">
        <f t="shared" si="99"/>
        <v>Low Sales</v>
      </c>
      <c r="N1028" s="2" t="str">
        <f t="shared" si="100"/>
        <v>Grade C</v>
      </c>
      <c r="O1028">
        <v>15</v>
      </c>
      <c r="P1028" s="4">
        <v>15</v>
      </c>
      <c r="Q1028" t="s">
        <v>14</v>
      </c>
      <c r="R1028" s="4">
        <v>5</v>
      </c>
      <c r="S1028" t="str">
        <f>CONCATENATE(OrdersTable[[#This Row],[Clean_ID]],"-",OrdersTable[[#This Row],[Clean_Region]],"-",OrdersTable[[#This Row],[Clean_Product]])</f>
        <v>2026-CENTRAL-Office Supplies</v>
      </c>
    </row>
    <row r="1029" spans="1:19" x14ac:dyDescent="0.3">
      <c r="A1029" t="s">
        <v>2912</v>
      </c>
      <c r="B1029" t="str">
        <f t="shared" si="96"/>
        <v>2027</v>
      </c>
      <c r="C1029" t="s">
        <v>2913</v>
      </c>
      <c r="D1029" t="str">
        <f t="shared" si="101"/>
        <v>Dennis Mcclure</v>
      </c>
      <c r="E1029" t="s">
        <v>51</v>
      </c>
      <c r="F1029" t="str">
        <f t="shared" si="97"/>
        <v>WEST</v>
      </c>
      <c r="G1029" t="s">
        <v>80</v>
      </c>
      <c r="H1029" t="str">
        <f t="shared" si="98"/>
        <v>Furniture</v>
      </c>
      <c r="I1029" s="2" t="s">
        <v>2914</v>
      </c>
      <c r="J1029" s="1">
        <v>45299</v>
      </c>
      <c r="K1029"/>
      <c r="L1029" s="4">
        <v>0</v>
      </c>
      <c r="M1029" s="4" t="str">
        <f t="shared" si="99"/>
        <v>Low Sales</v>
      </c>
      <c r="N1029" s="2" t="str">
        <f t="shared" si="100"/>
        <v>Grade C</v>
      </c>
      <c r="O1029">
        <v>5</v>
      </c>
      <c r="P1029" s="4">
        <v>5</v>
      </c>
      <c r="Q1029" t="s">
        <v>31</v>
      </c>
      <c r="R1029" s="4">
        <v>10</v>
      </c>
      <c r="S1029" t="str">
        <f>CONCATENATE(OrdersTable[[#This Row],[Clean_ID]],"-",OrdersTable[[#This Row],[Clean_Region]],"-",OrdersTable[[#This Row],[Clean_Product]])</f>
        <v>2027-WEST-Furniture</v>
      </c>
    </row>
    <row r="1030" spans="1:19" x14ac:dyDescent="0.3">
      <c r="A1030" t="s">
        <v>2915</v>
      </c>
      <c r="B1030" t="str">
        <f t="shared" si="96"/>
        <v>2028</v>
      </c>
      <c r="C1030" t="s">
        <v>2916</v>
      </c>
      <c r="D1030" t="str">
        <f t="shared" si="101"/>
        <v>Amy Phillips</v>
      </c>
      <c r="E1030" t="s">
        <v>21</v>
      </c>
      <c r="F1030" t="str">
        <f t="shared" si="97"/>
        <v>CENTRAL</v>
      </c>
      <c r="G1030" t="s">
        <v>35</v>
      </c>
      <c r="H1030" t="str">
        <f t="shared" si="98"/>
        <v>Electronics</v>
      </c>
      <c r="I1030" s="2" t="s">
        <v>2917</v>
      </c>
      <c r="J1030" s="1">
        <v>45466</v>
      </c>
      <c r="K1030">
        <v>1009.16</v>
      </c>
      <c r="L1030" s="4">
        <v>1009.16</v>
      </c>
      <c r="M1030" s="4" t="str">
        <f t="shared" si="99"/>
        <v>Low Sales</v>
      </c>
      <c r="N1030" s="2" t="str">
        <f t="shared" si="100"/>
        <v>Grade C</v>
      </c>
      <c r="O1030">
        <v>5</v>
      </c>
      <c r="P1030" s="4">
        <v>5</v>
      </c>
      <c r="Q1030" t="s">
        <v>37</v>
      </c>
      <c r="R1030" s="4">
        <v>3</v>
      </c>
      <c r="S1030" t="str">
        <f>CONCATENATE(OrdersTable[[#This Row],[Clean_ID]],"-",OrdersTable[[#This Row],[Clean_Region]],"-",OrdersTable[[#This Row],[Clean_Product]])</f>
        <v>2028-CENTRAL-Electronics</v>
      </c>
    </row>
    <row r="1031" spans="1:19" x14ac:dyDescent="0.3">
      <c r="A1031" t="s">
        <v>2918</v>
      </c>
      <c r="B1031" t="str">
        <f t="shared" si="96"/>
        <v>2029</v>
      </c>
      <c r="C1031" t="s">
        <v>2919</v>
      </c>
      <c r="D1031" t="str">
        <f t="shared" si="101"/>
        <v>Anthony Jackson</v>
      </c>
      <c r="E1031" t="s">
        <v>11</v>
      </c>
      <c r="F1031" t="str">
        <f t="shared" si="97"/>
        <v>NORTH</v>
      </c>
      <c r="G1031" t="s">
        <v>12</v>
      </c>
      <c r="H1031" t="str">
        <f t="shared" si="98"/>
        <v>Electronics</v>
      </c>
      <c r="I1031" s="2" t="s">
        <v>2148</v>
      </c>
      <c r="J1031" s="1">
        <v>45570</v>
      </c>
      <c r="K1031">
        <v>4671.1400000000003</v>
      </c>
      <c r="L1031" s="4">
        <v>4671.1400000000003</v>
      </c>
      <c r="M1031" s="4" t="str">
        <f t="shared" si="99"/>
        <v>High Sales</v>
      </c>
      <c r="N1031" s="2" t="str">
        <f t="shared" si="100"/>
        <v>Grade A</v>
      </c>
      <c r="O1031"/>
      <c r="P1031" s="4">
        <v>0</v>
      </c>
      <c r="Q1031" t="s">
        <v>31</v>
      </c>
      <c r="R1031" s="4">
        <v>4</v>
      </c>
      <c r="S1031" t="str">
        <f>CONCATENATE(OrdersTable[[#This Row],[Clean_ID]],"-",OrdersTable[[#This Row],[Clean_Region]],"-",OrdersTable[[#This Row],[Clean_Product]])</f>
        <v>2029-NORTH-Electronics</v>
      </c>
    </row>
    <row r="1032" spans="1:19" x14ac:dyDescent="0.3">
      <c r="A1032" t="s">
        <v>2920</v>
      </c>
      <c r="B1032" t="str">
        <f t="shared" si="96"/>
        <v>2030</v>
      </c>
      <c r="C1032" t="s">
        <v>2921</v>
      </c>
      <c r="D1032" t="str">
        <f t="shared" si="101"/>
        <v>Ashley Kennedy</v>
      </c>
      <c r="E1032" t="s">
        <v>11</v>
      </c>
      <c r="F1032" t="str">
        <f t="shared" si="97"/>
        <v>NORTH</v>
      </c>
      <c r="G1032" t="s">
        <v>12</v>
      </c>
      <c r="H1032" t="str">
        <f t="shared" si="98"/>
        <v>Electronics</v>
      </c>
      <c r="I1032" s="2" t="s">
        <v>1534</v>
      </c>
      <c r="J1032" s="1">
        <v>46001</v>
      </c>
      <c r="K1032"/>
      <c r="L1032" s="4">
        <v>0</v>
      </c>
      <c r="M1032" s="4" t="str">
        <f t="shared" si="99"/>
        <v>Low Sales</v>
      </c>
      <c r="N1032" s="2" t="str">
        <f t="shared" si="100"/>
        <v>Grade C</v>
      </c>
      <c r="O1032"/>
      <c r="P1032" s="4">
        <v>0</v>
      </c>
      <c r="Q1032" t="s">
        <v>23</v>
      </c>
      <c r="R1032" s="4">
        <v>1</v>
      </c>
      <c r="S1032" t="str">
        <f>CONCATENATE(OrdersTable[[#This Row],[Clean_ID]],"-",OrdersTable[[#This Row],[Clean_Region]],"-",OrdersTable[[#This Row],[Clean_Product]])</f>
        <v>2030-NORTH-Electronics</v>
      </c>
    </row>
    <row r="1033" spans="1:19" x14ac:dyDescent="0.3">
      <c r="A1033" t="s">
        <v>2922</v>
      </c>
      <c r="B1033" t="str">
        <f t="shared" si="96"/>
        <v>2031</v>
      </c>
      <c r="C1033" t="s">
        <v>2923</v>
      </c>
      <c r="D1033" t="str">
        <f t="shared" si="101"/>
        <v>Julie Peterson</v>
      </c>
      <c r="E1033" t="s">
        <v>51</v>
      </c>
      <c r="F1033" t="str">
        <f t="shared" si="97"/>
        <v>WEST</v>
      </c>
      <c r="G1033" t="s">
        <v>12</v>
      </c>
      <c r="H1033" t="str">
        <f t="shared" si="98"/>
        <v>Electronics</v>
      </c>
      <c r="I1033" s="2" t="s">
        <v>2924</v>
      </c>
      <c r="J1033" s="1">
        <v>45622</v>
      </c>
      <c r="K1033"/>
      <c r="L1033" s="4">
        <v>0</v>
      </c>
      <c r="M1033" s="4" t="str">
        <f t="shared" si="99"/>
        <v>Low Sales</v>
      </c>
      <c r="N1033" s="2" t="str">
        <f t="shared" si="100"/>
        <v>Grade C</v>
      </c>
      <c r="O1033">
        <v>15</v>
      </c>
      <c r="P1033" s="4">
        <v>15</v>
      </c>
      <c r="Q1033" t="s">
        <v>14</v>
      </c>
      <c r="R1033" s="4">
        <v>11</v>
      </c>
      <c r="S1033" t="str">
        <f>CONCATENATE(OrdersTable[[#This Row],[Clean_ID]],"-",OrdersTable[[#This Row],[Clean_Region]],"-",OrdersTable[[#This Row],[Clean_Product]])</f>
        <v>2031-WEST-Electronics</v>
      </c>
    </row>
    <row r="1034" spans="1:19" x14ac:dyDescent="0.3">
      <c r="A1034" t="s">
        <v>2925</v>
      </c>
      <c r="B1034" t="str">
        <f t="shared" si="96"/>
        <v>2032</v>
      </c>
      <c r="C1034" t="s">
        <v>2926</v>
      </c>
      <c r="D1034" t="str">
        <f t="shared" si="101"/>
        <v>Evelyn Klein</v>
      </c>
      <c r="E1034" t="s">
        <v>21</v>
      </c>
      <c r="F1034" t="str">
        <f t="shared" si="97"/>
        <v>CENTRAL</v>
      </c>
      <c r="G1034" t="s">
        <v>35</v>
      </c>
      <c r="H1034" t="str">
        <f t="shared" si="98"/>
        <v>Electronics</v>
      </c>
      <c r="I1034" s="2" t="s">
        <v>2927</v>
      </c>
      <c r="J1034" s="1">
        <v>45799</v>
      </c>
      <c r="K1034">
        <v>2610.42</v>
      </c>
      <c r="L1034" s="4">
        <v>2610.42</v>
      </c>
      <c r="M1034" s="4" t="str">
        <f t="shared" si="99"/>
        <v>High Sales</v>
      </c>
      <c r="N1034" s="2" t="str">
        <f t="shared" si="100"/>
        <v>Grade B</v>
      </c>
      <c r="O1034">
        <v>10</v>
      </c>
      <c r="P1034" s="4">
        <v>10</v>
      </c>
      <c r="Q1034" t="s">
        <v>14</v>
      </c>
      <c r="R1034" s="4">
        <v>5</v>
      </c>
      <c r="S1034" t="str">
        <f>CONCATENATE(OrdersTable[[#This Row],[Clean_ID]],"-",OrdersTable[[#This Row],[Clean_Region]],"-",OrdersTable[[#This Row],[Clean_Product]])</f>
        <v>2032-CENTRAL-Electronics</v>
      </c>
    </row>
    <row r="1035" spans="1:19" x14ac:dyDescent="0.3">
      <c r="A1035" t="s">
        <v>2928</v>
      </c>
      <c r="B1035" t="str">
        <f t="shared" si="96"/>
        <v>2033</v>
      </c>
      <c r="C1035" t="s">
        <v>2929</v>
      </c>
      <c r="D1035" t="str">
        <f t="shared" si="101"/>
        <v>Evan Parker</v>
      </c>
      <c r="E1035" t="s">
        <v>51</v>
      </c>
      <c r="F1035" t="str">
        <f t="shared" si="97"/>
        <v>WEST</v>
      </c>
      <c r="G1035" t="s">
        <v>35</v>
      </c>
      <c r="H1035" t="str">
        <f t="shared" si="98"/>
        <v>Electronics</v>
      </c>
      <c r="I1035" s="2" t="s">
        <v>2930</v>
      </c>
      <c r="J1035" s="1">
        <v>45615</v>
      </c>
      <c r="K1035"/>
      <c r="L1035" s="4">
        <v>0</v>
      </c>
      <c r="M1035" s="4" t="str">
        <f t="shared" si="99"/>
        <v>Low Sales</v>
      </c>
      <c r="N1035" s="2" t="str">
        <f t="shared" si="100"/>
        <v>Grade C</v>
      </c>
      <c r="O1035">
        <v>5</v>
      </c>
      <c r="P1035" s="4">
        <v>5</v>
      </c>
      <c r="Q1035" t="s">
        <v>37</v>
      </c>
      <c r="R1035" s="4">
        <v>13</v>
      </c>
      <c r="S1035" t="str">
        <f>CONCATENATE(OrdersTable[[#This Row],[Clean_ID]],"-",OrdersTable[[#This Row],[Clean_Region]],"-",OrdersTable[[#This Row],[Clean_Product]])</f>
        <v>2033-WEST-Electronics</v>
      </c>
    </row>
    <row r="1036" spans="1:19" x14ac:dyDescent="0.3">
      <c r="A1036" t="s">
        <v>2931</v>
      </c>
      <c r="B1036" t="str">
        <f t="shared" si="96"/>
        <v>2034</v>
      </c>
      <c r="C1036" t="s">
        <v>2932</v>
      </c>
      <c r="D1036" t="str">
        <f t="shared" si="101"/>
        <v>Mr. Jeremy Keller</v>
      </c>
      <c r="E1036" t="s">
        <v>34</v>
      </c>
      <c r="F1036" t="str">
        <f t="shared" si="97"/>
        <v>NORTH</v>
      </c>
      <c r="G1036" t="s">
        <v>80</v>
      </c>
      <c r="H1036" t="str">
        <f t="shared" si="98"/>
        <v>Furniture</v>
      </c>
      <c r="I1036" s="2" t="s">
        <v>2933</v>
      </c>
      <c r="J1036" s="1">
        <v>45850</v>
      </c>
      <c r="K1036">
        <v>4790.99</v>
      </c>
      <c r="L1036" s="4">
        <v>4790.99</v>
      </c>
      <c r="M1036" s="4" t="str">
        <f t="shared" si="99"/>
        <v>High Sales</v>
      </c>
      <c r="N1036" s="2" t="str">
        <f t="shared" si="100"/>
        <v>Grade A</v>
      </c>
      <c r="O1036">
        <v>10</v>
      </c>
      <c r="P1036" s="4">
        <v>10</v>
      </c>
      <c r="Q1036" t="s">
        <v>18</v>
      </c>
      <c r="R1036" s="4">
        <v>6</v>
      </c>
      <c r="S1036" t="str">
        <f>CONCATENATE(OrdersTable[[#This Row],[Clean_ID]],"-",OrdersTable[[#This Row],[Clean_Region]],"-",OrdersTable[[#This Row],[Clean_Product]])</f>
        <v>2034-NORTH-Furniture</v>
      </c>
    </row>
    <row r="1037" spans="1:19" x14ac:dyDescent="0.3">
      <c r="A1037" t="s">
        <v>2934</v>
      </c>
      <c r="B1037" t="str">
        <f t="shared" si="96"/>
        <v>2035</v>
      </c>
      <c r="C1037" t="s">
        <v>2935</v>
      </c>
      <c r="D1037" t="str">
        <f t="shared" si="101"/>
        <v>Russell Ryan</v>
      </c>
      <c r="E1037" t="s">
        <v>26</v>
      </c>
      <c r="F1037" t="str">
        <f t="shared" si="97"/>
        <v>EAST</v>
      </c>
      <c r="G1037" t="s">
        <v>12</v>
      </c>
      <c r="H1037" t="str">
        <f t="shared" si="98"/>
        <v>Electronics</v>
      </c>
      <c r="I1037" s="2" t="s">
        <v>2936</v>
      </c>
      <c r="J1037" s="1">
        <v>45933</v>
      </c>
      <c r="K1037"/>
      <c r="L1037" s="4">
        <v>0</v>
      </c>
      <c r="M1037" s="4" t="str">
        <f t="shared" si="99"/>
        <v>Low Sales</v>
      </c>
      <c r="N1037" s="2" t="str">
        <f t="shared" si="100"/>
        <v>Grade C</v>
      </c>
      <c r="O1037">
        <v>20</v>
      </c>
      <c r="P1037" s="4">
        <v>20</v>
      </c>
      <c r="Q1037" t="s">
        <v>14</v>
      </c>
      <c r="R1037" s="4">
        <v>10</v>
      </c>
      <c r="S1037" t="str">
        <f>CONCATENATE(OrdersTable[[#This Row],[Clean_ID]],"-",OrdersTable[[#This Row],[Clean_Region]],"-",OrdersTable[[#This Row],[Clean_Product]])</f>
        <v>2035-EAST-Electronics</v>
      </c>
    </row>
    <row r="1038" spans="1:19" x14ac:dyDescent="0.3">
      <c r="A1038" t="s">
        <v>2937</v>
      </c>
      <c r="B1038" t="str">
        <f t="shared" si="96"/>
        <v>2036</v>
      </c>
      <c r="C1038" t="s">
        <v>2938</v>
      </c>
      <c r="D1038" t="str">
        <f t="shared" si="101"/>
        <v>Caitlin Wall</v>
      </c>
      <c r="E1038" t="s">
        <v>11</v>
      </c>
      <c r="F1038" t="str">
        <f t="shared" si="97"/>
        <v>NORTH</v>
      </c>
      <c r="G1038" t="s">
        <v>40</v>
      </c>
      <c r="H1038" t="str">
        <f t="shared" si="98"/>
        <v>Office Supplies</v>
      </c>
      <c r="I1038" s="2" t="s">
        <v>696</v>
      </c>
      <c r="J1038" s="1">
        <v>45548</v>
      </c>
      <c r="K1038">
        <v>583.80999999999995</v>
      </c>
      <c r="L1038" s="4">
        <v>583.80999999999995</v>
      </c>
      <c r="M1038" s="4" t="str">
        <f t="shared" si="99"/>
        <v>Low Sales</v>
      </c>
      <c r="N1038" s="2" t="str">
        <f t="shared" si="100"/>
        <v>Grade C</v>
      </c>
      <c r="O1038">
        <v>15</v>
      </c>
      <c r="P1038" s="4">
        <v>15</v>
      </c>
      <c r="Q1038" t="s">
        <v>14</v>
      </c>
      <c r="R1038" s="4">
        <v>14</v>
      </c>
      <c r="S1038" t="str">
        <f>CONCATENATE(OrdersTable[[#This Row],[Clean_ID]],"-",OrdersTable[[#This Row],[Clean_Region]],"-",OrdersTable[[#This Row],[Clean_Product]])</f>
        <v>2036-NORTH-Office Supplies</v>
      </c>
    </row>
    <row r="1039" spans="1:19" x14ac:dyDescent="0.3">
      <c r="A1039" t="s">
        <v>2939</v>
      </c>
      <c r="B1039" t="str">
        <f t="shared" si="96"/>
        <v>2037</v>
      </c>
      <c r="C1039" t="s">
        <v>2940</v>
      </c>
      <c r="D1039" t="str">
        <f t="shared" si="101"/>
        <v>Charles Morgan</v>
      </c>
      <c r="E1039" t="s">
        <v>26</v>
      </c>
      <c r="F1039" t="str">
        <f t="shared" si="97"/>
        <v>EAST</v>
      </c>
      <c r="G1039" t="s">
        <v>80</v>
      </c>
      <c r="H1039" t="str">
        <f t="shared" si="98"/>
        <v>Furniture</v>
      </c>
      <c r="I1039" s="2" t="s">
        <v>1553</v>
      </c>
      <c r="J1039" s="1">
        <v>45366</v>
      </c>
      <c r="K1039">
        <v>3116.85</v>
      </c>
      <c r="L1039" s="4">
        <v>3116.85</v>
      </c>
      <c r="M1039" s="4" t="str">
        <f t="shared" si="99"/>
        <v>High Sales</v>
      </c>
      <c r="N1039" s="2" t="str">
        <f t="shared" si="100"/>
        <v>Grade B</v>
      </c>
      <c r="O1039">
        <v>20</v>
      </c>
      <c r="P1039" s="4">
        <v>20</v>
      </c>
      <c r="Q1039" t="s">
        <v>37</v>
      </c>
      <c r="R1039" s="4">
        <v>2</v>
      </c>
      <c r="S1039" t="str">
        <f>CONCATENATE(OrdersTable[[#This Row],[Clean_ID]],"-",OrdersTable[[#This Row],[Clean_Region]],"-",OrdersTable[[#This Row],[Clean_Product]])</f>
        <v>2037-EAST-Furniture</v>
      </c>
    </row>
    <row r="1040" spans="1:19" x14ac:dyDescent="0.3">
      <c r="A1040" t="s">
        <v>2941</v>
      </c>
      <c r="B1040" t="str">
        <f t="shared" si="96"/>
        <v>2038</v>
      </c>
      <c r="C1040" t="s">
        <v>2942</v>
      </c>
      <c r="D1040" t="str">
        <f t="shared" si="101"/>
        <v>Stacy Gibbs</v>
      </c>
      <c r="E1040" t="s">
        <v>34</v>
      </c>
      <c r="F1040" t="str">
        <f t="shared" si="97"/>
        <v>NORTH</v>
      </c>
      <c r="G1040" t="s">
        <v>12</v>
      </c>
      <c r="H1040" t="str">
        <f t="shared" si="98"/>
        <v>Electronics</v>
      </c>
      <c r="I1040" s="2" t="s">
        <v>2943</v>
      </c>
      <c r="J1040" s="1">
        <v>45384</v>
      </c>
      <c r="K1040">
        <v>1600.73</v>
      </c>
      <c r="L1040" s="4">
        <v>1600.73</v>
      </c>
      <c r="M1040" s="4" t="str">
        <f t="shared" si="99"/>
        <v>Low Sales</v>
      </c>
      <c r="N1040" s="2" t="str">
        <f t="shared" si="100"/>
        <v>Grade C</v>
      </c>
      <c r="O1040">
        <v>10</v>
      </c>
      <c r="P1040" s="4">
        <v>10</v>
      </c>
      <c r="Q1040" t="s">
        <v>14</v>
      </c>
      <c r="R1040" s="4">
        <v>15</v>
      </c>
      <c r="S1040" t="str">
        <f>CONCATENATE(OrdersTable[[#This Row],[Clean_ID]],"-",OrdersTable[[#This Row],[Clean_Region]],"-",OrdersTable[[#This Row],[Clean_Product]])</f>
        <v>2038-NORTH-Electronics</v>
      </c>
    </row>
    <row r="1041" spans="1:19" x14ac:dyDescent="0.3">
      <c r="A1041" t="s">
        <v>2944</v>
      </c>
      <c r="B1041" t="str">
        <f t="shared" si="96"/>
        <v>2039</v>
      </c>
      <c r="C1041" t="s">
        <v>2945</v>
      </c>
      <c r="D1041" t="str">
        <f t="shared" si="101"/>
        <v>Kristen Ball</v>
      </c>
      <c r="E1041" t="s">
        <v>51</v>
      </c>
      <c r="F1041" t="str">
        <f t="shared" si="97"/>
        <v>WEST</v>
      </c>
      <c r="G1041" t="s">
        <v>12</v>
      </c>
      <c r="H1041" t="str">
        <f t="shared" si="98"/>
        <v>Electronics</v>
      </c>
      <c r="I1041" s="2" t="s">
        <v>2946</v>
      </c>
      <c r="J1041" s="1">
        <v>45600</v>
      </c>
      <c r="K1041">
        <v>3149.62</v>
      </c>
      <c r="L1041" s="4">
        <v>3149.62</v>
      </c>
      <c r="M1041" s="4" t="str">
        <f t="shared" si="99"/>
        <v>High Sales</v>
      </c>
      <c r="N1041" s="2" t="str">
        <f t="shared" si="100"/>
        <v>Grade B</v>
      </c>
      <c r="O1041">
        <v>5</v>
      </c>
      <c r="P1041" s="4">
        <v>5</v>
      </c>
      <c r="Q1041" t="s">
        <v>14</v>
      </c>
      <c r="R1041" s="4">
        <v>9</v>
      </c>
      <c r="S1041" t="str">
        <f>CONCATENATE(OrdersTable[[#This Row],[Clean_ID]],"-",OrdersTable[[#This Row],[Clean_Region]],"-",OrdersTable[[#This Row],[Clean_Product]])</f>
        <v>2039-WEST-Electronics</v>
      </c>
    </row>
    <row r="1042" spans="1:19" x14ac:dyDescent="0.3">
      <c r="A1042" t="s">
        <v>2947</v>
      </c>
      <c r="B1042" t="str">
        <f t="shared" si="96"/>
        <v>2040</v>
      </c>
      <c r="C1042" t="s">
        <v>2948</v>
      </c>
      <c r="D1042" t="str">
        <f t="shared" si="101"/>
        <v>Amber Cordova</v>
      </c>
      <c r="E1042" t="s">
        <v>34</v>
      </c>
      <c r="F1042" t="str">
        <f t="shared" si="97"/>
        <v>NORTH</v>
      </c>
      <c r="G1042" t="s">
        <v>40</v>
      </c>
      <c r="H1042" t="str">
        <f t="shared" si="98"/>
        <v>Office Supplies</v>
      </c>
      <c r="I1042" s="2" t="s">
        <v>2949</v>
      </c>
      <c r="J1042" s="1">
        <v>45682</v>
      </c>
      <c r="K1042"/>
      <c r="L1042" s="4">
        <v>0</v>
      </c>
      <c r="M1042" s="4" t="str">
        <f t="shared" si="99"/>
        <v>Low Sales</v>
      </c>
      <c r="N1042" s="2" t="str">
        <f t="shared" si="100"/>
        <v>Grade C</v>
      </c>
      <c r="O1042">
        <v>10</v>
      </c>
      <c r="P1042" s="4">
        <v>10</v>
      </c>
      <c r="Q1042" t="s">
        <v>37</v>
      </c>
      <c r="R1042" s="4">
        <v>13</v>
      </c>
      <c r="S1042" t="str">
        <f>CONCATENATE(OrdersTable[[#This Row],[Clean_ID]],"-",OrdersTable[[#This Row],[Clean_Region]],"-",OrdersTable[[#This Row],[Clean_Product]])</f>
        <v>2040-NORTH-Office Supplies</v>
      </c>
    </row>
    <row r="1043" spans="1:19" x14ac:dyDescent="0.3">
      <c r="A1043" t="s">
        <v>2950</v>
      </c>
      <c r="B1043" t="str">
        <f t="shared" si="96"/>
        <v>2041</v>
      </c>
      <c r="C1043" t="s">
        <v>2951</v>
      </c>
      <c r="D1043" t="str">
        <f t="shared" si="101"/>
        <v>Ricky Thompson</v>
      </c>
      <c r="E1043" t="s">
        <v>11</v>
      </c>
      <c r="F1043" t="str">
        <f t="shared" si="97"/>
        <v>NORTH</v>
      </c>
      <c r="G1043" t="s">
        <v>12</v>
      </c>
      <c r="H1043" t="str">
        <f t="shared" si="98"/>
        <v>Electronics</v>
      </c>
      <c r="I1043" s="2" t="s">
        <v>2805</v>
      </c>
      <c r="J1043" s="1">
        <v>45904</v>
      </c>
      <c r="K1043"/>
      <c r="L1043" s="4">
        <v>0</v>
      </c>
      <c r="M1043" s="4" t="str">
        <f t="shared" si="99"/>
        <v>Low Sales</v>
      </c>
      <c r="N1043" s="2" t="str">
        <f t="shared" si="100"/>
        <v>Grade C</v>
      </c>
      <c r="O1043"/>
      <c r="P1043" s="4">
        <v>0</v>
      </c>
      <c r="Q1043" t="s">
        <v>37</v>
      </c>
      <c r="R1043" s="4">
        <v>2</v>
      </c>
      <c r="S1043" t="str">
        <f>CONCATENATE(OrdersTable[[#This Row],[Clean_ID]],"-",OrdersTable[[#This Row],[Clean_Region]],"-",OrdersTable[[#This Row],[Clean_Product]])</f>
        <v>2041-NORTH-Electronics</v>
      </c>
    </row>
    <row r="1044" spans="1:19" x14ac:dyDescent="0.3">
      <c r="A1044" t="s">
        <v>2952</v>
      </c>
      <c r="B1044" t="str">
        <f t="shared" si="96"/>
        <v>2042</v>
      </c>
      <c r="C1044" t="s">
        <v>2953</v>
      </c>
      <c r="D1044" t="str">
        <f t="shared" si="101"/>
        <v>Ashley Smith</v>
      </c>
      <c r="E1044" t="s">
        <v>26</v>
      </c>
      <c r="F1044" t="str">
        <f t="shared" si="97"/>
        <v>EAST</v>
      </c>
      <c r="G1044" t="s">
        <v>12</v>
      </c>
      <c r="H1044" t="str">
        <f t="shared" si="98"/>
        <v>Electronics</v>
      </c>
      <c r="I1044" s="2" t="s">
        <v>2954</v>
      </c>
      <c r="J1044" s="1">
        <v>45756</v>
      </c>
      <c r="K1044">
        <v>1674.56</v>
      </c>
      <c r="L1044" s="4">
        <v>1674.56</v>
      </c>
      <c r="M1044" s="4" t="str">
        <f t="shared" si="99"/>
        <v>Low Sales</v>
      </c>
      <c r="N1044" s="2" t="str">
        <f t="shared" si="100"/>
        <v>Grade C</v>
      </c>
      <c r="O1044">
        <v>5</v>
      </c>
      <c r="P1044" s="4">
        <v>5</v>
      </c>
      <c r="Q1044" t="s">
        <v>14</v>
      </c>
      <c r="R1044" s="4">
        <v>1</v>
      </c>
      <c r="S1044" t="str">
        <f>CONCATENATE(OrdersTable[[#This Row],[Clean_ID]],"-",OrdersTable[[#This Row],[Clean_Region]],"-",OrdersTable[[#This Row],[Clean_Product]])</f>
        <v>2042-EAST-Electronics</v>
      </c>
    </row>
    <row r="1045" spans="1:19" x14ac:dyDescent="0.3">
      <c r="A1045" t="s">
        <v>2955</v>
      </c>
      <c r="B1045" t="str">
        <f t="shared" si="96"/>
        <v>2043</v>
      </c>
      <c r="C1045" t="s">
        <v>2956</v>
      </c>
      <c r="D1045" t="str">
        <f t="shared" si="101"/>
        <v>Craig Stevens</v>
      </c>
      <c r="E1045" t="s">
        <v>21</v>
      </c>
      <c r="F1045" t="str">
        <f t="shared" si="97"/>
        <v>CENTRAL</v>
      </c>
      <c r="G1045" t="s">
        <v>12</v>
      </c>
      <c r="H1045" t="str">
        <f t="shared" si="98"/>
        <v>Electronics</v>
      </c>
      <c r="I1045" s="2" t="s">
        <v>1104</v>
      </c>
      <c r="J1045" s="1">
        <v>45899</v>
      </c>
      <c r="K1045">
        <v>4526.63</v>
      </c>
      <c r="L1045" s="4">
        <v>4526.63</v>
      </c>
      <c r="M1045" s="4" t="str">
        <f t="shared" si="99"/>
        <v>High Sales</v>
      </c>
      <c r="N1045" s="2" t="str">
        <f t="shared" si="100"/>
        <v>Grade A</v>
      </c>
      <c r="O1045"/>
      <c r="P1045" s="4">
        <v>0</v>
      </c>
      <c r="Q1045" t="s">
        <v>31</v>
      </c>
      <c r="R1045" s="4">
        <v>6</v>
      </c>
      <c r="S1045" t="str">
        <f>CONCATENATE(OrdersTable[[#This Row],[Clean_ID]],"-",OrdersTable[[#This Row],[Clean_Region]],"-",OrdersTable[[#This Row],[Clean_Product]])</f>
        <v>2043-CENTRAL-Electronics</v>
      </c>
    </row>
    <row r="1046" spans="1:19" x14ac:dyDescent="0.3">
      <c r="A1046" t="s">
        <v>2957</v>
      </c>
      <c r="B1046" t="str">
        <f t="shared" si="96"/>
        <v>2044</v>
      </c>
      <c r="C1046" t="s">
        <v>2958</v>
      </c>
      <c r="D1046" t="str">
        <f t="shared" si="101"/>
        <v>Robert Hoffman</v>
      </c>
      <c r="E1046" t="s">
        <v>51</v>
      </c>
      <c r="F1046" t="str">
        <f t="shared" si="97"/>
        <v>WEST</v>
      </c>
      <c r="G1046" t="s">
        <v>35</v>
      </c>
      <c r="H1046" t="str">
        <f t="shared" si="98"/>
        <v>Electronics</v>
      </c>
      <c r="I1046" s="2" t="s">
        <v>966</v>
      </c>
      <c r="J1046" s="1">
        <v>46034</v>
      </c>
      <c r="K1046">
        <v>2250.89</v>
      </c>
      <c r="L1046" s="4">
        <v>2250.89</v>
      </c>
      <c r="M1046" s="4" t="str">
        <f t="shared" si="99"/>
        <v>Low Sales</v>
      </c>
      <c r="N1046" s="2" t="str">
        <f t="shared" si="100"/>
        <v>Grade B</v>
      </c>
      <c r="O1046">
        <v>10</v>
      </c>
      <c r="P1046" s="4">
        <v>10</v>
      </c>
      <c r="Q1046" t="s">
        <v>14</v>
      </c>
      <c r="R1046" s="4">
        <v>1</v>
      </c>
      <c r="S1046" t="str">
        <f>CONCATENATE(OrdersTable[[#This Row],[Clean_ID]],"-",OrdersTable[[#This Row],[Clean_Region]],"-",OrdersTable[[#This Row],[Clean_Product]])</f>
        <v>2044-WEST-Electronics</v>
      </c>
    </row>
    <row r="1047" spans="1:19" x14ac:dyDescent="0.3">
      <c r="A1047" t="s">
        <v>2959</v>
      </c>
      <c r="B1047" t="str">
        <f t="shared" si="96"/>
        <v>2045</v>
      </c>
      <c r="C1047" t="s">
        <v>2960</v>
      </c>
      <c r="D1047" t="str">
        <f t="shared" si="101"/>
        <v>Laura Collins</v>
      </c>
      <c r="E1047" t="s">
        <v>44</v>
      </c>
      <c r="F1047" t="str">
        <f t="shared" si="97"/>
        <v>SOUTH</v>
      </c>
      <c r="G1047" t="s">
        <v>40</v>
      </c>
      <c r="H1047" t="str">
        <f t="shared" si="98"/>
        <v>Office Supplies</v>
      </c>
      <c r="I1047" s="2" t="s">
        <v>2961</v>
      </c>
      <c r="J1047" s="1">
        <v>45890</v>
      </c>
      <c r="K1047"/>
      <c r="L1047" s="4">
        <v>0</v>
      </c>
      <c r="M1047" s="4" t="str">
        <f t="shared" si="99"/>
        <v>Low Sales</v>
      </c>
      <c r="N1047" s="2" t="str">
        <f t="shared" si="100"/>
        <v>Grade C</v>
      </c>
      <c r="O1047">
        <v>15</v>
      </c>
      <c r="P1047" s="4">
        <v>15</v>
      </c>
      <c r="Q1047" t="s">
        <v>37</v>
      </c>
      <c r="R1047" s="4">
        <v>15</v>
      </c>
      <c r="S1047" t="str">
        <f>CONCATENATE(OrdersTable[[#This Row],[Clean_ID]],"-",OrdersTable[[#This Row],[Clean_Region]],"-",OrdersTable[[#This Row],[Clean_Product]])</f>
        <v>2045-SOUTH-Office Supplies</v>
      </c>
    </row>
    <row r="1048" spans="1:19" x14ac:dyDescent="0.3">
      <c r="A1048" t="s">
        <v>2962</v>
      </c>
      <c r="B1048" t="str">
        <f t="shared" si="96"/>
        <v>2046</v>
      </c>
      <c r="C1048" t="s">
        <v>2963</v>
      </c>
      <c r="D1048" t="str">
        <f t="shared" si="101"/>
        <v>Jennifer Fitzgerald</v>
      </c>
      <c r="E1048" t="s">
        <v>21</v>
      </c>
      <c r="F1048" t="str">
        <f t="shared" si="97"/>
        <v>CENTRAL</v>
      </c>
      <c r="G1048" t="s">
        <v>80</v>
      </c>
      <c r="H1048" t="str">
        <f t="shared" si="98"/>
        <v>Furniture</v>
      </c>
      <c r="I1048" s="2" t="s">
        <v>2964</v>
      </c>
      <c r="J1048" s="1">
        <v>45442</v>
      </c>
      <c r="K1048"/>
      <c r="L1048" s="4">
        <v>0</v>
      </c>
      <c r="M1048" s="4" t="str">
        <f t="shared" si="99"/>
        <v>Low Sales</v>
      </c>
      <c r="N1048" s="2" t="str">
        <f t="shared" si="100"/>
        <v>Grade C</v>
      </c>
      <c r="O1048">
        <v>15</v>
      </c>
      <c r="P1048" s="4">
        <v>15</v>
      </c>
      <c r="Q1048" t="s">
        <v>31</v>
      </c>
      <c r="R1048" s="4">
        <v>1</v>
      </c>
      <c r="S1048" t="str">
        <f>CONCATENATE(OrdersTable[[#This Row],[Clean_ID]],"-",OrdersTable[[#This Row],[Clean_Region]],"-",OrdersTable[[#This Row],[Clean_Product]])</f>
        <v>2046-CENTRAL-Furniture</v>
      </c>
    </row>
    <row r="1049" spans="1:19" x14ac:dyDescent="0.3">
      <c r="A1049" t="s">
        <v>2965</v>
      </c>
      <c r="B1049" t="str">
        <f t="shared" si="96"/>
        <v>2047</v>
      </c>
      <c r="C1049" t="s">
        <v>2966</v>
      </c>
      <c r="D1049" t="str">
        <f t="shared" si="101"/>
        <v>Karina Hinton</v>
      </c>
      <c r="E1049" t="s">
        <v>21</v>
      </c>
      <c r="F1049" t="str">
        <f t="shared" si="97"/>
        <v>CENTRAL</v>
      </c>
      <c r="G1049" t="s">
        <v>80</v>
      </c>
      <c r="H1049" t="str">
        <f t="shared" si="98"/>
        <v>Furniture</v>
      </c>
      <c r="I1049" s="2" t="s">
        <v>120</v>
      </c>
      <c r="J1049" s="1">
        <v>45350</v>
      </c>
      <c r="K1049">
        <v>2560.1799999999998</v>
      </c>
      <c r="L1049" s="4">
        <v>2560.1799999999998</v>
      </c>
      <c r="M1049" s="4" t="str">
        <f t="shared" si="99"/>
        <v>High Sales</v>
      </c>
      <c r="N1049" s="2" t="str">
        <f t="shared" si="100"/>
        <v>Grade B</v>
      </c>
      <c r="O1049">
        <v>20</v>
      </c>
      <c r="P1049" s="4">
        <v>20</v>
      </c>
      <c r="Q1049" t="s">
        <v>31</v>
      </c>
      <c r="R1049" s="4">
        <v>4</v>
      </c>
      <c r="S1049" t="str">
        <f>CONCATENATE(OrdersTable[[#This Row],[Clean_ID]],"-",OrdersTable[[#This Row],[Clean_Region]],"-",OrdersTable[[#This Row],[Clean_Product]])</f>
        <v>2047-CENTRAL-Furniture</v>
      </c>
    </row>
    <row r="1050" spans="1:19" x14ac:dyDescent="0.3">
      <c r="A1050" t="s">
        <v>2967</v>
      </c>
      <c r="B1050" t="str">
        <f t="shared" si="96"/>
        <v>2048</v>
      </c>
      <c r="C1050" t="s">
        <v>2968</v>
      </c>
      <c r="D1050" t="str">
        <f t="shared" si="101"/>
        <v>Brianna Hill</v>
      </c>
      <c r="E1050" t="s">
        <v>44</v>
      </c>
      <c r="F1050" t="str">
        <f t="shared" si="97"/>
        <v>SOUTH</v>
      </c>
      <c r="G1050" t="s">
        <v>80</v>
      </c>
      <c r="H1050" t="str">
        <f t="shared" si="98"/>
        <v>Furniture</v>
      </c>
      <c r="I1050" s="2" t="s">
        <v>2969</v>
      </c>
      <c r="J1050" s="1">
        <v>46096</v>
      </c>
      <c r="K1050"/>
      <c r="L1050" s="4">
        <v>0</v>
      </c>
      <c r="M1050" s="4" t="str">
        <f t="shared" si="99"/>
        <v>Low Sales</v>
      </c>
      <c r="N1050" s="2" t="str">
        <f t="shared" si="100"/>
        <v>Grade C</v>
      </c>
      <c r="O1050">
        <v>20</v>
      </c>
      <c r="P1050" s="4">
        <v>20</v>
      </c>
      <c r="Q1050" t="s">
        <v>37</v>
      </c>
      <c r="R1050" s="4">
        <v>12</v>
      </c>
      <c r="S1050" t="str">
        <f>CONCATENATE(OrdersTable[[#This Row],[Clean_ID]],"-",OrdersTable[[#This Row],[Clean_Region]],"-",OrdersTable[[#This Row],[Clean_Product]])</f>
        <v>2048-SOUTH-Furniture</v>
      </c>
    </row>
    <row r="1051" spans="1:19" x14ac:dyDescent="0.3">
      <c r="A1051" t="s">
        <v>2970</v>
      </c>
      <c r="B1051" t="str">
        <f t="shared" si="96"/>
        <v>2049</v>
      </c>
      <c r="C1051" t="s">
        <v>2971</v>
      </c>
      <c r="D1051" t="str">
        <f t="shared" si="101"/>
        <v>Laurie Gates</v>
      </c>
      <c r="E1051" t="s">
        <v>26</v>
      </c>
      <c r="F1051" t="str">
        <f t="shared" si="97"/>
        <v>EAST</v>
      </c>
      <c r="G1051" t="s">
        <v>40</v>
      </c>
      <c r="H1051" t="str">
        <f t="shared" si="98"/>
        <v>Office Supplies</v>
      </c>
      <c r="I1051" s="2" t="s">
        <v>2972</v>
      </c>
      <c r="J1051" s="1">
        <v>45922</v>
      </c>
      <c r="K1051">
        <v>2122.54</v>
      </c>
      <c r="L1051" s="4">
        <v>2122.54</v>
      </c>
      <c r="M1051" s="4" t="str">
        <f t="shared" si="99"/>
        <v>Low Sales</v>
      </c>
      <c r="N1051" s="2" t="str">
        <f t="shared" si="100"/>
        <v>Grade B</v>
      </c>
      <c r="O1051">
        <v>5</v>
      </c>
      <c r="P1051" s="4">
        <v>5</v>
      </c>
      <c r="Q1051" t="s">
        <v>23</v>
      </c>
      <c r="R1051" s="4">
        <v>15</v>
      </c>
      <c r="S1051" t="str">
        <f>CONCATENATE(OrdersTable[[#This Row],[Clean_ID]],"-",OrdersTable[[#This Row],[Clean_Region]],"-",OrdersTable[[#This Row],[Clean_Product]])</f>
        <v>2049-EAST-Office Supplies</v>
      </c>
    </row>
    <row r="1052" spans="1:19" x14ac:dyDescent="0.3">
      <c r="A1052" t="s">
        <v>2973</v>
      </c>
      <c r="B1052" t="str">
        <f t="shared" si="96"/>
        <v>2050</v>
      </c>
      <c r="C1052" t="s">
        <v>2974</v>
      </c>
      <c r="D1052" t="str">
        <f t="shared" si="101"/>
        <v>Christopher Ross Md</v>
      </c>
      <c r="E1052" t="s">
        <v>34</v>
      </c>
      <c r="F1052" t="str">
        <f t="shared" si="97"/>
        <v>NORTH</v>
      </c>
      <c r="G1052" t="s">
        <v>35</v>
      </c>
      <c r="H1052" t="str">
        <f t="shared" si="98"/>
        <v>Electronics</v>
      </c>
      <c r="I1052" s="2" t="s">
        <v>2975</v>
      </c>
      <c r="J1052" s="1">
        <v>45516</v>
      </c>
      <c r="K1052">
        <v>3211.9</v>
      </c>
      <c r="L1052" s="4">
        <v>3211.9</v>
      </c>
      <c r="M1052" s="4" t="str">
        <f t="shared" si="99"/>
        <v>High Sales</v>
      </c>
      <c r="N1052" s="2" t="str">
        <f t="shared" si="100"/>
        <v>Grade B</v>
      </c>
      <c r="O1052">
        <v>20</v>
      </c>
      <c r="P1052" s="4">
        <v>20</v>
      </c>
      <c r="Q1052" t="s">
        <v>37</v>
      </c>
      <c r="R1052" s="4">
        <v>4</v>
      </c>
      <c r="S1052" t="str">
        <f>CONCATENATE(OrdersTable[[#This Row],[Clean_ID]],"-",OrdersTable[[#This Row],[Clean_Region]],"-",OrdersTable[[#This Row],[Clean_Product]])</f>
        <v>2050-NORTH-Electronics</v>
      </c>
    </row>
    <row r="1053" spans="1:19" x14ac:dyDescent="0.3">
      <c r="A1053" t="s">
        <v>2976</v>
      </c>
      <c r="B1053" t="str">
        <f t="shared" si="96"/>
        <v>2051</v>
      </c>
      <c r="C1053" t="s">
        <v>2977</v>
      </c>
      <c r="D1053" t="str">
        <f t="shared" si="101"/>
        <v>Toni Santiago</v>
      </c>
      <c r="E1053" t="s">
        <v>44</v>
      </c>
      <c r="F1053" t="str">
        <f t="shared" si="97"/>
        <v>SOUTH</v>
      </c>
      <c r="G1053" t="s">
        <v>35</v>
      </c>
      <c r="H1053" t="str">
        <f t="shared" si="98"/>
        <v>Electronics</v>
      </c>
      <c r="I1053" s="2" t="s">
        <v>2978</v>
      </c>
      <c r="J1053" s="1">
        <v>46044</v>
      </c>
      <c r="K1053"/>
      <c r="L1053" s="4">
        <v>0</v>
      </c>
      <c r="M1053" s="4" t="str">
        <f t="shared" si="99"/>
        <v>Low Sales</v>
      </c>
      <c r="N1053" s="2" t="str">
        <f t="shared" si="100"/>
        <v>Grade C</v>
      </c>
      <c r="O1053">
        <v>10</v>
      </c>
      <c r="P1053" s="4">
        <v>10</v>
      </c>
      <c r="Q1053" t="s">
        <v>23</v>
      </c>
      <c r="R1053" s="4">
        <v>3</v>
      </c>
      <c r="S1053" t="str">
        <f>CONCATENATE(OrdersTable[[#This Row],[Clean_ID]],"-",OrdersTable[[#This Row],[Clean_Region]],"-",OrdersTable[[#This Row],[Clean_Product]])</f>
        <v>2051-SOUTH-Electronics</v>
      </c>
    </row>
    <row r="1054" spans="1:19" x14ac:dyDescent="0.3">
      <c r="A1054" t="s">
        <v>2979</v>
      </c>
      <c r="B1054" t="str">
        <f t="shared" si="96"/>
        <v>2052</v>
      </c>
      <c r="C1054" t="s">
        <v>2980</v>
      </c>
      <c r="D1054" t="str">
        <f t="shared" si="101"/>
        <v>Morgan Peterson</v>
      </c>
      <c r="E1054" t="s">
        <v>34</v>
      </c>
      <c r="F1054" t="str">
        <f t="shared" si="97"/>
        <v>NORTH</v>
      </c>
      <c r="G1054" t="s">
        <v>40</v>
      </c>
      <c r="H1054" t="str">
        <f t="shared" si="98"/>
        <v>Office Supplies</v>
      </c>
      <c r="I1054" s="2" t="s">
        <v>2981</v>
      </c>
      <c r="J1054" s="1">
        <v>45302</v>
      </c>
      <c r="K1054">
        <v>1821.54</v>
      </c>
      <c r="L1054" s="4">
        <v>1821.54</v>
      </c>
      <c r="M1054" s="4" t="str">
        <f t="shared" si="99"/>
        <v>Low Sales</v>
      </c>
      <c r="N1054" s="2" t="str">
        <f t="shared" si="100"/>
        <v>Grade C</v>
      </c>
      <c r="O1054">
        <v>10</v>
      </c>
      <c r="P1054" s="4">
        <v>10</v>
      </c>
      <c r="Q1054" t="s">
        <v>31</v>
      </c>
      <c r="R1054" s="4">
        <v>8</v>
      </c>
      <c r="S1054" t="str">
        <f>CONCATENATE(OrdersTable[[#This Row],[Clean_ID]],"-",OrdersTable[[#This Row],[Clean_Region]],"-",OrdersTable[[#This Row],[Clean_Product]])</f>
        <v>2052-NORTH-Office Supplies</v>
      </c>
    </row>
    <row r="1055" spans="1:19" x14ac:dyDescent="0.3">
      <c r="A1055" t="s">
        <v>2982</v>
      </c>
      <c r="B1055" t="str">
        <f t="shared" si="96"/>
        <v>2053</v>
      </c>
      <c r="C1055" t="s">
        <v>2983</v>
      </c>
      <c r="D1055" t="str">
        <f t="shared" si="101"/>
        <v>Daniel Reynolds</v>
      </c>
      <c r="E1055" t="s">
        <v>44</v>
      </c>
      <c r="F1055" t="str">
        <f t="shared" si="97"/>
        <v>SOUTH</v>
      </c>
      <c r="G1055" t="s">
        <v>40</v>
      </c>
      <c r="H1055" t="str">
        <f t="shared" si="98"/>
        <v>Office Supplies</v>
      </c>
      <c r="I1055" s="2" t="s">
        <v>1877</v>
      </c>
      <c r="J1055" s="1">
        <v>45336</v>
      </c>
      <c r="K1055"/>
      <c r="L1055" s="4">
        <v>0</v>
      </c>
      <c r="M1055" s="4" t="str">
        <f t="shared" si="99"/>
        <v>Low Sales</v>
      </c>
      <c r="N1055" s="2" t="str">
        <f t="shared" si="100"/>
        <v>Grade C</v>
      </c>
      <c r="O1055">
        <v>10</v>
      </c>
      <c r="P1055" s="4">
        <v>10</v>
      </c>
      <c r="Q1055" t="s">
        <v>18</v>
      </c>
      <c r="R1055" s="4">
        <v>15</v>
      </c>
      <c r="S1055" t="str">
        <f>CONCATENATE(OrdersTable[[#This Row],[Clean_ID]],"-",OrdersTable[[#This Row],[Clean_Region]],"-",OrdersTable[[#This Row],[Clean_Product]])</f>
        <v>2053-SOUTH-Office Supplies</v>
      </c>
    </row>
    <row r="1056" spans="1:19" x14ac:dyDescent="0.3">
      <c r="A1056" t="s">
        <v>2984</v>
      </c>
      <c r="B1056" t="str">
        <f t="shared" si="96"/>
        <v>2054</v>
      </c>
      <c r="C1056" t="s">
        <v>2985</v>
      </c>
      <c r="D1056" t="str">
        <f t="shared" si="101"/>
        <v>Leroy Valdez</v>
      </c>
      <c r="E1056" t="s">
        <v>26</v>
      </c>
      <c r="F1056" t="str">
        <f t="shared" si="97"/>
        <v>EAST</v>
      </c>
      <c r="G1056" t="s">
        <v>80</v>
      </c>
      <c r="H1056" t="str">
        <f t="shared" si="98"/>
        <v>Furniture</v>
      </c>
      <c r="I1056" s="2" t="s">
        <v>2986</v>
      </c>
      <c r="J1056" s="1">
        <v>45639</v>
      </c>
      <c r="K1056">
        <v>1267.52</v>
      </c>
      <c r="L1056" s="4">
        <v>1267.52</v>
      </c>
      <c r="M1056" s="4" t="str">
        <f t="shared" si="99"/>
        <v>Low Sales</v>
      </c>
      <c r="N1056" s="2" t="str">
        <f t="shared" si="100"/>
        <v>Grade C</v>
      </c>
      <c r="O1056">
        <v>5</v>
      </c>
      <c r="P1056" s="4">
        <v>5</v>
      </c>
      <c r="Q1056" t="s">
        <v>18</v>
      </c>
      <c r="R1056" s="4">
        <v>14</v>
      </c>
      <c r="S1056" t="str">
        <f>CONCATENATE(OrdersTable[[#This Row],[Clean_ID]],"-",OrdersTable[[#This Row],[Clean_Region]],"-",OrdersTable[[#This Row],[Clean_Product]])</f>
        <v>2054-EAST-Furniture</v>
      </c>
    </row>
    <row r="1057" spans="1:19" x14ac:dyDescent="0.3">
      <c r="A1057" t="s">
        <v>2987</v>
      </c>
      <c r="B1057" t="str">
        <f t="shared" si="96"/>
        <v>2055</v>
      </c>
      <c r="C1057" t="s">
        <v>2988</v>
      </c>
      <c r="D1057" t="str">
        <f t="shared" si="101"/>
        <v>Marco Davis</v>
      </c>
      <c r="E1057" t="s">
        <v>26</v>
      </c>
      <c r="F1057" t="str">
        <f t="shared" si="97"/>
        <v>EAST</v>
      </c>
      <c r="G1057" t="s">
        <v>12</v>
      </c>
      <c r="H1057" t="str">
        <f t="shared" si="98"/>
        <v>Electronics</v>
      </c>
      <c r="I1057" s="2" t="s">
        <v>2989</v>
      </c>
      <c r="J1057" s="1">
        <v>45313</v>
      </c>
      <c r="K1057">
        <v>729.36</v>
      </c>
      <c r="L1057" s="4">
        <v>729.36</v>
      </c>
      <c r="M1057" s="4" t="str">
        <f t="shared" si="99"/>
        <v>Low Sales</v>
      </c>
      <c r="N1057" s="2" t="str">
        <f t="shared" si="100"/>
        <v>Grade C</v>
      </c>
      <c r="O1057">
        <v>15</v>
      </c>
      <c r="P1057" s="4">
        <v>15</v>
      </c>
      <c r="Q1057" t="s">
        <v>18</v>
      </c>
      <c r="R1057" s="4">
        <v>5</v>
      </c>
      <c r="S1057" t="str">
        <f>CONCATENATE(OrdersTable[[#This Row],[Clean_ID]],"-",OrdersTable[[#This Row],[Clean_Region]],"-",OrdersTable[[#This Row],[Clean_Product]])</f>
        <v>2055-EAST-Electronics</v>
      </c>
    </row>
    <row r="1058" spans="1:19" x14ac:dyDescent="0.3">
      <c r="A1058" t="s">
        <v>2990</v>
      </c>
      <c r="B1058" t="str">
        <f t="shared" si="96"/>
        <v>2056</v>
      </c>
      <c r="C1058" t="s">
        <v>2991</v>
      </c>
      <c r="D1058" t="str">
        <f t="shared" si="101"/>
        <v>Keith Robinson</v>
      </c>
      <c r="E1058" t="s">
        <v>51</v>
      </c>
      <c r="F1058" t="str">
        <f t="shared" si="97"/>
        <v>WEST</v>
      </c>
      <c r="G1058" t="s">
        <v>80</v>
      </c>
      <c r="H1058" t="str">
        <f t="shared" si="98"/>
        <v>Furniture</v>
      </c>
      <c r="I1058" s="2" t="s">
        <v>138</v>
      </c>
      <c r="J1058" s="1">
        <v>45670</v>
      </c>
      <c r="K1058"/>
      <c r="L1058" s="4">
        <v>0</v>
      </c>
      <c r="M1058" s="4" t="str">
        <f t="shared" si="99"/>
        <v>Low Sales</v>
      </c>
      <c r="N1058" s="2" t="str">
        <f t="shared" si="100"/>
        <v>Grade C</v>
      </c>
      <c r="O1058">
        <v>5</v>
      </c>
      <c r="P1058" s="4">
        <v>5</v>
      </c>
      <c r="Q1058" t="s">
        <v>14</v>
      </c>
      <c r="R1058" s="4">
        <v>3</v>
      </c>
      <c r="S1058" t="str">
        <f>CONCATENATE(OrdersTable[[#This Row],[Clean_ID]],"-",OrdersTable[[#This Row],[Clean_Region]],"-",OrdersTable[[#This Row],[Clean_Product]])</f>
        <v>2056-WEST-Furniture</v>
      </c>
    </row>
    <row r="1059" spans="1:19" x14ac:dyDescent="0.3">
      <c r="A1059" t="s">
        <v>2992</v>
      </c>
      <c r="B1059" t="str">
        <f t="shared" si="96"/>
        <v>2057</v>
      </c>
      <c r="C1059" t="s">
        <v>2993</v>
      </c>
      <c r="D1059" t="str">
        <f t="shared" si="101"/>
        <v>Jamie Black</v>
      </c>
      <c r="E1059" t="s">
        <v>44</v>
      </c>
      <c r="F1059" t="str">
        <f t="shared" si="97"/>
        <v>SOUTH</v>
      </c>
      <c r="G1059" t="s">
        <v>80</v>
      </c>
      <c r="H1059" t="str">
        <f t="shared" si="98"/>
        <v>Furniture</v>
      </c>
      <c r="I1059" s="2" t="s">
        <v>2994</v>
      </c>
      <c r="J1059" s="1">
        <v>45488</v>
      </c>
      <c r="K1059"/>
      <c r="L1059" s="4">
        <v>0</v>
      </c>
      <c r="M1059" s="4" t="str">
        <f t="shared" si="99"/>
        <v>Low Sales</v>
      </c>
      <c r="N1059" s="2" t="str">
        <f t="shared" si="100"/>
        <v>Grade C</v>
      </c>
      <c r="O1059">
        <v>15</v>
      </c>
      <c r="P1059" s="4">
        <v>15</v>
      </c>
      <c r="Q1059" t="s">
        <v>37</v>
      </c>
      <c r="R1059" s="4">
        <v>7</v>
      </c>
      <c r="S1059" t="str">
        <f>CONCATENATE(OrdersTable[[#This Row],[Clean_ID]],"-",OrdersTable[[#This Row],[Clean_Region]],"-",OrdersTable[[#This Row],[Clean_Product]])</f>
        <v>2057-SOUTH-Furniture</v>
      </c>
    </row>
    <row r="1060" spans="1:19" x14ac:dyDescent="0.3">
      <c r="A1060" t="s">
        <v>2995</v>
      </c>
      <c r="B1060" t="str">
        <f t="shared" si="96"/>
        <v>2058</v>
      </c>
      <c r="C1060" t="s">
        <v>2996</v>
      </c>
      <c r="D1060" t="str">
        <f t="shared" si="101"/>
        <v>Michael Holland</v>
      </c>
      <c r="E1060" t="s">
        <v>11</v>
      </c>
      <c r="F1060" t="str">
        <f t="shared" si="97"/>
        <v>NORTH</v>
      </c>
      <c r="G1060" t="s">
        <v>80</v>
      </c>
      <c r="H1060" t="str">
        <f t="shared" si="98"/>
        <v>Furniture</v>
      </c>
      <c r="I1060" s="2" t="s">
        <v>2997</v>
      </c>
      <c r="J1060" s="1">
        <v>45339</v>
      </c>
      <c r="K1060"/>
      <c r="L1060" s="4">
        <v>0</v>
      </c>
      <c r="M1060" s="4" t="str">
        <f t="shared" si="99"/>
        <v>Low Sales</v>
      </c>
      <c r="N1060" s="2" t="str">
        <f t="shared" si="100"/>
        <v>Grade C</v>
      </c>
      <c r="O1060">
        <v>10</v>
      </c>
      <c r="P1060" s="4">
        <v>10</v>
      </c>
      <c r="Q1060" t="s">
        <v>31</v>
      </c>
      <c r="R1060" s="4">
        <v>4</v>
      </c>
      <c r="S1060" t="str">
        <f>CONCATENATE(OrdersTable[[#This Row],[Clean_ID]],"-",OrdersTable[[#This Row],[Clean_Region]],"-",OrdersTable[[#This Row],[Clean_Product]])</f>
        <v>2058-NORTH-Furniture</v>
      </c>
    </row>
    <row r="1061" spans="1:19" x14ac:dyDescent="0.3">
      <c r="A1061" t="s">
        <v>2998</v>
      </c>
      <c r="B1061" t="str">
        <f t="shared" si="96"/>
        <v>2059</v>
      </c>
      <c r="C1061" t="s">
        <v>2999</v>
      </c>
      <c r="D1061" t="str">
        <f t="shared" si="101"/>
        <v>Brent Reid</v>
      </c>
      <c r="E1061" t="s">
        <v>34</v>
      </c>
      <c r="F1061" t="str">
        <f t="shared" si="97"/>
        <v>NORTH</v>
      </c>
      <c r="G1061" t="s">
        <v>40</v>
      </c>
      <c r="H1061" t="str">
        <f t="shared" si="98"/>
        <v>Office Supplies</v>
      </c>
      <c r="I1061" s="2" t="s">
        <v>3000</v>
      </c>
      <c r="J1061" s="1">
        <v>45421</v>
      </c>
      <c r="K1061"/>
      <c r="L1061" s="4">
        <v>0</v>
      </c>
      <c r="M1061" s="4" t="str">
        <f t="shared" si="99"/>
        <v>Low Sales</v>
      </c>
      <c r="N1061" s="2" t="str">
        <f t="shared" si="100"/>
        <v>Grade C</v>
      </c>
      <c r="O1061">
        <v>10</v>
      </c>
      <c r="P1061" s="4">
        <v>10</v>
      </c>
      <c r="Q1061" t="s">
        <v>14</v>
      </c>
      <c r="R1061" s="4">
        <v>13</v>
      </c>
      <c r="S1061" t="str">
        <f>CONCATENATE(OrdersTable[[#This Row],[Clean_ID]],"-",OrdersTable[[#This Row],[Clean_Region]],"-",OrdersTable[[#This Row],[Clean_Product]])</f>
        <v>2059-NORTH-Office Supplies</v>
      </c>
    </row>
    <row r="1062" spans="1:19" x14ac:dyDescent="0.3">
      <c r="A1062" t="s">
        <v>3001</v>
      </c>
      <c r="B1062" t="str">
        <f t="shared" si="96"/>
        <v>2060</v>
      </c>
      <c r="C1062" t="s">
        <v>3002</v>
      </c>
      <c r="D1062" t="str">
        <f t="shared" si="101"/>
        <v>Mary Lee</v>
      </c>
      <c r="E1062" t="s">
        <v>51</v>
      </c>
      <c r="F1062" t="str">
        <f t="shared" si="97"/>
        <v>WEST</v>
      </c>
      <c r="G1062" t="s">
        <v>12</v>
      </c>
      <c r="H1062" t="str">
        <f t="shared" si="98"/>
        <v>Electronics</v>
      </c>
      <c r="I1062" s="2" t="s">
        <v>3003</v>
      </c>
      <c r="J1062" s="1">
        <v>45463</v>
      </c>
      <c r="K1062"/>
      <c r="L1062" s="4">
        <v>0</v>
      </c>
      <c r="M1062" s="4" t="str">
        <f t="shared" si="99"/>
        <v>Low Sales</v>
      </c>
      <c r="N1062" s="2" t="str">
        <f t="shared" si="100"/>
        <v>Grade C</v>
      </c>
      <c r="O1062">
        <v>20</v>
      </c>
      <c r="P1062" s="4">
        <v>20</v>
      </c>
      <c r="Q1062" t="s">
        <v>37</v>
      </c>
      <c r="R1062" s="4">
        <v>8</v>
      </c>
      <c r="S1062" t="str">
        <f>CONCATENATE(OrdersTable[[#This Row],[Clean_ID]],"-",OrdersTable[[#This Row],[Clean_Region]],"-",OrdersTable[[#This Row],[Clean_Product]])</f>
        <v>2060-WEST-Electronics</v>
      </c>
    </row>
    <row r="1063" spans="1:19" x14ac:dyDescent="0.3">
      <c r="A1063" t="s">
        <v>3004</v>
      </c>
      <c r="B1063" t="str">
        <f t="shared" si="96"/>
        <v>2061</v>
      </c>
      <c r="C1063" t="s">
        <v>3005</v>
      </c>
      <c r="D1063" t="str">
        <f t="shared" si="101"/>
        <v>Tony Cole</v>
      </c>
      <c r="E1063" t="s">
        <v>44</v>
      </c>
      <c r="F1063" t="str">
        <f t="shared" si="97"/>
        <v>SOUTH</v>
      </c>
      <c r="G1063" t="s">
        <v>40</v>
      </c>
      <c r="H1063" t="str">
        <f t="shared" si="98"/>
        <v>Office Supplies</v>
      </c>
      <c r="I1063" s="2" t="s">
        <v>3006</v>
      </c>
      <c r="J1063" s="1">
        <v>46021</v>
      </c>
      <c r="K1063"/>
      <c r="L1063" s="4">
        <v>0</v>
      </c>
      <c r="M1063" s="4" t="str">
        <f t="shared" si="99"/>
        <v>Low Sales</v>
      </c>
      <c r="N1063" s="2" t="str">
        <f t="shared" si="100"/>
        <v>Grade C</v>
      </c>
      <c r="O1063">
        <v>20</v>
      </c>
      <c r="P1063" s="4">
        <v>20</v>
      </c>
      <c r="Q1063" t="s">
        <v>23</v>
      </c>
      <c r="R1063" s="4">
        <v>5</v>
      </c>
      <c r="S1063" t="str">
        <f>CONCATENATE(OrdersTable[[#This Row],[Clean_ID]],"-",OrdersTable[[#This Row],[Clean_Region]],"-",OrdersTable[[#This Row],[Clean_Product]])</f>
        <v>2061-SOUTH-Office Supplies</v>
      </c>
    </row>
    <row r="1064" spans="1:19" x14ac:dyDescent="0.3">
      <c r="A1064" t="s">
        <v>3007</v>
      </c>
      <c r="B1064" t="str">
        <f t="shared" si="96"/>
        <v>2062</v>
      </c>
      <c r="C1064" t="s">
        <v>3008</v>
      </c>
      <c r="D1064" t="str">
        <f t="shared" si="101"/>
        <v>Carolyn Douglas</v>
      </c>
      <c r="E1064" t="s">
        <v>21</v>
      </c>
      <c r="F1064" t="str">
        <f t="shared" si="97"/>
        <v>CENTRAL</v>
      </c>
      <c r="G1064" t="s">
        <v>35</v>
      </c>
      <c r="H1064" t="str">
        <f t="shared" si="98"/>
        <v>Electronics</v>
      </c>
      <c r="I1064" s="2" t="s">
        <v>3009</v>
      </c>
      <c r="J1064" s="1">
        <v>45945</v>
      </c>
      <c r="K1064">
        <v>3266.2</v>
      </c>
      <c r="L1064" s="4">
        <v>3266.2</v>
      </c>
      <c r="M1064" s="4" t="str">
        <f t="shared" si="99"/>
        <v>High Sales</v>
      </c>
      <c r="N1064" s="2" t="str">
        <f t="shared" si="100"/>
        <v>Grade B</v>
      </c>
      <c r="O1064">
        <v>10</v>
      </c>
      <c r="P1064" s="4">
        <v>10</v>
      </c>
      <c r="Q1064" t="s">
        <v>18</v>
      </c>
      <c r="R1064" s="4">
        <v>8</v>
      </c>
      <c r="S1064" t="str">
        <f>CONCATENATE(OrdersTable[[#This Row],[Clean_ID]],"-",OrdersTable[[#This Row],[Clean_Region]],"-",OrdersTable[[#This Row],[Clean_Product]])</f>
        <v>2062-CENTRAL-Electronics</v>
      </c>
    </row>
    <row r="1065" spans="1:19" x14ac:dyDescent="0.3">
      <c r="A1065" t="s">
        <v>3010</v>
      </c>
      <c r="B1065" t="str">
        <f t="shared" si="96"/>
        <v>2063</v>
      </c>
      <c r="C1065" t="s">
        <v>3011</v>
      </c>
      <c r="D1065" t="str">
        <f t="shared" si="101"/>
        <v>Alexis Sanchez</v>
      </c>
      <c r="E1065" t="s">
        <v>44</v>
      </c>
      <c r="F1065" t="str">
        <f t="shared" si="97"/>
        <v>SOUTH</v>
      </c>
      <c r="G1065" t="s">
        <v>35</v>
      </c>
      <c r="H1065" t="str">
        <f t="shared" si="98"/>
        <v>Electronics</v>
      </c>
      <c r="I1065" s="2" t="s">
        <v>3012</v>
      </c>
      <c r="J1065" s="1">
        <v>45604</v>
      </c>
      <c r="K1065"/>
      <c r="L1065" s="4">
        <v>0</v>
      </c>
      <c r="M1065" s="4" t="str">
        <f t="shared" si="99"/>
        <v>Low Sales</v>
      </c>
      <c r="N1065" s="2" t="str">
        <f t="shared" si="100"/>
        <v>Grade C</v>
      </c>
      <c r="O1065"/>
      <c r="P1065" s="4">
        <v>0</v>
      </c>
      <c r="Q1065" t="s">
        <v>18</v>
      </c>
      <c r="R1065" s="4">
        <v>15</v>
      </c>
      <c r="S1065" t="str">
        <f>CONCATENATE(OrdersTable[[#This Row],[Clean_ID]],"-",OrdersTable[[#This Row],[Clean_Region]],"-",OrdersTable[[#This Row],[Clean_Product]])</f>
        <v>2063-SOUTH-Electronics</v>
      </c>
    </row>
    <row r="1066" spans="1:19" x14ac:dyDescent="0.3">
      <c r="A1066" t="s">
        <v>3013</v>
      </c>
      <c r="B1066" t="str">
        <f t="shared" si="96"/>
        <v>2064</v>
      </c>
      <c r="C1066" t="s">
        <v>3014</v>
      </c>
      <c r="D1066" t="str">
        <f t="shared" si="101"/>
        <v>Kathleen Johnson</v>
      </c>
      <c r="E1066" t="s">
        <v>26</v>
      </c>
      <c r="F1066" t="str">
        <f t="shared" si="97"/>
        <v>EAST</v>
      </c>
      <c r="G1066" t="s">
        <v>40</v>
      </c>
      <c r="H1066" t="str">
        <f t="shared" si="98"/>
        <v>Office Supplies</v>
      </c>
      <c r="I1066" s="2" t="s">
        <v>3015</v>
      </c>
      <c r="J1066" s="1">
        <v>45855</v>
      </c>
      <c r="K1066">
        <v>714.94</v>
      </c>
      <c r="L1066" s="4">
        <v>714.94</v>
      </c>
      <c r="M1066" s="4" t="str">
        <f t="shared" si="99"/>
        <v>Low Sales</v>
      </c>
      <c r="N1066" s="2" t="str">
        <f t="shared" si="100"/>
        <v>Grade C</v>
      </c>
      <c r="O1066">
        <v>15</v>
      </c>
      <c r="P1066" s="4">
        <v>15</v>
      </c>
      <c r="Q1066" t="s">
        <v>23</v>
      </c>
      <c r="R1066" s="4">
        <v>9</v>
      </c>
      <c r="S1066" t="str">
        <f>CONCATENATE(OrdersTable[[#This Row],[Clean_ID]],"-",OrdersTable[[#This Row],[Clean_Region]],"-",OrdersTable[[#This Row],[Clean_Product]])</f>
        <v>2064-EAST-Office Supplies</v>
      </c>
    </row>
    <row r="1067" spans="1:19" x14ac:dyDescent="0.3">
      <c r="A1067" t="s">
        <v>3016</v>
      </c>
      <c r="B1067" t="str">
        <f t="shared" si="96"/>
        <v>2065</v>
      </c>
      <c r="C1067" t="s">
        <v>3017</v>
      </c>
      <c r="D1067" t="str">
        <f t="shared" si="101"/>
        <v>Scott Mendoza</v>
      </c>
      <c r="E1067" t="s">
        <v>26</v>
      </c>
      <c r="F1067" t="str">
        <f t="shared" si="97"/>
        <v>EAST</v>
      </c>
      <c r="G1067" t="s">
        <v>80</v>
      </c>
      <c r="H1067" t="str">
        <f t="shared" si="98"/>
        <v>Furniture</v>
      </c>
      <c r="I1067" s="2" t="s">
        <v>3018</v>
      </c>
      <c r="J1067" s="1">
        <v>45889</v>
      </c>
      <c r="K1067"/>
      <c r="L1067" s="4">
        <v>0</v>
      </c>
      <c r="M1067" s="4" t="str">
        <f t="shared" si="99"/>
        <v>Low Sales</v>
      </c>
      <c r="N1067" s="2" t="str">
        <f t="shared" si="100"/>
        <v>Grade C</v>
      </c>
      <c r="O1067">
        <v>20</v>
      </c>
      <c r="P1067" s="4">
        <v>20</v>
      </c>
      <c r="Q1067" t="s">
        <v>23</v>
      </c>
      <c r="R1067" s="4">
        <v>8</v>
      </c>
      <c r="S1067" t="str">
        <f>CONCATENATE(OrdersTable[[#This Row],[Clean_ID]],"-",OrdersTable[[#This Row],[Clean_Region]],"-",OrdersTable[[#This Row],[Clean_Product]])</f>
        <v>2065-EAST-Furniture</v>
      </c>
    </row>
    <row r="1068" spans="1:19" x14ac:dyDescent="0.3">
      <c r="A1068" t="s">
        <v>3019</v>
      </c>
      <c r="B1068" t="str">
        <f t="shared" si="96"/>
        <v>2066</v>
      </c>
      <c r="C1068" t="s">
        <v>3020</v>
      </c>
      <c r="D1068" t="str">
        <f t="shared" si="101"/>
        <v>Christina Davis</v>
      </c>
      <c r="E1068" t="s">
        <v>51</v>
      </c>
      <c r="F1068" t="str">
        <f t="shared" si="97"/>
        <v>WEST</v>
      </c>
      <c r="G1068" t="s">
        <v>35</v>
      </c>
      <c r="H1068" t="str">
        <f t="shared" si="98"/>
        <v>Electronics</v>
      </c>
      <c r="I1068" s="2" t="s">
        <v>3021</v>
      </c>
      <c r="J1068" s="1">
        <v>45962</v>
      </c>
      <c r="K1068"/>
      <c r="L1068" s="4">
        <v>0</v>
      </c>
      <c r="M1068" s="4" t="str">
        <f t="shared" si="99"/>
        <v>Low Sales</v>
      </c>
      <c r="N1068" s="2" t="str">
        <f t="shared" si="100"/>
        <v>Grade C</v>
      </c>
      <c r="O1068">
        <v>5</v>
      </c>
      <c r="P1068" s="4">
        <v>5</v>
      </c>
      <c r="Q1068" t="s">
        <v>18</v>
      </c>
      <c r="R1068" s="4">
        <v>8</v>
      </c>
      <c r="S1068" t="str">
        <f>CONCATENATE(OrdersTable[[#This Row],[Clean_ID]],"-",OrdersTable[[#This Row],[Clean_Region]],"-",OrdersTable[[#This Row],[Clean_Product]])</f>
        <v>2066-WEST-Electronics</v>
      </c>
    </row>
    <row r="1069" spans="1:19" x14ac:dyDescent="0.3">
      <c r="A1069" t="s">
        <v>3022</v>
      </c>
      <c r="B1069" t="str">
        <f t="shared" si="96"/>
        <v>2067</v>
      </c>
      <c r="C1069" t="s">
        <v>3023</v>
      </c>
      <c r="D1069" t="str">
        <f t="shared" si="101"/>
        <v>Carolyn Villanueva</v>
      </c>
      <c r="E1069" t="s">
        <v>44</v>
      </c>
      <c r="F1069" t="str">
        <f t="shared" si="97"/>
        <v>SOUTH</v>
      </c>
      <c r="G1069" t="s">
        <v>40</v>
      </c>
      <c r="H1069" t="str">
        <f t="shared" si="98"/>
        <v>Office Supplies</v>
      </c>
      <c r="I1069" s="2" t="s">
        <v>3024</v>
      </c>
      <c r="J1069" s="1">
        <v>45952</v>
      </c>
      <c r="K1069">
        <v>1827.51</v>
      </c>
      <c r="L1069" s="4">
        <v>1827.51</v>
      </c>
      <c r="M1069" s="4" t="str">
        <f t="shared" si="99"/>
        <v>Low Sales</v>
      </c>
      <c r="N1069" s="2" t="str">
        <f t="shared" si="100"/>
        <v>Grade C</v>
      </c>
      <c r="O1069">
        <v>15</v>
      </c>
      <c r="P1069" s="4">
        <v>15</v>
      </c>
      <c r="Q1069" t="s">
        <v>37</v>
      </c>
      <c r="R1069" s="4">
        <v>9</v>
      </c>
      <c r="S1069" t="str">
        <f>CONCATENATE(OrdersTable[[#This Row],[Clean_ID]],"-",OrdersTable[[#This Row],[Clean_Region]],"-",OrdersTable[[#This Row],[Clean_Product]])</f>
        <v>2067-SOUTH-Office Supplies</v>
      </c>
    </row>
    <row r="1070" spans="1:19" x14ac:dyDescent="0.3">
      <c r="A1070" t="s">
        <v>3025</v>
      </c>
      <c r="B1070" t="str">
        <f t="shared" si="96"/>
        <v>2068</v>
      </c>
      <c r="C1070" t="s">
        <v>3026</v>
      </c>
      <c r="D1070" t="str">
        <f t="shared" si="101"/>
        <v>Nicole Johnson</v>
      </c>
      <c r="E1070" t="s">
        <v>21</v>
      </c>
      <c r="F1070" t="str">
        <f t="shared" si="97"/>
        <v>CENTRAL</v>
      </c>
      <c r="G1070" t="s">
        <v>12</v>
      </c>
      <c r="H1070" t="str">
        <f t="shared" si="98"/>
        <v>Electronics</v>
      </c>
      <c r="I1070" s="2" t="s">
        <v>3027</v>
      </c>
      <c r="J1070" s="1">
        <v>46096</v>
      </c>
      <c r="K1070">
        <v>4636.7</v>
      </c>
      <c r="L1070" s="4">
        <v>4636.7</v>
      </c>
      <c r="M1070" s="4" t="str">
        <f t="shared" si="99"/>
        <v>High Sales</v>
      </c>
      <c r="N1070" s="2" t="str">
        <f t="shared" si="100"/>
        <v>Grade A</v>
      </c>
      <c r="O1070">
        <v>5</v>
      </c>
      <c r="P1070" s="4">
        <v>5</v>
      </c>
      <c r="Q1070" t="s">
        <v>14</v>
      </c>
      <c r="R1070" s="4">
        <v>6</v>
      </c>
      <c r="S1070" t="str">
        <f>CONCATENATE(OrdersTable[[#This Row],[Clean_ID]],"-",OrdersTable[[#This Row],[Clean_Region]],"-",OrdersTable[[#This Row],[Clean_Product]])</f>
        <v>2068-CENTRAL-Electronics</v>
      </c>
    </row>
    <row r="1071" spans="1:19" x14ac:dyDescent="0.3">
      <c r="A1071" t="s">
        <v>3028</v>
      </c>
      <c r="B1071" t="str">
        <f t="shared" si="96"/>
        <v>2069</v>
      </c>
      <c r="C1071" t="s">
        <v>3029</v>
      </c>
      <c r="D1071" t="str">
        <f t="shared" si="101"/>
        <v>Alexander Chapman</v>
      </c>
      <c r="E1071" t="s">
        <v>34</v>
      </c>
      <c r="F1071" t="str">
        <f t="shared" si="97"/>
        <v>NORTH</v>
      </c>
      <c r="G1071" t="s">
        <v>80</v>
      </c>
      <c r="H1071" t="str">
        <f t="shared" si="98"/>
        <v>Furniture</v>
      </c>
      <c r="I1071" s="2" t="s">
        <v>535</v>
      </c>
      <c r="J1071" s="1">
        <v>45633</v>
      </c>
      <c r="K1071"/>
      <c r="L1071" s="4">
        <v>0</v>
      </c>
      <c r="M1071" s="4" t="str">
        <f t="shared" si="99"/>
        <v>Low Sales</v>
      </c>
      <c r="N1071" s="2" t="str">
        <f t="shared" si="100"/>
        <v>Grade C</v>
      </c>
      <c r="O1071">
        <v>15</v>
      </c>
      <c r="P1071" s="4">
        <v>15</v>
      </c>
      <c r="Q1071" t="s">
        <v>31</v>
      </c>
      <c r="R1071" s="4">
        <v>4</v>
      </c>
      <c r="S1071" t="str">
        <f>CONCATENATE(OrdersTable[[#This Row],[Clean_ID]],"-",OrdersTable[[#This Row],[Clean_Region]],"-",OrdersTable[[#This Row],[Clean_Product]])</f>
        <v>2069-NORTH-Furniture</v>
      </c>
    </row>
    <row r="1072" spans="1:19" x14ac:dyDescent="0.3">
      <c r="A1072" t="s">
        <v>3030</v>
      </c>
      <c r="B1072" t="str">
        <f t="shared" si="96"/>
        <v>2070</v>
      </c>
      <c r="C1072" t="s">
        <v>3031</v>
      </c>
      <c r="D1072" t="str">
        <f t="shared" si="101"/>
        <v>Carrie Singh</v>
      </c>
      <c r="E1072" t="s">
        <v>11</v>
      </c>
      <c r="F1072" t="str">
        <f t="shared" si="97"/>
        <v>NORTH</v>
      </c>
      <c r="G1072" t="s">
        <v>80</v>
      </c>
      <c r="H1072" t="str">
        <f t="shared" si="98"/>
        <v>Furniture</v>
      </c>
      <c r="I1072" s="2" t="s">
        <v>3032</v>
      </c>
      <c r="J1072" s="1">
        <v>46062</v>
      </c>
      <c r="K1072"/>
      <c r="L1072" s="4">
        <v>0</v>
      </c>
      <c r="M1072" s="4" t="str">
        <f t="shared" si="99"/>
        <v>Low Sales</v>
      </c>
      <c r="N1072" s="2" t="str">
        <f t="shared" si="100"/>
        <v>Grade C</v>
      </c>
      <c r="O1072">
        <v>5</v>
      </c>
      <c r="P1072" s="4">
        <v>5</v>
      </c>
      <c r="Q1072" t="s">
        <v>31</v>
      </c>
      <c r="R1072" s="4">
        <v>5</v>
      </c>
      <c r="S1072" t="str">
        <f>CONCATENATE(OrdersTable[[#This Row],[Clean_ID]],"-",OrdersTable[[#This Row],[Clean_Region]],"-",OrdersTable[[#This Row],[Clean_Product]])</f>
        <v>2070-NORTH-Furniture</v>
      </c>
    </row>
    <row r="1073" spans="1:19" x14ac:dyDescent="0.3">
      <c r="A1073" t="s">
        <v>3033</v>
      </c>
      <c r="B1073" t="str">
        <f t="shared" si="96"/>
        <v>2071</v>
      </c>
      <c r="C1073" t="s">
        <v>3034</v>
      </c>
      <c r="D1073" t="str">
        <f t="shared" si="101"/>
        <v>Jeanette Larson</v>
      </c>
      <c r="E1073" t="s">
        <v>26</v>
      </c>
      <c r="F1073" t="str">
        <f t="shared" si="97"/>
        <v>EAST</v>
      </c>
      <c r="G1073" t="s">
        <v>35</v>
      </c>
      <c r="H1073" t="str">
        <f t="shared" si="98"/>
        <v>Electronics</v>
      </c>
      <c r="I1073" s="2" t="s">
        <v>3035</v>
      </c>
      <c r="J1073" s="1">
        <v>45707</v>
      </c>
      <c r="K1073">
        <v>3801.14</v>
      </c>
      <c r="L1073" s="4">
        <v>3801.14</v>
      </c>
      <c r="M1073" s="4" t="str">
        <f t="shared" si="99"/>
        <v>High Sales</v>
      </c>
      <c r="N1073" s="2" t="str">
        <f t="shared" si="100"/>
        <v>Grade B</v>
      </c>
      <c r="O1073">
        <v>20</v>
      </c>
      <c r="P1073" s="4">
        <v>20</v>
      </c>
      <c r="Q1073" t="s">
        <v>37</v>
      </c>
      <c r="R1073" s="4">
        <v>13</v>
      </c>
      <c r="S1073" t="str">
        <f>CONCATENATE(OrdersTable[[#This Row],[Clean_ID]],"-",OrdersTable[[#This Row],[Clean_Region]],"-",OrdersTable[[#This Row],[Clean_Product]])</f>
        <v>2071-EAST-Electronics</v>
      </c>
    </row>
    <row r="1074" spans="1:19" x14ac:dyDescent="0.3">
      <c r="A1074" t="s">
        <v>3036</v>
      </c>
      <c r="B1074" t="str">
        <f t="shared" si="96"/>
        <v>2072</v>
      </c>
      <c r="C1074" t="s">
        <v>3037</v>
      </c>
      <c r="D1074" t="str">
        <f t="shared" si="101"/>
        <v>Ricardo Carter</v>
      </c>
      <c r="E1074" t="s">
        <v>44</v>
      </c>
      <c r="F1074" t="str">
        <f t="shared" si="97"/>
        <v>SOUTH</v>
      </c>
      <c r="G1074" t="s">
        <v>35</v>
      </c>
      <c r="H1074" t="str">
        <f t="shared" si="98"/>
        <v>Electronics</v>
      </c>
      <c r="I1074" s="2" t="s">
        <v>1338</v>
      </c>
      <c r="J1074" s="1">
        <v>45525</v>
      </c>
      <c r="K1074">
        <v>3630.51</v>
      </c>
      <c r="L1074" s="4">
        <v>3630.51</v>
      </c>
      <c r="M1074" s="4" t="str">
        <f t="shared" si="99"/>
        <v>High Sales</v>
      </c>
      <c r="N1074" s="2" t="str">
        <f t="shared" si="100"/>
        <v>Grade B</v>
      </c>
      <c r="O1074">
        <v>20</v>
      </c>
      <c r="P1074" s="4">
        <v>20</v>
      </c>
      <c r="Q1074" t="s">
        <v>18</v>
      </c>
      <c r="R1074" s="4">
        <v>9</v>
      </c>
      <c r="S1074" t="str">
        <f>CONCATENATE(OrdersTable[[#This Row],[Clean_ID]],"-",OrdersTable[[#This Row],[Clean_Region]],"-",OrdersTable[[#This Row],[Clean_Product]])</f>
        <v>2072-SOUTH-Electronics</v>
      </c>
    </row>
    <row r="1075" spans="1:19" x14ac:dyDescent="0.3">
      <c r="A1075" t="s">
        <v>3038</v>
      </c>
      <c r="B1075" t="str">
        <f t="shared" si="96"/>
        <v>2073</v>
      </c>
      <c r="C1075" t="s">
        <v>3039</v>
      </c>
      <c r="D1075" t="str">
        <f t="shared" si="101"/>
        <v>Heather Silva</v>
      </c>
      <c r="E1075" t="s">
        <v>21</v>
      </c>
      <c r="F1075" t="str">
        <f t="shared" si="97"/>
        <v>CENTRAL</v>
      </c>
      <c r="G1075" t="s">
        <v>35</v>
      </c>
      <c r="H1075" t="str">
        <f t="shared" si="98"/>
        <v>Electronics</v>
      </c>
      <c r="I1075" s="2" t="s">
        <v>3040</v>
      </c>
      <c r="J1075" s="1">
        <v>46266</v>
      </c>
      <c r="K1075">
        <v>1736.26</v>
      </c>
      <c r="L1075" s="4">
        <v>1736.26</v>
      </c>
      <c r="M1075" s="4" t="str">
        <f t="shared" si="99"/>
        <v>Low Sales</v>
      </c>
      <c r="N1075" s="2" t="str">
        <f t="shared" si="100"/>
        <v>Grade C</v>
      </c>
      <c r="O1075">
        <v>15</v>
      </c>
      <c r="P1075" s="4">
        <v>15</v>
      </c>
      <c r="Q1075" t="s">
        <v>18</v>
      </c>
      <c r="R1075" s="4">
        <v>7</v>
      </c>
      <c r="S1075" t="str">
        <f>CONCATENATE(OrdersTable[[#This Row],[Clean_ID]],"-",OrdersTable[[#This Row],[Clean_Region]],"-",OrdersTable[[#This Row],[Clean_Product]])</f>
        <v>2073-CENTRAL-Electronics</v>
      </c>
    </row>
    <row r="1076" spans="1:19" x14ac:dyDescent="0.3">
      <c r="A1076" t="s">
        <v>3041</v>
      </c>
      <c r="B1076" t="str">
        <f t="shared" si="96"/>
        <v>2074</v>
      </c>
      <c r="C1076" t="s">
        <v>3042</v>
      </c>
      <c r="D1076" t="str">
        <f t="shared" si="101"/>
        <v>Tracy King</v>
      </c>
      <c r="E1076" t="s">
        <v>11</v>
      </c>
      <c r="F1076" t="str">
        <f t="shared" si="97"/>
        <v>NORTH</v>
      </c>
      <c r="G1076" t="s">
        <v>35</v>
      </c>
      <c r="H1076" t="str">
        <f t="shared" si="98"/>
        <v>Electronics</v>
      </c>
      <c r="I1076" s="2" t="s">
        <v>3043</v>
      </c>
      <c r="J1076" s="1">
        <v>45330</v>
      </c>
      <c r="K1076">
        <v>2277.36</v>
      </c>
      <c r="L1076" s="4">
        <v>2277.36</v>
      </c>
      <c r="M1076" s="4" t="str">
        <f t="shared" si="99"/>
        <v>Low Sales</v>
      </c>
      <c r="N1076" s="2" t="str">
        <f t="shared" si="100"/>
        <v>Grade B</v>
      </c>
      <c r="O1076">
        <v>15</v>
      </c>
      <c r="P1076" s="4">
        <v>15</v>
      </c>
      <c r="Q1076" t="s">
        <v>18</v>
      </c>
      <c r="R1076" s="4">
        <v>10</v>
      </c>
      <c r="S1076" t="str">
        <f>CONCATENATE(OrdersTable[[#This Row],[Clean_ID]],"-",OrdersTable[[#This Row],[Clean_Region]],"-",OrdersTable[[#This Row],[Clean_Product]])</f>
        <v>2074-NORTH-Electronics</v>
      </c>
    </row>
    <row r="1077" spans="1:19" x14ac:dyDescent="0.3">
      <c r="A1077" t="s">
        <v>3044</v>
      </c>
      <c r="B1077" t="str">
        <f t="shared" si="96"/>
        <v>2075</v>
      </c>
      <c r="C1077" t="s">
        <v>3045</v>
      </c>
      <c r="D1077" t="str">
        <f t="shared" si="101"/>
        <v>Brenda Martinez</v>
      </c>
      <c r="E1077" t="s">
        <v>44</v>
      </c>
      <c r="F1077" t="str">
        <f t="shared" si="97"/>
        <v>SOUTH</v>
      </c>
      <c r="G1077" t="s">
        <v>40</v>
      </c>
      <c r="H1077" t="str">
        <f t="shared" si="98"/>
        <v>Office Supplies</v>
      </c>
      <c r="I1077" s="2" t="s">
        <v>2060</v>
      </c>
      <c r="J1077" s="1">
        <v>46047</v>
      </c>
      <c r="K1077"/>
      <c r="L1077" s="4">
        <v>0</v>
      </c>
      <c r="M1077" s="4" t="str">
        <f t="shared" si="99"/>
        <v>Low Sales</v>
      </c>
      <c r="N1077" s="2" t="str">
        <f t="shared" si="100"/>
        <v>Grade C</v>
      </c>
      <c r="O1077">
        <v>15</v>
      </c>
      <c r="P1077" s="4">
        <v>15</v>
      </c>
      <c r="Q1077" t="s">
        <v>18</v>
      </c>
      <c r="R1077" s="4">
        <v>7</v>
      </c>
      <c r="S1077" t="str">
        <f>CONCATENATE(OrdersTable[[#This Row],[Clean_ID]],"-",OrdersTable[[#This Row],[Clean_Region]],"-",OrdersTable[[#This Row],[Clean_Product]])</f>
        <v>2075-SOUTH-Office Supplies</v>
      </c>
    </row>
    <row r="1078" spans="1:19" x14ac:dyDescent="0.3">
      <c r="A1078" t="s">
        <v>3046</v>
      </c>
      <c r="B1078" t="str">
        <f t="shared" si="96"/>
        <v>2076</v>
      </c>
      <c r="C1078" t="s">
        <v>3047</v>
      </c>
      <c r="D1078" t="str">
        <f t="shared" si="101"/>
        <v>Steven Weaver</v>
      </c>
      <c r="E1078" t="s">
        <v>51</v>
      </c>
      <c r="F1078" t="str">
        <f t="shared" si="97"/>
        <v>WEST</v>
      </c>
      <c r="G1078" t="s">
        <v>35</v>
      </c>
      <c r="H1078" t="str">
        <f t="shared" si="98"/>
        <v>Electronics</v>
      </c>
      <c r="I1078" s="2" t="s">
        <v>3048</v>
      </c>
      <c r="J1078" s="1">
        <v>46073</v>
      </c>
      <c r="K1078"/>
      <c r="L1078" s="4">
        <v>0</v>
      </c>
      <c r="M1078" s="4" t="str">
        <f t="shared" si="99"/>
        <v>Low Sales</v>
      </c>
      <c r="N1078" s="2" t="str">
        <f t="shared" si="100"/>
        <v>Grade C</v>
      </c>
      <c r="O1078"/>
      <c r="P1078" s="4">
        <v>0</v>
      </c>
      <c r="Q1078" t="s">
        <v>14</v>
      </c>
      <c r="R1078" s="4">
        <v>10</v>
      </c>
      <c r="S1078" t="str">
        <f>CONCATENATE(OrdersTable[[#This Row],[Clean_ID]],"-",OrdersTable[[#This Row],[Clean_Region]],"-",OrdersTable[[#This Row],[Clean_Product]])</f>
        <v>2076-WEST-Electronics</v>
      </c>
    </row>
    <row r="1079" spans="1:19" x14ac:dyDescent="0.3">
      <c r="A1079" t="s">
        <v>3049</v>
      </c>
      <c r="B1079" t="str">
        <f t="shared" si="96"/>
        <v>2077</v>
      </c>
      <c r="C1079" t="s">
        <v>3050</v>
      </c>
      <c r="D1079" t="str">
        <f t="shared" si="101"/>
        <v>Christopher Warren</v>
      </c>
      <c r="E1079" t="s">
        <v>34</v>
      </c>
      <c r="F1079" t="str">
        <f t="shared" si="97"/>
        <v>NORTH</v>
      </c>
      <c r="G1079" t="s">
        <v>80</v>
      </c>
      <c r="H1079" t="str">
        <f t="shared" si="98"/>
        <v>Furniture</v>
      </c>
      <c r="I1079" s="2" t="s">
        <v>3051</v>
      </c>
      <c r="J1079" s="1">
        <v>45449</v>
      </c>
      <c r="K1079"/>
      <c r="L1079" s="4">
        <v>0</v>
      </c>
      <c r="M1079" s="4" t="str">
        <f t="shared" si="99"/>
        <v>Low Sales</v>
      </c>
      <c r="N1079" s="2" t="str">
        <f t="shared" si="100"/>
        <v>Grade C</v>
      </c>
      <c r="O1079">
        <v>20</v>
      </c>
      <c r="P1079" s="4">
        <v>20</v>
      </c>
      <c r="Q1079" t="s">
        <v>18</v>
      </c>
      <c r="R1079" s="4">
        <v>7</v>
      </c>
      <c r="S1079" t="str">
        <f>CONCATENATE(OrdersTable[[#This Row],[Clean_ID]],"-",OrdersTable[[#This Row],[Clean_Region]],"-",OrdersTable[[#This Row],[Clean_Product]])</f>
        <v>2077-NORTH-Furniture</v>
      </c>
    </row>
    <row r="1080" spans="1:19" x14ac:dyDescent="0.3">
      <c r="A1080" t="s">
        <v>3052</v>
      </c>
      <c r="B1080" t="str">
        <f t="shared" si="96"/>
        <v>2078</v>
      </c>
      <c r="C1080" t="s">
        <v>3053</v>
      </c>
      <c r="D1080" t="str">
        <f t="shared" si="101"/>
        <v>Hannah Gray</v>
      </c>
      <c r="E1080" t="s">
        <v>34</v>
      </c>
      <c r="F1080" t="str">
        <f t="shared" si="97"/>
        <v>NORTH</v>
      </c>
      <c r="G1080" t="s">
        <v>35</v>
      </c>
      <c r="H1080" t="str">
        <f t="shared" si="98"/>
        <v>Electronics</v>
      </c>
      <c r="I1080" s="2" t="s">
        <v>1341</v>
      </c>
      <c r="J1080" s="1">
        <v>45603</v>
      </c>
      <c r="K1080"/>
      <c r="L1080" s="4">
        <v>0</v>
      </c>
      <c r="M1080" s="4" t="str">
        <f t="shared" si="99"/>
        <v>Low Sales</v>
      </c>
      <c r="N1080" s="2" t="str">
        <f t="shared" si="100"/>
        <v>Grade C</v>
      </c>
      <c r="O1080">
        <v>15</v>
      </c>
      <c r="P1080" s="4">
        <v>15</v>
      </c>
      <c r="Q1080" t="s">
        <v>14</v>
      </c>
      <c r="R1080" s="4">
        <v>3</v>
      </c>
      <c r="S1080" t="str">
        <f>CONCATENATE(OrdersTable[[#This Row],[Clean_ID]],"-",OrdersTable[[#This Row],[Clean_Region]],"-",OrdersTable[[#This Row],[Clean_Product]])</f>
        <v>2078-NORTH-Electronics</v>
      </c>
    </row>
    <row r="1081" spans="1:19" x14ac:dyDescent="0.3">
      <c r="A1081" t="s">
        <v>3054</v>
      </c>
      <c r="B1081" t="str">
        <f t="shared" si="96"/>
        <v>2079</v>
      </c>
      <c r="C1081" t="s">
        <v>3055</v>
      </c>
      <c r="D1081" t="str">
        <f t="shared" si="101"/>
        <v>Dominique Barnes</v>
      </c>
      <c r="E1081" t="s">
        <v>34</v>
      </c>
      <c r="F1081" t="str">
        <f t="shared" si="97"/>
        <v>NORTH</v>
      </c>
      <c r="G1081" t="s">
        <v>80</v>
      </c>
      <c r="H1081" t="str">
        <f t="shared" si="98"/>
        <v>Furniture</v>
      </c>
      <c r="I1081" s="2" t="s">
        <v>1880</v>
      </c>
      <c r="J1081" s="1">
        <v>45324</v>
      </c>
      <c r="K1081">
        <v>3036.65</v>
      </c>
      <c r="L1081" s="4">
        <v>3036.65</v>
      </c>
      <c r="M1081" s="4" t="str">
        <f t="shared" si="99"/>
        <v>High Sales</v>
      </c>
      <c r="N1081" s="2" t="str">
        <f t="shared" si="100"/>
        <v>Grade B</v>
      </c>
      <c r="O1081">
        <v>10</v>
      </c>
      <c r="P1081" s="4">
        <v>10</v>
      </c>
      <c r="Q1081" t="s">
        <v>18</v>
      </c>
      <c r="R1081" s="4">
        <v>2</v>
      </c>
      <c r="S1081" t="str">
        <f>CONCATENATE(OrdersTable[[#This Row],[Clean_ID]],"-",OrdersTable[[#This Row],[Clean_Region]],"-",OrdersTable[[#This Row],[Clean_Product]])</f>
        <v>2079-NORTH-Furniture</v>
      </c>
    </row>
    <row r="1082" spans="1:19" x14ac:dyDescent="0.3">
      <c r="A1082" t="s">
        <v>3056</v>
      </c>
      <c r="B1082" t="str">
        <f t="shared" si="96"/>
        <v>2080</v>
      </c>
      <c r="C1082" t="s">
        <v>3057</v>
      </c>
      <c r="D1082" t="str">
        <f t="shared" si="101"/>
        <v>Virginia Davis</v>
      </c>
      <c r="E1082" t="s">
        <v>51</v>
      </c>
      <c r="F1082" t="str">
        <f t="shared" si="97"/>
        <v>WEST</v>
      </c>
      <c r="G1082" t="s">
        <v>40</v>
      </c>
      <c r="H1082" t="str">
        <f t="shared" si="98"/>
        <v>Office Supplies</v>
      </c>
      <c r="I1082" s="2" t="s">
        <v>3058</v>
      </c>
      <c r="J1082" s="1">
        <v>45502</v>
      </c>
      <c r="K1082">
        <v>1490.97</v>
      </c>
      <c r="L1082" s="4">
        <v>1490.97</v>
      </c>
      <c r="M1082" s="4" t="str">
        <f t="shared" si="99"/>
        <v>Low Sales</v>
      </c>
      <c r="N1082" s="2" t="str">
        <f t="shared" si="100"/>
        <v>Grade C</v>
      </c>
      <c r="O1082">
        <v>20</v>
      </c>
      <c r="P1082" s="4">
        <v>20</v>
      </c>
      <c r="Q1082" t="s">
        <v>14</v>
      </c>
      <c r="R1082" s="4">
        <v>6</v>
      </c>
      <c r="S1082" t="str">
        <f>CONCATENATE(OrdersTable[[#This Row],[Clean_ID]],"-",OrdersTable[[#This Row],[Clean_Region]],"-",OrdersTable[[#This Row],[Clean_Product]])</f>
        <v>2080-WEST-Office Supplies</v>
      </c>
    </row>
    <row r="1083" spans="1:19" x14ac:dyDescent="0.3">
      <c r="A1083" t="s">
        <v>3059</v>
      </c>
      <c r="B1083" t="str">
        <f t="shared" si="96"/>
        <v>2081</v>
      </c>
      <c r="C1083" t="s">
        <v>3060</v>
      </c>
      <c r="D1083" t="str">
        <f t="shared" si="101"/>
        <v>Vincent Johnson</v>
      </c>
      <c r="E1083" t="s">
        <v>21</v>
      </c>
      <c r="F1083" t="str">
        <f t="shared" si="97"/>
        <v>CENTRAL</v>
      </c>
      <c r="G1083" t="s">
        <v>12</v>
      </c>
      <c r="H1083" t="str">
        <f t="shared" si="98"/>
        <v>Electronics</v>
      </c>
      <c r="I1083" s="2" t="s">
        <v>3061</v>
      </c>
      <c r="J1083" s="1">
        <v>45467</v>
      </c>
      <c r="K1083"/>
      <c r="L1083" s="4">
        <v>0</v>
      </c>
      <c r="M1083" s="4" t="str">
        <f t="shared" si="99"/>
        <v>Low Sales</v>
      </c>
      <c r="N1083" s="2" t="str">
        <f t="shared" si="100"/>
        <v>Grade C</v>
      </c>
      <c r="O1083">
        <v>20</v>
      </c>
      <c r="P1083" s="4">
        <v>20</v>
      </c>
      <c r="Q1083" t="s">
        <v>18</v>
      </c>
      <c r="R1083" s="4">
        <v>2</v>
      </c>
      <c r="S1083" t="str">
        <f>CONCATENATE(OrdersTable[[#This Row],[Clean_ID]],"-",OrdersTable[[#This Row],[Clean_Region]],"-",OrdersTable[[#This Row],[Clean_Product]])</f>
        <v>2081-CENTRAL-Electronics</v>
      </c>
    </row>
    <row r="1084" spans="1:19" x14ac:dyDescent="0.3">
      <c r="A1084" t="s">
        <v>3062</v>
      </c>
      <c r="B1084" t="str">
        <f t="shared" si="96"/>
        <v>2082</v>
      </c>
      <c r="C1084" t="s">
        <v>3063</v>
      </c>
      <c r="D1084" t="str">
        <f t="shared" si="101"/>
        <v>Andrea Herman</v>
      </c>
      <c r="E1084" t="s">
        <v>44</v>
      </c>
      <c r="F1084" t="str">
        <f t="shared" si="97"/>
        <v>SOUTH</v>
      </c>
      <c r="G1084" t="s">
        <v>35</v>
      </c>
      <c r="H1084" t="str">
        <f t="shared" si="98"/>
        <v>Electronics</v>
      </c>
      <c r="I1084" s="2" t="s">
        <v>3064</v>
      </c>
      <c r="J1084" s="1">
        <v>45781</v>
      </c>
      <c r="K1084">
        <v>390.38</v>
      </c>
      <c r="L1084" s="4">
        <v>390.38</v>
      </c>
      <c r="M1084" s="4" t="str">
        <f t="shared" si="99"/>
        <v>Low Sales</v>
      </c>
      <c r="N1084" s="2" t="str">
        <f t="shared" si="100"/>
        <v>Grade C</v>
      </c>
      <c r="O1084">
        <v>10</v>
      </c>
      <c r="P1084" s="4">
        <v>10</v>
      </c>
      <c r="Q1084" t="s">
        <v>18</v>
      </c>
      <c r="R1084" s="4">
        <v>5</v>
      </c>
      <c r="S1084" t="str">
        <f>CONCATENATE(OrdersTable[[#This Row],[Clean_ID]],"-",OrdersTable[[#This Row],[Clean_Region]],"-",OrdersTable[[#This Row],[Clean_Product]])</f>
        <v>2082-SOUTH-Electronics</v>
      </c>
    </row>
    <row r="1085" spans="1:19" x14ac:dyDescent="0.3">
      <c r="A1085" t="s">
        <v>3065</v>
      </c>
      <c r="B1085" t="str">
        <f t="shared" si="96"/>
        <v>2083</v>
      </c>
      <c r="C1085" t="s">
        <v>3066</v>
      </c>
      <c r="D1085" t="str">
        <f t="shared" si="101"/>
        <v>Alexander Gonzalez</v>
      </c>
      <c r="E1085" t="s">
        <v>51</v>
      </c>
      <c r="F1085" t="str">
        <f t="shared" si="97"/>
        <v>WEST</v>
      </c>
      <c r="G1085" t="s">
        <v>35</v>
      </c>
      <c r="H1085" t="str">
        <f t="shared" si="98"/>
        <v>Electronics</v>
      </c>
      <c r="I1085" s="2" t="s">
        <v>3067</v>
      </c>
      <c r="J1085" s="1">
        <v>45454</v>
      </c>
      <c r="K1085"/>
      <c r="L1085" s="4">
        <v>0</v>
      </c>
      <c r="M1085" s="4" t="str">
        <f t="shared" si="99"/>
        <v>Low Sales</v>
      </c>
      <c r="N1085" s="2" t="str">
        <f t="shared" si="100"/>
        <v>Grade C</v>
      </c>
      <c r="O1085"/>
      <c r="P1085" s="4">
        <v>0</v>
      </c>
      <c r="Q1085" t="s">
        <v>18</v>
      </c>
      <c r="R1085" s="4">
        <v>9</v>
      </c>
      <c r="S1085" t="str">
        <f>CONCATENATE(OrdersTable[[#This Row],[Clean_ID]],"-",OrdersTable[[#This Row],[Clean_Region]],"-",OrdersTable[[#This Row],[Clean_Product]])</f>
        <v>2083-WEST-Electronics</v>
      </c>
    </row>
    <row r="1086" spans="1:19" x14ac:dyDescent="0.3">
      <c r="A1086" t="s">
        <v>3068</v>
      </c>
      <c r="B1086" t="str">
        <f t="shared" si="96"/>
        <v>2084</v>
      </c>
      <c r="C1086" t="s">
        <v>3069</v>
      </c>
      <c r="D1086" t="str">
        <f t="shared" si="101"/>
        <v>Heather Anderson</v>
      </c>
      <c r="E1086" t="s">
        <v>11</v>
      </c>
      <c r="F1086" t="str">
        <f t="shared" si="97"/>
        <v>NORTH</v>
      </c>
      <c r="G1086" t="s">
        <v>35</v>
      </c>
      <c r="H1086" t="str">
        <f t="shared" si="98"/>
        <v>Electronics</v>
      </c>
      <c r="I1086" s="2" t="s">
        <v>2359</v>
      </c>
      <c r="J1086" s="1">
        <v>45574</v>
      </c>
      <c r="K1086">
        <v>86.84</v>
      </c>
      <c r="L1086" s="4">
        <v>86.84</v>
      </c>
      <c r="M1086" s="4" t="str">
        <f t="shared" si="99"/>
        <v>Low Sales</v>
      </c>
      <c r="N1086" s="2" t="str">
        <f t="shared" si="100"/>
        <v>Grade C</v>
      </c>
      <c r="O1086">
        <v>20</v>
      </c>
      <c r="P1086" s="4">
        <v>20</v>
      </c>
      <c r="Q1086" t="s">
        <v>14</v>
      </c>
      <c r="R1086" s="4">
        <v>14</v>
      </c>
      <c r="S1086" t="str">
        <f>CONCATENATE(OrdersTable[[#This Row],[Clean_ID]],"-",OrdersTable[[#This Row],[Clean_Region]],"-",OrdersTable[[#This Row],[Clean_Product]])</f>
        <v>2084-NORTH-Electronics</v>
      </c>
    </row>
    <row r="1087" spans="1:19" x14ac:dyDescent="0.3">
      <c r="A1087" t="s">
        <v>3070</v>
      </c>
      <c r="B1087" t="str">
        <f t="shared" si="96"/>
        <v>2085</v>
      </c>
      <c r="C1087" t="s">
        <v>3071</v>
      </c>
      <c r="D1087" t="str">
        <f t="shared" si="101"/>
        <v>Teresa Mitchell</v>
      </c>
      <c r="E1087" t="s">
        <v>51</v>
      </c>
      <c r="F1087" t="str">
        <f t="shared" si="97"/>
        <v>WEST</v>
      </c>
      <c r="G1087" t="s">
        <v>80</v>
      </c>
      <c r="H1087" t="str">
        <f t="shared" si="98"/>
        <v>Furniture</v>
      </c>
      <c r="I1087" s="2" t="s">
        <v>3072</v>
      </c>
      <c r="J1087" s="1">
        <v>45830</v>
      </c>
      <c r="K1087"/>
      <c r="L1087" s="4">
        <v>0</v>
      </c>
      <c r="M1087" s="4" t="str">
        <f t="shared" si="99"/>
        <v>Low Sales</v>
      </c>
      <c r="N1087" s="2" t="str">
        <f t="shared" si="100"/>
        <v>Grade C</v>
      </c>
      <c r="O1087">
        <v>20</v>
      </c>
      <c r="P1087" s="4">
        <v>20</v>
      </c>
      <c r="Q1087" t="s">
        <v>23</v>
      </c>
      <c r="R1087" s="4">
        <v>10</v>
      </c>
      <c r="S1087" t="str">
        <f>CONCATENATE(OrdersTable[[#This Row],[Clean_ID]],"-",OrdersTable[[#This Row],[Clean_Region]],"-",OrdersTable[[#This Row],[Clean_Product]])</f>
        <v>2085-WEST-Furniture</v>
      </c>
    </row>
    <row r="1088" spans="1:19" x14ac:dyDescent="0.3">
      <c r="A1088" t="s">
        <v>3073</v>
      </c>
      <c r="B1088" t="str">
        <f t="shared" si="96"/>
        <v>2086</v>
      </c>
      <c r="C1088" t="s">
        <v>3074</v>
      </c>
      <c r="D1088" t="str">
        <f t="shared" si="101"/>
        <v>Martha Fischer</v>
      </c>
      <c r="E1088" t="s">
        <v>34</v>
      </c>
      <c r="F1088" t="str">
        <f t="shared" si="97"/>
        <v>NORTH</v>
      </c>
      <c r="G1088" t="s">
        <v>12</v>
      </c>
      <c r="H1088" t="str">
        <f t="shared" si="98"/>
        <v>Electronics</v>
      </c>
      <c r="I1088" s="2" t="s">
        <v>3075</v>
      </c>
      <c r="J1088" s="1">
        <v>45586</v>
      </c>
      <c r="K1088"/>
      <c r="L1088" s="4">
        <v>0</v>
      </c>
      <c r="M1088" s="4" t="str">
        <f t="shared" si="99"/>
        <v>Low Sales</v>
      </c>
      <c r="N1088" s="2" t="str">
        <f t="shared" si="100"/>
        <v>Grade C</v>
      </c>
      <c r="O1088">
        <v>15</v>
      </c>
      <c r="P1088" s="4">
        <v>15</v>
      </c>
      <c r="Q1088" t="s">
        <v>31</v>
      </c>
      <c r="R1088" s="4">
        <v>7</v>
      </c>
      <c r="S1088" t="str">
        <f>CONCATENATE(OrdersTable[[#This Row],[Clean_ID]],"-",OrdersTable[[#This Row],[Clean_Region]],"-",OrdersTable[[#This Row],[Clean_Product]])</f>
        <v>2086-NORTH-Electronics</v>
      </c>
    </row>
    <row r="1089" spans="1:19" x14ac:dyDescent="0.3">
      <c r="A1089" t="s">
        <v>3076</v>
      </c>
      <c r="B1089" t="str">
        <f t="shared" si="96"/>
        <v>2087</v>
      </c>
      <c r="C1089" t="s">
        <v>3077</v>
      </c>
      <c r="D1089" t="str">
        <f t="shared" si="101"/>
        <v>Sarah Johnson</v>
      </c>
      <c r="E1089" t="s">
        <v>21</v>
      </c>
      <c r="F1089" t="str">
        <f t="shared" si="97"/>
        <v>CENTRAL</v>
      </c>
      <c r="G1089" t="s">
        <v>80</v>
      </c>
      <c r="H1089" t="str">
        <f t="shared" si="98"/>
        <v>Furniture</v>
      </c>
      <c r="I1089" s="2" t="s">
        <v>3078</v>
      </c>
      <c r="J1089" s="1">
        <v>45717</v>
      </c>
      <c r="K1089"/>
      <c r="L1089" s="4">
        <v>0</v>
      </c>
      <c r="M1089" s="4" t="str">
        <f t="shared" si="99"/>
        <v>Low Sales</v>
      </c>
      <c r="N1089" s="2" t="str">
        <f t="shared" si="100"/>
        <v>Grade C</v>
      </c>
      <c r="O1089">
        <v>20</v>
      </c>
      <c r="P1089" s="4">
        <v>20</v>
      </c>
      <c r="Q1089" t="s">
        <v>23</v>
      </c>
      <c r="R1089" s="4">
        <v>15</v>
      </c>
      <c r="S1089" t="str">
        <f>CONCATENATE(OrdersTable[[#This Row],[Clean_ID]],"-",OrdersTable[[#This Row],[Clean_Region]],"-",OrdersTable[[#This Row],[Clean_Product]])</f>
        <v>2087-CENTRAL-Furniture</v>
      </c>
    </row>
    <row r="1090" spans="1:19" x14ac:dyDescent="0.3">
      <c r="A1090" t="s">
        <v>3079</v>
      </c>
      <c r="B1090" t="str">
        <f t="shared" ref="B1090:B1153" si="102">RIGHT(A1090, 4)</f>
        <v>2088</v>
      </c>
      <c r="C1090" t="s">
        <v>3080</v>
      </c>
      <c r="D1090" t="str">
        <f t="shared" si="101"/>
        <v>Hayley Harrell</v>
      </c>
      <c r="E1090" t="s">
        <v>11</v>
      </c>
      <c r="F1090" t="str">
        <f t="shared" ref="F1090:F1153" si="103">UPPER(TRIM(E1090))</f>
        <v>NORTH</v>
      </c>
      <c r="G1090" t="s">
        <v>80</v>
      </c>
      <c r="H1090" t="str">
        <f t="shared" ref="H1090:H1153" si="104">PROPER(TRIM(G1090))</f>
        <v>Furniture</v>
      </c>
      <c r="I1090" s="2" t="s">
        <v>3081</v>
      </c>
      <c r="J1090" s="1">
        <v>46007</v>
      </c>
      <c r="K1090">
        <v>522.89</v>
      </c>
      <c r="L1090" s="4">
        <v>522.89</v>
      </c>
      <c r="M1090" s="4" t="str">
        <f t="shared" ref="M1090:M1153" si="105">IF(L1090&gt;2500, "High Sales", "Low Sales")</f>
        <v>Low Sales</v>
      </c>
      <c r="N1090" s="2" t="str">
        <f t="shared" ref="N1090:N1153" si="106">IF(OR(ISBLANK(L1090), L1090="", L1090=0), "Grade C", IF(L1090&gt;=4000, "Grade A", IF(L1090&gt;=2000, "Grade B", "Grade C")))</f>
        <v>Grade C</v>
      </c>
      <c r="O1090">
        <v>10</v>
      </c>
      <c r="P1090" s="4">
        <v>10</v>
      </c>
      <c r="Q1090" t="s">
        <v>18</v>
      </c>
      <c r="R1090" s="4">
        <v>5</v>
      </c>
      <c r="S1090" t="str">
        <f>CONCATENATE(OrdersTable[[#This Row],[Clean_ID]],"-",OrdersTable[[#This Row],[Clean_Region]],"-",OrdersTable[[#This Row],[Clean_Product]])</f>
        <v>2088-NORTH-Furniture</v>
      </c>
    </row>
    <row r="1091" spans="1:19" x14ac:dyDescent="0.3">
      <c r="A1091" t="s">
        <v>3082</v>
      </c>
      <c r="B1091" t="str">
        <f t="shared" si="102"/>
        <v>2089</v>
      </c>
      <c r="C1091" t="s">
        <v>3083</v>
      </c>
      <c r="D1091" t="str">
        <f t="shared" ref="D1091:D1154" si="107">PROPER(TRIM(C1091))</f>
        <v>Ronald Holmes</v>
      </c>
      <c r="E1091" t="s">
        <v>11</v>
      </c>
      <c r="F1091" t="str">
        <f t="shared" si="103"/>
        <v>NORTH</v>
      </c>
      <c r="G1091" t="s">
        <v>40</v>
      </c>
      <c r="H1091" t="str">
        <f t="shared" si="104"/>
        <v>Office Supplies</v>
      </c>
      <c r="I1091" s="2" t="s">
        <v>1848</v>
      </c>
      <c r="J1091" s="1">
        <v>45974</v>
      </c>
      <c r="K1091">
        <v>3505.32</v>
      </c>
      <c r="L1091" s="4">
        <v>3505.32</v>
      </c>
      <c r="M1091" s="4" t="str">
        <f t="shared" si="105"/>
        <v>High Sales</v>
      </c>
      <c r="N1091" s="2" t="str">
        <f t="shared" si="106"/>
        <v>Grade B</v>
      </c>
      <c r="O1091">
        <v>20</v>
      </c>
      <c r="P1091" s="4">
        <v>20</v>
      </c>
      <c r="Q1091" t="s">
        <v>23</v>
      </c>
      <c r="R1091" s="4">
        <v>13</v>
      </c>
      <c r="S1091" t="str">
        <f>CONCATENATE(OrdersTable[[#This Row],[Clean_ID]],"-",OrdersTable[[#This Row],[Clean_Region]],"-",OrdersTable[[#This Row],[Clean_Product]])</f>
        <v>2089-NORTH-Office Supplies</v>
      </c>
    </row>
    <row r="1092" spans="1:19" x14ac:dyDescent="0.3">
      <c r="A1092" t="s">
        <v>3084</v>
      </c>
      <c r="B1092" t="str">
        <f t="shared" si="102"/>
        <v>2090</v>
      </c>
      <c r="C1092" t="s">
        <v>3085</v>
      </c>
      <c r="D1092" t="str">
        <f t="shared" si="107"/>
        <v>Susan Thomas</v>
      </c>
      <c r="E1092" t="s">
        <v>21</v>
      </c>
      <c r="F1092" t="str">
        <f t="shared" si="103"/>
        <v>CENTRAL</v>
      </c>
      <c r="G1092" t="s">
        <v>12</v>
      </c>
      <c r="H1092" t="str">
        <f t="shared" si="104"/>
        <v>Electronics</v>
      </c>
      <c r="I1092" s="2" t="s">
        <v>3086</v>
      </c>
      <c r="J1092" s="1">
        <v>45669</v>
      </c>
      <c r="K1092"/>
      <c r="L1092" s="4">
        <v>0</v>
      </c>
      <c r="M1092" s="4" t="str">
        <f t="shared" si="105"/>
        <v>Low Sales</v>
      </c>
      <c r="N1092" s="2" t="str">
        <f t="shared" si="106"/>
        <v>Grade C</v>
      </c>
      <c r="O1092">
        <v>20</v>
      </c>
      <c r="P1092" s="4">
        <v>20</v>
      </c>
      <c r="Q1092" t="s">
        <v>23</v>
      </c>
      <c r="R1092" s="4">
        <v>3</v>
      </c>
      <c r="S1092" t="str">
        <f>CONCATENATE(OrdersTable[[#This Row],[Clean_ID]],"-",OrdersTable[[#This Row],[Clean_Region]],"-",OrdersTable[[#This Row],[Clean_Product]])</f>
        <v>2090-CENTRAL-Electronics</v>
      </c>
    </row>
    <row r="1093" spans="1:19" x14ac:dyDescent="0.3">
      <c r="A1093" t="s">
        <v>3087</v>
      </c>
      <c r="B1093" t="str">
        <f t="shared" si="102"/>
        <v>2091</v>
      </c>
      <c r="C1093" t="s">
        <v>3088</v>
      </c>
      <c r="D1093" t="str">
        <f t="shared" si="107"/>
        <v>Meghan Shah</v>
      </c>
      <c r="E1093" t="s">
        <v>26</v>
      </c>
      <c r="F1093" t="str">
        <f t="shared" si="103"/>
        <v>EAST</v>
      </c>
      <c r="G1093" t="s">
        <v>80</v>
      </c>
      <c r="H1093" t="str">
        <f t="shared" si="104"/>
        <v>Furniture</v>
      </c>
      <c r="I1093" s="2" t="s">
        <v>2088</v>
      </c>
      <c r="J1093" s="1">
        <v>45810</v>
      </c>
      <c r="K1093">
        <v>2337.73</v>
      </c>
      <c r="L1093" s="4">
        <v>2337.73</v>
      </c>
      <c r="M1093" s="4" t="str">
        <f t="shared" si="105"/>
        <v>Low Sales</v>
      </c>
      <c r="N1093" s="2" t="str">
        <f t="shared" si="106"/>
        <v>Grade B</v>
      </c>
      <c r="O1093">
        <v>20</v>
      </c>
      <c r="P1093" s="4">
        <v>20</v>
      </c>
      <c r="Q1093" t="s">
        <v>23</v>
      </c>
      <c r="R1093" s="4">
        <v>6</v>
      </c>
      <c r="S1093" t="str">
        <f>CONCATENATE(OrdersTable[[#This Row],[Clean_ID]],"-",OrdersTable[[#This Row],[Clean_Region]],"-",OrdersTable[[#This Row],[Clean_Product]])</f>
        <v>2091-EAST-Furniture</v>
      </c>
    </row>
    <row r="1094" spans="1:19" x14ac:dyDescent="0.3">
      <c r="A1094" t="s">
        <v>3089</v>
      </c>
      <c r="B1094" t="str">
        <f t="shared" si="102"/>
        <v>2092</v>
      </c>
      <c r="C1094" t="s">
        <v>3090</v>
      </c>
      <c r="D1094" t="str">
        <f t="shared" si="107"/>
        <v>Sara Santos</v>
      </c>
      <c r="E1094" t="s">
        <v>11</v>
      </c>
      <c r="F1094" t="str">
        <f t="shared" si="103"/>
        <v>NORTH</v>
      </c>
      <c r="G1094" t="s">
        <v>35</v>
      </c>
      <c r="H1094" t="str">
        <f t="shared" si="104"/>
        <v>Electronics</v>
      </c>
      <c r="I1094" s="2" t="s">
        <v>3091</v>
      </c>
      <c r="J1094" s="1">
        <v>45491</v>
      </c>
      <c r="K1094"/>
      <c r="L1094" s="4">
        <v>0</v>
      </c>
      <c r="M1094" s="4" t="str">
        <f t="shared" si="105"/>
        <v>Low Sales</v>
      </c>
      <c r="N1094" s="2" t="str">
        <f t="shared" si="106"/>
        <v>Grade C</v>
      </c>
      <c r="O1094">
        <v>5</v>
      </c>
      <c r="P1094" s="4">
        <v>5</v>
      </c>
      <c r="Q1094" t="s">
        <v>18</v>
      </c>
      <c r="R1094" s="4">
        <v>6</v>
      </c>
      <c r="S1094" t="str">
        <f>CONCATENATE(OrdersTable[[#This Row],[Clean_ID]],"-",OrdersTable[[#This Row],[Clean_Region]],"-",OrdersTable[[#This Row],[Clean_Product]])</f>
        <v>2092-NORTH-Electronics</v>
      </c>
    </row>
    <row r="1095" spans="1:19" x14ac:dyDescent="0.3">
      <c r="A1095" t="s">
        <v>3092</v>
      </c>
      <c r="B1095" t="str">
        <f t="shared" si="102"/>
        <v>2093</v>
      </c>
      <c r="C1095" t="s">
        <v>3093</v>
      </c>
      <c r="D1095" t="str">
        <f t="shared" si="107"/>
        <v>Lynn Guerrero</v>
      </c>
      <c r="E1095" t="s">
        <v>11</v>
      </c>
      <c r="F1095" t="str">
        <f t="shared" si="103"/>
        <v>NORTH</v>
      </c>
      <c r="G1095" t="s">
        <v>35</v>
      </c>
      <c r="H1095" t="str">
        <f t="shared" si="104"/>
        <v>Electronics</v>
      </c>
      <c r="I1095" s="2" t="s">
        <v>3094</v>
      </c>
      <c r="J1095" s="1">
        <v>45966</v>
      </c>
      <c r="K1095">
        <v>387.77</v>
      </c>
      <c r="L1095" s="4">
        <v>387.77</v>
      </c>
      <c r="M1095" s="4" t="str">
        <f t="shared" si="105"/>
        <v>Low Sales</v>
      </c>
      <c r="N1095" s="2" t="str">
        <f t="shared" si="106"/>
        <v>Grade C</v>
      </c>
      <c r="O1095">
        <v>20</v>
      </c>
      <c r="P1095" s="4">
        <v>20</v>
      </c>
      <c r="Q1095" t="s">
        <v>18</v>
      </c>
      <c r="R1095" s="4">
        <v>8</v>
      </c>
      <c r="S1095" t="str">
        <f>CONCATENATE(OrdersTable[[#This Row],[Clean_ID]],"-",OrdersTable[[#This Row],[Clean_Region]],"-",OrdersTable[[#This Row],[Clean_Product]])</f>
        <v>2093-NORTH-Electronics</v>
      </c>
    </row>
    <row r="1096" spans="1:19" x14ac:dyDescent="0.3">
      <c r="A1096" t="s">
        <v>3095</v>
      </c>
      <c r="B1096" t="str">
        <f t="shared" si="102"/>
        <v>2094</v>
      </c>
      <c r="C1096" t="s">
        <v>3096</v>
      </c>
      <c r="D1096" t="str">
        <f t="shared" si="107"/>
        <v>Jeffery Melton</v>
      </c>
      <c r="E1096" t="s">
        <v>26</v>
      </c>
      <c r="F1096" t="str">
        <f t="shared" si="103"/>
        <v>EAST</v>
      </c>
      <c r="G1096" t="s">
        <v>80</v>
      </c>
      <c r="H1096" t="str">
        <f t="shared" si="104"/>
        <v>Furniture</v>
      </c>
      <c r="I1096" s="2" t="s">
        <v>3097</v>
      </c>
      <c r="J1096" s="1">
        <v>45466</v>
      </c>
      <c r="K1096">
        <v>3054.59</v>
      </c>
      <c r="L1096" s="4">
        <v>3054.59</v>
      </c>
      <c r="M1096" s="4" t="str">
        <f t="shared" si="105"/>
        <v>High Sales</v>
      </c>
      <c r="N1096" s="2" t="str">
        <f t="shared" si="106"/>
        <v>Grade B</v>
      </c>
      <c r="O1096">
        <v>15</v>
      </c>
      <c r="P1096" s="4">
        <v>15</v>
      </c>
      <c r="Q1096" t="s">
        <v>14</v>
      </c>
      <c r="R1096" s="4">
        <v>9</v>
      </c>
      <c r="S1096" t="str">
        <f>CONCATENATE(OrdersTable[[#This Row],[Clean_ID]],"-",OrdersTable[[#This Row],[Clean_Region]],"-",OrdersTable[[#This Row],[Clean_Product]])</f>
        <v>2094-EAST-Furniture</v>
      </c>
    </row>
    <row r="1097" spans="1:19" x14ac:dyDescent="0.3">
      <c r="A1097" t="s">
        <v>3098</v>
      </c>
      <c r="B1097" t="str">
        <f t="shared" si="102"/>
        <v>2095</v>
      </c>
      <c r="C1097" t="s">
        <v>3099</v>
      </c>
      <c r="D1097" t="str">
        <f t="shared" si="107"/>
        <v>Jill Holland</v>
      </c>
      <c r="E1097" t="s">
        <v>11</v>
      </c>
      <c r="F1097" t="str">
        <f t="shared" si="103"/>
        <v>NORTH</v>
      </c>
      <c r="G1097" t="s">
        <v>35</v>
      </c>
      <c r="H1097" t="str">
        <f t="shared" si="104"/>
        <v>Electronics</v>
      </c>
      <c r="I1097" s="2" t="s">
        <v>3100</v>
      </c>
      <c r="J1097" s="1">
        <v>45464</v>
      </c>
      <c r="K1097">
        <v>3373.39</v>
      </c>
      <c r="L1097" s="4">
        <v>3373.39</v>
      </c>
      <c r="M1097" s="4" t="str">
        <f t="shared" si="105"/>
        <v>High Sales</v>
      </c>
      <c r="N1097" s="2" t="str">
        <f t="shared" si="106"/>
        <v>Grade B</v>
      </c>
      <c r="O1097">
        <v>15</v>
      </c>
      <c r="P1097" s="4">
        <v>15</v>
      </c>
      <c r="Q1097" t="s">
        <v>18</v>
      </c>
      <c r="R1097" s="4">
        <v>8</v>
      </c>
      <c r="S1097" t="str">
        <f>CONCATENATE(OrdersTable[[#This Row],[Clean_ID]],"-",OrdersTable[[#This Row],[Clean_Region]],"-",OrdersTable[[#This Row],[Clean_Product]])</f>
        <v>2095-NORTH-Electronics</v>
      </c>
    </row>
    <row r="1098" spans="1:19" x14ac:dyDescent="0.3">
      <c r="A1098" t="s">
        <v>3101</v>
      </c>
      <c r="B1098" t="str">
        <f t="shared" si="102"/>
        <v>2096</v>
      </c>
      <c r="C1098" t="s">
        <v>3102</v>
      </c>
      <c r="D1098" t="str">
        <f t="shared" si="107"/>
        <v>Elizabeth Thompson</v>
      </c>
      <c r="E1098" t="s">
        <v>26</v>
      </c>
      <c r="F1098" t="str">
        <f t="shared" si="103"/>
        <v>EAST</v>
      </c>
      <c r="G1098" t="s">
        <v>80</v>
      </c>
      <c r="H1098" t="str">
        <f t="shared" si="104"/>
        <v>Furniture</v>
      </c>
      <c r="I1098" s="2" t="s">
        <v>3103</v>
      </c>
      <c r="J1098" s="1">
        <v>45513</v>
      </c>
      <c r="K1098">
        <v>220.5</v>
      </c>
      <c r="L1098" s="4">
        <v>220.5</v>
      </c>
      <c r="M1098" s="4" t="str">
        <f t="shared" si="105"/>
        <v>Low Sales</v>
      </c>
      <c r="N1098" s="2" t="str">
        <f t="shared" si="106"/>
        <v>Grade C</v>
      </c>
      <c r="O1098">
        <v>20</v>
      </c>
      <c r="P1098" s="4">
        <v>20</v>
      </c>
      <c r="Q1098" t="s">
        <v>14</v>
      </c>
      <c r="R1098" s="4">
        <v>14</v>
      </c>
      <c r="S1098" t="str">
        <f>CONCATENATE(OrdersTable[[#This Row],[Clean_ID]],"-",OrdersTable[[#This Row],[Clean_Region]],"-",OrdersTable[[#This Row],[Clean_Product]])</f>
        <v>2096-EAST-Furniture</v>
      </c>
    </row>
    <row r="1099" spans="1:19" x14ac:dyDescent="0.3">
      <c r="A1099" t="s">
        <v>3104</v>
      </c>
      <c r="B1099" t="str">
        <f t="shared" si="102"/>
        <v>2097</v>
      </c>
      <c r="C1099" t="s">
        <v>3105</v>
      </c>
      <c r="D1099" t="str">
        <f t="shared" si="107"/>
        <v>Elizabeth Anthony</v>
      </c>
      <c r="E1099" t="s">
        <v>11</v>
      </c>
      <c r="F1099" t="str">
        <f t="shared" si="103"/>
        <v>NORTH</v>
      </c>
      <c r="G1099" t="s">
        <v>12</v>
      </c>
      <c r="H1099" t="str">
        <f t="shared" si="104"/>
        <v>Electronics</v>
      </c>
      <c r="I1099" s="2" t="s">
        <v>2142</v>
      </c>
      <c r="J1099" s="1">
        <v>45691</v>
      </c>
      <c r="K1099">
        <v>1576.21</v>
      </c>
      <c r="L1099" s="4">
        <v>1576.21</v>
      </c>
      <c r="M1099" s="4" t="str">
        <f t="shared" si="105"/>
        <v>Low Sales</v>
      </c>
      <c r="N1099" s="2" t="str">
        <f t="shared" si="106"/>
        <v>Grade C</v>
      </c>
      <c r="O1099"/>
      <c r="P1099" s="4">
        <v>0</v>
      </c>
      <c r="Q1099" t="s">
        <v>14</v>
      </c>
      <c r="R1099" s="4">
        <v>1</v>
      </c>
      <c r="S1099" t="str">
        <f>CONCATENATE(OrdersTable[[#This Row],[Clean_ID]],"-",OrdersTable[[#This Row],[Clean_Region]],"-",OrdersTable[[#This Row],[Clean_Product]])</f>
        <v>2097-NORTH-Electronics</v>
      </c>
    </row>
    <row r="1100" spans="1:19" x14ac:dyDescent="0.3">
      <c r="A1100" t="s">
        <v>3106</v>
      </c>
      <c r="B1100" t="str">
        <f t="shared" si="102"/>
        <v>2098</v>
      </c>
      <c r="C1100" t="s">
        <v>3107</v>
      </c>
      <c r="D1100" t="str">
        <f t="shared" si="107"/>
        <v>Pamela Jones</v>
      </c>
      <c r="E1100" t="s">
        <v>51</v>
      </c>
      <c r="F1100" t="str">
        <f t="shared" si="103"/>
        <v>WEST</v>
      </c>
      <c r="G1100" t="s">
        <v>80</v>
      </c>
      <c r="H1100" t="str">
        <f t="shared" si="104"/>
        <v>Furniture</v>
      </c>
      <c r="I1100" s="2" t="s">
        <v>3108</v>
      </c>
      <c r="J1100" s="1">
        <v>45635</v>
      </c>
      <c r="K1100">
        <v>4548.34</v>
      </c>
      <c r="L1100" s="4">
        <v>4548.34</v>
      </c>
      <c r="M1100" s="4" t="str">
        <f t="shared" si="105"/>
        <v>High Sales</v>
      </c>
      <c r="N1100" s="2" t="str">
        <f t="shared" si="106"/>
        <v>Grade A</v>
      </c>
      <c r="O1100">
        <v>5</v>
      </c>
      <c r="P1100" s="4">
        <v>5</v>
      </c>
      <c r="Q1100" t="s">
        <v>14</v>
      </c>
      <c r="R1100" s="4">
        <v>7</v>
      </c>
      <c r="S1100" t="str">
        <f>CONCATENATE(OrdersTable[[#This Row],[Clean_ID]],"-",OrdersTable[[#This Row],[Clean_Region]],"-",OrdersTable[[#This Row],[Clean_Product]])</f>
        <v>2098-WEST-Furniture</v>
      </c>
    </row>
    <row r="1101" spans="1:19" x14ac:dyDescent="0.3">
      <c r="A1101" t="s">
        <v>3109</v>
      </c>
      <c r="B1101" t="str">
        <f t="shared" si="102"/>
        <v>2099</v>
      </c>
      <c r="C1101" t="s">
        <v>3110</v>
      </c>
      <c r="D1101" t="str">
        <f t="shared" si="107"/>
        <v>Douglas Simmons</v>
      </c>
      <c r="E1101" t="s">
        <v>34</v>
      </c>
      <c r="F1101" t="str">
        <f t="shared" si="103"/>
        <v>NORTH</v>
      </c>
      <c r="G1101" t="s">
        <v>12</v>
      </c>
      <c r="H1101" t="str">
        <f t="shared" si="104"/>
        <v>Electronics</v>
      </c>
      <c r="I1101" s="2" t="s">
        <v>3111</v>
      </c>
      <c r="J1101" s="1">
        <v>45637</v>
      </c>
      <c r="K1101">
        <v>3415.8</v>
      </c>
      <c r="L1101" s="4">
        <v>3415.8</v>
      </c>
      <c r="M1101" s="4" t="str">
        <f t="shared" si="105"/>
        <v>High Sales</v>
      </c>
      <c r="N1101" s="2" t="str">
        <f t="shared" si="106"/>
        <v>Grade B</v>
      </c>
      <c r="O1101">
        <v>10</v>
      </c>
      <c r="P1101" s="4">
        <v>10</v>
      </c>
      <c r="Q1101" t="s">
        <v>14</v>
      </c>
      <c r="R1101" s="4">
        <v>13</v>
      </c>
      <c r="S1101" t="str">
        <f>CONCATENATE(OrdersTable[[#This Row],[Clean_ID]],"-",OrdersTable[[#This Row],[Clean_Region]],"-",OrdersTable[[#This Row],[Clean_Product]])</f>
        <v>2099-NORTH-Electronics</v>
      </c>
    </row>
    <row r="1102" spans="1:19" x14ac:dyDescent="0.3">
      <c r="A1102" t="s">
        <v>3112</v>
      </c>
      <c r="B1102" t="str">
        <f t="shared" si="102"/>
        <v>2100</v>
      </c>
      <c r="C1102" t="s">
        <v>3113</v>
      </c>
      <c r="D1102" t="str">
        <f t="shared" si="107"/>
        <v>Charles Hill</v>
      </c>
      <c r="E1102" t="s">
        <v>11</v>
      </c>
      <c r="F1102" t="str">
        <f t="shared" si="103"/>
        <v>NORTH</v>
      </c>
      <c r="G1102" t="s">
        <v>80</v>
      </c>
      <c r="H1102" t="str">
        <f t="shared" si="104"/>
        <v>Furniture</v>
      </c>
      <c r="I1102" s="2" t="s">
        <v>3114</v>
      </c>
      <c r="J1102" s="1">
        <v>46033</v>
      </c>
      <c r="K1102">
        <v>267.86</v>
      </c>
      <c r="L1102" s="4">
        <v>267.86</v>
      </c>
      <c r="M1102" s="4" t="str">
        <f t="shared" si="105"/>
        <v>Low Sales</v>
      </c>
      <c r="N1102" s="2" t="str">
        <f t="shared" si="106"/>
        <v>Grade C</v>
      </c>
      <c r="O1102">
        <v>15</v>
      </c>
      <c r="P1102" s="4">
        <v>15</v>
      </c>
      <c r="Q1102" t="s">
        <v>31</v>
      </c>
      <c r="R1102" s="4">
        <v>9</v>
      </c>
      <c r="S1102" t="str">
        <f>CONCATENATE(OrdersTable[[#This Row],[Clean_ID]],"-",OrdersTable[[#This Row],[Clean_Region]],"-",OrdersTable[[#This Row],[Clean_Product]])</f>
        <v>2100-NORTH-Furniture</v>
      </c>
    </row>
    <row r="1103" spans="1:19" x14ac:dyDescent="0.3">
      <c r="A1103" t="s">
        <v>3115</v>
      </c>
      <c r="B1103" t="str">
        <f t="shared" si="102"/>
        <v>2101</v>
      </c>
      <c r="C1103" t="s">
        <v>3116</v>
      </c>
      <c r="D1103" t="str">
        <f t="shared" si="107"/>
        <v>Catherine White</v>
      </c>
      <c r="E1103" t="s">
        <v>11</v>
      </c>
      <c r="F1103" t="str">
        <f t="shared" si="103"/>
        <v>NORTH</v>
      </c>
      <c r="G1103" t="s">
        <v>80</v>
      </c>
      <c r="H1103" t="str">
        <f t="shared" si="104"/>
        <v>Furniture</v>
      </c>
      <c r="I1103" s="2" t="s">
        <v>3117</v>
      </c>
      <c r="J1103" s="1">
        <v>45931</v>
      </c>
      <c r="K1103"/>
      <c r="L1103" s="4">
        <v>0</v>
      </c>
      <c r="M1103" s="4" t="str">
        <f t="shared" si="105"/>
        <v>Low Sales</v>
      </c>
      <c r="N1103" s="2" t="str">
        <f t="shared" si="106"/>
        <v>Grade C</v>
      </c>
      <c r="O1103">
        <v>20</v>
      </c>
      <c r="P1103" s="4">
        <v>20</v>
      </c>
      <c r="Q1103" t="s">
        <v>14</v>
      </c>
      <c r="R1103" s="4">
        <v>4</v>
      </c>
      <c r="S1103" t="str">
        <f>CONCATENATE(OrdersTable[[#This Row],[Clean_ID]],"-",OrdersTable[[#This Row],[Clean_Region]],"-",OrdersTable[[#This Row],[Clean_Product]])</f>
        <v>2101-NORTH-Furniture</v>
      </c>
    </row>
    <row r="1104" spans="1:19" x14ac:dyDescent="0.3">
      <c r="A1104" t="s">
        <v>3118</v>
      </c>
      <c r="B1104" t="str">
        <f t="shared" si="102"/>
        <v>2102</v>
      </c>
      <c r="C1104" t="s">
        <v>3119</v>
      </c>
      <c r="D1104" t="str">
        <f t="shared" si="107"/>
        <v>Sean French</v>
      </c>
      <c r="E1104" t="s">
        <v>44</v>
      </c>
      <c r="F1104" t="str">
        <f t="shared" si="103"/>
        <v>SOUTH</v>
      </c>
      <c r="G1104" t="s">
        <v>12</v>
      </c>
      <c r="H1104" t="str">
        <f t="shared" si="104"/>
        <v>Electronics</v>
      </c>
      <c r="I1104" s="2" t="s">
        <v>2529</v>
      </c>
      <c r="J1104" s="1">
        <v>45657</v>
      </c>
      <c r="K1104"/>
      <c r="L1104" s="4">
        <v>0</v>
      </c>
      <c r="M1104" s="4" t="str">
        <f t="shared" si="105"/>
        <v>Low Sales</v>
      </c>
      <c r="N1104" s="2" t="str">
        <f t="shared" si="106"/>
        <v>Grade C</v>
      </c>
      <c r="O1104">
        <v>15</v>
      </c>
      <c r="P1104" s="4">
        <v>15</v>
      </c>
      <c r="Q1104" t="s">
        <v>14</v>
      </c>
      <c r="R1104" s="4">
        <v>7</v>
      </c>
      <c r="S1104" t="str">
        <f>CONCATENATE(OrdersTable[[#This Row],[Clean_ID]],"-",OrdersTable[[#This Row],[Clean_Region]],"-",OrdersTable[[#This Row],[Clean_Product]])</f>
        <v>2102-SOUTH-Electronics</v>
      </c>
    </row>
    <row r="1105" spans="1:19" x14ac:dyDescent="0.3">
      <c r="A1105" t="s">
        <v>3120</v>
      </c>
      <c r="B1105" t="str">
        <f t="shared" si="102"/>
        <v>2103</v>
      </c>
      <c r="C1105" t="s">
        <v>3121</v>
      </c>
      <c r="D1105" t="str">
        <f t="shared" si="107"/>
        <v>Melissa Fisher</v>
      </c>
      <c r="E1105" t="s">
        <v>44</v>
      </c>
      <c r="F1105" t="str">
        <f t="shared" si="103"/>
        <v>SOUTH</v>
      </c>
      <c r="G1105" t="s">
        <v>35</v>
      </c>
      <c r="H1105" t="str">
        <f t="shared" si="104"/>
        <v>Electronics</v>
      </c>
      <c r="I1105" s="2" t="s">
        <v>3122</v>
      </c>
      <c r="J1105" s="1">
        <v>45517</v>
      </c>
      <c r="K1105"/>
      <c r="L1105" s="4">
        <v>0</v>
      </c>
      <c r="M1105" s="4" t="str">
        <f t="shared" si="105"/>
        <v>Low Sales</v>
      </c>
      <c r="N1105" s="2" t="str">
        <f t="shared" si="106"/>
        <v>Grade C</v>
      </c>
      <c r="O1105"/>
      <c r="P1105" s="4">
        <v>0</v>
      </c>
      <c r="Q1105" t="s">
        <v>31</v>
      </c>
      <c r="R1105" s="4">
        <v>1</v>
      </c>
      <c r="S1105" t="str">
        <f>CONCATENATE(OrdersTable[[#This Row],[Clean_ID]],"-",OrdersTable[[#This Row],[Clean_Region]],"-",OrdersTable[[#This Row],[Clean_Product]])</f>
        <v>2103-SOUTH-Electronics</v>
      </c>
    </row>
    <row r="1106" spans="1:19" x14ac:dyDescent="0.3">
      <c r="A1106" t="s">
        <v>3123</v>
      </c>
      <c r="B1106" t="str">
        <f t="shared" si="102"/>
        <v>2104</v>
      </c>
      <c r="C1106" t="s">
        <v>3124</v>
      </c>
      <c r="D1106" t="str">
        <f t="shared" si="107"/>
        <v>Thomas White</v>
      </c>
      <c r="E1106" t="s">
        <v>34</v>
      </c>
      <c r="F1106" t="str">
        <f t="shared" si="103"/>
        <v>NORTH</v>
      </c>
      <c r="G1106" t="s">
        <v>80</v>
      </c>
      <c r="H1106" t="str">
        <f t="shared" si="104"/>
        <v>Furniture</v>
      </c>
      <c r="I1106" s="2" t="s">
        <v>3125</v>
      </c>
      <c r="J1106" s="1">
        <v>45712</v>
      </c>
      <c r="K1106"/>
      <c r="L1106" s="4">
        <v>0</v>
      </c>
      <c r="M1106" s="4" t="str">
        <f t="shared" si="105"/>
        <v>Low Sales</v>
      </c>
      <c r="N1106" s="2" t="str">
        <f t="shared" si="106"/>
        <v>Grade C</v>
      </c>
      <c r="O1106">
        <v>5</v>
      </c>
      <c r="P1106" s="4">
        <v>5</v>
      </c>
      <c r="Q1106" t="s">
        <v>37</v>
      </c>
      <c r="R1106" s="4">
        <v>13</v>
      </c>
      <c r="S1106" t="str">
        <f>CONCATENATE(OrdersTable[[#This Row],[Clean_ID]],"-",OrdersTable[[#This Row],[Clean_Region]],"-",OrdersTable[[#This Row],[Clean_Product]])</f>
        <v>2104-NORTH-Furniture</v>
      </c>
    </row>
    <row r="1107" spans="1:19" x14ac:dyDescent="0.3">
      <c r="A1107" t="s">
        <v>3126</v>
      </c>
      <c r="B1107" t="str">
        <f t="shared" si="102"/>
        <v>2105</v>
      </c>
      <c r="C1107" t="s">
        <v>3127</v>
      </c>
      <c r="D1107" t="str">
        <f t="shared" si="107"/>
        <v>Henry Woods</v>
      </c>
      <c r="E1107" t="s">
        <v>21</v>
      </c>
      <c r="F1107" t="str">
        <f t="shared" si="103"/>
        <v>CENTRAL</v>
      </c>
      <c r="G1107" t="s">
        <v>80</v>
      </c>
      <c r="H1107" t="str">
        <f t="shared" si="104"/>
        <v>Furniture</v>
      </c>
      <c r="I1107" s="2" t="s">
        <v>3128</v>
      </c>
      <c r="J1107" s="1">
        <v>45549</v>
      </c>
      <c r="K1107"/>
      <c r="L1107" s="4">
        <v>0</v>
      </c>
      <c r="M1107" s="4" t="str">
        <f t="shared" si="105"/>
        <v>Low Sales</v>
      </c>
      <c r="N1107" s="2" t="str">
        <f t="shared" si="106"/>
        <v>Grade C</v>
      </c>
      <c r="O1107">
        <v>10</v>
      </c>
      <c r="P1107" s="4">
        <v>10</v>
      </c>
      <c r="Q1107" t="s">
        <v>31</v>
      </c>
      <c r="R1107" s="4">
        <v>3</v>
      </c>
      <c r="S1107" t="str">
        <f>CONCATENATE(OrdersTable[[#This Row],[Clean_ID]],"-",OrdersTable[[#This Row],[Clean_Region]],"-",OrdersTable[[#This Row],[Clean_Product]])</f>
        <v>2105-CENTRAL-Furniture</v>
      </c>
    </row>
    <row r="1108" spans="1:19" x14ac:dyDescent="0.3">
      <c r="A1108" t="s">
        <v>3129</v>
      </c>
      <c r="B1108" t="str">
        <f t="shared" si="102"/>
        <v>2106</v>
      </c>
      <c r="C1108" t="s">
        <v>3130</v>
      </c>
      <c r="D1108" t="str">
        <f t="shared" si="107"/>
        <v>Christina Obrien</v>
      </c>
      <c r="E1108" t="s">
        <v>11</v>
      </c>
      <c r="F1108" t="str">
        <f t="shared" si="103"/>
        <v>NORTH</v>
      </c>
      <c r="G1108" t="s">
        <v>40</v>
      </c>
      <c r="H1108" t="str">
        <f t="shared" si="104"/>
        <v>Office Supplies</v>
      </c>
      <c r="I1108" s="2" t="s">
        <v>3131</v>
      </c>
      <c r="J1108" s="1">
        <v>45974</v>
      </c>
      <c r="K1108">
        <v>384.19</v>
      </c>
      <c r="L1108" s="4">
        <v>384.19</v>
      </c>
      <c r="M1108" s="4" t="str">
        <f t="shared" si="105"/>
        <v>Low Sales</v>
      </c>
      <c r="N1108" s="2" t="str">
        <f t="shared" si="106"/>
        <v>Grade C</v>
      </c>
      <c r="O1108"/>
      <c r="P1108" s="4">
        <v>0</v>
      </c>
      <c r="Q1108" t="s">
        <v>37</v>
      </c>
      <c r="R1108" s="4">
        <v>8</v>
      </c>
      <c r="S1108" t="str">
        <f>CONCATENATE(OrdersTable[[#This Row],[Clean_ID]],"-",OrdersTable[[#This Row],[Clean_Region]],"-",OrdersTable[[#This Row],[Clean_Product]])</f>
        <v>2106-NORTH-Office Supplies</v>
      </c>
    </row>
    <row r="1109" spans="1:19" x14ac:dyDescent="0.3">
      <c r="A1109" t="s">
        <v>3132</v>
      </c>
      <c r="B1109" t="str">
        <f t="shared" si="102"/>
        <v>2107</v>
      </c>
      <c r="C1109" t="s">
        <v>3133</v>
      </c>
      <c r="D1109" t="str">
        <f t="shared" si="107"/>
        <v>John Gibson</v>
      </c>
      <c r="E1109" t="s">
        <v>51</v>
      </c>
      <c r="F1109" t="str">
        <f t="shared" si="103"/>
        <v>WEST</v>
      </c>
      <c r="G1109" t="s">
        <v>80</v>
      </c>
      <c r="H1109" t="str">
        <f t="shared" si="104"/>
        <v>Furniture</v>
      </c>
      <c r="I1109" s="2" t="s">
        <v>1519</v>
      </c>
      <c r="J1109" s="1">
        <v>45807</v>
      </c>
      <c r="K1109">
        <v>3537.91</v>
      </c>
      <c r="L1109" s="4">
        <v>3537.91</v>
      </c>
      <c r="M1109" s="4" t="str">
        <f t="shared" si="105"/>
        <v>High Sales</v>
      </c>
      <c r="N1109" s="2" t="str">
        <f t="shared" si="106"/>
        <v>Grade B</v>
      </c>
      <c r="O1109">
        <v>10</v>
      </c>
      <c r="P1109" s="4">
        <v>10</v>
      </c>
      <c r="Q1109" t="s">
        <v>14</v>
      </c>
      <c r="R1109" s="4">
        <v>10</v>
      </c>
      <c r="S1109" t="str">
        <f>CONCATENATE(OrdersTable[[#This Row],[Clean_ID]],"-",OrdersTable[[#This Row],[Clean_Region]],"-",OrdersTable[[#This Row],[Clean_Product]])</f>
        <v>2107-WEST-Furniture</v>
      </c>
    </row>
    <row r="1110" spans="1:19" x14ac:dyDescent="0.3">
      <c r="A1110" t="s">
        <v>3134</v>
      </c>
      <c r="B1110" t="str">
        <f t="shared" si="102"/>
        <v>2108</v>
      </c>
      <c r="C1110" t="s">
        <v>3135</v>
      </c>
      <c r="D1110" t="str">
        <f t="shared" si="107"/>
        <v>Ryan Jackson</v>
      </c>
      <c r="E1110" t="s">
        <v>34</v>
      </c>
      <c r="F1110" t="str">
        <f t="shared" si="103"/>
        <v>NORTH</v>
      </c>
      <c r="G1110" t="s">
        <v>40</v>
      </c>
      <c r="H1110" t="str">
        <f t="shared" si="104"/>
        <v>Office Supplies</v>
      </c>
      <c r="I1110" s="2" t="s">
        <v>2309</v>
      </c>
      <c r="J1110" s="1">
        <v>45534</v>
      </c>
      <c r="K1110">
        <v>2171.06</v>
      </c>
      <c r="L1110" s="4">
        <v>2171.06</v>
      </c>
      <c r="M1110" s="4" t="str">
        <f t="shared" si="105"/>
        <v>Low Sales</v>
      </c>
      <c r="N1110" s="2" t="str">
        <f t="shared" si="106"/>
        <v>Grade B</v>
      </c>
      <c r="O1110"/>
      <c r="P1110" s="4">
        <v>0</v>
      </c>
      <c r="Q1110" t="s">
        <v>14</v>
      </c>
      <c r="R1110" s="4">
        <v>1</v>
      </c>
      <c r="S1110" t="str">
        <f>CONCATENATE(OrdersTable[[#This Row],[Clean_ID]],"-",OrdersTable[[#This Row],[Clean_Region]],"-",OrdersTable[[#This Row],[Clean_Product]])</f>
        <v>2108-NORTH-Office Supplies</v>
      </c>
    </row>
    <row r="1111" spans="1:19" x14ac:dyDescent="0.3">
      <c r="A1111" t="s">
        <v>3136</v>
      </c>
      <c r="B1111" t="str">
        <f t="shared" si="102"/>
        <v>2109</v>
      </c>
      <c r="C1111" t="s">
        <v>3137</v>
      </c>
      <c r="D1111" t="str">
        <f t="shared" si="107"/>
        <v>Maria Edwards</v>
      </c>
      <c r="E1111" t="s">
        <v>44</v>
      </c>
      <c r="F1111" t="str">
        <f t="shared" si="103"/>
        <v>SOUTH</v>
      </c>
      <c r="G1111" t="s">
        <v>40</v>
      </c>
      <c r="H1111" t="str">
        <f t="shared" si="104"/>
        <v>Office Supplies</v>
      </c>
      <c r="I1111" s="2" t="s">
        <v>3138</v>
      </c>
      <c r="J1111" s="1">
        <v>45802</v>
      </c>
      <c r="K1111"/>
      <c r="L1111" s="4">
        <v>0</v>
      </c>
      <c r="M1111" s="4" t="str">
        <f t="shared" si="105"/>
        <v>Low Sales</v>
      </c>
      <c r="N1111" s="2" t="str">
        <f t="shared" si="106"/>
        <v>Grade C</v>
      </c>
      <c r="O1111">
        <v>10</v>
      </c>
      <c r="P1111" s="4">
        <v>10</v>
      </c>
      <c r="Q1111" t="s">
        <v>14</v>
      </c>
      <c r="R1111" s="4">
        <v>4</v>
      </c>
      <c r="S1111" t="str">
        <f>CONCATENATE(OrdersTable[[#This Row],[Clean_ID]],"-",OrdersTable[[#This Row],[Clean_Region]],"-",OrdersTable[[#This Row],[Clean_Product]])</f>
        <v>2109-SOUTH-Office Supplies</v>
      </c>
    </row>
    <row r="1112" spans="1:19" x14ac:dyDescent="0.3">
      <c r="A1112" t="s">
        <v>3139</v>
      </c>
      <c r="B1112" t="str">
        <f t="shared" si="102"/>
        <v>2110</v>
      </c>
      <c r="C1112" t="s">
        <v>3140</v>
      </c>
      <c r="D1112" t="str">
        <f t="shared" si="107"/>
        <v>Travis Taylor</v>
      </c>
      <c r="E1112" t="s">
        <v>11</v>
      </c>
      <c r="F1112" t="str">
        <f t="shared" si="103"/>
        <v>NORTH</v>
      </c>
      <c r="G1112" t="s">
        <v>35</v>
      </c>
      <c r="H1112" t="str">
        <f t="shared" si="104"/>
        <v>Electronics</v>
      </c>
      <c r="I1112" s="2" t="s">
        <v>3141</v>
      </c>
      <c r="J1112" s="1">
        <v>46048</v>
      </c>
      <c r="K1112"/>
      <c r="L1112" s="4">
        <v>0</v>
      </c>
      <c r="M1112" s="4" t="str">
        <f t="shared" si="105"/>
        <v>Low Sales</v>
      </c>
      <c r="N1112" s="2" t="str">
        <f t="shared" si="106"/>
        <v>Grade C</v>
      </c>
      <c r="O1112">
        <v>5</v>
      </c>
      <c r="P1112" s="4">
        <v>5</v>
      </c>
      <c r="Q1112" t="s">
        <v>37</v>
      </c>
      <c r="R1112" s="4">
        <v>13</v>
      </c>
      <c r="S1112" t="str">
        <f>CONCATENATE(OrdersTable[[#This Row],[Clean_ID]],"-",OrdersTable[[#This Row],[Clean_Region]],"-",OrdersTable[[#This Row],[Clean_Product]])</f>
        <v>2110-NORTH-Electronics</v>
      </c>
    </row>
    <row r="1113" spans="1:19" x14ac:dyDescent="0.3">
      <c r="A1113" t="s">
        <v>3142</v>
      </c>
      <c r="B1113" t="str">
        <f t="shared" si="102"/>
        <v>2111</v>
      </c>
      <c r="C1113" t="s">
        <v>3143</v>
      </c>
      <c r="D1113" t="str">
        <f t="shared" si="107"/>
        <v>Melanie Smith</v>
      </c>
      <c r="E1113" t="s">
        <v>51</v>
      </c>
      <c r="F1113" t="str">
        <f t="shared" si="103"/>
        <v>WEST</v>
      </c>
      <c r="G1113" t="s">
        <v>40</v>
      </c>
      <c r="H1113" t="str">
        <f t="shared" si="104"/>
        <v>Office Supplies</v>
      </c>
      <c r="I1113" s="2" t="s">
        <v>203</v>
      </c>
      <c r="J1113" s="1">
        <v>46060</v>
      </c>
      <c r="K1113"/>
      <c r="L1113" s="4">
        <v>0</v>
      </c>
      <c r="M1113" s="4" t="str">
        <f t="shared" si="105"/>
        <v>Low Sales</v>
      </c>
      <c r="N1113" s="2" t="str">
        <f t="shared" si="106"/>
        <v>Grade C</v>
      </c>
      <c r="O1113">
        <v>15</v>
      </c>
      <c r="P1113" s="4">
        <v>15</v>
      </c>
      <c r="Q1113" t="s">
        <v>18</v>
      </c>
      <c r="R1113" s="4">
        <v>4</v>
      </c>
      <c r="S1113" t="str">
        <f>CONCATENATE(OrdersTable[[#This Row],[Clean_ID]],"-",OrdersTable[[#This Row],[Clean_Region]],"-",OrdersTable[[#This Row],[Clean_Product]])</f>
        <v>2111-WEST-Office Supplies</v>
      </c>
    </row>
    <row r="1114" spans="1:19" x14ac:dyDescent="0.3">
      <c r="A1114" t="s">
        <v>3144</v>
      </c>
      <c r="B1114" t="str">
        <f t="shared" si="102"/>
        <v>2112</v>
      </c>
      <c r="C1114" t="s">
        <v>3145</v>
      </c>
      <c r="D1114" t="str">
        <f t="shared" si="107"/>
        <v>Nancy Davis</v>
      </c>
      <c r="E1114" t="s">
        <v>21</v>
      </c>
      <c r="F1114" t="str">
        <f t="shared" si="103"/>
        <v>CENTRAL</v>
      </c>
      <c r="G1114" t="s">
        <v>12</v>
      </c>
      <c r="H1114" t="str">
        <f t="shared" si="104"/>
        <v>Electronics</v>
      </c>
      <c r="I1114" s="2" t="s">
        <v>3146</v>
      </c>
      <c r="J1114" s="1">
        <v>45972</v>
      </c>
      <c r="K1114">
        <v>4017.19</v>
      </c>
      <c r="L1114" s="4">
        <v>4017.19</v>
      </c>
      <c r="M1114" s="4" t="str">
        <f t="shared" si="105"/>
        <v>High Sales</v>
      </c>
      <c r="N1114" s="2" t="str">
        <f t="shared" si="106"/>
        <v>Grade A</v>
      </c>
      <c r="O1114"/>
      <c r="P1114" s="4">
        <v>0</v>
      </c>
      <c r="Q1114" t="s">
        <v>23</v>
      </c>
      <c r="R1114" s="4">
        <v>9</v>
      </c>
      <c r="S1114" t="str">
        <f>CONCATENATE(OrdersTable[[#This Row],[Clean_ID]],"-",OrdersTable[[#This Row],[Clean_Region]],"-",OrdersTable[[#This Row],[Clean_Product]])</f>
        <v>2112-CENTRAL-Electronics</v>
      </c>
    </row>
    <row r="1115" spans="1:19" x14ac:dyDescent="0.3">
      <c r="A1115" t="s">
        <v>3147</v>
      </c>
      <c r="B1115" t="str">
        <f t="shared" si="102"/>
        <v>2113</v>
      </c>
      <c r="C1115" t="s">
        <v>3148</v>
      </c>
      <c r="D1115" t="str">
        <f t="shared" si="107"/>
        <v>Sean Jones</v>
      </c>
      <c r="E1115" t="s">
        <v>26</v>
      </c>
      <c r="F1115" t="str">
        <f t="shared" si="103"/>
        <v>EAST</v>
      </c>
      <c r="G1115" t="s">
        <v>80</v>
      </c>
      <c r="H1115" t="str">
        <f t="shared" si="104"/>
        <v>Furniture</v>
      </c>
      <c r="I1115" s="2" t="s">
        <v>547</v>
      </c>
      <c r="J1115" s="1">
        <v>45744</v>
      </c>
      <c r="K1115"/>
      <c r="L1115" s="4">
        <v>0</v>
      </c>
      <c r="M1115" s="4" t="str">
        <f t="shared" si="105"/>
        <v>Low Sales</v>
      </c>
      <c r="N1115" s="2" t="str">
        <f t="shared" si="106"/>
        <v>Grade C</v>
      </c>
      <c r="O1115">
        <v>5</v>
      </c>
      <c r="P1115" s="4">
        <v>5</v>
      </c>
      <c r="Q1115" t="s">
        <v>18</v>
      </c>
      <c r="R1115" s="4">
        <v>1</v>
      </c>
      <c r="S1115" t="str">
        <f>CONCATENATE(OrdersTable[[#This Row],[Clean_ID]],"-",OrdersTable[[#This Row],[Clean_Region]],"-",OrdersTable[[#This Row],[Clean_Product]])</f>
        <v>2113-EAST-Furniture</v>
      </c>
    </row>
    <row r="1116" spans="1:19" x14ac:dyDescent="0.3">
      <c r="A1116" t="s">
        <v>3149</v>
      </c>
      <c r="B1116" t="str">
        <f t="shared" si="102"/>
        <v>2114</v>
      </c>
      <c r="C1116" t="s">
        <v>3150</v>
      </c>
      <c r="D1116" t="str">
        <f t="shared" si="107"/>
        <v>Jennifer Green</v>
      </c>
      <c r="E1116" t="s">
        <v>11</v>
      </c>
      <c r="F1116" t="str">
        <f t="shared" si="103"/>
        <v>NORTH</v>
      </c>
      <c r="G1116" t="s">
        <v>80</v>
      </c>
      <c r="H1116" t="str">
        <f t="shared" si="104"/>
        <v>Furniture</v>
      </c>
      <c r="I1116" s="2" t="s">
        <v>3151</v>
      </c>
      <c r="J1116" s="1">
        <v>45501</v>
      </c>
      <c r="K1116">
        <v>504.21</v>
      </c>
      <c r="L1116" s="4">
        <v>504.21</v>
      </c>
      <c r="M1116" s="4" t="str">
        <f t="shared" si="105"/>
        <v>Low Sales</v>
      </c>
      <c r="N1116" s="2" t="str">
        <f t="shared" si="106"/>
        <v>Grade C</v>
      </c>
      <c r="O1116">
        <v>10</v>
      </c>
      <c r="P1116" s="4">
        <v>10</v>
      </c>
      <c r="Q1116" t="s">
        <v>37</v>
      </c>
      <c r="R1116" s="4">
        <v>2</v>
      </c>
      <c r="S1116" t="str">
        <f>CONCATENATE(OrdersTable[[#This Row],[Clean_ID]],"-",OrdersTable[[#This Row],[Clean_Region]],"-",OrdersTable[[#This Row],[Clean_Product]])</f>
        <v>2114-NORTH-Furniture</v>
      </c>
    </row>
    <row r="1117" spans="1:19" x14ac:dyDescent="0.3">
      <c r="A1117" t="s">
        <v>3152</v>
      </c>
      <c r="B1117" t="str">
        <f t="shared" si="102"/>
        <v>2115</v>
      </c>
      <c r="C1117" t="s">
        <v>3153</v>
      </c>
      <c r="D1117" t="str">
        <f t="shared" si="107"/>
        <v>Darius Arellano</v>
      </c>
      <c r="E1117" t="s">
        <v>51</v>
      </c>
      <c r="F1117" t="str">
        <f t="shared" si="103"/>
        <v>WEST</v>
      </c>
      <c r="G1117" t="s">
        <v>35</v>
      </c>
      <c r="H1117" t="str">
        <f t="shared" si="104"/>
        <v>Electronics</v>
      </c>
      <c r="I1117" s="2" t="s">
        <v>3154</v>
      </c>
      <c r="J1117" s="1">
        <v>45610</v>
      </c>
      <c r="K1117">
        <v>3622.29</v>
      </c>
      <c r="L1117" s="4">
        <v>3622.29</v>
      </c>
      <c r="M1117" s="4" t="str">
        <f t="shared" si="105"/>
        <v>High Sales</v>
      </c>
      <c r="N1117" s="2" t="str">
        <f t="shared" si="106"/>
        <v>Grade B</v>
      </c>
      <c r="O1117">
        <v>20</v>
      </c>
      <c r="P1117" s="4">
        <v>20</v>
      </c>
      <c r="Q1117" t="s">
        <v>18</v>
      </c>
      <c r="R1117" s="4">
        <v>10</v>
      </c>
      <c r="S1117" t="str">
        <f>CONCATENATE(OrdersTable[[#This Row],[Clean_ID]],"-",OrdersTable[[#This Row],[Clean_Region]],"-",OrdersTable[[#This Row],[Clean_Product]])</f>
        <v>2115-WEST-Electronics</v>
      </c>
    </row>
    <row r="1118" spans="1:19" x14ac:dyDescent="0.3">
      <c r="A1118" t="s">
        <v>3155</v>
      </c>
      <c r="B1118" t="str">
        <f t="shared" si="102"/>
        <v>2116</v>
      </c>
      <c r="C1118" t="s">
        <v>3156</v>
      </c>
      <c r="D1118" t="str">
        <f t="shared" si="107"/>
        <v>Andrew Taylor</v>
      </c>
      <c r="E1118" t="s">
        <v>44</v>
      </c>
      <c r="F1118" t="str">
        <f t="shared" si="103"/>
        <v>SOUTH</v>
      </c>
      <c r="G1118" t="s">
        <v>40</v>
      </c>
      <c r="H1118" t="str">
        <f t="shared" si="104"/>
        <v>Office Supplies</v>
      </c>
      <c r="I1118" s="2" t="s">
        <v>3157</v>
      </c>
      <c r="J1118" s="1">
        <v>45584</v>
      </c>
      <c r="K1118">
        <v>2268.94</v>
      </c>
      <c r="L1118" s="4">
        <v>2268.94</v>
      </c>
      <c r="M1118" s="4" t="str">
        <f t="shared" si="105"/>
        <v>Low Sales</v>
      </c>
      <c r="N1118" s="2" t="str">
        <f t="shared" si="106"/>
        <v>Grade B</v>
      </c>
      <c r="O1118">
        <v>15</v>
      </c>
      <c r="P1118" s="4">
        <v>15</v>
      </c>
      <c r="Q1118" t="s">
        <v>23</v>
      </c>
      <c r="R1118" s="4">
        <v>2</v>
      </c>
      <c r="S1118" t="str">
        <f>CONCATENATE(OrdersTable[[#This Row],[Clean_ID]],"-",OrdersTable[[#This Row],[Clean_Region]],"-",OrdersTable[[#This Row],[Clean_Product]])</f>
        <v>2116-SOUTH-Office Supplies</v>
      </c>
    </row>
    <row r="1119" spans="1:19" x14ac:dyDescent="0.3">
      <c r="A1119" t="s">
        <v>3158</v>
      </c>
      <c r="B1119" t="str">
        <f t="shared" si="102"/>
        <v>2117</v>
      </c>
      <c r="C1119" t="s">
        <v>3159</v>
      </c>
      <c r="D1119" t="str">
        <f t="shared" si="107"/>
        <v>Thomas Alvarado</v>
      </c>
      <c r="E1119" t="s">
        <v>26</v>
      </c>
      <c r="F1119" t="str">
        <f t="shared" si="103"/>
        <v>EAST</v>
      </c>
      <c r="G1119" t="s">
        <v>35</v>
      </c>
      <c r="H1119" t="str">
        <f t="shared" si="104"/>
        <v>Electronics</v>
      </c>
      <c r="I1119" s="2" t="s">
        <v>3160</v>
      </c>
      <c r="J1119" s="1">
        <v>45678</v>
      </c>
      <c r="K1119"/>
      <c r="L1119" s="4">
        <v>0</v>
      </c>
      <c r="M1119" s="4" t="str">
        <f t="shared" si="105"/>
        <v>Low Sales</v>
      </c>
      <c r="N1119" s="2" t="str">
        <f t="shared" si="106"/>
        <v>Grade C</v>
      </c>
      <c r="O1119"/>
      <c r="P1119" s="4">
        <v>0</v>
      </c>
      <c r="Q1119" t="s">
        <v>37</v>
      </c>
      <c r="R1119" s="4">
        <v>12</v>
      </c>
      <c r="S1119" t="str">
        <f>CONCATENATE(OrdersTable[[#This Row],[Clean_ID]],"-",OrdersTable[[#This Row],[Clean_Region]],"-",OrdersTable[[#This Row],[Clean_Product]])</f>
        <v>2117-EAST-Electronics</v>
      </c>
    </row>
    <row r="1120" spans="1:19" x14ac:dyDescent="0.3">
      <c r="A1120" t="s">
        <v>3161</v>
      </c>
      <c r="B1120" t="str">
        <f t="shared" si="102"/>
        <v>2118</v>
      </c>
      <c r="C1120" t="s">
        <v>3162</v>
      </c>
      <c r="D1120" t="str">
        <f t="shared" si="107"/>
        <v>Eric Costa</v>
      </c>
      <c r="E1120" t="s">
        <v>51</v>
      </c>
      <c r="F1120" t="str">
        <f t="shared" si="103"/>
        <v>WEST</v>
      </c>
      <c r="G1120" t="s">
        <v>80</v>
      </c>
      <c r="H1120" t="str">
        <f t="shared" si="104"/>
        <v>Furniture</v>
      </c>
      <c r="I1120" s="2" t="s">
        <v>3163</v>
      </c>
      <c r="J1120" s="1">
        <v>46131</v>
      </c>
      <c r="K1120"/>
      <c r="L1120" s="4">
        <v>0</v>
      </c>
      <c r="M1120" s="4" t="str">
        <f t="shared" si="105"/>
        <v>Low Sales</v>
      </c>
      <c r="N1120" s="2" t="str">
        <f t="shared" si="106"/>
        <v>Grade C</v>
      </c>
      <c r="O1120">
        <v>20</v>
      </c>
      <c r="P1120" s="4">
        <v>20</v>
      </c>
      <c r="Q1120" t="s">
        <v>14</v>
      </c>
      <c r="R1120" s="4">
        <v>13</v>
      </c>
      <c r="S1120" t="str">
        <f>CONCATENATE(OrdersTable[[#This Row],[Clean_ID]],"-",OrdersTable[[#This Row],[Clean_Region]],"-",OrdersTable[[#This Row],[Clean_Product]])</f>
        <v>2118-WEST-Furniture</v>
      </c>
    </row>
    <row r="1121" spans="1:19" x14ac:dyDescent="0.3">
      <c r="A1121" t="s">
        <v>3164</v>
      </c>
      <c r="B1121" t="str">
        <f t="shared" si="102"/>
        <v>2119</v>
      </c>
      <c r="C1121" t="s">
        <v>3165</v>
      </c>
      <c r="D1121" t="str">
        <f t="shared" si="107"/>
        <v>Brooke Wu</v>
      </c>
      <c r="E1121" t="s">
        <v>26</v>
      </c>
      <c r="F1121" t="str">
        <f t="shared" si="103"/>
        <v>EAST</v>
      </c>
      <c r="G1121" t="s">
        <v>80</v>
      </c>
      <c r="H1121" t="str">
        <f t="shared" si="104"/>
        <v>Furniture</v>
      </c>
      <c r="I1121" s="2" t="s">
        <v>1121</v>
      </c>
      <c r="J1121" s="1">
        <v>45858</v>
      </c>
      <c r="K1121"/>
      <c r="L1121" s="4">
        <v>0</v>
      </c>
      <c r="M1121" s="4" t="str">
        <f t="shared" si="105"/>
        <v>Low Sales</v>
      </c>
      <c r="N1121" s="2" t="str">
        <f t="shared" si="106"/>
        <v>Grade C</v>
      </c>
      <c r="O1121">
        <v>20</v>
      </c>
      <c r="P1121" s="4">
        <v>20</v>
      </c>
      <c r="Q1121" t="s">
        <v>31</v>
      </c>
      <c r="R1121" s="4">
        <v>8</v>
      </c>
      <c r="S1121" t="str">
        <f>CONCATENATE(OrdersTable[[#This Row],[Clean_ID]],"-",OrdersTable[[#This Row],[Clean_Region]],"-",OrdersTable[[#This Row],[Clean_Product]])</f>
        <v>2119-EAST-Furniture</v>
      </c>
    </row>
    <row r="1122" spans="1:19" x14ac:dyDescent="0.3">
      <c r="A1122" t="s">
        <v>3166</v>
      </c>
      <c r="B1122" t="str">
        <f t="shared" si="102"/>
        <v>2120</v>
      </c>
      <c r="C1122" t="s">
        <v>3167</v>
      </c>
      <c r="D1122" t="str">
        <f t="shared" si="107"/>
        <v>Kelsey Kim</v>
      </c>
      <c r="E1122" t="s">
        <v>26</v>
      </c>
      <c r="F1122" t="str">
        <f t="shared" si="103"/>
        <v>EAST</v>
      </c>
      <c r="G1122" t="s">
        <v>35</v>
      </c>
      <c r="H1122" t="str">
        <f t="shared" si="104"/>
        <v>Electronics</v>
      </c>
      <c r="I1122" s="2" t="s">
        <v>781</v>
      </c>
      <c r="J1122" s="1">
        <v>45867</v>
      </c>
      <c r="K1122"/>
      <c r="L1122" s="4">
        <v>0</v>
      </c>
      <c r="M1122" s="4" t="str">
        <f t="shared" si="105"/>
        <v>Low Sales</v>
      </c>
      <c r="N1122" s="2" t="str">
        <f t="shared" si="106"/>
        <v>Grade C</v>
      </c>
      <c r="O1122">
        <v>10</v>
      </c>
      <c r="P1122" s="4">
        <v>10</v>
      </c>
      <c r="Q1122" t="s">
        <v>23</v>
      </c>
      <c r="R1122" s="4">
        <v>4</v>
      </c>
      <c r="S1122" t="str">
        <f>CONCATENATE(OrdersTable[[#This Row],[Clean_ID]],"-",OrdersTable[[#This Row],[Clean_Region]],"-",OrdersTable[[#This Row],[Clean_Product]])</f>
        <v>2120-EAST-Electronics</v>
      </c>
    </row>
    <row r="1123" spans="1:19" x14ac:dyDescent="0.3">
      <c r="A1123" t="s">
        <v>3168</v>
      </c>
      <c r="B1123" t="str">
        <f t="shared" si="102"/>
        <v>2121</v>
      </c>
      <c r="C1123" t="s">
        <v>3169</v>
      </c>
      <c r="D1123" t="str">
        <f t="shared" si="107"/>
        <v>Angelica Gonzalez</v>
      </c>
      <c r="E1123" t="s">
        <v>44</v>
      </c>
      <c r="F1123" t="str">
        <f t="shared" si="103"/>
        <v>SOUTH</v>
      </c>
      <c r="G1123" t="s">
        <v>80</v>
      </c>
      <c r="H1123" t="str">
        <f t="shared" si="104"/>
        <v>Furniture</v>
      </c>
      <c r="I1123" s="2" t="s">
        <v>1408</v>
      </c>
      <c r="J1123" s="1">
        <v>45296</v>
      </c>
      <c r="K1123"/>
      <c r="L1123" s="4">
        <v>0</v>
      </c>
      <c r="M1123" s="4" t="str">
        <f t="shared" si="105"/>
        <v>Low Sales</v>
      </c>
      <c r="N1123" s="2" t="str">
        <f t="shared" si="106"/>
        <v>Grade C</v>
      </c>
      <c r="O1123">
        <v>20</v>
      </c>
      <c r="P1123" s="4">
        <v>20</v>
      </c>
      <c r="Q1123" t="s">
        <v>23</v>
      </c>
      <c r="R1123" s="4">
        <v>15</v>
      </c>
      <c r="S1123" t="str">
        <f>CONCATENATE(OrdersTable[[#This Row],[Clean_ID]],"-",OrdersTable[[#This Row],[Clean_Region]],"-",OrdersTable[[#This Row],[Clean_Product]])</f>
        <v>2121-SOUTH-Furniture</v>
      </c>
    </row>
    <row r="1124" spans="1:19" x14ac:dyDescent="0.3">
      <c r="A1124" t="s">
        <v>3170</v>
      </c>
      <c r="B1124" t="str">
        <f t="shared" si="102"/>
        <v>2122</v>
      </c>
      <c r="C1124" t="s">
        <v>3171</v>
      </c>
      <c r="D1124" t="str">
        <f t="shared" si="107"/>
        <v>Bruce Lynn</v>
      </c>
      <c r="E1124" t="s">
        <v>51</v>
      </c>
      <c r="F1124" t="str">
        <f t="shared" si="103"/>
        <v>WEST</v>
      </c>
      <c r="G1124" t="s">
        <v>35</v>
      </c>
      <c r="H1124" t="str">
        <f t="shared" si="104"/>
        <v>Electronics</v>
      </c>
      <c r="I1124" s="2" t="s">
        <v>3172</v>
      </c>
      <c r="J1124" s="1">
        <v>46052</v>
      </c>
      <c r="K1124"/>
      <c r="L1124" s="4">
        <v>0</v>
      </c>
      <c r="M1124" s="4" t="str">
        <f t="shared" si="105"/>
        <v>Low Sales</v>
      </c>
      <c r="N1124" s="2" t="str">
        <f t="shared" si="106"/>
        <v>Grade C</v>
      </c>
      <c r="O1124"/>
      <c r="P1124" s="4">
        <v>0</v>
      </c>
      <c r="Q1124" t="s">
        <v>14</v>
      </c>
      <c r="R1124" s="4">
        <v>7</v>
      </c>
      <c r="S1124" t="str">
        <f>CONCATENATE(OrdersTable[[#This Row],[Clean_ID]],"-",OrdersTable[[#This Row],[Clean_Region]],"-",OrdersTable[[#This Row],[Clean_Product]])</f>
        <v>2122-WEST-Electronics</v>
      </c>
    </row>
    <row r="1125" spans="1:19" x14ac:dyDescent="0.3">
      <c r="A1125" t="s">
        <v>3173</v>
      </c>
      <c r="B1125" t="str">
        <f t="shared" si="102"/>
        <v>2123</v>
      </c>
      <c r="C1125" t="s">
        <v>3174</v>
      </c>
      <c r="D1125" t="str">
        <f t="shared" si="107"/>
        <v>Samantha Harding</v>
      </c>
      <c r="E1125" t="s">
        <v>34</v>
      </c>
      <c r="F1125" t="str">
        <f t="shared" si="103"/>
        <v>NORTH</v>
      </c>
      <c r="G1125" t="s">
        <v>12</v>
      </c>
      <c r="H1125" t="str">
        <f t="shared" si="104"/>
        <v>Electronics</v>
      </c>
      <c r="I1125" s="2" t="s">
        <v>177</v>
      </c>
      <c r="J1125" s="1">
        <v>45686</v>
      </c>
      <c r="K1125"/>
      <c r="L1125" s="4">
        <v>0</v>
      </c>
      <c r="M1125" s="4" t="str">
        <f t="shared" si="105"/>
        <v>Low Sales</v>
      </c>
      <c r="N1125" s="2" t="str">
        <f t="shared" si="106"/>
        <v>Grade C</v>
      </c>
      <c r="O1125">
        <v>15</v>
      </c>
      <c r="P1125" s="4">
        <v>15</v>
      </c>
      <c r="Q1125" t="s">
        <v>31</v>
      </c>
      <c r="R1125" s="4">
        <v>9</v>
      </c>
      <c r="S1125" t="str">
        <f>CONCATENATE(OrdersTable[[#This Row],[Clean_ID]],"-",OrdersTable[[#This Row],[Clean_Region]],"-",OrdersTable[[#This Row],[Clean_Product]])</f>
        <v>2123-NORTH-Electronics</v>
      </c>
    </row>
    <row r="1126" spans="1:19" x14ac:dyDescent="0.3">
      <c r="A1126" t="s">
        <v>3175</v>
      </c>
      <c r="B1126" t="str">
        <f t="shared" si="102"/>
        <v>2124</v>
      </c>
      <c r="C1126" t="s">
        <v>3176</v>
      </c>
      <c r="D1126" t="str">
        <f t="shared" si="107"/>
        <v>Gloria George</v>
      </c>
      <c r="E1126" t="s">
        <v>11</v>
      </c>
      <c r="F1126" t="str">
        <f t="shared" si="103"/>
        <v>NORTH</v>
      </c>
      <c r="G1126" t="s">
        <v>35</v>
      </c>
      <c r="H1126" t="str">
        <f t="shared" si="104"/>
        <v>Electronics</v>
      </c>
      <c r="I1126" s="2" t="s">
        <v>3177</v>
      </c>
      <c r="J1126" s="1">
        <v>45942</v>
      </c>
      <c r="K1126">
        <v>1872.49</v>
      </c>
      <c r="L1126" s="4">
        <v>1872.49</v>
      </c>
      <c r="M1126" s="4" t="str">
        <f t="shared" si="105"/>
        <v>Low Sales</v>
      </c>
      <c r="N1126" s="2" t="str">
        <f t="shared" si="106"/>
        <v>Grade C</v>
      </c>
      <c r="O1126">
        <v>20</v>
      </c>
      <c r="P1126" s="4">
        <v>20</v>
      </c>
      <c r="Q1126" t="s">
        <v>23</v>
      </c>
      <c r="R1126" s="4">
        <v>12</v>
      </c>
      <c r="S1126" t="str">
        <f>CONCATENATE(OrdersTable[[#This Row],[Clean_ID]],"-",OrdersTable[[#This Row],[Clean_Region]],"-",OrdersTable[[#This Row],[Clean_Product]])</f>
        <v>2124-NORTH-Electronics</v>
      </c>
    </row>
    <row r="1127" spans="1:19" x14ac:dyDescent="0.3">
      <c r="A1127" t="s">
        <v>3178</v>
      </c>
      <c r="B1127" t="str">
        <f t="shared" si="102"/>
        <v>2125</v>
      </c>
      <c r="C1127" t="s">
        <v>3179</v>
      </c>
      <c r="D1127" t="str">
        <f t="shared" si="107"/>
        <v>Melissa Sharp</v>
      </c>
      <c r="E1127" t="s">
        <v>44</v>
      </c>
      <c r="F1127" t="str">
        <f t="shared" si="103"/>
        <v>SOUTH</v>
      </c>
      <c r="G1127" t="s">
        <v>80</v>
      </c>
      <c r="H1127" t="str">
        <f t="shared" si="104"/>
        <v>Furniture</v>
      </c>
      <c r="I1127" s="2" t="s">
        <v>823</v>
      </c>
      <c r="J1127" s="1">
        <v>45781</v>
      </c>
      <c r="K1127"/>
      <c r="L1127" s="4">
        <v>0</v>
      </c>
      <c r="M1127" s="4" t="str">
        <f t="shared" si="105"/>
        <v>Low Sales</v>
      </c>
      <c r="N1127" s="2" t="str">
        <f t="shared" si="106"/>
        <v>Grade C</v>
      </c>
      <c r="O1127">
        <v>5</v>
      </c>
      <c r="P1127" s="4">
        <v>5</v>
      </c>
      <c r="Q1127" t="s">
        <v>18</v>
      </c>
      <c r="R1127" s="4">
        <v>5</v>
      </c>
      <c r="S1127" t="str">
        <f>CONCATENATE(OrdersTable[[#This Row],[Clean_ID]],"-",OrdersTable[[#This Row],[Clean_Region]],"-",OrdersTable[[#This Row],[Clean_Product]])</f>
        <v>2125-SOUTH-Furniture</v>
      </c>
    </row>
    <row r="1128" spans="1:19" x14ac:dyDescent="0.3">
      <c r="A1128" t="s">
        <v>3180</v>
      </c>
      <c r="B1128" t="str">
        <f t="shared" si="102"/>
        <v>2126</v>
      </c>
      <c r="C1128" t="s">
        <v>3181</v>
      </c>
      <c r="D1128" t="str">
        <f t="shared" si="107"/>
        <v>Lisa Bishop</v>
      </c>
      <c r="E1128" t="s">
        <v>21</v>
      </c>
      <c r="F1128" t="str">
        <f t="shared" si="103"/>
        <v>CENTRAL</v>
      </c>
      <c r="G1128" t="s">
        <v>35</v>
      </c>
      <c r="H1128" t="str">
        <f t="shared" si="104"/>
        <v>Electronics</v>
      </c>
      <c r="I1128" s="2" t="s">
        <v>1352</v>
      </c>
      <c r="J1128" s="1">
        <v>45989</v>
      </c>
      <c r="K1128">
        <v>1308.73</v>
      </c>
      <c r="L1128" s="4">
        <v>1308.73</v>
      </c>
      <c r="M1128" s="4" t="str">
        <f t="shared" si="105"/>
        <v>Low Sales</v>
      </c>
      <c r="N1128" s="2" t="str">
        <f t="shared" si="106"/>
        <v>Grade C</v>
      </c>
      <c r="O1128">
        <v>5</v>
      </c>
      <c r="P1128" s="4">
        <v>5</v>
      </c>
      <c r="Q1128" t="s">
        <v>14</v>
      </c>
      <c r="R1128" s="4">
        <v>13</v>
      </c>
      <c r="S1128" t="str">
        <f>CONCATENATE(OrdersTable[[#This Row],[Clean_ID]],"-",OrdersTable[[#This Row],[Clean_Region]],"-",OrdersTable[[#This Row],[Clean_Product]])</f>
        <v>2126-CENTRAL-Electronics</v>
      </c>
    </row>
    <row r="1129" spans="1:19" x14ac:dyDescent="0.3">
      <c r="A1129" t="s">
        <v>3182</v>
      </c>
      <c r="B1129" t="str">
        <f t="shared" si="102"/>
        <v>2127</v>
      </c>
      <c r="C1129" t="s">
        <v>3183</v>
      </c>
      <c r="D1129" t="str">
        <f t="shared" si="107"/>
        <v>Mr. Thomas Sanders</v>
      </c>
      <c r="E1129" t="s">
        <v>34</v>
      </c>
      <c r="F1129" t="str">
        <f t="shared" si="103"/>
        <v>NORTH</v>
      </c>
      <c r="G1129" t="s">
        <v>35</v>
      </c>
      <c r="H1129" t="str">
        <f t="shared" si="104"/>
        <v>Electronics</v>
      </c>
      <c r="I1129" s="2" t="s">
        <v>3184</v>
      </c>
      <c r="J1129" s="1">
        <v>45699</v>
      </c>
      <c r="K1129">
        <v>2951.49</v>
      </c>
      <c r="L1129" s="4">
        <v>2951.49</v>
      </c>
      <c r="M1129" s="4" t="str">
        <f t="shared" si="105"/>
        <v>High Sales</v>
      </c>
      <c r="N1129" s="2" t="str">
        <f t="shared" si="106"/>
        <v>Grade B</v>
      </c>
      <c r="O1129"/>
      <c r="P1129" s="4">
        <v>0</v>
      </c>
      <c r="Q1129" t="s">
        <v>18</v>
      </c>
      <c r="R1129" s="4">
        <v>15</v>
      </c>
      <c r="S1129" t="str">
        <f>CONCATENATE(OrdersTable[[#This Row],[Clean_ID]],"-",OrdersTable[[#This Row],[Clean_Region]],"-",OrdersTable[[#This Row],[Clean_Product]])</f>
        <v>2127-NORTH-Electronics</v>
      </c>
    </row>
    <row r="1130" spans="1:19" x14ac:dyDescent="0.3">
      <c r="A1130" t="s">
        <v>3185</v>
      </c>
      <c r="B1130" t="str">
        <f t="shared" si="102"/>
        <v>2128</v>
      </c>
      <c r="C1130" t="s">
        <v>3186</v>
      </c>
      <c r="D1130" t="str">
        <f t="shared" si="107"/>
        <v>Matthew Saunders</v>
      </c>
      <c r="E1130" t="s">
        <v>51</v>
      </c>
      <c r="F1130" t="str">
        <f t="shared" si="103"/>
        <v>WEST</v>
      </c>
      <c r="G1130" t="s">
        <v>80</v>
      </c>
      <c r="H1130" t="str">
        <f t="shared" si="104"/>
        <v>Furniture</v>
      </c>
      <c r="I1130" s="2" t="s">
        <v>3187</v>
      </c>
      <c r="J1130" s="1">
        <v>46141</v>
      </c>
      <c r="K1130"/>
      <c r="L1130" s="4">
        <v>0</v>
      </c>
      <c r="M1130" s="4" t="str">
        <f t="shared" si="105"/>
        <v>Low Sales</v>
      </c>
      <c r="N1130" s="2" t="str">
        <f t="shared" si="106"/>
        <v>Grade C</v>
      </c>
      <c r="O1130"/>
      <c r="P1130" s="4">
        <v>0</v>
      </c>
      <c r="Q1130" t="s">
        <v>37</v>
      </c>
      <c r="R1130" s="4">
        <v>11</v>
      </c>
      <c r="S1130" t="str">
        <f>CONCATENATE(OrdersTable[[#This Row],[Clean_ID]],"-",OrdersTable[[#This Row],[Clean_Region]],"-",OrdersTable[[#This Row],[Clean_Product]])</f>
        <v>2128-WEST-Furniture</v>
      </c>
    </row>
    <row r="1131" spans="1:19" x14ac:dyDescent="0.3">
      <c r="A1131" t="s">
        <v>3188</v>
      </c>
      <c r="B1131" t="str">
        <f t="shared" si="102"/>
        <v>2129</v>
      </c>
      <c r="C1131" t="s">
        <v>3189</v>
      </c>
      <c r="D1131" t="str">
        <f t="shared" si="107"/>
        <v>Amy Mcgee</v>
      </c>
      <c r="E1131" t="s">
        <v>51</v>
      </c>
      <c r="F1131" t="str">
        <f t="shared" si="103"/>
        <v>WEST</v>
      </c>
      <c r="G1131" t="s">
        <v>40</v>
      </c>
      <c r="H1131" t="str">
        <f t="shared" si="104"/>
        <v>Office Supplies</v>
      </c>
      <c r="I1131" s="2" t="s">
        <v>3190</v>
      </c>
      <c r="J1131" s="1">
        <v>46043</v>
      </c>
      <c r="K1131">
        <v>3774.69</v>
      </c>
      <c r="L1131" s="4">
        <v>3774.69</v>
      </c>
      <c r="M1131" s="4" t="str">
        <f t="shared" si="105"/>
        <v>High Sales</v>
      </c>
      <c r="N1131" s="2" t="str">
        <f t="shared" si="106"/>
        <v>Grade B</v>
      </c>
      <c r="O1131">
        <v>5</v>
      </c>
      <c r="P1131" s="4">
        <v>5</v>
      </c>
      <c r="Q1131" t="s">
        <v>37</v>
      </c>
      <c r="R1131" s="4">
        <v>13</v>
      </c>
      <c r="S1131" t="str">
        <f>CONCATENATE(OrdersTable[[#This Row],[Clean_ID]],"-",OrdersTable[[#This Row],[Clean_Region]],"-",OrdersTable[[#This Row],[Clean_Product]])</f>
        <v>2129-WEST-Office Supplies</v>
      </c>
    </row>
    <row r="1132" spans="1:19" x14ac:dyDescent="0.3">
      <c r="A1132" t="s">
        <v>3191</v>
      </c>
      <c r="B1132" t="str">
        <f t="shared" si="102"/>
        <v>2130</v>
      </c>
      <c r="C1132" t="s">
        <v>3192</v>
      </c>
      <c r="D1132" t="str">
        <f t="shared" si="107"/>
        <v>Tiffany Black</v>
      </c>
      <c r="E1132" t="s">
        <v>26</v>
      </c>
      <c r="F1132" t="str">
        <f t="shared" si="103"/>
        <v>EAST</v>
      </c>
      <c r="G1132" t="s">
        <v>80</v>
      </c>
      <c r="H1132" t="str">
        <f t="shared" si="104"/>
        <v>Furniture</v>
      </c>
      <c r="I1132" s="2" t="s">
        <v>3193</v>
      </c>
      <c r="J1132" s="1">
        <v>45567</v>
      </c>
      <c r="K1132"/>
      <c r="L1132" s="4">
        <v>0</v>
      </c>
      <c r="M1132" s="4" t="str">
        <f t="shared" si="105"/>
        <v>Low Sales</v>
      </c>
      <c r="N1132" s="2" t="str">
        <f t="shared" si="106"/>
        <v>Grade C</v>
      </c>
      <c r="O1132">
        <v>15</v>
      </c>
      <c r="P1132" s="4">
        <v>15</v>
      </c>
      <c r="Q1132" t="s">
        <v>14</v>
      </c>
      <c r="R1132" s="4">
        <v>3</v>
      </c>
      <c r="S1132" t="str">
        <f>CONCATENATE(OrdersTable[[#This Row],[Clean_ID]],"-",OrdersTable[[#This Row],[Clean_Region]],"-",OrdersTable[[#This Row],[Clean_Product]])</f>
        <v>2130-EAST-Furniture</v>
      </c>
    </row>
    <row r="1133" spans="1:19" x14ac:dyDescent="0.3">
      <c r="A1133" t="s">
        <v>3194</v>
      </c>
      <c r="B1133" t="str">
        <f t="shared" si="102"/>
        <v>2131</v>
      </c>
      <c r="C1133" t="s">
        <v>3195</v>
      </c>
      <c r="D1133" t="str">
        <f t="shared" si="107"/>
        <v>Craig Williams</v>
      </c>
      <c r="E1133" t="s">
        <v>51</v>
      </c>
      <c r="F1133" t="str">
        <f t="shared" si="103"/>
        <v>WEST</v>
      </c>
      <c r="G1133" t="s">
        <v>12</v>
      </c>
      <c r="H1133" t="str">
        <f t="shared" si="104"/>
        <v>Electronics</v>
      </c>
      <c r="I1133" s="2" t="s">
        <v>3196</v>
      </c>
      <c r="J1133" s="1">
        <v>45391</v>
      </c>
      <c r="K1133"/>
      <c r="L1133" s="4">
        <v>0</v>
      </c>
      <c r="M1133" s="4" t="str">
        <f t="shared" si="105"/>
        <v>Low Sales</v>
      </c>
      <c r="N1133" s="2" t="str">
        <f t="shared" si="106"/>
        <v>Grade C</v>
      </c>
      <c r="O1133"/>
      <c r="P1133" s="4">
        <v>0</v>
      </c>
      <c r="Q1133" t="s">
        <v>23</v>
      </c>
      <c r="R1133" s="4">
        <v>11</v>
      </c>
      <c r="S1133" t="str">
        <f>CONCATENATE(OrdersTable[[#This Row],[Clean_ID]],"-",OrdersTable[[#This Row],[Clean_Region]],"-",OrdersTable[[#This Row],[Clean_Product]])</f>
        <v>2131-WEST-Electronics</v>
      </c>
    </row>
    <row r="1134" spans="1:19" x14ac:dyDescent="0.3">
      <c r="A1134" t="s">
        <v>3197</v>
      </c>
      <c r="B1134" t="str">
        <f t="shared" si="102"/>
        <v>2132</v>
      </c>
      <c r="C1134" t="s">
        <v>3198</v>
      </c>
      <c r="D1134" t="str">
        <f t="shared" si="107"/>
        <v>Christopher Murphy</v>
      </c>
      <c r="E1134" t="s">
        <v>26</v>
      </c>
      <c r="F1134" t="str">
        <f t="shared" si="103"/>
        <v>EAST</v>
      </c>
      <c r="G1134" t="s">
        <v>35</v>
      </c>
      <c r="H1134" t="str">
        <f t="shared" si="104"/>
        <v>Electronics</v>
      </c>
      <c r="I1134" s="2" t="s">
        <v>3097</v>
      </c>
      <c r="J1134" s="1">
        <v>45466</v>
      </c>
      <c r="K1134">
        <v>1904.52</v>
      </c>
      <c r="L1134" s="4">
        <v>1904.52</v>
      </c>
      <c r="M1134" s="4" t="str">
        <f t="shared" si="105"/>
        <v>Low Sales</v>
      </c>
      <c r="N1134" s="2" t="str">
        <f t="shared" si="106"/>
        <v>Grade C</v>
      </c>
      <c r="O1134">
        <v>10</v>
      </c>
      <c r="P1134" s="4">
        <v>10</v>
      </c>
      <c r="Q1134" t="s">
        <v>23</v>
      </c>
      <c r="R1134" s="4">
        <v>3</v>
      </c>
      <c r="S1134" t="str">
        <f>CONCATENATE(OrdersTable[[#This Row],[Clean_ID]],"-",OrdersTable[[#This Row],[Clean_Region]],"-",OrdersTable[[#This Row],[Clean_Product]])</f>
        <v>2132-EAST-Electronics</v>
      </c>
    </row>
    <row r="1135" spans="1:19" x14ac:dyDescent="0.3">
      <c r="A1135" t="s">
        <v>3199</v>
      </c>
      <c r="B1135" t="str">
        <f t="shared" si="102"/>
        <v>2133</v>
      </c>
      <c r="C1135" t="s">
        <v>3200</v>
      </c>
      <c r="D1135" t="str">
        <f t="shared" si="107"/>
        <v>Crystal Bell Dvm</v>
      </c>
      <c r="E1135" t="s">
        <v>21</v>
      </c>
      <c r="F1135" t="str">
        <f t="shared" si="103"/>
        <v>CENTRAL</v>
      </c>
      <c r="G1135" t="s">
        <v>12</v>
      </c>
      <c r="H1135" t="str">
        <f t="shared" si="104"/>
        <v>Electronics</v>
      </c>
      <c r="I1135" s="2" t="s">
        <v>3201</v>
      </c>
      <c r="J1135" s="1">
        <v>45753</v>
      </c>
      <c r="K1135">
        <v>4081.13</v>
      </c>
      <c r="L1135" s="4">
        <v>4081.13</v>
      </c>
      <c r="M1135" s="4" t="str">
        <f t="shared" si="105"/>
        <v>High Sales</v>
      </c>
      <c r="N1135" s="2" t="str">
        <f t="shared" si="106"/>
        <v>Grade A</v>
      </c>
      <c r="O1135">
        <v>10</v>
      </c>
      <c r="P1135" s="4">
        <v>10</v>
      </c>
      <c r="Q1135" t="s">
        <v>14</v>
      </c>
      <c r="R1135" s="4">
        <v>12</v>
      </c>
      <c r="S1135" t="str">
        <f>CONCATENATE(OrdersTable[[#This Row],[Clean_ID]],"-",OrdersTable[[#This Row],[Clean_Region]],"-",OrdersTable[[#This Row],[Clean_Product]])</f>
        <v>2133-CENTRAL-Electronics</v>
      </c>
    </row>
    <row r="1136" spans="1:19" x14ac:dyDescent="0.3">
      <c r="A1136" t="s">
        <v>3202</v>
      </c>
      <c r="B1136" t="str">
        <f t="shared" si="102"/>
        <v>2134</v>
      </c>
      <c r="C1136" t="s">
        <v>1605</v>
      </c>
      <c r="D1136" t="str">
        <f t="shared" si="107"/>
        <v>Christopher Henry</v>
      </c>
      <c r="E1136" t="s">
        <v>44</v>
      </c>
      <c r="F1136" t="str">
        <f t="shared" si="103"/>
        <v>SOUTH</v>
      </c>
      <c r="G1136" t="s">
        <v>80</v>
      </c>
      <c r="H1136" t="str">
        <f t="shared" si="104"/>
        <v>Furniture</v>
      </c>
      <c r="I1136" s="2" t="s">
        <v>1382</v>
      </c>
      <c r="J1136" s="1">
        <v>45557</v>
      </c>
      <c r="K1136">
        <v>2231.62</v>
      </c>
      <c r="L1136" s="4">
        <v>2231.62</v>
      </c>
      <c r="M1136" s="4" t="str">
        <f t="shared" si="105"/>
        <v>Low Sales</v>
      </c>
      <c r="N1136" s="2" t="str">
        <f t="shared" si="106"/>
        <v>Grade B</v>
      </c>
      <c r="O1136">
        <v>10</v>
      </c>
      <c r="P1136" s="4">
        <v>10</v>
      </c>
      <c r="Q1136" t="s">
        <v>14</v>
      </c>
      <c r="R1136" s="4">
        <v>5</v>
      </c>
      <c r="S1136" t="str">
        <f>CONCATENATE(OrdersTable[[#This Row],[Clean_ID]],"-",OrdersTable[[#This Row],[Clean_Region]],"-",OrdersTable[[#This Row],[Clean_Product]])</f>
        <v>2134-SOUTH-Furniture</v>
      </c>
    </row>
    <row r="1137" spans="1:19" x14ac:dyDescent="0.3">
      <c r="A1137" t="s">
        <v>3203</v>
      </c>
      <c r="B1137" t="str">
        <f t="shared" si="102"/>
        <v>2135</v>
      </c>
      <c r="C1137" t="s">
        <v>3204</v>
      </c>
      <c r="D1137" t="str">
        <f t="shared" si="107"/>
        <v>Eileen Brown</v>
      </c>
      <c r="E1137" t="s">
        <v>34</v>
      </c>
      <c r="F1137" t="str">
        <f t="shared" si="103"/>
        <v>NORTH</v>
      </c>
      <c r="G1137" t="s">
        <v>35</v>
      </c>
      <c r="H1137" t="str">
        <f t="shared" si="104"/>
        <v>Electronics</v>
      </c>
      <c r="I1137" s="2" t="s">
        <v>3205</v>
      </c>
      <c r="J1137" s="1">
        <v>45478</v>
      </c>
      <c r="K1137">
        <v>368.1</v>
      </c>
      <c r="L1137" s="4">
        <v>368.1</v>
      </c>
      <c r="M1137" s="4" t="str">
        <f t="shared" si="105"/>
        <v>Low Sales</v>
      </c>
      <c r="N1137" s="2" t="str">
        <f t="shared" si="106"/>
        <v>Grade C</v>
      </c>
      <c r="O1137"/>
      <c r="P1137" s="4">
        <v>0</v>
      </c>
      <c r="Q1137" t="s">
        <v>18</v>
      </c>
      <c r="R1137" s="4">
        <v>8</v>
      </c>
      <c r="S1137" t="str">
        <f>CONCATENATE(OrdersTable[[#This Row],[Clean_ID]],"-",OrdersTable[[#This Row],[Clean_Region]],"-",OrdersTable[[#This Row],[Clean_Product]])</f>
        <v>2135-NORTH-Electronics</v>
      </c>
    </row>
    <row r="1138" spans="1:19" x14ac:dyDescent="0.3">
      <c r="A1138" t="s">
        <v>3206</v>
      </c>
      <c r="B1138" t="str">
        <f t="shared" si="102"/>
        <v>2136</v>
      </c>
      <c r="C1138" t="s">
        <v>3207</v>
      </c>
      <c r="D1138" t="str">
        <f t="shared" si="107"/>
        <v>April Gaines</v>
      </c>
      <c r="E1138" t="s">
        <v>51</v>
      </c>
      <c r="F1138" t="str">
        <f t="shared" si="103"/>
        <v>WEST</v>
      </c>
      <c r="G1138" t="s">
        <v>12</v>
      </c>
      <c r="H1138" t="str">
        <f t="shared" si="104"/>
        <v>Electronics</v>
      </c>
      <c r="I1138" s="2" t="s">
        <v>2908</v>
      </c>
      <c r="J1138" s="1">
        <v>45301</v>
      </c>
      <c r="K1138">
        <v>1367.1</v>
      </c>
      <c r="L1138" s="4">
        <v>1367.1</v>
      </c>
      <c r="M1138" s="4" t="str">
        <f t="shared" si="105"/>
        <v>Low Sales</v>
      </c>
      <c r="N1138" s="2" t="str">
        <f t="shared" si="106"/>
        <v>Grade C</v>
      </c>
      <c r="O1138"/>
      <c r="P1138" s="4">
        <v>0</v>
      </c>
      <c r="Q1138" t="s">
        <v>14</v>
      </c>
      <c r="R1138" s="4">
        <v>2</v>
      </c>
      <c r="S1138" t="str">
        <f>CONCATENATE(OrdersTable[[#This Row],[Clean_ID]],"-",OrdersTable[[#This Row],[Clean_Region]],"-",OrdersTable[[#This Row],[Clean_Product]])</f>
        <v>2136-WEST-Electronics</v>
      </c>
    </row>
    <row r="1139" spans="1:19" x14ac:dyDescent="0.3">
      <c r="A1139" t="s">
        <v>3208</v>
      </c>
      <c r="B1139" t="str">
        <f t="shared" si="102"/>
        <v>2137</v>
      </c>
      <c r="C1139" t="s">
        <v>3209</v>
      </c>
      <c r="D1139" t="str">
        <f t="shared" si="107"/>
        <v>David Castro</v>
      </c>
      <c r="E1139" t="s">
        <v>44</v>
      </c>
      <c r="F1139" t="str">
        <f t="shared" si="103"/>
        <v>SOUTH</v>
      </c>
      <c r="G1139" t="s">
        <v>12</v>
      </c>
      <c r="H1139" t="str">
        <f t="shared" si="104"/>
        <v>Electronics</v>
      </c>
      <c r="I1139" s="2" t="s">
        <v>1424</v>
      </c>
      <c r="J1139" s="1">
        <v>45676</v>
      </c>
      <c r="K1139"/>
      <c r="L1139" s="4">
        <v>0</v>
      </c>
      <c r="M1139" s="4" t="str">
        <f t="shared" si="105"/>
        <v>Low Sales</v>
      </c>
      <c r="N1139" s="2" t="str">
        <f t="shared" si="106"/>
        <v>Grade C</v>
      </c>
      <c r="O1139">
        <v>20</v>
      </c>
      <c r="P1139" s="4">
        <v>20</v>
      </c>
      <c r="Q1139" t="s">
        <v>23</v>
      </c>
      <c r="R1139" s="4">
        <v>13</v>
      </c>
      <c r="S1139" t="str">
        <f>CONCATENATE(OrdersTable[[#This Row],[Clean_ID]],"-",OrdersTable[[#This Row],[Clean_Region]],"-",OrdersTable[[#This Row],[Clean_Product]])</f>
        <v>2137-SOUTH-Electronics</v>
      </c>
    </row>
    <row r="1140" spans="1:19" x14ac:dyDescent="0.3">
      <c r="A1140" t="s">
        <v>3210</v>
      </c>
      <c r="B1140" t="str">
        <f t="shared" si="102"/>
        <v>2138</v>
      </c>
      <c r="C1140" t="s">
        <v>3211</v>
      </c>
      <c r="D1140" t="str">
        <f t="shared" si="107"/>
        <v>Lisa White</v>
      </c>
      <c r="E1140" t="s">
        <v>26</v>
      </c>
      <c r="F1140" t="str">
        <f t="shared" si="103"/>
        <v>EAST</v>
      </c>
      <c r="G1140" t="s">
        <v>35</v>
      </c>
      <c r="H1140" t="str">
        <f t="shared" si="104"/>
        <v>Electronics</v>
      </c>
      <c r="I1140" s="2" t="s">
        <v>3212</v>
      </c>
      <c r="J1140" s="1">
        <v>45577</v>
      </c>
      <c r="K1140"/>
      <c r="L1140" s="4">
        <v>0</v>
      </c>
      <c r="M1140" s="4" t="str">
        <f t="shared" si="105"/>
        <v>Low Sales</v>
      </c>
      <c r="N1140" s="2" t="str">
        <f t="shared" si="106"/>
        <v>Grade C</v>
      </c>
      <c r="O1140">
        <v>15</v>
      </c>
      <c r="P1140" s="4">
        <v>15</v>
      </c>
      <c r="Q1140" t="s">
        <v>18</v>
      </c>
      <c r="R1140" s="4">
        <v>6</v>
      </c>
      <c r="S1140" t="str">
        <f>CONCATENATE(OrdersTable[[#This Row],[Clean_ID]],"-",OrdersTable[[#This Row],[Clean_Region]],"-",OrdersTable[[#This Row],[Clean_Product]])</f>
        <v>2138-EAST-Electronics</v>
      </c>
    </row>
    <row r="1141" spans="1:19" x14ac:dyDescent="0.3">
      <c r="A1141" t="s">
        <v>3213</v>
      </c>
      <c r="B1141" t="str">
        <f t="shared" si="102"/>
        <v>2139</v>
      </c>
      <c r="C1141" t="s">
        <v>3214</v>
      </c>
      <c r="D1141" t="str">
        <f t="shared" si="107"/>
        <v>Dr. Catherine Walker</v>
      </c>
      <c r="E1141" t="s">
        <v>11</v>
      </c>
      <c r="F1141" t="str">
        <f t="shared" si="103"/>
        <v>NORTH</v>
      </c>
      <c r="G1141" t="s">
        <v>35</v>
      </c>
      <c r="H1141" t="str">
        <f t="shared" si="104"/>
        <v>Electronics</v>
      </c>
      <c r="I1141" s="2" t="s">
        <v>3215</v>
      </c>
      <c r="J1141" s="1">
        <v>45679</v>
      </c>
      <c r="K1141"/>
      <c r="L1141" s="4">
        <v>0</v>
      </c>
      <c r="M1141" s="4" t="str">
        <f t="shared" si="105"/>
        <v>Low Sales</v>
      </c>
      <c r="N1141" s="2" t="str">
        <f t="shared" si="106"/>
        <v>Grade C</v>
      </c>
      <c r="O1141">
        <v>15</v>
      </c>
      <c r="P1141" s="4">
        <v>15</v>
      </c>
      <c r="Q1141" t="s">
        <v>14</v>
      </c>
      <c r="R1141" s="4">
        <v>1</v>
      </c>
      <c r="S1141" t="str">
        <f>CONCATENATE(OrdersTable[[#This Row],[Clean_ID]],"-",OrdersTable[[#This Row],[Clean_Region]],"-",OrdersTable[[#This Row],[Clean_Product]])</f>
        <v>2139-NORTH-Electronics</v>
      </c>
    </row>
    <row r="1142" spans="1:19" x14ac:dyDescent="0.3">
      <c r="A1142" t="s">
        <v>3216</v>
      </c>
      <c r="B1142" t="str">
        <f t="shared" si="102"/>
        <v>2140</v>
      </c>
      <c r="C1142" t="s">
        <v>3217</v>
      </c>
      <c r="D1142" t="str">
        <f t="shared" si="107"/>
        <v>Alyssa Henson</v>
      </c>
      <c r="E1142" t="s">
        <v>51</v>
      </c>
      <c r="F1142" t="str">
        <f t="shared" si="103"/>
        <v>WEST</v>
      </c>
      <c r="G1142" t="s">
        <v>35</v>
      </c>
      <c r="H1142" t="str">
        <f t="shared" si="104"/>
        <v>Electronics</v>
      </c>
      <c r="I1142" s="2" t="s">
        <v>855</v>
      </c>
      <c r="J1142" s="1">
        <v>46034</v>
      </c>
      <c r="K1142">
        <v>177.12</v>
      </c>
      <c r="L1142" s="4">
        <v>177.12</v>
      </c>
      <c r="M1142" s="4" t="str">
        <f t="shared" si="105"/>
        <v>Low Sales</v>
      </c>
      <c r="N1142" s="2" t="str">
        <f t="shared" si="106"/>
        <v>Grade C</v>
      </c>
      <c r="O1142"/>
      <c r="P1142" s="4">
        <v>0</v>
      </c>
      <c r="Q1142" t="s">
        <v>31</v>
      </c>
      <c r="R1142" s="4">
        <v>12</v>
      </c>
      <c r="S1142" t="str">
        <f>CONCATENATE(OrdersTable[[#This Row],[Clean_ID]],"-",OrdersTable[[#This Row],[Clean_Region]],"-",OrdersTable[[#This Row],[Clean_Product]])</f>
        <v>2140-WEST-Electronics</v>
      </c>
    </row>
    <row r="1143" spans="1:19" x14ac:dyDescent="0.3">
      <c r="A1143" t="s">
        <v>3218</v>
      </c>
      <c r="B1143" t="str">
        <f t="shared" si="102"/>
        <v>2141</v>
      </c>
      <c r="C1143" t="s">
        <v>3219</v>
      </c>
      <c r="D1143" t="str">
        <f t="shared" si="107"/>
        <v>Melanie Leach</v>
      </c>
      <c r="E1143" t="s">
        <v>44</v>
      </c>
      <c r="F1143" t="str">
        <f t="shared" si="103"/>
        <v>SOUTH</v>
      </c>
      <c r="G1143" t="s">
        <v>40</v>
      </c>
      <c r="H1143" t="str">
        <f t="shared" si="104"/>
        <v>Office Supplies</v>
      </c>
      <c r="I1143" s="2" t="s">
        <v>465</v>
      </c>
      <c r="J1143" s="1">
        <v>45754</v>
      </c>
      <c r="K1143"/>
      <c r="L1143" s="4">
        <v>0</v>
      </c>
      <c r="M1143" s="4" t="str">
        <f t="shared" si="105"/>
        <v>Low Sales</v>
      </c>
      <c r="N1143" s="2" t="str">
        <f t="shared" si="106"/>
        <v>Grade C</v>
      </c>
      <c r="O1143"/>
      <c r="P1143" s="4">
        <v>0</v>
      </c>
      <c r="Q1143" t="s">
        <v>23</v>
      </c>
      <c r="R1143" s="4">
        <v>11</v>
      </c>
      <c r="S1143" t="str">
        <f>CONCATENATE(OrdersTable[[#This Row],[Clean_ID]],"-",OrdersTable[[#This Row],[Clean_Region]],"-",OrdersTable[[#This Row],[Clean_Product]])</f>
        <v>2141-SOUTH-Office Supplies</v>
      </c>
    </row>
    <row r="1144" spans="1:19" x14ac:dyDescent="0.3">
      <c r="A1144" t="s">
        <v>3220</v>
      </c>
      <c r="B1144" t="str">
        <f t="shared" si="102"/>
        <v>2142</v>
      </c>
      <c r="C1144" t="s">
        <v>3221</v>
      </c>
      <c r="D1144" t="str">
        <f t="shared" si="107"/>
        <v>Steven Woods</v>
      </c>
      <c r="E1144" t="s">
        <v>44</v>
      </c>
      <c r="F1144" t="str">
        <f t="shared" si="103"/>
        <v>SOUTH</v>
      </c>
      <c r="G1144" t="s">
        <v>12</v>
      </c>
      <c r="H1144" t="str">
        <f t="shared" si="104"/>
        <v>Electronics</v>
      </c>
      <c r="I1144" s="2" t="s">
        <v>1297</v>
      </c>
      <c r="J1144" s="1">
        <v>45945</v>
      </c>
      <c r="K1144"/>
      <c r="L1144" s="4">
        <v>0</v>
      </c>
      <c r="M1144" s="4" t="str">
        <f t="shared" si="105"/>
        <v>Low Sales</v>
      </c>
      <c r="N1144" s="2" t="str">
        <f t="shared" si="106"/>
        <v>Grade C</v>
      </c>
      <c r="O1144">
        <v>5</v>
      </c>
      <c r="P1144" s="4">
        <v>5</v>
      </c>
      <c r="Q1144" t="s">
        <v>31</v>
      </c>
      <c r="R1144" s="4">
        <v>11</v>
      </c>
      <c r="S1144" t="str">
        <f>CONCATENATE(OrdersTable[[#This Row],[Clean_ID]],"-",OrdersTable[[#This Row],[Clean_Region]],"-",OrdersTable[[#This Row],[Clean_Product]])</f>
        <v>2142-SOUTH-Electronics</v>
      </c>
    </row>
    <row r="1145" spans="1:19" x14ac:dyDescent="0.3">
      <c r="A1145" t="s">
        <v>3222</v>
      </c>
      <c r="B1145" t="str">
        <f t="shared" si="102"/>
        <v>2143</v>
      </c>
      <c r="C1145" t="s">
        <v>3223</v>
      </c>
      <c r="D1145" t="str">
        <f t="shared" si="107"/>
        <v>Samantha Thomas</v>
      </c>
      <c r="E1145" t="s">
        <v>51</v>
      </c>
      <c r="F1145" t="str">
        <f t="shared" si="103"/>
        <v>WEST</v>
      </c>
      <c r="G1145" t="s">
        <v>80</v>
      </c>
      <c r="H1145" t="str">
        <f t="shared" si="104"/>
        <v>Furniture</v>
      </c>
      <c r="I1145" s="2" t="s">
        <v>3224</v>
      </c>
      <c r="J1145" s="1">
        <v>45913</v>
      </c>
      <c r="K1145">
        <v>2030.82</v>
      </c>
      <c r="L1145" s="4">
        <v>2030.82</v>
      </c>
      <c r="M1145" s="4" t="str">
        <f t="shared" si="105"/>
        <v>Low Sales</v>
      </c>
      <c r="N1145" s="2" t="str">
        <f t="shared" si="106"/>
        <v>Grade B</v>
      </c>
      <c r="O1145">
        <v>15</v>
      </c>
      <c r="P1145" s="4">
        <v>15</v>
      </c>
      <c r="Q1145" t="s">
        <v>23</v>
      </c>
      <c r="R1145" s="4">
        <v>15</v>
      </c>
      <c r="S1145" t="str">
        <f>CONCATENATE(OrdersTable[[#This Row],[Clean_ID]],"-",OrdersTable[[#This Row],[Clean_Region]],"-",OrdersTable[[#This Row],[Clean_Product]])</f>
        <v>2143-WEST-Furniture</v>
      </c>
    </row>
    <row r="1146" spans="1:19" x14ac:dyDescent="0.3">
      <c r="A1146" t="s">
        <v>3225</v>
      </c>
      <c r="B1146" t="str">
        <f t="shared" si="102"/>
        <v>2144</v>
      </c>
      <c r="C1146" t="s">
        <v>3226</v>
      </c>
      <c r="D1146" t="str">
        <f t="shared" si="107"/>
        <v>Kenneth Lowe</v>
      </c>
      <c r="E1146" t="s">
        <v>51</v>
      </c>
      <c r="F1146" t="str">
        <f t="shared" si="103"/>
        <v>WEST</v>
      </c>
      <c r="G1146" t="s">
        <v>12</v>
      </c>
      <c r="H1146" t="str">
        <f t="shared" si="104"/>
        <v>Electronics</v>
      </c>
      <c r="I1146" s="2" t="s">
        <v>3190</v>
      </c>
      <c r="J1146" s="1">
        <v>46043</v>
      </c>
      <c r="K1146">
        <v>1504.62</v>
      </c>
      <c r="L1146" s="4">
        <v>1504.62</v>
      </c>
      <c r="M1146" s="4" t="str">
        <f t="shared" si="105"/>
        <v>Low Sales</v>
      </c>
      <c r="N1146" s="2" t="str">
        <f t="shared" si="106"/>
        <v>Grade C</v>
      </c>
      <c r="O1146">
        <v>10</v>
      </c>
      <c r="P1146" s="4">
        <v>10</v>
      </c>
      <c r="Q1146" t="s">
        <v>37</v>
      </c>
      <c r="R1146" s="4">
        <v>15</v>
      </c>
      <c r="S1146" t="str">
        <f>CONCATENATE(OrdersTable[[#This Row],[Clean_ID]],"-",OrdersTable[[#This Row],[Clean_Region]],"-",OrdersTable[[#This Row],[Clean_Product]])</f>
        <v>2144-WEST-Electronics</v>
      </c>
    </row>
    <row r="1147" spans="1:19" x14ac:dyDescent="0.3">
      <c r="A1147" t="s">
        <v>3227</v>
      </c>
      <c r="B1147" t="str">
        <f t="shared" si="102"/>
        <v>2145</v>
      </c>
      <c r="C1147" t="s">
        <v>3228</v>
      </c>
      <c r="D1147" t="str">
        <f t="shared" si="107"/>
        <v>Brandon Walters</v>
      </c>
      <c r="E1147" t="s">
        <v>21</v>
      </c>
      <c r="F1147" t="str">
        <f t="shared" si="103"/>
        <v>CENTRAL</v>
      </c>
      <c r="G1147" t="s">
        <v>12</v>
      </c>
      <c r="H1147" t="str">
        <f t="shared" si="104"/>
        <v>Electronics</v>
      </c>
      <c r="I1147" s="2" t="s">
        <v>2148</v>
      </c>
      <c r="J1147" s="1">
        <v>45570</v>
      </c>
      <c r="K1147"/>
      <c r="L1147" s="4">
        <v>0</v>
      </c>
      <c r="M1147" s="4" t="str">
        <f t="shared" si="105"/>
        <v>Low Sales</v>
      </c>
      <c r="N1147" s="2" t="str">
        <f t="shared" si="106"/>
        <v>Grade C</v>
      </c>
      <c r="O1147"/>
      <c r="P1147" s="4">
        <v>0</v>
      </c>
      <c r="Q1147" t="s">
        <v>23</v>
      </c>
      <c r="R1147" s="4">
        <v>3</v>
      </c>
      <c r="S1147" t="str">
        <f>CONCATENATE(OrdersTable[[#This Row],[Clean_ID]],"-",OrdersTable[[#This Row],[Clean_Region]],"-",OrdersTable[[#This Row],[Clean_Product]])</f>
        <v>2145-CENTRAL-Electronics</v>
      </c>
    </row>
    <row r="1148" spans="1:19" x14ac:dyDescent="0.3">
      <c r="A1148" t="s">
        <v>3229</v>
      </c>
      <c r="B1148" t="str">
        <f t="shared" si="102"/>
        <v>2146</v>
      </c>
      <c r="C1148" t="s">
        <v>3230</v>
      </c>
      <c r="D1148" t="str">
        <f t="shared" si="107"/>
        <v>Lisa Nguyen</v>
      </c>
      <c r="E1148" t="s">
        <v>51</v>
      </c>
      <c r="F1148" t="str">
        <f t="shared" si="103"/>
        <v>WEST</v>
      </c>
      <c r="G1148" t="s">
        <v>12</v>
      </c>
      <c r="H1148" t="str">
        <f t="shared" si="104"/>
        <v>Electronics</v>
      </c>
      <c r="I1148" s="2" t="s">
        <v>3231</v>
      </c>
      <c r="J1148" s="1">
        <v>45785</v>
      </c>
      <c r="K1148">
        <v>2726.31</v>
      </c>
      <c r="L1148" s="4">
        <v>2726.31</v>
      </c>
      <c r="M1148" s="4" t="str">
        <f t="shared" si="105"/>
        <v>High Sales</v>
      </c>
      <c r="N1148" s="2" t="str">
        <f t="shared" si="106"/>
        <v>Grade B</v>
      </c>
      <c r="O1148">
        <v>10</v>
      </c>
      <c r="P1148" s="4">
        <v>10</v>
      </c>
      <c r="Q1148" t="s">
        <v>18</v>
      </c>
      <c r="R1148" s="4">
        <v>13</v>
      </c>
      <c r="S1148" t="str">
        <f>CONCATENATE(OrdersTable[[#This Row],[Clean_ID]],"-",OrdersTable[[#This Row],[Clean_Region]],"-",OrdersTable[[#This Row],[Clean_Product]])</f>
        <v>2146-WEST-Electronics</v>
      </c>
    </row>
    <row r="1149" spans="1:19" x14ac:dyDescent="0.3">
      <c r="A1149" t="s">
        <v>3232</v>
      </c>
      <c r="B1149" t="str">
        <f t="shared" si="102"/>
        <v>2147</v>
      </c>
      <c r="C1149" t="s">
        <v>3233</v>
      </c>
      <c r="D1149" t="str">
        <f t="shared" si="107"/>
        <v>Brenda Thompson</v>
      </c>
      <c r="E1149" t="s">
        <v>11</v>
      </c>
      <c r="F1149" t="str">
        <f t="shared" si="103"/>
        <v>NORTH</v>
      </c>
      <c r="G1149" t="s">
        <v>12</v>
      </c>
      <c r="H1149" t="str">
        <f t="shared" si="104"/>
        <v>Electronics</v>
      </c>
      <c r="I1149" s="2" t="s">
        <v>3234</v>
      </c>
      <c r="J1149" s="1">
        <v>45400</v>
      </c>
      <c r="K1149">
        <v>4967.1400000000003</v>
      </c>
      <c r="L1149" s="4">
        <v>4967.1400000000003</v>
      </c>
      <c r="M1149" s="4" t="str">
        <f t="shared" si="105"/>
        <v>High Sales</v>
      </c>
      <c r="N1149" s="2" t="str">
        <f t="shared" si="106"/>
        <v>Grade A</v>
      </c>
      <c r="O1149">
        <v>10</v>
      </c>
      <c r="P1149" s="4">
        <v>10</v>
      </c>
      <c r="Q1149" t="s">
        <v>31</v>
      </c>
      <c r="R1149" s="4">
        <v>15</v>
      </c>
      <c r="S1149" t="str">
        <f>CONCATENATE(OrdersTable[[#This Row],[Clean_ID]],"-",OrdersTable[[#This Row],[Clean_Region]],"-",OrdersTable[[#This Row],[Clean_Product]])</f>
        <v>2147-NORTH-Electronics</v>
      </c>
    </row>
    <row r="1150" spans="1:19" x14ac:dyDescent="0.3">
      <c r="A1150" t="s">
        <v>3235</v>
      </c>
      <c r="B1150" t="str">
        <f t="shared" si="102"/>
        <v>2148</v>
      </c>
      <c r="C1150" t="s">
        <v>3236</v>
      </c>
      <c r="D1150" t="str">
        <f t="shared" si="107"/>
        <v>Laura Norman</v>
      </c>
      <c r="E1150" t="s">
        <v>51</v>
      </c>
      <c r="F1150" t="str">
        <f t="shared" si="103"/>
        <v>WEST</v>
      </c>
      <c r="G1150" t="s">
        <v>40</v>
      </c>
      <c r="H1150" t="str">
        <f t="shared" si="104"/>
        <v>Office Supplies</v>
      </c>
      <c r="I1150" s="2" t="s">
        <v>3237</v>
      </c>
      <c r="J1150" s="1">
        <v>45517</v>
      </c>
      <c r="K1150"/>
      <c r="L1150" s="4">
        <v>0</v>
      </c>
      <c r="M1150" s="4" t="str">
        <f t="shared" si="105"/>
        <v>Low Sales</v>
      </c>
      <c r="N1150" s="2" t="str">
        <f t="shared" si="106"/>
        <v>Grade C</v>
      </c>
      <c r="O1150">
        <v>5</v>
      </c>
      <c r="P1150" s="4">
        <v>5</v>
      </c>
      <c r="Q1150" t="s">
        <v>18</v>
      </c>
      <c r="R1150" s="4">
        <v>15</v>
      </c>
      <c r="S1150" t="str">
        <f>CONCATENATE(OrdersTable[[#This Row],[Clean_ID]],"-",OrdersTable[[#This Row],[Clean_Region]],"-",OrdersTable[[#This Row],[Clean_Product]])</f>
        <v>2148-WEST-Office Supplies</v>
      </c>
    </row>
    <row r="1151" spans="1:19" x14ac:dyDescent="0.3">
      <c r="A1151" t="s">
        <v>3238</v>
      </c>
      <c r="B1151" t="str">
        <f t="shared" si="102"/>
        <v>2149</v>
      </c>
      <c r="C1151" t="s">
        <v>3239</v>
      </c>
      <c r="D1151" t="str">
        <f t="shared" si="107"/>
        <v>Lauren Parker</v>
      </c>
      <c r="E1151" t="s">
        <v>21</v>
      </c>
      <c r="F1151" t="str">
        <f t="shared" si="103"/>
        <v>CENTRAL</v>
      </c>
      <c r="G1151" t="s">
        <v>35</v>
      </c>
      <c r="H1151" t="str">
        <f t="shared" si="104"/>
        <v>Electronics</v>
      </c>
      <c r="I1151" s="2" t="s">
        <v>1445</v>
      </c>
      <c r="J1151" s="1">
        <v>45384</v>
      </c>
      <c r="K1151">
        <v>1697.37</v>
      </c>
      <c r="L1151" s="4">
        <v>1697.37</v>
      </c>
      <c r="M1151" s="4" t="str">
        <f t="shared" si="105"/>
        <v>Low Sales</v>
      </c>
      <c r="N1151" s="2" t="str">
        <f t="shared" si="106"/>
        <v>Grade C</v>
      </c>
      <c r="O1151"/>
      <c r="P1151" s="4">
        <v>0</v>
      </c>
      <c r="Q1151" t="s">
        <v>37</v>
      </c>
      <c r="R1151" s="4">
        <v>2</v>
      </c>
      <c r="S1151" t="str">
        <f>CONCATENATE(OrdersTable[[#This Row],[Clean_ID]],"-",OrdersTable[[#This Row],[Clean_Region]],"-",OrdersTable[[#This Row],[Clean_Product]])</f>
        <v>2149-CENTRAL-Electronics</v>
      </c>
    </row>
    <row r="1152" spans="1:19" x14ac:dyDescent="0.3">
      <c r="A1152" t="s">
        <v>3240</v>
      </c>
      <c r="B1152" t="str">
        <f t="shared" si="102"/>
        <v>2150</v>
      </c>
      <c r="C1152" t="s">
        <v>3241</v>
      </c>
      <c r="D1152" t="str">
        <f t="shared" si="107"/>
        <v>Sarah Gomez</v>
      </c>
      <c r="E1152" t="s">
        <v>11</v>
      </c>
      <c r="F1152" t="str">
        <f t="shared" si="103"/>
        <v>NORTH</v>
      </c>
      <c r="G1152" t="s">
        <v>40</v>
      </c>
      <c r="H1152" t="str">
        <f t="shared" si="104"/>
        <v>Office Supplies</v>
      </c>
      <c r="I1152" s="2" t="s">
        <v>3242</v>
      </c>
      <c r="J1152" s="1">
        <v>45678</v>
      </c>
      <c r="K1152"/>
      <c r="L1152" s="4">
        <v>0</v>
      </c>
      <c r="M1152" s="4" t="str">
        <f t="shared" si="105"/>
        <v>Low Sales</v>
      </c>
      <c r="N1152" s="2" t="str">
        <f t="shared" si="106"/>
        <v>Grade C</v>
      </c>
      <c r="O1152"/>
      <c r="P1152" s="4">
        <v>0</v>
      </c>
      <c r="Q1152" t="s">
        <v>23</v>
      </c>
      <c r="R1152" s="4">
        <v>13</v>
      </c>
      <c r="S1152" t="str">
        <f>CONCATENATE(OrdersTable[[#This Row],[Clean_ID]],"-",OrdersTable[[#This Row],[Clean_Region]],"-",OrdersTable[[#This Row],[Clean_Product]])</f>
        <v>2150-NORTH-Office Supplies</v>
      </c>
    </row>
    <row r="1153" spans="1:19" x14ac:dyDescent="0.3">
      <c r="A1153" t="s">
        <v>3243</v>
      </c>
      <c r="B1153" t="str">
        <f t="shared" si="102"/>
        <v>2151</v>
      </c>
      <c r="C1153" t="s">
        <v>3244</v>
      </c>
      <c r="D1153" t="str">
        <f t="shared" si="107"/>
        <v>Logan Park</v>
      </c>
      <c r="E1153" t="s">
        <v>44</v>
      </c>
      <c r="F1153" t="str">
        <f t="shared" si="103"/>
        <v>SOUTH</v>
      </c>
      <c r="G1153" t="s">
        <v>80</v>
      </c>
      <c r="H1153" t="str">
        <f t="shared" si="104"/>
        <v>Furniture</v>
      </c>
      <c r="I1153" s="2" t="s">
        <v>2429</v>
      </c>
      <c r="J1153" s="1">
        <v>45557</v>
      </c>
      <c r="K1153">
        <v>1490.33</v>
      </c>
      <c r="L1153" s="4">
        <v>1490.33</v>
      </c>
      <c r="M1153" s="4" t="str">
        <f t="shared" si="105"/>
        <v>Low Sales</v>
      </c>
      <c r="N1153" s="2" t="str">
        <f t="shared" si="106"/>
        <v>Grade C</v>
      </c>
      <c r="O1153">
        <v>5</v>
      </c>
      <c r="P1153" s="4">
        <v>5</v>
      </c>
      <c r="Q1153" t="s">
        <v>31</v>
      </c>
      <c r="R1153" s="4">
        <v>12</v>
      </c>
      <c r="S1153" t="str">
        <f>CONCATENATE(OrdersTable[[#This Row],[Clean_ID]],"-",OrdersTable[[#This Row],[Clean_Region]],"-",OrdersTable[[#This Row],[Clean_Product]])</f>
        <v>2151-SOUTH-Furniture</v>
      </c>
    </row>
    <row r="1154" spans="1:19" x14ac:dyDescent="0.3">
      <c r="A1154" t="s">
        <v>3245</v>
      </c>
      <c r="B1154" t="str">
        <f t="shared" ref="B1154:B1217" si="108">RIGHT(A1154, 4)</f>
        <v>2152</v>
      </c>
      <c r="C1154" t="s">
        <v>3246</v>
      </c>
      <c r="D1154" t="str">
        <f t="shared" si="107"/>
        <v>Cheryl Webb</v>
      </c>
      <c r="E1154" t="s">
        <v>21</v>
      </c>
      <c r="F1154" t="str">
        <f t="shared" ref="F1154:F1217" si="109">UPPER(TRIM(E1154))</f>
        <v>CENTRAL</v>
      </c>
      <c r="G1154" t="s">
        <v>80</v>
      </c>
      <c r="H1154" t="str">
        <f t="shared" ref="H1154:H1217" si="110">PROPER(TRIM(G1154))</f>
        <v>Furniture</v>
      </c>
      <c r="I1154" s="2" t="s">
        <v>3247</v>
      </c>
      <c r="J1154" s="1">
        <v>46054</v>
      </c>
      <c r="K1154">
        <v>2885.55</v>
      </c>
      <c r="L1154" s="4">
        <v>2885.55</v>
      </c>
      <c r="M1154" s="4" t="str">
        <f t="shared" ref="M1154:M1217" si="111">IF(L1154&gt;2500, "High Sales", "Low Sales")</f>
        <v>High Sales</v>
      </c>
      <c r="N1154" s="2" t="str">
        <f t="shared" ref="N1154:N1217" si="112">IF(OR(ISBLANK(L1154), L1154="", L1154=0), "Grade C", IF(L1154&gt;=4000, "Grade A", IF(L1154&gt;=2000, "Grade B", "Grade C")))</f>
        <v>Grade B</v>
      </c>
      <c r="O1154">
        <v>15</v>
      </c>
      <c r="P1154" s="4">
        <v>15</v>
      </c>
      <c r="Q1154" t="s">
        <v>23</v>
      </c>
      <c r="R1154" s="4">
        <v>10</v>
      </c>
      <c r="S1154" t="str">
        <f>CONCATENATE(OrdersTable[[#This Row],[Clean_ID]],"-",OrdersTable[[#This Row],[Clean_Region]],"-",OrdersTable[[#This Row],[Clean_Product]])</f>
        <v>2152-CENTRAL-Furniture</v>
      </c>
    </row>
    <row r="1155" spans="1:19" x14ac:dyDescent="0.3">
      <c r="A1155" t="s">
        <v>3248</v>
      </c>
      <c r="B1155" t="str">
        <f t="shared" si="108"/>
        <v>2153</v>
      </c>
      <c r="C1155" t="s">
        <v>3249</v>
      </c>
      <c r="D1155" t="str">
        <f t="shared" ref="D1155:D1218" si="113">PROPER(TRIM(C1155))</f>
        <v>Amy Oneal</v>
      </c>
      <c r="E1155" t="s">
        <v>11</v>
      </c>
      <c r="F1155" t="str">
        <f t="shared" si="109"/>
        <v>NORTH</v>
      </c>
      <c r="G1155" t="s">
        <v>12</v>
      </c>
      <c r="H1155" t="str">
        <f t="shared" si="110"/>
        <v>Electronics</v>
      </c>
      <c r="I1155" s="2" t="s">
        <v>3154</v>
      </c>
      <c r="J1155" s="1">
        <v>45610</v>
      </c>
      <c r="K1155">
        <v>2970.8</v>
      </c>
      <c r="L1155" s="4">
        <v>2970.8</v>
      </c>
      <c r="M1155" s="4" t="str">
        <f t="shared" si="111"/>
        <v>High Sales</v>
      </c>
      <c r="N1155" s="2" t="str">
        <f t="shared" si="112"/>
        <v>Grade B</v>
      </c>
      <c r="O1155">
        <v>20</v>
      </c>
      <c r="P1155" s="4">
        <v>20</v>
      </c>
      <c r="Q1155" t="s">
        <v>23</v>
      </c>
      <c r="R1155" s="4">
        <v>6</v>
      </c>
      <c r="S1155" t="str">
        <f>CONCATENATE(OrdersTable[[#This Row],[Clean_ID]],"-",OrdersTable[[#This Row],[Clean_Region]],"-",OrdersTable[[#This Row],[Clean_Product]])</f>
        <v>2153-NORTH-Electronics</v>
      </c>
    </row>
    <row r="1156" spans="1:19" x14ac:dyDescent="0.3">
      <c r="A1156" t="s">
        <v>3250</v>
      </c>
      <c r="B1156" t="str">
        <f t="shared" si="108"/>
        <v>2154</v>
      </c>
      <c r="C1156" t="s">
        <v>3251</v>
      </c>
      <c r="D1156" t="str">
        <f t="shared" si="113"/>
        <v>Eric Gibson</v>
      </c>
      <c r="E1156" t="s">
        <v>26</v>
      </c>
      <c r="F1156" t="str">
        <f t="shared" si="109"/>
        <v>EAST</v>
      </c>
      <c r="G1156" t="s">
        <v>80</v>
      </c>
      <c r="H1156" t="str">
        <f t="shared" si="110"/>
        <v>Furniture</v>
      </c>
      <c r="I1156" s="2" t="s">
        <v>3252</v>
      </c>
      <c r="J1156" s="1">
        <v>45824</v>
      </c>
      <c r="K1156">
        <v>3028.01</v>
      </c>
      <c r="L1156" s="4">
        <v>3028.01</v>
      </c>
      <c r="M1156" s="4" t="str">
        <f t="shared" si="111"/>
        <v>High Sales</v>
      </c>
      <c r="N1156" s="2" t="str">
        <f t="shared" si="112"/>
        <v>Grade B</v>
      </c>
      <c r="O1156">
        <v>5</v>
      </c>
      <c r="P1156" s="4">
        <v>5</v>
      </c>
      <c r="Q1156" t="s">
        <v>23</v>
      </c>
      <c r="R1156" s="4">
        <v>1</v>
      </c>
      <c r="S1156" t="str">
        <f>CONCATENATE(OrdersTable[[#This Row],[Clean_ID]],"-",OrdersTable[[#This Row],[Clean_Region]],"-",OrdersTable[[#This Row],[Clean_Product]])</f>
        <v>2154-EAST-Furniture</v>
      </c>
    </row>
    <row r="1157" spans="1:19" x14ac:dyDescent="0.3">
      <c r="A1157" t="s">
        <v>3253</v>
      </c>
      <c r="B1157" t="str">
        <f t="shared" si="108"/>
        <v>2155</v>
      </c>
      <c r="C1157" t="s">
        <v>3254</v>
      </c>
      <c r="D1157" t="str">
        <f t="shared" si="113"/>
        <v>Monica Williams</v>
      </c>
      <c r="E1157" t="s">
        <v>21</v>
      </c>
      <c r="F1157" t="str">
        <f t="shared" si="109"/>
        <v>CENTRAL</v>
      </c>
      <c r="G1157" t="s">
        <v>35</v>
      </c>
      <c r="H1157" t="str">
        <f t="shared" si="110"/>
        <v>Electronics</v>
      </c>
      <c r="I1157" s="2" t="s">
        <v>2930</v>
      </c>
      <c r="J1157" s="1">
        <v>45615</v>
      </c>
      <c r="K1157"/>
      <c r="L1157" s="4">
        <v>0</v>
      </c>
      <c r="M1157" s="4" t="str">
        <f t="shared" si="111"/>
        <v>Low Sales</v>
      </c>
      <c r="N1157" s="2" t="str">
        <f t="shared" si="112"/>
        <v>Grade C</v>
      </c>
      <c r="O1157">
        <v>10</v>
      </c>
      <c r="P1157" s="4">
        <v>10</v>
      </c>
      <c r="Q1157" t="s">
        <v>23</v>
      </c>
      <c r="R1157" s="4">
        <v>11</v>
      </c>
      <c r="S1157" t="str">
        <f>CONCATENATE(OrdersTable[[#This Row],[Clean_ID]],"-",OrdersTable[[#This Row],[Clean_Region]],"-",OrdersTable[[#This Row],[Clean_Product]])</f>
        <v>2155-CENTRAL-Electronics</v>
      </c>
    </row>
    <row r="1158" spans="1:19" x14ac:dyDescent="0.3">
      <c r="A1158" t="s">
        <v>3255</v>
      </c>
      <c r="B1158" t="str">
        <f t="shared" si="108"/>
        <v>2156</v>
      </c>
      <c r="C1158" t="s">
        <v>3256</v>
      </c>
      <c r="D1158" t="str">
        <f t="shared" si="113"/>
        <v>Jacob Tyler</v>
      </c>
      <c r="E1158" t="s">
        <v>51</v>
      </c>
      <c r="F1158" t="str">
        <f t="shared" si="109"/>
        <v>WEST</v>
      </c>
      <c r="G1158" t="s">
        <v>80</v>
      </c>
      <c r="H1158" t="str">
        <f t="shared" si="110"/>
        <v>Furniture</v>
      </c>
      <c r="I1158" s="2" t="s">
        <v>3257</v>
      </c>
      <c r="J1158" s="1">
        <v>45847</v>
      </c>
      <c r="K1158">
        <v>772.06</v>
      </c>
      <c r="L1158" s="4">
        <v>772.06</v>
      </c>
      <c r="M1158" s="4" t="str">
        <f t="shared" si="111"/>
        <v>Low Sales</v>
      </c>
      <c r="N1158" s="2" t="str">
        <f t="shared" si="112"/>
        <v>Grade C</v>
      </c>
      <c r="O1158"/>
      <c r="P1158" s="4">
        <v>0</v>
      </c>
      <c r="Q1158" t="s">
        <v>31</v>
      </c>
      <c r="R1158" s="4">
        <v>5</v>
      </c>
      <c r="S1158" t="str">
        <f>CONCATENATE(OrdersTable[[#This Row],[Clean_ID]],"-",OrdersTable[[#This Row],[Clean_Region]],"-",OrdersTable[[#This Row],[Clean_Product]])</f>
        <v>2156-WEST-Furniture</v>
      </c>
    </row>
    <row r="1159" spans="1:19" x14ac:dyDescent="0.3">
      <c r="A1159" t="s">
        <v>3258</v>
      </c>
      <c r="B1159" t="str">
        <f t="shared" si="108"/>
        <v>2157</v>
      </c>
      <c r="C1159" t="s">
        <v>3259</v>
      </c>
      <c r="D1159" t="str">
        <f t="shared" si="113"/>
        <v>Wendy Farmer</v>
      </c>
      <c r="E1159" t="s">
        <v>21</v>
      </c>
      <c r="F1159" t="str">
        <f t="shared" si="109"/>
        <v>CENTRAL</v>
      </c>
      <c r="G1159" t="s">
        <v>12</v>
      </c>
      <c r="H1159" t="str">
        <f t="shared" si="110"/>
        <v>Electronics</v>
      </c>
      <c r="I1159" s="2" t="s">
        <v>3260</v>
      </c>
      <c r="J1159" s="1">
        <v>45572</v>
      </c>
      <c r="K1159">
        <v>2891.16</v>
      </c>
      <c r="L1159" s="4">
        <v>2891.16</v>
      </c>
      <c r="M1159" s="4" t="str">
        <f t="shared" si="111"/>
        <v>High Sales</v>
      </c>
      <c r="N1159" s="2" t="str">
        <f t="shared" si="112"/>
        <v>Grade B</v>
      </c>
      <c r="O1159">
        <v>20</v>
      </c>
      <c r="P1159" s="4">
        <v>20</v>
      </c>
      <c r="Q1159" t="s">
        <v>31</v>
      </c>
      <c r="R1159" s="4">
        <v>12</v>
      </c>
      <c r="S1159" t="str">
        <f>CONCATENATE(OrdersTable[[#This Row],[Clean_ID]],"-",OrdersTable[[#This Row],[Clean_Region]],"-",OrdersTable[[#This Row],[Clean_Product]])</f>
        <v>2157-CENTRAL-Electronics</v>
      </c>
    </row>
    <row r="1160" spans="1:19" x14ac:dyDescent="0.3">
      <c r="A1160" t="s">
        <v>3261</v>
      </c>
      <c r="B1160" t="str">
        <f t="shared" si="108"/>
        <v>2158</v>
      </c>
      <c r="C1160" t="s">
        <v>3262</v>
      </c>
      <c r="D1160" t="str">
        <f t="shared" si="113"/>
        <v>Rachel Lester Md</v>
      </c>
      <c r="E1160" t="s">
        <v>51</v>
      </c>
      <c r="F1160" t="str">
        <f t="shared" si="109"/>
        <v>WEST</v>
      </c>
      <c r="G1160" t="s">
        <v>12</v>
      </c>
      <c r="H1160" t="str">
        <f t="shared" si="110"/>
        <v>Electronics</v>
      </c>
      <c r="I1160" s="2" t="s">
        <v>1246</v>
      </c>
      <c r="J1160" s="1">
        <v>46269</v>
      </c>
      <c r="K1160">
        <v>805.88</v>
      </c>
      <c r="L1160" s="4">
        <v>805.88</v>
      </c>
      <c r="M1160" s="4" t="str">
        <f t="shared" si="111"/>
        <v>Low Sales</v>
      </c>
      <c r="N1160" s="2" t="str">
        <f t="shared" si="112"/>
        <v>Grade C</v>
      </c>
      <c r="O1160">
        <v>10</v>
      </c>
      <c r="P1160" s="4">
        <v>10</v>
      </c>
      <c r="Q1160" t="s">
        <v>14</v>
      </c>
      <c r="R1160" s="4">
        <v>15</v>
      </c>
      <c r="S1160" t="str">
        <f>CONCATENATE(OrdersTable[[#This Row],[Clean_ID]],"-",OrdersTable[[#This Row],[Clean_Region]],"-",OrdersTable[[#This Row],[Clean_Product]])</f>
        <v>2158-WEST-Electronics</v>
      </c>
    </row>
    <row r="1161" spans="1:19" x14ac:dyDescent="0.3">
      <c r="A1161" t="s">
        <v>3263</v>
      </c>
      <c r="B1161" t="str">
        <f t="shared" si="108"/>
        <v>2159</v>
      </c>
      <c r="C1161" t="s">
        <v>3264</v>
      </c>
      <c r="D1161" t="str">
        <f t="shared" si="113"/>
        <v>Matthew Brown</v>
      </c>
      <c r="E1161" t="s">
        <v>44</v>
      </c>
      <c r="F1161" t="str">
        <f t="shared" si="109"/>
        <v>SOUTH</v>
      </c>
      <c r="G1161" t="s">
        <v>35</v>
      </c>
      <c r="H1161" t="str">
        <f t="shared" si="110"/>
        <v>Electronics</v>
      </c>
      <c r="I1161" s="2" t="s">
        <v>990</v>
      </c>
      <c r="J1161" s="1">
        <v>46036</v>
      </c>
      <c r="K1161">
        <v>1530.55</v>
      </c>
      <c r="L1161" s="4">
        <v>1530.55</v>
      </c>
      <c r="M1161" s="4" t="str">
        <f t="shared" si="111"/>
        <v>Low Sales</v>
      </c>
      <c r="N1161" s="2" t="str">
        <f t="shared" si="112"/>
        <v>Grade C</v>
      </c>
      <c r="O1161">
        <v>5</v>
      </c>
      <c r="P1161" s="4">
        <v>5</v>
      </c>
      <c r="Q1161" t="s">
        <v>37</v>
      </c>
      <c r="R1161" s="4">
        <v>7</v>
      </c>
      <c r="S1161" t="str">
        <f>CONCATENATE(OrdersTable[[#This Row],[Clean_ID]],"-",OrdersTable[[#This Row],[Clean_Region]],"-",OrdersTable[[#This Row],[Clean_Product]])</f>
        <v>2159-SOUTH-Electronics</v>
      </c>
    </row>
    <row r="1162" spans="1:19" x14ac:dyDescent="0.3">
      <c r="A1162" t="s">
        <v>3265</v>
      </c>
      <c r="B1162" t="str">
        <f t="shared" si="108"/>
        <v>2160</v>
      </c>
      <c r="C1162" t="s">
        <v>3266</v>
      </c>
      <c r="D1162" t="str">
        <f t="shared" si="113"/>
        <v>Andrea Fernandez</v>
      </c>
      <c r="E1162" t="s">
        <v>26</v>
      </c>
      <c r="F1162" t="str">
        <f t="shared" si="109"/>
        <v>EAST</v>
      </c>
      <c r="G1162" t="s">
        <v>35</v>
      </c>
      <c r="H1162" t="str">
        <f t="shared" si="110"/>
        <v>Electronics</v>
      </c>
      <c r="I1162" s="2" t="s">
        <v>2208</v>
      </c>
      <c r="J1162" s="1">
        <v>45986</v>
      </c>
      <c r="K1162"/>
      <c r="L1162" s="4">
        <v>0</v>
      </c>
      <c r="M1162" s="4" t="str">
        <f t="shared" si="111"/>
        <v>Low Sales</v>
      </c>
      <c r="N1162" s="2" t="str">
        <f t="shared" si="112"/>
        <v>Grade C</v>
      </c>
      <c r="O1162">
        <v>20</v>
      </c>
      <c r="P1162" s="4">
        <v>20</v>
      </c>
      <c r="Q1162" t="s">
        <v>14</v>
      </c>
      <c r="R1162" s="4">
        <v>9</v>
      </c>
      <c r="S1162" t="str">
        <f>CONCATENATE(OrdersTable[[#This Row],[Clean_ID]],"-",OrdersTable[[#This Row],[Clean_Region]],"-",OrdersTable[[#This Row],[Clean_Product]])</f>
        <v>2160-EAST-Electronics</v>
      </c>
    </row>
    <row r="1163" spans="1:19" x14ac:dyDescent="0.3">
      <c r="A1163" t="s">
        <v>3267</v>
      </c>
      <c r="B1163" t="str">
        <f t="shared" si="108"/>
        <v>2161</v>
      </c>
      <c r="C1163" t="s">
        <v>3268</v>
      </c>
      <c r="D1163" t="str">
        <f t="shared" si="113"/>
        <v>Teresa Tapia</v>
      </c>
      <c r="E1163" t="s">
        <v>11</v>
      </c>
      <c r="F1163" t="str">
        <f t="shared" si="109"/>
        <v>NORTH</v>
      </c>
      <c r="G1163" t="s">
        <v>40</v>
      </c>
      <c r="H1163" t="str">
        <f t="shared" si="110"/>
        <v>Office Supplies</v>
      </c>
      <c r="I1163" s="2" t="s">
        <v>3269</v>
      </c>
      <c r="J1163" s="1">
        <v>45581</v>
      </c>
      <c r="K1163"/>
      <c r="L1163" s="4">
        <v>0</v>
      </c>
      <c r="M1163" s="4" t="str">
        <f t="shared" si="111"/>
        <v>Low Sales</v>
      </c>
      <c r="N1163" s="2" t="str">
        <f t="shared" si="112"/>
        <v>Grade C</v>
      </c>
      <c r="O1163">
        <v>5</v>
      </c>
      <c r="P1163" s="4">
        <v>5</v>
      </c>
      <c r="Q1163" t="s">
        <v>18</v>
      </c>
      <c r="R1163" s="4">
        <v>6</v>
      </c>
      <c r="S1163" t="str">
        <f>CONCATENATE(OrdersTable[[#This Row],[Clean_ID]],"-",OrdersTable[[#This Row],[Clean_Region]],"-",OrdersTable[[#This Row],[Clean_Product]])</f>
        <v>2161-NORTH-Office Supplies</v>
      </c>
    </row>
    <row r="1164" spans="1:19" x14ac:dyDescent="0.3">
      <c r="A1164" t="s">
        <v>3270</v>
      </c>
      <c r="B1164" t="str">
        <f t="shared" si="108"/>
        <v>2162</v>
      </c>
      <c r="C1164" t="s">
        <v>3271</v>
      </c>
      <c r="D1164" t="str">
        <f t="shared" si="113"/>
        <v>Destiny Woods</v>
      </c>
      <c r="E1164" t="s">
        <v>21</v>
      </c>
      <c r="F1164" t="str">
        <f t="shared" si="109"/>
        <v>CENTRAL</v>
      </c>
      <c r="G1164" t="s">
        <v>12</v>
      </c>
      <c r="H1164" t="str">
        <f t="shared" si="110"/>
        <v>Electronics</v>
      </c>
      <c r="I1164" s="2" t="s">
        <v>2451</v>
      </c>
      <c r="J1164" s="1">
        <v>46018</v>
      </c>
      <c r="K1164">
        <v>2314.79</v>
      </c>
      <c r="L1164" s="4">
        <v>2314.79</v>
      </c>
      <c r="M1164" s="4" t="str">
        <f t="shared" si="111"/>
        <v>Low Sales</v>
      </c>
      <c r="N1164" s="2" t="str">
        <f t="shared" si="112"/>
        <v>Grade B</v>
      </c>
      <c r="O1164"/>
      <c r="P1164" s="4">
        <v>0</v>
      </c>
      <c r="Q1164" t="s">
        <v>18</v>
      </c>
      <c r="R1164" s="4">
        <v>8</v>
      </c>
      <c r="S1164" t="str">
        <f>CONCATENATE(OrdersTable[[#This Row],[Clean_ID]],"-",OrdersTable[[#This Row],[Clean_Region]],"-",OrdersTable[[#This Row],[Clean_Product]])</f>
        <v>2162-CENTRAL-Electronics</v>
      </c>
    </row>
    <row r="1165" spans="1:19" x14ac:dyDescent="0.3">
      <c r="A1165" t="s">
        <v>3272</v>
      </c>
      <c r="B1165" t="str">
        <f t="shared" si="108"/>
        <v>2163</v>
      </c>
      <c r="C1165" t="s">
        <v>3273</v>
      </c>
      <c r="D1165" t="str">
        <f t="shared" si="113"/>
        <v>Ms. Courtney Perez</v>
      </c>
      <c r="E1165" t="s">
        <v>11</v>
      </c>
      <c r="F1165" t="str">
        <f t="shared" si="109"/>
        <v>NORTH</v>
      </c>
      <c r="G1165" t="s">
        <v>35</v>
      </c>
      <c r="H1165" t="str">
        <f t="shared" si="110"/>
        <v>Electronics</v>
      </c>
      <c r="I1165" s="2" t="s">
        <v>314</v>
      </c>
      <c r="J1165" s="1">
        <v>45590</v>
      </c>
      <c r="K1165">
        <v>1088.3399999999999</v>
      </c>
      <c r="L1165" s="4">
        <v>1088.3399999999999</v>
      </c>
      <c r="M1165" s="4" t="str">
        <f t="shared" si="111"/>
        <v>Low Sales</v>
      </c>
      <c r="N1165" s="2" t="str">
        <f t="shared" si="112"/>
        <v>Grade C</v>
      </c>
      <c r="O1165">
        <v>5</v>
      </c>
      <c r="P1165" s="4">
        <v>5</v>
      </c>
      <c r="Q1165" t="s">
        <v>31</v>
      </c>
      <c r="R1165" s="4">
        <v>12</v>
      </c>
      <c r="S1165" t="str">
        <f>CONCATENATE(OrdersTable[[#This Row],[Clean_ID]],"-",OrdersTable[[#This Row],[Clean_Region]],"-",OrdersTable[[#This Row],[Clean_Product]])</f>
        <v>2163-NORTH-Electronics</v>
      </c>
    </row>
    <row r="1166" spans="1:19" x14ac:dyDescent="0.3">
      <c r="A1166" t="s">
        <v>3274</v>
      </c>
      <c r="B1166" t="str">
        <f t="shared" si="108"/>
        <v>2164</v>
      </c>
      <c r="C1166" t="s">
        <v>3275</v>
      </c>
      <c r="D1166" t="str">
        <f t="shared" si="113"/>
        <v>Sarah Anderson</v>
      </c>
      <c r="E1166" t="s">
        <v>21</v>
      </c>
      <c r="F1166" t="str">
        <f t="shared" si="109"/>
        <v>CENTRAL</v>
      </c>
      <c r="G1166" t="s">
        <v>12</v>
      </c>
      <c r="H1166" t="str">
        <f t="shared" si="110"/>
        <v>Electronics</v>
      </c>
      <c r="I1166" s="2" t="s">
        <v>2503</v>
      </c>
      <c r="J1166" s="1">
        <v>45986</v>
      </c>
      <c r="K1166"/>
      <c r="L1166" s="4">
        <v>0</v>
      </c>
      <c r="M1166" s="4" t="str">
        <f t="shared" si="111"/>
        <v>Low Sales</v>
      </c>
      <c r="N1166" s="2" t="str">
        <f t="shared" si="112"/>
        <v>Grade C</v>
      </c>
      <c r="O1166">
        <v>10</v>
      </c>
      <c r="P1166" s="4">
        <v>10</v>
      </c>
      <c r="Q1166" t="s">
        <v>14</v>
      </c>
      <c r="R1166" s="4">
        <v>2</v>
      </c>
      <c r="S1166" t="str">
        <f>CONCATENATE(OrdersTable[[#This Row],[Clean_ID]],"-",OrdersTable[[#This Row],[Clean_Region]],"-",OrdersTable[[#This Row],[Clean_Product]])</f>
        <v>2164-CENTRAL-Electronics</v>
      </c>
    </row>
    <row r="1167" spans="1:19" x14ac:dyDescent="0.3">
      <c r="A1167" t="s">
        <v>3276</v>
      </c>
      <c r="B1167" t="str">
        <f t="shared" si="108"/>
        <v>2165</v>
      </c>
      <c r="C1167" t="s">
        <v>3277</v>
      </c>
      <c r="D1167" t="str">
        <f t="shared" si="113"/>
        <v>Rebecca Dennis</v>
      </c>
      <c r="E1167" t="s">
        <v>26</v>
      </c>
      <c r="F1167" t="str">
        <f t="shared" si="109"/>
        <v>EAST</v>
      </c>
      <c r="G1167" t="s">
        <v>35</v>
      </c>
      <c r="H1167" t="str">
        <f t="shared" si="110"/>
        <v>Electronics</v>
      </c>
      <c r="I1167" s="2" t="s">
        <v>1168</v>
      </c>
      <c r="J1167" s="1">
        <v>45475</v>
      </c>
      <c r="K1167"/>
      <c r="L1167" s="4">
        <v>0</v>
      </c>
      <c r="M1167" s="4" t="str">
        <f t="shared" si="111"/>
        <v>Low Sales</v>
      </c>
      <c r="N1167" s="2" t="str">
        <f t="shared" si="112"/>
        <v>Grade C</v>
      </c>
      <c r="O1167"/>
      <c r="P1167" s="4">
        <v>0</v>
      </c>
      <c r="Q1167" t="s">
        <v>23</v>
      </c>
      <c r="R1167" s="4">
        <v>3</v>
      </c>
      <c r="S1167" t="str">
        <f>CONCATENATE(OrdersTable[[#This Row],[Clean_ID]],"-",OrdersTable[[#This Row],[Clean_Region]],"-",OrdersTable[[#This Row],[Clean_Product]])</f>
        <v>2165-EAST-Electronics</v>
      </c>
    </row>
    <row r="1168" spans="1:19" x14ac:dyDescent="0.3">
      <c r="A1168" t="s">
        <v>3278</v>
      </c>
      <c r="B1168" t="str">
        <f t="shared" si="108"/>
        <v>2166</v>
      </c>
      <c r="C1168" t="s">
        <v>3279</v>
      </c>
      <c r="D1168" t="str">
        <f t="shared" si="113"/>
        <v>Jessica Schultz</v>
      </c>
      <c r="E1168" t="s">
        <v>11</v>
      </c>
      <c r="F1168" t="str">
        <f t="shared" si="109"/>
        <v>NORTH</v>
      </c>
      <c r="G1168" t="s">
        <v>35</v>
      </c>
      <c r="H1168" t="str">
        <f t="shared" si="110"/>
        <v>Electronics</v>
      </c>
      <c r="I1168" s="2" t="s">
        <v>3280</v>
      </c>
      <c r="J1168" s="1">
        <v>45542</v>
      </c>
      <c r="K1168"/>
      <c r="L1168" s="4">
        <v>0</v>
      </c>
      <c r="M1168" s="4" t="str">
        <f t="shared" si="111"/>
        <v>Low Sales</v>
      </c>
      <c r="N1168" s="2" t="str">
        <f t="shared" si="112"/>
        <v>Grade C</v>
      </c>
      <c r="O1168">
        <v>20</v>
      </c>
      <c r="P1168" s="4">
        <v>20</v>
      </c>
      <c r="Q1168" t="s">
        <v>31</v>
      </c>
      <c r="R1168" s="4">
        <v>12</v>
      </c>
      <c r="S1168" t="str">
        <f>CONCATENATE(OrdersTable[[#This Row],[Clean_ID]],"-",OrdersTable[[#This Row],[Clean_Region]],"-",OrdersTable[[#This Row],[Clean_Product]])</f>
        <v>2166-NORTH-Electronics</v>
      </c>
    </row>
    <row r="1169" spans="1:19" x14ac:dyDescent="0.3">
      <c r="A1169" t="s">
        <v>3281</v>
      </c>
      <c r="B1169" t="str">
        <f t="shared" si="108"/>
        <v>2167</v>
      </c>
      <c r="C1169" t="s">
        <v>3282</v>
      </c>
      <c r="D1169" t="str">
        <f t="shared" si="113"/>
        <v>Kristina Leonard</v>
      </c>
      <c r="E1169" t="s">
        <v>21</v>
      </c>
      <c r="F1169" t="str">
        <f t="shared" si="109"/>
        <v>CENTRAL</v>
      </c>
      <c r="G1169" t="s">
        <v>80</v>
      </c>
      <c r="H1169" t="str">
        <f t="shared" si="110"/>
        <v>Furniture</v>
      </c>
      <c r="I1169" s="2" t="s">
        <v>3283</v>
      </c>
      <c r="J1169" s="1">
        <v>45960</v>
      </c>
      <c r="K1169">
        <v>1908.09</v>
      </c>
      <c r="L1169" s="4">
        <v>1908.09</v>
      </c>
      <c r="M1169" s="4" t="str">
        <f t="shared" si="111"/>
        <v>Low Sales</v>
      </c>
      <c r="N1169" s="2" t="str">
        <f t="shared" si="112"/>
        <v>Grade C</v>
      </c>
      <c r="O1169">
        <v>20</v>
      </c>
      <c r="P1169" s="4">
        <v>20</v>
      </c>
      <c r="Q1169" t="s">
        <v>23</v>
      </c>
      <c r="R1169" s="4">
        <v>5</v>
      </c>
      <c r="S1169" t="str">
        <f>CONCATENATE(OrdersTable[[#This Row],[Clean_ID]],"-",OrdersTable[[#This Row],[Clean_Region]],"-",OrdersTable[[#This Row],[Clean_Product]])</f>
        <v>2167-CENTRAL-Furniture</v>
      </c>
    </row>
    <row r="1170" spans="1:19" x14ac:dyDescent="0.3">
      <c r="A1170" t="s">
        <v>3284</v>
      </c>
      <c r="B1170" t="str">
        <f t="shared" si="108"/>
        <v>2168</v>
      </c>
      <c r="C1170" t="s">
        <v>3285</v>
      </c>
      <c r="D1170" t="str">
        <f t="shared" si="113"/>
        <v>Robert Norris</v>
      </c>
      <c r="E1170" t="s">
        <v>11</v>
      </c>
      <c r="F1170" t="str">
        <f t="shared" si="109"/>
        <v>NORTH</v>
      </c>
      <c r="G1170" t="s">
        <v>35</v>
      </c>
      <c r="H1170" t="str">
        <f t="shared" si="110"/>
        <v>Electronics</v>
      </c>
      <c r="I1170" s="2" t="s">
        <v>3286</v>
      </c>
      <c r="J1170" s="1">
        <v>45668</v>
      </c>
      <c r="K1170">
        <v>644</v>
      </c>
      <c r="L1170" s="4">
        <v>644</v>
      </c>
      <c r="M1170" s="4" t="str">
        <f t="shared" si="111"/>
        <v>Low Sales</v>
      </c>
      <c r="N1170" s="2" t="str">
        <f t="shared" si="112"/>
        <v>Grade C</v>
      </c>
      <c r="O1170">
        <v>5</v>
      </c>
      <c r="P1170" s="4">
        <v>5</v>
      </c>
      <c r="Q1170" t="s">
        <v>23</v>
      </c>
      <c r="R1170" s="4">
        <v>11</v>
      </c>
      <c r="S1170" t="str">
        <f>CONCATENATE(OrdersTable[[#This Row],[Clean_ID]],"-",OrdersTable[[#This Row],[Clean_Region]],"-",OrdersTable[[#This Row],[Clean_Product]])</f>
        <v>2168-NORTH-Electronics</v>
      </c>
    </row>
    <row r="1171" spans="1:19" x14ac:dyDescent="0.3">
      <c r="A1171" t="s">
        <v>3287</v>
      </c>
      <c r="B1171" t="str">
        <f t="shared" si="108"/>
        <v>2169</v>
      </c>
      <c r="C1171" t="s">
        <v>3288</v>
      </c>
      <c r="D1171" t="str">
        <f t="shared" si="113"/>
        <v>James Fleming</v>
      </c>
      <c r="E1171" t="s">
        <v>11</v>
      </c>
      <c r="F1171" t="str">
        <f t="shared" si="109"/>
        <v>NORTH</v>
      </c>
      <c r="G1171" t="s">
        <v>80</v>
      </c>
      <c r="H1171" t="str">
        <f t="shared" si="110"/>
        <v>Furniture</v>
      </c>
      <c r="I1171" s="2" t="s">
        <v>3289</v>
      </c>
      <c r="J1171" s="1">
        <v>45315</v>
      </c>
      <c r="K1171"/>
      <c r="L1171" s="4">
        <v>0</v>
      </c>
      <c r="M1171" s="4" t="str">
        <f t="shared" si="111"/>
        <v>Low Sales</v>
      </c>
      <c r="N1171" s="2" t="str">
        <f t="shared" si="112"/>
        <v>Grade C</v>
      </c>
      <c r="O1171">
        <v>15</v>
      </c>
      <c r="P1171" s="4">
        <v>15</v>
      </c>
      <c r="Q1171" t="s">
        <v>14</v>
      </c>
      <c r="R1171" s="4">
        <v>13</v>
      </c>
      <c r="S1171" t="str">
        <f>CONCATENATE(OrdersTable[[#This Row],[Clean_ID]],"-",OrdersTable[[#This Row],[Clean_Region]],"-",OrdersTable[[#This Row],[Clean_Product]])</f>
        <v>2169-NORTH-Furniture</v>
      </c>
    </row>
    <row r="1172" spans="1:19" x14ac:dyDescent="0.3">
      <c r="A1172" t="s">
        <v>3290</v>
      </c>
      <c r="B1172" t="str">
        <f t="shared" si="108"/>
        <v>2170</v>
      </c>
      <c r="C1172" t="s">
        <v>3291</v>
      </c>
      <c r="D1172" t="str">
        <f t="shared" si="113"/>
        <v>Jeffrey Hernandez</v>
      </c>
      <c r="E1172" t="s">
        <v>21</v>
      </c>
      <c r="F1172" t="str">
        <f t="shared" si="109"/>
        <v>CENTRAL</v>
      </c>
      <c r="G1172" t="s">
        <v>80</v>
      </c>
      <c r="H1172" t="str">
        <f t="shared" si="110"/>
        <v>Furniture</v>
      </c>
      <c r="I1172" s="2" t="s">
        <v>403</v>
      </c>
      <c r="J1172" s="1">
        <v>45685</v>
      </c>
      <c r="K1172"/>
      <c r="L1172" s="4">
        <v>0</v>
      </c>
      <c r="M1172" s="4" t="str">
        <f t="shared" si="111"/>
        <v>Low Sales</v>
      </c>
      <c r="N1172" s="2" t="str">
        <f t="shared" si="112"/>
        <v>Grade C</v>
      </c>
      <c r="O1172">
        <v>15</v>
      </c>
      <c r="P1172" s="4">
        <v>15</v>
      </c>
      <c r="Q1172" t="s">
        <v>37</v>
      </c>
      <c r="R1172" s="4">
        <v>3</v>
      </c>
      <c r="S1172" t="str">
        <f>CONCATENATE(OrdersTable[[#This Row],[Clean_ID]],"-",OrdersTable[[#This Row],[Clean_Region]],"-",OrdersTable[[#This Row],[Clean_Product]])</f>
        <v>2170-CENTRAL-Furniture</v>
      </c>
    </row>
    <row r="1173" spans="1:19" x14ac:dyDescent="0.3">
      <c r="A1173" t="s">
        <v>3292</v>
      </c>
      <c r="B1173" t="str">
        <f t="shared" si="108"/>
        <v>2171</v>
      </c>
      <c r="C1173" t="s">
        <v>3293</v>
      </c>
      <c r="D1173" t="str">
        <f t="shared" si="113"/>
        <v>Christina Graham</v>
      </c>
      <c r="E1173" t="s">
        <v>34</v>
      </c>
      <c r="F1173" t="str">
        <f t="shared" si="109"/>
        <v>NORTH</v>
      </c>
      <c r="G1173" t="s">
        <v>40</v>
      </c>
      <c r="H1173" t="str">
        <f t="shared" si="110"/>
        <v>Office Supplies</v>
      </c>
      <c r="I1173" s="2" t="s">
        <v>3294</v>
      </c>
      <c r="J1173" s="1">
        <v>45357</v>
      </c>
      <c r="K1173">
        <v>4548.96</v>
      </c>
      <c r="L1173" s="4">
        <v>4548.96</v>
      </c>
      <c r="M1173" s="4" t="str">
        <f t="shared" si="111"/>
        <v>High Sales</v>
      </c>
      <c r="N1173" s="2" t="str">
        <f t="shared" si="112"/>
        <v>Grade A</v>
      </c>
      <c r="O1173">
        <v>20</v>
      </c>
      <c r="P1173" s="4">
        <v>20</v>
      </c>
      <c r="Q1173" t="s">
        <v>14</v>
      </c>
      <c r="R1173" s="4">
        <v>7</v>
      </c>
      <c r="S1173" t="str">
        <f>CONCATENATE(OrdersTable[[#This Row],[Clean_ID]],"-",OrdersTable[[#This Row],[Clean_Region]],"-",OrdersTable[[#This Row],[Clean_Product]])</f>
        <v>2171-NORTH-Office Supplies</v>
      </c>
    </row>
    <row r="1174" spans="1:19" x14ac:dyDescent="0.3">
      <c r="A1174" t="s">
        <v>3295</v>
      </c>
      <c r="B1174" t="str">
        <f t="shared" si="108"/>
        <v>2172</v>
      </c>
      <c r="C1174" t="s">
        <v>3296</v>
      </c>
      <c r="D1174" t="str">
        <f t="shared" si="113"/>
        <v>Stacy Gray</v>
      </c>
      <c r="E1174" t="s">
        <v>21</v>
      </c>
      <c r="F1174" t="str">
        <f t="shared" si="109"/>
        <v>CENTRAL</v>
      </c>
      <c r="G1174" t="s">
        <v>35</v>
      </c>
      <c r="H1174" t="str">
        <f t="shared" si="110"/>
        <v>Electronics</v>
      </c>
      <c r="I1174" s="2" t="s">
        <v>3294</v>
      </c>
      <c r="J1174" s="1">
        <v>45357</v>
      </c>
      <c r="K1174">
        <v>4193.8599999999997</v>
      </c>
      <c r="L1174" s="4">
        <v>4193.8599999999997</v>
      </c>
      <c r="M1174" s="4" t="str">
        <f t="shared" si="111"/>
        <v>High Sales</v>
      </c>
      <c r="N1174" s="2" t="str">
        <f t="shared" si="112"/>
        <v>Grade A</v>
      </c>
      <c r="O1174">
        <v>10</v>
      </c>
      <c r="P1174" s="4">
        <v>10</v>
      </c>
      <c r="Q1174" t="s">
        <v>14</v>
      </c>
      <c r="R1174" s="4">
        <v>3</v>
      </c>
      <c r="S1174" t="str">
        <f>CONCATENATE(OrdersTable[[#This Row],[Clean_ID]],"-",OrdersTable[[#This Row],[Clean_Region]],"-",OrdersTable[[#This Row],[Clean_Product]])</f>
        <v>2172-CENTRAL-Electronics</v>
      </c>
    </row>
    <row r="1175" spans="1:19" x14ac:dyDescent="0.3">
      <c r="A1175" t="s">
        <v>3297</v>
      </c>
      <c r="B1175" t="str">
        <f t="shared" si="108"/>
        <v>2173</v>
      </c>
      <c r="C1175" t="s">
        <v>3298</v>
      </c>
      <c r="D1175" t="str">
        <f t="shared" si="113"/>
        <v>David Park</v>
      </c>
      <c r="E1175" t="s">
        <v>21</v>
      </c>
      <c r="F1175" t="str">
        <f t="shared" si="109"/>
        <v>CENTRAL</v>
      </c>
      <c r="G1175" t="s">
        <v>80</v>
      </c>
      <c r="H1175" t="str">
        <f t="shared" si="110"/>
        <v>Furniture</v>
      </c>
      <c r="I1175" s="2" t="s">
        <v>3299</v>
      </c>
      <c r="J1175" s="1">
        <v>45297</v>
      </c>
      <c r="K1175"/>
      <c r="L1175" s="4">
        <v>0</v>
      </c>
      <c r="M1175" s="4" t="str">
        <f t="shared" si="111"/>
        <v>Low Sales</v>
      </c>
      <c r="N1175" s="2" t="str">
        <f t="shared" si="112"/>
        <v>Grade C</v>
      </c>
      <c r="O1175">
        <v>5</v>
      </c>
      <c r="P1175" s="4">
        <v>5</v>
      </c>
      <c r="Q1175" t="s">
        <v>14</v>
      </c>
      <c r="R1175" s="4">
        <v>3</v>
      </c>
      <c r="S1175" t="str">
        <f>CONCATENATE(OrdersTable[[#This Row],[Clean_ID]],"-",OrdersTable[[#This Row],[Clean_Region]],"-",OrdersTable[[#This Row],[Clean_Product]])</f>
        <v>2173-CENTRAL-Furniture</v>
      </c>
    </row>
    <row r="1176" spans="1:19" x14ac:dyDescent="0.3">
      <c r="A1176" t="s">
        <v>3300</v>
      </c>
      <c r="B1176" t="str">
        <f t="shared" si="108"/>
        <v>2174</v>
      </c>
      <c r="C1176" t="s">
        <v>3301</v>
      </c>
      <c r="D1176" t="str">
        <f t="shared" si="113"/>
        <v>Erik Cordova</v>
      </c>
      <c r="E1176" t="s">
        <v>21</v>
      </c>
      <c r="F1176" t="str">
        <f t="shared" si="109"/>
        <v>CENTRAL</v>
      </c>
      <c r="G1176" t="s">
        <v>80</v>
      </c>
      <c r="H1176" t="str">
        <f t="shared" si="110"/>
        <v>Furniture</v>
      </c>
      <c r="I1176" s="2" t="s">
        <v>3302</v>
      </c>
      <c r="J1176" s="1">
        <v>45960</v>
      </c>
      <c r="K1176"/>
      <c r="L1176" s="4">
        <v>0</v>
      </c>
      <c r="M1176" s="4" t="str">
        <f t="shared" si="111"/>
        <v>Low Sales</v>
      </c>
      <c r="N1176" s="2" t="str">
        <f t="shared" si="112"/>
        <v>Grade C</v>
      </c>
      <c r="O1176">
        <v>5</v>
      </c>
      <c r="P1176" s="4">
        <v>5</v>
      </c>
      <c r="Q1176" t="s">
        <v>14</v>
      </c>
      <c r="R1176" s="4">
        <v>2</v>
      </c>
      <c r="S1176" t="str">
        <f>CONCATENATE(OrdersTable[[#This Row],[Clean_ID]],"-",OrdersTable[[#This Row],[Clean_Region]],"-",OrdersTable[[#This Row],[Clean_Product]])</f>
        <v>2174-CENTRAL-Furniture</v>
      </c>
    </row>
    <row r="1177" spans="1:19" x14ac:dyDescent="0.3">
      <c r="A1177" t="s">
        <v>3303</v>
      </c>
      <c r="B1177" t="str">
        <f t="shared" si="108"/>
        <v>2175</v>
      </c>
      <c r="C1177" t="s">
        <v>3304</v>
      </c>
      <c r="D1177" t="str">
        <f t="shared" si="113"/>
        <v>John Morales</v>
      </c>
      <c r="E1177" t="s">
        <v>21</v>
      </c>
      <c r="F1177" t="str">
        <f t="shared" si="109"/>
        <v>CENTRAL</v>
      </c>
      <c r="G1177" t="s">
        <v>40</v>
      </c>
      <c r="H1177" t="str">
        <f t="shared" si="110"/>
        <v>Office Supplies</v>
      </c>
      <c r="I1177" s="2" t="s">
        <v>2572</v>
      </c>
      <c r="J1177" s="1">
        <v>45664</v>
      </c>
      <c r="K1177">
        <v>899.44</v>
      </c>
      <c r="L1177" s="4">
        <v>899.44</v>
      </c>
      <c r="M1177" s="4" t="str">
        <f t="shared" si="111"/>
        <v>Low Sales</v>
      </c>
      <c r="N1177" s="2" t="str">
        <f t="shared" si="112"/>
        <v>Grade C</v>
      </c>
      <c r="O1177">
        <v>10</v>
      </c>
      <c r="P1177" s="4">
        <v>10</v>
      </c>
      <c r="Q1177" t="s">
        <v>31</v>
      </c>
      <c r="R1177" s="4">
        <v>1</v>
      </c>
      <c r="S1177" t="str">
        <f>CONCATENATE(OrdersTable[[#This Row],[Clean_ID]],"-",OrdersTable[[#This Row],[Clean_Region]],"-",OrdersTable[[#This Row],[Clean_Product]])</f>
        <v>2175-CENTRAL-Office Supplies</v>
      </c>
    </row>
    <row r="1178" spans="1:19" x14ac:dyDescent="0.3">
      <c r="A1178" t="s">
        <v>3305</v>
      </c>
      <c r="B1178" t="str">
        <f t="shared" si="108"/>
        <v>2176</v>
      </c>
      <c r="C1178" t="s">
        <v>3306</v>
      </c>
      <c r="D1178" t="str">
        <f t="shared" si="113"/>
        <v>Karen Parker</v>
      </c>
      <c r="E1178" t="s">
        <v>21</v>
      </c>
      <c r="F1178" t="str">
        <f t="shared" si="109"/>
        <v>CENTRAL</v>
      </c>
      <c r="G1178" t="s">
        <v>40</v>
      </c>
      <c r="H1178" t="str">
        <f t="shared" si="110"/>
        <v>Office Supplies</v>
      </c>
      <c r="I1178" s="2" t="s">
        <v>3307</v>
      </c>
      <c r="J1178" s="1">
        <v>45966</v>
      </c>
      <c r="K1178"/>
      <c r="L1178" s="4">
        <v>0</v>
      </c>
      <c r="M1178" s="4" t="str">
        <f t="shared" si="111"/>
        <v>Low Sales</v>
      </c>
      <c r="N1178" s="2" t="str">
        <f t="shared" si="112"/>
        <v>Grade C</v>
      </c>
      <c r="O1178">
        <v>15</v>
      </c>
      <c r="P1178" s="4">
        <v>15</v>
      </c>
      <c r="Q1178" t="s">
        <v>37</v>
      </c>
      <c r="R1178" s="4">
        <v>15</v>
      </c>
      <c r="S1178" t="str">
        <f>CONCATENATE(OrdersTable[[#This Row],[Clean_ID]],"-",OrdersTable[[#This Row],[Clean_Region]],"-",OrdersTable[[#This Row],[Clean_Product]])</f>
        <v>2176-CENTRAL-Office Supplies</v>
      </c>
    </row>
    <row r="1179" spans="1:19" x14ac:dyDescent="0.3">
      <c r="A1179" t="s">
        <v>3308</v>
      </c>
      <c r="B1179" t="str">
        <f t="shared" si="108"/>
        <v>2177</v>
      </c>
      <c r="C1179" t="s">
        <v>3309</v>
      </c>
      <c r="D1179" t="str">
        <f t="shared" si="113"/>
        <v>Cynthia Whitaker</v>
      </c>
      <c r="E1179" t="s">
        <v>26</v>
      </c>
      <c r="F1179" t="str">
        <f t="shared" si="109"/>
        <v>EAST</v>
      </c>
      <c r="G1179" t="s">
        <v>80</v>
      </c>
      <c r="H1179" t="str">
        <f t="shared" si="110"/>
        <v>Furniture</v>
      </c>
      <c r="I1179" s="2" t="s">
        <v>2454</v>
      </c>
      <c r="J1179" s="1">
        <v>45996</v>
      </c>
      <c r="K1179">
        <v>3329.95</v>
      </c>
      <c r="L1179" s="4">
        <v>3329.95</v>
      </c>
      <c r="M1179" s="4" t="str">
        <f t="shared" si="111"/>
        <v>High Sales</v>
      </c>
      <c r="N1179" s="2" t="str">
        <f t="shared" si="112"/>
        <v>Grade B</v>
      </c>
      <c r="O1179">
        <v>10</v>
      </c>
      <c r="P1179" s="4">
        <v>10</v>
      </c>
      <c r="Q1179" t="s">
        <v>14</v>
      </c>
      <c r="R1179" s="4">
        <v>4</v>
      </c>
      <c r="S1179" t="str">
        <f>CONCATENATE(OrdersTable[[#This Row],[Clean_ID]],"-",OrdersTable[[#This Row],[Clean_Region]],"-",OrdersTable[[#This Row],[Clean_Product]])</f>
        <v>2177-EAST-Furniture</v>
      </c>
    </row>
    <row r="1180" spans="1:19" x14ac:dyDescent="0.3">
      <c r="A1180" t="s">
        <v>3310</v>
      </c>
      <c r="B1180" t="str">
        <f t="shared" si="108"/>
        <v>2178</v>
      </c>
      <c r="C1180" t="s">
        <v>3124</v>
      </c>
      <c r="D1180" t="str">
        <f t="shared" si="113"/>
        <v>Thomas White</v>
      </c>
      <c r="E1180" t="s">
        <v>44</v>
      </c>
      <c r="F1180" t="str">
        <f t="shared" si="109"/>
        <v>SOUTH</v>
      </c>
      <c r="G1180" t="s">
        <v>40</v>
      </c>
      <c r="H1180" t="str">
        <f t="shared" si="110"/>
        <v>Office Supplies</v>
      </c>
      <c r="I1180" s="2" t="s">
        <v>3311</v>
      </c>
      <c r="J1180" s="1">
        <v>45512</v>
      </c>
      <c r="K1180">
        <v>3030.61</v>
      </c>
      <c r="L1180" s="4">
        <v>3030.61</v>
      </c>
      <c r="M1180" s="4" t="str">
        <f t="shared" si="111"/>
        <v>High Sales</v>
      </c>
      <c r="N1180" s="2" t="str">
        <f t="shared" si="112"/>
        <v>Grade B</v>
      </c>
      <c r="O1180"/>
      <c r="P1180" s="4">
        <v>0</v>
      </c>
      <c r="Q1180" t="s">
        <v>31</v>
      </c>
      <c r="R1180" s="4">
        <v>5</v>
      </c>
      <c r="S1180" t="str">
        <f>CONCATENATE(OrdersTable[[#This Row],[Clean_ID]],"-",OrdersTable[[#This Row],[Clean_Region]],"-",OrdersTable[[#This Row],[Clean_Product]])</f>
        <v>2178-SOUTH-Office Supplies</v>
      </c>
    </row>
    <row r="1181" spans="1:19" x14ac:dyDescent="0.3">
      <c r="A1181" t="s">
        <v>3312</v>
      </c>
      <c r="B1181" t="str">
        <f t="shared" si="108"/>
        <v>2179</v>
      </c>
      <c r="C1181" t="s">
        <v>3313</v>
      </c>
      <c r="D1181" t="str">
        <f t="shared" si="113"/>
        <v>Carlos Velez</v>
      </c>
      <c r="E1181" t="s">
        <v>44</v>
      </c>
      <c r="F1181" t="str">
        <f t="shared" si="109"/>
        <v>SOUTH</v>
      </c>
      <c r="G1181" t="s">
        <v>35</v>
      </c>
      <c r="H1181" t="str">
        <f t="shared" si="110"/>
        <v>Electronics</v>
      </c>
      <c r="I1181" s="2" t="s">
        <v>1189</v>
      </c>
      <c r="J1181" s="1">
        <v>45368</v>
      </c>
      <c r="K1181"/>
      <c r="L1181" s="4">
        <v>0</v>
      </c>
      <c r="M1181" s="4" t="str">
        <f t="shared" si="111"/>
        <v>Low Sales</v>
      </c>
      <c r="N1181" s="2" t="str">
        <f t="shared" si="112"/>
        <v>Grade C</v>
      </c>
      <c r="O1181">
        <v>10</v>
      </c>
      <c r="P1181" s="4">
        <v>10</v>
      </c>
      <c r="Q1181" t="s">
        <v>23</v>
      </c>
      <c r="R1181" s="4">
        <v>8</v>
      </c>
      <c r="S1181" t="str">
        <f>CONCATENATE(OrdersTable[[#This Row],[Clean_ID]],"-",OrdersTable[[#This Row],[Clean_Region]],"-",OrdersTable[[#This Row],[Clean_Product]])</f>
        <v>2179-SOUTH-Electronics</v>
      </c>
    </row>
    <row r="1182" spans="1:19" x14ac:dyDescent="0.3">
      <c r="A1182" t="s">
        <v>3314</v>
      </c>
      <c r="B1182" t="str">
        <f t="shared" si="108"/>
        <v>2180</v>
      </c>
      <c r="C1182" t="s">
        <v>3315</v>
      </c>
      <c r="D1182" t="str">
        <f t="shared" si="113"/>
        <v>Marc Vasquez</v>
      </c>
      <c r="E1182" t="s">
        <v>34</v>
      </c>
      <c r="F1182" t="str">
        <f t="shared" si="109"/>
        <v>NORTH</v>
      </c>
      <c r="G1182" t="s">
        <v>40</v>
      </c>
      <c r="H1182" t="str">
        <f t="shared" si="110"/>
        <v>Office Supplies</v>
      </c>
      <c r="I1182" s="2" t="s">
        <v>3316</v>
      </c>
      <c r="J1182" s="1">
        <v>45984</v>
      </c>
      <c r="K1182">
        <v>4703.99</v>
      </c>
      <c r="L1182" s="4">
        <v>4703.99</v>
      </c>
      <c r="M1182" s="4" t="str">
        <f t="shared" si="111"/>
        <v>High Sales</v>
      </c>
      <c r="N1182" s="2" t="str">
        <f t="shared" si="112"/>
        <v>Grade A</v>
      </c>
      <c r="O1182"/>
      <c r="P1182" s="4">
        <v>0</v>
      </c>
      <c r="Q1182" t="s">
        <v>18</v>
      </c>
      <c r="R1182" s="4">
        <v>2</v>
      </c>
      <c r="S1182" t="str">
        <f>CONCATENATE(OrdersTable[[#This Row],[Clean_ID]],"-",OrdersTable[[#This Row],[Clean_Region]],"-",OrdersTable[[#This Row],[Clean_Product]])</f>
        <v>2180-NORTH-Office Supplies</v>
      </c>
    </row>
    <row r="1183" spans="1:19" x14ac:dyDescent="0.3">
      <c r="A1183" t="s">
        <v>3317</v>
      </c>
      <c r="B1183" t="str">
        <f t="shared" si="108"/>
        <v>2181</v>
      </c>
      <c r="C1183" t="s">
        <v>3318</v>
      </c>
      <c r="D1183" t="str">
        <f t="shared" si="113"/>
        <v>James Atkins</v>
      </c>
      <c r="E1183" t="s">
        <v>11</v>
      </c>
      <c r="F1183" t="str">
        <f t="shared" si="109"/>
        <v>NORTH</v>
      </c>
      <c r="G1183" t="s">
        <v>40</v>
      </c>
      <c r="H1183" t="str">
        <f t="shared" si="110"/>
        <v>Office Supplies</v>
      </c>
      <c r="I1183" s="2" t="s">
        <v>1501</v>
      </c>
      <c r="J1183" s="1">
        <v>45940</v>
      </c>
      <c r="K1183"/>
      <c r="L1183" s="4">
        <v>0</v>
      </c>
      <c r="M1183" s="4" t="str">
        <f t="shared" si="111"/>
        <v>Low Sales</v>
      </c>
      <c r="N1183" s="2" t="str">
        <f t="shared" si="112"/>
        <v>Grade C</v>
      </c>
      <c r="O1183"/>
      <c r="P1183" s="4">
        <v>0</v>
      </c>
      <c r="Q1183" t="s">
        <v>37</v>
      </c>
      <c r="R1183" s="4">
        <v>10</v>
      </c>
      <c r="S1183" t="str">
        <f>CONCATENATE(OrdersTable[[#This Row],[Clean_ID]],"-",OrdersTable[[#This Row],[Clean_Region]],"-",OrdersTable[[#This Row],[Clean_Product]])</f>
        <v>2181-NORTH-Office Supplies</v>
      </c>
    </row>
    <row r="1184" spans="1:19" x14ac:dyDescent="0.3">
      <c r="A1184" t="s">
        <v>3319</v>
      </c>
      <c r="B1184" t="str">
        <f t="shared" si="108"/>
        <v>2182</v>
      </c>
      <c r="C1184" t="s">
        <v>3320</v>
      </c>
      <c r="D1184" t="str">
        <f t="shared" si="113"/>
        <v>Eric Newton</v>
      </c>
      <c r="E1184" t="s">
        <v>44</v>
      </c>
      <c r="F1184" t="str">
        <f t="shared" si="109"/>
        <v>SOUTH</v>
      </c>
      <c r="G1184" t="s">
        <v>35</v>
      </c>
      <c r="H1184" t="str">
        <f t="shared" si="110"/>
        <v>Electronics</v>
      </c>
      <c r="I1184" s="2" t="s">
        <v>3321</v>
      </c>
      <c r="J1184" s="1">
        <v>46133</v>
      </c>
      <c r="K1184"/>
      <c r="L1184" s="4">
        <v>0</v>
      </c>
      <c r="M1184" s="4" t="str">
        <f t="shared" si="111"/>
        <v>Low Sales</v>
      </c>
      <c r="N1184" s="2" t="str">
        <f t="shared" si="112"/>
        <v>Grade C</v>
      </c>
      <c r="O1184">
        <v>20</v>
      </c>
      <c r="P1184" s="4">
        <v>20</v>
      </c>
      <c r="Q1184" t="s">
        <v>14</v>
      </c>
      <c r="R1184" s="4">
        <v>10</v>
      </c>
      <c r="S1184" t="str">
        <f>CONCATENATE(OrdersTable[[#This Row],[Clean_ID]],"-",OrdersTable[[#This Row],[Clean_Region]],"-",OrdersTable[[#This Row],[Clean_Product]])</f>
        <v>2182-SOUTH-Electronics</v>
      </c>
    </row>
    <row r="1185" spans="1:19" x14ac:dyDescent="0.3">
      <c r="A1185" t="s">
        <v>3322</v>
      </c>
      <c r="B1185" t="str">
        <f t="shared" si="108"/>
        <v>2183</v>
      </c>
      <c r="C1185" t="s">
        <v>3323</v>
      </c>
      <c r="D1185" t="str">
        <f t="shared" si="113"/>
        <v>Patricia Moody</v>
      </c>
      <c r="E1185" t="s">
        <v>44</v>
      </c>
      <c r="F1185" t="str">
        <f t="shared" si="109"/>
        <v>SOUTH</v>
      </c>
      <c r="G1185" t="s">
        <v>12</v>
      </c>
      <c r="H1185" t="str">
        <f t="shared" si="110"/>
        <v>Electronics</v>
      </c>
      <c r="I1185" s="2" t="s">
        <v>3324</v>
      </c>
      <c r="J1185" s="1">
        <v>45568</v>
      </c>
      <c r="K1185"/>
      <c r="L1185" s="4">
        <v>0</v>
      </c>
      <c r="M1185" s="4" t="str">
        <f t="shared" si="111"/>
        <v>Low Sales</v>
      </c>
      <c r="N1185" s="2" t="str">
        <f t="shared" si="112"/>
        <v>Grade C</v>
      </c>
      <c r="O1185">
        <v>5</v>
      </c>
      <c r="P1185" s="4">
        <v>5</v>
      </c>
      <c r="Q1185" t="s">
        <v>31</v>
      </c>
      <c r="R1185" s="4">
        <v>11</v>
      </c>
      <c r="S1185" t="str">
        <f>CONCATENATE(OrdersTable[[#This Row],[Clean_ID]],"-",OrdersTable[[#This Row],[Clean_Region]],"-",OrdersTable[[#This Row],[Clean_Product]])</f>
        <v>2183-SOUTH-Electronics</v>
      </c>
    </row>
    <row r="1186" spans="1:19" x14ac:dyDescent="0.3">
      <c r="A1186" t="s">
        <v>3325</v>
      </c>
      <c r="B1186" t="str">
        <f t="shared" si="108"/>
        <v>2184</v>
      </c>
      <c r="C1186" t="s">
        <v>3326</v>
      </c>
      <c r="D1186" t="str">
        <f t="shared" si="113"/>
        <v>Arthur Sanchez</v>
      </c>
      <c r="E1186" t="s">
        <v>34</v>
      </c>
      <c r="F1186" t="str">
        <f t="shared" si="109"/>
        <v>NORTH</v>
      </c>
      <c r="G1186" t="s">
        <v>40</v>
      </c>
      <c r="H1186" t="str">
        <f t="shared" si="110"/>
        <v>Office Supplies</v>
      </c>
      <c r="I1186" s="2" t="s">
        <v>1968</v>
      </c>
      <c r="J1186" s="1">
        <v>45485</v>
      </c>
      <c r="K1186">
        <v>774.33</v>
      </c>
      <c r="L1186" s="4">
        <v>774.33</v>
      </c>
      <c r="M1186" s="4" t="str">
        <f t="shared" si="111"/>
        <v>Low Sales</v>
      </c>
      <c r="N1186" s="2" t="str">
        <f t="shared" si="112"/>
        <v>Grade C</v>
      </c>
      <c r="O1186">
        <v>15</v>
      </c>
      <c r="P1186" s="4">
        <v>15</v>
      </c>
      <c r="Q1186" t="s">
        <v>14</v>
      </c>
      <c r="R1186" s="4">
        <v>2</v>
      </c>
      <c r="S1186" t="str">
        <f>CONCATENATE(OrdersTable[[#This Row],[Clean_ID]],"-",OrdersTable[[#This Row],[Clean_Region]],"-",OrdersTable[[#This Row],[Clean_Product]])</f>
        <v>2184-NORTH-Office Supplies</v>
      </c>
    </row>
    <row r="1187" spans="1:19" x14ac:dyDescent="0.3">
      <c r="A1187" t="s">
        <v>3327</v>
      </c>
      <c r="B1187" t="str">
        <f t="shared" si="108"/>
        <v>2185</v>
      </c>
      <c r="C1187" t="s">
        <v>3328</v>
      </c>
      <c r="D1187" t="str">
        <f t="shared" si="113"/>
        <v>Marie White</v>
      </c>
      <c r="E1187" t="s">
        <v>51</v>
      </c>
      <c r="F1187" t="str">
        <f t="shared" si="109"/>
        <v>WEST</v>
      </c>
      <c r="G1187" t="s">
        <v>80</v>
      </c>
      <c r="H1187" t="str">
        <f t="shared" si="110"/>
        <v>Furniture</v>
      </c>
      <c r="I1187" s="2" t="s">
        <v>3329</v>
      </c>
      <c r="J1187" s="1">
        <v>45679</v>
      </c>
      <c r="K1187">
        <v>3924.53</v>
      </c>
      <c r="L1187" s="4">
        <v>3924.53</v>
      </c>
      <c r="M1187" s="4" t="str">
        <f t="shared" si="111"/>
        <v>High Sales</v>
      </c>
      <c r="N1187" s="2" t="str">
        <f t="shared" si="112"/>
        <v>Grade B</v>
      </c>
      <c r="O1187">
        <v>10</v>
      </c>
      <c r="P1187" s="4">
        <v>10</v>
      </c>
      <c r="Q1187" t="s">
        <v>37</v>
      </c>
      <c r="R1187" s="4">
        <v>12</v>
      </c>
      <c r="S1187" t="str">
        <f>CONCATENATE(OrdersTable[[#This Row],[Clean_ID]],"-",OrdersTable[[#This Row],[Clean_Region]],"-",OrdersTable[[#This Row],[Clean_Product]])</f>
        <v>2185-WEST-Furniture</v>
      </c>
    </row>
    <row r="1188" spans="1:19" x14ac:dyDescent="0.3">
      <c r="A1188" t="s">
        <v>3330</v>
      </c>
      <c r="B1188" t="str">
        <f t="shared" si="108"/>
        <v>2186</v>
      </c>
      <c r="C1188" t="s">
        <v>3331</v>
      </c>
      <c r="D1188" t="str">
        <f t="shared" si="113"/>
        <v>James Ramos</v>
      </c>
      <c r="E1188" t="s">
        <v>26</v>
      </c>
      <c r="F1188" t="str">
        <f t="shared" si="109"/>
        <v>EAST</v>
      </c>
      <c r="G1188" t="s">
        <v>35</v>
      </c>
      <c r="H1188" t="str">
        <f t="shared" si="110"/>
        <v>Electronics</v>
      </c>
      <c r="I1188" s="2" t="s">
        <v>3332</v>
      </c>
      <c r="J1188" s="1">
        <v>45389</v>
      </c>
      <c r="K1188"/>
      <c r="L1188" s="4">
        <v>0</v>
      </c>
      <c r="M1188" s="4" t="str">
        <f t="shared" si="111"/>
        <v>Low Sales</v>
      </c>
      <c r="N1188" s="2" t="str">
        <f t="shared" si="112"/>
        <v>Grade C</v>
      </c>
      <c r="O1188"/>
      <c r="P1188" s="4">
        <v>0</v>
      </c>
      <c r="Q1188" t="s">
        <v>31</v>
      </c>
      <c r="R1188" s="4">
        <v>10</v>
      </c>
      <c r="S1188" t="str">
        <f>CONCATENATE(OrdersTable[[#This Row],[Clean_ID]],"-",OrdersTable[[#This Row],[Clean_Region]],"-",OrdersTable[[#This Row],[Clean_Product]])</f>
        <v>2186-EAST-Electronics</v>
      </c>
    </row>
    <row r="1189" spans="1:19" x14ac:dyDescent="0.3">
      <c r="A1189" t="s">
        <v>3333</v>
      </c>
      <c r="B1189" t="str">
        <f t="shared" si="108"/>
        <v>2187</v>
      </c>
      <c r="C1189" t="s">
        <v>3334</v>
      </c>
      <c r="D1189" t="str">
        <f t="shared" si="113"/>
        <v>Cheryl Estrada</v>
      </c>
      <c r="E1189" t="s">
        <v>34</v>
      </c>
      <c r="F1189" t="str">
        <f t="shared" si="109"/>
        <v>NORTH</v>
      </c>
      <c r="G1189" t="s">
        <v>12</v>
      </c>
      <c r="H1189" t="str">
        <f t="shared" si="110"/>
        <v>Electronics</v>
      </c>
      <c r="I1189" s="2" t="s">
        <v>3335</v>
      </c>
      <c r="J1189" s="1">
        <v>45466</v>
      </c>
      <c r="K1189"/>
      <c r="L1189" s="4">
        <v>0</v>
      </c>
      <c r="M1189" s="4" t="str">
        <f t="shared" si="111"/>
        <v>Low Sales</v>
      </c>
      <c r="N1189" s="2" t="str">
        <f t="shared" si="112"/>
        <v>Grade C</v>
      </c>
      <c r="O1189">
        <v>10</v>
      </c>
      <c r="P1189" s="4">
        <v>10</v>
      </c>
      <c r="Q1189" t="s">
        <v>31</v>
      </c>
      <c r="R1189" s="4">
        <v>13</v>
      </c>
      <c r="S1189" t="str">
        <f>CONCATENATE(OrdersTable[[#This Row],[Clean_ID]],"-",OrdersTable[[#This Row],[Clean_Region]],"-",OrdersTable[[#This Row],[Clean_Product]])</f>
        <v>2187-NORTH-Electronics</v>
      </c>
    </row>
    <row r="1190" spans="1:19" x14ac:dyDescent="0.3">
      <c r="A1190" t="s">
        <v>3336</v>
      </c>
      <c r="B1190" t="str">
        <f t="shared" si="108"/>
        <v>2188</v>
      </c>
      <c r="C1190" t="s">
        <v>3337</v>
      </c>
      <c r="D1190" t="str">
        <f t="shared" si="113"/>
        <v>Anna Russell</v>
      </c>
      <c r="E1190" t="s">
        <v>11</v>
      </c>
      <c r="F1190" t="str">
        <f t="shared" si="109"/>
        <v>NORTH</v>
      </c>
      <c r="G1190" t="s">
        <v>35</v>
      </c>
      <c r="H1190" t="str">
        <f t="shared" si="110"/>
        <v>Electronics</v>
      </c>
      <c r="I1190" s="2" t="s">
        <v>790</v>
      </c>
      <c r="J1190" s="1">
        <v>45780</v>
      </c>
      <c r="K1190">
        <v>681.48</v>
      </c>
      <c r="L1190" s="4">
        <v>681.48</v>
      </c>
      <c r="M1190" s="4" t="str">
        <f t="shared" si="111"/>
        <v>Low Sales</v>
      </c>
      <c r="N1190" s="2" t="str">
        <f t="shared" si="112"/>
        <v>Grade C</v>
      </c>
      <c r="O1190"/>
      <c r="P1190" s="4">
        <v>0</v>
      </c>
      <c r="Q1190" t="s">
        <v>18</v>
      </c>
      <c r="R1190" s="4">
        <v>11</v>
      </c>
      <c r="S1190" t="str">
        <f>CONCATENATE(OrdersTable[[#This Row],[Clean_ID]],"-",OrdersTable[[#This Row],[Clean_Region]],"-",OrdersTable[[#This Row],[Clean_Product]])</f>
        <v>2188-NORTH-Electronics</v>
      </c>
    </row>
    <row r="1191" spans="1:19" x14ac:dyDescent="0.3">
      <c r="A1191" t="s">
        <v>3338</v>
      </c>
      <c r="B1191" t="str">
        <f t="shared" si="108"/>
        <v>2189</v>
      </c>
      <c r="C1191" t="s">
        <v>3339</v>
      </c>
      <c r="D1191" t="str">
        <f t="shared" si="113"/>
        <v>Brandy Allen</v>
      </c>
      <c r="E1191" t="s">
        <v>44</v>
      </c>
      <c r="F1191" t="str">
        <f t="shared" si="109"/>
        <v>SOUTH</v>
      </c>
      <c r="G1191" t="s">
        <v>80</v>
      </c>
      <c r="H1191" t="str">
        <f t="shared" si="110"/>
        <v>Furniture</v>
      </c>
      <c r="I1191" s="2" t="s">
        <v>3215</v>
      </c>
      <c r="J1191" s="1">
        <v>45679</v>
      </c>
      <c r="K1191">
        <v>3690.34</v>
      </c>
      <c r="L1191" s="4">
        <v>3690.34</v>
      </c>
      <c r="M1191" s="4" t="str">
        <f t="shared" si="111"/>
        <v>High Sales</v>
      </c>
      <c r="N1191" s="2" t="str">
        <f t="shared" si="112"/>
        <v>Grade B</v>
      </c>
      <c r="O1191">
        <v>15</v>
      </c>
      <c r="P1191" s="4">
        <v>15</v>
      </c>
      <c r="Q1191" t="s">
        <v>18</v>
      </c>
      <c r="R1191" s="4">
        <v>11</v>
      </c>
      <c r="S1191" t="str">
        <f>CONCATENATE(OrdersTable[[#This Row],[Clean_ID]],"-",OrdersTable[[#This Row],[Clean_Region]],"-",OrdersTable[[#This Row],[Clean_Product]])</f>
        <v>2189-SOUTH-Furniture</v>
      </c>
    </row>
    <row r="1192" spans="1:19" x14ac:dyDescent="0.3">
      <c r="A1192" t="s">
        <v>3340</v>
      </c>
      <c r="B1192" t="str">
        <f t="shared" si="108"/>
        <v>2190</v>
      </c>
      <c r="C1192" t="s">
        <v>3341</v>
      </c>
      <c r="D1192" t="str">
        <f t="shared" si="113"/>
        <v>Austin Kent</v>
      </c>
      <c r="E1192" t="s">
        <v>21</v>
      </c>
      <c r="F1192" t="str">
        <f t="shared" si="109"/>
        <v>CENTRAL</v>
      </c>
      <c r="G1192" t="s">
        <v>35</v>
      </c>
      <c r="H1192" t="str">
        <f t="shared" si="110"/>
        <v>Electronics</v>
      </c>
      <c r="I1192" s="2" t="s">
        <v>3342</v>
      </c>
      <c r="J1192" s="1">
        <v>46015</v>
      </c>
      <c r="K1192"/>
      <c r="L1192" s="4">
        <v>0</v>
      </c>
      <c r="M1192" s="4" t="str">
        <f t="shared" si="111"/>
        <v>Low Sales</v>
      </c>
      <c r="N1192" s="2" t="str">
        <f t="shared" si="112"/>
        <v>Grade C</v>
      </c>
      <c r="O1192">
        <v>20</v>
      </c>
      <c r="P1192" s="4">
        <v>20</v>
      </c>
      <c r="Q1192" t="s">
        <v>37</v>
      </c>
      <c r="R1192" s="4">
        <v>5</v>
      </c>
      <c r="S1192" t="str">
        <f>CONCATENATE(OrdersTable[[#This Row],[Clean_ID]],"-",OrdersTable[[#This Row],[Clean_Region]],"-",OrdersTable[[#This Row],[Clean_Product]])</f>
        <v>2190-CENTRAL-Electronics</v>
      </c>
    </row>
    <row r="1193" spans="1:19" x14ac:dyDescent="0.3">
      <c r="A1193" t="s">
        <v>3343</v>
      </c>
      <c r="B1193" t="str">
        <f t="shared" si="108"/>
        <v>2191</v>
      </c>
      <c r="C1193" t="s">
        <v>3344</v>
      </c>
      <c r="D1193" t="str">
        <f t="shared" si="113"/>
        <v>Darren Nunez</v>
      </c>
      <c r="E1193" t="s">
        <v>26</v>
      </c>
      <c r="F1193" t="str">
        <f t="shared" si="109"/>
        <v>EAST</v>
      </c>
      <c r="G1193" t="s">
        <v>35</v>
      </c>
      <c r="H1193" t="str">
        <f t="shared" si="110"/>
        <v>Electronics</v>
      </c>
      <c r="I1193" s="2" t="s">
        <v>1976</v>
      </c>
      <c r="J1193" s="1">
        <v>45825</v>
      </c>
      <c r="K1193">
        <v>4412.87</v>
      </c>
      <c r="L1193" s="4">
        <v>4412.87</v>
      </c>
      <c r="M1193" s="4" t="str">
        <f t="shared" si="111"/>
        <v>High Sales</v>
      </c>
      <c r="N1193" s="2" t="str">
        <f t="shared" si="112"/>
        <v>Grade A</v>
      </c>
      <c r="O1193">
        <v>15</v>
      </c>
      <c r="P1193" s="4">
        <v>15</v>
      </c>
      <c r="Q1193" t="s">
        <v>14</v>
      </c>
      <c r="R1193" s="4">
        <v>5</v>
      </c>
      <c r="S1193" t="str">
        <f>CONCATENATE(OrdersTable[[#This Row],[Clean_ID]],"-",OrdersTable[[#This Row],[Clean_Region]],"-",OrdersTable[[#This Row],[Clean_Product]])</f>
        <v>2191-EAST-Electronics</v>
      </c>
    </row>
    <row r="1194" spans="1:19" x14ac:dyDescent="0.3">
      <c r="A1194" t="s">
        <v>3345</v>
      </c>
      <c r="B1194" t="str">
        <f t="shared" si="108"/>
        <v>2192</v>
      </c>
      <c r="C1194" t="s">
        <v>3346</v>
      </c>
      <c r="D1194" t="str">
        <f t="shared" si="113"/>
        <v>Kayla Barton</v>
      </c>
      <c r="E1194" t="s">
        <v>51</v>
      </c>
      <c r="F1194" t="str">
        <f t="shared" si="109"/>
        <v>WEST</v>
      </c>
      <c r="G1194" t="s">
        <v>40</v>
      </c>
      <c r="H1194" t="str">
        <f t="shared" si="110"/>
        <v>Office Supplies</v>
      </c>
      <c r="I1194" s="2" t="s">
        <v>1445</v>
      </c>
      <c r="J1194" s="1">
        <v>45384</v>
      </c>
      <c r="K1194">
        <v>443.4</v>
      </c>
      <c r="L1194" s="4">
        <v>443.4</v>
      </c>
      <c r="M1194" s="4" t="str">
        <f t="shared" si="111"/>
        <v>Low Sales</v>
      </c>
      <c r="N1194" s="2" t="str">
        <f t="shared" si="112"/>
        <v>Grade C</v>
      </c>
      <c r="O1194">
        <v>5</v>
      </c>
      <c r="P1194" s="4">
        <v>5</v>
      </c>
      <c r="Q1194" t="s">
        <v>18</v>
      </c>
      <c r="R1194" s="4">
        <v>10</v>
      </c>
      <c r="S1194" t="str">
        <f>CONCATENATE(OrdersTable[[#This Row],[Clean_ID]],"-",OrdersTable[[#This Row],[Clean_Region]],"-",OrdersTable[[#This Row],[Clean_Product]])</f>
        <v>2192-WEST-Office Supplies</v>
      </c>
    </row>
    <row r="1195" spans="1:19" x14ac:dyDescent="0.3">
      <c r="A1195" t="s">
        <v>3347</v>
      </c>
      <c r="B1195" t="str">
        <f t="shared" si="108"/>
        <v>2193</v>
      </c>
      <c r="C1195" t="s">
        <v>3348</v>
      </c>
      <c r="D1195" t="str">
        <f t="shared" si="113"/>
        <v>Albert Miller</v>
      </c>
      <c r="E1195" t="s">
        <v>34</v>
      </c>
      <c r="F1195" t="str">
        <f t="shared" si="109"/>
        <v>NORTH</v>
      </c>
      <c r="G1195" t="s">
        <v>12</v>
      </c>
      <c r="H1195" t="str">
        <f t="shared" si="110"/>
        <v>Electronics</v>
      </c>
      <c r="I1195" s="2" t="s">
        <v>3349</v>
      </c>
      <c r="J1195" s="1">
        <v>46053</v>
      </c>
      <c r="K1195"/>
      <c r="L1195" s="4">
        <v>0</v>
      </c>
      <c r="M1195" s="4" t="str">
        <f t="shared" si="111"/>
        <v>Low Sales</v>
      </c>
      <c r="N1195" s="2" t="str">
        <f t="shared" si="112"/>
        <v>Grade C</v>
      </c>
      <c r="O1195">
        <v>5</v>
      </c>
      <c r="P1195" s="4">
        <v>5</v>
      </c>
      <c r="Q1195" t="s">
        <v>23</v>
      </c>
      <c r="R1195" s="4">
        <v>11</v>
      </c>
      <c r="S1195" t="str">
        <f>CONCATENATE(OrdersTable[[#This Row],[Clean_ID]],"-",OrdersTable[[#This Row],[Clean_Region]],"-",OrdersTable[[#This Row],[Clean_Product]])</f>
        <v>2193-NORTH-Electronics</v>
      </c>
    </row>
    <row r="1196" spans="1:19" x14ac:dyDescent="0.3">
      <c r="A1196" t="s">
        <v>3350</v>
      </c>
      <c r="B1196" t="str">
        <f t="shared" si="108"/>
        <v>2194</v>
      </c>
      <c r="C1196" t="s">
        <v>1203</v>
      </c>
      <c r="D1196" t="str">
        <f t="shared" si="113"/>
        <v>Robert Banks</v>
      </c>
      <c r="E1196" t="s">
        <v>21</v>
      </c>
      <c r="F1196" t="str">
        <f t="shared" si="109"/>
        <v>CENTRAL</v>
      </c>
      <c r="G1196" t="s">
        <v>80</v>
      </c>
      <c r="H1196" t="str">
        <f t="shared" si="110"/>
        <v>Furniture</v>
      </c>
      <c r="I1196" s="2" t="s">
        <v>1617</v>
      </c>
      <c r="J1196" s="1">
        <v>45813</v>
      </c>
      <c r="K1196">
        <v>2599.31</v>
      </c>
      <c r="L1196" s="4">
        <v>2599.31</v>
      </c>
      <c r="M1196" s="4" t="str">
        <f t="shared" si="111"/>
        <v>High Sales</v>
      </c>
      <c r="N1196" s="2" t="str">
        <f t="shared" si="112"/>
        <v>Grade B</v>
      </c>
      <c r="O1196">
        <v>20</v>
      </c>
      <c r="P1196" s="4">
        <v>20</v>
      </c>
      <c r="Q1196" t="s">
        <v>14</v>
      </c>
      <c r="R1196" s="4">
        <v>10</v>
      </c>
      <c r="S1196" t="str">
        <f>CONCATENATE(OrdersTable[[#This Row],[Clean_ID]],"-",OrdersTable[[#This Row],[Clean_Region]],"-",OrdersTable[[#This Row],[Clean_Product]])</f>
        <v>2194-CENTRAL-Furniture</v>
      </c>
    </row>
    <row r="1197" spans="1:19" x14ac:dyDescent="0.3">
      <c r="A1197" t="s">
        <v>3351</v>
      </c>
      <c r="B1197" t="str">
        <f t="shared" si="108"/>
        <v>2195</v>
      </c>
      <c r="C1197" t="s">
        <v>3352</v>
      </c>
      <c r="D1197" t="str">
        <f t="shared" si="113"/>
        <v>Holly Richardson</v>
      </c>
      <c r="E1197" t="s">
        <v>44</v>
      </c>
      <c r="F1197" t="str">
        <f t="shared" si="109"/>
        <v>SOUTH</v>
      </c>
      <c r="G1197" t="s">
        <v>12</v>
      </c>
      <c r="H1197" t="str">
        <f t="shared" si="110"/>
        <v>Electronics</v>
      </c>
      <c r="I1197" s="2" t="s">
        <v>2807</v>
      </c>
      <c r="J1197" s="1">
        <v>46023</v>
      </c>
      <c r="K1197"/>
      <c r="L1197" s="4">
        <v>0</v>
      </c>
      <c r="M1197" s="4" t="str">
        <f t="shared" si="111"/>
        <v>Low Sales</v>
      </c>
      <c r="N1197" s="2" t="str">
        <f t="shared" si="112"/>
        <v>Grade C</v>
      </c>
      <c r="O1197">
        <v>10</v>
      </c>
      <c r="P1197" s="4">
        <v>10</v>
      </c>
      <c r="Q1197" t="s">
        <v>37</v>
      </c>
      <c r="R1197" s="4">
        <v>11</v>
      </c>
      <c r="S1197" t="str">
        <f>CONCATENATE(OrdersTable[[#This Row],[Clean_ID]],"-",OrdersTable[[#This Row],[Clean_Region]],"-",OrdersTable[[#This Row],[Clean_Product]])</f>
        <v>2195-SOUTH-Electronics</v>
      </c>
    </row>
    <row r="1198" spans="1:19" x14ac:dyDescent="0.3">
      <c r="A1198" t="s">
        <v>3353</v>
      </c>
      <c r="B1198" t="str">
        <f t="shared" si="108"/>
        <v>2196</v>
      </c>
      <c r="C1198" t="s">
        <v>3354</v>
      </c>
      <c r="D1198" t="str">
        <f t="shared" si="113"/>
        <v>Patrick Melendez</v>
      </c>
      <c r="E1198" t="s">
        <v>21</v>
      </c>
      <c r="F1198" t="str">
        <f t="shared" si="109"/>
        <v>CENTRAL</v>
      </c>
      <c r="G1198" t="s">
        <v>12</v>
      </c>
      <c r="H1198" t="str">
        <f t="shared" si="110"/>
        <v>Electronics</v>
      </c>
      <c r="I1198" s="2" t="s">
        <v>3224</v>
      </c>
      <c r="J1198" s="1">
        <v>45913</v>
      </c>
      <c r="K1198">
        <v>4825</v>
      </c>
      <c r="L1198" s="4">
        <v>4825</v>
      </c>
      <c r="M1198" s="4" t="str">
        <f t="shared" si="111"/>
        <v>High Sales</v>
      </c>
      <c r="N1198" s="2" t="str">
        <f t="shared" si="112"/>
        <v>Grade A</v>
      </c>
      <c r="O1198">
        <v>10</v>
      </c>
      <c r="P1198" s="4">
        <v>10</v>
      </c>
      <c r="Q1198" t="s">
        <v>14</v>
      </c>
      <c r="R1198" s="4">
        <v>6</v>
      </c>
      <c r="S1198" t="str">
        <f>CONCATENATE(OrdersTable[[#This Row],[Clean_ID]],"-",OrdersTable[[#This Row],[Clean_Region]],"-",OrdersTable[[#This Row],[Clean_Product]])</f>
        <v>2196-CENTRAL-Electronics</v>
      </c>
    </row>
    <row r="1199" spans="1:19" x14ac:dyDescent="0.3">
      <c r="A1199" t="s">
        <v>3355</v>
      </c>
      <c r="B1199" t="str">
        <f t="shared" si="108"/>
        <v>2197</v>
      </c>
      <c r="C1199" t="s">
        <v>3356</v>
      </c>
      <c r="D1199" t="str">
        <f t="shared" si="113"/>
        <v>Patricia Garcia Dds</v>
      </c>
      <c r="E1199" t="s">
        <v>44</v>
      </c>
      <c r="F1199" t="str">
        <f t="shared" si="109"/>
        <v>SOUTH</v>
      </c>
      <c r="G1199" t="s">
        <v>40</v>
      </c>
      <c r="H1199" t="str">
        <f t="shared" si="110"/>
        <v>Office Supplies</v>
      </c>
      <c r="I1199" s="2" t="s">
        <v>3357</v>
      </c>
      <c r="J1199" s="1">
        <v>45344</v>
      </c>
      <c r="K1199">
        <v>2502.7600000000002</v>
      </c>
      <c r="L1199" s="4">
        <v>2502.7600000000002</v>
      </c>
      <c r="M1199" s="4" t="str">
        <f t="shared" si="111"/>
        <v>High Sales</v>
      </c>
      <c r="N1199" s="2" t="str">
        <f t="shared" si="112"/>
        <v>Grade B</v>
      </c>
      <c r="O1199">
        <v>15</v>
      </c>
      <c r="P1199" s="4">
        <v>15</v>
      </c>
      <c r="Q1199" t="s">
        <v>14</v>
      </c>
      <c r="R1199" s="4">
        <v>6</v>
      </c>
      <c r="S1199" t="str">
        <f>CONCATENATE(OrdersTable[[#This Row],[Clean_ID]],"-",OrdersTable[[#This Row],[Clean_Region]],"-",OrdersTable[[#This Row],[Clean_Product]])</f>
        <v>2197-SOUTH-Office Supplies</v>
      </c>
    </row>
    <row r="1200" spans="1:19" x14ac:dyDescent="0.3">
      <c r="A1200" t="s">
        <v>3358</v>
      </c>
      <c r="B1200" t="str">
        <f t="shared" si="108"/>
        <v>2198</v>
      </c>
      <c r="C1200" t="s">
        <v>3359</v>
      </c>
      <c r="D1200" t="str">
        <f t="shared" si="113"/>
        <v>Stephanie Roberts</v>
      </c>
      <c r="E1200" t="s">
        <v>11</v>
      </c>
      <c r="F1200" t="str">
        <f t="shared" si="109"/>
        <v>NORTH</v>
      </c>
      <c r="G1200" t="s">
        <v>80</v>
      </c>
      <c r="H1200" t="str">
        <f t="shared" si="110"/>
        <v>Furniture</v>
      </c>
      <c r="I1200" s="2" t="s">
        <v>587</v>
      </c>
      <c r="J1200" s="1">
        <v>46143</v>
      </c>
      <c r="K1200">
        <v>4261.3500000000004</v>
      </c>
      <c r="L1200" s="4">
        <v>4261.3500000000004</v>
      </c>
      <c r="M1200" s="4" t="str">
        <f t="shared" si="111"/>
        <v>High Sales</v>
      </c>
      <c r="N1200" s="2" t="str">
        <f t="shared" si="112"/>
        <v>Grade A</v>
      </c>
      <c r="O1200">
        <v>15</v>
      </c>
      <c r="P1200" s="4">
        <v>15</v>
      </c>
      <c r="Q1200" t="s">
        <v>31</v>
      </c>
      <c r="R1200" s="4">
        <v>8</v>
      </c>
      <c r="S1200" t="str">
        <f>CONCATENATE(OrdersTable[[#This Row],[Clean_ID]],"-",OrdersTable[[#This Row],[Clean_Region]],"-",OrdersTable[[#This Row],[Clean_Product]])</f>
        <v>2198-NORTH-Furniture</v>
      </c>
    </row>
    <row r="1201" spans="1:19" x14ac:dyDescent="0.3">
      <c r="A1201" t="s">
        <v>3360</v>
      </c>
      <c r="B1201" t="str">
        <f t="shared" si="108"/>
        <v>2199</v>
      </c>
      <c r="C1201" t="s">
        <v>3361</v>
      </c>
      <c r="D1201" t="str">
        <f t="shared" si="113"/>
        <v>Joshua Sellers</v>
      </c>
      <c r="E1201" t="s">
        <v>26</v>
      </c>
      <c r="F1201" t="str">
        <f t="shared" si="109"/>
        <v>EAST</v>
      </c>
      <c r="G1201" t="s">
        <v>40</v>
      </c>
      <c r="H1201" t="str">
        <f t="shared" si="110"/>
        <v>Office Supplies</v>
      </c>
      <c r="I1201" s="2" t="s">
        <v>3362</v>
      </c>
      <c r="J1201" s="1">
        <v>45510</v>
      </c>
      <c r="K1201"/>
      <c r="L1201" s="4">
        <v>0</v>
      </c>
      <c r="M1201" s="4" t="str">
        <f t="shared" si="111"/>
        <v>Low Sales</v>
      </c>
      <c r="N1201" s="2" t="str">
        <f t="shared" si="112"/>
        <v>Grade C</v>
      </c>
      <c r="O1201">
        <v>10</v>
      </c>
      <c r="P1201" s="4">
        <v>10</v>
      </c>
      <c r="Q1201" t="s">
        <v>31</v>
      </c>
      <c r="R1201" s="4">
        <v>15</v>
      </c>
      <c r="S1201" t="str">
        <f>CONCATENATE(OrdersTable[[#This Row],[Clean_ID]],"-",OrdersTable[[#This Row],[Clean_Region]],"-",OrdersTable[[#This Row],[Clean_Product]])</f>
        <v>2199-EAST-Office Supplies</v>
      </c>
    </row>
    <row r="1202" spans="1:19" x14ac:dyDescent="0.3">
      <c r="A1202" t="s">
        <v>3363</v>
      </c>
      <c r="B1202" t="str">
        <f t="shared" si="108"/>
        <v>2200</v>
      </c>
      <c r="C1202" t="s">
        <v>3364</v>
      </c>
      <c r="D1202" t="str">
        <f t="shared" si="113"/>
        <v>Eric Patterson</v>
      </c>
      <c r="E1202" t="s">
        <v>11</v>
      </c>
      <c r="F1202" t="str">
        <f t="shared" si="109"/>
        <v>NORTH</v>
      </c>
      <c r="G1202" t="s">
        <v>12</v>
      </c>
      <c r="H1202" t="str">
        <f t="shared" si="110"/>
        <v>Electronics</v>
      </c>
      <c r="I1202" s="2" t="s">
        <v>1780</v>
      </c>
      <c r="J1202" s="1">
        <v>45766</v>
      </c>
      <c r="K1202">
        <v>4249.34</v>
      </c>
      <c r="L1202" s="4">
        <v>4249.34</v>
      </c>
      <c r="M1202" s="4" t="str">
        <f t="shared" si="111"/>
        <v>High Sales</v>
      </c>
      <c r="N1202" s="2" t="str">
        <f t="shared" si="112"/>
        <v>Grade A</v>
      </c>
      <c r="O1202">
        <v>15</v>
      </c>
      <c r="P1202" s="4">
        <v>15</v>
      </c>
      <c r="Q1202" t="s">
        <v>14</v>
      </c>
      <c r="R1202" s="4">
        <v>10</v>
      </c>
      <c r="S1202" t="str">
        <f>CONCATENATE(OrdersTable[[#This Row],[Clean_ID]],"-",OrdersTable[[#This Row],[Clean_Region]],"-",OrdersTable[[#This Row],[Clean_Product]])</f>
        <v>2200-NORTH-Electronics</v>
      </c>
    </row>
    <row r="1203" spans="1:19" x14ac:dyDescent="0.3">
      <c r="A1203" t="s">
        <v>3365</v>
      </c>
      <c r="B1203" t="str">
        <f t="shared" si="108"/>
        <v>2201</v>
      </c>
      <c r="C1203" t="s">
        <v>3366</v>
      </c>
      <c r="D1203" t="str">
        <f t="shared" si="113"/>
        <v>Sarah Perez</v>
      </c>
      <c r="E1203" t="s">
        <v>51</v>
      </c>
      <c r="F1203" t="str">
        <f t="shared" si="109"/>
        <v>WEST</v>
      </c>
      <c r="G1203" t="s">
        <v>40</v>
      </c>
      <c r="H1203" t="str">
        <f t="shared" si="110"/>
        <v>Office Supplies</v>
      </c>
      <c r="I1203" s="2" t="s">
        <v>3367</v>
      </c>
      <c r="J1203" s="1">
        <v>45302</v>
      </c>
      <c r="K1203"/>
      <c r="L1203" s="4">
        <v>0</v>
      </c>
      <c r="M1203" s="4" t="str">
        <f t="shared" si="111"/>
        <v>Low Sales</v>
      </c>
      <c r="N1203" s="2" t="str">
        <f t="shared" si="112"/>
        <v>Grade C</v>
      </c>
      <c r="O1203">
        <v>10</v>
      </c>
      <c r="P1203" s="4">
        <v>10</v>
      </c>
      <c r="Q1203" t="s">
        <v>23</v>
      </c>
      <c r="R1203" s="4">
        <v>6</v>
      </c>
      <c r="S1203" t="str">
        <f>CONCATENATE(OrdersTable[[#This Row],[Clean_ID]],"-",OrdersTable[[#This Row],[Clean_Region]],"-",OrdersTable[[#This Row],[Clean_Product]])</f>
        <v>2201-WEST-Office Supplies</v>
      </c>
    </row>
    <row r="1204" spans="1:19" x14ac:dyDescent="0.3">
      <c r="A1204" t="s">
        <v>3368</v>
      </c>
      <c r="B1204" t="str">
        <f t="shared" si="108"/>
        <v>2202</v>
      </c>
      <c r="C1204" t="s">
        <v>3369</v>
      </c>
      <c r="D1204" t="str">
        <f t="shared" si="113"/>
        <v>Angela Wade</v>
      </c>
      <c r="E1204" t="s">
        <v>34</v>
      </c>
      <c r="F1204" t="str">
        <f t="shared" si="109"/>
        <v>NORTH</v>
      </c>
      <c r="G1204" t="s">
        <v>12</v>
      </c>
      <c r="H1204" t="str">
        <f t="shared" si="110"/>
        <v>Electronics</v>
      </c>
      <c r="I1204" s="2" t="s">
        <v>3370</v>
      </c>
      <c r="J1204" s="1">
        <v>45733</v>
      </c>
      <c r="K1204">
        <v>1027.8399999999999</v>
      </c>
      <c r="L1204" s="4">
        <v>1027.8399999999999</v>
      </c>
      <c r="M1204" s="4" t="str">
        <f t="shared" si="111"/>
        <v>Low Sales</v>
      </c>
      <c r="N1204" s="2" t="str">
        <f t="shared" si="112"/>
        <v>Grade C</v>
      </c>
      <c r="O1204">
        <v>20</v>
      </c>
      <c r="P1204" s="4">
        <v>20</v>
      </c>
      <c r="Q1204" t="s">
        <v>14</v>
      </c>
      <c r="R1204" s="4">
        <v>15</v>
      </c>
      <c r="S1204" t="str">
        <f>CONCATENATE(OrdersTable[[#This Row],[Clean_ID]],"-",OrdersTable[[#This Row],[Clean_Region]],"-",OrdersTable[[#This Row],[Clean_Product]])</f>
        <v>2202-NORTH-Electronics</v>
      </c>
    </row>
    <row r="1205" spans="1:19" x14ac:dyDescent="0.3">
      <c r="A1205" t="s">
        <v>3371</v>
      </c>
      <c r="B1205" t="str">
        <f t="shared" si="108"/>
        <v>2203</v>
      </c>
      <c r="C1205" t="s">
        <v>3372</v>
      </c>
      <c r="D1205" t="str">
        <f t="shared" si="113"/>
        <v>Mark Gay</v>
      </c>
      <c r="E1205" t="s">
        <v>51</v>
      </c>
      <c r="F1205" t="str">
        <f t="shared" si="109"/>
        <v>WEST</v>
      </c>
      <c r="G1205" t="s">
        <v>12</v>
      </c>
      <c r="H1205" t="str">
        <f t="shared" si="110"/>
        <v>Electronics</v>
      </c>
      <c r="I1205" s="2" t="s">
        <v>3373</v>
      </c>
      <c r="J1205" s="1">
        <v>45451</v>
      </c>
      <c r="K1205"/>
      <c r="L1205" s="4">
        <v>0</v>
      </c>
      <c r="M1205" s="4" t="str">
        <f t="shared" si="111"/>
        <v>Low Sales</v>
      </c>
      <c r="N1205" s="2" t="str">
        <f t="shared" si="112"/>
        <v>Grade C</v>
      </c>
      <c r="O1205">
        <v>20</v>
      </c>
      <c r="P1205" s="4">
        <v>20</v>
      </c>
      <c r="Q1205" t="s">
        <v>31</v>
      </c>
      <c r="R1205" s="4">
        <v>5</v>
      </c>
      <c r="S1205" t="str">
        <f>CONCATENATE(OrdersTable[[#This Row],[Clean_ID]],"-",OrdersTable[[#This Row],[Clean_Region]],"-",OrdersTable[[#This Row],[Clean_Product]])</f>
        <v>2203-WEST-Electronics</v>
      </c>
    </row>
    <row r="1206" spans="1:19" x14ac:dyDescent="0.3">
      <c r="A1206" t="s">
        <v>3374</v>
      </c>
      <c r="B1206" t="str">
        <f t="shared" si="108"/>
        <v>2204</v>
      </c>
      <c r="C1206" t="s">
        <v>3375</v>
      </c>
      <c r="D1206" t="str">
        <f t="shared" si="113"/>
        <v>Brenda Patton</v>
      </c>
      <c r="E1206" t="s">
        <v>26</v>
      </c>
      <c r="F1206" t="str">
        <f t="shared" si="109"/>
        <v>EAST</v>
      </c>
      <c r="G1206" t="s">
        <v>35</v>
      </c>
      <c r="H1206" t="str">
        <f t="shared" si="110"/>
        <v>Electronics</v>
      </c>
      <c r="I1206" s="2" t="s">
        <v>3376</v>
      </c>
      <c r="J1206" s="1">
        <v>45478</v>
      </c>
      <c r="K1206">
        <v>4067.14</v>
      </c>
      <c r="L1206" s="4">
        <v>4067.14</v>
      </c>
      <c r="M1206" s="4" t="str">
        <f t="shared" si="111"/>
        <v>High Sales</v>
      </c>
      <c r="N1206" s="2" t="str">
        <f t="shared" si="112"/>
        <v>Grade A</v>
      </c>
      <c r="O1206">
        <v>20</v>
      </c>
      <c r="P1206" s="4">
        <v>20</v>
      </c>
      <c r="Q1206" t="s">
        <v>23</v>
      </c>
      <c r="R1206" s="4">
        <v>3</v>
      </c>
      <c r="S1206" t="str">
        <f>CONCATENATE(OrdersTable[[#This Row],[Clean_ID]],"-",OrdersTable[[#This Row],[Clean_Region]],"-",OrdersTable[[#This Row],[Clean_Product]])</f>
        <v>2204-EAST-Electronics</v>
      </c>
    </row>
    <row r="1207" spans="1:19" x14ac:dyDescent="0.3">
      <c r="A1207" t="s">
        <v>3377</v>
      </c>
      <c r="B1207" t="str">
        <f t="shared" si="108"/>
        <v>2205</v>
      </c>
      <c r="C1207" t="s">
        <v>3378</v>
      </c>
      <c r="D1207" t="str">
        <f t="shared" si="113"/>
        <v>Emily Owens</v>
      </c>
      <c r="E1207" t="s">
        <v>44</v>
      </c>
      <c r="F1207" t="str">
        <f t="shared" si="109"/>
        <v>SOUTH</v>
      </c>
      <c r="G1207" t="s">
        <v>40</v>
      </c>
      <c r="H1207" t="str">
        <f t="shared" si="110"/>
        <v>Office Supplies</v>
      </c>
      <c r="I1207" s="2" t="s">
        <v>1124</v>
      </c>
      <c r="J1207" s="1">
        <v>46114</v>
      </c>
      <c r="K1207">
        <v>78.760000000000005</v>
      </c>
      <c r="L1207" s="4">
        <v>78.760000000000005</v>
      </c>
      <c r="M1207" s="4" t="str">
        <f t="shared" si="111"/>
        <v>Low Sales</v>
      </c>
      <c r="N1207" s="2" t="str">
        <f t="shared" si="112"/>
        <v>Grade C</v>
      </c>
      <c r="O1207">
        <v>5</v>
      </c>
      <c r="P1207" s="4">
        <v>5</v>
      </c>
      <c r="Q1207" t="s">
        <v>18</v>
      </c>
      <c r="R1207" s="4">
        <v>5</v>
      </c>
      <c r="S1207" t="str">
        <f>CONCATENATE(OrdersTable[[#This Row],[Clean_ID]],"-",OrdersTable[[#This Row],[Clean_Region]],"-",OrdersTable[[#This Row],[Clean_Product]])</f>
        <v>2205-SOUTH-Office Supplies</v>
      </c>
    </row>
    <row r="1208" spans="1:19" x14ac:dyDescent="0.3">
      <c r="A1208" t="s">
        <v>3379</v>
      </c>
      <c r="B1208" t="str">
        <f t="shared" si="108"/>
        <v>2206</v>
      </c>
      <c r="C1208" t="s">
        <v>3380</v>
      </c>
      <c r="D1208" t="str">
        <f t="shared" si="113"/>
        <v>Travis Mosley</v>
      </c>
      <c r="E1208" t="s">
        <v>34</v>
      </c>
      <c r="F1208" t="str">
        <f t="shared" si="109"/>
        <v>NORTH</v>
      </c>
      <c r="G1208" t="s">
        <v>80</v>
      </c>
      <c r="H1208" t="str">
        <f t="shared" si="110"/>
        <v>Furniture</v>
      </c>
      <c r="I1208" s="2" t="s">
        <v>775</v>
      </c>
      <c r="J1208" s="1">
        <v>45871</v>
      </c>
      <c r="K1208">
        <v>3732.42</v>
      </c>
      <c r="L1208" s="4">
        <v>3732.42</v>
      </c>
      <c r="M1208" s="4" t="str">
        <f t="shared" si="111"/>
        <v>High Sales</v>
      </c>
      <c r="N1208" s="2" t="str">
        <f t="shared" si="112"/>
        <v>Grade B</v>
      </c>
      <c r="O1208">
        <v>10</v>
      </c>
      <c r="P1208" s="4">
        <v>10</v>
      </c>
      <c r="Q1208" t="s">
        <v>18</v>
      </c>
      <c r="R1208" s="4">
        <v>8</v>
      </c>
      <c r="S1208" t="str">
        <f>CONCATENATE(OrdersTable[[#This Row],[Clean_ID]],"-",OrdersTable[[#This Row],[Clean_Region]],"-",OrdersTable[[#This Row],[Clean_Product]])</f>
        <v>2206-NORTH-Furniture</v>
      </c>
    </row>
    <row r="1209" spans="1:19" x14ac:dyDescent="0.3">
      <c r="A1209" t="s">
        <v>3381</v>
      </c>
      <c r="B1209" t="str">
        <f t="shared" si="108"/>
        <v>2207</v>
      </c>
      <c r="C1209" t="s">
        <v>3382</v>
      </c>
      <c r="D1209" t="str">
        <f t="shared" si="113"/>
        <v>Patrick Payne</v>
      </c>
      <c r="E1209" t="s">
        <v>11</v>
      </c>
      <c r="F1209" t="str">
        <f t="shared" si="109"/>
        <v>NORTH</v>
      </c>
      <c r="G1209" t="s">
        <v>40</v>
      </c>
      <c r="H1209" t="str">
        <f t="shared" si="110"/>
        <v>Office Supplies</v>
      </c>
      <c r="I1209" s="2" t="s">
        <v>2512</v>
      </c>
      <c r="J1209" s="1">
        <v>45296</v>
      </c>
      <c r="K1209"/>
      <c r="L1209" s="4">
        <v>0</v>
      </c>
      <c r="M1209" s="4" t="str">
        <f t="shared" si="111"/>
        <v>Low Sales</v>
      </c>
      <c r="N1209" s="2" t="str">
        <f t="shared" si="112"/>
        <v>Grade C</v>
      </c>
      <c r="O1209">
        <v>10</v>
      </c>
      <c r="P1209" s="4">
        <v>10</v>
      </c>
      <c r="Q1209" t="s">
        <v>31</v>
      </c>
      <c r="R1209" s="4">
        <v>13</v>
      </c>
      <c r="S1209" t="str">
        <f>CONCATENATE(OrdersTable[[#This Row],[Clean_ID]],"-",OrdersTable[[#This Row],[Clean_Region]],"-",OrdersTable[[#This Row],[Clean_Product]])</f>
        <v>2207-NORTH-Office Supplies</v>
      </c>
    </row>
    <row r="1210" spans="1:19" x14ac:dyDescent="0.3">
      <c r="A1210" t="s">
        <v>3383</v>
      </c>
      <c r="B1210" t="str">
        <f t="shared" si="108"/>
        <v>2208</v>
      </c>
      <c r="C1210" t="s">
        <v>3384</v>
      </c>
      <c r="D1210" t="str">
        <f t="shared" si="113"/>
        <v>Riley Howard</v>
      </c>
      <c r="E1210" t="s">
        <v>51</v>
      </c>
      <c r="F1210" t="str">
        <f t="shared" si="109"/>
        <v>WEST</v>
      </c>
      <c r="G1210" t="s">
        <v>35</v>
      </c>
      <c r="H1210" t="str">
        <f t="shared" si="110"/>
        <v>Electronics</v>
      </c>
      <c r="I1210" s="2" t="s">
        <v>3385</v>
      </c>
      <c r="J1210" s="1">
        <v>45426</v>
      </c>
      <c r="K1210">
        <v>4790.51</v>
      </c>
      <c r="L1210" s="4">
        <v>4790.51</v>
      </c>
      <c r="M1210" s="4" t="str">
        <f t="shared" si="111"/>
        <v>High Sales</v>
      </c>
      <c r="N1210" s="2" t="str">
        <f t="shared" si="112"/>
        <v>Grade A</v>
      </c>
      <c r="O1210">
        <v>10</v>
      </c>
      <c r="P1210" s="4">
        <v>10</v>
      </c>
      <c r="Q1210" t="s">
        <v>18</v>
      </c>
      <c r="R1210" s="4">
        <v>6</v>
      </c>
      <c r="S1210" t="str">
        <f>CONCATENATE(OrdersTable[[#This Row],[Clean_ID]],"-",OrdersTable[[#This Row],[Clean_Region]],"-",OrdersTable[[#This Row],[Clean_Product]])</f>
        <v>2208-WEST-Electronics</v>
      </c>
    </row>
    <row r="1211" spans="1:19" x14ac:dyDescent="0.3">
      <c r="A1211" t="s">
        <v>3386</v>
      </c>
      <c r="B1211" t="str">
        <f t="shared" si="108"/>
        <v>2209</v>
      </c>
      <c r="C1211" t="s">
        <v>3387</v>
      </c>
      <c r="D1211" t="str">
        <f t="shared" si="113"/>
        <v>Brian Knight</v>
      </c>
      <c r="E1211" t="s">
        <v>21</v>
      </c>
      <c r="F1211" t="str">
        <f t="shared" si="109"/>
        <v>CENTRAL</v>
      </c>
      <c r="G1211" t="s">
        <v>12</v>
      </c>
      <c r="H1211" t="str">
        <f t="shared" si="110"/>
        <v>Electronics</v>
      </c>
      <c r="I1211" s="2" t="s">
        <v>3388</v>
      </c>
      <c r="J1211" s="1">
        <v>46077</v>
      </c>
      <c r="K1211"/>
      <c r="L1211" s="4">
        <v>0</v>
      </c>
      <c r="M1211" s="4" t="str">
        <f t="shared" si="111"/>
        <v>Low Sales</v>
      </c>
      <c r="N1211" s="2" t="str">
        <f t="shared" si="112"/>
        <v>Grade C</v>
      </c>
      <c r="O1211">
        <v>20</v>
      </c>
      <c r="P1211" s="4">
        <v>20</v>
      </c>
      <c r="Q1211" t="s">
        <v>37</v>
      </c>
      <c r="R1211" s="4">
        <v>12</v>
      </c>
      <c r="S1211" t="str">
        <f>CONCATENATE(OrdersTable[[#This Row],[Clean_ID]],"-",OrdersTable[[#This Row],[Clean_Region]],"-",OrdersTable[[#This Row],[Clean_Product]])</f>
        <v>2209-CENTRAL-Electronics</v>
      </c>
    </row>
    <row r="1212" spans="1:19" x14ac:dyDescent="0.3">
      <c r="A1212" t="s">
        <v>3389</v>
      </c>
      <c r="B1212" t="str">
        <f t="shared" si="108"/>
        <v>2210</v>
      </c>
      <c r="C1212" t="s">
        <v>3390</v>
      </c>
      <c r="D1212" t="str">
        <f t="shared" si="113"/>
        <v>Joseph Smith</v>
      </c>
      <c r="E1212" t="s">
        <v>34</v>
      </c>
      <c r="F1212" t="str">
        <f t="shared" si="109"/>
        <v>NORTH</v>
      </c>
      <c r="G1212" t="s">
        <v>35</v>
      </c>
      <c r="H1212" t="str">
        <f t="shared" si="110"/>
        <v>Electronics</v>
      </c>
      <c r="I1212" s="2" t="s">
        <v>1617</v>
      </c>
      <c r="J1212" s="1">
        <v>45813</v>
      </c>
      <c r="K1212">
        <v>1447.01</v>
      </c>
      <c r="L1212" s="4">
        <v>1447.01</v>
      </c>
      <c r="M1212" s="4" t="str">
        <f t="shared" si="111"/>
        <v>Low Sales</v>
      </c>
      <c r="N1212" s="2" t="str">
        <f t="shared" si="112"/>
        <v>Grade C</v>
      </c>
      <c r="O1212">
        <v>20</v>
      </c>
      <c r="P1212" s="4">
        <v>20</v>
      </c>
      <c r="Q1212" t="s">
        <v>18</v>
      </c>
      <c r="R1212" s="4">
        <v>10</v>
      </c>
      <c r="S1212" t="str">
        <f>CONCATENATE(OrdersTable[[#This Row],[Clean_ID]],"-",OrdersTable[[#This Row],[Clean_Region]],"-",OrdersTable[[#This Row],[Clean_Product]])</f>
        <v>2210-NORTH-Electronics</v>
      </c>
    </row>
    <row r="1213" spans="1:19" x14ac:dyDescent="0.3">
      <c r="A1213" t="s">
        <v>3391</v>
      </c>
      <c r="B1213" t="str">
        <f t="shared" si="108"/>
        <v>2211</v>
      </c>
      <c r="C1213" t="s">
        <v>3392</v>
      </c>
      <c r="D1213" t="str">
        <f t="shared" si="113"/>
        <v>Brenda Sanders</v>
      </c>
      <c r="E1213" t="s">
        <v>44</v>
      </c>
      <c r="F1213" t="str">
        <f t="shared" si="109"/>
        <v>SOUTH</v>
      </c>
      <c r="G1213" t="s">
        <v>80</v>
      </c>
      <c r="H1213" t="str">
        <f t="shared" si="110"/>
        <v>Furniture</v>
      </c>
      <c r="I1213" s="2" t="s">
        <v>3108</v>
      </c>
      <c r="J1213" s="1">
        <v>45635</v>
      </c>
      <c r="K1213"/>
      <c r="L1213" s="4">
        <v>0</v>
      </c>
      <c r="M1213" s="4" t="str">
        <f t="shared" si="111"/>
        <v>Low Sales</v>
      </c>
      <c r="N1213" s="2" t="str">
        <f t="shared" si="112"/>
        <v>Grade C</v>
      </c>
      <c r="O1213">
        <v>10</v>
      </c>
      <c r="P1213" s="4">
        <v>10</v>
      </c>
      <c r="Q1213" t="s">
        <v>23</v>
      </c>
      <c r="R1213" s="4">
        <v>4</v>
      </c>
      <c r="S1213" t="str">
        <f>CONCATENATE(OrdersTable[[#This Row],[Clean_ID]],"-",OrdersTable[[#This Row],[Clean_Region]],"-",OrdersTable[[#This Row],[Clean_Product]])</f>
        <v>2211-SOUTH-Furniture</v>
      </c>
    </row>
    <row r="1214" spans="1:19" x14ac:dyDescent="0.3">
      <c r="A1214" t="s">
        <v>3393</v>
      </c>
      <c r="B1214" t="str">
        <f t="shared" si="108"/>
        <v>2212</v>
      </c>
      <c r="C1214" t="s">
        <v>3394</v>
      </c>
      <c r="D1214" t="str">
        <f t="shared" si="113"/>
        <v>Jo Haas</v>
      </c>
      <c r="E1214" t="s">
        <v>51</v>
      </c>
      <c r="F1214" t="str">
        <f t="shared" si="109"/>
        <v>WEST</v>
      </c>
      <c r="G1214" t="s">
        <v>12</v>
      </c>
      <c r="H1214" t="str">
        <f t="shared" si="110"/>
        <v>Electronics</v>
      </c>
      <c r="I1214" s="2" t="s">
        <v>1827</v>
      </c>
      <c r="J1214" s="1">
        <v>46009</v>
      </c>
      <c r="K1214">
        <v>2536.5500000000002</v>
      </c>
      <c r="L1214" s="4">
        <v>2536.5500000000002</v>
      </c>
      <c r="M1214" s="4" t="str">
        <f t="shared" si="111"/>
        <v>High Sales</v>
      </c>
      <c r="N1214" s="2" t="str">
        <f t="shared" si="112"/>
        <v>Grade B</v>
      </c>
      <c r="O1214">
        <v>10</v>
      </c>
      <c r="P1214" s="4">
        <v>10</v>
      </c>
      <c r="Q1214" t="s">
        <v>37</v>
      </c>
      <c r="R1214" s="4">
        <v>11</v>
      </c>
      <c r="S1214" t="str">
        <f>CONCATENATE(OrdersTable[[#This Row],[Clean_ID]],"-",OrdersTable[[#This Row],[Clean_Region]],"-",OrdersTable[[#This Row],[Clean_Product]])</f>
        <v>2212-WEST-Electronics</v>
      </c>
    </row>
    <row r="1215" spans="1:19" x14ac:dyDescent="0.3">
      <c r="A1215" t="s">
        <v>3395</v>
      </c>
      <c r="B1215" t="str">
        <f t="shared" si="108"/>
        <v>2213</v>
      </c>
      <c r="C1215" t="s">
        <v>3396</v>
      </c>
      <c r="D1215" t="str">
        <f t="shared" si="113"/>
        <v>Joe Patterson</v>
      </c>
      <c r="E1215" t="s">
        <v>11</v>
      </c>
      <c r="F1215" t="str">
        <f t="shared" si="109"/>
        <v>NORTH</v>
      </c>
      <c r="G1215" t="s">
        <v>80</v>
      </c>
      <c r="H1215" t="str">
        <f t="shared" si="110"/>
        <v>Furniture</v>
      </c>
      <c r="I1215" s="2" t="s">
        <v>3397</v>
      </c>
      <c r="J1215" s="1">
        <v>45526</v>
      </c>
      <c r="K1215">
        <v>704.86</v>
      </c>
      <c r="L1215" s="4">
        <v>704.86</v>
      </c>
      <c r="M1215" s="4" t="str">
        <f t="shared" si="111"/>
        <v>Low Sales</v>
      </c>
      <c r="N1215" s="2" t="str">
        <f t="shared" si="112"/>
        <v>Grade C</v>
      </c>
      <c r="O1215">
        <v>15</v>
      </c>
      <c r="P1215" s="4">
        <v>15</v>
      </c>
      <c r="Q1215" t="s">
        <v>18</v>
      </c>
      <c r="R1215" s="4">
        <v>15</v>
      </c>
      <c r="S1215" t="str">
        <f>CONCATENATE(OrdersTable[[#This Row],[Clean_ID]],"-",OrdersTable[[#This Row],[Clean_Region]],"-",OrdersTable[[#This Row],[Clean_Product]])</f>
        <v>2213-NORTH-Furniture</v>
      </c>
    </row>
    <row r="1216" spans="1:19" x14ac:dyDescent="0.3">
      <c r="A1216" t="s">
        <v>3398</v>
      </c>
      <c r="B1216" t="str">
        <f t="shared" si="108"/>
        <v>2214</v>
      </c>
      <c r="C1216" t="s">
        <v>3399</v>
      </c>
      <c r="D1216" t="str">
        <f t="shared" si="113"/>
        <v>Heather Hammond</v>
      </c>
      <c r="E1216" t="s">
        <v>44</v>
      </c>
      <c r="F1216" t="str">
        <f t="shared" si="109"/>
        <v>SOUTH</v>
      </c>
      <c r="G1216" t="s">
        <v>35</v>
      </c>
      <c r="H1216" t="str">
        <f t="shared" si="110"/>
        <v>Electronics</v>
      </c>
      <c r="I1216" s="2" t="s">
        <v>1411</v>
      </c>
      <c r="J1216" s="1">
        <v>45310</v>
      </c>
      <c r="K1216">
        <v>1038.24</v>
      </c>
      <c r="L1216" s="4">
        <v>1038.24</v>
      </c>
      <c r="M1216" s="4" t="str">
        <f t="shared" si="111"/>
        <v>Low Sales</v>
      </c>
      <c r="N1216" s="2" t="str">
        <f t="shared" si="112"/>
        <v>Grade C</v>
      </c>
      <c r="O1216">
        <v>20</v>
      </c>
      <c r="P1216" s="4">
        <v>20</v>
      </c>
      <c r="Q1216" t="s">
        <v>23</v>
      </c>
      <c r="R1216" s="4">
        <v>9</v>
      </c>
      <c r="S1216" t="str">
        <f>CONCATENATE(OrdersTable[[#This Row],[Clean_ID]],"-",OrdersTable[[#This Row],[Clean_Region]],"-",OrdersTable[[#This Row],[Clean_Product]])</f>
        <v>2214-SOUTH-Electronics</v>
      </c>
    </row>
    <row r="1217" spans="1:19" x14ac:dyDescent="0.3">
      <c r="A1217" t="s">
        <v>3400</v>
      </c>
      <c r="B1217" t="str">
        <f t="shared" si="108"/>
        <v>2215</v>
      </c>
      <c r="C1217" t="s">
        <v>3401</v>
      </c>
      <c r="D1217" t="str">
        <f t="shared" si="113"/>
        <v>Karen Luna</v>
      </c>
      <c r="E1217" t="s">
        <v>26</v>
      </c>
      <c r="F1217" t="str">
        <f t="shared" si="109"/>
        <v>EAST</v>
      </c>
      <c r="G1217" t="s">
        <v>80</v>
      </c>
      <c r="H1217" t="str">
        <f t="shared" si="110"/>
        <v>Furniture</v>
      </c>
      <c r="I1217" s="2" t="s">
        <v>1391</v>
      </c>
      <c r="J1217" s="1">
        <v>45519</v>
      </c>
      <c r="K1217">
        <v>2159.08</v>
      </c>
      <c r="L1217" s="4">
        <v>2159.08</v>
      </c>
      <c r="M1217" s="4" t="str">
        <f t="shared" si="111"/>
        <v>Low Sales</v>
      </c>
      <c r="N1217" s="2" t="str">
        <f t="shared" si="112"/>
        <v>Grade B</v>
      </c>
      <c r="O1217"/>
      <c r="P1217" s="4">
        <v>0</v>
      </c>
      <c r="Q1217" t="s">
        <v>23</v>
      </c>
      <c r="R1217" s="4">
        <v>11</v>
      </c>
      <c r="S1217" t="str">
        <f>CONCATENATE(OrdersTable[[#This Row],[Clean_ID]],"-",OrdersTable[[#This Row],[Clean_Region]],"-",OrdersTable[[#This Row],[Clean_Product]])</f>
        <v>2215-EAST-Furniture</v>
      </c>
    </row>
    <row r="1218" spans="1:19" x14ac:dyDescent="0.3">
      <c r="A1218" t="s">
        <v>3402</v>
      </c>
      <c r="B1218" t="str">
        <f t="shared" ref="B1218:B1281" si="114">RIGHT(A1218, 4)</f>
        <v>2216</v>
      </c>
      <c r="C1218" t="s">
        <v>3403</v>
      </c>
      <c r="D1218" t="str">
        <f t="shared" si="113"/>
        <v>Kathryn Fernandez</v>
      </c>
      <c r="E1218" t="s">
        <v>34</v>
      </c>
      <c r="F1218" t="str">
        <f t="shared" ref="F1218:F1281" si="115">UPPER(TRIM(E1218))</f>
        <v>NORTH</v>
      </c>
      <c r="G1218" t="s">
        <v>40</v>
      </c>
      <c r="H1218" t="str">
        <f t="shared" ref="H1218:H1281" si="116">PROPER(TRIM(G1218))</f>
        <v>Office Supplies</v>
      </c>
      <c r="I1218" s="2" t="s">
        <v>3404</v>
      </c>
      <c r="J1218" s="1">
        <v>45404</v>
      </c>
      <c r="K1218"/>
      <c r="L1218" s="4">
        <v>0</v>
      </c>
      <c r="M1218" s="4" t="str">
        <f t="shared" ref="M1218:M1281" si="117">IF(L1218&gt;2500, "High Sales", "Low Sales")</f>
        <v>Low Sales</v>
      </c>
      <c r="N1218" s="2" t="str">
        <f t="shared" ref="N1218:N1281" si="118">IF(OR(ISBLANK(L1218), L1218="", L1218=0), "Grade C", IF(L1218&gt;=4000, "Grade A", IF(L1218&gt;=2000, "Grade B", "Grade C")))</f>
        <v>Grade C</v>
      </c>
      <c r="O1218">
        <v>20</v>
      </c>
      <c r="P1218" s="4">
        <v>20</v>
      </c>
      <c r="Q1218" t="s">
        <v>18</v>
      </c>
      <c r="R1218" s="4">
        <v>6</v>
      </c>
      <c r="S1218" t="str">
        <f>CONCATENATE(OrdersTable[[#This Row],[Clean_ID]],"-",OrdersTable[[#This Row],[Clean_Region]],"-",OrdersTable[[#This Row],[Clean_Product]])</f>
        <v>2216-NORTH-Office Supplies</v>
      </c>
    </row>
    <row r="1219" spans="1:19" x14ac:dyDescent="0.3">
      <c r="A1219" t="s">
        <v>3405</v>
      </c>
      <c r="B1219" t="str">
        <f t="shared" si="114"/>
        <v>2217</v>
      </c>
      <c r="C1219" t="s">
        <v>3406</v>
      </c>
      <c r="D1219" t="str">
        <f t="shared" ref="D1219:D1282" si="119">PROPER(TRIM(C1219))</f>
        <v>Mr. Bradley Palmer Md</v>
      </c>
      <c r="E1219" t="s">
        <v>34</v>
      </c>
      <c r="F1219" t="str">
        <f t="shared" si="115"/>
        <v>NORTH</v>
      </c>
      <c r="G1219" t="s">
        <v>80</v>
      </c>
      <c r="H1219" t="str">
        <f t="shared" si="116"/>
        <v>Furniture</v>
      </c>
      <c r="I1219" s="2" t="s">
        <v>3407</v>
      </c>
      <c r="J1219" s="1">
        <v>45333</v>
      </c>
      <c r="K1219"/>
      <c r="L1219" s="4">
        <v>0</v>
      </c>
      <c r="M1219" s="4" t="str">
        <f t="shared" si="117"/>
        <v>Low Sales</v>
      </c>
      <c r="N1219" s="2" t="str">
        <f t="shared" si="118"/>
        <v>Grade C</v>
      </c>
      <c r="O1219">
        <v>10</v>
      </c>
      <c r="P1219" s="4">
        <v>10</v>
      </c>
      <c r="Q1219" t="s">
        <v>31</v>
      </c>
      <c r="R1219" s="4">
        <v>8</v>
      </c>
      <c r="S1219" t="str">
        <f>CONCATENATE(OrdersTable[[#This Row],[Clean_ID]],"-",OrdersTable[[#This Row],[Clean_Region]],"-",OrdersTable[[#This Row],[Clean_Product]])</f>
        <v>2217-NORTH-Furniture</v>
      </c>
    </row>
    <row r="1220" spans="1:19" x14ac:dyDescent="0.3">
      <c r="A1220" t="s">
        <v>3408</v>
      </c>
      <c r="B1220" t="str">
        <f t="shared" si="114"/>
        <v>2218</v>
      </c>
      <c r="C1220" t="s">
        <v>3409</v>
      </c>
      <c r="D1220" t="str">
        <f t="shared" si="119"/>
        <v>Matthew Fuentes</v>
      </c>
      <c r="E1220" t="s">
        <v>26</v>
      </c>
      <c r="F1220" t="str">
        <f t="shared" si="115"/>
        <v>EAST</v>
      </c>
      <c r="G1220" t="s">
        <v>12</v>
      </c>
      <c r="H1220" t="str">
        <f t="shared" si="116"/>
        <v>Electronics</v>
      </c>
      <c r="I1220" s="2" t="s">
        <v>3410</v>
      </c>
      <c r="J1220" s="1">
        <v>45733</v>
      </c>
      <c r="K1220"/>
      <c r="L1220" s="4">
        <v>0</v>
      </c>
      <c r="M1220" s="4" t="str">
        <f t="shared" si="117"/>
        <v>Low Sales</v>
      </c>
      <c r="N1220" s="2" t="str">
        <f t="shared" si="118"/>
        <v>Grade C</v>
      </c>
      <c r="O1220">
        <v>15</v>
      </c>
      <c r="P1220" s="4">
        <v>15</v>
      </c>
      <c r="Q1220" t="s">
        <v>31</v>
      </c>
      <c r="R1220" s="4">
        <v>5</v>
      </c>
      <c r="S1220" t="str">
        <f>CONCATENATE(OrdersTable[[#This Row],[Clean_ID]],"-",OrdersTable[[#This Row],[Clean_Region]],"-",OrdersTable[[#This Row],[Clean_Product]])</f>
        <v>2218-EAST-Electronics</v>
      </c>
    </row>
    <row r="1221" spans="1:19" x14ac:dyDescent="0.3">
      <c r="A1221" t="s">
        <v>3411</v>
      </c>
      <c r="B1221" t="str">
        <f t="shared" si="114"/>
        <v>2219</v>
      </c>
      <c r="C1221" t="s">
        <v>3412</v>
      </c>
      <c r="D1221" t="str">
        <f t="shared" si="119"/>
        <v>Adam Gibson</v>
      </c>
      <c r="E1221" t="s">
        <v>34</v>
      </c>
      <c r="F1221" t="str">
        <f t="shared" si="115"/>
        <v>NORTH</v>
      </c>
      <c r="G1221" t="s">
        <v>12</v>
      </c>
      <c r="H1221" t="str">
        <f t="shared" si="116"/>
        <v>Electronics</v>
      </c>
      <c r="I1221" s="2" t="s">
        <v>3413</v>
      </c>
      <c r="J1221" s="1">
        <v>45977</v>
      </c>
      <c r="K1221">
        <v>3430.66</v>
      </c>
      <c r="L1221" s="4">
        <v>3430.66</v>
      </c>
      <c r="M1221" s="4" t="str">
        <f t="shared" si="117"/>
        <v>High Sales</v>
      </c>
      <c r="N1221" s="2" t="str">
        <f t="shared" si="118"/>
        <v>Grade B</v>
      </c>
      <c r="O1221">
        <v>15</v>
      </c>
      <c r="P1221" s="4">
        <v>15</v>
      </c>
      <c r="Q1221" t="s">
        <v>31</v>
      </c>
      <c r="R1221" s="4">
        <v>12</v>
      </c>
      <c r="S1221" t="str">
        <f>CONCATENATE(OrdersTable[[#This Row],[Clean_ID]],"-",OrdersTable[[#This Row],[Clean_Region]],"-",OrdersTable[[#This Row],[Clean_Product]])</f>
        <v>2219-NORTH-Electronics</v>
      </c>
    </row>
    <row r="1222" spans="1:19" x14ac:dyDescent="0.3">
      <c r="A1222" t="s">
        <v>3414</v>
      </c>
      <c r="B1222" t="str">
        <f t="shared" si="114"/>
        <v>2220</v>
      </c>
      <c r="C1222" t="s">
        <v>3415</v>
      </c>
      <c r="D1222" t="str">
        <f t="shared" si="119"/>
        <v>Luke Romero</v>
      </c>
      <c r="E1222" t="s">
        <v>26</v>
      </c>
      <c r="F1222" t="str">
        <f t="shared" si="115"/>
        <v>EAST</v>
      </c>
      <c r="G1222" t="s">
        <v>40</v>
      </c>
      <c r="H1222" t="str">
        <f t="shared" si="116"/>
        <v>Office Supplies</v>
      </c>
      <c r="I1222" s="2" t="s">
        <v>3416</v>
      </c>
      <c r="J1222" s="1">
        <v>45535</v>
      </c>
      <c r="K1222"/>
      <c r="L1222" s="4">
        <v>0</v>
      </c>
      <c r="M1222" s="4" t="str">
        <f t="shared" si="117"/>
        <v>Low Sales</v>
      </c>
      <c r="N1222" s="2" t="str">
        <f t="shared" si="118"/>
        <v>Grade C</v>
      </c>
      <c r="O1222">
        <v>5</v>
      </c>
      <c r="P1222" s="4">
        <v>5</v>
      </c>
      <c r="Q1222" t="s">
        <v>14</v>
      </c>
      <c r="R1222" s="4">
        <v>3</v>
      </c>
      <c r="S1222" t="str">
        <f>CONCATENATE(OrdersTable[[#This Row],[Clean_ID]],"-",OrdersTable[[#This Row],[Clean_Region]],"-",OrdersTable[[#This Row],[Clean_Product]])</f>
        <v>2220-EAST-Office Supplies</v>
      </c>
    </row>
    <row r="1223" spans="1:19" x14ac:dyDescent="0.3">
      <c r="A1223" t="s">
        <v>3417</v>
      </c>
      <c r="B1223" t="str">
        <f t="shared" si="114"/>
        <v>2221</v>
      </c>
      <c r="C1223" t="s">
        <v>3418</v>
      </c>
      <c r="D1223" t="str">
        <f t="shared" si="119"/>
        <v>Alexander Wallace</v>
      </c>
      <c r="E1223" t="s">
        <v>11</v>
      </c>
      <c r="F1223" t="str">
        <f t="shared" si="115"/>
        <v>NORTH</v>
      </c>
      <c r="G1223" t="s">
        <v>12</v>
      </c>
      <c r="H1223" t="str">
        <f t="shared" si="116"/>
        <v>Electronics</v>
      </c>
      <c r="I1223" s="2" t="s">
        <v>3419</v>
      </c>
      <c r="J1223" s="1">
        <v>45334</v>
      </c>
      <c r="K1223">
        <v>4843.2299999999996</v>
      </c>
      <c r="L1223" s="4">
        <v>4843.2299999999996</v>
      </c>
      <c r="M1223" s="4" t="str">
        <f t="shared" si="117"/>
        <v>High Sales</v>
      </c>
      <c r="N1223" s="2" t="str">
        <f t="shared" si="118"/>
        <v>Grade A</v>
      </c>
      <c r="O1223">
        <v>10</v>
      </c>
      <c r="P1223" s="4">
        <v>10</v>
      </c>
      <c r="Q1223" t="s">
        <v>23</v>
      </c>
      <c r="R1223" s="4">
        <v>15</v>
      </c>
      <c r="S1223" t="str">
        <f>CONCATENATE(OrdersTable[[#This Row],[Clean_ID]],"-",OrdersTable[[#This Row],[Clean_Region]],"-",OrdersTable[[#This Row],[Clean_Product]])</f>
        <v>2221-NORTH-Electronics</v>
      </c>
    </row>
    <row r="1224" spans="1:19" x14ac:dyDescent="0.3">
      <c r="A1224" t="s">
        <v>3420</v>
      </c>
      <c r="B1224" t="str">
        <f t="shared" si="114"/>
        <v>2222</v>
      </c>
      <c r="C1224" t="s">
        <v>3421</v>
      </c>
      <c r="D1224" t="str">
        <f t="shared" si="119"/>
        <v>Robert Holloway</v>
      </c>
      <c r="E1224" t="s">
        <v>34</v>
      </c>
      <c r="F1224" t="str">
        <f t="shared" si="115"/>
        <v>NORTH</v>
      </c>
      <c r="G1224" t="s">
        <v>12</v>
      </c>
      <c r="H1224" t="str">
        <f t="shared" si="116"/>
        <v>Electronics</v>
      </c>
      <c r="I1224" s="2" t="s">
        <v>3422</v>
      </c>
      <c r="J1224" s="1">
        <v>45851</v>
      </c>
      <c r="K1224"/>
      <c r="L1224" s="4">
        <v>0</v>
      </c>
      <c r="M1224" s="4" t="str">
        <f t="shared" si="117"/>
        <v>Low Sales</v>
      </c>
      <c r="N1224" s="2" t="str">
        <f t="shared" si="118"/>
        <v>Grade C</v>
      </c>
      <c r="O1224">
        <v>10</v>
      </c>
      <c r="P1224" s="4">
        <v>10</v>
      </c>
      <c r="Q1224" t="s">
        <v>37</v>
      </c>
      <c r="R1224" s="4">
        <v>12</v>
      </c>
      <c r="S1224" t="str">
        <f>CONCATENATE(OrdersTable[[#This Row],[Clean_ID]],"-",OrdersTable[[#This Row],[Clean_Region]],"-",OrdersTable[[#This Row],[Clean_Product]])</f>
        <v>2222-NORTH-Electronics</v>
      </c>
    </row>
    <row r="1225" spans="1:19" x14ac:dyDescent="0.3">
      <c r="A1225" t="s">
        <v>3423</v>
      </c>
      <c r="B1225" t="str">
        <f t="shared" si="114"/>
        <v>2223</v>
      </c>
      <c r="C1225" t="s">
        <v>3424</v>
      </c>
      <c r="D1225" t="str">
        <f t="shared" si="119"/>
        <v>James Carlson</v>
      </c>
      <c r="E1225" t="s">
        <v>44</v>
      </c>
      <c r="F1225" t="str">
        <f t="shared" si="115"/>
        <v>SOUTH</v>
      </c>
      <c r="G1225" t="s">
        <v>12</v>
      </c>
      <c r="H1225" t="str">
        <f t="shared" si="116"/>
        <v>Electronics</v>
      </c>
      <c r="I1225" s="2" t="s">
        <v>3425</v>
      </c>
      <c r="J1225" s="1">
        <v>45422</v>
      </c>
      <c r="K1225"/>
      <c r="L1225" s="4">
        <v>0</v>
      </c>
      <c r="M1225" s="4" t="str">
        <f t="shared" si="117"/>
        <v>Low Sales</v>
      </c>
      <c r="N1225" s="2" t="str">
        <f t="shared" si="118"/>
        <v>Grade C</v>
      </c>
      <c r="O1225"/>
      <c r="P1225" s="4">
        <v>0</v>
      </c>
      <c r="Q1225" t="s">
        <v>31</v>
      </c>
      <c r="R1225" s="4">
        <v>15</v>
      </c>
      <c r="S1225" t="str">
        <f>CONCATENATE(OrdersTable[[#This Row],[Clean_ID]],"-",OrdersTable[[#This Row],[Clean_Region]],"-",OrdersTable[[#This Row],[Clean_Product]])</f>
        <v>2223-SOUTH-Electronics</v>
      </c>
    </row>
    <row r="1226" spans="1:19" x14ac:dyDescent="0.3">
      <c r="A1226" t="s">
        <v>3426</v>
      </c>
      <c r="B1226" t="str">
        <f t="shared" si="114"/>
        <v>2224</v>
      </c>
      <c r="C1226" t="s">
        <v>3427</v>
      </c>
      <c r="D1226" t="str">
        <f t="shared" si="119"/>
        <v>Anthony Ward</v>
      </c>
      <c r="E1226" t="s">
        <v>26</v>
      </c>
      <c r="F1226" t="str">
        <f t="shared" si="115"/>
        <v>EAST</v>
      </c>
      <c r="G1226" t="s">
        <v>35</v>
      </c>
      <c r="H1226" t="str">
        <f t="shared" si="116"/>
        <v>Electronics</v>
      </c>
      <c r="I1226" s="2" t="s">
        <v>3428</v>
      </c>
      <c r="J1226" s="1">
        <v>45936</v>
      </c>
      <c r="K1226"/>
      <c r="L1226" s="4">
        <v>0</v>
      </c>
      <c r="M1226" s="4" t="str">
        <f t="shared" si="117"/>
        <v>Low Sales</v>
      </c>
      <c r="N1226" s="2" t="str">
        <f t="shared" si="118"/>
        <v>Grade C</v>
      </c>
      <c r="O1226">
        <v>5</v>
      </c>
      <c r="P1226" s="4">
        <v>5</v>
      </c>
      <c r="Q1226" t="s">
        <v>23</v>
      </c>
      <c r="R1226" s="4">
        <v>7</v>
      </c>
      <c r="S1226" t="str">
        <f>CONCATENATE(OrdersTable[[#This Row],[Clean_ID]],"-",OrdersTable[[#This Row],[Clean_Region]],"-",OrdersTable[[#This Row],[Clean_Product]])</f>
        <v>2224-EAST-Electronics</v>
      </c>
    </row>
    <row r="1227" spans="1:19" x14ac:dyDescent="0.3">
      <c r="A1227" t="s">
        <v>3429</v>
      </c>
      <c r="B1227" t="str">
        <f t="shared" si="114"/>
        <v>2225</v>
      </c>
      <c r="C1227" t="s">
        <v>3430</v>
      </c>
      <c r="D1227" t="str">
        <f t="shared" si="119"/>
        <v>Deanna Munoz</v>
      </c>
      <c r="E1227" t="s">
        <v>21</v>
      </c>
      <c r="F1227" t="str">
        <f t="shared" si="115"/>
        <v>CENTRAL</v>
      </c>
      <c r="G1227" t="s">
        <v>12</v>
      </c>
      <c r="H1227" t="str">
        <f t="shared" si="116"/>
        <v>Electronics</v>
      </c>
      <c r="I1227" s="2" t="s">
        <v>651</v>
      </c>
      <c r="J1227" s="1">
        <v>45462</v>
      </c>
      <c r="K1227">
        <v>1407.04</v>
      </c>
      <c r="L1227" s="4">
        <v>1407.04</v>
      </c>
      <c r="M1227" s="4" t="str">
        <f t="shared" si="117"/>
        <v>Low Sales</v>
      </c>
      <c r="N1227" s="2" t="str">
        <f t="shared" si="118"/>
        <v>Grade C</v>
      </c>
      <c r="O1227">
        <v>15</v>
      </c>
      <c r="P1227" s="4">
        <v>15</v>
      </c>
      <c r="Q1227" t="s">
        <v>14</v>
      </c>
      <c r="R1227" s="4">
        <v>10</v>
      </c>
      <c r="S1227" t="str">
        <f>CONCATENATE(OrdersTable[[#This Row],[Clean_ID]],"-",OrdersTable[[#This Row],[Clean_Region]],"-",OrdersTable[[#This Row],[Clean_Product]])</f>
        <v>2225-CENTRAL-Electronics</v>
      </c>
    </row>
    <row r="1228" spans="1:19" x14ac:dyDescent="0.3">
      <c r="A1228" t="s">
        <v>3431</v>
      </c>
      <c r="B1228" t="str">
        <f t="shared" si="114"/>
        <v>2226</v>
      </c>
      <c r="C1228" t="s">
        <v>3432</v>
      </c>
      <c r="D1228" t="str">
        <f t="shared" si="119"/>
        <v>Jennifer Hayes</v>
      </c>
      <c r="E1228" t="s">
        <v>34</v>
      </c>
      <c r="F1228" t="str">
        <f t="shared" si="115"/>
        <v>NORTH</v>
      </c>
      <c r="G1228" t="s">
        <v>80</v>
      </c>
      <c r="H1228" t="str">
        <f t="shared" si="116"/>
        <v>Furniture</v>
      </c>
      <c r="I1228" s="2" t="s">
        <v>3433</v>
      </c>
      <c r="J1228" s="1">
        <v>46050</v>
      </c>
      <c r="K1228">
        <v>2500.38</v>
      </c>
      <c r="L1228" s="4">
        <v>2500.38</v>
      </c>
      <c r="M1228" s="4" t="str">
        <f t="shared" si="117"/>
        <v>High Sales</v>
      </c>
      <c r="N1228" s="2" t="str">
        <f t="shared" si="118"/>
        <v>Grade B</v>
      </c>
      <c r="O1228">
        <v>10</v>
      </c>
      <c r="P1228" s="4">
        <v>10</v>
      </c>
      <c r="Q1228" t="s">
        <v>23</v>
      </c>
      <c r="R1228" s="4">
        <v>13</v>
      </c>
      <c r="S1228" t="str">
        <f>CONCATENATE(OrdersTable[[#This Row],[Clean_ID]],"-",OrdersTable[[#This Row],[Clean_Region]],"-",OrdersTable[[#This Row],[Clean_Product]])</f>
        <v>2226-NORTH-Furniture</v>
      </c>
    </row>
    <row r="1229" spans="1:19" x14ac:dyDescent="0.3">
      <c r="A1229" t="s">
        <v>3434</v>
      </c>
      <c r="B1229" t="str">
        <f t="shared" si="114"/>
        <v>2227</v>
      </c>
      <c r="C1229" t="s">
        <v>3435</v>
      </c>
      <c r="D1229" t="str">
        <f t="shared" si="119"/>
        <v>Christopher Moore</v>
      </c>
      <c r="E1229" t="s">
        <v>21</v>
      </c>
      <c r="F1229" t="str">
        <f t="shared" si="115"/>
        <v>CENTRAL</v>
      </c>
      <c r="G1229" t="s">
        <v>35</v>
      </c>
      <c r="H1229" t="str">
        <f t="shared" si="116"/>
        <v>Electronics</v>
      </c>
      <c r="I1229" s="2" t="s">
        <v>876</v>
      </c>
      <c r="J1229" s="1">
        <v>45867</v>
      </c>
      <c r="K1229"/>
      <c r="L1229" s="4">
        <v>0</v>
      </c>
      <c r="M1229" s="4" t="str">
        <f t="shared" si="117"/>
        <v>Low Sales</v>
      </c>
      <c r="N1229" s="2" t="str">
        <f t="shared" si="118"/>
        <v>Grade C</v>
      </c>
      <c r="O1229">
        <v>10</v>
      </c>
      <c r="P1229" s="4">
        <v>10</v>
      </c>
      <c r="Q1229" t="s">
        <v>18</v>
      </c>
      <c r="R1229" s="4">
        <v>1</v>
      </c>
      <c r="S1229" t="str">
        <f>CONCATENATE(OrdersTable[[#This Row],[Clean_ID]],"-",OrdersTable[[#This Row],[Clean_Region]],"-",OrdersTable[[#This Row],[Clean_Product]])</f>
        <v>2227-CENTRAL-Electronics</v>
      </c>
    </row>
    <row r="1230" spans="1:19" x14ac:dyDescent="0.3">
      <c r="A1230" t="s">
        <v>3436</v>
      </c>
      <c r="B1230" t="str">
        <f t="shared" si="114"/>
        <v>2228</v>
      </c>
      <c r="C1230" t="s">
        <v>3437</v>
      </c>
      <c r="D1230" t="str">
        <f t="shared" si="119"/>
        <v>Sean Miranda</v>
      </c>
      <c r="E1230" t="s">
        <v>44</v>
      </c>
      <c r="F1230" t="str">
        <f t="shared" si="115"/>
        <v>SOUTH</v>
      </c>
      <c r="G1230" t="s">
        <v>80</v>
      </c>
      <c r="H1230" t="str">
        <f t="shared" si="116"/>
        <v>Furniture</v>
      </c>
      <c r="I1230" s="2" t="s">
        <v>3438</v>
      </c>
      <c r="J1230" s="1">
        <v>45898</v>
      </c>
      <c r="K1230"/>
      <c r="L1230" s="4">
        <v>0</v>
      </c>
      <c r="M1230" s="4" t="str">
        <f t="shared" si="117"/>
        <v>Low Sales</v>
      </c>
      <c r="N1230" s="2" t="str">
        <f t="shared" si="118"/>
        <v>Grade C</v>
      </c>
      <c r="O1230"/>
      <c r="P1230" s="4">
        <v>0</v>
      </c>
      <c r="Q1230" t="s">
        <v>37</v>
      </c>
      <c r="R1230" s="4">
        <v>5</v>
      </c>
      <c r="S1230" t="str">
        <f>CONCATENATE(OrdersTable[[#This Row],[Clean_ID]],"-",OrdersTable[[#This Row],[Clean_Region]],"-",OrdersTable[[#This Row],[Clean_Product]])</f>
        <v>2228-SOUTH-Furniture</v>
      </c>
    </row>
    <row r="1231" spans="1:19" x14ac:dyDescent="0.3">
      <c r="A1231" t="s">
        <v>3439</v>
      </c>
      <c r="B1231" t="str">
        <f t="shared" si="114"/>
        <v>2229</v>
      </c>
      <c r="C1231" t="s">
        <v>3440</v>
      </c>
      <c r="D1231" t="str">
        <f t="shared" si="119"/>
        <v>Vicki Bennett</v>
      </c>
      <c r="E1231" t="s">
        <v>26</v>
      </c>
      <c r="F1231" t="str">
        <f t="shared" si="115"/>
        <v>EAST</v>
      </c>
      <c r="G1231" t="s">
        <v>80</v>
      </c>
      <c r="H1231" t="str">
        <f t="shared" si="116"/>
        <v>Furniture</v>
      </c>
      <c r="I1231" s="2" t="s">
        <v>3441</v>
      </c>
      <c r="J1231" s="1">
        <v>45595</v>
      </c>
      <c r="K1231">
        <v>1379.15</v>
      </c>
      <c r="L1231" s="4">
        <v>1379.15</v>
      </c>
      <c r="M1231" s="4" t="str">
        <f t="shared" si="117"/>
        <v>Low Sales</v>
      </c>
      <c r="N1231" s="2" t="str">
        <f t="shared" si="118"/>
        <v>Grade C</v>
      </c>
      <c r="O1231">
        <v>10</v>
      </c>
      <c r="P1231" s="4">
        <v>10</v>
      </c>
      <c r="Q1231" t="s">
        <v>18</v>
      </c>
      <c r="R1231" s="4">
        <v>1</v>
      </c>
      <c r="S1231" t="str">
        <f>CONCATENATE(OrdersTable[[#This Row],[Clean_ID]],"-",OrdersTable[[#This Row],[Clean_Region]],"-",OrdersTable[[#This Row],[Clean_Product]])</f>
        <v>2229-EAST-Furniture</v>
      </c>
    </row>
    <row r="1232" spans="1:19" x14ac:dyDescent="0.3">
      <c r="A1232" t="s">
        <v>3442</v>
      </c>
      <c r="B1232" t="str">
        <f t="shared" si="114"/>
        <v>2230</v>
      </c>
      <c r="C1232" t="s">
        <v>3443</v>
      </c>
      <c r="D1232" t="str">
        <f t="shared" si="119"/>
        <v>Jeffrey Garcia</v>
      </c>
      <c r="E1232" t="s">
        <v>21</v>
      </c>
      <c r="F1232" t="str">
        <f t="shared" si="115"/>
        <v>CENTRAL</v>
      </c>
      <c r="G1232" t="s">
        <v>80</v>
      </c>
      <c r="H1232" t="str">
        <f t="shared" si="116"/>
        <v>Furniture</v>
      </c>
      <c r="I1232" s="2" t="s">
        <v>314</v>
      </c>
      <c r="J1232" s="1">
        <v>45590</v>
      </c>
      <c r="K1232"/>
      <c r="L1232" s="4">
        <v>0</v>
      </c>
      <c r="M1232" s="4" t="str">
        <f t="shared" si="117"/>
        <v>Low Sales</v>
      </c>
      <c r="N1232" s="2" t="str">
        <f t="shared" si="118"/>
        <v>Grade C</v>
      </c>
      <c r="O1232">
        <v>10</v>
      </c>
      <c r="P1232" s="4">
        <v>10</v>
      </c>
      <c r="Q1232" t="s">
        <v>31</v>
      </c>
      <c r="R1232" s="4">
        <v>14</v>
      </c>
      <c r="S1232" t="str">
        <f>CONCATENATE(OrdersTable[[#This Row],[Clean_ID]],"-",OrdersTable[[#This Row],[Clean_Region]],"-",OrdersTable[[#This Row],[Clean_Product]])</f>
        <v>2230-CENTRAL-Furniture</v>
      </c>
    </row>
    <row r="1233" spans="1:19" x14ac:dyDescent="0.3">
      <c r="A1233" t="s">
        <v>3444</v>
      </c>
      <c r="B1233" t="str">
        <f t="shared" si="114"/>
        <v>2231</v>
      </c>
      <c r="C1233" t="s">
        <v>3445</v>
      </c>
      <c r="D1233" t="str">
        <f t="shared" si="119"/>
        <v>Kathy Anderson</v>
      </c>
      <c r="E1233" t="s">
        <v>34</v>
      </c>
      <c r="F1233" t="str">
        <f t="shared" si="115"/>
        <v>NORTH</v>
      </c>
      <c r="G1233" t="s">
        <v>80</v>
      </c>
      <c r="H1233" t="str">
        <f t="shared" si="116"/>
        <v>Furniture</v>
      </c>
      <c r="I1233" s="2" t="s">
        <v>2439</v>
      </c>
      <c r="J1233" s="1">
        <v>46135</v>
      </c>
      <c r="K1233">
        <v>2696.24</v>
      </c>
      <c r="L1233" s="4">
        <v>2696.24</v>
      </c>
      <c r="M1233" s="4" t="str">
        <f t="shared" si="117"/>
        <v>High Sales</v>
      </c>
      <c r="N1233" s="2" t="str">
        <f t="shared" si="118"/>
        <v>Grade B</v>
      </c>
      <c r="O1233">
        <v>15</v>
      </c>
      <c r="P1233" s="4">
        <v>15</v>
      </c>
      <c r="Q1233" t="s">
        <v>37</v>
      </c>
      <c r="R1233" s="4">
        <v>6</v>
      </c>
      <c r="S1233" t="str">
        <f>CONCATENATE(OrdersTable[[#This Row],[Clean_ID]],"-",OrdersTable[[#This Row],[Clean_Region]],"-",OrdersTable[[#This Row],[Clean_Product]])</f>
        <v>2231-NORTH-Furniture</v>
      </c>
    </row>
    <row r="1234" spans="1:19" x14ac:dyDescent="0.3">
      <c r="A1234" t="s">
        <v>3446</v>
      </c>
      <c r="B1234" t="str">
        <f t="shared" si="114"/>
        <v>2232</v>
      </c>
      <c r="C1234" t="s">
        <v>3447</v>
      </c>
      <c r="D1234" t="str">
        <f t="shared" si="119"/>
        <v>Mrs. Jocelyn Martinez</v>
      </c>
      <c r="E1234" t="s">
        <v>26</v>
      </c>
      <c r="F1234" t="str">
        <f t="shared" si="115"/>
        <v>EAST</v>
      </c>
      <c r="G1234" t="s">
        <v>12</v>
      </c>
      <c r="H1234" t="str">
        <f t="shared" si="116"/>
        <v>Electronics</v>
      </c>
      <c r="I1234" s="2" t="s">
        <v>3448</v>
      </c>
      <c r="J1234" s="1">
        <v>46014</v>
      </c>
      <c r="K1234">
        <v>1356.99</v>
      </c>
      <c r="L1234" s="4">
        <v>1356.99</v>
      </c>
      <c r="M1234" s="4" t="str">
        <f t="shared" si="117"/>
        <v>Low Sales</v>
      </c>
      <c r="N1234" s="2" t="str">
        <f t="shared" si="118"/>
        <v>Grade C</v>
      </c>
      <c r="O1234">
        <v>20</v>
      </c>
      <c r="P1234" s="4">
        <v>20</v>
      </c>
      <c r="Q1234" t="s">
        <v>37</v>
      </c>
      <c r="R1234" s="4">
        <v>5</v>
      </c>
      <c r="S1234" t="str">
        <f>CONCATENATE(OrdersTable[[#This Row],[Clean_ID]],"-",OrdersTable[[#This Row],[Clean_Region]],"-",OrdersTable[[#This Row],[Clean_Product]])</f>
        <v>2232-EAST-Electronics</v>
      </c>
    </row>
    <row r="1235" spans="1:19" x14ac:dyDescent="0.3">
      <c r="A1235" t="s">
        <v>3449</v>
      </c>
      <c r="B1235" t="str">
        <f t="shared" si="114"/>
        <v>2233</v>
      </c>
      <c r="C1235" t="s">
        <v>3450</v>
      </c>
      <c r="D1235" t="str">
        <f t="shared" si="119"/>
        <v>Jay Hammond</v>
      </c>
      <c r="E1235" t="s">
        <v>26</v>
      </c>
      <c r="F1235" t="str">
        <f t="shared" si="115"/>
        <v>EAST</v>
      </c>
      <c r="G1235" t="s">
        <v>12</v>
      </c>
      <c r="H1235" t="str">
        <f t="shared" si="116"/>
        <v>Electronics</v>
      </c>
      <c r="I1235" s="2" t="s">
        <v>1821</v>
      </c>
      <c r="J1235" s="1">
        <v>45932</v>
      </c>
      <c r="K1235">
        <v>4128.46</v>
      </c>
      <c r="L1235" s="4">
        <v>4128.46</v>
      </c>
      <c r="M1235" s="4" t="str">
        <f t="shared" si="117"/>
        <v>High Sales</v>
      </c>
      <c r="N1235" s="2" t="str">
        <f t="shared" si="118"/>
        <v>Grade A</v>
      </c>
      <c r="O1235">
        <v>15</v>
      </c>
      <c r="P1235" s="4">
        <v>15</v>
      </c>
      <c r="Q1235" t="s">
        <v>18</v>
      </c>
      <c r="R1235" s="4">
        <v>5</v>
      </c>
      <c r="S1235" t="str">
        <f>CONCATENATE(OrdersTable[[#This Row],[Clean_ID]],"-",OrdersTable[[#This Row],[Clean_Region]],"-",OrdersTable[[#This Row],[Clean_Product]])</f>
        <v>2233-EAST-Electronics</v>
      </c>
    </row>
    <row r="1236" spans="1:19" x14ac:dyDescent="0.3">
      <c r="A1236" t="s">
        <v>3451</v>
      </c>
      <c r="B1236" t="str">
        <f t="shared" si="114"/>
        <v>2234</v>
      </c>
      <c r="C1236" t="s">
        <v>3452</v>
      </c>
      <c r="D1236" t="str">
        <f t="shared" si="119"/>
        <v>Sandra Hayes</v>
      </c>
      <c r="E1236" t="s">
        <v>34</v>
      </c>
      <c r="F1236" t="str">
        <f t="shared" si="115"/>
        <v>NORTH</v>
      </c>
      <c r="G1236" t="s">
        <v>12</v>
      </c>
      <c r="H1236" t="str">
        <f t="shared" si="116"/>
        <v>Electronics</v>
      </c>
      <c r="I1236" s="2" t="s">
        <v>3453</v>
      </c>
      <c r="J1236" s="1">
        <v>46031</v>
      </c>
      <c r="K1236"/>
      <c r="L1236" s="4">
        <v>0</v>
      </c>
      <c r="M1236" s="4" t="str">
        <f t="shared" si="117"/>
        <v>Low Sales</v>
      </c>
      <c r="N1236" s="2" t="str">
        <f t="shared" si="118"/>
        <v>Grade C</v>
      </c>
      <c r="O1236"/>
      <c r="P1236" s="4">
        <v>0</v>
      </c>
      <c r="Q1236" t="s">
        <v>37</v>
      </c>
      <c r="R1236" s="4">
        <v>4</v>
      </c>
      <c r="S1236" t="str">
        <f>CONCATENATE(OrdersTable[[#This Row],[Clean_ID]],"-",OrdersTable[[#This Row],[Clean_Region]],"-",OrdersTable[[#This Row],[Clean_Product]])</f>
        <v>2234-NORTH-Electronics</v>
      </c>
    </row>
    <row r="1237" spans="1:19" x14ac:dyDescent="0.3">
      <c r="A1237" t="s">
        <v>3454</v>
      </c>
      <c r="B1237" t="str">
        <f t="shared" si="114"/>
        <v>2235</v>
      </c>
      <c r="C1237" t="s">
        <v>3455</v>
      </c>
      <c r="D1237" t="str">
        <f t="shared" si="119"/>
        <v>Samuel Cantu</v>
      </c>
      <c r="E1237" t="s">
        <v>51</v>
      </c>
      <c r="F1237" t="str">
        <f t="shared" si="115"/>
        <v>WEST</v>
      </c>
      <c r="G1237" t="s">
        <v>80</v>
      </c>
      <c r="H1237" t="str">
        <f t="shared" si="116"/>
        <v>Furniture</v>
      </c>
      <c r="I1237" s="2" t="s">
        <v>3456</v>
      </c>
      <c r="J1237" s="1">
        <v>45624</v>
      </c>
      <c r="K1237"/>
      <c r="L1237" s="4">
        <v>0</v>
      </c>
      <c r="M1237" s="4" t="str">
        <f t="shared" si="117"/>
        <v>Low Sales</v>
      </c>
      <c r="N1237" s="2" t="str">
        <f t="shared" si="118"/>
        <v>Grade C</v>
      </c>
      <c r="O1237">
        <v>10</v>
      </c>
      <c r="P1237" s="4">
        <v>10</v>
      </c>
      <c r="Q1237" t="s">
        <v>23</v>
      </c>
      <c r="R1237" s="4">
        <v>4</v>
      </c>
      <c r="S1237" t="str">
        <f>CONCATENATE(OrdersTable[[#This Row],[Clean_ID]],"-",OrdersTable[[#This Row],[Clean_Region]],"-",OrdersTable[[#This Row],[Clean_Product]])</f>
        <v>2235-WEST-Furniture</v>
      </c>
    </row>
    <row r="1238" spans="1:19" x14ac:dyDescent="0.3">
      <c r="A1238" t="s">
        <v>3457</v>
      </c>
      <c r="B1238" t="str">
        <f t="shared" si="114"/>
        <v>2236</v>
      </c>
      <c r="C1238" t="s">
        <v>3458</v>
      </c>
      <c r="D1238" t="str">
        <f t="shared" si="119"/>
        <v>Amy Stevens</v>
      </c>
      <c r="E1238" t="s">
        <v>11</v>
      </c>
      <c r="F1238" t="str">
        <f t="shared" si="115"/>
        <v>NORTH</v>
      </c>
      <c r="G1238" t="s">
        <v>35</v>
      </c>
      <c r="H1238" t="str">
        <f t="shared" si="116"/>
        <v>Electronics</v>
      </c>
      <c r="I1238" s="2" t="s">
        <v>3086</v>
      </c>
      <c r="J1238" s="1">
        <v>45669</v>
      </c>
      <c r="K1238">
        <v>4515.7299999999996</v>
      </c>
      <c r="L1238" s="4">
        <v>4515.7299999999996</v>
      </c>
      <c r="M1238" s="4" t="str">
        <f t="shared" si="117"/>
        <v>High Sales</v>
      </c>
      <c r="N1238" s="2" t="str">
        <f t="shared" si="118"/>
        <v>Grade A</v>
      </c>
      <c r="O1238">
        <v>20</v>
      </c>
      <c r="P1238" s="4">
        <v>20</v>
      </c>
      <c r="Q1238" t="s">
        <v>18</v>
      </c>
      <c r="R1238" s="4">
        <v>8</v>
      </c>
      <c r="S1238" t="str">
        <f>CONCATENATE(OrdersTable[[#This Row],[Clean_ID]],"-",OrdersTable[[#This Row],[Clean_Region]],"-",OrdersTable[[#This Row],[Clean_Product]])</f>
        <v>2236-NORTH-Electronics</v>
      </c>
    </row>
    <row r="1239" spans="1:19" x14ac:dyDescent="0.3">
      <c r="A1239" t="s">
        <v>3459</v>
      </c>
      <c r="B1239" t="str">
        <f t="shared" si="114"/>
        <v>2237</v>
      </c>
      <c r="C1239" t="s">
        <v>2308</v>
      </c>
      <c r="D1239" t="str">
        <f t="shared" si="119"/>
        <v>Joseph Harrison</v>
      </c>
      <c r="E1239" t="s">
        <v>44</v>
      </c>
      <c r="F1239" t="str">
        <f t="shared" si="115"/>
        <v>SOUTH</v>
      </c>
      <c r="G1239" t="s">
        <v>80</v>
      </c>
      <c r="H1239" t="str">
        <f t="shared" si="116"/>
        <v>Furniture</v>
      </c>
      <c r="I1239" s="2" t="s">
        <v>3460</v>
      </c>
      <c r="J1239" s="1">
        <v>45485</v>
      </c>
      <c r="K1239">
        <v>2478.0700000000002</v>
      </c>
      <c r="L1239" s="4">
        <v>2478.0700000000002</v>
      </c>
      <c r="M1239" s="4" t="str">
        <f t="shared" si="117"/>
        <v>Low Sales</v>
      </c>
      <c r="N1239" s="2" t="str">
        <f t="shared" si="118"/>
        <v>Grade B</v>
      </c>
      <c r="O1239">
        <v>15</v>
      </c>
      <c r="P1239" s="4">
        <v>15</v>
      </c>
      <c r="Q1239" t="s">
        <v>14</v>
      </c>
      <c r="R1239" s="4">
        <v>5</v>
      </c>
      <c r="S1239" t="str">
        <f>CONCATENATE(OrdersTable[[#This Row],[Clean_ID]],"-",OrdersTable[[#This Row],[Clean_Region]],"-",OrdersTable[[#This Row],[Clean_Product]])</f>
        <v>2237-SOUTH-Furniture</v>
      </c>
    </row>
    <row r="1240" spans="1:19" x14ac:dyDescent="0.3">
      <c r="A1240" t="s">
        <v>3461</v>
      </c>
      <c r="B1240" t="str">
        <f t="shared" si="114"/>
        <v>2238</v>
      </c>
      <c r="C1240" t="s">
        <v>3462</v>
      </c>
      <c r="D1240" t="str">
        <f t="shared" si="119"/>
        <v>Laura Robertson</v>
      </c>
      <c r="E1240" t="s">
        <v>44</v>
      </c>
      <c r="F1240" t="str">
        <f t="shared" si="115"/>
        <v>SOUTH</v>
      </c>
      <c r="G1240" t="s">
        <v>80</v>
      </c>
      <c r="H1240" t="str">
        <f t="shared" si="116"/>
        <v>Furniture</v>
      </c>
      <c r="I1240" s="2" t="s">
        <v>3463</v>
      </c>
      <c r="J1240" s="1">
        <v>46129</v>
      </c>
      <c r="K1240">
        <v>3452.47</v>
      </c>
      <c r="L1240" s="4">
        <v>3452.47</v>
      </c>
      <c r="M1240" s="4" t="str">
        <f t="shared" si="117"/>
        <v>High Sales</v>
      </c>
      <c r="N1240" s="2" t="str">
        <f t="shared" si="118"/>
        <v>Grade B</v>
      </c>
      <c r="O1240">
        <v>5</v>
      </c>
      <c r="P1240" s="4">
        <v>5</v>
      </c>
      <c r="Q1240" t="s">
        <v>18</v>
      </c>
      <c r="R1240" s="4">
        <v>2</v>
      </c>
      <c r="S1240" t="str">
        <f>CONCATENATE(OrdersTable[[#This Row],[Clean_ID]],"-",OrdersTable[[#This Row],[Clean_Region]],"-",OrdersTable[[#This Row],[Clean_Product]])</f>
        <v>2238-SOUTH-Furniture</v>
      </c>
    </row>
    <row r="1241" spans="1:19" x14ac:dyDescent="0.3">
      <c r="A1241" t="s">
        <v>3464</v>
      </c>
      <c r="B1241" t="str">
        <f t="shared" si="114"/>
        <v>2239</v>
      </c>
      <c r="C1241" t="s">
        <v>3465</v>
      </c>
      <c r="D1241" t="str">
        <f t="shared" si="119"/>
        <v>Diane Livingston</v>
      </c>
      <c r="E1241" t="s">
        <v>51</v>
      </c>
      <c r="F1241" t="str">
        <f t="shared" si="115"/>
        <v>WEST</v>
      </c>
      <c r="G1241" t="s">
        <v>80</v>
      </c>
      <c r="H1241" t="str">
        <f t="shared" si="116"/>
        <v>Furniture</v>
      </c>
      <c r="I1241" s="2" t="s">
        <v>3466</v>
      </c>
      <c r="J1241" s="1">
        <v>45757</v>
      </c>
      <c r="K1241">
        <v>4853.41</v>
      </c>
      <c r="L1241" s="4">
        <v>4853.41</v>
      </c>
      <c r="M1241" s="4" t="str">
        <f t="shared" si="117"/>
        <v>High Sales</v>
      </c>
      <c r="N1241" s="2" t="str">
        <f t="shared" si="118"/>
        <v>Grade A</v>
      </c>
      <c r="O1241"/>
      <c r="P1241" s="4">
        <v>0</v>
      </c>
      <c r="Q1241" t="s">
        <v>18</v>
      </c>
      <c r="R1241" s="4">
        <v>12</v>
      </c>
      <c r="S1241" t="str">
        <f>CONCATENATE(OrdersTable[[#This Row],[Clean_ID]],"-",OrdersTable[[#This Row],[Clean_Region]],"-",OrdersTable[[#This Row],[Clean_Product]])</f>
        <v>2239-WEST-Furniture</v>
      </c>
    </row>
    <row r="1242" spans="1:19" x14ac:dyDescent="0.3">
      <c r="A1242" t="s">
        <v>3467</v>
      </c>
      <c r="B1242" t="str">
        <f t="shared" si="114"/>
        <v>2240</v>
      </c>
      <c r="C1242" t="s">
        <v>3468</v>
      </c>
      <c r="D1242" t="str">
        <f t="shared" si="119"/>
        <v>Crystal Nelson</v>
      </c>
      <c r="E1242" t="s">
        <v>34</v>
      </c>
      <c r="F1242" t="str">
        <f t="shared" si="115"/>
        <v>NORTH</v>
      </c>
      <c r="G1242" t="s">
        <v>12</v>
      </c>
      <c r="H1242" t="str">
        <f t="shared" si="116"/>
        <v>Electronics</v>
      </c>
      <c r="I1242" s="2" t="s">
        <v>846</v>
      </c>
      <c r="J1242" s="1">
        <v>45678</v>
      </c>
      <c r="K1242">
        <v>152.54</v>
      </c>
      <c r="L1242" s="4">
        <v>152.54</v>
      </c>
      <c r="M1242" s="4" t="str">
        <f t="shared" si="117"/>
        <v>Low Sales</v>
      </c>
      <c r="N1242" s="2" t="str">
        <f t="shared" si="118"/>
        <v>Grade C</v>
      </c>
      <c r="O1242">
        <v>5</v>
      </c>
      <c r="P1242" s="4">
        <v>5</v>
      </c>
      <c r="Q1242" t="s">
        <v>18</v>
      </c>
      <c r="R1242" s="4">
        <v>4</v>
      </c>
      <c r="S1242" t="str">
        <f>CONCATENATE(OrdersTable[[#This Row],[Clean_ID]],"-",OrdersTable[[#This Row],[Clean_Region]],"-",OrdersTable[[#This Row],[Clean_Product]])</f>
        <v>2240-NORTH-Electronics</v>
      </c>
    </row>
    <row r="1243" spans="1:19" x14ac:dyDescent="0.3">
      <c r="A1243" t="s">
        <v>3469</v>
      </c>
      <c r="B1243" t="str">
        <f t="shared" si="114"/>
        <v>2241</v>
      </c>
      <c r="C1243" t="s">
        <v>3470</v>
      </c>
      <c r="D1243" t="str">
        <f t="shared" si="119"/>
        <v>Hailey Sparks</v>
      </c>
      <c r="E1243" t="s">
        <v>34</v>
      </c>
      <c r="F1243" t="str">
        <f t="shared" si="115"/>
        <v>NORTH</v>
      </c>
      <c r="G1243" t="s">
        <v>40</v>
      </c>
      <c r="H1243" t="str">
        <f t="shared" si="116"/>
        <v>Office Supplies</v>
      </c>
      <c r="I1243" s="2" t="s">
        <v>2286</v>
      </c>
      <c r="J1243" s="1">
        <v>45438</v>
      </c>
      <c r="K1243">
        <v>3018.2</v>
      </c>
      <c r="L1243" s="4">
        <v>3018.2</v>
      </c>
      <c r="M1243" s="4" t="str">
        <f t="shared" si="117"/>
        <v>High Sales</v>
      </c>
      <c r="N1243" s="2" t="str">
        <f t="shared" si="118"/>
        <v>Grade B</v>
      </c>
      <c r="O1243">
        <v>5</v>
      </c>
      <c r="P1243" s="4">
        <v>5</v>
      </c>
      <c r="Q1243" t="s">
        <v>37</v>
      </c>
      <c r="R1243" s="4">
        <v>12</v>
      </c>
      <c r="S1243" t="str">
        <f>CONCATENATE(OrdersTable[[#This Row],[Clean_ID]],"-",OrdersTable[[#This Row],[Clean_Region]],"-",OrdersTable[[#This Row],[Clean_Product]])</f>
        <v>2241-NORTH-Office Supplies</v>
      </c>
    </row>
    <row r="1244" spans="1:19" x14ac:dyDescent="0.3">
      <c r="A1244" t="s">
        <v>3471</v>
      </c>
      <c r="B1244" t="str">
        <f t="shared" si="114"/>
        <v>2242</v>
      </c>
      <c r="C1244" t="s">
        <v>3472</v>
      </c>
      <c r="D1244" t="str">
        <f t="shared" si="119"/>
        <v>Dylan Miller</v>
      </c>
      <c r="E1244" t="s">
        <v>26</v>
      </c>
      <c r="F1244" t="str">
        <f t="shared" si="115"/>
        <v>EAST</v>
      </c>
      <c r="G1244" t="s">
        <v>12</v>
      </c>
      <c r="H1244" t="str">
        <f t="shared" si="116"/>
        <v>Electronics</v>
      </c>
      <c r="I1244" s="2" t="s">
        <v>1195</v>
      </c>
      <c r="J1244" s="1">
        <v>45499</v>
      </c>
      <c r="K1244"/>
      <c r="L1244" s="4">
        <v>0</v>
      </c>
      <c r="M1244" s="4" t="str">
        <f t="shared" si="117"/>
        <v>Low Sales</v>
      </c>
      <c r="N1244" s="2" t="str">
        <f t="shared" si="118"/>
        <v>Grade C</v>
      </c>
      <c r="O1244">
        <v>10</v>
      </c>
      <c r="P1244" s="4">
        <v>10</v>
      </c>
      <c r="Q1244" t="s">
        <v>31</v>
      </c>
      <c r="R1244" s="4">
        <v>6</v>
      </c>
      <c r="S1244" t="str">
        <f>CONCATENATE(OrdersTable[[#This Row],[Clean_ID]],"-",OrdersTable[[#This Row],[Clean_Region]],"-",OrdersTable[[#This Row],[Clean_Product]])</f>
        <v>2242-EAST-Electronics</v>
      </c>
    </row>
    <row r="1245" spans="1:19" x14ac:dyDescent="0.3">
      <c r="A1245" t="s">
        <v>3473</v>
      </c>
      <c r="B1245" t="str">
        <f t="shared" si="114"/>
        <v>2243</v>
      </c>
      <c r="C1245" t="s">
        <v>3474</v>
      </c>
      <c r="D1245" t="str">
        <f t="shared" si="119"/>
        <v>Joe Graham</v>
      </c>
      <c r="E1245" t="s">
        <v>51</v>
      </c>
      <c r="F1245" t="str">
        <f t="shared" si="115"/>
        <v>WEST</v>
      </c>
      <c r="G1245" t="s">
        <v>80</v>
      </c>
      <c r="H1245" t="str">
        <f t="shared" si="116"/>
        <v>Furniture</v>
      </c>
      <c r="I1245" s="2" t="s">
        <v>3475</v>
      </c>
      <c r="J1245" s="1">
        <v>45541</v>
      </c>
      <c r="K1245"/>
      <c r="L1245" s="4">
        <v>0</v>
      </c>
      <c r="M1245" s="4" t="str">
        <f t="shared" si="117"/>
        <v>Low Sales</v>
      </c>
      <c r="N1245" s="2" t="str">
        <f t="shared" si="118"/>
        <v>Grade C</v>
      </c>
      <c r="O1245"/>
      <c r="P1245" s="4">
        <v>0</v>
      </c>
      <c r="Q1245" t="s">
        <v>14</v>
      </c>
      <c r="R1245" s="4">
        <v>1</v>
      </c>
      <c r="S1245" t="str">
        <f>CONCATENATE(OrdersTable[[#This Row],[Clean_ID]],"-",OrdersTable[[#This Row],[Clean_Region]],"-",OrdersTable[[#This Row],[Clean_Product]])</f>
        <v>2243-WEST-Furniture</v>
      </c>
    </row>
    <row r="1246" spans="1:19" x14ac:dyDescent="0.3">
      <c r="A1246" t="s">
        <v>3476</v>
      </c>
      <c r="B1246" t="str">
        <f t="shared" si="114"/>
        <v>2244</v>
      </c>
      <c r="C1246" t="s">
        <v>3477</v>
      </c>
      <c r="D1246" t="str">
        <f t="shared" si="119"/>
        <v>Alexandra Olson</v>
      </c>
      <c r="E1246" t="s">
        <v>34</v>
      </c>
      <c r="F1246" t="str">
        <f t="shared" si="115"/>
        <v>NORTH</v>
      </c>
      <c r="G1246" t="s">
        <v>12</v>
      </c>
      <c r="H1246" t="str">
        <f t="shared" si="116"/>
        <v>Electronics</v>
      </c>
      <c r="I1246" s="2" t="s">
        <v>3478</v>
      </c>
      <c r="J1246" s="1">
        <v>45968</v>
      </c>
      <c r="K1246"/>
      <c r="L1246" s="4">
        <v>0</v>
      </c>
      <c r="M1246" s="4" t="str">
        <f t="shared" si="117"/>
        <v>Low Sales</v>
      </c>
      <c r="N1246" s="2" t="str">
        <f t="shared" si="118"/>
        <v>Grade C</v>
      </c>
      <c r="O1246">
        <v>10</v>
      </c>
      <c r="P1246" s="4">
        <v>10</v>
      </c>
      <c r="Q1246" t="s">
        <v>14</v>
      </c>
      <c r="R1246" s="4">
        <v>15</v>
      </c>
      <c r="S1246" t="str">
        <f>CONCATENATE(OrdersTable[[#This Row],[Clean_ID]],"-",OrdersTable[[#This Row],[Clean_Region]],"-",OrdersTable[[#This Row],[Clean_Product]])</f>
        <v>2244-NORTH-Electronics</v>
      </c>
    </row>
    <row r="1247" spans="1:19" x14ac:dyDescent="0.3">
      <c r="A1247" t="s">
        <v>3479</v>
      </c>
      <c r="B1247" t="str">
        <f t="shared" si="114"/>
        <v>2245</v>
      </c>
      <c r="C1247" t="s">
        <v>3480</v>
      </c>
      <c r="D1247" t="str">
        <f t="shared" si="119"/>
        <v>Dennis Berry</v>
      </c>
      <c r="E1247" t="s">
        <v>44</v>
      </c>
      <c r="F1247" t="str">
        <f t="shared" si="115"/>
        <v>SOUTH</v>
      </c>
      <c r="G1247" t="s">
        <v>12</v>
      </c>
      <c r="H1247" t="str">
        <f t="shared" si="116"/>
        <v>Electronics</v>
      </c>
      <c r="I1247" s="2" t="s">
        <v>3481</v>
      </c>
      <c r="J1247" s="1">
        <v>45524</v>
      </c>
      <c r="K1247"/>
      <c r="L1247" s="4">
        <v>0</v>
      </c>
      <c r="M1247" s="4" t="str">
        <f t="shared" si="117"/>
        <v>Low Sales</v>
      </c>
      <c r="N1247" s="2" t="str">
        <f t="shared" si="118"/>
        <v>Grade C</v>
      </c>
      <c r="O1247">
        <v>15</v>
      </c>
      <c r="P1247" s="4">
        <v>15</v>
      </c>
      <c r="Q1247" t="s">
        <v>18</v>
      </c>
      <c r="R1247" s="4">
        <v>15</v>
      </c>
      <c r="S1247" t="str">
        <f>CONCATENATE(OrdersTable[[#This Row],[Clean_ID]],"-",OrdersTable[[#This Row],[Clean_Region]],"-",OrdersTable[[#This Row],[Clean_Product]])</f>
        <v>2245-SOUTH-Electronics</v>
      </c>
    </row>
    <row r="1248" spans="1:19" x14ac:dyDescent="0.3">
      <c r="A1248" t="s">
        <v>3482</v>
      </c>
      <c r="B1248" t="str">
        <f t="shared" si="114"/>
        <v>2246</v>
      </c>
      <c r="C1248" t="s">
        <v>3483</v>
      </c>
      <c r="D1248" t="str">
        <f t="shared" si="119"/>
        <v>Linda Mason</v>
      </c>
      <c r="E1248" t="s">
        <v>11</v>
      </c>
      <c r="F1248" t="str">
        <f t="shared" si="115"/>
        <v>NORTH</v>
      </c>
      <c r="G1248" t="s">
        <v>35</v>
      </c>
      <c r="H1248" t="str">
        <f t="shared" si="116"/>
        <v>Electronics</v>
      </c>
      <c r="I1248" s="2" t="s">
        <v>3484</v>
      </c>
      <c r="J1248" s="1">
        <v>45995</v>
      </c>
      <c r="K1248">
        <v>4122.79</v>
      </c>
      <c r="L1248" s="4">
        <v>4122.79</v>
      </c>
      <c r="M1248" s="4" t="str">
        <f t="shared" si="117"/>
        <v>High Sales</v>
      </c>
      <c r="N1248" s="2" t="str">
        <f t="shared" si="118"/>
        <v>Grade A</v>
      </c>
      <c r="O1248">
        <v>20</v>
      </c>
      <c r="P1248" s="4">
        <v>20</v>
      </c>
      <c r="Q1248" t="s">
        <v>18</v>
      </c>
      <c r="R1248" s="4">
        <v>2</v>
      </c>
      <c r="S1248" t="str">
        <f>CONCATENATE(OrdersTable[[#This Row],[Clean_ID]],"-",OrdersTable[[#This Row],[Clean_Region]],"-",OrdersTable[[#This Row],[Clean_Product]])</f>
        <v>2246-NORTH-Electronics</v>
      </c>
    </row>
    <row r="1249" spans="1:19" x14ac:dyDescent="0.3">
      <c r="A1249" t="s">
        <v>3485</v>
      </c>
      <c r="B1249" t="str">
        <f t="shared" si="114"/>
        <v>2247</v>
      </c>
      <c r="C1249" t="s">
        <v>3486</v>
      </c>
      <c r="D1249" t="str">
        <f t="shared" si="119"/>
        <v>Christina Adams</v>
      </c>
      <c r="E1249" t="s">
        <v>44</v>
      </c>
      <c r="F1249" t="str">
        <f t="shared" si="115"/>
        <v>SOUTH</v>
      </c>
      <c r="G1249" t="s">
        <v>12</v>
      </c>
      <c r="H1249" t="str">
        <f t="shared" si="116"/>
        <v>Electronics</v>
      </c>
      <c r="I1249" s="2" t="s">
        <v>727</v>
      </c>
      <c r="J1249" s="1">
        <v>45580</v>
      </c>
      <c r="K1249"/>
      <c r="L1249" s="4">
        <v>0</v>
      </c>
      <c r="M1249" s="4" t="str">
        <f t="shared" si="117"/>
        <v>Low Sales</v>
      </c>
      <c r="N1249" s="2" t="str">
        <f t="shared" si="118"/>
        <v>Grade C</v>
      </c>
      <c r="O1249">
        <v>5</v>
      </c>
      <c r="P1249" s="4">
        <v>5</v>
      </c>
      <c r="Q1249" t="s">
        <v>31</v>
      </c>
      <c r="R1249" s="4">
        <v>15</v>
      </c>
      <c r="S1249" t="str">
        <f>CONCATENATE(OrdersTable[[#This Row],[Clean_ID]],"-",OrdersTable[[#This Row],[Clean_Region]],"-",OrdersTable[[#This Row],[Clean_Product]])</f>
        <v>2247-SOUTH-Electronics</v>
      </c>
    </row>
    <row r="1250" spans="1:19" x14ac:dyDescent="0.3">
      <c r="A1250" t="s">
        <v>3487</v>
      </c>
      <c r="B1250" t="str">
        <f t="shared" si="114"/>
        <v>2248</v>
      </c>
      <c r="C1250" t="s">
        <v>3488</v>
      </c>
      <c r="D1250" t="str">
        <f t="shared" si="119"/>
        <v>Rebecca Mitchell</v>
      </c>
      <c r="E1250" t="s">
        <v>34</v>
      </c>
      <c r="F1250" t="str">
        <f t="shared" si="115"/>
        <v>NORTH</v>
      </c>
      <c r="G1250" t="s">
        <v>12</v>
      </c>
      <c r="H1250" t="str">
        <f t="shared" si="116"/>
        <v>Electronics</v>
      </c>
      <c r="I1250" s="2" t="s">
        <v>2224</v>
      </c>
      <c r="J1250" s="1">
        <v>45911</v>
      </c>
      <c r="K1250"/>
      <c r="L1250" s="4">
        <v>0</v>
      </c>
      <c r="M1250" s="4" t="str">
        <f t="shared" si="117"/>
        <v>Low Sales</v>
      </c>
      <c r="N1250" s="2" t="str">
        <f t="shared" si="118"/>
        <v>Grade C</v>
      </c>
      <c r="O1250"/>
      <c r="P1250" s="4">
        <v>0</v>
      </c>
      <c r="Q1250" t="s">
        <v>18</v>
      </c>
      <c r="R1250" s="4">
        <v>11</v>
      </c>
      <c r="S1250" t="str">
        <f>CONCATENATE(OrdersTable[[#This Row],[Clean_ID]],"-",OrdersTable[[#This Row],[Clean_Region]],"-",OrdersTable[[#This Row],[Clean_Product]])</f>
        <v>2248-NORTH-Electronics</v>
      </c>
    </row>
    <row r="1251" spans="1:19" x14ac:dyDescent="0.3">
      <c r="A1251" t="s">
        <v>3489</v>
      </c>
      <c r="B1251" t="str">
        <f t="shared" si="114"/>
        <v>2249</v>
      </c>
      <c r="C1251" t="s">
        <v>3490</v>
      </c>
      <c r="D1251" t="str">
        <f t="shared" si="119"/>
        <v>Wanda Simmons</v>
      </c>
      <c r="E1251" t="s">
        <v>51</v>
      </c>
      <c r="F1251" t="str">
        <f t="shared" si="115"/>
        <v>WEST</v>
      </c>
      <c r="G1251" t="s">
        <v>80</v>
      </c>
      <c r="H1251" t="str">
        <f t="shared" si="116"/>
        <v>Furniture</v>
      </c>
      <c r="I1251" s="2" t="s">
        <v>3491</v>
      </c>
      <c r="J1251" s="1">
        <v>45975</v>
      </c>
      <c r="K1251"/>
      <c r="L1251" s="4">
        <v>0</v>
      </c>
      <c r="M1251" s="4" t="str">
        <f t="shared" si="117"/>
        <v>Low Sales</v>
      </c>
      <c r="N1251" s="2" t="str">
        <f t="shared" si="118"/>
        <v>Grade C</v>
      </c>
      <c r="O1251">
        <v>15</v>
      </c>
      <c r="P1251" s="4">
        <v>15</v>
      </c>
      <c r="Q1251" t="s">
        <v>14</v>
      </c>
      <c r="R1251" s="4">
        <v>5</v>
      </c>
      <c r="S1251" t="str">
        <f>CONCATENATE(OrdersTable[[#This Row],[Clean_ID]],"-",OrdersTable[[#This Row],[Clean_Region]],"-",OrdersTable[[#This Row],[Clean_Product]])</f>
        <v>2249-WEST-Furniture</v>
      </c>
    </row>
    <row r="1252" spans="1:19" x14ac:dyDescent="0.3">
      <c r="A1252" t="s">
        <v>3492</v>
      </c>
      <c r="B1252" t="str">
        <f t="shared" si="114"/>
        <v>2250</v>
      </c>
      <c r="C1252" t="s">
        <v>3493</v>
      </c>
      <c r="D1252" t="str">
        <f t="shared" si="119"/>
        <v>Mr. Scott Burke Dds</v>
      </c>
      <c r="E1252" t="s">
        <v>51</v>
      </c>
      <c r="F1252" t="str">
        <f t="shared" si="115"/>
        <v>WEST</v>
      </c>
      <c r="G1252" t="s">
        <v>40</v>
      </c>
      <c r="H1252" t="str">
        <f t="shared" si="116"/>
        <v>Office Supplies</v>
      </c>
      <c r="I1252" s="2" t="s">
        <v>3494</v>
      </c>
      <c r="J1252" s="1">
        <v>45563</v>
      </c>
      <c r="K1252">
        <v>4003.48</v>
      </c>
      <c r="L1252" s="4">
        <v>4003.48</v>
      </c>
      <c r="M1252" s="4" t="str">
        <f t="shared" si="117"/>
        <v>High Sales</v>
      </c>
      <c r="N1252" s="2" t="str">
        <f t="shared" si="118"/>
        <v>Grade A</v>
      </c>
      <c r="O1252">
        <v>10</v>
      </c>
      <c r="P1252" s="4">
        <v>10</v>
      </c>
      <c r="Q1252" t="s">
        <v>18</v>
      </c>
      <c r="R1252" s="4">
        <v>6</v>
      </c>
      <c r="S1252" t="str">
        <f>CONCATENATE(OrdersTable[[#This Row],[Clean_ID]],"-",OrdersTable[[#This Row],[Clean_Region]],"-",OrdersTable[[#This Row],[Clean_Product]])</f>
        <v>2250-WEST-Office Supplies</v>
      </c>
    </row>
    <row r="1253" spans="1:19" x14ac:dyDescent="0.3">
      <c r="A1253" t="s">
        <v>3495</v>
      </c>
      <c r="B1253" t="str">
        <f t="shared" si="114"/>
        <v>2251</v>
      </c>
      <c r="C1253" t="s">
        <v>3496</v>
      </c>
      <c r="D1253" t="str">
        <f t="shared" si="119"/>
        <v>Alexander Smith</v>
      </c>
      <c r="E1253" t="s">
        <v>44</v>
      </c>
      <c r="F1253" t="str">
        <f t="shared" si="115"/>
        <v>SOUTH</v>
      </c>
      <c r="G1253" t="s">
        <v>35</v>
      </c>
      <c r="H1253" t="str">
        <f t="shared" si="116"/>
        <v>Electronics</v>
      </c>
      <c r="I1253" s="2" t="s">
        <v>3497</v>
      </c>
      <c r="J1253" s="1">
        <v>45749</v>
      </c>
      <c r="K1253"/>
      <c r="L1253" s="4">
        <v>0</v>
      </c>
      <c r="M1253" s="4" t="str">
        <f t="shared" si="117"/>
        <v>Low Sales</v>
      </c>
      <c r="N1253" s="2" t="str">
        <f t="shared" si="118"/>
        <v>Grade C</v>
      </c>
      <c r="O1253">
        <v>5</v>
      </c>
      <c r="P1253" s="4">
        <v>5</v>
      </c>
      <c r="Q1253" t="s">
        <v>14</v>
      </c>
      <c r="R1253" s="4">
        <v>10</v>
      </c>
      <c r="S1253" t="str">
        <f>CONCATENATE(OrdersTable[[#This Row],[Clean_ID]],"-",OrdersTable[[#This Row],[Clean_Region]],"-",OrdersTable[[#This Row],[Clean_Product]])</f>
        <v>2251-SOUTH-Electronics</v>
      </c>
    </row>
    <row r="1254" spans="1:19" x14ac:dyDescent="0.3">
      <c r="A1254" t="s">
        <v>3498</v>
      </c>
      <c r="B1254" t="str">
        <f t="shared" si="114"/>
        <v>2252</v>
      </c>
      <c r="C1254" t="s">
        <v>3499</v>
      </c>
      <c r="D1254" t="str">
        <f t="shared" si="119"/>
        <v>Jeremiah Schmidt</v>
      </c>
      <c r="E1254" t="s">
        <v>51</v>
      </c>
      <c r="F1254" t="str">
        <f t="shared" si="115"/>
        <v>WEST</v>
      </c>
      <c r="G1254" t="s">
        <v>40</v>
      </c>
      <c r="H1254" t="str">
        <f t="shared" si="116"/>
        <v>Office Supplies</v>
      </c>
      <c r="I1254" s="2" t="s">
        <v>3500</v>
      </c>
      <c r="J1254" s="1">
        <v>45440</v>
      </c>
      <c r="K1254">
        <v>1649.11</v>
      </c>
      <c r="L1254" s="4">
        <v>1649.11</v>
      </c>
      <c r="M1254" s="4" t="str">
        <f t="shared" si="117"/>
        <v>Low Sales</v>
      </c>
      <c r="N1254" s="2" t="str">
        <f t="shared" si="118"/>
        <v>Grade C</v>
      </c>
      <c r="O1254">
        <v>10</v>
      </c>
      <c r="P1254" s="4">
        <v>10</v>
      </c>
      <c r="Q1254" t="s">
        <v>23</v>
      </c>
      <c r="R1254" s="4">
        <v>6</v>
      </c>
      <c r="S1254" t="str">
        <f>CONCATENATE(OrdersTable[[#This Row],[Clean_ID]],"-",OrdersTable[[#This Row],[Clean_Region]],"-",OrdersTable[[#This Row],[Clean_Product]])</f>
        <v>2252-WEST-Office Supplies</v>
      </c>
    </row>
    <row r="1255" spans="1:19" x14ac:dyDescent="0.3">
      <c r="A1255" t="s">
        <v>3501</v>
      </c>
      <c r="B1255" t="str">
        <f t="shared" si="114"/>
        <v>2253</v>
      </c>
      <c r="C1255" t="s">
        <v>3502</v>
      </c>
      <c r="D1255" t="str">
        <f t="shared" si="119"/>
        <v>Jamie Thompson</v>
      </c>
      <c r="E1255" t="s">
        <v>26</v>
      </c>
      <c r="F1255" t="str">
        <f t="shared" si="115"/>
        <v>EAST</v>
      </c>
      <c r="G1255" t="s">
        <v>35</v>
      </c>
      <c r="H1255" t="str">
        <f t="shared" si="116"/>
        <v>Electronics</v>
      </c>
      <c r="I1255" s="2" t="s">
        <v>3503</v>
      </c>
      <c r="J1255" s="1">
        <v>45933</v>
      </c>
      <c r="K1255"/>
      <c r="L1255" s="4">
        <v>0</v>
      </c>
      <c r="M1255" s="4" t="str">
        <f t="shared" si="117"/>
        <v>Low Sales</v>
      </c>
      <c r="N1255" s="2" t="str">
        <f t="shared" si="118"/>
        <v>Grade C</v>
      </c>
      <c r="O1255"/>
      <c r="P1255" s="4">
        <v>0</v>
      </c>
      <c r="Q1255" t="s">
        <v>31</v>
      </c>
      <c r="R1255" s="4">
        <v>3</v>
      </c>
      <c r="S1255" t="str">
        <f>CONCATENATE(OrdersTable[[#This Row],[Clean_ID]],"-",OrdersTable[[#This Row],[Clean_Region]],"-",OrdersTable[[#This Row],[Clean_Product]])</f>
        <v>2253-EAST-Electronics</v>
      </c>
    </row>
    <row r="1256" spans="1:19" x14ac:dyDescent="0.3">
      <c r="A1256" t="s">
        <v>3504</v>
      </c>
      <c r="B1256" t="str">
        <f t="shared" si="114"/>
        <v>2254</v>
      </c>
      <c r="C1256" t="s">
        <v>3505</v>
      </c>
      <c r="D1256" t="str">
        <f t="shared" si="119"/>
        <v>Gabriel Webb</v>
      </c>
      <c r="E1256" t="s">
        <v>11</v>
      </c>
      <c r="F1256" t="str">
        <f t="shared" si="115"/>
        <v>NORTH</v>
      </c>
      <c r="G1256" t="s">
        <v>80</v>
      </c>
      <c r="H1256" t="str">
        <f t="shared" si="116"/>
        <v>Furniture</v>
      </c>
      <c r="I1256" s="2" t="s">
        <v>3506</v>
      </c>
      <c r="J1256" s="1">
        <v>45684</v>
      </c>
      <c r="K1256"/>
      <c r="L1256" s="4">
        <v>0</v>
      </c>
      <c r="M1256" s="4" t="str">
        <f t="shared" si="117"/>
        <v>Low Sales</v>
      </c>
      <c r="N1256" s="2" t="str">
        <f t="shared" si="118"/>
        <v>Grade C</v>
      </c>
      <c r="O1256"/>
      <c r="P1256" s="4">
        <v>0</v>
      </c>
      <c r="Q1256" t="s">
        <v>37</v>
      </c>
      <c r="R1256" s="4">
        <v>14</v>
      </c>
      <c r="S1256" t="str">
        <f>CONCATENATE(OrdersTable[[#This Row],[Clean_ID]],"-",OrdersTable[[#This Row],[Clean_Region]],"-",OrdersTable[[#This Row],[Clean_Product]])</f>
        <v>2254-NORTH-Furniture</v>
      </c>
    </row>
    <row r="1257" spans="1:19" x14ac:dyDescent="0.3">
      <c r="A1257" t="s">
        <v>3507</v>
      </c>
      <c r="B1257" t="str">
        <f t="shared" si="114"/>
        <v>2255</v>
      </c>
      <c r="C1257" t="s">
        <v>3508</v>
      </c>
      <c r="D1257" t="str">
        <f t="shared" si="119"/>
        <v>Michael Romero</v>
      </c>
      <c r="E1257" t="s">
        <v>44</v>
      </c>
      <c r="F1257" t="str">
        <f t="shared" si="115"/>
        <v>SOUTH</v>
      </c>
      <c r="G1257" t="s">
        <v>35</v>
      </c>
      <c r="H1257" t="str">
        <f t="shared" si="116"/>
        <v>Electronics</v>
      </c>
      <c r="I1257" s="2" t="s">
        <v>3509</v>
      </c>
      <c r="J1257" s="1">
        <v>45377</v>
      </c>
      <c r="K1257">
        <v>3588.86</v>
      </c>
      <c r="L1257" s="4">
        <v>3588.86</v>
      </c>
      <c r="M1257" s="4" t="str">
        <f t="shared" si="117"/>
        <v>High Sales</v>
      </c>
      <c r="N1257" s="2" t="str">
        <f t="shared" si="118"/>
        <v>Grade B</v>
      </c>
      <c r="O1257">
        <v>5</v>
      </c>
      <c r="P1257" s="4">
        <v>5</v>
      </c>
      <c r="Q1257" t="s">
        <v>18</v>
      </c>
      <c r="R1257" s="4">
        <v>6</v>
      </c>
      <c r="S1257" t="str">
        <f>CONCATENATE(OrdersTable[[#This Row],[Clean_ID]],"-",OrdersTable[[#This Row],[Clean_Region]],"-",OrdersTable[[#This Row],[Clean_Product]])</f>
        <v>2255-SOUTH-Electronics</v>
      </c>
    </row>
    <row r="1258" spans="1:19" x14ac:dyDescent="0.3">
      <c r="A1258" t="s">
        <v>3510</v>
      </c>
      <c r="B1258" t="str">
        <f t="shared" si="114"/>
        <v>2256</v>
      </c>
      <c r="C1258" t="s">
        <v>3511</v>
      </c>
      <c r="D1258" t="str">
        <f t="shared" si="119"/>
        <v>Carlos Allen</v>
      </c>
      <c r="E1258" t="s">
        <v>34</v>
      </c>
      <c r="F1258" t="str">
        <f t="shared" si="115"/>
        <v>NORTH</v>
      </c>
      <c r="G1258" t="s">
        <v>80</v>
      </c>
      <c r="H1258" t="str">
        <f t="shared" si="116"/>
        <v>Furniture</v>
      </c>
      <c r="I1258" s="2" t="s">
        <v>3512</v>
      </c>
      <c r="J1258" s="1">
        <v>45309</v>
      </c>
      <c r="K1258">
        <v>2813.95</v>
      </c>
      <c r="L1258" s="4">
        <v>2813.95</v>
      </c>
      <c r="M1258" s="4" t="str">
        <f t="shared" si="117"/>
        <v>High Sales</v>
      </c>
      <c r="N1258" s="2" t="str">
        <f t="shared" si="118"/>
        <v>Grade B</v>
      </c>
      <c r="O1258">
        <v>5</v>
      </c>
      <c r="P1258" s="4">
        <v>5</v>
      </c>
      <c r="Q1258" t="s">
        <v>14</v>
      </c>
      <c r="R1258" s="4">
        <v>15</v>
      </c>
      <c r="S1258" t="str">
        <f>CONCATENATE(OrdersTable[[#This Row],[Clean_ID]],"-",OrdersTable[[#This Row],[Clean_Region]],"-",OrdersTable[[#This Row],[Clean_Product]])</f>
        <v>2256-NORTH-Furniture</v>
      </c>
    </row>
    <row r="1259" spans="1:19" x14ac:dyDescent="0.3">
      <c r="A1259" t="s">
        <v>3513</v>
      </c>
      <c r="B1259" t="str">
        <f t="shared" si="114"/>
        <v>2257</v>
      </c>
      <c r="C1259" t="s">
        <v>3514</v>
      </c>
      <c r="D1259" t="str">
        <f t="shared" si="119"/>
        <v>Maurice Andrews</v>
      </c>
      <c r="E1259" t="s">
        <v>26</v>
      </c>
      <c r="F1259" t="str">
        <f t="shared" si="115"/>
        <v>EAST</v>
      </c>
      <c r="G1259" t="s">
        <v>40</v>
      </c>
      <c r="H1259" t="str">
        <f t="shared" si="116"/>
        <v>Office Supplies</v>
      </c>
      <c r="I1259" s="2" t="s">
        <v>3515</v>
      </c>
      <c r="J1259" s="1">
        <v>46089</v>
      </c>
      <c r="K1259">
        <v>1508.75</v>
      </c>
      <c r="L1259" s="4">
        <v>1508.75</v>
      </c>
      <c r="M1259" s="4" t="str">
        <f t="shared" si="117"/>
        <v>Low Sales</v>
      </c>
      <c r="N1259" s="2" t="str">
        <f t="shared" si="118"/>
        <v>Grade C</v>
      </c>
      <c r="O1259"/>
      <c r="P1259" s="4">
        <v>0</v>
      </c>
      <c r="Q1259" t="s">
        <v>23</v>
      </c>
      <c r="R1259" s="4">
        <v>4</v>
      </c>
      <c r="S1259" t="str">
        <f>CONCATENATE(OrdersTable[[#This Row],[Clean_ID]],"-",OrdersTable[[#This Row],[Clean_Region]],"-",OrdersTable[[#This Row],[Clean_Product]])</f>
        <v>2257-EAST-Office Supplies</v>
      </c>
    </row>
    <row r="1260" spans="1:19" x14ac:dyDescent="0.3">
      <c r="A1260" t="s">
        <v>3516</v>
      </c>
      <c r="B1260" t="str">
        <f t="shared" si="114"/>
        <v>2258</v>
      </c>
      <c r="C1260" t="s">
        <v>3517</v>
      </c>
      <c r="D1260" t="str">
        <f t="shared" si="119"/>
        <v>Gabriella Manning</v>
      </c>
      <c r="E1260" t="s">
        <v>44</v>
      </c>
      <c r="F1260" t="str">
        <f t="shared" si="115"/>
        <v>SOUTH</v>
      </c>
      <c r="G1260" t="s">
        <v>80</v>
      </c>
      <c r="H1260" t="str">
        <f t="shared" si="116"/>
        <v>Furniture</v>
      </c>
      <c r="I1260" s="2" t="s">
        <v>3518</v>
      </c>
      <c r="J1260" s="1">
        <v>45349</v>
      </c>
      <c r="K1260">
        <v>732.12</v>
      </c>
      <c r="L1260" s="4">
        <v>732.12</v>
      </c>
      <c r="M1260" s="4" t="str">
        <f t="shared" si="117"/>
        <v>Low Sales</v>
      </c>
      <c r="N1260" s="2" t="str">
        <f t="shared" si="118"/>
        <v>Grade C</v>
      </c>
      <c r="O1260">
        <v>20</v>
      </c>
      <c r="P1260" s="4">
        <v>20</v>
      </c>
      <c r="Q1260" t="s">
        <v>14</v>
      </c>
      <c r="R1260" s="4">
        <v>12</v>
      </c>
      <c r="S1260" t="str">
        <f>CONCATENATE(OrdersTable[[#This Row],[Clean_ID]],"-",OrdersTable[[#This Row],[Clean_Region]],"-",OrdersTable[[#This Row],[Clean_Product]])</f>
        <v>2258-SOUTH-Furniture</v>
      </c>
    </row>
    <row r="1261" spans="1:19" x14ac:dyDescent="0.3">
      <c r="A1261" t="s">
        <v>3519</v>
      </c>
      <c r="B1261" t="str">
        <f t="shared" si="114"/>
        <v>2259</v>
      </c>
      <c r="C1261" t="s">
        <v>3520</v>
      </c>
      <c r="D1261" t="str">
        <f t="shared" si="119"/>
        <v>Stanley Fisher</v>
      </c>
      <c r="E1261" t="s">
        <v>51</v>
      </c>
      <c r="F1261" t="str">
        <f t="shared" si="115"/>
        <v>WEST</v>
      </c>
      <c r="G1261" t="s">
        <v>40</v>
      </c>
      <c r="H1261" t="str">
        <f t="shared" si="116"/>
        <v>Office Supplies</v>
      </c>
      <c r="I1261" s="2" t="s">
        <v>3521</v>
      </c>
      <c r="J1261" s="1">
        <v>45347</v>
      </c>
      <c r="K1261">
        <v>574.75</v>
      </c>
      <c r="L1261" s="4">
        <v>574.75</v>
      </c>
      <c r="M1261" s="4" t="str">
        <f t="shared" si="117"/>
        <v>Low Sales</v>
      </c>
      <c r="N1261" s="2" t="str">
        <f t="shared" si="118"/>
        <v>Grade C</v>
      </c>
      <c r="O1261">
        <v>20</v>
      </c>
      <c r="P1261" s="4">
        <v>20</v>
      </c>
      <c r="Q1261" t="s">
        <v>37</v>
      </c>
      <c r="R1261" s="4">
        <v>14</v>
      </c>
      <c r="S1261" t="str">
        <f>CONCATENATE(OrdersTable[[#This Row],[Clean_ID]],"-",OrdersTable[[#This Row],[Clean_Region]],"-",OrdersTable[[#This Row],[Clean_Product]])</f>
        <v>2259-WEST-Office Supplies</v>
      </c>
    </row>
    <row r="1262" spans="1:19" x14ac:dyDescent="0.3">
      <c r="A1262" t="s">
        <v>3522</v>
      </c>
      <c r="B1262" t="str">
        <f t="shared" si="114"/>
        <v>2260</v>
      </c>
      <c r="C1262" t="s">
        <v>3523</v>
      </c>
      <c r="D1262" t="str">
        <f t="shared" si="119"/>
        <v>Elizabeth Davis</v>
      </c>
      <c r="E1262" t="s">
        <v>44</v>
      </c>
      <c r="F1262" t="str">
        <f t="shared" si="115"/>
        <v>SOUTH</v>
      </c>
      <c r="G1262" t="s">
        <v>12</v>
      </c>
      <c r="H1262" t="str">
        <f t="shared" si="116"/>
        <v>Electronics</v>
      </c>
      <c r="I1262" s="2" t="s">
        <v>2964</v>
      </c>
      <c r="J1262" s="1">
        <v>45442</v>
      </c>
      <c r="K1262">
        <v>749.32</v>
      </c>
      <c r="L1262" s="4">
        <v>749.32</v>
      </c>
      <c r="M1262" s="4" t="str">
        <f t="shared" si="117"/>
        <v>Low Sales</v>
      </c>
      <c r="N1262" s="2" t="str">
        <f t="shared" si="118"/>
        <v>Grade C</v>
      </c>
      <c r="O1262">
        <v>5</v>
      </c>
      <c r="P1262" s="4">
        <v>5</v>
      </c>
      <c r="Q1262" t="s">
        <v>14</v>
      </c>
      <c r="R1262" s="4">
        <v>10</v>
      </c>
      <c r="S1262" t="str">
        <f>CONCATENATE(OrdersTable[[#This Row],[Clean_ID]],"-",OrdersTable[[#This Row],[Clean_Region]],"-",OrdersTable[[#This Row],[Clean_Product]])</f>
        <v>2260-SOUTH-Electronics</v>
      </c>
    </row>
    <row r="1263" spans="1:19" x14ac:dyDescent="0.3">
      <c r="A1263" t="s">
        <v>3524</v>
      </c>
      <c r="B1263" t="str">
        <f t="shared" si="114"/>
        <v>2261</v>
      </c>
      <c r="C1263" t="s">
        <v>3525</v>
      </c>
      <c r="D1263" t="str">
        <f t="shared" si="119"/>
        <v>Seth Lawrence</v>
      </c>
      <c r="E1263" t="s">
        <v>51</v>
      </c>
      <c r="F1263" t="str">
        <f t="shared" si="115"/>
        <v>WEST</v>
      </c>
      <c r="G1263" t="s">
        <v>80</v>
      </c>
      <c r="H1263" t="str">
        <f t="shared" si="116"/>
        <v>Furniture</v>
      </c>
      <c r="I1263" s="2" t="s">
        <v>3526</v>
      </c>
      <c r="J1263" s="1">
        <v>46075</v>
      </c>
      <c r="K1263">
        <v>2375.34</v>
      </c>
      <c r="L1263" s="4">
        <v>2375.34</v>
      </c>
      <c r="M1263" s="4" t="str">
        <f t="shared" si="117"/>
        <v>Low Sales</v>
      </c>
      <c r="N1263" s="2" t="str">
        <f t="shared" si="118"/>
        <v>Grade B</v>
      </c>
      <c r="O1263"/>
      <c r="P1263" s="4">
        <v>0</v>
      </c>
      <c r="Q1263" t="s">
        <v>31</v>
      </c>
      <c r="R1263" s="4">
        <v>8</v>
      </c>
      <c r="S1263" t="str">
        <f>CONCATENATE(OrdersTable[[#This Row],[Clean_ID]],"-",OrdersTable[[#This Row],[Clean_Region]],"-",OrdersTable[[#This Row],[Clean_Product]])</f>
        <v>2261-WEST-Furniture</v>
      </c>
    </row>
    <row r="1264" spans="1:19" x14ac:dyDescent="0.3">
      <c r="A1264" t="s">
        <v>3527</v>
      </c>
      <c r="B1264" t="str">
        <f t="shared" si="114"/>
        <v>2262</v>
      </c>
      <c r="C1264" t="s">
        <v>3528</v>
      </c>
      <c r="D1264" t="str">
        <f t="shared" si="119"/>
        <v>Stephanie Kelly</v>
      </c>
      <c r="E1264" t="s">
        <v>51</v>
      </c>
      <c r="F1264" t="str">
        <f t="shared" si="115"/>
        <v>WEST</v>
      </c>
      <c r="G1264" t="s">
        <v>40</v>
      </c>
      <c r="H1264" t="str">
        <f t="shared" si="116"/>
        <v>Office Supplies</v>
      </c>
      <c r="I1264" s="2" t="s">
        <v>590</v>
      </c>
      <c r="J1264" s="1">
        <v>45746</v>
      </c>
      <c r="K1264"/>
      <c r="L1264" s="4">
        <v>0</v>
      </c>
      <c r="M1264" s="4" t="str">
        <f t="shared" si="117"/>
        <v>Low Sales</v>
      </c>
      <c r="N1264" s="2" t="str">
        <f t="shared" si="118"/>
        <v>Grade C</v>
      </c>
      <c r="O1264">
        <v>5</v>
      </c>
      <c r="P1264" s="4">
        <v>5</v>
      </c>
      <c r="Q1264" t="s">
        <v>18</v>
      </c>
      <c r="R1264" s="4">
        <v>1</v>
      </c>
      <c r="S1264" t="str">
        <f>CONCATENATE(OrdersTable[[#This Row],[Clean_ID]],"-",OrdersTable[[#This Row],[Clean_Region]],"-",OrdersTable[[#This Row],[Clean_Product]])</f>
        <v>2262-WEST-Office Supplies</v>
      </c>
    </row>
    <row r="1265" spans="1:19" x14ac:dyDescent="0.3">
      <c r="A1265" t="s">
        <v>3529</v>
      </c>
      <c r="B1265" t="str">
        <f t="shared" si="114"/>
        <v>2263</v>
      </c>
      <c r="C1265" t="s">
        <v>3530</v>
      </c>
      <c r="D1265" t="str">
        <f t="shared" si="119"/>
        <v>Jaime Grant</v>
      </c>
      <c r="E1265" t="s">
        <v>11</v>
      </c>
      <c r="F1265" t="str">
        <f t="shared" si="115"/>
        <v>NORTH</v>
      </c>
      <c r="G1265" t="s">
        <v>12</v>
      </c>
      <c r="H1265" t="str">
        <f t="shared" si="116"/>
        <v>Electronics</v>
      </c>
      <c r="I1265" s="2" t="s">
        <v>2193</v>
      </c>
      <c r="J1265" s="1">
        <v>45910</v>
      </c>
      <c r="K1265">
        <v>2541.31</v>
      </c>
      <c r="L1265" s="4">
        <v>2541.31</v>
      </c>
      <c r="M1265" s="4" t="str">
        <f t="shared" si="117"/>
        <v>High Sales</v>
      </c>
      <c r="N1265" s="2" t="str">
        <f t="shared" si="118"/>
        <v>Grade B</v>
      </c>
      <c r="O1265">
        <v>20</v>
      </c>
      <c r="P1265" s="4">
        <v>20</v>
      </c>
      <c r="Q1265" t="s">
        <v>23</v>
      </c>
      <c r="R1265" s="4">
        <v>11</v>
      </c>
      <c r="S1265" t="str">
        <f>CONCATENATE(OrdersTable[[#This Row],[Clean_ID]],"-",OrdersTable[[#This Row],[Clean_Region]],"-",OrdersTable[[#This Row],[Clean_Product]])</f>
        <v>2263-NORTH-Electronics</v>
      </c>
    </row>
    <row r="1266" spans="1:19" x14ac:dyDescent="0.3">
      <c r="A1266" t="s">
        <v>3531</v>
      </c>
      <c r="B1266" t="str">
        <f t="shared" si="114"/>
        <v>2264</v>
      </c>
      <c r="C1266" t="s">
        <v>3532</v>
      </c>
      <c r="D1266" t="str">
        <f t="shared" si="119"/>
        <v>Nathan Campbell</v>
      </c>
      <c r="E1266" t="s">
        <v>51</v>
      </c>
      <c r="F1266" t="str">
        <f t="shared" si="115"/>
        <v>WEST</v>
      </c>
      <c r="G1266" t="s">
        <v>40</v>
      </c>
      <c r="H1266" t="str">
        <f t="shared" si="116"/>
        <v>Office Supplies</v>
      </c>
      <c r="I1266" s="2" t="s">
        <v>3533</v>
      </c>
      <c r="J1266" s="1">
        <v>45877</v>
      </c>
      <c r="K1266">
        <v>1564.87</v>
      </c>
      <c r="L1266" s="4">
        <v>1564.87</v>
      </c>
      <c r="M1266" s="4" t="str">
        <f t="shared" si="117"/>
        <v>Low Sales</v>
      </c>
      <c r="N1266" s="2" t="str">
        <f t="shared" si="118"/>
        <v>Grade C</v>
      </c>
      <c r="O1266">
        <v>20</v>
      </c>
      <c r="P1266" s="4">
        <v>20</v>
      </c>
      <c r="Q1266" t="s">
        <v>18</v>
      </c>
      <c r="R1266" s="4">
        <v>5</v>
      </c>
      <c r="S1266" t="str">
        <f>CONCATENATE(OrdersTable[[#This Row],[Clean_ID]],"-",OrdersTable[[#This Row],[Clean_Region]],"-",OrdersTable[[#This Row],[Clean_Product]])</f>
        <v>2264-WEST-Office Supplies</v>
      </c>
    </row>
    <row r="1267" spans="1:19" x14ac:dyDescent="0.3">
      <c r="A1267" t="s">
        <v>3534</v>
      </c>
      <c r="B1267" t="str">
        <f t="shared" si="114"/>
        <v>2265</v>
      </c>
      <c r="C1267" t="s">
        <v>3535</v>
      </c>
      <c r="D1267" t="str">
        <f t="shared" si="119"/>
        <v>Parker Barton</v>
      </c>
      <c r="E1267" t="s">
        <v>34</v>
      </c>
      <c r="F1267" t="str">
        <f t="shared" si="115"/>
        <v>NORTH</v>
      </c>
      <c r="G1267" t="s">
        <v>35</v>
      </c>
      <c r="H1267" t="str">
        <f t="shared" si="116"/>
        <v>Electronics</v>
      </c>
      <c r="I1267" s="2" t="s">
        <v>3536</v>
      </c>
      <c r="J1267" s="1">
        <v>45420</v>
      </c>
      <c r="K1267">
        <v>1098.73</v>
      </c>
      <c r="L1267" s="4">
        <v>1098.73</v>
      </c>
      <c r="M1267" s="4" t="str">
        <f t="shared" si="117"/>
        <v>Low Sales</v>
      </c>
      <c r="N1267" s="2" t="str">
        <f t="shared" si="118"/>
        <v>Grade C</v>
      </c>
      <c r="O1267">
        <v>10</v>
      </c>
      <c r="P1267" s="4">
        <v>10</v>
      </c>
      <c r="Q1267" t="s">
        <v>23</v>
      </c>
      <c r="R1267" s="4">
        <v>3</v>
      </c>
      <c r="S1267" t="str">
        <f>CONCATENATE(OrdersTable[[#This Row],[Clean_ID]],"-",OrdersTable[[#This Row],[Clean_Region]],"-",OrdersTable[[#This Row],[Clean_Product]])</f>
        <v>2265-NORTH-Electronics</v>
      </c>
    </row>
    <row r="1268" spans="1:19" x14ac:dyDescent="0.3">
      <c r="A1268" t="s">
        <v>3537</v>
      </c>
      <c r="B1268" t="str">
        <f t="shared" si="114"/>
        <v>2266</v>
      </c>
      <c r="C1268" t="s">
        <v>3538</v>
      </c>
      <c r="D1268" t="str">
        <f t="shared" si="119"/>
        <v>Gregory Smith</v>
      </c>
      <c r="E1268" t="s">
        <v>11</v>
      </c>
      <c r="F1268" t="str">
        <f t="shared" si="115"/>
        <v>NORTH</v>
      </c>
      <c r="G1268" t="s">
        <v>12</v>
      </c>
      <c r="H1268" t="str">
        <f t="shared" si="116"/>
        <v>Electronics</v>
      </c>
      <c r="I1268" s="2" t="s">
        <v>3539</v>
      </c>
      <c r="J1268" s="1">
        <v>46128</v>
      </c>
      <c r="K1268"/>
      <c r="L1268" s="4">
        <v>0</v>
      </c>
      <c r="M1268" s="4" t="str">
        <f t="shared" si="117"/>
        <v>Low Sales</v>
      </c>
      <c r="N1268" s="2" t="str">
        <f t="shared" si="118"/>
        <v>Grade C</v>
      </c>
      <c r="O1268">
        <v>20</v>
      </c>
      <c r="P1268" s="4">
        <v>20</v>
      </c>
      <c r="Q1268" t="s">
        <v>23</v>
      </c>
      <c r="R1268" s="4">
        <v>3</v>
      </c>
      <c r="S1268" t="str">
        <f>CONCATENATE(OrdersTable[[#This Row],[Clean_ID]],"-",OrdersTable[[#This Row],[Clean_Region]],"-",OrdersTable[[#This Row],[Clean_Product]])</f>
        <v>2266-NORTH-Electronics</v>
      </c>
    </row>
    <row r="1269" spans="1:19" x14ac:dyDescent="0.3">
      <c r="A1269" t="s">
        <v>3540</v>
      </c>
      <c r="B1269" t="str">
        <f t="shared" si="114"/>
        <v>2267</v>
      </c>
      <c r="C1269" t="s">
        <v>3541</v>
      </c>
      <c r="D1269" t="str">
        <f t="shared" si="119"/>
        <v>Stephen Tucker</v>
      </c>
      <c r="E1269" t="s">
        <v>34</v>
      </c>
      <c r="F1269" t="str">
        <f t="shared" si="115"/>
        <v>NORTH</v>
      </c>
      <c r="G1269" t="s">
        <v>40</v>
      </c>
      <c r="H1269" t="str">
        <f t="shared" si="116"/>
        <v>Office Supplies</v>
      </c>
      <c r="I1269" s="2" t="s">
        <v>2769</v>
      </c>
      <c r="J1269" s="1">
        <v>45954</v>
      </c>
      <c r="K1269">
        <v>1013.92</v>
      </c>
      <c r="L1269" s="4">
        <v>1013.92</v>
      </c>
      <c r="M1269" s="4" t="str">
        <f t="shared" si="117"/>
        <v>Low Sales</v>
      </c>
      <c r="N1269" s="2" t="str">
        <f t="shared" si="118"/>
        <v>Grade C</v>
      </c>
      <c r="O1269">
        <v>5</v>
      </c>
      <c r="P1269" s="4">
        <v>5</v>
      </c>
      <c r="Q1269" t="s">
        <v>14</v>
      </c>
      <c r="R1269" s="4">
        <v>6</v>
      </c>
      <c r="S1269" t="str">
        <f>CONCATENATE(OrdersTable[[#This Row],[Clean_ID]],"-",OrdersTable[[#This Row],[Clean_Region]],"-",OrdersTable[[#This Row],[Clean_Product]])</f>
        <v>2267-NORTH-Office Supplies</v>
      </c>
    </row>
    <row r="1270" spans="1:19" x14ac:dyDescent="0.3">
      <c r="A1270" t="s">
        <v>3542</v>
      </c>
      <c r="B1270" t="str">
        <f t="shared" si="114"/>
        <v>2268</v>
      </c>
      <c r="C1270" t="s">
        <v>3543</v>
      </c>
      <c r="D1270" t="str">
        <f t="shared" si="119"/>
        <v>Anthony Mcdaniel</v>
      </c>
      <c r="E1270" t="s">
        <v>21</v>
      </c>
      <c r="F1270" t="str">
        <f t="shared" si="115"/>
        <v>CENTRAL</v>
      </c>
      <c r="G1270" t="s">
        <v>40</v>
      </c>
      <c r="H1270" t="str">
        <f t="shared" si="116"/>
        <v>Office Supplies</v>
      </c>
      <c r="I1270" s="2" t="s">
        <v>3544</v>
      </c>
      <c r="J1270" s="1">
        <v>45320</v>
      </c>
      <c r="K1270">
        <v>1446.92</v>
      </c>
      <c r="L1270" s="4">
        <v>1446.92</v>
      </c>
      <c r="M1270" s="4" t="str">
        <f t="shared" si="117"/>
        <v>Low Sales</v>
      </c>
      <c r="N1270" s="2" t="str">
        <f t="shared" si="118"/>
        <v>Grade C</v>
      </c>
      <c r="O1270">
        <v>5</v>
      </c>
      <c r="P1270" s="4">
        <v>5</v>
      </c>
      <c r="Q1270" t="s">
        <v>18</v>
      </c>
      <c r="R1270" s="4">
        <v>10</v>
      </c>
      <c r="S1270" t="str">
        <f>CONCATENATE(OrdersTable[[#This Row],[Clean_ID]],"-",OrdersTable[[#This Row],[Clean_Region]],"-",OrdersTable[[#This Row],[Clean_Product]])</f>
        <v>2268-CENTRAL-Office Supplies</v>
      </c>
    </row>
    <row r="1271" spans="1:19" x14ac:dyDescent="0.3">
      <c r="A1271" t="s">
        <v>3545</v>
      </c>
      <c r="B1271" t="str">
        <f t="shared" si="114"/>
        <v>2269</v>
      </c>
      <c r="C1271" t="s">
        <v>3546</v>
      </c>
      <c r="D1271" t="str">
        <f t="shared" si="119"/>
        <v>Brenda Elliott</v>
      </c>
      <c r="E1271" t="s">
        <v>34</v>
      </c>
      <c r="F1271" t="str">
        <f t="shared" si="115"/>
        <v>NORTH</v>
      </c>
      <c r="G1271" t="s">
        <v>40</v>
      </c>
      <c r="H1271" t="str">
        <f t="shared" si="116"/>
        <v>Office Supplies</v>
      </c>
      <c r="I1271" s="2" t="s">
        <v>3547</v>
      </c>
      <c r="J1271" s="1">
        <v>45484</v>
      </c>
      <c r="K1271">
        <v>1048.54</v>
      </c>
      <c r="L1271" s="4">
        <v>1048.54</v>
      </c>
      <c r="M1271" s="4" t="str">
        <f t="shared" si="117"/>
        <v>Low Sales</v>
      </c>
      <c r="N1271" s="2" t="str">
        <f t="shared" si="118"/>
        <v>Grade C</v>
      </c>
      <c r="O1271">
        <v>10</v>
      </c>
      <c r="P1271" s="4">
        <v>10</v>
      </c>
      <c r="Q1271" t="s">
        <v>31</v>
      </c>
      <c r="R1271" s="4">
        <v>2</v>
      </c>
      <c r="S1271" t="str">
        <f>CONCATENATE(OrdersTable[[#This Row],[Clean_ID]],"-",OrdersTable[[#This Row],[Clean_Region]],"-",OrdersTable[[#This Row],[Clean_Product]])</f>
        <v>2269-NORTH-Office Supplies</v>
      </c>
    </row>
    <row r="1272" spans="1:19" x14ac:dyDescent="0.3">
      <c r="A1272" t="s">
        <v>3548</v>
      </c>
      <c r="B1272" t="str">
        <f t="shared" si="114"/>
        <v>2270</v>
      </c>
      <c r="C1272" t="s">
        <v>3549</v>
      </c>
      <c r="D1272" t="str">
        <f t="shared" si="119"/>
        <v>Diana Jordan</v>
      </c>
      <c r="E1272" t="s">
        <v>21</v>
      </c>
      <c r="F1272" t="str">
        <f t="shared" si="115"/>
        <v>CENTRAL</v>
      </c>
      <c r="G1272" t="s">
        <v>12</v>
      </c>
      <c r="H1272" t="str">
        <f t="shared" si="116"/>
        <v>Electronics</v>
      </c>
      <c r="I1272" s="2" t="s">
        <v>3550</v>
      </c>
      <c r="J1272" s="1">
        <v>45869</v>
      </c>
      <c r="K1272"/>
      <c r="L1272" s="4">
        <v>0</v>
      </c>
      <c r="M1272" s="4" t="str">
        <f t="shared" si="117"/>
        <v>Low Sales</v>
      </c>
      <c r="N1272" s="2" t="str">
        <f t="shared" si="118"/>
        <v>Grade C</v>
      </c>
      <c r="O1272">
        <v>5</v>
      </c>
      <c r="P1272" s="4">
        <v>5</v>
      </c>
      <c r="Q1272" t="s">
        <v>31</v>
      </c>
      <c r="R1272" s="4">
        <v>1</v>
      </c>
      <c r="S1272" t="str">
        <f>CONCATENATE(OrdersTable[[#This Row],[Clean_ID]],"-",OrdersTable[[#This Row],[Clean_Region]],"-",OrdersTable[[#This Row],[Clean_Product]])</f>
        <v>2270-CENTRAL-Electronics</v>
      </c>
    </row>
    <row r="1273" spans="1:19" x14ac:dyDescent="0.3">
      <c r="A1273" t="s">
        <v>3551</v>
      </c>
      <c r="B1273" t="str">
        <f t="shared" si="114"/>
        <v>2271</v>
      </c>
      <c r="C1273" t="s">
        <v>3552</v>
      </c>
      <c r="D1273" t="str">
        <f t="shared" si="119"/>
        <v>Aaron Robertson</v>
      </c>
      <c r="E1273" t="s">
        <v>26</v>
      </c>
      <c r="F1273" t="str">
        <f t="shared" si="115"/>
        <v>EAST</v>
      </c>
      <c r="G1273" t="s">
        <v>40</v>
      </c>
      <c r="H1273" t="str">
        <f t="shared" si="116"/>
        <v>Office Supplies</v>
      </c>
      <c r="I1273" s="2" t="s">
        <v>3184</v>
      </c>
      <c r="J1273" s="1">
        <v>45699</v>
      </c>
      <c r="K1273"/>
      <c r="L1273" s="4">
        <v>0</v>
      </c>
      <c r="M1273" s="4" t="str">
        <f t="shared" si="117"/>
        <v>Low Sales</v>
      </c>
      <c r="N1273" s="2" t="str">
        <f t="shared" si="118"/>
        <v>Grade C</v>
      </c>
      <c r="O1273">
        <v>15</v>
      </c>
      <c r="P1273" s="4">
        <v>15</v>
      </c>
      <c r="Q1273" t="s">
        <v>18</v>
      </c>
      <c r="R1273" s="4">
        <v>12</v>
      </c>
      <c r="S1273" t="str">
        <f>CONCATENATE(OrdersTable[[#This Row],[Clean_ID]],"-",OrdersTable[[#This Row],[Clean_Region]],"-",OrdersTable[[#This Row],[Clean_Product]])</f>
        <v>2271-EAST-Office Supplies</v>
      </c>
    </row>
    <row r="1274" spans="1:19" x14ac:dyDescent="0.3">
      <c r="A1274" t="s">
        <v>3553</v>
      </c>
      <c r="B1274" t="str">
        <f t="shared" si="114"/>
        <v>2272</v>
      </c>
      <c r="C1274" t="s">
        <v>3554</v>
      </c>
      <c r="D1274" t="str">
        <f t="shared" si="119"/>
        <v>Audrey Taylor</v>
      </c>
      <c r="E1274" t="s">
        <v>11</v>
      </c>
      <c r="F1274" t="str">
        <f t="shared" si="115"/>
        <v>NORTH</v>
      </c>
      <c r="G1274" t="s">
        <v>12</v>
      </c>
      <c r="H1274" t="str">
        <f t="shared" si="116"/>
        <v>Electronics</v>
      </c>
      <c r="I1274" s="2" t="s">
        <v>1559</v>
      </c>
      <c r="J1274" s="1">
        <v>45424</v>
      </c>
      <c r="K1274">
        <v>4487.7299999999996</v>
      </c>
      <c r="L1274" s="4">
        <v>4487.7299999999996</v>
      </c>
      <c r="M1274" s="4" t="str">
        <f t="shared" si="117"/>
        <v>High Sales</v>
      </c>
      <c r="N1274" s="2" t="str">
        <f t="shared" si="118"/>
        <v>Grade A</v>
      </c>
      <c r="O1274"/>
      <c r="P1274" s="4">
        <v>0</v>
      </c>
      <c r="Q1274" t="s">
        <v>18</v>
      </c>
      <c r="R1274" s="4">
        <v>1</v>
      </c>
      <c r="S1274" t="str">
        <f>CONCATENATE(OrdersTable[[#This Row],[Clean_ID]],"-",OrdersTable[[#This Row],[Clean_Region]],"-",OrdersTable[[#This Row],[Clean_Product]])</f>
        <v>2272-NORTH-Electronics</v>
      </c>
    </row>
    <row r="1275" spans="1:19" x14ac:dyDescent="0.3">
      <c r="A1275" t="s">
        <v>3555</v>
      </c>
      <c r="B1275" t="str">
        <f t="shared" si="114"/>
        <v>2273</v>
      </c>
      <c r="C1275" t="s">
        <v>3556</v>
      </c>
      <c r="D1275" t="str">
        <f t="shared" si="119"/>
        <v>David Sharp</v>
      </c>
      <c r="E1275" t="s">
        <v>21</v>
      </c>
      <c r="F1275" t="str">
        <f t="shared" si="115"/>
        <v>CENTRAL</v>
      </c>
      <c r="G1275" t="s">
        <v>35</v>
      </c>
      <c r="H1275" t="str">
        <f t="shared" si="116"/>
        <v>Electronics</v>
      </c>
      <c r="I1275" s="2" t="s">
        <v>790</v>
      </c>
      <c r="J1275" s="1">
        <v>45780</v>
      </c>
      <c r="K1275">
        <v>4350.62</v>
      </c>
      <c r="L1275" s="4">
        <v>4350.62</v>
      </c>
      <c r="M1275" s="4" t="str">
        <f t="shared" si="117"/>
        <v>High Sales</v>
      </c>
      <c r="N1275" s="2" t="str">
        <f t="shared" si="118"/>
        <v>Grade A</v>
      </c>
      <c r="O1275">
        <v>15</v>
      </c>
      <c r="P1275" s="4">
        <v>15</v>
      </c>
      <c r="Q1275" t="s">
        <v>18</v>
      </c>
      <c r="R1275" s="4">
        <v>3</v>
      </c>
      <c r="S1275" t="str">
        <f>CONCATENATE(OrdersTable[[#This Row],[Clean_ID]],"-",OrdersTable[[#This Row],[Clean_Region]],"-",OrdersTable[[#This Row],[Clean_Product]])</f>
        <v>2273-CENTRAL-Electronics</v>
      </c>
    </row>
    <row r="1276" spans="1:19" x14ac:dyDescent="0.3">
      <c r="A1276" t="s">
        <v>3557</v>
      </c>
      <c r="B1276" t="str">
        <f t="shared" si="114"/>
        <v>2274</v>
      </c>
      <c r="C1276" t="s">
        <v>3558</v>
      </c>
      <c r="D1276" t="str">
        <f t="shared" si="119"/>
        <v>Pamela Roberson</v>
      </c>
      <c r="E1276" t="s">
        <v>11</v>
      </c>
      <c r="F1276" t="str">
        <f t="shared" si="115"/>
        <v>NORTH</v>
      </c>
      <c r="G1276" t="s">
        <v>35</v>
      </c>
      <c r="H1276" t="str">
        <f t="shared" si="116"/>
        <v>Electronics</v>
      </c>
      <c r="I1276" s="2" t="s">
        <v>1318</v>
      </c>
      <c r="J1276" s="1">
        <v>45372</v>
      </c>
      <c r="K1276">
        <v>511.79</v>
      </c>
      <c r="L1276" s="4">
        <v>511.79</v>
      </c>
      <c r="M1276" s="4" t="str">
        <f t="shared" si="117"/>
        <v>Low Sales</v>
      </c>
      <c r="N1276" s="2" t="str">
        <f t="shared" si="118"/>
        <v>Grade C</v>
      </c>
      <c r="O1276">
        <v>10</v>
      </c>
      <c r="P1276" s="4">
        <v>10</v>
      </c>
      <c r="Q1276" t="s">
        <v>18</v>
      </c>
      <c r="R1276" s="4">
        <v>13</v>
      </c>
      <c r="S1276" t="str">
        <f>CONCATENATE(OrdersTable[[#This Row],[Clean_ID]],"-",OrdersTable[[#This Row],[Clean_Region]],"-",OrdersTable[[#This Row],[Clean_Product]])</f>
        <v>2274-NORTH-Electronics</v>
      </c>
    </row>
    <row r="1277" spans="1:19" x14ac:dyDescent="0.3">
      <c r="A1277" t="s">
        <v>3559</v>
      </c>
      <c r="B1277" t="str">
        <f t="shared" si="114"/>
        <v>2275</v>
      </c>
      <c r="C1277" t="s">
        <v>3560</v>
      </c>
      <c r="D1277" t="str">
        <f t="shared" si="119"/>
        <v>Mr. Eric Schultz</v>
      </c>
      <c r="E1277" t="s">
        <v>11</v>
      </c>
      <c r="F1277" t="str">
        <f t="shared" si="115"/>
        <v>NORTH</v>
      </c>
      <c r="G1277" t="s">
        <v>80</v>
      </c>
      <c r="H1277" t="str">
        <f t="shared" si="116"/>
        <v>Furniture</v>
      </c>
      <c r="I1277" s="2" t="s">
        <v>3561</v>
      </c>
      <c r="J1277" s="1">
        <v>45805</v>
      </c>
      <c r="K1277"/>
      <c r="L1277" s="4">
        <v>0</v>
      </c>
      <c r="M1277" s="4" t="str">
        <f t="shared" si="117"/>
        <v>Low Sales</v>
      </c>
      <c r="N1277" s="2" t="str">
        <f t="shared" si="118"/>
        <v>Grade C</v>
      </c>
      <c r="O1277">
        <v>20</v>
      </c>
      <c r="P1277" s="4">
        <v>20</v>
      </c>
      <c r="Q1277" t="s">
        <v>18</v>
      </c>
      <c r="R1277" s="4">
        <v>6</v>
      </c>
      <c r="S1277" t="str">
        <f>CONCATENATE(OrdersTable[[#This Row],[Clean_ID]],"-",OrdersTable[[#This Row],[Clean_Region]],"-",OrdersTable[[#This Row],[Clean_Product]])</f>
        <v>2275-NORTH-Furniture</v>
      </c>
    </row>
    <row r="1278" spans="1:19" x14ac:dyDescent="0.3">
      <c r="A1278" t="s">
        <v>3562</v>
      </c>
      <c r="B1278" t="str">
        <f t="shared" si="114"/>
        <v>2276</v>
      </c>
      <c r="C1278" t="s">
        <v>2023</v>
      </c>
      <c r="D1278" t="str">
        <f t="shared" si="119"/>
        <v>Mark Johnson</v>
      </c>
      <c r="E1278" t="s">
        <v>26</v>
      </c>
      <c r="F1278" t="str">
        <f t="shared" si="115"/>
        <v>EAST</v>
      </c>
      <c r="G1278" t="s">
        <v>40</v>
      </c>
      <c r="H1278" t="str">
        <f t="shared" si="116"/>
        <v>Office Supplies</v>
      </c>
      <c r="I1278" s="2" t="s">
        <v>2708</v>
      </c>
      <c r="J1278" s="1">
        <v>45930</v>
      </c>
      <c r="K1278"/>
      <c r="L1278" s="4">
        <v>0</v>
      </c>
      <c r="M1278" s="4" t="str">
        <f t="shared" si="117"/>
        <v>Low Sales</v>
      </c>
      <c r="N1278" s="2" t="str">
        <f t="shared" si="118"/>
        <v>Grade C</v>
      </c>
      <c r="O1278">
        <v>10</v>
      </c>
      <c r="P1278" s="4">
        <v>10</v>
      </c>
      <c r="Q1278" t="s">
        <v>18</v>
      </c>
      <c r="R1278" s="4">
        <v>10</v>
      </c>
      <c r="S1278" t="str">
        <f>CONCATENATE(OrdersTable[[#This Row],[Clean_ID]],"-",OrdersTable[[#This Row],[Clean_Region]],"-",OrdersTable[[#This Row],[Clean_Product]])</f>
        <v>2276-EAST-Office Supplies</v>
      </c>
    </row>
    <row r="1279" spans="1:19" x14ac:dyDescent="0.3">
      <c r="A1279" t="s">
        <v>3563</v>
      </c>
      <c r="B1279" t="str">
        <f t="shared" si="114"/>
        <v>2277</v>
      </c>
      <c r="C1279" t="s">
        <v>3564</v>
      </c>
      <c r="D1279" t="str">
        <f t="shared" si="119"/>
        <v>Brandi Olsen</v>
      </c>
      <c r="E1279" t="s">
        <v>21</v>
      </c>
      <c r="F1279" t="str">
        <f t="shared" si="115"/>
        <v>CENTRAL</v>
      </c>
      <c r="G1279" t="s">
        <v>12</v>
      </c>
      <c r="H1279" t="str">
        <f t="shared" si="116"/>
        <v>Electronics</v>
      </c>
      <c r="I1279" s="2" t="s">
        <v>65</v>
      </c>
      <c r="J1279" s="1">
        <v>45448</v>
      </c>
      <c r="K1279"/>
      <c r="L1279" s="4">
        <v>0</v>
      </c>
      <c r="M1279" s="4" t="str">
        <f t="shared" si="117"/>
        <v>Low Sales</v>
      </c>
      <c r="N1279" s="2" t="str">
        <f t="shared" si="118"/>
        <v>Grade C</v>
      </c>
      <c r="O1279">
        <v>5</v>
      </c>
      <c r="P1279" s="4">
        <v>5</v>
      </c>
      <c r="Q1279" t="s">
        <v>14</v>
      </c>
      <c r="R1279" s="4">
        <v>3</v>
      </c>
      <c r="S1279" t="str">
        <f>CONCATENATE(OrdersTable[[#This Row],[Clean_ID]],"-",OrdersTable[[#This Row],[Clean_Region]],"-",OrdersTable[[#This Row],[Clean_Product]])</f>
        <v>2277-CENTRAL-Electronics</v>
      </c>
    </row>
    <row r="1280" spans="1:19" x14ac:dyDescent="0.3">
      <c r="A1280" t="s">
        <v>3565</v>
      </c>
      <c r="B1280" t="str">
        <f t="shared" si="114"/>
        <v>2278</v>
      </c>
      <c r="C1280" t="s">
        <v>3566</v>
      </c>
      <c r="D1280" t="str">
        <f t="shared" si="119"/>
        <v>Thomas Carter</v>
      </c>
      <c r="E1280" t="s">
        <v>26</v>
      </c>
      <c r="F1280" t="str">
        <f t="shared" si="115"/>
        <v>EAST</v>
      </c>
      <c r="G1280" t="s">
        <v>12</v>
      </c>
      <c r="H1280" t="str">
        <f t="shared" si="116"/>
        <v>Electronics</v>
      </c>
      <c r="I1280" s="2" t="s">
        <v>3567</v>
      </c>
      <c r="J1280" s="1">
        <v>45802</v>
      </c>
      <c r="K1280">
        <v>2301.3000000000002</v>
      </c>
      <c r="L1280" s="4">
        <v>2301.3000000000002</v>
      </c>
      <c r="M1280" s="4" t="str">
        <f t="shared" si="117"/>
        <v>Low Sales</v>
      </c>
      <c r="N1280" s="2" t="str">
        <f t="shared" si="118"/>
        <v>Grade B</v>
      </c>
      <c r="O1280">
        <v>15</v>
      </c>
      <c r="P1280" s="4">
        <v>15</v>
      </c>
      <c r="Q1280" t="s">
        <v>18</v>
      </c>
      <c r="R1280" s="4">
        <v>2</v>
      </c>
      <c r="S1280" t="str">
        <f>CONCATENATE(OrdersTable[[#This Row],[Clean_ID]],"-",OrdersTable[[#This Row],[Clean_Region]],"-",OrdersTable[[#This Row],[Clean_Product]])</f>
        <v>2278-EAST-Electronics</v>
      </c>
    </row>
    <row r="1281" spans="1:19" x14ac:dyDescent="0.3">
      <c r="A1281" t="s">
        <v>3568</v>
      </c>
      <c r="B1281" t="str">
        <f t="shared" si="114"/>
        <v>2279</v>
      </c>
      <c r="C1281" t="s">
        <v>3569</v>
      </c>
      <c r="D1281" t="str">
        <f t="shared" si="119"/>
        <v>Jeremy Walker</v>
      </c>
      <c r="E1281" t="s">
        <v>26</v>
      </c>
      <c r="F1281" t="str">
        <f t="shared" si="115"/>
        <v>EAST</v>
      </c>
      <c r="G1281" t="s">
        <v>40</v>
      </c>
      <c r="H1281" t="str">
        <f t="shared" si="116"/>
        <v>Office Supplies</v>
      </c>
      <c r="I1281" s="2" t="s">
        <v>3570</v>
      </c>
      <c r="J1281" s="1">
        <v>45653</v>
      </c>
      <c r="K1281"/>
      <c r="L1281" s="4">
        <v>0</v>
      </c>
      <c r="M1281" s="4" t="str">
        <f t="shared" si="117"/>
        <v>Low Sales</v>
      </c>
      <c r="N1281" s="2" t="str">
        <f t="shared" si="118"/>
        <v>Grade C</v>
      </c>
      <c r="O1281">
        <v>15</v>
      </c>
      <c r="P1281" s="4">
        <v>15</v>
      </c>
      <c r="Q1281" t="s">
        <v>23</v>
      </c>
      <c r="R1281" s="4">
        <v>5</v>
      </c>
      <c r="S1281" t="str">
        <f>CONCATENATE(OrdersTable[[#This Row],[Clean_ID]],"-",OrdersTable[[#This Row],[Clean_Region]],"-",OrdersTable[[#This Row],[Clean_Product]])</f>
        <v>2279-EAST-Office Supplies</v>
      </c>
    </row>
    <row r="1282" spans="1:19" x14ac:dyDescent="0.3">
      <c r="A1282" t="s">
        <v>3571</v>
      </c>
      <c r="B1282" t="str">
        <f t="shared" ref="B1282:B1345" si="120">RIGHT(A1282, 4)</f>
        <v>2280</v>
      </c>
      <c r="C1282" t="s">
        <v>3572</v>
      </c>
      <c r="D1282" t="str">
        <f t="shared" si="119"/>
        <v>Francisco Johnson</v>
      </c>
      <c r="E1282" t="s">
        <v>51</v>
      </c>
      <c r="F1282" t="str">
        <f t="shared" ref="F1282:F1345" si="121">UPPER(TRIM(E1282))</f>
        <v>WEST</v>
      </c>
      <c r="G1282" t="s">
        <v>80</v>
      </c>
      <c r="H1282" t="str">
        <f t="shared" ref="H1282:H1345" si="122">PROPER(TRIM(G1282))</f>
        <v>Furniture</v>
      </c>
      <c r="I1282" s="2" t="s">
        <v>3573</v>
      </c>
      <c r="J1282" s="1">
        <v>45418</v>
      </c>
      <c r="K1282"/>
      <c r="L1282" s="4">
        <v>0</v>
      </c>
      <c r="M1282" s="4" t="str">
        <f t="shared" ref="M1282:M1345" si="123">IF(L1282&gt;2500, "High Sales", "Low Sales")</f>
        <v>Low Sales</v>
      </c>
      <c r="N1282" s="2" t="str">
        <f t="shared" ref="N1282:N1345" si="124">IF(OR(ISBLANK(L1282), L1282="", L1282=0), "Grade C", IF(L1282&gt;=4000, "Grade A", IF(L1282&gt;=2000, "Grade B", "Grade C")))</f>
        <v>Grade C</v>
      </c>
      <c r="O1282">
        <v>15</v>
      </c>
      <c r="P1282" s="4">
        <v>15</v>
      </c>
      <c r="Q1282" t="s">
        <v>23</v>
      </c>
      <c r="R1282" s="4">
        <v>7</v>
      </c>
      <c r="S1282" t="str">
        <f>CONCATENATE(OrdersTable[[#This Row],[Clean_ID]],"-",OrdersTable[[#This Row],[Clean_Region]],"-",OrdersTable[[#This Row],[Clean_Product]])</f>
        <v>2280-WEST-Furniture</v>
      </c>
    </row>
    <row r="1283" spans="1:19" x14ac:dyDescent="0.3">
      <c r="A1283" t="s">
        <v>3574</v>
      </c>
      <c r="B1283" t="str">
        <f t="shared" si="120"/>
        <v>2281</v>
      </c>
      <c r="C1283" t="s">
        <v>3575</v>
      </c>
      <c r="D1283" t="str">
        <f t="shared" ref="D1283:D1346" si="125">PROPER(TRIM(C1283))</f>
        <v>James Henderson</v>
      </c>
      <c r="E1283" t="s">
        <v>21</v>
      </c>
      <c r="F1283" t="str">
        <f t="shared" si="121"/>
        <v>CENTRAL</v>
      </c>
      <c r="G1283" t="s">
        <v>80</v>
      </c>
      <c r="H1283" t="str">
        <f t="shared" si="122"/>
        <v>Furniture</v>
      </c>
      <c r="I1283" s="2" t="s">
        <v>3576</v>
      </c>
      <c r="J1283" s="1">
        <v>45743</v>
      </c>
      <c r="K1283"/>
      <c r="L1283" s="4">
        <v>0</v>
      </c>
      <c r="M1283" s="4" t="str">
        <f t="shared" si="123"/>
        <v>Low Sales</v>
      </c>
      <c r="N1283" s="2" t="str">
        <f t="shared" si="124"/>
        <v>Grade C</v>
      </c>
      <c r="O1283">
        <v>15</v>
      </c>
      <c r="P1283" s="4">
        <v>15</v>
      </c>
      <c r="Q1283" t="s">
        <v>14</v>
      </c>
      <c r="R1283" s="4">
        <v>11</v>
      </c>
      <c r="S1283" t="str">
        <f>CONCATENATE(OrdersTable[[#This Row],[Clean_ID]],"-",OrdersTable[[#This Row],[Clean_Region]],"-",OrdersTable[[#This Row],[Clean_Product]])</f>
        <v>2281-CENTRAL-Furniture</v>
      </c>
    </row>
    <row r="1284" spans="1:19" x14ac:dyDescent="0.3">
      <c r="A1284" t="s">
        <v>3577</v>
      </c>
      <c r="B1284" t="str">
        <f t="shared" si="120"/>
        <v>2282</v>
      </c>
      <c r="C1284" t="s">
        <v>3578</v>
      </c>
      <c r="D1284" t="str">
        <f t="shared" si="125"/>
        <v>Michael Gonzales</v>
      </c>
      <c r="E1284" t="s">
        <v>51</v>
      </c>
      <c r="F1284" t="str">
        <f t="shared" si="121"/>
        <v>WEST</v>
      </c>
      <c r="G1284" t="s">
        <v>35</v>
      </c>
      <c r="H1284" t="str">
        <f t="shared" si="122"/>
        <v>Electronics</v>
      </c>
      <c r="I1284" s="2" t="s">
        <v>1154</v>
      </c>
      <c r="J1284" s="1">
        <v>45561</v>
      </c>
      <c r="K1284">
        <v>261.24</v>
      </c>
      <c r="L1284" s="4">
        <v>261.24</v>
      </c>
      <c r="M1284" s="4" t="str">
        <f t="shared" si="123"/>
        <v>Low Sales</v>
      </c>
      <c r="N1284" s="2" t="str">
        <f t="shared" si="124"/>
        <v>Grade C</v>
      </c>
      <c r="O1284">
        <v>10</v>
      </c>
      <c r="P1284" s="4">
        <v>10</v>
      </c>
      <c r="Q1284" t="s">
        <v>37</v>
      </c>
      <c r="R1284" s="4">
        <v>1</v>
      </c>
      <c r="S1284" t="str">
        <f>CONCATENATE(OrdersTable[[#This Row],[Clean_ID]],"-",OrdersTable[[#This Row],[Clean_Region]],"-",OrdersTable[[#This Row],[Clean_Product]])</f>
        <v>2282-WEST-Electronics</v>
      </c>
    </row>
    <row r="1285" spans="1:19" x14ac:dyDescent="0.3">
      <c r="A1285" t="s">
        <v>3579</v>
      </c>
      <c r="B1285" t="str">
        <f t="shared" si="120"/>
        <v>2283</v>
      </c>
      <c r="C1285" t="s">
        <v>3580</v>
      </c>
      <c r="D1285" t="str">
        <f t="shared" si="125"/>
        <v>Jeanette Blackburn</v>
      </c>
      <c r="E1285" t="s">
        <v>44</v>
      </c>
      <c r="F1285" t="str">
        <f t="shared" si="121"/>
        <v>SOUTH</v>
      </c>
      <c r="G1285" t="s">
        <v>12</v>
      </c>
      <c r="H1285" t="str">
        <f t="shared" si="122"/>
        <v>Electronics</v>
      </c>
      <c r="I1285" s="2" t="s">
        <v>719</v>
      </c>
      <c r="J1285" s="1">
        <v>45589</v>
      </c>
      <c r="K1285"/>
      <c r="L1285" s="4">
        <v>0</v>
      </c>
      <c r="M1285" s="4" t="str">
        <f t="shared" si="123"/>
        <v>Low Sales</v>
      </c>
      <c r="N1285" s="2" t="str">
        <f t="shared" si="124"/>
        <v>Grade C</v>
      </c>
      <c r="O1285">
        <v>5</v>
      </c>
      <c r="P1285" s="4">
        <v>5</v>
      </c>
      <c r="Q1285" t="s">
        <v>18</v>
      </c>
      <c r="R1285" s="4">
        <v>7</v>
      </c>
      <c r="S1285" t="str">
        <f>CONCATENATE(OrdersTable[[#This Row],[Clean_ID]],"-",OrdersTable[[#This Row],[Clean_Region]],"-",OrdersTable[[#This Row],[Clean_Product]])</f>
        <v>2283-SOUTH-Electronics</v>
      </c>
    </row>
    <row r="1286" spans="1:19" x14ac:dyDescent="0.3">
      <c r="A1286" t="s">
        <v>3581</v>
      </c>
      <c r="B1286" t="str">
        <f t="shared" si="120"/>
        <v>2284</v>
      </c>
      <c r="C1286" t="s">
        <v>3582</v>
      </c>
      <c r="D1286" t="str">
        <f t="shared" si="125"/>
        <v>Mark Moore</v>
      </c>
      <c r="E1286" t="s">
        <v>51</v>
      </c>
      <c r="F1286" t="str">
        <f t="shared" si="121"/>
        <v>WEST</v>
      </c>
      <c r="G1286" t="s">
        <v>12</v>
      </c>
      <c r="H1286" t="str">
        <f t="shared" si="122"/>
        <v>Electronics</v>
      </c>
      <c r="I1286" s="2" t="s">
        <v>3583</v>
      </c>
      <c r="J1286" s="1">
        <v>45649</v>
      </c>
      <c r="K1286"/>
      <c r="L1286" s="4">
        <v>0</v>
      </c>
      <c r="M1286" s="4" t="str">
        <f t="shared" si="123"/>
        <v>Low Sales</v>
      </c>
      <c r="N1286" s="2" t="str">
        <f t="shared" si="124"/>
        <v>Grade C</v>
      </c>
      <c r="O1286">
        <v>5</v>
      </c>
      <c r="P1286" s="4">
        <v>5</v>
      </c>
      <c r="Q1286" t="s">
        <v>14</v>
      </c>
      <c r="R1286" s="4">
        <v>3</v>
      </c>
      <c r="S1286" t="str">
        <f>CONCATENATE(OrdersTable[[#This Row],[Clean_ID]],"-",OrdersTable[[#This Row],[Clean_Region]],"-",OrdersTable[[#This Row],[Clean_Product]])</f>
        <v>2284-WEST-Electronics</v>
      </c>
    </row>
    <row r="1287" spans="1:19" x14ac:dyDescent="0.3">
      <c r="A1287" t="s">
        <v>3584</v>
      </c>
      <c r="B1287" t="str">
        <f t="shared" si="120"/>
        <v>2285</v>
      </c>
      <c r="C1287" t="s">
        <v>3585</v>
      </c>
      <c r="D1287" t="str">
        <f t="shared" si="125"/>
        <v>Maria Johnson</v>
      </c>
      <c r="E1287" t="s">
        <v>11</v>
      </c>
      <c r="F1287" t="str">
        <f t="shared" si="121"/>
        <v>NORTH</v>
      </c>
      <c r="G1287" t="s">
        <v>12</v>
      </c>
      <c r="H1287" t="str">
        <f t="shared" si="122"/>
        <v>Electronics</v>
      </c>
      <c r="I1287" s="2" t="s">
        <v>796</v>
      </c>
      <c r="J1287" s="1">
        <v>45932</v>
      </c>
      <c r="K1287"/>
      <c r="L1287" s="4">
        <v>0</v>
      </c>
      <c r="M1287" s="4" t="str">
        <f t="shared" si="123"/>
        <v>Low Sales</v>
      </c>
      <c r="N1287" s="2" t="str">
        <f t="shared" si="124"/>
        <v>Grade C</v>
      </c>
      <c r="O1287">
        <v>5</v>
      </c>
      <c r="P1287" s="4">
        <v>5</v>
      </c>
      <c r="Q1287" t="s">
        <v>31</v>
      </c>
      <c r="R1287" s="4">
        <v>6</v>
      </c>
      <c r="S1287" t="str">
        <f>CONCATENATE(OrdersTable[[#This Row],[Clean_ID]],"-",OrdersTable[[#This Row],[Clean_Region]],"-",OrdersTable[[#This Row],[Clean_Product]])</f>
        <v>2285-NORTH-Electronics</v>
      </c>
    </row>
    <row r="1288" spans="1:19" x14ac:dyDescent="0.3">
      <c r="A1288" t="s">
        <v>3586</v>
      </c>
      <c r="B1288" t="str">
        <f t="shared" si="120"/>
        <v>2286</v>
      </c>
      <c r="C1288" t="s">
        <v>3587</v>
      </c>
      <c r="D1288" t="str">
        <f t="shared" si="125"/>
        <v>David Drake</v>
      </c>
      <c r="E1288" t="s">
        <v>21</v>
      </c>
      <c r="F1288" t="str">
        <f t="shared" si="121"/>
        <v>CENTRAL</v>
      </c>
      <c r="G1288" t="s">
        <v>35</v>
      </c>
      <c r="H1288" t="str">
        <f t="shared" si="122"/>
        <v>Electronics</v>
      </c>
      <c r="I1288" s="2" t="s">
        <v>3588</v>
      </c>
      <c r="J1288" s="1">
        <v>45509</v>
      </c>
      <c r="K1288">
        <v>3719.36</v>
      </c>
      <c r="L1288" s="4">
        <v>3719.36</v>
      </c>
      <c r="M1288" s="4" t="str">
        <f t="shared" si="123"/>
        <v>High Sales</v>
      </c>
      <c r="N1288" s="2" t="str">
        <f t="shared" si="124"/>
        <v>Grade B</v>
      </c>
      <c r="O1288">
        <v>15</v>
      </c>
      <c r="P1288" s="4">
        <v>15</v>
      </c>
      <c r="Q1288" t="s">
        <v>23</v>
      </c>
      <c r="R1288" s="4">
        <v>1</v>
      </c>
      <c r="S1288" t="str">
        <f>CONCATENATE(OrdersTable[[#This Row],[Clean_ID]],"-",OrdersTable[[#This Row],[Clean_Region]],"-",OrdersTable[[#This Row],[Clean_Product]])</f>
        <v>2286-CENTRAL-Electronics</v>
      </c>
    </row>
    <row r="1289" spans="1:19" x14ac:dyDescent="0.3">
      <c r="A1289" t="s">
        <v>3589</v>
      </c>
      <c r="B1289" t="str">
        <f t="shared" si="120"/>
        <v>2287</v>
      </c>
      <c r="C1289" t="s">
        <v>3590</v>
      </c>
      <c r="D1289" t="str">
        <f t="shared" si="125"/>
        <v>Kimberly Simpson</v>
      </c>
      <c r="E1289" t="s">
        <v>21</v>
      </c>
      <c r="F1289" t="str">
        <f t="shared" si="121"/>
        <v>CENTRAL</v>
      </c>
      <c r="G1289" t="s">
        <v>80</v>
      </c>
      <c r="H1289" t="str">
        <f t="shared" si="122"/>
        <v>Furniture</v>
      </c>
      <c r="I1289" s="2" t="s">
        <v>3591</v>
      </c>
      <c r="J1289" s="1">
        <v>45773</v>
      </c>
      <c r="K1289"/>
      <c r="L1289" s="4">
        <v>0</v>
      </c>
      <c r="M1289" s="4" t="str">
        <f t="shared" si="123"/>
        <v>Low Sales</v>
      </c>
      <c r="N1289" s="2" t="str">
        <f t="shared" si="124"/>
        <v>Grade C</v>
      </c>
      <c r="O1289"/>
      <c r="P1289" s="4">
        <v>0</v>
      </c>
      <c r="Q1289" t="s">
        <v>14</v>
      </c>
      <c r="R1289" s="4">
        <v>10</v>
      </c>
      <c r="S1289" t="str">
        <f>CONCATENATE(OrdersTable[[#This Row],[Clean_ID]],"-",OrdersTable[[#This Row],[Clean_Region]],"-",OrdersTable[[#This Row],[Clean_Product]])</f>
        <v>2287-CENTRAL-Furniture</v>
      </c>
    </row>
    <row r="1290" spans="1:19" x14ac:dyDescent="0.3">
      <c r="A1290" t="s">
        <v>3592</v>
      </c>
      <c r="B1290" t="str">
        <f t="shared" si="120"/>
        <v>2288</v>
      </c>
      <c r="C1290" t="s">
        <v>3593</v>
      </c>
      <c r="D1290" t="str">
        <f t="shared" si="125"/>
        <v>Wendy Evans</v>
      </c>
      <c r="E1290" t="s">
        <v>51</v>
      </c>
      <c r="F1290" t="str">
        <f t="shared" si="121"/>
        <v>WEST</v>
      </c>
      <c r="G1290" t="s">
        <v>12</v>
      </c>
      <c r="H1290" t="str">
        <f t="shared" si="122"/>
        <v>Electronics</v>
      </c>
      <c r="I1290" s="2" t="s">
        <v>3594</v>
      </c>
      <c r="J1290" s="1">
        <v>46207</v>
      </c>
      <c r="K1290"/>
      <c r="L1290" s="4">
        <v>0</v>
      </c>
      <c r="M1290" s="4" t="str">
        <f t="shared" si="123"/>
        <v>Low Sales</v>
      </c>
      <c r="N1290" s="2" t="str">
        <f t="shared" si="124"/>
        <v>Grade C</v>
      </c>
      <c r="O1290">
        <v>10</v>
      </c>
      <c r="P1290" s="4">
        <v>10</v>
      </c>
      <c r="Q1290" t="s">
        <v>14</v>
      </c>
      <c r="R1290" s="4">
        <v>4</v>
      </c>
      <c r="S1290" t="str">
        <f>CONCATENATE(OrdersTable[[#This Row],[Clean_ID]],"-",OrdersTable[[#This Row],[Clean_Region]],"-",OrdersTable[[#This Row],[Clean_Product]])</f>
        <v>2288-WEST-Electronics</v>
      </c>
    </row>
    <row r="1291" spans="1:19" x14ac:dyDescent="0.3">
      <c r="A1291" t="s">
        <v>3595</v>
      </c>
      <c r="B1291" t="str">
        <f t="shared" si="120"/>
        <v>2289</v>
      </c>
      <c r="C1291" t="s">
        <v>3596</v>
      </c>
      <c r="D1291" t="str">
        <f t="shared" si="125"/>
        <v>Stacy Johnson</v>
      </c>
      <c r="E1291" t="s">
        <v>34</v>
      </c>
      <c r="F1291" t="str">
        <f t="shared" si="121"/>
        <v>NORTH</v>
      </c>
      <c r="G1291" t="s">
        <v>35</v>
      </c>
      <c r="H1291" t="str">
        <f t="shared" si="122"/>
        <v>Electronics</v>
      </c>
      <c r="I1291" s="2" t="s">
        <v>3597</v>
      </c>
      <c r="J1291" s="1">
        <v>45361</v>
      </c>
      <c r="K1291">
        <v>3196.65</v>
      </c>
      <c r="L1291" s="4">
        <v>3196.65</v>
      </c>
      <c r="M1291" s="4" t="str">
        <f t="shared" si="123"/>
        <v>High Sales</v>
      </c>
      <c r="N1291" s="2" t="str">
        <f t="shared" si="124"/>
        <v>Grade B</v>
      </c>
      <c r="O1291">
        <v>10</v>
      </c>
      <c r="P1291" s="4">
        <v>10</v>
      </c>
      <c r="Q1291" t="s">
        <v>14</v>
      </c>
      <c r="R1291" s="4">
        <v>5</v>
      </c>
      <c r="S1291" t="str">
        <f>CONCATENATE(OrdersTable[[#This Row],[Clean_ID]],"-",OrdersTable[[#This Row],[Clean_Region]],"-",OrdersTable[[#This Row],[Clean_Product]])</f>
        <v>2289-NORTH-Electronics</v>
      </c>
    </row>
    <row r="1292" spans="1:19" x14ac:dyDescent="0.3">
      <c r="A1292" t="s">
        <v>3598</v>
      </c>
      <c r="B1292" t="str">
        <f t="shared" si="120"/>
        <v>2290</v>
      </c>
      <c r="C1292" t="s">
        <v>3599</v>
      </c>
      <c r="D1292" t="str">
        <f t="shared" si="125"/>
        <v>Tamara Smith</v>
      </c>
      <c r="E1292" t="s">
        <v>51</v>
      </c>
      <c r="F1292" t="str">
        <f t="shared" si="121"/>
        <v>WEST</v>
      </c>
      <c r="G1292" t="s">
        <v>12</v>
      </c>
      <c r="H1292" t="str">
        <f t="shared" si="122"/>
        <v>Electronics</v>
      </c>
      <c r="I1292" s="2" t="s">
        <v>3600</v>
      </c>
      <c r="J1292" s="1">
        <v>45597</v>
      </c>
      <c r="K1292"/>
      <c r="L1292" s="4">
        <v>0</v>
      </c>
      <c r="M1292" s="4" t="str">
        <f t="shared" si="123"/>
        <v>Low Sales</v>
      </c>
      <c r="N1292" s="2" t="str">
        <f t="shared" si="124"/>
        <v>Grade C</v>
      </c>
      <c r="O1292"/>
      <c r="P1292" s="4">
        <v>0</v>
      </c>
      <c r="Q1292" t="s">
        <v>18</v>
      </c>
      <c r="R1292" s="4">
        <v>11</v>
      </c>
      <c r="S1292" t="str">
        <f>CONCATENATE(OrdersTable[[#This Row],[Clean_ID]],"-",OrdersTable[[#This Row],[Clean_Region]],"-",OrdersTable[[#This Row],[Clean_Product]])</f>
        <v>2290-WEST-Electronics</v>
      </c>
    </row>
    <row r="1293" spans="1:19" x14ac:dyDescent="0.3">
      <c r="A1293" t="s">
        <v>3601</v>
      </c>
      <c r="B1293" t="str">
        <f t="shared" si="120"/>
        <v>2291</v>
      </c>
      <c r="C1293" t="s">
        <v>3602</v>
      </c>
      <c r="D1293" t="str">
        <f t="shared" si="125"/>
        <v>Sandra Luna</v>
      </c>
      <c r="E1293" t="s">
        <v>26</v>
      </c>
      <c r="F1293" t="str">
        <f t="shared" si="121"/>
        <v>EAST</v>
      </c>
      <c r="G1293" t="s">
        <v>80</v>
      </c>
      <c r="H1293" t="str">
        <f t="shared" si="122"/>
        <v>Furniture</v>
      </c>
      <c r="I1293" s="2" t="s">
        <v>266</v>
      </c>
      <c r="J1293" s="1">
        <v>46142</v>
      </c>
      <c r="K1293"/>
      <c r="L1293" s="4">
        <v>0</v>
      </c>
      <c r="M1293" s="4" t="str">
        <f t="shared" si="123"/>
        <v>Low Sales</v>
      </c>
      <c r="N1293" s="2" t="str">
        <f t="shared" si="124"/>
        <v>Grade C</v>
      </c>
      <c r="O1293">
        <v>15</v>
      </c>
      <c r="P1293" s="4">
        <v>15</v>
      </c>
      <c r="Q1293" t="s">
        <v>31</v>
      </c>
      <c r="R1293" s="4">
        <v>3</v>
      </c>
      <c r="S1293" t="str">
        <f>CONCATENATE(OrdersTable[[#This Row],[Clean_ID]],"-",OrdersTable[[#This Row],[Clean_Region]],"-",OrdersTable[[#This Row],[Clean_Product]])</f>
        <v>2291-EAST-Furniture</v>
      </c>
    </row>
    <row r="1294" spans="1:19" x14ac:dyDescent="0.3">
      <c r="A1294" t="s">
        <v>3603</v>
      </c>
      <c r="B1294" t="str">
        <f t="shared" si="120"/>
        <v>2292</v>
      </c>
      <c r="C1294" t="s">
        <v>3604</v>
      </c>
      <c r="D1294" t="str">
        <f t="shared" si="125"/>
        <v>Kimberly Hodges</v>
      </c>
      <c r="E1294" t="s">
        <v>44</v>
      </c>
      <c r="F1294" t="str">
        <f t="shared" si="121"/>
        <v>SOUTH</v>
      </c>
      <c r="G1294" t="s">
        <v>40</v>
      </c>
      <c r="H1294" t="str">
        <f t="shared" si="122"/>
        <v>Office Supplies</v>
      </c>
      <c r="I1294" s="2" t="s">
        <v>1183</v>
      </c>
      <c r="J1294" s="1">
        <v>45780</v>
      </c>
      <c r="K1294">
        <v>2403.7199999999998</v>
      </c>
      <c r="L1294" s="4">
        <v>2403.7199999999998</v>
      </c>
      <c r="M1294" s="4" t="str">
        <f t="shared" si="123"/>
        <v>Low Sales</v>
      </c>
      <c r="N1294" s="2" t="str">
        <f t="shared" si="124"/>
        <v>Grade B</v>
      </c>
      <c r="O1294">
        <v>20</v>
      </c>
      <c r="P1294" s="4">
        <v>20</v>
      </c>
      <c r="Q1294" t="s">
        <v>31</v>
      </c>
      <c r="R1294" s="4">
        <v>15</v>
      </c>
      <c r="S1294" t="str">
        <f>CONCATENATE(OrdersTable[[#This Row],[Clean_ID]],"-",OrdersTable[[#This Row],[Clean_Region]],"-",OrdersTable[[#This Row],[Clean_Product]])</f>
        <v>2292-SOUTH-Office Supplies</v>
      </c>
    </row>
    <row r="1295" spans="1:19" x14ac:dyDescent="0.3">
      <c r="A1295" t="s">
        <v>3605</v>
      </c>
      <c r="B1295" t="str">
        <f t="shared" si="120"/>
        <v>2293</v>
      </c>
      <c r="C1295" t="s">
        <v>3606</v>
      </c>
      <c r="D1295" t="str">
        <f t="shared" si="125"/>
        <v>Richard Brewer</v>
      </c>
      <c r="E1295" t="s">
        <v>11</v>
      </c>
      <c r="F1295" t="str">
        <f t="shared" si="121"/>
        <v>NORTH</v>
      </c>
      <c r="G1295" t="s">
        <v>35</v>
      </c>
      <c r="H1295" t="str">
        <f t="shared" si="122"/>
        <v>Electronics</v>
      </c>
      <c r="I1295" s="2" t="s">
        <v>3607</v>
      </c>
      <c r="J1295" s="1">
        <v>46134</v>
      </c>
      <c r="K1295">
        <v>2826.5</v>
      </c>
      <c r="L1295" s="4">
        <v>2826.5</v>
      </c>
      <c r="M1295" s="4" t="str">
        <f t="shared" si="123"/>
        <v>High Sales</v>
      </c>
      <c r="N1295" s="2" t="str">
        <f t="shared" si="124"/>
        <v>Grade B</v>
      </c>
      <c r="O1295">
        <v>5</v>
      </c>
      <c r="P1295" s="4">
        <v>5</v>
      </c>
      <c r="Q1295" t="s">
        <v>37</v>
      </c>
      <c r="R1295" s="4">
        <v>10</v>
      </c>
      <c r="S1295" t="str">
        <f>CONCATENATE(OrdersTable[[#This Row],[Clean_ID]],"-",OrdersTable[[#This Row],[Clean_Region]],"-",OrdersTable[[#This Row],[Clean_Product]])</f>
        <v>2293-NORTH-Electronics</v>
      </c>
    </row>
    <row r="1296" spans="1:19" x14ac:dyDescent="0.3">
      <c r="A1296" t="s">
        <v>3608</v>
      </c>
      <c r="B1296" t="str">
        <f t="shared" si="120"/>
        <v>2294</v>
      </c>
      <c r="C1296" t="s">
        <v>3609</v>
      </c>
      <c r="D1296" t="str">
        <f t="shared" si="125"/>
        <v>Mary Osborne</v>
      </c>
      <c r="E1296" t="s">
        <v>44</v>
      </c>
      <c r="F1296" t="str">
        <f t="shared" si="121"/>
        <v>SOUTH</v>
      </c>
      <c r="G1296" t="s">
        <v>40</v>
      </c>
      <c r="H1296" t="str">
        <f t="shared" si="122"/>
        <v>Office Supplies</v>
      </c>
      <c r="I1296" s="2" t="s">
        <v>3610</v>
      </c>
      <c r="J1296" s="1">
        <v>45972</v>
      </c>
      <c r="K1296"/>
      <c r="L1296" s="4">
        <v>0</v>
      </c>
      <c r="M1296" s="4" t="str">
        <f t="shared" si="123"/>
        <v>Low Sales</v>
      </c>
      <c r="N1296" s="2" t="str">
        <f t="shared" si="124"/>
        <v>Grade C</v>
      </c>
      <c r="O1296">
        <v>5</v>
      </c>
      <c r="P1296" s="4">
        <v>5</v>
      </c>
      <c r="Q1296" t="s">
        <v>18</v>
      </c>
      <c r="R1296" s="4">
        <v>15</v>
      </c>
      <c r="S1296" t="str">
        <f>CONCATENATE(OrdersTable[[#This Row],[Clean_ID]],"-",OrdersTable[[#This Row],[Clean_Region]],"-",OrdersTable[[#This Row],[Clean_Product]])</f>
        <v>2294-SOUTH-Office Supplies</v>
      </c>
    </row>
    <row r="1297" spans="1:19" x14ac:dyDescent="0.3">
      <c r="A1297" t="s">
        <v>3611</v>
      </c>
      <c r="B1297" t="str">
        <f t="shared" si="120"/>
        <v>2295</v>
      </c>
      <c r="C1297" t="s">
        <v>3612</v>
      </c>
      <c r="D1297" t="str">
        <f t="shared" si="125"/>
        <v>Laurie Black</v>
      </c>
      <c r="E1297" t="s">
        <v>51</v>
      </c>
      <c r="F1297" t="str">
        <f t="shared" si="121"/>
        <v>WEST</v>
      </c>
      <c r="G1297" t="s">
        <v>80</v>
      </c>
      <c r="H1297" t="str">
        <f t="shared" si="122"/>
        <v>Furniture</v>
      </c>
      <c r="I1297" s="2" t="s">
        <v>3613</v>
      </c>
      <c r="J1297" s="1">
        <v>45803</v>
      </c>
      <c r="K1297"/>
      <c r="L1297" s="4">
        <v>0</v>
      </c>
      <c r="M1297" s="4" t="str">
        <f t="shared" si="123"/>
        <v>Low Sales</v>
      </c>
      <c r="N1297" s="2" t="str">
        <f t="shared" si="124"/>
        <v>Grade C</v>
      </c>
      <c r="O1297">
        <v>15</v>
      </c>
      <c r="P1297" s="4">
        <v>15</v>
      </c>
      <c r="Q1297" t="s">
        <v>37</v>
      </c>
      <c r="R1297" s="4">
        <v>12</v>
      </c>
      <c r="S1297" t="str">
        <f>CONCATENATE(OrdersTable[[#This Row],[Clean_ID]],"-",OrdersTable[[#This Row],[Clean_Region]],"-",OrdersTable[[#This Row],[Clean_Product]])</f>
        <v>2295-WEST-Furniture</v>
      </c>
    </row>
    <row r="1298" spans="1:19" x14ac:dyDescent="0.3">
      <c r="A1298" t="s">
        <v>3614</v>
      </c>
      <c r="B1298" t="str">
        <f t="shared" si="120"/>
        <v>2296</v>
      </c>
      <c r="C1298" t="s">
        <v>3615</v>
      </c>
      <c r="D1298" t="str">
        <f t="shared" si="125"/>
        <v>Jeff Cook</v>
      </c>
      <c r="E1298" t="s">
        <v>34</v>
      </c>
      <c r="F1298" t="str">
        <f t="shared" si="121"/>
        <v>NORTH</v>
      </c>
      <c r="G1298" t="s">
        <v>35</v>
      </c>
      <c r="H1298" t="str">
        <f t="shared" si="122"/>
        <v>Electronics</v>
      </c>
      <c r="I1298" s="2" t="s">
        <v>3536</v>
      </c>
      <c r="J1298" s="1">
        <v>45420</v>
      </c>
      <c r="K1298">
        <v>2274.1799999999998</v>
      </c>
      <c r="L1298" s="4">
        <v>2274.1799999999998</v>
      </c>
      <c r="M1298" s="4" t="str">
        <f t="shared" si="123"/>
        <v>Low Sales</v>
      </c>
      <c r="N1298" s="2" t="str">
        <f t="shared" si="124"/>
        <v>Grade B</v>
      </c>
      <c r="O1298">
        <v>5</v>
      </c>
      <c r="P1298" s="4">
        <v>5</v>
      </c>
      <c r="Q1298" t="s">
        <v>18</v>
      </c>
      <c r="R1298" s="4">
        <v>12</v>
      </c>
      <c r="S1298" t="str">
        <f>CONCATENATE(OrdersTable[[#This Row],[Clean_ID]],"-",OrdersTable[[#This Row],[Clean_Region]],"-",OrdersTable[[#This Row],[Clean_Product]])</f>
        <v>2296-NORTH-Electronics</v>
      </c>
    </row>
    <row r="1299" spans="1:19" x14ac:dyDescent="0.3">
      <c r="A1299" t="s">
        <v>3616</v>
      </c>
      <c r="B1299" t="str">
        <f t="shared" si="120"/>
        <v>2297</v>
      </c>
      <c r="C1299" t="s">
        <v>3617</v>
      </c>
      <c r="D1299" t="str">
        <f t="shared" si="125"/>
        <v>Tina Johnson</v>
      </c>
      <c r="E1299" t="s">
        <v>44</v>
      </c>
      <c r="F1299" t="str">
        <f t="shared" si="121"/>
        <v>SOUTH</v>
      </c>
      <c r="G1299" t="s">
        <v>35</v>
      </c>
      <c r="H1299" t="str">
        <f t="shared" si="122"/>
        <v>Electronics</v>
      </c>
      <c r="I1299" s="2" t="s">
        <v>3618</v>
      </c>
      <c r="J1299" s="1">
        <v>46005</v>
      </c>
      <c r="K1299"/>
      <c r="L1299" s="4">
        <v>0</v>
      </c>
      <c r="M1299" s="4" t="str">
        <f t="shared" si="123"/>
        <v>Low Sales</v>
      </c>
      <c r="N1299" s="2" t="str">
        <f t="shared" si="124"/>
        <v>Grade C</v>
      </c>
      <c r="O1299">
        <v>10</v>
      </c>
      <c r="P1299" s="4">
        <v>10</v>
      </c>
      <c r="Q1299" t="s">
        <v>31</v>
      </c>
      <c r="R1299" s="4">
        <v>4</v>
      </c>
      <c r="S1299" t="str">
        <f>CONCATENATE(OrdersTable[[#This Row],[Clean_ID]],"-",OrdersTable[[#This Row],[Clean_Region]],"-",OrdersTable[[#This Row],[Clean_Product]])</f>
        <v>2297-SOUTH-Electronics</v>
      </c>
    </row>
    <row r="1300" spans="1:19" x14ac:dyDescent="0.3">
      <c r="A1300" t="s">
        <v>3619</v>
      </c>
      <c r="B1300" t="str">
        <f t="shared" si="120"/>
        <v>2298</v>
      </c>
      <c r="C1300" t="s">
        <v>3620</v>
      </c>
      <c r="D1300" t="str">
        <f t="shared" si="125"/>
        <v>James Walker</v>
      </c>
      <c r="E1300" t="s">
        <v>44</v>
      </c>
      <c r="F1300" t="str">
        <f t="shared" si="121"/>
        <v>SOUTH</v>
      </c>
      <c r="G1300" t="s">
        <v>12</v>
      </c>
      <c r="H1300" t="str">
        <f t="shared" si="122"/>
        <v>Electronics</v>
      </c>
      <c r="I1300" s="2" t="s">
        <v>3621</v>
      </c>
      <c r="J1300" s="1">
        <v>45671</v>
      </c>
      <c r="K1300"/>
      <c r="L1300" s="4">
        <v>0</v>
      </c>
      <c r="M1300" s="4" t="str">
        <f t="shared" si="123"/>
        <v>Low Sales</v>
      </c>
      <c r="N1300" s="2" t="str">
        <f t="shared" si="124"/>
        <v>Grade C</v>
      </c>
      <c r="O1300"/>
      <c r="P1300" s="4">
        <v>0</v>
      </c>
      <c r="Q1300" t="s">
        <v>14</v>
      </c>
      <c r="R1300" s="4">
        <v>12</v>
      </c>
      <c r="S1300" t="str">
        <f>CONCATENATE(OrdersTable[[#This Row],[Clean_ID]],"-",OrdersTable[[#This Row],[Clean_Region]],"-",OrdersTable[[#This Row],[Clean_Product]])</f>
        <v>2298-SOUTH-Electronics</v>
      </c>
    </row>
    <row r="1301" spans="1:19" x14ac:dyDescent="0.3">
      <c r="A1301" t="s">
        <v>3622</v>
      </c>
      <c r="B1301" t="str">
        <f t="shared" si="120"/>
        <v>2299</v>
      </c>
      <c r="C1301" t="s">
        <v>3623</v>
      </c>
      <c r="D1301" t="str">
        <f t="shared" si="125"/>
        <v>Lisa Torres</v>
      </c>
      <c r="E1301" t="s">
        <v>51</v>
      </c>
      <c r="F1301" t="str">
        <f t="shared" si="121"/>
        <v>WEST</v>
      </c>
      <c r="G1301" t="s">
        <v>35</v>
      </c>
      <c r="H1301" t="str">
        <f t="shared" si="122"/>
        <v>Electronics</v>
      </c>
      <c r="I1301" s="2" t="s">
        <v>867</v>
      </c>
      <c r="J1301" s="1">
        <v>45715</v>
      </c>
      <c r="K1301"/>
      <c r="L1301" s="4">
        <v>0</v>
      </c>
      <c r="M1301" s="4" t="str">
        <f t="shared" si="123"/>
        <v>Low Sales</v>
      </c>
      <c r="N1301" s="2" t="str">
        <f t="shared" si="124"/>
        <v>Grade C</v>
      </c>
      <c r="O1301"/>
      <c r="P1301" s="4">
        <v>0</v>
      </c>
      <c r="Q1301" t="s">
        <v>31</v>
      </c>
      <c r="R1301" s="4">
        <v>2</v>
      </c>
      <c r="S1301" t="str">
        <f>CONCATENATE(OrdersTable[[#This Row],[Clean_ID]],"-",OrdersTable[[#This Row],[Clean_Region]],"-",OrdersTable[[#This Row],[Clean_Product]])</f>
        <v>2299-WEST-Electronics</v>
      </c>
    </row>
    <row r="1302" spans="1:19" x14ac:dyDescent="0.3">
      <c r="A1302" t="s">
        <v>3624</v>
      </c>
      <c r="B1302" t="str">
        <f t="shared" si="120"/>
        <v>2300</v>
      </c>
      <c r="C1302" t="s">
        <v>3625</v>
      </c>
      <c r="D1302" t="str">
        <f t="shared" si="125"/>
        <v>Dennis Alexander</v>
      </c>
      <c r="E1302" t="s">
        <v>44</v>
      </c>
      <c r="F1302" t="str">
        <f t="shared" si="121"/>
        <v>SOUTH</v>
      </c>
      <c r="G1302" t="s">
        <v>35</v>
      </c>
      <c r="H1302" t="str">
        <f t="shared" si="122"/>
        <v>Electronics</v>
      </c>
      <c r="I1302" s="2" t="s">
        <v>3626</v>
      </c>
      <c r="J1302" s="1">
        <v>45730</v>
      </c>
      <c r="K1302">
        <v>925.63</v>
      </c>
      <c r="L1302" s="4">
        <v>925.63</v>
      </c>
      <c r="M1302" s="4" t="str">
        <f t="shared" si="123"/>
        <v>Low Sales</v>
      </c>
      <c r="N1302" s="2" t="str">
        <f t="shared" si="124"/>
        <v>Grade C</v>
      </c>
      <c r="O1302"/>
      <c r="P1302" s="4">
        <v>0</v>
      </c>
      <c r="Q1302" t="s">
        <v>23</v>
      </c>
      <c r="R1302" s="4">
        <v>7</v>
      </c>
      <c r="S1302" t="str">
        <f>CONCATENATE(OrdersTable[[#This Row],[Clean_ID]],"-",OrdersTable[[#This Row],[Clean_Region]],"-",OrdersTable[[#This Row],[Clean_Product]])</f>
        <v>2300-SOUTH-Electronics</v>
      </c>
    </row>
    <row r="1303" spans="1:19" x14ac:dyDescent="0.3">
      <c r="A1303" t="s">
        <v>3627</v>
      </c>
      <c r="B1303" t="str">
        <f t="shared" si="120"/>
        <v>2301</v>
      </c>
      <c r="C1303" t="s">
        <v>3628</v>
      </c>
      <c r="D1303" t="str">
        <f t="shared" si="125"/>
        <v>David Johns</v>
      </c>
      <c r="E1303" t="s">
        <v>26</v>
      </c>
      <c r="F1303" t="str">
        <f t="shared" si="121"/>
        <v>EAST</v>
      </c>
      <c r="G1303" t="s">
        <v>35</v>
      </c>
      <c r="H1303" t="str">
        <f t="shared" si="122"/>
        <v>Electronics</v>
      </c>
      <c r="I1303" s="2" t="s">
        <v>3629</v>
      </c>
      <c r="J1303" s="1">
        <v>45971</v>
      </c>
      <c r="K1303">
        <v>3525.36</v>
      </c>
      <c r="L1303" s="4">
        <v>3525.36</v>
      </c>
      <c r="M1303" s="4" t="str">
        <f t="shared" si="123"/>
        <v>High Sales</v>
      </c>
      <c r="N1303" s="2" t="str">
        <f t="shared" si="124"/>
        <v>Grade B</v>
      </c>
      <c r="O1303">
        <v>5</v>
      </c>
      <c r="P1303" s="4">
        <v>5</v>
      </c>
      <c r="Q1303" t="s">
        <v>14</v>
      </c>
      <c r="R1303" s="4">
        <v>2</v>
      </c>
      <c r="S1303" t="str">
        <f>CONCATENATE(OrdersTable[[#This Row],[Clean_ID]],"-",OrdersTable[[#This Row],[Clean_Region]],"-",OrdersTable[[#This Row],[Clean_Product]])</f>
        <v>2301-EAST-Electronics</v>
      </c>
    </row>
    <row r="1304" spans="1:19" x14ac:dyDescent="0.3">
      <c r="A1304" t="s">
        <v>3630</v>
      </c>
      <c r="B1304" t="str">
        <f t="shared" si="120"/>
        <v>2302</v>
      </c>
      <c r="C1304" t="s">
        <v>3631</v>
      </c>
      <c r="D1304" t="str">
        <f t="shared" si="125"/>
        <v>Kelsey Silva</v>
      </c>
      <c r="E1304" t="s">
        <v>11</v>
      </c>
      <c r="F1304" t="str">
        <f t="shared" si="121"/>
        <v>NORTH</v>
      </c>
      <c r="G1304" t="s">
        <v>12</v>
      </c>
      <c r="H1304" t="str">
        <f t="shared" si="122"/>
        <v>Electronics</v>
      </c>
      <c r="I1304" s="2" t="s">
        <v>3632</v>
      </c>
      <c r="J1304" s="1">
        <v>45923</v>
      </c>
      <c r="K1304">
        <v>563.19000000000005</v>
      </c>
      <c r="L1304" s="4">
        <v>563.19000000000005</v>
      </c>
      <c r="M1304" s="4" t="str">
        <f t="shared" si="123"/>
        <v>Low Sales</v>
      </c>
      <c r="N1304" s="2" t="str">
        <f t="shared" si="124"/>
        <v>Grade C</v>
      </c>
      <c r="O1304">
        <v>20</v>
      </c>
      <c r="P1304" s="4">
        <v>20</v>
      </c>
      <c r="Q1304" t="s">
        <v>37</v>
      </c>
      <c r="R1304" s="4">
        <v>10</v>
      </c>
      <c r="S1304" t="str">
        <f>CONCATENATE(OrdersTable[[#This Row],[Clean_ID]],"-",OrdersTable[[#This Row],[Clean_Region]],"-",OrdersTable[[#This Row],[Clean_Product]])</f>
        <v>2302-NORTH-Electronics</v>
      </c>
    </row>
    <row r="1305" spans="1:19" x14ac:dyDescent="0.3">
      <c r="A1305" t="s">
        <v>3633</v>
      </c>
      <c r="B1305" t="str">
        <f t="shared" si="120"/>
        <v>2303</v>
      </c>
      <c r="C1305" t="s">
        <v>3634</v>
      </c>
      <c r="D1305" t="str">
        <f t="shared" si="125"/>
        <v>Sarah Lane</v>
      </c>
      <c r="E1305" t="s">
        <v>34</v>
      </c>
      <c r="F1305" t="str">
        <f t="shared" si="121"/>
        <v>NORTH</v>
      </c>
      <c r="G1305" t="s">
        <v>40</v>
      </c>
      <c r="H1305" t="str">
        <f t="shared" si="122"/>
        <v>Office Supplies</v>
      </c>
      <c r="I1305" s="2" t="s">
        <v>3635</v>
      </c>
      <c r="J1305" s="1">
        <v>45722</v>
      </c>
      <c r="K1305"/>
      <c r="L1305" s="4">
        <v>0</v>
      </c>
      <c r="M1305" s="4" t="str">
        <f t="shared" si="123"/>
        <v>Low Sales</v>
      </c>
      <c r="N1305" s="2" t="str">
        <f t="shared" si="124"/>
        <v>Grade C</v>
      </c>
      <c r="O1305"/>
      <c r="P1305" s="4">
        <v>0</v>
      </c>
      <c r="Q1305" t="s">
        <v>23</v>
      </c>
      <c r="R1305" s="4">
        <v>2</v>
      </c>
      <c r="S1305" t="str">
        <f>CONCATENATE(OrdersTable[[#This Row],[Clean_ID]],"-",OrdersTable[[#This Row],[Clean_Region]],"-",OrdersTable[[#This Row],[Clean_Product]])</f>
        <v>2303-NORTH-Office Supplies</v>
      </c>
    </row>
    <row r="1306" spans="1:19" x14ac:dyDescent="0.3">
      <c r="A1306" t="s">
        <v>3636</v>
      </c>
      <c r="B1306" t="str">
        <f t="shared" si="120"/>
        <v>2304</v>
      </c>
      <c r="C1306" t="s">
        <v>3637</v>
      </c>
      <c r="D1306" t="str">
        <f t="shared" si="125"/>
        <v>Debra Evans</v>
      </c>
      <c r="E1306" t="s">
        <v>44</v>
      </c>
      <c r="F1306" t="str">
        <f t="shared" si="121"/>
        <v>SOUTH</v>
      </c>
      <c r="G1306" t="s">
        <v>35</v>
      </c>
      <c r="H1306" t="str">
        <f t="shared" si="122"/>
        <v>Electronics</v>
      </c>
      <c r="I1306" s="2" t="s">
        <v>3205</v>
      </c>
      <c r="J1306" s="1">
        <v>45478</v>
      </c>
      <c r="K1306"/>
      <c r="L1306" s="4">
        <v>0</v>
      </c>
      <c r="M1306" s="4" t="str">
        <f t="shared" si="123"/>
        <v>Low Sales</v>
      </c>
      <c r="N1306" s="2" t="str">
        <f t="shared" si="124"/>
        <v>Grade C</v>
      </c>
      <c r="O1306">
        <v>20</v>
      </c>
      <c r="P1306" s="4">
        <v>20</v>
      </c>
      <c r="Q1306" t="s">
        <v>23</v>
      </c>
      <c r="R1306" s="4">
        <v>1</v>
      </c>
      <c r="S1306" t="str">
        <f>CONCATENATE(OrdersTable[[#This Row],[Clean_ID]],"-",OrdersTable[[#This Row],[Clean_Region]],"-",OrdersTable[[#This Row],[Clean_Product]])</f>
        <v>2304-SOUTH-Electronics</v>
      </c>
    </row>
    <row r="1307" spans="1:19" x14ac:dyDescent="0.3">
      <c r="A1307" t="s">
        <v>3638</v>
      </c>
      <c r="B1307" t="str">
        <f t="shared" si="120"/>
        <v>2305</v>
      </c>
      <c r="C1307" t="s">
        <v>3639</v>
      </c>
      <c r="D1307" t="str">
        <f t="shared" si="125"/>
        <v>Peter Brown</v>
      </c>
      <c r="E1307" t="s">
        <v>26</v>
      </c>
      <c r="F1307" t="str">
        <f t="shared" si="121"/>
        <v>EAST</v>
      </c>
      <c r="G1307" t="s">
        <v>80</v>
      </c>
      <c r="H1307" t="str">
        <f t="shared" si="122"/>
        <v>Furniture</v>
      </c>
      <c r="I1307" s="2" t="s">
        <v>183</v>
      </c>
      <c r="J1307" s="1">
        <v>45722</v>
      </c>
      <c r="K1307"/>
      <c r="L1307" s="4">
        <v>0</v>
      </c>
      <c r="M1307" s="4" t="str">
        <f t="shared" si="123"/>
        <v>Low Sales</v>
      </c>
      <c r="N1307" s="2" t="str">
        <f t="shared" si="124"/>
        <v>Grade C</v>
      </c>
      <c r="O1307">
        <v>15</v>
      </c>
      <c r="P1307" s="4">
        <v>15</v>
      </c>
      <c r="Q1307" t="s">
        <v>23</v>
      </c>
      <c r="R1307" s="4">
        <v>11</v>
      </c>
      <c r="S1307" t="str">
        <f>CONCATENATE(OrdersTable[[#This Row],[Clean_ID]],"-",OrdersTable[[#This Row],[Clean_Region]],"-",OrdersTable[[#This Row],[Clean_Product]])</f>
        <v>2305-EAST-Furniture</v>
      </c>
    </row>
    <row r="1308" spans="1:19" x14ac:dyDescent="0.3">
      <c r="A1308" t="s">
        <v>3640</v>
      </c>
      <c r="B1308" t="str">
        <f t="shared" si="120"/>
        <v>2306</v>
      </c>
      <c r="C1308" t="s">
        <v>3641</v>
      </c>
      <c r="D1308" t="str">
        <f t="shared" si="125"/>
        <v>Julie Mason</v>
      </c>
      <c r="E1308" t="s">
        <v>44</v>
      </c>
      <c r="F1308" t="str">
        <f t="shared" si="121"/>
        <v>SOUTH</v>
      </c>
      <c r="G1308" t="s">
        <v>12</v>
      </c>
      <c r="H1308" t="str">
        <f t="shared" si="122"/>
        <v>Electronics</v>
      </c>
      <c r="I1308" s="2" t="s">
        <v>3642</v>
      </c>
      <c r="J1308" s="1">
        <v>45716</v>
      </c>
      <c r="K1308">
        <v>126.87</v>
      </c>
      <c r="L1308" s="4">
        <v>126.87</v>
      </c>
      <c r="M1308" s="4" t="str">
        <f t="shared" si="123"/>
        <v>Low Sales</v>
      </c>
      <c r="N1308" s="2" t="str">
        <f t="shared" si="124"/>
        <v>Grade C</v>
      </c>
      <c r="O1308">
        <v>15</v>
      </c>
      <c r="P1308" s="4">
        <v>15</v>
      </c>
      <c r="Q1308" t="s">
        <v>37</v>
      </c>
      <c r="R1308" s="4">
        <v>14</v>
      </c>
      <c r="S1308" t="str">
        <f>CONCATENATE(OrdersTable[[#This Row],[Clean_ID]],"-",OrdersTable[[#This Row],[Clean_Region]],"-",OrdersTable[[#This Row],[Clean_Product]])</f>
        <v>2306-SOUTH-Electronics</v>
      </c>
    </row>
    <row r="1309" spans="1:19" x14ac:dyDescent="0.3">
      <c r="A1309" t="s">
        <v>3643</v>
      </c>
      <c r="B1309" t="str">
        <f t="shared" si="120"/>
        <v>2307</v>
      </c>
      <c r="C1309" t="s">
        <v>3644</v>
      </c>
      <c r="D1309" t="str">
        <f t="shared" si="125"/>
        <v>Joseph Mccoy</v>
      </c>
      <c r="E1309" t="s">
        <v>11</v>
      </c>
      <c r="F1309" t="str">
        <f t="shared" si="121"/>
        <v>NORTH</v>
      </c>
      <c r="G1309" t="s">
        <v>40</v>
      </c>
      <c r="H1309" t="str">
        <f t="shared" si="122"/>
        <v>Office Supplies</v>
      </c>
      <c r="I1309" s="2" t="s">
        <v>1180</v>
      </c>
      <c r="J1309" s="1">
        <v>45635</v>
      </c>
      <c r="K1309"/>
      <c r="L1309" s="4">
        <v>0</v>
      </c>
      <c r="M1309" s="4" t="str">
        <f t="shared" si="123"/>
        <v>Low Sales</v>
      </c>
      <c r="N1309" s="2" t="str">
        <f t="shared" si="124"/>
        <v>Grade C</v>
      </c>
      <c r="O1309">
        <v>10</v>
      </c>
      <c r="P1309" s="4">
        <v>10</v>
      </c>
      <c r="Q1309" t="s">
        <v>37</v>
      </c>
      <c r="R1309" s="4">
        <v>7</v>
      </c>
      <c r="S1309" t="str">
        <f>CONCATENATE(OrdersTable[[#This Row],[Clean_ID]],"-",OrdersTable[[#This Row],[Clean_Region]],"-",OrdersTable[[#This Row],[Clean_Product]])</f>
        <v>2307-NORTH-Office Supplies</v>
      </c>
    </row>
    <row r="1310" spans="1:19" x14ac:dyDescent="0.3">
      <c r="A1310" t="s">
        <v>3645</v>
      </c>
      <c r="B1310" t="str">
        <f t="shared" si="120"/>
        <v>2308</v>
      </c>
      <c r="C1310" t="s">
        <v>3646</v>
      </c>
      <c r="D1310" t="str">
        <f t="shared" si="125"/>
        <v>Danny Espinoza Dds</v>
      </c>
      <c r="E1310" t="s">
        <v>44</v>
      </c>
      <c r="F1310" t="str">
        <f t="shared" si="121"/>
        <v>SOUTH</v>
      </c>
      <c r="G1310" t="s">
        <v>35</v>
      </c>
      <c r="H1310" t="str">
        <f t="shared" si="122"/>
        <v>Electronics</v>
      </c>
      <c r="I1310" s="2" t="s">
        <v>3647</v>
      </c>
      <c r="J1310" s="1">
        <v>46140</v>
      </c>
      <c r="K1310"/>
      <c r="L1310" s="4">
        <v>0</v>
      </c>
      <c r="M1310" s="4" t="str">
        <f t="shared" si="123"/>
        <v>Low Sales</v>
      </c>
      <c r="N1310" s="2" t="str">
        <f t="shared" si="124"/>
        <v>Grade C</v>
      </c>
      <c r="O1310">
        <v>10</v>
      </c>
      <c r="P1310" s="4">
        <v>10</v>
      </c>
      <c r="Q1310" t="s">
        <v>23</v>
      </c>
      <c r="R1310" s="4">
        <v>12</v>
      </c>
      <c r="S1310" t="str">
        <f>CONCATENATE(OrdersTable[[#This Row],[Clean_ID]],"-",OrdersTable[[#This Row],[Clean_Region]],"-",OrdersTable[[#This Row],[Clean_Product]])</f>
        <v>2308-SOUTH-Electronics</v>
      </c>
    </row>
    <row r="1311" spans="1:19" x14ac:dyDescent="0.3">
      <c r="A1311" t="s">
        <v>3648</v>
      </c>
      <c r="B1311" t="str">
        <f t="shared" si="120"/>
        <v>2309</v>
      </c>
      <c r="C1311" t="s">
        <v>3649</v>
      </c>
      <c r="D1311" t="str">
        <f t="shared" si="125"/>
        <v>Bradley Salinas</v>
      </c>
      <c r="E1311" t="s">
        <v>44</v>
      </c>
      <c r="F1311" t="str">
        <f t="shared" si="121"/>
        <v>SOUTH</v>
      </c>
      <c r="G1311" t="s">
        <v>35</v>
      </c>
      <c r="H1311" t="str">
        <f t="shared" si="122"/>
        <v>Electronics</v>
      </c>
      <c r="I1311" s="2" t="s">
        <v>370</v>
      </c>
      <c r="J1311" s="1">
        <v>45617</v>
      </c>
      <c r="K1311">
        <v>834.3</v>
      </c>
      <c r="L1311" s="4">
        <v>834.3</v>
      </c>
      <c r="M1311" s="4" t="str">
        <f t="shared" si="123"/>
        <v>Low Sales</v>
      </c>
      <c r="N1311" s="2" t="str">
        <f t="shared" si="124"/>
        <v>Grade C</v>
      </c>
      <c r="O1311">
        <v>5</v>
      </c>
      <c r="P1311" s="4">
        <v>5</v>
      </c>
      <c r="Q1311" t="s">
        <v>18</v>
      </c>
      <c r="R1311" s="4">
        <v>9</v>
      </c>
      <c r="S1311" t="str">
        <f>CONCATENATE(OrdersTable[[#This Row],[Clean_ID]],"-",OrdersTable[[#This Row],[Clean_Region]],"-",OrdersTable[[#This Row],[Clean_Product]])</f>
        <v>2309-SOUTH-Electronics</v>
      </c>
    </row>
    <row r="1312" spans="1:19" x14ac:dyDescent="0.3">
      <c r="A1312" t="s">
        <v>3650</v>
      </c>
      <c r="B1312" t="str">
        <f t="shared" si="120"/>
        <v>2310</v>
      </c>
      <c r="C1312" t="s">
        <v>3651</v>
      </c>
      <c r="D1312" t="str">
        <f t="shared" si="125"/>
        <v>Susan Patel</v>
      </c>
      <c r="E1312" t="s">
        <v>34</v>
      </c>
      <c r="F1312" t="str">
        <f t="shared" si="121"/>
        <v>NORTH</v>
      </c>
      <c r="G1312" t="s">
        <v>35</v>
      </c>
      <c r="H1312" t="str">
        <f t="shared" si="122"/>
        <v>Electronics</v>
      </c>
      <c r="I1312" s="2" t="s">
        <v>3652</v>
      </c>
      <c r="J1312" s="1">
        <v>46072</v>
      </c>
      <c r="K1312">
        <v>4587.49</v>
      </c>
      <c r="L1312" s="4">
        <v>4587.49</v>
      </c>
      <c r="M1312" s="4" t="str">
        <f t="shared" si="123"/>
        <v>High Sales</v>
      </c>
      <c r="N1312" s="2" t="str">
        <f t="shared" si="124"/>
        <v>Grade A</v>
      </c>
      <c r="O1312">
        <v>15</v>
      </c>
      <c r="P1312" s="4">
        <v>15</v>
      </c>
      <c r="Q1312" t="s">
        <v>18</v>
      </c>
      <c r="R1312" s="4">
        <v>2</v>
      </c>
      <c r="S1312" t="str">
        <f>CONCATENATE(OrdersTable[[#This Row],[Clean_ID]],"-",OrdersTable[[#This Row],[Clean_Region]],"-",OrdersTable[[#This Row],[Clean_Product]])</f>
        <v>2310-NORTH-Electronics</v>
      </c>
    </row>
    <row r="1313" spans="1:19" x14ac:dyDescent="0.3">
      <c r="A1313" t="s">
        <v>3653</v>
      </c>
      <c r="B1313" t="str">
        <f t="shared" si="120"/>
        <v>2311</v>
      </c>
      <c r="C1313" t="s">
        <v>3654</v>
      </c>
      <c r="D1313" t="str">
        <f t="shared" si="125"/>
        <v>Rhonda Villarreal</v>
      </c>
      <c r="E1313" t="s">
        <v>34</v>
      </c>
      <c r="F1313" t="str">
        <f t="shared" si="121"/>
        <v>NORTH</v>
      </c>
      <c r="G1313" t="s">
        <v>12</v>
      </c>
      <c r="H1313" t="str">
        <f t="shared" si="122"/>
        <v>Electronics</v>
      </c>
      <c r="I1313" s="2" t="s">
        <v>2693</v>
      </c>
      <c r="J1313" s="1">
        <v>45739</v>
      </c>
      <c r="K1313">
        <v>3163.03</v>
      </c>
      <c r="L1313" s="4">
        <v>3163.03</v>
      </c>
      <c r="M1313" s="4" t="str">
        <f t="shared" si="123"/>
        <v>High Sales</v>
      </c>
      <c r="N1313" s="2" t="str">
        <f t="shared" si="124"/>
        <v>Grade B</v>
      </c>
      <c r="O1313">
        <v>5</v>
      </c>
      <c r="P1313" s="4">
        <v>5</v>
      </c>
      <c r="Q1313" t="s">
        <v>37</v>
      </c>
      <c r="R1313" s="4">
        <v>12</v>
      </c>
      <c r="S1313" t="str">
        <f>CONCATENATE(OrdersTable[[#This Row],[Clean_ID]],"-",OrdersTable[[#This Row],[Clean_Region]],"-",OrdersTable[[#This Row],[Clean_Product]])</f>
        <v>2311-NORTH-Electronics</v>
      </c>
    </row>
    <row r="1314" spans="1:19" x14ac:dyDescent="0.3">
      <c r="A1314" t="s">
        <v>3655</v>
      </c>
      <c r="B1314" t="str">
        <f t="shared" si="120"/>
        <v>2312</v>
      </c>
      <c r="C1314" t="s">
        <v>3656</v>
      </c>
      <c r="D1314" t="str">
        <f t="shared" si="125"/>
        <v>Matthew Griffin</v>
      </c>
      <c r="E1314" t="s">
        <v>21</v>
      </c>
      <c r="F1314" t="str">
        <f t="shared" si="121"/>
        <v>CENTRAL</v>
      </c>
      <c r="G1314" t="s">
        <v>12</v>
      </c>
      <c r="H1314" t="str">
        <f t="shared" si="122"/>
        <v>Electronics</v>
      </c>
      <c r="I1314" s="2" t="s">
        <v>2826</v>
      </c>
      <c r="J1314" s="1">
        <v>45877</v>
      </c>
      <c r="K1314">
        <v>175.18</v>
      </c>
      <c r="L1314" s="4">
        <v>175.18</v>
      </c>
      <c r="M1314" s="4" t="str">
        <f t="shared" si="123"/>
        <v>Low Sales</v>
      </c>
      <c r="N1314" s="2" t="str">
        <f t="shared" si="124"/>
        <v>Grade C</v>
      </c>
      <c r="O1314">
        <v>20</v>
      </c>
      <c r="P1314" s="4">
        <v>20</v>
      </c>
      <c r="Q1314" t="s">
        <v>31</v>
      </c>
      <c r="R1314" s="4">
        <v>3</v>
      </c>
      <c r="S1314" t="str">
        <f>CONCATENATE(OrdersTable[[#This Row],[Clean_ID]],"-",OrdersTable[[#This Row],[Clean_Region]],"-",OrdersTable[[#This Row],[Clean_Product]])</f>
        <v>2312-CENTRAL-Electronics</v>
      </c>
    </row>
    <row r="1315" spans="1:19" x14ac:dyDescent="0.3">
      <c r="A1315" t="s">
        <v>3657</v>
      </c>
      <c r="B1315" t="str">
        <f t="shared" si="120"/>
        <v>2313</v>
      </c>
      <c r="C1315" t="s">
        <v>3658</v>
      </c>
      <c r="D1315" t="str">
        <f t="shared" si="125"/>
        <v>Daniel Huff</v>
      </c>
      <c r="E1315" t="s">
        <v>44</v>
      </c>
      <c r="F1315" t="str">
        <f t="shared" si="121"/>
        <v>SOUTH</v>
      </c>
      <c r="G1315" t="s">
        <v>80</v>
      </c>
      <c r="H1315" t="str">
        <f t="shared" si="122"/>
        <v>Furniture</v>
      </c>
      <c r="I1315" s="2" t="s">
        <v>3659</v>
      </c>
      <c r="J1315" s="1">
        <v>45596</v>
      </c>
      <c r="K1315">
        <v>2700.32</v>
      </c>
      <c r="L1315" s="4">
        <v>2700.32</v>
      </c>
      <c r="M1315" s="4" t="str">
        <f t="shared" si="123"/>
        <v>High Sales</v>
      </c>
      <c r="N1315" s="2" t="str">
        <f t="shared" si="124"/>
        <v>Grade B</v>
      </c>
      <c r="O1315">
        <v>20</v>
      </c>
      <c r="P1315" s="4">
        <v>20</v>
      </c>
      <c r="Q1315" t="s">
        <v>31</v>
      </c>
      <c r="R1315" s="4">
        <v>11</v>
      </c>
      <c r="S1315" t="str">
        <f>CONCATENATE(OrdersTable[[#This Row],[Clean_ID]],"-",OrdersTable[[#This Row],[Clean_Region]],"-",OrdersTable[[#This Row],[Clean_Product]])</f>
        <v>2313-SOUTH-Furniture</v>
      </c>
    </row>
    <row r="1316" spans="1:19" x14ac:dyDescent="0.3">
      <c r="A1316" t="s">
        <v>3660</v>
      </c>
      <c r="B1316" t="str">
        <f t="shared" si="120"/>
        <v>2314</v>
      </c>
      <c r="C1316" t="s">
        <v>3661</v>
      </c>
      <c r="D1316" t="str">
        <f t="shared" si="125"/>
        <v>Danielle Barnett</v>
      </c>
      <c r="E1316" t="s">
        <v>34</v>
      </c>
      <c r="F1316" t="str">
        <f t="shared" si="121"/>
        <v>NORTH</v>
      </c>
      <c r="G1316" t="s">
        <v>40</v>
      </c>
      <c r="H1316" t="str">
        <f t="shared" si="122"/>
        <v>Office Supplies</v>
      </c>
      <c r="I1316" s="2" t="s">
        <v>3662</v>
      </c>
      <c r="J1316" s="1">
        <v>45376</v>
      </c>
      <c r="K1316">
        <v>3155.82</v>
      </c>
      <c r="L1316" s="4">
        <v>3155.82</v>
      </c>
      <c r="M1316" s="4" t="str">
        <f t="shared" si="123"/>
        <v>High Sales</v>
      </c>
      <c r="N1316" s="2" t="str">
        <f t="shared" si="124"/>
        <v>Grade B</v>
      </c>
      <c r="O1316">
        <v>5</v>
      </c>
      <c r="P1316" s="4">
        <v>5</v>
      </c>
      <c r="Q1316" t="s">
        <v>23</v>
      </c>
      <c r="R1316" s="4">
        <v>15</v>
      </c>
      <c r="S1316" t="str">
        <f>CONCATENATE(OrdersTable[[#This Row],[Clean_ID]],"-",OrdersTable[[#This Row],[Clean_Region]],"-",OrdersTable[[#This Row],[Clean_Product]])</f>
        <v>2314-NORTH-Office Supplies</v>
      </c>
    </row>
    <row r="1317" spans="1:19" x14ac:dyDescent="0.3">
      <c r="A1317" t="s">
        <v>3663</v>
      </c>
      <c r="B1317" t="str">
        <f t="shared" si="120"/>
        <v>2315</v>
      </c>
      <c r="C1317" t="s">
        <v>3664</v>
      </c>
      <c r="D1317" t="str">
        <f t="shared" si="125"/>
        <v>Jeff Alexander</v>
      </c>
      <c r="E1317" t="s">
        <v>21</v>
      </c>
      <c r="F1317" t="str">
        <f t="shared" si="121"/>
        <v>CENTRAL</v>
      </c>
      <c r="G1317" t="s">
        <v>12</v>
      </c>
      <c r="H1317" t="str">
        <f t="shared" si="122"/>
        <v>Electronics</v>
      </c>
      <c r="I1317" s="2" t="s">
        <v>3665</v>
      </c>
      <c r="J1317" s="1">
        <v>45401</v>
      </c>
      <c r="K1317">
        <v>1448.19</v>
      </c>
      <c r="L1317" s="4">
        <v>1448.19</v>
      </c>
      <c r="M1317" s="4" t="str">
        <f t="shared" si="123"/>
        <v>Low Sales</v>
      </c>
      <c r="N1317" s="2" t="str">
        <f t="shared" si="124"/>
        <v>Grade C</v>
      </c>
      <c r="O1317">
        <v>5</v>
      </c>
      <c r="P1317" s="4">
        <v>5</v>
      </c>
      <c r="Q1317" t="s">
        <v>14</v>
      </c>
      <c r="R1317" s="4">
        <v>8</v>
      </c>
      <c r="S1317" t="str">
        <f>CONCATENATE(OrdersTable[[#This Row],[Clean_ID]],"-",OrdersTable[[#This Row],[Clean_Region]],"-",OrdersTable[[#This Row],[Clean_Product]])</f>
        <v>2315-CENTRAL-Electronics</v>
      </c>
    </row>
    <row r="1318" spans="1:19" x14ac:dyDescent="0.3">
      <c r="A1318" t="s">
        <v>3666</v>
      </c>
      <c r="B1318" t="str">
        <f t="shared" si="120"/>
        <v>2316</v>
      </c>
      <c r="C1318" t="s">
        <v>3667</v>
      </c>
      <c r="D1318" t="str">
        <f t="shared" si="125"/>
        <v>Kimberly Robinson</v>
      </c>
      <c r="E1318" t="s">
        <v>26</v>
      </c>
      <c r="F1318" t="str">
        <f t="shared" si="121"/>
        <v>EAST</v>
      </c>
      <c r="G1318" t="s">
        <v>80</v>
      </c>
      <c r="H1318" t="str">
        <f t="shared" si="122"/>
        <v>Furniture</v>
      </c>
      <c r="I1318" s="2" t="s">
        <v>3668</v>
      </c>
      <c r="J1318" s="1">
        <v>45692</v>
      </c>
      <c r="K1318">
        <v>2480.63</v>
      </c>
      <c r="L1318" s="4">
        <v>2480.63</v>
      </c>
      <c r="M1318" s="4" t="str">
        <f t="shared" si="123"/>
        <v>Low Sales</v>
      </c>
      <c r="N1318" s="2" t="str">
        <f t="shared" si="124"/>
        <v>Grade B</v>
      </c>
      <c r="O1318">
        <v>20</v>
      </c>
      <c r="P1318" s="4">
        <v>20</v>
      </c>
      <c r="Q1318" t="s">
        <v>14</v>
      </c>
      <c r="R1318" s="4">
        <v>8</v>
      </c>
      <c r="S1318" t="str">
        <f>CONCATENATE(OrdersTable[[#This Row],[Clean_ID]],"-",OrdersTable[[#This Row],[Clean_Region]],"-",OrdersTable[[#This Row],[Clean_Product]])</f>
        <v>2316-EAST-Furniture</v>
      </c>
    </row>
    <row r="1319" spans="1:19" x14ac:dyDescent="0.3">
      <c r="A1319" t="s">
        <v>3669</v>
      </c>
      <c r="B1319" t="str">
        <f t="shared" si="120"/>
        <v>2317</v>
      </c>
      <c r="C1319" t="s">
        <v>3670</v>
      </c>
      <c r="D1319" t="str">
        <f t="shared" si="125"/>
        <v>Cody Robles</v>
      </c>
      <c r="E1319" t="s">
        <v>11</v>
      </c>
      <c r="F1319" t="str">
        <f t="shared" si="121"/>
        <v>NORTH</v>
      </c>
      <c r="G1319" t="s">
        <v>12</v>
      </c>
      <c r="H1319" t="str">
        <f t="shared" si="122"/>
        <v>Electronics</v>
      </c>
      <c r="I1319" s="2" t="s">
        <v>1657</v>
      </c>
      <c r="J1319" s="1">
        <v>45507</v>
      </c>
      <c r="K1319"/>
      <c r="L1319" s="4">
        <v>0</v>
      </c>
      <c r="M1319" s="4" t="str">
        <f t="shared" si="123"/>
        <v>Low Sales</v>
      </c>
      <c r="N1319" s="2" t="str">
        <f t="shared" si="124"/>
        <v>Grade C</v>
      </c>
      <c r="O1319">
        <v>20</v>
      </c>
      <c r="P1319" s="4">
        <v>20</v>
      </c>
      <c r="Q1319" t="s">
        <v>18</v>
      </c>
      <c r="R1319" s="4">
        <v>3</v>
      </c>
      <c r="S1319" t="str">
        <f>CONCATENATE(OrdersTable[[#This Row],[Clean_ID]],"-",OrdersTable[[#This Row],[Clean_Region]],"-",OrdersTable[[#This Row],[Clean_Product]])</f>
        <v>2317-NORTH-Electronics</v>
      </c>
    </row>
    <row r="1320" spans="1:19" x14ac:dyDescent="0.3">
      <c r="A1320" t="s">
        <v>3671</v>
      </c>
      <c r="B1320" t="str">
        <f t="shared" si="120"/>
        <v>2318</v>
      </c>
      <c r="C1320" t="s">
        <v>3672</v>
      </c>
      <c r="D1320" t="str">
        <f t="shared" si="125"/>
        <v>Jesse Fisher</v>
      </c>
      <c r="E1320" t="s">
        <v>26</v>
      </c>
      <c r="F1320" t="str">
        <f t="shared" si="121"/>
        <v>EAST</v>
      </c>
      <c r="G1320" t="s">
        <v>12</v>
      </c>
      <c r="H1320" t="str">
        <f t="shared" si="122"/>
        <v>Electronics</v>
      </c>
      <c r="I1320" s="2" t="s">
        <v>3673</v>
      </c>
      <c r="J1320" s="1">
        <v>45474</v>
      </c>
      <c r="K1320">
        <v>2858.1</v>
      </c>
      <c r="L1320" s="4">
        <v>2858.1</v>
      </c>
      <c r="M1320" s="4" t="str">
        <f t="shared" si="123"/>
        <v>High Sales</v>
      </c>
      <c r="N1320" s="2" t="str">
        <f t="shared" si="124"/>
        <v>Grade B</v>
      </c>
      <c r="O1320">
        <v>5</v>
      </c>
      <c r="P1320" s="4">
        <v>5</v>
      </c>
      <c r="Q1320" t="s">
        <v>31</v>
      </c>
      <c r="R1320" s="4">
        <v>6</v>
      </c>
      <c r="S1320" t="str">
        <f>CONCATENATE(OrdersTable[[#This Row],[Clean_ID]],"-",OrdersTable[[#This Row],[Clean_Region]],"-",OrdersTable[[#This Row],[Clean_Product]])</f>
        <v>2318-EAST-Electronics</v>
      </c>
    </row>
    <row r="1321" spans="1:19" x14ac:dyDescent="0.3">
      <c r="A1321" t="s">
        <v>3674</v>
      </c>
      <c r="B1321" t="str">
        <f t="shared" si="120"/>
        <v>2319</v>
      </c>
      <c r="C1321" t="s">
        <v>3675</v>
      </c>
      <c r="D1321" t="str">
        <f t="shared" si="125"/>
        <v>Lawrence Allen</v>
      </c>
      <c r="E1321" t="s">
        <v>51</v>
      </c>
      <c r="F1321" t="str">
        <f t="shared" si="121"/>
        <v>WEST</v>
      </c>
      <c r="G1321" t="s">
        <v>12</v>
      </c>
      <c r="H1321" t="str">
        <f t="shared" si="122"/>
        <v>Electronics</v>
      </c>
      <c r="I1321" s="2" t="s">
        <v>3067</v>
      </c>
      <c r="J1321" s="1">
        <v>45454</v>
      </c>
      <c r="K1321">
        <v>3721.4</v>
      </c>
      <c r="L1321" s="4">
        <v>3721.4</v>
      </c>
      <c r="M1321" s="4" t="str">
        <f t="shared" si="123"/>
        <v>High Sales</v>
      </c>
      <c r="N1321" s="2" t="str">
        <f t="shared" si="124"/>
        <v>Grade B</v>
      </c>
      <c r="O1321">
        <v>10</v>
      </c>
      <c r="P1321" s="4">
        <v>10</v>
      </c>
      <c r="Q1321" t="s">
        <v>37</v>
      </c>
      <c r="R1321" s="4">
        <v>1</v>
      </c>
      <c r="S1321" t="str">
        <f>CONCATENATE(OrdersTable[[#This Row],[Clean_ID]],"-",OrdersTable[[#This Row],[Clean_Region]],"-",OrdersTable[[#This Row],[Clean_Product]])</f>
        <v>2319-WEST-Electronics</v>
      </c>
    </row>
    <row r="1322" spans="1:19" x14ac:dyDescent="0.3">
      <c r="A1322" t="s">
        <v>3676</v>
      </c>
      <c r="B1322" t="str">
        <f t="shared" si="120"/>
        <v>2320</v>
      </c>
      <c r="C1322" t="s">
        <v>3677</v>
      </c>
      <c r="D1322" t="str">
        <f t="shared" si="125"/>
        <v>Mr. Benjamin Smith</v>
      </c>
      <c r="E1322" t="s">
        <v>21</v>
      </c>
      <c r="F1322" t="str">
        <f t="shared" si="121"/>
        <v>CENTRAL</v>
      </c>
      <c r="G1322" t="s">
        <v>12</v>
      </c>
      <c r="H1322" t="str">
        <f t="shared" si="122"/>
        <v>Electronics</v>
      </c>
      <c r="I1322" s="2" t="s">
        <v>3678</v>
      </c>
      <c r="J1322" s="1">
        <v>45822</v>
      </c>
      <c r="K1322">
        <v>3816.76</v>
      </c>
      <c r="L1322" s="4">
        <v>3816.76</v>
      </c>
      <c r="M1322" s="4" t="str">
        <f t="shared" si="123"/>
        <v>High Sales</v>
      </c>
      <c r="N1322" s="2" t="str">
        <f t="shared" si="124"/>
        <v>Grade B</v>
      </c>
      <c r="O1322">
        <v>15</v>
      </c>
      <c r="P1322" s="4">
        <v>15</v>
      </c>
      <c r="Q1322" t="s">
        <v>14</v>
      </c>
      <c r="R1322" s="4">
        <v>15</v>
      </c>
      <c r="S1322" t="str">
        <f>CONCATENATE(OrdersTable[[#This Row],[Clean_ID]],"-",OrdersTable[[#This Row],[Clean_Region]],"-",OrdersTable[[#This Row],[Clean_Product]])</f>
        <v>2320-CENTRAL-Electronics</v>
      </c>
    </row>
    <row r="1323" spans="1:19" x14ac:dyDescent="0.3">
      <c r="A1323" t="s">
        <v>3679</v>
      </c>
      <c r="B1323" t="str">
        <f t="shared" si="120"/>
        <v>2321</v>
      </c>
      <c r="C1323" t="s">
        <v>3680</v>
      </c>
      <c r="D1323" t="str">
        <f t="shared" si="125"/>
        <v>Devin Carroll</v>
      </c>
      <c r="E1323" t="s">
        <v>44</v>
      </c>
      <c r="F1323" t="str">
        <f t="shared" si="121"/>
        <v>SOUTH</v>
      </c>
      <c r="G1323" t="s">
        <v>12</v>
      </c>
      <c r="H1323" t="str">
        <f t="shared" si="122"/>
        <v>Electronics</v>
      </c>
      <c r="I1323" s="2" t="s">
        <v>3681</v>
      </c>
      <c r="J1323" s="1">
        <v>45627</v>
      </c>
      <c r="K1323">
        <v>1137.82</v>
      </c>
      <c r="L1323" s="4">
        <v>1137.82</v>
      </c>
      <c r="M1323" s="4" t="str">
        <f t="shared" si="123"/>
        <v>Low Sales</v>
      </c>
      <c r="N1323" s="2" t="str">
        <f t="shared" si="124"/>
        <v>Grade C</v>
      </c>
      <c r="O1323">
        <v>15</v>
      </c>
      <c r="P1323" s="4">
        <v>15</v>
      </c>
      <c r="Q1323" t="s">
        <v>31</v>
      </c>
      <c r="R1323" s="4">
        <v>8</v>
      </c>
      <c r="S1323" t="str">
        <f>CONCATENATE(OrdersTable[[#This Row],[Clean_ID]],"-",OrdersTable[[#This Row],[Clean_Region]],"-",OrdersTable[[#This Row],[Clean_Product]])</f>
        <v>2321-SOUTH-Electronics</v>
      </c>
    </row>
    <row r="1324" spans="1:19" x14ac:dyDescent="0.3">
      <c r="A1324" t="s">
        <v>3682</v>
      </c>
      <c r="B1324" t="str">
        <f t="shared" si="120"/>
        <v>2322</v>
      </c>
      <c r="C1324" t="s">
        <v>3683</v>
      </c>
      <c r="D1324" t="str">
        <f t="shared" si="125"/>
        <v>Paul Weaver</v>
      </c>
      <c r="E1324" t="s">
        <v>44</v>
      </c>
      <c r="F1324" t="str">
        <f t="shared" si="121"/>
        <v>SOUTH</v>
      </c>
      <c r="G1324" t="s">
        <v>12</v>
      </c>
      <c r="H1324" t="str">
        <f t="shared" si="122"/>
        <v>Electronics</v>
      </c>
      <c r="I1324" s="2" t="s">
        <v>3684</v>
      </c>
      <c r="J1324" s="1">
        <v>45648</v>
      </c>
      <c r="K1324"/>
      <c r="L1324" s="4">
        <v>0</v>
      </c>
      <c r="M1324" s="4" t="str">
        <f t="shared" si="123"/>
        <v>Low Sales</v>
      </c>
      <c r="N1324" s="2" t="str">
        <f t="shared" si="124"/>
        <v>Grade C</v>
      </c>
      <c r="O1324">
        <v>20</v>
      </c>
      <c r="P1324" s="4">
        <v>20</v>
      </c>
      <c r="Q1324" t="s">
        <v>23</v>
      </c>
      <c r="R1324" s="4">
        <v>7</v>
      </c>
      <c r="S1324" t="str">
        <f>CONCATENATE(OrdersTable[[#This Row],[Clean_ID]],"-",OrdersTable[[#This Row],[Clean_Region]],"-",OrdersTable[[#This Row],[Clean_Product]])</f>
        <v>2322-SOUTH-Electronics</v>
      </c>
    </row>
    <row r="1325" spans="1:19" x14ac:dyDescent="0.3">
      <c r="A1325" t="s">
        <v>3685</v>
      </c>
      <c r="B1325" t="str">
        <f t="shared" si="120"/>
        <v>2323</v>
      </c>
      <c r="C1325" t="s">
        <v>3686</v>
      </c>
      <c r="D1325" t="str">
        <f t="shared" si="125"/>
        <v>Barbara Kirby</v>
      </c>
      <c r="E1325" t="s">
        <v>21</v>
      </c>
      <c r="F1325" t="str">
        <f t="shared" si="121"/>
        <v>CENTRAL</v>
      </c>
      <c r="G1325" t="s">
        <v>35</v>
      </c>
      <c r="H1325" t="str">
        <f t="shared" si="122"/>
        <v>Electronics</v>
      </c>
      <c r="I1325" s="2" t="s">
        <v>3687</v>
      </c>
      <c r="J1325" s="1">
        <v>45489</v>
      </c>
      <c r="K1325"/>
      <c r="L1325" s="4">
        <v>0</v>
      </c>
      <c r="M1325" s="4" t="str">
        <f t="shared" si="123"/>
        <v>Low Sales</v>
      </c>
      <c r="N1325" s="2" t="str">
        <f t="shared" si="124"/>
        <v>Grade C</v>
      </c>
      <c r="O1325">
        <v>20</v>
      </c>
      <c r="P1325" s="4">
        <v>20</v>
      </c>
      <c r="Q1325" t="s">
        <v>14</v>
      </c>
      <c r="R1325" s="4">
        <v>10</v>
      </c>
      <c r="S1325" t="str">
        <f>CONCATENATE(OrdersTable[[#This Row],[Clean_ID]],"-",OrdersTable[[#This Row],[Clean_Region]],"-",OrdersTable[[#This Row],[Clean_Product]])</f>
        <v>2323-CENTRAL-Electronics</v>
      </c>
    </row>
    <row r="1326" spans="1:19" x14ac:dyDescent="0.3">
      <c r="A1326" t="s">
        <v>3688</v>
      </c>
      <c r="B1326" t="str">
        <f t="shared" si="120"/>
        <v>2324</v>
      </c>
      <c r="C1326" t="s">
        <v>3689</v>
      </c>
      <c r="D1326" t="str">
        <f t="shared" si="125"/>
        <v>David Meyer</v>
      </c>
      <c r="E1326" t="s">
        <v>21</v>
      </c>
      <c r="F1326" t="str">
        <f t="shared" si="121"/>
        <v>CENTRAL</v>
      </c>
      <c r="G1326" t="s">
        <v>40</v>
      </c>
      <c r="H1326" t="str">
        <f t="shared" si="122"/>
        <v>Office Supplies</v>
      </c>
      <c r="I1326" s="2" t="s">
        <v>1478</v>
      </c>
      <c r="J1326" s="1">
        <v>45461</v>
      </c>
      <c r="K1326"/>
      <c r="L1326" s="4">
        <v>0</v>
      </c>
      <c r="M1326" s="4" t="str">
        <f t="shared" si="123"/>
        <v>Low Sales</v>
      </c>
      <c r="N1326" s="2" t="str">
        <f t="shared" si="124"/>
        <v>Grade C</v>
      </c>
      <c r="O1326">
        <v>20</v>
      </c>
      <c r="P1326" s="4">
        <v>20</v>
      </c>
      <c r="Q1326" t="s">
        <v>23</v>
      </c>
      <c r="R1326" s="4">
        <v>7</v>
      </c>
      <c r="S1326" t="str">
        <f>CONCATENATE(OrdersTable[[#This Row],[Clean_ID]],"-",OrdersTable[[#This Row],[Clean_Region]],"-",OrdersTable[[#This Row],[Clean_Product]])</f>
        <v>2324-CENTRAL-Office Supplies</v>
      </c>
    </row>
    <row r="1327" spans="1:19" x14ac:dyDescent="0.3">
      <c r="A1327" t="s">
        <v>3690</v>
      </c>
      <c r="B1327" t="str">
        <f t="shared" si="120"/>
        <v>2325</v>
      </c>
      <c r="C1327" t="s">
        <v>3691</v>
      </c>
      <c r="D1327" t="str">
        <f t="shared" si="125"/>
        <v>Tyrone Graham</v>
      </c>
      <c r="E1327" t="s">
        <v>21</v>
      </c>
      <c r="F1327" t="str">
        <f t="shared" si="121"/>
        <v>CENTRAL</v>
      </c>
      <c r="G1327" t="s">
        <v>40</v>
      </c>
      <c r="H1327" t="str">
        <f t="shared" si="122"/>
        <v>Office Supplies</v>
      </c>
      <c r="I1327" s="2" t="s">
        <v>3692</v>
      </c>
      <c r="J1327" s="1">
        <v>46127</v>
      </c>
      <c r="K1327"/>
      <c r="L1327" s="4">
        <v>0</v>
      </c>
      <c r="M1327" s="4" t="str">
        <f t="shared" si="123"/>
        <v>Low Sales</v>
      </c>
      <c r="N1327" s="2" t="str">
        <f t="shared" si="124"/>
        <v>Grade C</v>
      </c>
      <c r="O1327">
        <v>20</v>
      </c>
      <c r="P1327" s="4">
        <v>20</v>
      </c>
      <c r="Q1327" t="s">
        <v>18</v>
      </c>
      <c r="R1327" s="4">
        <v>10</v>
      </c>
      <c r="S1327" t="str">
        <f>CONCATENATE(OrdersTable[[#This Row],[Clean_ID]],"-",OrdersTable[[#This Row],[Clean_Region]],"-",OrdersTable[[#This Row],[Clean_Product]])</f>
        <v>2325-CENTRAL-Office Supplies</v>
      </c>
    </row>
    <row r="1328" spans="1:19" x14ac:dyDescent="0.3">
      <c r="A1328" t="s">
        <v>3693</v>
      </c>
      <c r="B1328" t="str">
        <f t="shared" si="120"/>
        <v>2326</v>
      </c>
      <c r="C1328" t="s">
        <v>3694</v>
      </c>
      <c r="D1328" t="str">
        <f t="shared" si="125"/>
        <v>Evelyn Bush</v>
      </c>
      <c r="E1328" t="s">
        <v>26</v>
      </c>
      <c r="F1328" t="str">
        <f t="shared" si="121"/>
        <v>EAST</v>
      </c>
      <c r="G1328" t="s">
        <v>40</v>
      </c>
      <c r="H1328" t="str">
        <f t="shared" si="122"/>
        <v>Office Supplies</v>
      </c>
      <c r="I1328" s="2" t="s">
        <v>3695</v>
      </c>
      <c r="J1328" s="1">
        <v>45939</v>
      </c>
      <c r="K1328">
        <v>2274.5500000000002</v>
      </c>
      <c r="L1328" s="4">
        <v>2274.5500000000002</v>
      </c>
      <c r="M1328" s="4" t="str">
        <f t="shared" si="123"/>
        <v>Low Sales</v>
      </c>
      <c r="N1328" s="2" t="str">
        <f t="shared" si="124"/>
        <v>Grade B</v>
      </c>
      <c r="O1328"/>
      <c r="P1328" s="4">
        <v>0</v>
      </c>
      <c r="Q1328" t="s">
        <v>31</v>
      </c>
      <c r="R1328" s="4">
        <v>10</v>
      </c>
      <c r="S1328" t="str">
        <f>CONCATENATE(OrdersTable[[#This Row],[Clean_ID]],"-",OrdersTable[[#This Row],[Clean_Region]],"-",OrdersTable[[#This Row],[Clean_Product]])</f>
        <v>2326-EAST-Office Supplies</v>
      </c>
    </row>
    <row r="1329" spans="1:19" x14ac:dyDescent="0.3">
      <c r="A1329" t="s">
        <v>3696</v>
      </c>
      <c r="B1329" t="str">
        <f t="shared" si="120"/>
        <v>2327</v>
      </c>
      <c r="C1329" t="s">
        <v>3697</v>
      </c>
      <c r="D1329" t="str">
        <f t="shared" si="125"/>
        <v>Rachel Kim</v>
      </c>
      <c r="E1329" t="s">
        <v>51</v>
      </c>
      <c r="F1329" t="str">
        <f t="shared" si="121"/>
        <v>WEST</v>
      </c>
      <c r="G1329" t="s">
        <v>40</v>
      </c>
      <c r="H1329" t="str">
        <f t="shared" si="122"/>
        <v>Office Supplies</v>
      </c>
      <c r="I1329" s="2" t="s">
        <v>3698</v>
      </c>
      <c r="J1329" s="1">
        <v>45910</v>
      </c>
      <c r="K1329"/>
      <c r="L1329" s="4">
        <v>0</v>
      </c>
      <c r="M1329" s="4" t="str">
        <f t="shared" si="123"/>
        <v>Low Sales</v>
      </c>
      <c r="N1329" s="2" t="str">
        <f t="shared" si="124"/>
        <v>Grade C</v>
      </c>
      <c r="O1329">
        <v>20</v>
      </c>
      <c r="P1329" s="4">
        <v>20</v>
      </c>
      <c r="Q1329" t="s">
        <v>14</v>
      </c>
      <c r="R1329" s="4">
        <v>2</v>
      </c>
      <c r="S1329" t="str">
        <f>CONCATENATE(OrdersTable[[#This Row],[Clean_ID]],"-",OrdersTable[[#This Row],[Clean_Region]],"-",OrdersTable[[#This Row],[Clean_Product]])</f>
        <v>2327-WEST-Office Supplies</v>
      </c>
    </row>
    <row r="1330" spans="1:19" x14ac:dyDescent="0.3">
      <c r="A1330" t="s">
        <v>3699</v>
      </c>
      <c r="B1330" t="str">
        <f t="shared" si="120"/>
        <v>2328</v>
      </c>
      <c r="C1330" t="s">
        <v>3700</v>
      </c>
      <c r="D1330" t="str">
        <f t="shared" si="125"/>
        <v>Lonnie Webster</v>
      </c>
      <c r="E1330" t="s">
        <v>44</v>
      </c>
      <c r="F1330" t="str">
        <f t="shared" si="121"/>
        <v>SOUTH</v>
      </c>
      <c r="G1330" t="s">
        <v>40</v>
      </c>
      <c r="H1330" t="str">
        <f t="shared" si="122"/>
        <v>Office Supplies</v>
      </c>
      <c r="I1330" s="2" t="s">
        <v>3701</v>
      </c>
      <c r="J1330" s="1">
        <v>45731</v>
      </c>
      <c r="K1330">
        <v>1820.84</v>
      </c>
      <c r="L1330" s="4">
        <v>1820.84</v>
      </c>
      <c r="M1330" s="4" t="str">
        <f t="shared" si="123"/>
        <v>Low Sales</v>
      </c>
      <c r="N1330" s="2" t="str">
        <f t="shared" si="124"/>
        <v>Grade C</v>
      </c>
      <c r="O1330">
        <v>10</v>
      </c>
      <c r="P1330" s="4">
        <v>10</v>
      </c>
      <c r="Q1330" t="s">
        <v>31</v>
      </c>
      <c r="R1330" s="4">
        <v>6</v>
      </c>
      <c r="S1330" t="str">
        <f>CONCATENATE(OrdersTable[[#This Row],[Clean_ID]],"-",OrdersTable[[#This Row],[Clean_Region]],"-",OrdersTable[[#This Row],[Clean_Product]])</f>
        <v>2328-SOUTH-Office Supplies</v>
      </c>
    </row>
    <row r="1331" spans="1:19" x14ac:dyDescent="0.3">
      <c r="A1331" t="s">
        <v>3702</v>
      </c>
      <c r="B1331" t="str">
        <f t="shared" si="120"/>
        <v>2329</v>
      </c>
      <c r="C1331" t="s">
        <v>3703</v>
      </c>
      <c r="D1331" t="str">
        <f t="shared" si="125"/>
        <v>James Wise</v>
      </c>
      <c r="E1331" t="s">
        <v>44</v>
      </c>
      <c r="F1331" t="str">
        <f t="shared" si="121"/>
        <v>SOUTH</v>
      </c>
      <c r="G1331" t="s">
        <v>40</v>
      </c>
      <c r="H1331" t="str">
        <f t="shared" si="122"/>
        <v>Office Supplies</v>
      </c>
      <c r="I1331" s="2" t="s">
        <v>672</v>
      </c>
      <c r="J1331" s="1">
        <v>45417</v>
      </c>
      <c r="K1331">
        <v>1627.02</v>
      </c>
      <c r="L1331" s="4">
        <v>1627.02</v>
      </c>
      <c r="M1331" s="4" t="str">
        <f t="shared" si="123"/>
        <v>Low Sales</v>
      </c>
      <c r="N1331" s="2" t="str">
        <f t="shared" si="124"/>
        <v>Grade C</v>
      </c>
      <c r="O1331">
        <v>15</v>
      </c>
      <c r="P1331" s="4">
        <v>15</v>
      </c>
      <c r="Q1331" t="s">
        <v>18</v>
      </c>
      <c r="R1331" s="4">
        <v>8</v>
      </c>
      <c r="S1331" t="str">
        <f>CONCATENATE(OrdersTable[[#This Row],[Clean_ID]],"-",OrdersTable[[#This Row],[Clean_Region]],"-",OrdersTable[[#This Row],[Clean_Product]])</f>
        <v>2329-SOUTH-Office Supplies</v>
      </c>
    </row>
    <row r="1332" spans="1:19" x14ac:dyDescent="0.3">
      <c r="A1332" t="s">
        <v>3704</v>
      </c>
      <c r="B1332" t="str">
        <f t="shared" si="120"/>
        <v>2330</v>
      </c>
      <c r="C1332" t="s">
        <v>3705</v>
      </c>
      <c r="D1332" t="str">
        <f t="shared" si="125"/>
        <v>Kimberly Miranda</v>
      </c>
      <c r="E1332" t="s">
        <v>21</v>
      </c>
      <c r="F1332" t="str">
        <f t="shared" si="121"/>
        <v>CENTRAL</v>
      </c>
      <c r="G1332" t="s">
        <v>40</v>
      </c>
      <c r="H1332" t="str">
        <f t="shared" si="122"/>
        <v>Office Supplies</v>
      </c>
      <c r="I1332" s="2" t="s">
        <v>3706</v>
      </c>
      <c r="J1332" s="1">
        <v>45530</v>
      </c>
      <c r="K1332"/>
      <c r="L1332" s="4">
        <v>0</v>
      </c>
      <c r="M1332" s="4" t="str">
        <f t="shared" si="123"/>
        <v>Low Sales</v>
      </c>
      <c r="N1332" s="2" t="str">
        <f t="shared" si="124"/>
        <v>Grade C</v>
      </c>
      <c r="O1332"/>
      <c r="P1332" s="4">
        <v>0</v>
      </c>
      <c r="Q1332" t="s">
        <v>18</v>
      </c>
      <c r="R1332" s="4">
        <v>9</v>
      </c>
      <c r="S1332" t="str">
        <f>CONCATENATE(OrdersTable[[#This Row],[Clean_ID]],"-",OrdersTable[[#This Row],[Clean_Region]],"-",OrdersTable[[#This Row],[Clean_Product]])</f>
        <v>2330-CENTRAL-Office Supplies</v>
      </c>
    </row>
    <row r="1333" spans="1:19" x14ac:dyDescent="0.3">
      <c r="A1333" t="s">
        <v>3707</v>
      </c>
      <c r="B1333" t="str">
        <f t="shared" si="120"/>
        <v>2331</v>
      </c>
      <c r="C1333" t="s">
        <v>3708</v>
      </c>
      <c r="D1333" t="str">
        <f t="shared" si="125"/>
        <v>Jared Perez</v>
      </c>
      <c r="E1333" t="s">
        <v>44</v>
      </c>
      <c r="F1333" t="str">
        <f t="shared" si="121"/>
        <v>SOUTH</v>
      </c>
      <c r="G1333" t="s">
        <v>12</v>
      </c>
      <c r="H1333" t="str">
        <f t="shared" si="122"/>
        <v>Electronics</v>
      </c>
      <c r="I1333" s="2" t="s">
        <v>3709</v>
      </c>
      <c r="J1333" s="1">
        <v>45866</v>
      </c>
      <c r="K1333">
        <v>3595.51</v>
      </c>
      <c r="L1333" s="4">
        <v>3595.51</v>
      </c>
      <c r="M1333" s="4" t="str">
        <f t="shared" si="123"/>
        <v>High Sales</v>
      </c>
      <c r="N1333" s="2" t="str">
        <f t="shared" si="124"/>
        <v>Grade B</v>
      </c>
      <c r="O1333"/>
      <c r="P1333" s="4">
        <v>0</v>
      </c>
      <c r="Q1333" t="s">
        <v>23</v>
      </c>
      <c r="R1333" s="4">
        <v>11</v>
      </c>
      <c r="S1333" t="str">
        <f>CONCATENATE(OrdersTable[[#This Row],[Clean_ID]],"-",OrdersTable[[#This Row],[Clean_Region]],"-",OrdersTable[[#This Row],[Clean_Product]])</f>
        <v>2331-SOUTH-Electronics</v>
      </c>
    </row>
    <row r="1334" spans="1:19" x14ac:dyDescent="0.3">
      <c r="A1334" t="s">
        <v>3710</v>
      </c>
      <c r="B1334" t="str">
        <f t="shared" si="120"/>
        <v>2332</v>
      </c>
      <c r="C1334" t="s">
        <v>3711</v>
      </c>
      <c r="D1334" t="str">
        <f t="shared" si="125"/>
        <v>Wendy Ramsey</v>
      </c>
      <c r="E1334" t="s">
        <v>51</v>
      </c>
      <c r="F1334" t="str">
        <f t="shared" si="121"/>
        <v>WEST</v>
      </c>
      <c r="G1334" t="s">
        <v>40</v>
      </c>
      <c r="H1334" t="str">
        <f t="shared" si="122"/>
        <v>Office Supplies</v>
      </c>
      <c r="I1334" s="2" t="s">
        <v>2623</v>
      </c>
      <c r="J1334" s="1">
        <v>46360</v>
      </c>
      <c r="K1334">
        <v>1030.8399999999999</v>
      </c>
      <c r="L1334" s="4">
        <v>1030.8399999999999</v>
      </c>
      <c r="M1334" s="4" t="str">
        <f t="shared" si="123"/>
        <v>Low Sales</v>
      </c>
      <c r="N1334" s="2" t="str">
        <f t="shared" si="124"/>
        <v>Grade C</v>
      </c>
      <c r="O1334">
        <v>20</v>
      </c>
      <c r="P1334" s="4">
        <v>20</v>
      </c>
      <c r="Q1334" t="s">
        <v>23</v>
      </c>
      <c r="R1334" s="4">
        <v>1</v>
      </c>
      <c r="S1334" t="str">
        <f>CONCATENATE(OrdersTable[[#This Row],[Clean_ID]],"-",OrdersTable[[#This Row],[Clean_Region]],"-",OrdersTable[[#This Row],[Clean_Product]])</f>
        <v>2332-WEST-Office Supplies</v>
      </c>
    </row>
    <row r="1335" spans="1:19" x14ac:dyDescent="0.3">
      <c r="A1335" t="s">
        <v>3712</v>
      </c>
      <c r="B1335" t="str">
        <f t="shared" si="120"/>
        <v>2333</v>
      </c>
      <c r="C1335" t="s">
        <v>3713</v>
      </c>
      <c r="D1335" t="str">
        <f t="shared" si="125"/>
        <v>Joseph Marquez</v>
      </c>
      <c r="E1335" t="s">
        <v>26</v>
      </c>
      <c r="F1335" t="str">
        <f t="shared" si="121"/>
        <v>EAST</v>
      </c>
      <c r="G1335" t="s">
        <v>35</v>
      </c>
      <c r="H1335" t="str">
        <f t="shared" si="122"/>
        <v>Electronics</v>
      </c>
      <c r="I1335" s="2" t="s">
        <v>1201</v>
      </c>
      <c r="J1335" s="1">
        <v>45414</v>
      </c>
      <c r="K1335"/>
      <c r="L1335" s="4">
        <v>0</v>
      </c>
      <c r="M1335" s="4" t="str">
        <f t="shared" si="123"/>
        <v>Low Sales</v>
      </c>
      <c r="N1335" s="2" t="str">
        <f t="shared" si="124"/>
        <v>Grade C</v>
      </c>
      <c r="O1335"/>
      <c r="P1335" s="4">
        <v>0</v>
      </c>
      <c r="Q1335" t="s">
        <v>23</v>
      </c>
      <c r="R1335" s="4">
        <v>4</v>
      </c>
      <c r="S1335" t="str">
        <f>CONCATENATE(OrdersTable[[#This Row],[Clean_ID]],"-",OrdersTable[[#This Row],[Clean_Region]],"-",OrdersTable[[#This Row],[Clean_Product]])</f>
        <v>2333-EAST-Electronics</v>
      </c>
    </row>
    <row r="1336" spans="1:19" x14ac:dyDescent="0.3">
      <c r="A1336" t="s">
        <v>3714</v>
      </c>
      <c r="B1336" t="str">
        <f t="shared" si="120"/>
        <v>2334</v>
      </c>
      <c r="C1336" t="s">
        <v>3715</v>
      </c>
      <c r="D1336" t="str">
        <f t="shared" si="125"/>
        <v>Nathaniel Rogers</v>
      </c>
      <c r="E1336" t="s">
        <v>21</v>
      </c>
      <c r="F1336" t="str">
        <f t="shared" si="121"/>
        <v>CENTRAL</v>
      </c>
      <c r="G1336" t="s">
        <v>12</v>
      </c>
      <c r="H1336" t="str">
        <f t="shared" si="122"/>
        <v>Electronics</v>
      </c>
      <c r="I1336" s="2" t="s">
        <v>3716</v>
      </c>
      <c r="J1336" s="1">
        <v>45583</v>
      </c>
      <c r="K1336">
        <v>3236.15</v>
      </c>
      <c r="L1336" s="4">
        <v>3236.15</v>
      </c>
      <c r="M1336" s="4" t="str">
        <f t="shared" si="123"/>
        <v>High Sales</v>
      </c>
      <c r="N1336" s="2" t="str">
        <f t="shared" si="124"/>
        <v>Grade B</v>
      </c>
      <c r="O1336">
        <v>20</v>
      </c>
      <c r="P1336" s="4">
        <v>20</v>
      </c>
      <c r="Q1336" t="s">
        <v>31</v>
      </c>
      <c r="R1336" s="4">
        <v>3</v>
      </c>
      <c r="S1336" t="str">
        <f>CONCATENATE(OrdersTable[[#This Row],[Clean_ID]],"-",OrdersTable[[#This Row],[Clean_Region]],"-",OrdersTable[[#This Row],[Clean_Product]])</f>
        <v>2334-CENTRAL-Electronics</v>
      </c>
    </row>
    <row r="1337" spans="1:19" x14ac:dyDescent="0.3">
      <c r="A1337" t="s">
        <v>3717</v>
      </c>
      <c r="B1337" t="str">
        <f t="shared" si="120"/>
        <v>2335</v>
      </c>
      <c r="C1337" t="s">
        <v>3718</v>
      </c>
      <c r="D1337" t="str">
        <f t="shared" si="125"/>
        <v>Cassandra Frank</v>
      </c>
      <c r="E1337" t="s">
        <v>51</v>
      </c>
      <c r="F1337" t="str">
        <f t="shared" si="121"/>
        <v>WEST</v>
      </c>
      <c r="G1337" t="s">
        <v>12</v>
      </c>
      <c r="H1337" t="str">
        <f t="shared" si="122"/>
        <v>Electronics</v>
      </c>
      <c r="I1337" s="2" t="s">
        <v>3719</v>
      </c>
      <c r="J1337" s="1">
        <v>45838</v>
      </c>
      <c r="K1337">
        <v>243.65</v>
      </c>
      <c r="L1337" s="4">
        <v>243.65</v>
      </c>
      <c r="M1337" s="4" t="str">
        <f t="shared" si="123"/>
        <v>Low Sales</v>
      </c>
      <c r="N1337" s="2" t="str">
        <f t="shared" si="124"/>
        <v>Grade C</v>
      </c>
      <c r="O1337">
        <v>5</v>
      </c>
      <c r="P1337" s="4">
        <v>5</v>
      </c>
      <c r="Q1337" t="s">
        <v>23</v>
      </c>
      <c r="R1337" s="4">
        <v>2</v>
      </c>
      <c r="S1337" t="str">
        <f>CONCATENATE(OrdersTable[[#This Row],[Clean_ID]],"-",OrdersTable[[#This Row],[Clean_Region]],"-",OrdersTable[[#This Row],[Clean_Product]])</f>
        <v>2335-WEST-Electronics</v>
      </c>
    </row>
    <row r="1338" spans="1:19" x14ac:dyDescent="0.3">
      <c r="A1338" t="s">
        <v>3720</v>
      </c>
      <c r="B1338" t="str">
        <f t="shared" si="120"/>
        <v>2336</v>
      </c>
      <c r="C1338" t="s">
        <v>3721</v>
      </c>
      <c r="D1338" t="str">
        <f t="shared" si="125"/>
        <v>Michelle Stephenson</v>
      </c>
      <c r="E1338" t="s">
        <v>51</v>
      </c>
      <c r="F1338" t="str">
        <f t="shared" si="121"/>
        <v>WEST</v>
      </c>
      <c r="G1338" t="s">
        <v>40</v>
      </c>
      <c r="H1338" t="str">
        <f t="shared" si="122"/>
        <v>Office Supplies</v>
      </c>
      <c r="I1338" s="2" t="s">
        <v>3722</v>
      </c>
      <c r="J1338" s="1">
        <v>45514</v>
      </c>
      <c r="K1338"/>
      <c r="L1338" s="4">
        <v>0</v>
      </c>
      <c r="M1338" s="4" t="str">
        <f t="shared" si="123"/>
        <v>Low Sales</v>
      </c>
      <c r="N1338" s="2" t="str">
        <f t="shared" si="124"/>
        <v>Grade C</v>
      </c>
      <c r="O1338">
        <v>5</v>
      </c>
      <c r="P1338" s="4">
        <v>5</v>
      </c>
      <c r="Q1338" t="s">
        <v>37</v>
      </c>
      <c r="R1338" s="4">
        <v>13</v>
      </c>
      <c r="S1338" t="str">
        <f>CONCATENATE(OrdersTable[[#This Row],[Clean_ID]],"-",OrdersTable[[#This Row],[Clean_Region]],"-",OrdersTable[[#This Row],[Clean_Product]])</f>
        <v>2336-WEST-Office Supplies</v>
      </c>
    </row>
    <row r="1339" spans="1:19" x14ac:dyDescent="0.3">
      <c r="A1339" t="s">
        <v>3723</v>
      </c>
      <c r="B1339" t="str">
        <f t="shared" si="120"/>
        <v>2337</v>
      </c>
      <c r="C1339" t="s">
        <v>3724</v>
      </c>
      <c r="D1339" t="str">
        <f t="shared" si="125"/>
        <v>Carlos Keller</v>
      </c>
      <c r="E1339" t="s">
        <v>26</v>
      </c>
      <c r="F1339" t="str">
        <f t="shared" si="121"/>
        <v>EAST</v>
      </c>
      <c r="G1339" t="s">
        <v>35</v>
      </c>
      <c r="H1339" t="str">
        <f t="shared" si="122"/>
        <v>Electronics</v>
      </c>
      <c r="I1339" s="2" t="s">
        <v>2012</v>
      </c>
      <c r="J1339" s="1">
        <v>45919</v>
      </c>
      <c r="K1339"/>
      <c r="L1339" s="4">
        <v>0</v>
      </c>
      <c r="M1339" s="4" t="str">
        <f t="shared" si="123"/>
        <v>Low Sales</v>
      </c>
      <c r="N1339" s="2" t="str">
        <f t="shared" si="124"/>
        <v>Grade C</v>
      </c>
      <c r="O1339">
        <v>20</v>
      </c>
      <c r="P1339" s="4">
        <v>20</v>
      </c>
      <c r="Q1339" t="s">
        <v>14</v>
      </c>
      <c r="R1339" s="4">
        <v>14</v>
      </c>
      <c r="S1339" t="str">
        <f>CONCATENATE(OrdersTable[[#This Row],[Clean_ID]],"-",OrdersTable[[#This Row],[Clean_Region]],"-",OrdersTable[[#This Row],[Clean_Product]])</f>
        <v>2337-EAST-Electronics</v>
      </c>
    </row>
    <row r="1340" spans="1:19" x14ac:dyDescent="0.3">
      <c r="A1340" t="s">
        <v>3725</v>
      </c>
      <c r="B1340" t="str">
        <f t="shared" si="120"/>
        <v>2338</v>
      </c>
      <c r="C1340" t="s">
        <v>3726</v>
      </c>
      <c r="D1340" t="str">
        <f t="shared" si="125"/>
        <v>Ricky Chung</v>
      </c>
      <c r="E1340" t="s">
        <v>26</v>
      </c>
      <c r="F1340" t="str">
        <f t="shared" si="121"/>
        <v>EAST</v>
      </c>
      <c r="G1340" t="s">
        <v>12</v>
      </c>
      <c r="H1340" t="str">
        <f t="shared" si="122"/>
        <v>Electronics</v>
      </c>
      <c r="I1340" s="2" t="s">
        <v>2423</v>
      </c>
      <c r="J1340" s="1">
        <v>45321</v>
      </c>
      <c r="K1340">
        <v>286.77999999999997</v>
      </c>
      <c r="L1340" s="4">
        <v>286.77999999999997</v>
      </c>
      <c r="M1340" s="4" t="str">
        <f t="shared" si="123"/>
        <v>Low Sales</v>
      </c>
      <c r="N1340" s="2" t="str">
        <f t="shared" si="124"/>
        <v>Grade C</v>
      </c>
      <c r="O1340">
        <v>10</v>
      </c>
      <c r="P1340" s="4">
        <v>10</v>
      </c>
      <c r="Q1340" t="s">
        <v>14</v>
      </c>
      <c r="R1340" s="4">
        <v>6</v>
      </c>
      <c r="S1340" t="str">
        <f>CONCATENATE(OrdersTable[[#This Row],[Clean_ID]],"-",OrdersTable[[#This Row],[Clean_Region]],"-",OrdersTable[[#This Row],[Clean_Product]])</f>
        <v>2338-EAST-Electronics</v>
      </c>
    </row>
    <row r="1341" spans="1:19" x14ac:dyDescent="0.3">
      <c r="A1341" t="s">
        <v>3727</v>
      </c>
      <c r="B1341" t="str">
        <f t="shared" si="120"/>
        <v>2339</v>
      </c>
      <c r="C1341" t="s">
        <v>3728</v>
      </c>
      <c r="D1341" t="str">
        <f t="shared" si="125"/>
        <v>Catherine Morris</v>
      </c>
      <c r="E1341" t="s">
        <v>11</v>
      </c>
      <c r="F1341" t="str">
        <f t="shared" si="121"/>
        <v>NORTH</v>
      </c>
      <c r="G1341" t="s">
        <v>35</v>
      </c>
      <c r="H1341" t="str">
        <f t="shared" si="122"/>
        <v>Electronics</v>
      </c>
      <c r="I1341" s="2" t="s">
        <v>3729</v>
      </c>
      <c r="J1341" s="1">
        <v>45523</v>
      </c>
      <c r="K1341"/>
      <c r="L1341" s="4">
        <v>0</v>
      </c>
      <c r="M1341" s="4" t="str">
        <f t="shared" si="123"/>
        <v>Low Sales</v>
      </c>
      <c r="N1341" s="2" t="str">
        <f t="shared" si="124"/>
        <v>Grade C</v>
      </c>
      <c r="O1341"/>
      <c r="P1341" s="4">
        <v>0</v>
      </c>
      <c r="Q1341" t="s">
        <v>14</v>
      </c>
      <c r="R1341" s="4">
        <v>15</v>
      </c>
      <c r="S1341" t="str">
        <f>CONCATENATE(OrdersTable[[#This Row],[Clean_ID]],"-",OrdersTable[[#This Row],[Clean_Region]],"-",OrdersTable[[#This Row],[Clean_Product]])</f>
        <v>2339-NORTH-Electronics</v>
      </c>
    </row>
    <row r="1342" spans="1:19" x14ac:dyDescent="0.3">
      <c r="A1342" t="s">
        <v>3730</v>
      </c>
      <c r="B1342" t="str">
        <f t="shared" si="120"/>
        <v>2340</v>
      </c>
      <c r="C1342" t="s">
        <v>3731</v>
      </c>
      <c r="D1342" t="str">
        <f t="shared" si="125"/>
        <v>Ashley Anderson</v>
      </c>
      <c r="E1342" t="s">
        <v>11</v>
      </c>
      <c r="F1342" t="str">
        <f t="shared" si="121"/>
        <v>NORTH</v>
      </c>
      <c r="G1342" t="s">
        <v>12</v>
      </c>
      <c r="H1342" t="str">
        <f t="shared" si="122"/>
        <v>Electronics</v>
      </c>
      <c r="I1342" s="2" t="s">
        <v>2429</v>
      </c>
      <c r="J1342" s="1">
        <v>45557</v>
      </c>
      <c r="K1342"/>
      <c r="L1342" s="4">
        <v>0</v>
      </c>
      <c r="M1342" s="4" t="str">
        <f t="shared" si="123"/>
        <v>Low Sales</v>
      </c>
      <c r="N1342" s="2" t="str">
        <f t="shared" si="124"/>
        <v>Grade C</v>
      </c>
      <c r="O1342">
        <v>5</v>
      </c>
      <c r="P1342" s="4">
        <v>5</v>
      </c>
      <c r="Q1342" t="s">
        <v>31</v>
      </c>
      <c r="R1342" s="4">
        <v>6</v>
      </c>
      <c r="S1342" t="str">
        <f>CONCATENATE(OrdersTable[[#This Row],[Clean_ID]],"-",OrdersTable[[#This Row],[Clean_Region]],"-",OrdersTable[[#This Row],[Clean_Product]])</f>
        <v>2340-NORTH-Electronics</v>
      </c>
    </row>
    <row r="1343" spans="1:19" x14ac:dyDescent="0.3">
      <c r="A1343" t="s">
        <v>3732</v>
      </c>
      <c r="B1343" t="str">
        <f t="shared" si="120"/>
        <v>2341</v>
      </c>
      <c r="C1343" t="s">
        <v>3733</v>
      </c>
      <c r="D1343" t="str">
        <f t="shared" si="125"/>
        <v>Kimberly Jackson</v>
      </c>
      <c r="E1343" t="s">
        <v>11</v>
      </c>
      <c r="F1343" t="str">
        <f t="shared" si="121"/>
        <v>NORTH</v>
      </c>
      <c r="G1343" t="s">
        <v>35</v>
      </c>
      <c r="H1343" t="str">
        <f t="shared" si="122"/>
        <v>Electronics</v>
      </c>
      <c r="I1343" s="2" t="s">
        <v>52</v>
      </c>
      <c r="J1343" s="1">
        <v>45568</v>
      </c>
      <c r="K1343">
        <v>893.18</v>
      </c>
      <c r="L1343" s="4">
        <v>893.18</v>
      </c>
      <c r="M1343" s="4" t="str">
        <f t="shared" si="123"/>
        <v>Low Sales</v>
      </c>
      <c r="N1343" s="2" t="str">
        <f t="shared" si="124"/>
        <v>Grade C</v>
      </c>
      <c r="O1343"/>
      <c r="P1343" s="4">
        <v>0</v>
      </c>
      <c r="Q1343" t="s">
        <v>23</v>
      </c>
      <c r="R1343" s="4">
        <v>2</v>
      </c>
      <c r="S1343" t="str">
        <f>CONCATENATE(OrdersTable[[#This Row],[Clean_ID]],"-",OrdersTable[[#This Row],[Clean_Region]],"-",OrdersTable[[#This Row],[Clean_Product]])</f>
        <v>2341-NORTH-Electronics</v>
      </c>
    </row>
    <row r="1344" spans="1:19" x14ac:dyDescent="0.3">
      <c r="A1344" t="s">
        <v>3734</v>
      </c>
      <c r="B1344" t="str">
        <f t="shared" si="120"/>
        <v>2342</v>
      </c>
      <c r="C1344" t="s">
        <v>3735</v>
      </c>
      <c r="D1344" t="str">
        <f t="shared" si="125"/>
        <v>Max Reid</v>
      </c>
      <c r="E1344" t="s">
        <v>44</v>
      </c>
      <c r="F1344" t="str">
        <f t="shared" si="121"/>
        <v>SOUTH</v>
      </c>
      <c r="G1344" t="s">
        <v>40</v>
      </c>
      <c r="H1344" t="str">
        <f t="shared" si="122"/>
        <v>Office Supplies</v>
      </c>
      <c r="I1344" s="2" t="s">
        <v>3736</v>
      </c>
      <c r="J1344" s="1">
        <v>45443</v>
      </c>
      <c r="K1344"/>
      <c r="L1344" s="4">
        <v>0</v>
      </c>
      <c r="M1344" s="4" t="str">
        <f t="shared" si="123"/>
        <v>Low Sales</v>
      </c>
      <c r="N1344" s="2" t="str">
        <f t="shared" si="124"/>
        <v>Grade C</v>
      </c>
      <c r="O1344">
        <v>20</v>
      </c>
      <c r="P1344" s="4">
        <v>20</v>
      </c>
      <c r="Q1344" t="s">
        <v>14</v>
      </c>
      <c r="R1344" s="4">
        <v>9</v>
      </c>
      <c r="S1344" t="str">
        <f>CONCATENATE(OrdersTable[[#This Row],[Clean_ID]],"-",OrdersTable[[#This Row],[Clean_Region]],"-",OrdersTable[[#This Row],[Clean_Product]])</f>
        <v>2342-SOUTH-Office Supplies</v>
      </c>
    </row>
    <row r="1345" spans="1:19" x14ac:dyDescent="0.3">
      <c r="A1345" t="s">
        <v>3737</v>
      </c>
      <c r="B1345" t="str">
        <f t="shared" si="120"/>
        <v>2343</v>
      </c>
      <c r="C1345" t="s">
        <v>3738</v>
      </c>
      <c r="D1345" t="str">
        <f t="shared" si="125"/>
        <v>Rebecca Benitez</v>
      </c>
      <c r="E1345" t="s">
        <v>21</v>
      </c>
      <c r="F1345" t="str">
        <f t="shared" si="121"/>
        <v>CENTRAL</v>
      </c>
      <c r="G1345" t="s">
        <v>80</v>
      </c>
      <c r="H1345" t="str">
        <f t="shared" si="122"/>
        <v>Furniture</v>
      </c>
      <c r="I1345" s="2" t="s">
        <v>3739</v>
      </c>
      <c r="J1345" s="1">
        <v>45883</v>
      </c>
      <c r="K1345"/>
      <c r="L1345" s="4">
        <v>0</v>
      </c>
      <c r="M1345" s="4" t="str">
        <f t="shared" si="123"/>
        <v>Low Sales</v>
      </c>
      <c r="N1345" s="2" t="str">
        <f t="shared" si="124"/>
        <v>Grade C</v>
      </c>
      <c r="O1345">
        <v>15</v>
      </c>
      <c r="P1345" s="4">
        <v>15</v>
      </c>
      <c r="Q1345" t="s">
        <v>23</v>
      </c>
      <c r="R1345" s="4">
        <v>4</v>
      </c>
      <c r="S1345" t="str">
        <f>CONCATENATE(OrdersTable[[#This Row],[Clean_ID]],"-",OrdersTable[[#This Row],[Clean_Region]],"-",OrdersTable[[#This Row],[Clean_Product]])</f>
        <v>2343-CENTRAL-Furniture</v>
      </c>
    </row>
    <row r="1346" spans="1:19" x14ac:dyDescent="0.3">
      <c r="A1346" t="s">
        <v>3740</v>
      </c>
      <c r="B1346" t="str">
        <f t="shared" ref="B1346:B1409" si="126">RIGHT(A1346, 4)</f>
        <v>2344</v>
      </c>
      <c r="C1346" t="s">
        <v>3741</v>
      </c>
      <c r="D1346" t="str">
        <f t="shared" si="125"/>
        <v>Kendra Curry</v>
      </c>
      <c r="E1346" t="s">
        <v>34</v>
      </c>
      <c r="F1346" t="str">
        <f t="shared" ref="F1346:F1409" si="127">UPPER(TRIM(E1346))</f>
        <v>NORTH</v>
      </c>
      <c r="G1346" t="s">
        <v>40</v>
      </c>
      <c r="H1346" t="str">
        <f t="shared" ref="H1346:H1409" si="128">PROPER(TRIM(G1346))</f>
        <v>Office Supplies</v>
      </c>
      <c r="I1346" s="2" t="s">
        <v>3742</v>
      </c>
      <c r="J1346" s="1">
        <v>46076</v>
      </c>
      <c r="K1346"/>
      <c r="L1346" s="4">
        <v>0</v>
      </c>
      <c r="M1346" s="4" t="str">
        <f t="shared" ref="M1346:M1409" si="129">IF(L1346&gt;2500, "High Sales", "Low Sales")</f>
        <v>Low Sales</v>
      </c>
      <c r="N1346" s="2" t="str">
        <f t="shared" ref="N1346:N1409" si="130">IF(OR(ISBLANK(L1346), L1346="", L1346=0), "Grade C", IF(L1346&gt;=4000, "Grade A", IF(L1346&gt;=2000, "Grade B", "Grade C")))</f>
        <v>Grade C</v>
      </c>
      <c r="O1346"/>
      <c r="P1346" s="4">
        <v>0</v>
      </c>
      <c r="Q1346" t="s">
        <v>18</v>
      </c>
      <c r="R1346" s="4">
        <v>11</v>
      </c>
      <c r="S1346" t="str">
        <f>CONCATENATE(OrdersTable[[#This Row],[Clean_ID]],"-",OrdersTable[[#This Row],[Clean_Region]],"-",OrdersTable[[#This Row],[Clean_Product]])</f>
        <v>2344-NORTH-Office Supplies</v>
      </c>
    </row>
    <row r="1347" spans="1:19" x14ac:dyDescent="0.3">
      <c r="A1347" t="s">
        <v>3743</v>
      </c>
      <c r="B1347" t="str">
        <f t="shared" si="126"/>
        <v>2345</v>
      </c>
      <c r="C1347" t="s">
        <v>3744</v>
      </c>
      <c r="D1347" t="str">
        <f t="shared" ref="D1347:D1410" si="131">PROPER(TRIM(C1347))</f>
        <v>Brenda Clark</v>
      </c>
      <c r="E1347" t="s">
        <v>11</v>
      </c>
      <c r="F1347" t="str">
        <f t="shared" si="127"/>
        <v>NORTH</v>
      </c>
      <c r="G1347" t="s">
        <v>80</v>
      </c>
      <c r="H1347" t="str">
        <f t="shared" si="128"/>
        <v>Furniture</v>
      </c>
      <c r="I1347" s="2" t="s">
        <v>3745</v>
      </c>
      <c r="J1347" s="1">
        <v>46003</v>
      </c>
      <c r="K1347"/>
      <c r="L1347" s="4">
        <v>0</v>
      </c>
      <c r="M1347" s="4" t="str">
        <f t="shared" si="129"/>
        <v>Low Sales</v>
      </c>
      <c r="N1347" s="2" t="str">
        <f t="shared" si="130"/>
        <v>Grade C</v>
      </c>
      <c r="O1347">
        <v>5</v>
      </c>
      <c r="P1347" s="4">
        <v>5</v>
      </c>
      <c r="Q1347" t="s">
        <v>18</v>
      </c>
      <c r="R1347" s="4">
        <v>1</v>
      </c>
      <c r="S1347" t="str">
        <f>CONCATENATE(OrdersTable[[#This Row],[Clean_ID]],"-",OrdersTable[[#This Row],[Clean_Region]],"-",OrdersTable[[#This Row],[Clean_Product]])</f>
        <v>2345-NORTH-Furniture</v>
      </c>
    </row>
    <row r="1348" spans="1:19" x14ac:dyDescent="0.3">
      <c r="A1348" t="s">
        <v>3746</v>
      </c>
      <c r="B1348" t="str">
        <f t="shared" si="126"/>
        <v>2346</v>
      </c>
      <c r="C1348" t="s">
        <v>3747</v>
      </c>
      <c r="D1348" t="str">
        <f t="shared" si="131"/>
        <v>Daniel Lang</v>
      </c>
      <c r="E1348" t="s">
        <v>11</v>
      </c>
      <c r="F1348" t="str">
        <f t="shared" si="127"/>
        <v>NORTH</v>
      </c>
      <c r="G1348" t="s">
        <v>80</v>
      </c>
      <c r="H1348" t="str">
        <f t="shared" si="128"/>
        <v>Furniture</v>
      </c>
      <c r="I1348" s="2" t="s">
        <v>3748</v>
      </c>
      <c r="J1348" s="1">
        <v>45771</v>
      </c>
      <c r="K1348">
        <v>980.19</v>
      </c>
      <c r="L1348" s="4">
        <v>980.19</v>
      </c>
      <c r="M1348" s="4" t="str">
        <f t="shared" si="129"/>
        <v>Low Sales</v>
      </c>
      <c r="N1348" s="2" t="str">
        <f t="shared" si="130"/>
        <v>Grade C</v>
      </c>
      <c r="O1348">
        <v>15</v>
      </c>
      <c r="P1348" s="4">
        <v>15</v>
      </c>
      <c r="Q1348" t="s">
        <v>18</v>
      </c>
      <c r="R1348" s="4">
        <v>14</v>
      </c>
      <c r="S1348" t="str">
        <f>CONCATENATE(OrdersTable[[#This Row],[Clean_ID]],"-",OrdersTable[[#This Row],[Clean_Region]],"-",OrdersTable[[#This Row],[Clean_Product]])</f>
        <v>2346-NORTH-Furniture</v>
      </c>
    </row>
    <row r="1349" spans="1:19" x14ac:dyDescent="0.3">
      <c r="A1349" t="s">
        <v>3749</v>
      </c>
      <c r="B1349" t="str">
        <f t="shared" si="126"/>
        <v>2347</v>
      </c>
      <c r="C1349" t="s">
        <v>3750</v>
      </c>
      <c r="D1349" t="str">
        <f t="shared" si="131"/>
        <v>Phillip Wyatt</v>
      </c>
      <c r="E1349" t="s">
        <v>21</v>
      </c>
      <c r="F1349" t="str">
        <f t="shared" si="127"/>
        <v>CENTRAL</v>
      </c>
      <c r="G1349" t="s">
        <v>40</v>
      </c>
      <c r="H1349" t="str">
        <f t="shared" si="128"/>
        <v>Office Supplies</v>
      </c>
      <c r="I1349" s="2" t="s">
        <v>3751</v>
      </c>
      <c r="J1349" s="1">
        <v>46070</v>
      </c>
      <c r="K1349">
        <v>3557.14</v>
      </c>
      <c r="L1349" s="4">
        <v>3557.14</v>
      </c>
      <c r="M1349" s="4" t="str">
        <f t="shared" si="129"/>
        <v>High Sales</v>
      </c>
      <c r="N1349" s="2" t="str">
        <f t="shared" si="130"/>
        <v>Grade B</v>
      </c>
      <c r="O1349"/>
      <c r="P1349" s="4">
        <v>0</v>
      </c>
      <c r="Q1349" t="s">
        <v>14</v>
      </c>
      <c r="R1349" s="4">
        <v>15</v>
      </c>
      <c r="S1349" t="str">
        <f>CONCATENATE(OrdersTable[[#This Row],[Clean_ID]],"-",OrdersTable[[#This Row],[Clean_Region]],"-",OrdersTable[[#This Row],[Clean_Product]])</f>
        <v>2347-CENTRAL-Office Supplies</v>
      </c>
    </row>
    <row r="1350" spans="1:19" x14ac:dyDescent="0.3">
      <c r="A1350" t="s">
        <v>3752</v>
      </c>
      <c r="B1350" t="str">
        <f t="shared" si="126"/>
        <v>2348</v>
      </c>
      <c r="C1350" t="s">
        <v>2846</v>
      </c>
      <c r="D1350" t="str">
        <f t="shared" si="131"/>
        <v>Michael Bailey</v>
      </c>
      <c r="E1350" t="s">
        <v>44</v>
      </c>
      <c r="F1350" t="str">
        <f t="shared" si="127"/>
        <v>SOUTH</v>
      </c>
      <c r="G1350" t="s">
        <v>80</v>
      </c>
      <c r="H1350" t="str">
        <f t="shared" si="128"/>
        <v>Furniture</v>
      </c>
      <c r="I1350" s="2" t="s">
        <v>180</v>
      </c>
      <c r="J1350" s="1">
        <v>45839</v>
      </c>
      <c r="K1350">
        <v>4876.57</v>
      </c>
      <c r="L1350" s="4">
        <v>4876.57</v>
      </c>
      <c r="M1350" s="4" t="str">
        <f t="shared" si="129"/>
        <v>High Sales</v>
      </c>
      <c r="N1350" s="2" t="str">
        <f t="shared" si="130"/>
        <v>Grade A</v>
      </c>
      <c r="O1350">
        <v>20</v>
      </c>
      <c r="P1350" s="4">
        <v>20</v>
      </c>
      <c r="Q1350" t="s">
        <v>18</v>
      </c>
      <c r="R1350" s="4">
        <v>2</v>
      </c>
      <c r="S1350" t="str">
        <f>CONCATENATE(OrdersTable[[#This Row],[Clean_ID]],"-",OrdersTable[[#This Row],[Clean_Region]],"-",OrdersTable[[#This Row],[Clean_Product]])</f>
        <v>2348-SOUTH-Furniture</v>
      </c>
    </row>
    <row r="1351" spans="1:19" x14ac:dyDescent="0.3">
      <c r="A1351" t="s">
        <v>3753</v>
      </c>
      <c r="B1351" t="str">
        <f t="shared" si="126"/>
        <v>2349</v>
      </c>
      <c r="C1351" t="s">
        <v>3754</v>
      </c>
      <c r="D1351" t="str">
        <f t="shared" si="131"/>
        <v>Christy Velez</v>
      </c>
      <c r="E1351" t="s">
        <v>26</v>
      </c>
      <c r="F1351" t="str">
        <f t="shared" si="127"/>
        <v>EAST</v>
      </c>
      <c r="G1351" t="s">
        <v>35</v>
      </c>
      <c r="H1351" t="str">
        <f t="shared" si="128"/>
        <v>Electronics</v>
      </c>
      <c r="I1351" s="2" t="s">
        <v>3755</v>
      </c>
      <c r="J1351" s="1">
        <v>45460</v>
      </c>
      <c r="K1351">
        <v>1570.38</v>
      </c>
      <c r="L1351" s="4">
        <v>1570.38</v>
      </c>
      <c r="M1351" s="4" t="str">
        <f t="shared" si="129"/>
        <v>Low Sales</v>
      </c>
      <c r="N1351" s="2" t="str">
        <f t="shared" si="130"/>
        <v>Grade C</v>
      </c>
      <c r="O1351">
        <v>10</v>
      </c>
      <c r="P1351" s="4">
        <v>10</v>
      </c>
      <c r="Q1351" t="s">
        <v>23</v>
      </c>
      <c r="R1351" s="4">
        <v>15</v>
      </c>
      <c r="S1351" t="str">
        <f>CONCATENATE(OrdersTable[[#This Row],[Clean_ID]],"-",OrdersTable[[#This Row],[Clean_Region]],"-",OrdersTable[[#This Row],[Clean_Product]])</f>
        <v>2349-EAST-Electronics</v>
      </c>
    </row>
    <row r="1352" spans="1:19" x14ac:dyDescent="0.3">
      <c r="A1352" t="s">
        <v>3756</v>
      </c>
      <c r="B1352" t="str">
        <f t="shared" si="126"/>
        <v>2350</v>
      </c>
      <c r="C1352" t="s">
        <v>3757</v>
      </c>
      <c r="D1352" t="str">
        <f t="shared" si="131"/>
        <v>Cameron Hall</v>
      </c>
      <c r="E1352" t="s">
        <v>34</v>
      </c>
      <c r="F1352" t="str">
        <f t="shared" si="127"/>
        <v>NORTH</v>
      </c>
      <c r="G1352" t="s">
        <v>12</v>
      </c>
      <c r="H1352" t="str">
        <f t="shared" si="128"/>
        <v>Electronics</v>
      </c>
      <c r="I1352" s="2" t="s">
        <v>3758</v>
      </c>
      <c r="J1352" s="1">
        <v>45538</v>
      </c>
      <c r="K1352">
        <v>4475.79</v>
      </c>
      <c r="L1352" s="4">
        <v>4475.79</v>
      </c>
      <c r="M1352" s="4" t="str">
        <f t="shared" si="129"/>
        <v>High Sales</v>
      </c>
      <c r="N1352" s="2" t="str">
        <f t="shared" si="130"/>
        <v>Grade A</v>
      </c>
      <c r="O1352">
        <v>15</v>
      </c>
      <c r="P1352" s="4">
        <v>15</v>
      </c>
      <c r="Q1352" t="s">
        <v>14</v>
      </c>
      <c r="R1352" s="4">
        <v>8</v>
      </c>
      <c r="S1352" t="str">
        <f>CONCATENATE(OrdersTable[[#This Row],[Clean_ID]],"-",OrdersTable[[#This Row],[Clean_Region]],"-",OrdersTable[[#This Row],[Clean_Product]])</f>
        <v>2350-NORTH-Electronics</v>
      </c>
    </row>
    <row r="1353" spans="1:19" x14ac:dyDescent="0.3">
      <c r="A1353" t="s">
        <v>3759</v>
      </c>
      <c r="B1353" t="str">
        <f t="shared" si="126"/>
        <v>2351</v>
      </c>
      <c r="C1353" t="s">
        <v>3760</v>
      </c>
      <c r="D1353" t="str">
        <f t="shared" si="131"/>
        <v>Andrew Warren</v>
      </c>
      <c r="E1353" t="s">
        <v>11</v>
      </c>
      <c r="F1353" t="str">
        <f t="shared" si="127"/>
        <v>NORTH</v>
      </c>
      <c r="G1353" t="s">
        <v>35</v>
      </c>
      <c r="H1353" t="str">
        <f t="shared" si="128"/>
        <v>Electronics</v>
      </c>
      <c r="I1353" s="2" t="s">
        <v>1898</v>
      </c>
      <c r="J1353" s="1">
        <v>45652</v>
      </c>
      <c r="K1353">
        <v>635.71</v>
      </c>
      <c r="L1353" s="4">
        <v>635.71</v>
      </c>
      <c r="M1353" s="4" t="str">
        <f t="shared" si="129"/>
        <v>Low Sales</v>
      </c>
      <c r="N1353" s="2" t="str">
        <f t="shared" si="130"/>
        <v>Grade C</v>
      </c>
      <c r="O1353">
        <v>15</v>
      </c>
      <c r="P1353" s="4">
        <v>15</v>
      </c>
      <c r="Q1353" t="s">
        <v>23</v>
      </c>
      <c r="R1353" s="4">
        <v>4</v>
      </c>
      <c r="S1353" t="str">
        <f>CONCATENATE(OrdersTable[[#This Row],[Clean_ID]],"-",OrdersTable[[#This Row],[Clean_Region]],"-",OrdersTable[[#This Row],[Clean_Product]])</f>
        <v>2351-NORTH-Electronics</v>
      </c>
    </row>
    <row r="1354" spans="1:19" x14ac:dyDescent="0.3">
      <c r="A1354" t="s">
        <v>3761</v>
      </c>
      <c r="B1354" t="str">
        <f t="shared" si="126"/>
        <v>2352</v>
      </c>
      <c r="C1354" t="s">
        <v>3762</v>
      </c>
      <c r="D1354" t="str">
        <f t="shared" si="131"/>
        <v>Anthony Townsend</v>
      </c>
      <c r="E1354" t="s">
        <v>44</v>
      </c>
      <c r="F1354" t="str">
        <f t="shared" si="127"/>
        <v>SOUTH</v>
      </c>
      <c r="G1354" t="s">
        <v>35</v>
      </c>
      <c r="H1354" t="str">
        <f t="shared" si="128"/>
        <v>Electronics</v>
      </c>
      <c r="I1354" s="2" t="s">
        <v>3763</v>
      </c>
      <c r="J1354" s="1">
        <v>45806</v>
      </c>
      <c r="K1354">
        <v>2564.2399999999998</v>
      </c>
      <c r="L1354" s="4">
        <v>2564.2399999999998</v>
      </c>
      <c r="M1354" s="4" t="str">
        <f t="shared" si="129"/>
        <v>High Sales</v>
      </c>
      <c r="N1354" s="2" t="str">
        <f t="shared" si="130"/>
        <v>Grade B</v>
      </c>
      <c r="O1354">
        <v>20</v>
      </c>
      <c r="P1354" s="4">
        <v>20</v>
      </c>
      <c r="Q1354" t="s">
        <v>31</v>
      </c>
      <c r="R1354" s="4">
        <v>6</v>
      </c>
      <c r="S1354" t="str">
        <f>CONCATENATE(OrdersTable[[#This Row],[Clean_ID]],"-",OrdersTable[[#This Row],[Clean_Region]],"-",OrdersTable[[#This Row],[Clean_Product]])</f>
        <v>2352-SOUTH-Electronics</v>
      </c>
    </row>
    <row r="1355" spans="1:19" x14ac:dyDescent="0.3">
      <c r="A1355" t="s">
        <v>3764</v>
      </c>
      <c r="B1355" t="str">
        <f t="shared" si="126"/>
        <v>2353</v>
      </c>
      <c r="C1355" t="s">
        <v>3765</v>
      </c>
      <c r="D1355" t="str">
        <f t="shared" si="131"/>
        <v>Penny Garrison</v>
      </c>
      <c r="E1355" t="s">
        <v>34</v>
      </c>
      <c r="F1355" t="str">
        <f t="shared" si="127"/>
        <v>NORTH</v>
      </c>
      <c r="G1355" t="s">
        <v>12</v>
      </c>
      <c r="H1355" t="str">
        <f t="shared" si="128"/>
        <v>Electronics</v>
      </c>
      <c r="I1355" s="2" t="s">
        <v>1258</v>
      </c>
      <c r="J1355" s="1">
        <v>45956</v>
      </c>
      <c r="K1355"/>
      <c r="L1355" s="4">
        <v>0</v>
      </c>
      <c r="M1355" s="4" t="str">
        <f t="shared" si="129"/>
        <v>Low Sales</v>
      </c>
      <c r="N1355" s="2" t="str">
        <f t="shared" si="130"/>
        <v>Grade C</v>
      </c>
      <c r="O1355">
        <v>10</v>
      </c>
      <c r="P1355" s="4">
        <v>10</v>
      </c>
      <c r="Q1355" t="s">
        <v>31</v>
      </c>
      <c r="R1355" s="4">
        <v>4</v>
      </c>
      <c r="S1355" t="str">
        <f>CONCATENATE(OrdersTable[[#This Row],[Clean_ID]],"-",OrdersTable[[#This Row],[Clean_Region]],"-",OrdersTable[[#This Row],[Clean_Product]])</f>
        <v>2353-NORTH-Electronics</v>
      </c>
    </row>
    <row r="1356" spans="1:19" x14ac:dyDescent="0.3">
      <c r="A1356" t="s">
        <v>3766</v>
      </c>
      <c r="B1356" t="str">
        <f t="shared" si="126"/>
        <v>2354</v>
      </c>
      <c r="C1356" t="s">
        <v>3767</v>
      </c>
      <c r="D1356" t="str">
        <f t="shared" si="131"/>
        <v>Steven Graham</v>
      </c>
      <c r="E1356" t="s">
        <v>51</v>
      </c>
      <c r="F1356" t="str">
        <f t="shared" si="127"/>
        <v>WEST</v>
      </c>
      <c r="G1356" t="s">
        <v>80</v>
      </c>
      <c r="H1356" t="str">
        <f t="shared" si="128"/>
        <v>Furniture</v>
      </c>
      <c r="I1356" s="2" t="s">
        <v>3768</v>
      </c>
      <c r="J1356" s="1">
        <v>45900</v>
      </c>
      <c r="K1356"/>
      <c r="L1356" s="4">
        <v>0</v>
      </c>
      <c r="M1356" s="4" t="str">
        <f t="shared" si="129"/>
        <v>Low Sales</v>
      </c>
      <c r="N1356" s="2" t="str">
        <f t="shared" si="130"/>
        <v>Grade C</v>
      </c>
      <c r="O1356"/>
      <c r="P1356" s="4">
        <v>0</v>
      </c>
      <c r="Q1356" t="s">
        <v>23</v>
      </c>
      <c r="R1356" s="4">
        <v>2</v>
      </c>
      <c r="S1356" t="str">
        <f>CONCATENATE(OrdersTable[[#This Row],[Clean_ID]],"-",OrdersTable[[#This Row],[Clean_Region]],"-",OrdersTable[[#This Row],[Clean_Product]])</f>
        <v>2354-WEST-Furniture</v>
      </c>
    </row>
    <row r="1357" spans="1:19" x14ac:dyDescent="0.3">
      <c r="A1357" t="s">
        <v>3769</v>
      </c>
      <c r="B1357" t="str">
        <f t="shared" si="126"/>
        <v>2355</v>
      </c>
      <c r="C1357" t="s">
        <v>3770</v>
      </c>
      <c r="D1357" t="str">
        <f t="shared" si="131"/>
        <v>Lauren Andrade</v>
      </c>
      <c r="E1357" t="s">
        <v>11</v>
      </c>
      <c r="F1357" t="str">
        <f t="shared" si="127"/>
        <v>NORTH</v>
      </c>
      <c r="G1357" t="s">
        <v>12</v>
      </c>
      <c r="H1357" t="str">
        <f t="shared" si="128"/>
        <v>Electronics</v>
      </c>
      <c r="I1357" s="2" t="s">
        <v>2844</v>
      </c>
      <c r="J1357" s="1">
        <v>45953</v>
      </c>
      <c r="K1357">
        <v>4796.91</v>
      </c>
      <c r="L1357" s="4">
        <v>4796.91</v>
      </c>
      <c r="M1357" s="4" t="str">
        <f t="shared" si="129"/>
        <v>High Sales</v>
      </c>
      <c r="N1357" s="2" t="str">
        <f t="shared" si="130"/>
        <v>Grade A</v>
      </c>
      <c r="O1357">
        <v>5</v>
      </c>
      <c r="P1357" s="4">
        <v>5</v>
      </c>
      <c r="Q1357" t="s">
        <v>14</v>
      </c>
      <c r="R1357" s="4">
        <v>15</v>
      </c>
      <c r="S1357" t="str">
        <f>CONCATENATE(OrdersTable[[#This Row],[Clean_ID]],"-",OrdersTable[[#This Row],[Clean_Region]],"-",OrdersTable[[#This Row],[Clean_Product]])</f>
        <v>2355-NORTH-Electronics</v>
      </c>
    </row>
    <row r="1358" spans="1:19" x14ac:dyDescent="0.3">
      <c r="A1358" t="s">
        <v>3771</v>
      </c>
      <c r="B1358" t="str">
        <f t="shared" si="126"/>
        <v>2356</v>
      </c>
      <c r="C1358" t="s">
        <v>3772</v>
      </c>
      <c r="D1358" t="str">
        <f t="shared" si="131"/>
        <v>Dustin Avery</v>
      </c>
      <c r="E1358" t="s">
        <v>34</v>
      </c>
      <c r="F1358" t="str">
        <f t="shared" si="127"/>
        <v>NORTH</v>
      </c>
      <c r="G1358" t="s">
        <v>40</v>
      </c>
      <c r="H1358" t="str">
        <f t="shared" si="128"/>
        <v>Office Supplies</v>
      </c>
      <c r="I1358" s="2" t="s">
        <v>245</v>
      </c>
      <c r="J1358" s="1">
        <v>45536</v>
      </c>
      <c r="K1358"/>
      <c r="L1358" s="4">
        <v>0</v>
      </c>
      <c r="M1358" s="4" t="str">
        <f t="shared" si="129"/>
        <v>Low Sales</v>
      </c>
      <c r="N1358" s="2" t="str">
        <f t="shared" si="130"/>
        <v>Grade C</v>
      </c>
      <c r="O1358">
        <v>10</v>
      </c>
      <c r="P1358" s="4">
        <v>10</v>
      </c>
      <c r="Q1358" t="s">
        <v>37</v>
      </c>
      <c r="R1358" s="4">
        <v>12</v>
      </c>
      <c r="S1358" t="str">
        <f>CONCATENATE(OrdersTable[[#This Row],[Clean_ID]],"-",OrdersTable[[#This Row],[Clean_Region]],"-",OrdersTable[[#This Row],[Clean_Product]])</f>
        <v>2356-NORTH-Office Supplies</v>
      </c>
    </row>
    <row r="1359" spans="1:19" x14ac:dyDescent="0.3">
      <c r="A1359" t="s">
        <v>3773</v>
      </c>
      <c r="B1359" t="str">
        <f t="shared" si="126"/>
        <v>2357</v>
      </c>
      <c r="C1359" t="s">
        <v>3774</v>
      </c>
      <c r="D1359" t="str">
        <f t="shared" si="131"/>
        <v>John Herrera</v>
      </c>
      <c r="E1359" t="s">
        <v>11</v>
      </c>
      <c r="F1359" t="str">
        <f t="shared" si="127"/>
        <v>NORTH</v>
      </c>
      <c r="G1359" t="s">
        <v>35</v>
      </c>
      <c r="H1359" t="str">
        <f t="shared" si="128"/>
        <v>Electronics</v>
      </c>
      <c r="I1359" s="2" t="s">
        <v>3775</v>
      </c>
      <c r="J1359" s="1">
        <v>45779</v>
      </c>
      <c r="K1359"/>
      <c r="L1359" s="4">
        <v>0</v>
      </c>
      <c r="M1359" s="4" t="str">
        <f t="shared" si="129"/>
        <v>Low Sales</v>
      </c>
      <c r="N1359" s="2" t="str">
        <f t="shared" si="130"/>
        <v>Grade C</v>
      </c>
      <c r="O1359">
        <v>20</v>
      </c>
      <c r="P1359" s="4">
        <v>20</v>
      </c>
      <c r="Q1359" t="s">
        <v>18</v>
      </c>
      <c r="R1359" s="4">
        <v>3</v>
      </c>
      <c r="S1359" t="str">
        <f>CONCATENATE(OrdersTable[[#This Row],[Clean_ID]],"-",OrdersTable[[#This Row],[Clean_Region]],"-",OrdersTable[[#This Row],[Clean_Product]])</f>
        <v>2357-NORTH-Electronics</v>
      </c>
    </row>
    <row r="1360" spans="1:19" x14ac:dyDescent="0.3">
      <c r="A1360" t="s">
        <v>3776</v>
      </c>
      <c r="B1360" t="str">
        <f t="shared" si="126"/>
        <v>2358</v>
      </c>
      <c r="C1360" t="s">
        <v>3777</v>
      </c>
      <c r="D1360" t="str">
        <f t="shared" si="131"/>
        <v>Richard Calderon</v>
      </c>
      <c r="E1360" t="s">
        <v>44</v>
      </c>
      <c r="F1360" t="str">
        <f t="shared" si="127"/>
        <v>SOUTH</v>
      </c>
      <c r="G1360" t="s">
        <v>40</v>
      </c>
      <c r="H1360" t="str">
        <f t="shared" si="128"/>
        <v>Office Supplies</v>
      </c>
      <c r="I1360" s="2" t="s">
        <v>3778</v>
      </c>
      <c r="J1360" s="1">
        <v>45944</v>
      </c>
      <c r="K1360"/>
      <c r="L1360" s="4">
        <v>0</v>
      </c>
      <c r="M1360" s="4" t="str">
        <f t="shared" si="129"/>
        <v>Low Sales</v>
      </c>
      <c r="N1360" s="2" t="str">
        <f t="shared" si="130"/>
        <v>Grade C</v>
      </c>
      <c r="O1360">
        <v>5</v>
      </c>
      <c r="P1360" s="4">
        <v>5</v>
      </c>
      <c r="Q1360" t="s">
        <v>14</v>
      </c>
      <c r="R1360" s="4">
        <v>3</v>
      </c>
      <c r="S1360" t="str">
        <f>CONCATENATE(OrdersTable[[#This Row],[Clean_ID]],"-",OrdersTable[[#This Row],[Clean_Region]],"-",OrdersTable[[#This Row],[Clean_Product]])</f>
        <v>2358-SOUTH-Office Supplies</v>
      </c>
    </row>
    <row r="1361" spans="1:19" x14ac:dyDescent="0.3">
      <c r="A1361" t="s">
        <v>3779</v>
      </c>
      <c r="B1361" t="str">
        <f t="shared" si="126"/>
        <v>2359</v>
      </c>
      <c r="C1361" t="s">
        <v>3780</v>
      </c>
      <c r="D1361" t="str">
        <f t="shared" si="131"/>
        <v>Robert Stanley</v>
      </c>
      <c r="E1361" t="s">
        <v>21</v>
      </c>
      <c r="F1361" t="str">
        <f t="shared" si="127"/>
        <v>CENTRAL</v>
      </c>
      <c r="G1361" t="s">
        <v>35</v>
      </c>
      <c r="H1361" t="str">
        <f t="shared" si="128"/>
        <v>Electronics</v>
      </c>
      <c r="I1361" s="2" t="s">
        <v>3141</v>
      </c>
      <c r="J1361" s="1">
        <v>46048</v>
      </c>
      <c r="K1361">
        <v>4270.1899999999996</v>
      </c>
      <c r="L1361" s="4">
        <v>4270.1899999999996</v>
      </c>
      <c r="M1361" s="4" t="str">
        <f t="shared" si="129"/>
        <v>High Sales</v>
      </c>
      <c r="N1361" s="2" t="str">
        <f t="shared" si="130"/>
        <v>Grade A</v>
      </c>
      <c r="O1361">
        <v>10</v>
      </c>
      <c r="P1361" s="4">
        <v>10</v>
      </c>
      <c r="Q1361" t="s">
        <v>31</v>
      </c>
      <c r="R1361" s="4">
        <v>11</v>
      </c>
      <c r="S1361" t="str">
        <f>CONCATENATE(OrdersTable[[#This Row],[Clean_ID]],"-",OrdersTable[[#This Row],[Clean_Region]],"-",OrdersTable[[#This Row],[Clean_Product]])</f>
        <v>2359-CENTRAL-Electronics</v>
      </c>
    </row>
    <row r="1362" spans="1:19" x14ac:dyDescent="0.3">
      <c r="A1362" t="s">
        <v>3781</v>
      </c>
      <c r="B1362" t="str">
        <f t="shared" si="126"/>
        <v>2360</v>
      </c>
      <c r="C1362" t="s">
        <v>3782</v>
      </c>
      <c r="D1362" t="str">
        <f t="shared" si="131"/>
        <v>Nicholas Newman</v>
      </c>
      <c r="E1362" t="s">
        <v>34</v>
      </c>
      <c r="F1362" t="str">
        <f t="shared" si="127"/>
        <v>NORTH</v>
      </c>
      <c r="G1362" t="s">
        <v>80</v>
      </c>
      <c r="H1362" t="str">
        <f t="shared" si="128"/>
        <v>Furniture</v>
      </c>
      <c r="I1362" s="2" t="s">
        <v>1303</v>
      </c>
      <c r="J1362" s="1">
        <v>45572</v>
      </c>
      <c r="K1362">
        <v>4504.3500000000004</v>
      </c>
      <c r="L1362" s="4">
        <v>4504.3500000000004</v>
      </c>
      <c r="M1362" s="4" t="str">
        <f t="shared" si="129"/>
        <v>High Sales</v>
      </c>
      <c r="N1362" s="2" t="str">
        <f t="shared" si="130"/>
        <v>Grade A</v>
      </c>
      <c r="O1362">
        <v>5</v>
      </c>
      <c r="P1362" s="4">
        <v>5</v>
      </c>
      <c r="Q1362" t="s">
        <v>23</v>
      </c>
      <c r="R1362" s="4">
        <v>7</v>
      </c>
      <c r="S1362" t="str">
        <f>CONCATENATE(OrdersTable[[#This Row],[Clean_ID]],"-",OrdersTable[[#This Row],[Clean_Region]],"-",OrdersTable[[#This Row],[Clean_Product]])</f>
        <v>2360-NORTH-Furniture</v>
      </c>
    </row>
    <row r="1363" spans="1:19" x14ac:dyDescent="0.3">
      <c r="A1363" t="s">
        <v>3783</v>
      </c>
      <c r="B1363" t="str">
        <f t="shared" si="126"/>
        <v>2361</v>
      </c>
      <c r="C1363" t="s">
        <v>3784</v>
      </c>
      <c r="D1363" t="str">
        <f t="shared" si="131"/>
        <v>Christopher Phillips</v>
      </c>
      <c r="E1363" t="s">
        <v>26</v>
      </c>
      <c r="F1363" t="str">
        <f t="shared" si="127"/>
        <v>EAST</v>
      </c>
      <c r="G1363" t="s">
        <v>12</v>
      </c>
      <c r="H1363" t="str">
        <f t="shared" si="128"/>
        <v>Electronics</v>
      </c>
      <c r="I1363" s="2" t="s">
        <v>3785</v>
      </c>
      <c r="J1363" s="1">
        <v>45473</v>
      </c>
      <c r="K1363">
        <v>4412.22</v>
      </c>
      <c r="L1363" s="4">
        <v>4412.22</v>
      </c>
      <c r="M1363" s="4" t="str">
        <f t="shared" si="129"/>
        <v>High Sales</v>
      </c>
      <c r="N1363" s="2" t="str">
        <f t="shared" si="130"/>
        <v>Grade A</v>
      </c>
      <c r="O1363">
        <v>5</v>
      </c>
      <c r="P1363" s="4">
        <v>5</v>
      </c>
      <c r="Q1363" t="s">
        <v>37</v>
      </c>
      <c r="R1363" s="4">
        <v>6</v>
      </c>
      <c r="S1363" t="str">
        <f>CONCATENATE(OrdersTable[[#This Row],[Clean_ID]],"-",OrdersTable[[#This Row],[Clean_Region]],"-",OrdersTable[[#This Row],[Clean_Product]])</f>
        <v>2361-EAST-Electronics</v>
      </c>
    </row>
    <row r="1364" spans="1:19" x14ac:dyDescent="0.3">
      <c r="A1364" t="s">
        <v>3786</v>
      </c>
      <c r="B1364" t="str">
        <f t="shared" si="126"/>
        <v>2362</v>
      </c>
      <c r="C1364" t="s">
        <v>3787</v>
      </c>
      <c r="D1364" t="str">
        <f t="shared" si="131"/>
        <v>Mary Moore</v>
      </c>
      <c r="E1364" t="s">
        <v>51</v>
      </c>
      <c r="F1364" t="str">
        <f t="shared" si="127"/>
        <v>WEST</v>
      </c>
      <c r="G1364" t="s">
        <v>12</v>
      </c>
      <c r="H1364" t="str">
        <f t="shared" si="128"/>
        <v>Electronics</v>
      </c>
      <c r="I1364" s="2" t="s">
        <v>3788</v>
      </c>
      <c r="J1364" s="1">
        <v>45792</v>
      </c>
      <c r="K1364">
        <v>2389.21</v>
      </c>
      <c r="L1364" s="4">
        <v>2389.21</v>
      </c>
      <c r="M1364" s="4" t="str">
        <f t="shared" si="129"/>
        <v>Low Sales</v>
      </c>
      <c r="N1364" s="2" t="str">
        <f t="shared" si="130"/>
        <v>Grade B</v>
      </c>
      <c r="O1364">
        <v>5</v>
      </c>
      <c r="P1364" s="4">
        <v>5</v>
      </c>
      <c r="Q1364" t="s">
        <v>37</v>
      </c>
      <c r="R1364" s="4">
        <v>11</v>
      </c>
      <c r="S1364" t="str">
        <f>CONCATENATE(OrdersTable[[#This Row],[Clean_ID]],"-",OrdersTable[[#This Row],[Clean_Region]],"-",OrdersTable[[#This Row],[Clean_Product]])</f>
        <v>2362-WEST-Electronics</v>
      </c>
    </row>
    <row r="1365" spans="1:19" x14ac:dyDescent="0.3">
      <c r="A1365" t="s">
        <v>3789</v>
      </c>
      <c r="B1365" t="str">
        <f t="shared" si="126"/>
        <v>2363</v>
      </c>
      <c r="C1365" t="s">
        <v>3790</v>
      </c>
      <c r="D1365" t="str">
        <f t="shared" si="131"/>
        <v>Scott Singleton</v>
      </c>
      <c r="E1365" t="s">
        <v>26</v>
      </c>
      <c r="F1365" t="str">
        <f t="shared" si="127"/>
        <v>EAST</v>
      </c>
      <c r="G1365" t="s">
        <v>80</v>
      </c>
      <c r="H1365" t="str">
        <f t="shared" si="128"/>
        <v>Furniture</v>
      </c>
      <c r="I1365" s="2" t="s">
        <v>3791</v>
      </c>
      <c r="J1365" s="1">
        <v>45829</v>
      </c>
      <c r="K1365">
        <v>878.16</v>
      </c>
      <c r="L1365" s="4">
        <v>878.16</v>
      </c>
      <c r="M1365" s="4" t="str">
        <f t="shared" si="129"/>
        <v>Low Sales</v>
      </c>
      <c r="N1365" s="2" t="str">
        <f t="shared" si="130"/>
        <v>Grade C</v>
      </c>
      <c r="O1365">
        <v>5</v>
      </c>
      <c r="P1365" s="4">
        <v>5</v>
      </c>
      <c r="Q1365" t="s">
        <v>14</v>
      </c>
      <c r="R1365" s="4">
        <v>5</v>
      </c>
      <c r="S1365" t="str">
        <f>CONCATENATE(OrdersTable[[#This Row],[Clean_ID]],"-",OrdersTable[[#This Row],[Clean_Region]],"-",OrdersTable[[#This Row],[Clean_Product]])</f>
        <v>2363-EAST-Furniture</v>
      </c>
    </row>
    <row r="1366" spans="1:19" x14ac:dyDescent="0.3">
      <c r="A1366" t="s">
        <v>3792</v>
      </c>
      <c r="B1366" t="str">
        <f t="shared" si="126"/>
        <v>2364</v>
      </c>
      <c r="C1366" t="s">
        <v>3793</v>
      </c>
      <c r="D1366" t="str">
        <f t="shared" si="131"/>
        <v>Cynthia Nguyen</v>
      </c>
      <c r="E1366" t="s">
        <v>11</v>
      </c>
      <c r="F1366" t="str">
        <f t="shared" si="127"/>
        <v>NORTH</v>
      </c>
      <c r="G1366" t="s">
        <v>40</v>
      </c>
      <c r="H1366" t="str">
        <f t="shared" si="128"/>
        <v>Office Supplies</v>
      </c>
      <c r="I1366" s="2" t="s">
        <v>3794</v>
      </c>
      <c r="J1366" s="1">
        <v>45873</v>
      </c>
      <c r="K1366"/>
      <c r="L1366" s="4">
        <v>0</v>
      </c>
      <c r="M1366" s="4" t="str">
        <f t="shared" si="129"/>
        <v>Low Sales</v>
      </c>
      <c r="N1366" s="2" t="str">
        <f t="shared" si="130"/>
        <v>Grade C</v>
      </c>
      <c r="O1366">
        <v>20</v>
      </c>
      <c r="P1366" s="4">
        <v>20</v>
      </c>
      <c r="Q1366" t="s">
        <v>31</v>
      </c>
      <c r="R1366" s="4">
        <v>6</v>
      </c>
      <c r="S1366" t="str">
        <f>CONCATENATE(OrdersTable[[#This Row],[Clean_ID]],"-",OrdersTable[[#This Row],[Clean_Region]],"-",OrdersTable[[#This Row],[Clean_Product]])</f>
        <v>2364-NORTH-Office Supplies</v>
      </c>
    </row>
    <row r="1367" spans="1:19" x14ac:dyDescent="0.3">
      <c r="A1367" t="s">
        <v>3795</v>
      </c>
      <c r="B1367" t="str">
        <f t="shared" si="126"/>
        <v>2365</v>
      </c>
      <c r="C1367" t="s">
        <v>3796</v>
      </c>
      <c r="D1367" t="str">
        <f t="shared" si="131"/>
        <v>Meredith Henderson</v>
      </c>
      <c r="E1367" t="s">
        <v>51</v>
      </c>
      <c r="F1367" t="str">
        <f t="shared" si="127"/>
        <v>WEST</v>
      </c>
      <c r="G1367" t="s">
        <v>12</v>
      </c>
      <c r="H1367" t="str">
        <f t="shared" si="128"/>
        <v>Electronics</v>
      </c>
      <c r="I1367" s="2" t="s">
        <v>3797</v>
      </c>
      <c r="J1367" s="1">
        <v>46139</v>
      </c>
      <c r="K1367"/>
      <c r="L1367" s="4">
        <v>0</v>
      </c>
      <c r="M1367" s="4" t="str">
        <f t="shared" si="129"/>
        <v>Low Sales</v>
      </c>
      <c r="N1367" s="2" t="str">
        <f t="shared" si="130"/>
        <v>Grade C</v>
      </c>
      <c r="O1367"/>
      <c r="P1367" s="4">
        <v>0</v>
      </c>
      <c r="Q1367" t="s">
        <v>37</v>
      </c>
      <c r="R1367" s="4">
        <v>8</v>
      </c>
      <c r="S1367" t="str">
        <f>CONCATENATE(OrdersTable[[#This Row],[Clean_ID]],"-",OrdersTable[[#This Row],[Clean_Region]],"-",OrdersTable[[#This Row],[Clean_Product]])</f>
        <v>2365-WEST-Electronics</v>
      </c>
    </row>
    <row r="1368" spans="1:19" x14ac:dyDescent="0.3">
      <c r="A1368" t="s">
        <v>3798</v>
      </c>
      <c r="B1368" t="str">
        <f t="shared" si="126"/>
        <v>2366</v>
      </c>
      <c r="C1368" t="s">
        <v>3799</v>
      </c>
      <c r="D1368" t="str">
        <f t="shared" si="131"/>
        <v>Julie Bell</v>
      </c>
      <c r="E1368" t="s">
        <v>34</v>
      </c>
      <c r="F1368" t="str">
        <f t="shared" si="127"/>
        <v>NORTH</v>
      </c>
      <c r="G1368" t="s">
        <v>40</v>
      </c>
      <c r="H1368" t="str">
        <f t="shared" si="128"/>
        <v>Office Supplies</v>
      </c>
      <c r="I1368" s="2" t="s">
        <v>3800</v>
      </c>
      <c r="J1368" s="1">
        <v>45994</v>
      </c>
      <c r="K1368">
        <v>3654.67</v>
      </c>
      <c r="L1368" s="4">
        <v>3654.67</v>
      </c>
      <c r="M1368" s="4" t="str">
        <f t="shared" si="129"/>
        <v>High Sales</v>
      </c>
      <c r="N1368" s="2" t="str">
        <f t="shared" si="130"/>
        <v>Grade B</v>
      </c>
      <c r="O1368">
        <v>10</v>
      </c>
      <c r="P1368" s="4">
        <v>10</v>
      </c>
      <c r="Q1368" t="s">
        <v>23</v>
      </c>
      <c r="R1368" s="4">
        <v>14</v>
      </c>
      <c r="S1368" t="str">
        <f>CONCATENATE(OrdersTable[[#This Row],[Clean_ID]],"-",OrdersTable[[#This Row],[Clean_Region]],"-",OrdersTable[[#This Row],[Clean_Product]])</f>
        <v>2366-NORTH-Office Supplies</v>
      </c>
    </row>
    <row r="1369" spans="1:19" x14ac:dyDescent="0.3">
      <c r="A1369" t="s">
        <v>3801</v>
      </c>
      <c r="B1369" t="str">
        <f t="shared" si="126"/>
        <v>2367</v>
      </c>
      <c r="C1369" t="s">
        <v>3802</v>
      </c>
      <c r="D1369" t="str">
        <f t="shared" si="131"/>
        <v>Eduardo Ramirez</v>
      </c>
      <c r="E1369" t="s">
        <v>44</v>
      </c>
      <c r="F1369" t="str">
        <f t="shared" si="127"/>
        <v>SOUTH</v>
      </c>
      <c r="G1369" t="s">
        <v>80</v>
      </c>
      <c r="H1369" t="str">
        <f t="shared" si="128"/>
        <v>Furniture</v>
      </c>
      <c r="I1369" s="2" t="s">
        <v>2529</v>
      </c>
      <c r="J1369" s="1">
        <v>45657</v>
      </c>
      <c r="K1369"/>
      <c r="L1369" s="4">
        <v>0</v>
      </c>
      <c r="M1369" s="4" t="str">
        <f t="shared" si="129"/>
        <v>Low Sales</v>
      </c>
      <c r="N1369" s="2" t="str">
        <f t="shared" si="130"/>
        <v>Grade C</v>
      </c>
      <c r="O1369">
        <v>15</v>
      </c>
      <c r="P1369" s="4">
        <v>15</v>
      </c>
      <c r="Q1369" t="s">
        <v>18</v>
      </c>
      <c r="R1369" s="4">
        <v>12</v>
      </c>
      <c r="S1369" t="str">
        <f>CONCATENATE(OrdersTable[[#This Row],[Clean_ID]],"-",OrdersTable[[#This Row],[Clean_Region]],"-",OrdersTable[[#This Row],[Clean_Product]])</f>
        <v>2367-SOUTH-Furniture</v>
      </c>
    </row>
    <row r="1370" spans="1:19" x14ac:dyDescent="0.3">
      <c r="A1370" t="s">
        <v>3803</v>
      </c>
      <c r="B1370" t="str">
        <f t="shared" si="126"/>
        <v>2368</v>
      </c>
      <c r="C1370" t="s">
        <v>3804</v>
      </c>
      <c r="D1370" t="str">
        <f t="shared" si="131"/>
        <v>Nicholas Lyons</v>
      </c>
      <c r="E1370" t="s">
        <v>34</v>
      </c>
      <c r="F1370" t="str">
        <f t="shared" si="127"/>
        <v>NORTH</v>
      </c>
      <c r="G1370" t="s">
        <v>80</v>
      </c>
      <c r="H1370" t="str">
        <f t="shared" si="128"/>
        <v>Furniture</v>
      </c>
      <c r="I1370" s="2" t="s">
        <v>3242</v>
      </c>
      <c r="J1370" s="1">
        <v>45678</v>
      </c>
      <c r="K1370"/>
      <c r="L1370" s="4">
        <v>0</v>
      </c>
      <c r="M1370" s="4" t="str">
        <f t="shared" si="129"/>
        <v>Low Sales</v>
      </c>
      <c r="N1370" s="2" t="str">
        <f t="shared" si="130"/>
        <v>Grade C</v>
      </c>
      <c r="O1370"/>
      <c r="P1370" s="4">
        <v>0</v>
      </c>
      <c r="Q1370" t="s">
        <v>23</v>
      </c>
      <c r="R1370" s="4">
        <v>15</v>
      </c>
      <c r="S1370" t="str">
        <f>CONCATENATE(OrdersTable[[#This Row],[Clean_ID]],"-",OrdersTable[[#This Row],[Clean_Region]],"-",OrdersTable[[#This Row],[Clean_Product]])</f>
        <v>2368-NORTH-Furniture</v>
      </c>
    </row>
    <row r="1371" spans="1:19" x14ac:dyDescent="0.3">
      <c r="A1371" t="s">
        <v>3805</v>
      </c>
      <c r="B1371" t="str">
        <f t="shared" si="126"/>
        <v>2369</v>
      </c>
      <c r="C1371" t="s">
        <v>3806</v>
      </c>
      <c r="D1371" t="str">
        <f t="shared" si="131"/>
        <v>Andrew Morgan</v>
      </c>
      <c r="E1371" t="s">
        <v>21</v>
      </c>
      <c r="F1371" t="str">
        <f t="shared" si="127"/>
        <v>CENTRAL</v>
      </c>
      <c r="G1371" t="s">
        <v>80</v>
      </c>
      <c r="H1371" t="str">
        <f t="shared" si="128"/>
        <v>Furniture</v>
      </c>
      <c r="I1371" s="2" t="s">
        <v>3494</v>
      </c>
      <c r="J1371" s="1">
        <v>45563</v>
      </c>
      <c r="K1371"/>
      <c r="L1371" s="4">
        <v>0</v>
      </c>
      <c r="M1371" s="4" t="str">
        <f t="shared" si="129"/>
        <v>Low Sales</v>
      </c>
      <c r="N1371" s="2" t="str">
        <f t="shared" si="130"/>
        <v>Grade C</v>
      </c>
      <c r="O1371">
        <v>20</v>
      </c>
      <c r="P1371" s="4">
        <v>20</v>
      </c>
      <c r="Q1371" t="s">
        <v>37</v>
      </c>
      <c r="R1371" s="4">
        <v>7</v>
      </c>
      <c r="S1371" t="str">
        <f>CONCATENATE(OrdersTable[[#This Row],[Clean_ID]],"-",OrdersTable[[#This Row],[Clean_Region]],"-",OrdersTable[[#This Row],[Clean_Product]])</f>
        <v>2369-CENTRAL-Furniture</v>
      </c>
    </row>
    <row r="1372" spans="1:19" x14ac:dyDescent="0.3">
      <c r="A1372" t="s">
        <v>3807</v>
      </c>
      <c r="B1372" t="str">
        <f t="shared" si="126"/>
        <v>2370</v>
      </c>
      <c r="C1372" t="s">
        <v>3808</v>
      </c>
      <c r="D1372" t="str">
        <f t="shared" si="131"/>
        <v>Elizabeth Johnson</v>
      </c>
      <c r="E1372" t="s">
        <v>26</v>
      </c>
      <c r="F1372" t="str">
        <f t="shared" si="127"/>
        <v>EAST</v>
      </c>
      <c r="G1372" t="s">
        <v>40</v>
      </c>
      <c r="H1372" t="str">
        <f t="shared" si="128"/>
        <v>Office Supplies</v>
      </c>
      <c r="I1372" s="2" t="s">
        <v>2720</v>
      </c>
      <c r="J1372" s="1">
        <v>45487</v>
      </c>
      <c r="K1372"/>
      <c r="L1372" s="4">
        <v>0</v>
      </c>
      <c r="M1372" s="4" t="str">
        <f t="shared" si="129"/>
        <v>Low Sales</v>
      </c>
      <c r="N1372" s="2" t="str">
        <f t="shared" si="130"/>
        <v>Grade C</v>
      </c>
      <c r="O1372"/>
      <c r="P1372" s="4">
        <v>0</v>
      </c>
      <c r="Q1372" t="s">
        <v>14</v>
      </c>
      <c r="R1372" s="4">
        <v>7</v>
      </c>
      <c r="S1372" t="str">
        <f>CONCATENATE(OrdersTable[[#This Row],[Clean_ID]],"-",OrdersTable[[#This Row],[Clean_Region]],"-",OrdersTable[[#This Row],[Clean_Product]])</f>
        <v>2370-EAST-Office Supplies</v>
      </c>
    </row>
    <row r="1373" spans="1:19" x14ac:dyDescent="0.3">
      <c r="A1373" t="s">
        <v>3809</v>
      </c>
      <c r="B1373" t="str">
        <f t="shared" si="126"/>
        <v>2371</v>
      </c>
      <c r="C1373" t="s">
        <v>3810</v>
      </c>
      <c r="D1373" t="str">
        <f t="shared" si="131"/>
        <v>Johnny Walker</v>
      </c>
      <c r="E1373" t="s">
        <v>51</v>
      </c>
      <c r="F1373" t="str">
        <f t="shared" si="127"/>
        <v>WEST</v>
      </c>
      <c r="G1373" t="s">
        <v>40</v>
      </c>
      <c r="H1373" t="str">
        <f t="shared" si="128"/>
        <v>Office Supplies</v>
      </c>
      <c r="I1373" s="2" t="s">
        <v>2370</v>
      </c>
      <c r="J1373" s="1">
        <v>45587</v>
      </c>
      <c r="K1373"/>
      <c r="L1373" s="4">
        <v>0</v>
      </c>
      <c r="M1373" s="4" t="str">
        <f t="shared" si="129"/>
        <v>Low Sales</v>
      </c>
      <c r="N1373" s="2" t="str">
        <f t="shared" si="130"/>
        <v>Grade C</v>
      </c>
      <c r="O1373">
        <v>10</v>
      </c>
      <c r="P1373" s="4">
        <v>10</v>
      </c>
      <c r="Q1373" t="s">
        <v>23</v>
      </c>
      <c r="R1373" s="4">
        <v>11</v>
      </c>
      <c r="S1373" t="str">
        <f>CONCATENATE(OrdersTable[[#This Row],[Clean_ID]],"-",OrdersTable[[#This Row],[Clean_Region]],"-",OrdersTable[[#This Row],[Clean_Product]])</f>
        <v>2371-WEST-Office Supplies</v>
      </c>
    </row>
    <row r="1374" spans="1:19" x14ac:dyDescent="0.3">
      <c r="A1374" t="s">
        <v>3811</v>
      </c>
      <c r="B1374" t="str">
        <f t="shared" si="126"/>
        <v>2372</v>
      </c>
      <c r="C1374" t="s">
        <v>3812</v>
      </c>
      <c r="D1374" t="str">
        <f t="shared" si="131"/>
        <v>Nicholas Delacruz</v>
      </c>
      <c r="E1374" t="s">
        <v>44</v>
      </c>
      <c r="F1374" t="str">
        <f t="shared" si="127"/>
        <v>SOUTH</v>
      </c>
      <c r="G1374" t="s">
        <v>40</v>
      </c>
      <c r="H1374" t="str">
        <f t="shared" si="128"/>
        <v>Office Supplies</v>
      </c>
      <c r="I1374" s="2" t="s">
        <v>379</v>
      </c>
      <c r="J1374" s="1">
        <v>45930</v>
      </c>
      <c r="K1374"/>
      <c r="L1374" s="4">
        <v>0</v>
      </c>
      <c r="M1374" s="4" t="str">
        <f t="shared" si="129"/>
        <v>Low Sales</v>
      </c>
      <c r="N1374" s="2" t="str">
        <f t="shared" si="130"/>
        <v>Grade C</v>
      </c>
      <c r="O1374">
        <v>20</v>
      </c>
      <c r="P1374" s="4">
        <v>20</v>
      </c>
      <c r="Q1374" t="s">
        <v>31</v>
      </c>
      <c r="R1374" s="4">
        <v>2</v>
      </c>
      <c r="S1374" t="str">
        <f>CONCATENATE(OrdersTable[[#This Row],[Clean_ID]],"-",OrdersTable[[#This Row],[Clean_Region]],"-",OrdersTable[[#This Row],[Clean_Product]])</f>
        <v>2372-SOUTH-Office Supplies</v>
      </c>
    </row>
    <row r="1375" spans="1:19" x14ac:dyDescent="0.3">
      <c r="A1375" t="s">
        <v>3813</v>
      </c>
      <c r="B1375" t="str">
        <f t="shared" si="126"/>
        <v>2373</v>
      </c>
      <c r="C1375" t="s">
        <v>3814</v>
      </c>
      <c r="D1375" t="str">
        <f t="shared" si="131"/>
        <v>Dr. Ann Johnson Phd</v>
      </c>
      <c r="E1375" t="s">
        <v>26</v>
      </c>
      <c r="F1375" t="str">
        <f t="shared" si="127"/>
        <v>EAST</v>
      </c>
      <c r="G1375" t="s">
        <v>12</v>
      </c>
      <c r="H1375" t="str">
        <f t="shared" si="128"/>
        <v>Electronics</v>
      </c>
      <c r="I1375" s="2" t="s">
        <v>3815</v>
      </c>
      <c r="J1375" s="1">
        <v>45756</v>
      </c>
      <c r="K1375">
        <v>1125.76</v>
      </c>
      <c r="L1375" s="4">
        <v>1125.76</v>
      </c>
      <c r="M1375" s="4" t="str">
        <f t="shared" si="129"/>
        <v>Low Sales</v>
      </c>
      <c r="N1375" s="2" t="str">
        <f t="shared" si="130"/>
        <v>Grade C</v>
      </c>
      <c r="O1375">
        <v>5</v>
      </c>
      <c r="P1375" s="4">
        <v>5</v>
      </c>
      <c r="Q1375" t="s">
        <v>23</v>
      </c>
      <c r="R1375" s="4">
        <v>5</v>
      </c>
      <c r="S1375" t="str">
        <f>CONCATENATE(OrdersTable[[#This Row],[Clean_ID]],"-",OrdersTable[[#This Row],[Clean_Region]],"-",OrdersTable[[#This Row],[Clean_Product]])</f>
        <v>2373-EAST-Electronics</v>
      </c>
    </row>
    <row r="1376" spans="1:19" x14ac:dyDescent="0.3">
      <c r="A1376" t="s">
        <v>3816</v>
      </c>
      <c r="B1376" t="str">
        <f t="shared" si="126"/>
        <v>2374</v>
      </c>
      <c r="C1376" t="s">
        <v>3817</v>
      </c>
      <c r="D1376" t="str">
        <f t="shared" si="131"/>
        <v>Kelly Bean</v>
      </c>
      <c r="E1376" t="s">
        <v>34</v>
      </c>
      <c r="F1376" t="str">
        <f t="shared" si="127"/>
        <v>NORTH</v>
      </c>
      <c r="G1376" t="s">
        <v>35</v>
      </c>
      <c r="H1376" t="str">
        <f t="shared" si="128"/>
        <v>Electronics</v>
      </c>
      <c r="I1376" s="2" t="s">
        <v>3818</v>
      </c>
      <c r="J1376" s="1">
        <v>45652</v>
      </c>
      <c r="K1376">
        <v>4178.84</v>
      </c>
      <c r="L1376" s="4">
        <v>4178.84</v>
      </c>
      <c r="M1376" s="4" t="str">
        <f t="shared" si="129"/>
        <v>High Sales</v>
      </c>
      <c r="N1376" s="2" t="str">
        <f t="shared" si="130"/>
        <v>Grade A</v>
      </c>
      <c r="O1376">
        <v>15</v>
      </c>
      <c r="P1376" s="4">
        <v>15</v>
      </c>
      <c r="Q1376" t="s">
        <v>18</v>
      </c>
      <c r="R1376" s="4">
        <v>6</v>
      </c>
      <c r="S1376" t="str">
        <f>CONCATENATE(OrdersTable[[#This Row],[Clean_ID]],"-",OrdersTable[[#This Row],[Clean_Region]],"-",OrdersTable[[#This Row],[Clean_Product]])</f>
        <v>2374-NORTH-Electronics</v>
      </c>
    </row>
    <row r="1377" spans="1:19" x14ac:dyDescent="0.3">
      <c r="A1377" t="s">
        <v>3819</v>
      </c>
      <c r="B1377" t="str">
        <f t="shared" si="126"/>
        <v>2375</v>
      </c>
      <c r="C1377" t="s">
        <v>3820</v>
      </c>
      <c r="D1377" t="str">
        <f t="shared" si="131"/>
        <v>Nicolas Simpson</v>
      </c>
      <c r="E1377" t="s">
        <v>26</v>
      </c>
      <c r="F1377" t="str">
        <f t="shared" si="127"/>
        <v>EAST</v>
      </c>
      <c r="G1377" t="s">
        <v>80</v>
      </c>
      <c r="H1377" t="str">
        <f t="shared" si="128"/>
        <v>Furniture</v>
      </c>
      <c r="I1377" s="2" t="s">
        <v>3821</v>
      </c>
      <c r="J1377" s="1">
        <v>45380</v>
      </c>
      <c r="K1377">
        <v>1389.81</v>
      </c>
      <c r="L1377" s="4">
        <v>1389.81</v>
      </c>
      <c r="M1377" s="4" t="str">
        <f t="shared" si="129"/>
        <v>Low Sales</v>
      </c>
      <c r="N1377" s="2" t="str">
        <f t="shared" si="130"/>
        <v>Grade C</v>
      </c>
      <c r="O1377">
        <v>20</v>
      </c>
      <c r="P1377" s="4">
        <v>20</v>
      </c>
      <c r="Q1377" t="s">
        <v>37</v>
      </c>
      <c r="R1377" s="4">
        <v>15</v>
      </c>
      <c r="S1377" t="str">
        <f>CONCATENATE(OrdersTable[[#This Row],[Clean_ID]],"-",OrdersTable[[#This Row],[Clean_Region]],"-",OrdersTable[[#This Row],[Clean_Product]])</f>
        <v>2375-EAST-Furniture</v>
      </c>
    </row>
    <row r="1378" spans="1:19" x14ac:dyDescent="0.3">
      <c r="A1378" t="s">
        <v>3822</v>
      </c>
      <c r="B1378" t="str">
        <f t="shared" si="126"/>
        <v>2376</v>
      </c>
      <c r="C1378" t="s">
        <v>3823</v>
      </c>
      <c r="D1378" t="str">
        <f t="shared" si="131"/>
        <v>Gerald Johnson</v>
      </c>
      <c r="E1378" t="s">
        <v>34</v>
      </c>
      <c r="F1378" t="str">
        <f t="shared" si="127"/>
        <v>NORTH</v>
      </c>
      <c r="G1378" t="s">
        <v>40</v>
      </c>
      <c r="H1378" t="str">
        <f t="shared" si="128"/>
        <v>Office Supplies</v>
      </c>
      <c r="I1378" s="2" t="s">
        <v>2975</v>
      </c>
      <c r="J1378" s="1">
        <v>45516</v>
      </c>
      <c r="K1378"/>
      <c r="L1378" s="4">
        <v>0</v>
      </c>
      <c r="M1378" s="4" t="str">
        <f t="shared" si="129"/>
        <v>Low Sales</v>
      </c>
      <c r="N1378" s="2" t="str">
        <f t="shared" si="130"/>
        <v>Grade C</v>
      </c>
      <c r="O1378">
        <v>10</v>
      </c>
      <c r="P1378" s="4">
        <v>10</v>
      </c>
      <c r="Q1378" t="s">
        <v>23</v>
      </c>
      <c r="R1378" s="4">
        <v>7</v>
      </c>
      <c r="S1378" t="str">
        <f>CONCATENATE(OrdersTable[[#This Row],[Clean_ID]],"-",OrdersTable[[#This Row],[Clean_Region]],"-",OrdersTable[[#This Row],[Clean_Product]])</f>
        <v>2376-NORTH-Office Supplies</v>
      </c>
    </row>
    <row r="1379" spans="1:19" x14ac:dyDescent="0.3">
      <c r="A1379" t="s">
        <v>3824</v>
      </c>
      <c r="B1379" t="str">
        <f t="shared" si="126"/>
        <v>2377</v>
      </c>
      <c r="C1379" t="s">
        <v>3825</v>
      </c>
      <c r="D1379" t="str">
        <f t="shared" si="131"/>
        <v>Tiffany Herrera</v>
      </c>
      <c r="E1379" t="s">
        <v>51</v>
      </c>
      <c r="F1379" t="str">
        <f t="shared" si="127"/>
        <v>WEST</v>
      </c>
      <c r="G1379" t="s">
        <v>12</v>
      </c>
      <c r="H1379" t="str">
        <f t="shared" si="128"/>
        <v>Electronics</v>
      </c>
      <c r="I1379" s="2" t="s">
        <v>3826</v>
      </c>
      <c r="J1379" s="1">
        <v>45559</v>
      </c>
      <c r="K1379">
        <v>3005.34</v>
      </c>
      <c r="L1379" s="4">
        <v>3005.34</v>
      </c>
      <c r="M1379" s="4" t="str">
        <f t="shared" si="129"/>
        <v>High Sales</v>
      </c>
      <c r="N1379" s="2" t="str">
        <f t="shared" si="130"/>
        <v>Grade B</v>
      </c>
      <c r="O1379"/>
      <c r="P1379" s="4">
        <v>0</v>
      </c>
      <c r="Q1379" t="s">
        <v>23</v>
      </c>
      <c r="R1379" s="4">
        <v>11</v>
      </c>
      <c r="S1379" t="str">
        <f>CONCATENATE(OrdersTable[[#This Row],[Clean_ID]],"-",OrdersTable[[#This Row],[Clean_Region]],"-",OrdersTable[[#This Row],[Clean_Product]])</f>
        <v>2377-WEST-Electronics</v>
      </c>
    </row>
    <row r="1380" spans="1:19" x14ac:dyDescent="0.3">
      <c r="A1380" t="s">
        <v>3827</v>
      </c>
      <c r="B1380" t="str">
        <f t="shared" si="126"/>
        <v>2378</v>
      </c>
      <c r="C1380" t="s">
        <v>3828</v>
      </c>
      <c r="D1380" t="str">
        <f t="shared" si="131"/>
        <v>Elizabeth Porter</v>
      </c>
      <c r="E1380" t="s">
        <v>26</v>
      </c>
      <c r="F1380" t="str">
        <f t="shared" si="127"/>
        <v>EAST</v>
      </c>
      <c r="G1380" t="s">
        <v>80</v>
      </c>
      <c r="H1380" t="str">
        <f t="shared" si="128"/>
        <v>Furniture</v>
      </c>
      <c r="I1380" s="2" t="s">
        <v>3829</v>
      </c>
      <c r="J1380" s="1">
        <v>45991</v>
      </c>
      <c r="K1380"/>
      <c r="L1380" s="4">
        <v>0</v>
      </c>
      <c r="M1380" s="4" t="str">
        <f t="shared" si="129"/>
        <v>Low Sales</v>
      </c>
      <c r="N1380" s="2" t="str">
        <f t="shared" si="130"/>
        <v>Grade C</v>
      </c>
      <c r="O1380"/>
      <c r="P1380" s="4">
        <v>0</v>
      </c>
      <c r="Q1380" t="s">
        <v>18</v>
      </c>
      <c r="R1380" s="4">
        <v>5</v>
      </c>
      <c r="S1380" t="str">
        <f>CONCATENATE(OrdersTable[[#This Row],[Clean_ID]],"-",OrdersTable[[#This Row],[Clean_Region]],"-",OrdersTable[[#This Row],[Clean_Product]])</f>
        <v>2378-EAST-Furniture</v>
      </c>
    </row>
    <row r="1381" spans="1:19" x14ac:dyDescent="0.3">
      <c r="A1381" t="s">
        <v>3830</v>
      </c>
      <c r="B1381" t="str">
        <f t="shared" si="126"/>
        <v>2379</v>
      </c>
      <c r="C1381" t="s">
        <v>3831</v>
      </c>
      <c r="D1381" t="str">
        <f t="shared" si="131"/>
        <v>Gregory Hamilton</v>
      </c>
      <c r="E1381" t="s">
        <v>26</v>
      </c>
      <c r="F1381" t="str">
        <f t="shared" si="127"/>
        <v>EAST</v>
      </c>
      <c r="G1381" t="s">
        <v>12</v>
      </c>
      <c r="H1381" t="str">
        <f t="shared" si="128"/>
        <v>Electronics</v>
      </c>
      <c r="I1381" s="2" t="s">
        <v>3832</v>
      </c>
      <c r="J1381" s="1">
        <v>45596</v>
      </c>
      <c r="K1381"/>
      <c r="L1381" s="4">
        <v>0</v>
      </c>
      <c r="M1381" s="4" t="str">
        <f t="shared" si="129"/>
        <v>Low Sales</v>
      </c>
      <c r="N1381" s="2" t="str">
        <f t="shared" si="130"/>
        <v>Grade C</v>
      </c>
      <c r="O1381"/>
      <c r="P1381" s="4">
        <v>0</v>
      </c>
      <c r="Q1381" t="s">
        <v>18</v>
      </c>
      <c r="R1381" s="4">
        <v>7</v>
      </c>
      <c r="S1381" t="str">
        <f>CONCATENATE(OrdersTable[[#This Row],[Clean_ID]],"-",OrdersTable[[#This Row],[Clean_Region]],"-",OrdersTable[[#This Row],[Clean_Product]])</f>
        <v>2379-EAST-Electronics</v>
      </c>
    </row>
    <row r="1382" spans="1:19" x14ac:dyDescent="0.3">
      <c r="A1382" t="s">
        <v>3833</v>
      </c>
      <c r="B1382" t="str">
        <f t="shared" si="126"/>
        <v>2380</v>
      </c>
      <c r="C1382" t="s">
        <v>3834</v>
      </c>
      <c r="D1382" t="str">
        <f t="shared" si="131"/>
        <v>Joshua Davies</v>
      </c>
      <c r="E1382" t="s">
        <v>51</v>
      </c>
      <c r="F1382" t="str">
        <f t="shared" si="127"/>
        <v>WEST</v>
      </c>
      <c r="G1382" t="s">
        <v>12</v>
      </c>
      <c r="H1382" t="str">
        <f t="shared" si="128"/>
        <v>Electronics</v>
      </c>
      <c r="I1382" s="2" t="s">
        <v>3835</v>
      </c>
      <c r="J1382" s="1">
        <v>45433</v>
      </c>
      <c r="K1382"/>
      <c r="L1382" s="4">
        <v>0</v>
      </c>
      <c r="M1382" s="4" t="str">
        <f t="shared" si="129"/>
        <v>Low Sales</v>
      </c>
      <c r="N1382" s="2" t="str">
        <f t="shared" si="130"/>
        <v>Grade C</v>
      </c>
      <c r="O1382"/>
      <c r="P1382" s="4">
        <v>0</v>
      </c>
      <c r="Q1382" t="s">
        <v>31</v>
      </c>
      <c r="R1382" s="4">
        <v>8</v>
      </c>
      <c r="S1382" t="str">
        <f>CONCATENATE(OrdersTable[[#This Row],[Clean_ID]],"-",OrdersTable[[#This Row],[Clean_Region]],"-",OrdersTable[[#This Row],[Clean_Product]])</f>
        <v>2380-WEST-Electronics</v>
      </c>
    </row>
    <row r="1383" spans="1:19" x14ac:dyDescent="0.3">
      <c r="A1383" t="s">
        <v>3836</v>
      </c>
      <c r="B1383" t="str">
        <f t="shared" si="126"/>
        <v>2381</v>
      </c>
      <c r="C1383" t="s">
        <v>3837</v>
      </c>
      <c r="D1383" t="str">
        <f t="shared" si="131"/>
        <v>David Watts</v>
      </c>
      <c r="E1383" t="s">
        <v>26</v>
      </c>
      <c r="F1383" t="str">
        <f t="shared" si="127"/>
        <v>EAST</v>
      </c>
      <c r="G1383" t="s">
        <v>35</v>
      </c>
      <c r="H1383" t="str">
        <f t="shared" si="128"/>
        <v>Electronics</v>
      </c>
      <c r="I1383" s="2" t="s">
        <v>3838</v>
      </c>
      <c r="J1383" s="1">
        <v>45769</v>
      </c>
      <c r="K1383"/>
      <c r="L1383" s="4">
        <v>0</v>
      </c>
      <c r="M1383" s="4" t="str">
        <f t="shared" si="129"/>
        <v>Low Sales</v>
      </c>
      <c r="N1383" s="2" t="str">
        <f t="shared" si="130"/>
        <v>Grade C</v>
      </c>
      <c r="O1383">
        <v>5</v>
      </c>
      <c r="P1383" s="4">
        <v>5</v>
      </c>
      <c r="Q1383" t="s">
        <v>37</v>
      </c>
      <c r="R1383" s="4">
        <v>1</v>
      </c>
      <c r="S1383" t="str">
        <f>CONCATENATE(OrdersTable[[#This Row],[Clean_ID]],"-",OrdersTable[[#This Row],[Clean_Region]],"-",OrdersTable[[#This Row],[Clean_Product]])</f>
        <v>2381-EAST-Electronics</v>
      </c>
    </row>
    <row r="1384" spans="1:19" x14ac:dyDescent="0.3">
      <c r="A1384" t="s">
        <v>3839</v>
      </c>
      <c r="B1384" t="str">
        <f t="shared" si="126"/>
        <v>2382</v>
      </c>
      <c r="C1384" t="s">
        <v>3840</v>
      </c>
      <c r="D1384" t="str">
        <f t="shared" si="131"/>
        <v>Shannon Stein</v>
      </c>
      <c r="E1384" t="s">
        <v>51</v>
      </c>
      <c r="F1384" t="str">
        <f t="shared" si="127"/>
        <v>WEST</v>
      </c>
      <c r="G1384" t="s">
        <v>12</v>
      </c>
      <c r="H1384" t="str">
        <f t="shared" si="128"/>
        <v>Electronics</v>
      </c>
      <c r="I1384" s="2" t="s">
        <v>1692</v>
      </c>
      <c r="J1384" s="1">
        <v>46065</v>
      </c>
      <c r="K1384"/>
      <c r="L1384" s="4">
        <v>0</v>
      </c>
      <c r="M1384" s="4" t="str">
        <f t="shared" si="129"/>
        <v>Low Sales</v>
      </c>
      <c r="N1384" s="2" t="str">
        <f t="shared" si="130"/>
        <v>Grade C</v>
      </c>
      <c r="O1384">
        <v>10</v>
      </c>
      <c r="P1384" s="4">
        <v>10</v>
      </c>
      <c r="Q1384" t="s">
        <v>37</v>
      </c>
      <c r="R1384" s="4">
        <v>9</v>
      </c>
      <c r="S1384" t="str">
        <f>CONCATENATE(OrdersTable[[#This Row],[Clean_ID]],"-",OrdersTable[[#This Row],[Clean_Region]],"-",OrdersTable[[#This Row],[Clean_Product]])</f>
        <v>2382-WEST-Electronics</v>
      </c>
    </row>
    <row r="1385" spans="1:19" x14ac:dyDescent="0.3">
      <c r="A1385" t="s">
        <v>3841</v>
      </c>
      <c r="B1385" t="str">
        <f t="shared" si="126"/>
        <v>2383</v>
      </c>
      <c r="C1385" t="s">
        <v>3842</v>
      </c>
      <c r="D1385" t="str">
        <f t="shared" si="131"/>
        <v>Mr. Joshua Rivas</v>
      </c>
      <c r="E1385" t="s">
        <v>26</v>
      </c>
      <c r="F1385" t="str">
        <f t="shared" si="127"/>
        <v>EAST</v>
      </c>
      <c r="G1385" t="s">
        <v>80</v>
      </c>
      <c r="H1385" t="str">
        <f t="shared" si="128"/>
        <v>Furniture</v>
      </c>
      <c r="I1385" s="2" t="s">
        <v>159</v>
      </c>
      <c r="J1385" s="1">
        <v>45927</v>
      </c>
      <c r="K1385"/>
      <c r="L1385" s="4">
        <v>0</v>
      </c>
      <c r="M1385" s="4" t="str">
        <f t="shared" si="129"/>
        <v>Low Sales</v>
      </c>
      <c r="N1385" s="2" t="str">
        <f t="shared" si="130"/>
        <v>Grade C</v>
      </c>
      <c r="O1385">
        <v>5</v>
      </c>
      <c r="P1385" s="4">
        <v>5</v>
      </c>
      <c r="Q1385" t="s">
        <v>23</v>
      </c>
      <c r="R1385" s="4">
        <v>3</v>
      </c>
      <c r="S1385" t="str">
        <f>CONCATENATE(OrdersTable[[#This Row],[Clean_ID]],"-",OrdersTable[[#This Row],[Clean_Region]],"-",OrdersTable[[#This Row],[Clean_Product]])</f>
        <v>2383-EAST-Furniture</v>
      </c>
    </row>
    <row r="1386" spans="1:19" x14ac:dyDescent="0.3">
      <c r="A1386" t="s">
        <v>3843</v>
      </c>
      <c r="B1386" t="str">
        <f t="shared" si="126"/>
        <v>2384</v>
      </c>
      <c r="C1386" t="s">
        <v>3844</v>
      </c>
      <c r="D1386" t="str">
        <f t="shared" si="131"/>
        <v>Amanda King</v>
      </c>
      <c r="E1386" t="s">
        <v>51</v>
      </c>
      <c r="F1386" t="str">
        <f t="shared" si="127"/>
        <v>WEST</v>
      </c>
      <c r="G1386" t="s">
        <v>12</v>
      </c>
      <c r="H1386" t="str">
        <f t="shared" si="128"/>
        <v>Electronics</v>
      </c>
      <c r="I1386" s="2" t="s">
        <v>3845</v>
      </c>
      <c r="J1386" s="1">
        <v>45765</v>
      </c>
      <c r="K1386">
        <v>2328.09</v>
      </c>
      <c r="L1386" s="4">
        <v>2328.09</v>
      </c>
      <c r="M1386" s="4" t="str">
        <f t="shared" si="129"/>
        <v>Low Sales</v>
      </c>
      <c r="N1386" s="2" t="str">
        <f t="shared" si="130"/>
        <v>Grade B</v>
      </c>
      <c r="O1386">
        <v>5</v>
      </c>
      <c r="P1386" s="4">
        <v>5</v>
      </c>
      <c r="Q1386" t="s">
        <v>14</v>
      </c>
      <c r="R1386" s="4">
        <v>5</v>
      </c>
      <c r="S1386" t="str">
        <f>CONCATENATE(OrdersTable[[#This Row],[Clean_ID]],"-",OrdersTable[[#This Row],[Clean_Region]],"-",OrdersTable[[#This Row],[Clean_Product]])</f>
        <v>2384-WEST-Electronics</v>
      </c>
    </row>
    <row r="1387" spans="1:19" x14ac:dyDescent="0.3">
      <c r="A1387" t="s">
        <v>3846</v>
      </c>
      <c r="B1387" t="str">
        <f t="shared" si="126"/>
        <v>2385</v>
      </c>
      <c r="C1387" t="s">
        <v>3847</v>
      </c>
      <c r="D1387" t="str">
        <f t="shared" si="131"/>
        <v>Cynthia Fuller</v>
      </c>
      <c r="E1387" t="s">
        <v>11</v>
      </c>
      <c r="F1387" t="str">
        <f t="shared" si="127"/>
        <v>NORTH</v>
      </c>
      <c r="G1387" t="s">
        <v>12</v>
      </c>
      <c r="H1387" t="str">
        <f t="shared" si="128"/>
        <v>Electronics</v>
      </c>
      <c r="I1387" s="2" t="s">
        <v>3848</v>
      </c>
      <c r="J1387" s="1">
        <v>45633</v>
      </c>
      <c r="K1387"/>
      <c r="L1387" s="4">
        <v>0</v>
      </c>
      <c r="M1387" s="4" t="str">
        <f t="shared" si="129"/>
        <v>Low Sales</v>
      </c>
      <c r="N1387" s="2" t="str">
        <f t="shared" si="130"/>
        <v>Grade C</v>
      </c>
      <c r="O1387"/>
      <c r="P1387" s="4">
        <v>0</v>
      </c>
      <c r="Q1387" t="s">
        <v>23</v>
      </c>
      <c r="R1387" s="4">
        <v>12</v>
      </c>
      <c r="S1387" t="str">
        <f>CONCATENATE(OrdersTable[[#This Row],[Clean_ID]],"-",OrdersTable[[#This Row],[Clean_Region]],"-",OrdersTable[[#This Row],[Clean_Product]])</f>
        <v>2385-NORTH-Electronics</v>
      </c>
    </row>
    <row r="1388" spans="1:19" x14ac:dyDescent="0.3">
      <c r="A1388" t="s">
        <v>3849</v>
      </c>
      <c r="B1388" t="str">
        <f t="shared" si="126"/>
        <v>2386</v>
      </c>
      <c r="C1388" t="s">
        <v>3850</v>
      </c>
      <c r="D1388" t="str">
        <f t="shared" si="131"/>
        <v>Adrian Kaufman</v>
      </c>
      <c r="E1388" t="s">
        <v>26</v>
      </c>
      <c r="F1388" t="str">
        <f t="shared" si="127"/>
        <v>EAST</v>
      </c>
      <c r="G1388" t="s">
        <v>12</v>
      </c>
      <c r="H1388" t="str">
        <f t="shared" si="128"/>
        <v>Electronics</v>
      </c>
      <c r="I1388" s="2" t="s">
        <v>3851</v>
      </c>
      <c r="J1388" s="1">
        <v>45416</v>
      </c>
      <c r="K1388">
        <v>2943.86</v>
      </c>
      <c r="L1388" s="4">
        <v>2943.86</v>
      </c>
      <c r="M1388" s="4" t="str">
        <f t="shared" si="129"/>
        <v>High Sales</v>
      </c>
      <c r="N1388" s="2" t="str">
        <f t="shared" si="130"/>
        <v>Grade B</v>
      </c>
      <c r="O1388">
        <v>10</v>
      </c>
      <c r="P1388" s="4">
        <v>10</v>
      </c>
      <c r="Q1388" t="s">
        <v>37</v>
      </c>
      <c r="R1388" s="4">
        <v>3</v>
      </c>
      <c r="S1388" t="str">
        <f>CONCATENATE(OrdersTable[[#This Row],[Clean_ID]],"-",OrdersTable[[#This Row],[Clean_Region]],"-",OrdersTable[[#This Row],[Clean_Product]])</f>
        <v>2386-EAST-Electronics</v>
      </c>
    </row>
    <row r="1389" spans="1:19" x14ac:dyDescent="0.3">
      <c r="A1389" t="s">
        <v>3852</v>
      </c>
      <c r="B1389" t="str">
        <f t="shared" si="126"/>
        <v>2387</v>
      </c>
      <c r="C1389" t="s">
        <v>3853</v>
      </c>
      <c r="D1389" t="str">
        <f t="shared" si="131"/>
        <v>Jerry Gomez</v>
      </c>
      <c r="E1389" t="s">
        <v>21</v>
      </c>
      <c r="F1389" t="str">
        <f t="shared" si="127"/>
        <v>CENTRAL</v>
      </c>
      <c r="G1389" t="s">
        <v>35</v>
      </c>
      <c r="H1389" t="str">
        <f t="shared" si="128"/>
        <v>Electronics</v>
      </c>
      <c r="I1389" s="2" t="s">
        <v>2567</v>
      </c>
      <c r="J1389" s="1">
        <v>45431</v>
      </c>
      <c r="K1389">
        <v>4480.51</v>
      </c>
      <c r="L1389" s="4">
        <v>4480.51</v>
      </c>
      <c r="M1389" s="4" t="str">
        <f t="shared" si="129"/>
        <v>High Sales</v>
      </c>
      <c r="N1389" s="2" t="str">
        <f t="shared" si="130"/>
        <v>Grade A</v>
      </c>
      <c r="O1389">
        <v>15</v>
      </c>
      <c r="P1389" s="4">
        <v>15</v>
      </c>
      <c r="Q1389" t="s">
        <v>31</v>
      </c>
      <c r="R1389" s="4">
        <v>12</v>
      </c>
      <c r="S1389" t="str">
        <f>CONCATENATE(OrdersTable[[#This Row],[Clean_ID]],"-",OrdersTable[[#This Row],[Clean_Region]],"-",OrdersTable[[#This Row],[Clean_Product]])</f>
        <v>2387-CENTRAL-Electronics</v>
      </c>
    </row>
    <row r="1390" spans="1:19" x14ac:dyDescent="0.3">
      <c r="A1390" t="s">
        <v>3854</v>
      </c>
      <c r="B1390" t="str">
        <f t="shared" si="126"/>
        <v>2388</v>
      </c>
      <c r="C1390" t="s">
        <v>3855</v>
      </c>
      <c r="D1390" t="str">
        <f t="shared" si="131"/>
        <v>Anthony Banks</v>
      </c>
      <c r="E1390" t="s">
        <v>34</v>
      </c>
      <c r="F1390" t="str">
        <f t="shared" si="127"/>
        <v>NORTH</v>
      </c>
      <c r="G1390" t="s">
        <v>35</v>
      </c>
      <c r="H1390" t="str">
        <f t="shared" si="128"/>
        <v>Electronics</v>
      </c>
      <c r="I1390" s="2" t="s">
        <v>379</v>
      </c>
      <c r="J1390" s="1">
        <v>45930</v>
      </c>
      <c r="K1390">
        <v>1043.46</v>
      </c>
      <c r="L1390" s="4">
        <v>1043.46</v>
      </c>
      <c r="M1390" s="4" t="str">
        <f t="shared" si="129"/>
        <v>Low Sales</v>
      </c>
      <c r="N1390" s="2" t="str">
        <f t="shared" si="130"/>
        <v>Grade C</v>
      </c>
      <c r="O1390">
        <v>5</v>
      </c>
      <c r="P1390" s="4">
        <v>5</v>
      </c>
      <c r="Q1390" t="s">
        <v>18</v>
      </c>
      <c r="R1390" s="4">
        <v>10</v>
      </c>
      <c r="S1390" t="str">
        <f>CONCATENATE(OrdersTable[[#This Row],[Clean_ID]],"-",OrdersTable[[#This Row],[Clean_Region]],"-",OrdersTable[[#This Row],[Clean_Product]])</f>
        <v>2388-NORTH-Electronics</v>
      </c>
    </row>
    <row r="1391" spans="1:19" x14ac:dyDescent="0.3">
      <c r="A1391" t="s">
        <v>3856</v>
      </c>
      <c r="B1391" t="str">
        <f t="shared" si="126"/>
        <v>2389</v>
      </c>
      <c r="C1391" t="s">
        <v>3857</v>
      </c>
      <c r="D1391" t="str">
        <f t="shared" si="131"/>
        <v>Justin Cherry</v>
      </c>
      <c r="E1391" t="s">
        <v>34</v>
      </c>
      <c r="F1391" t="str">
        <f t="shared" si="127"/>
        <v>NORTH</v>
      </c>
      <c r="G1391" t="s">
        <v>12</v>
      </c>
      <c r="H1391" t="str">
        <f t="shared" si="128"/>
        <v>Electronics</v>
      </c>
      <c r="I1391" s="2" t="s">
        <v>3858</v>
      </c>
      <c r="J1391" s="1">
        <v>45545</v>
      </c>
      <c r="K1391">
        <v>562.85</v>
      </c>
      <c r="L1391" s="4">
        <v>562.85</v>
      </c>
      <c r="M1391" s="4" t="str">
        <f t="shared" si="129"/>
        <v>Low Sales</v>
      </c>
      <c r="N1391" s="2" t="str">
        <f t="shared" si="130"/>
        <v>Grade C</v>
      </c>
      <c r="O1391"/>
      <c r="P1391" s="4">
        <v>0</v>
      </c>
      <c r="Q1391" t="s">
        <v>23</v>
      </c>
      <c r="R1391" s="4">
        <v>7</v>
      </c>
      <c r="S1391" t="str">
        <f>CONCATENATE(OrdersTable[[#This Row],[Clean_ID]],"-",OrdersTable[[#This Row],[Clean_Region]],"-",OrdersTable[[#This Row],[Clean_Product]])</f>
        <v>2389-NORTH-Electronics</v>
      </c>
    </row>
    <row r="1392" spans="1:19" x14ac:dyDescent="0.3">
      <c r="A1392" t="s">
        <v>3859</v>
      </c>
      <c r="B1392" t="str">
        <f t="shared" si="126"/>
        <v>2390</v>
      </c>
      <c r="C1392" t="s">
        <v>3860</v>
      </c>
      <c r="D1392" t="str">
        <f t="shared" si="131"/>
        <v>Glenn Fletcher</v>
      </c>
      <c r="E1392" t="s">
        <v>34</v>
      </c>
      <c r="F1392" t="str">
        <f t="shared" si="127"/>
        <v>NORTH</v>
      </c>
      <c r="G1392" t="s">
        <v>12</v>
      </c>
      <c r="H1392" t="str">
        <f t="shared" si="128"/>
        <v>Electronics</v>
      </c>
      <c r="I1392" s="2" t="s">
        <v>981</v>
      </c>
      <c r="J1392" s="1">
        <v>45362</v>
      </c>
      <c r="K1392">
        <v>2444.41</v>
      </c>
      <c r="L1392" s="4">
        <v>2444.41</v>
      </c>
      <c r="M1392" s="4" t="str">
        <f t="shared" si="129"/>
        <v>Low Sales</v>
      </c>
      <c r="N1392" s="2" t="str">
        <f t="shared" si="130"/>
        <v>Grade B</v>
      </c>
      <c r="O1392">
        <v>10</v>
      </c>
      <c r="P1392" s="4">
        <v>10</v>
      </c>
      <c r="Q1392" t="s">
        <v>37</v>
      </c>
      <c r="R1392" s="4">
        <v>5</v>
      </c>
      <c r="S1392" t="str">
        <f>CONCATENATE(OrdersTable[[#This Row],[Clean_ID]],"-",OrdersTable[[#This Row],[Clean_Region]],"-",OrdersTable[[#This Row],[Clean_Product]])</f>
        <v>2390-NORTH-Electronics</v>
      </c>
    </row>
    <row r="1393" spans="1:19" x14ac:dyDescent="0.3">
      <c r="A1393" t="s">
        <v>3861</v>
      </c>
      <c r="B1393" t="str">
        <f t="shared" si="126"/>
        <v>2391</v>
      </c>
      <c r="C1393" t="s">
        <v>3862</v>
      </c>
      <c r="D1393" t="str">
        <f t="shared" si="131"/>
        <v>Angela Washington</v>
      </c>
      <c r="E1393" t="s">
        <v>21</v>
      </c>
      <c r="F1393" t="str">
        <f t="shared" si="127"/>
        <v>CENTRAL</v>
      </c>
      <c r="G1393" t="s">
        <v>35</v>
      </c>
      <c r="H1393" t="str">
        <f t="shared" si="128"/>
        <v>Electronics</v>
      </c>
      <c r="I1393" s="2" t="s">
        <v>3863</v>
      </c>
      <c r="J1393" s="1">
        <v>45965</v>
      </c>
      <c r="K1393">
        <v>659.82</v>
      </c>
      <c r="L1393" s="4">
        <v>659.82</v>
      </c>
      <c r="M1393" s="4" t="str">
        <f t="shared" si="129"/>
        <v>Low Sales</v>
      </c>
      <c r="N1393" s="2" t="str">
        <f t="shared" si="130"/>
        <v>Grade C</v>
      </c>
      <c r="O1393">
        <v>5</v>
      </c>
      <c r="P1393" s="4">
        <v>5</v>
      </c>
      <c r="Q1393" t="s">
        <v>18</v>
      </c>
      <c r="R1393" s="4">
        <v>3</v>
      </c>
      <c r="S1393" t="str">
        <f>CONCATENATE(OrdersTable[[#This Row],[Clean_ID]],"-",OrdersTable[[#This Row],[Clean_Region]],"-",OrdersTable[[#This Row],[Clean_Product]])</f>
        <v>2391-CENTRAL-Electronics</v>
      </c>
    </row>
    <row r="1394" spans="1:19" x14ac:dyDescent="0.3">
      <c r="A1394" t="s">
        <v>3864</v>
      </c>
      <c r="B1394" t="str">
        <f t="shared" si="126"/>
        <v>2392</v>
      </c>
      <c r="C1394" t="s">
        <v>3865</v>
      </c>
      <c r="D1394" t="str">
        <f t="shared" si="131"/>
        <v>Donna Glover Dvm</v>
      </c>
      <c r="E1394" t="s">
        <v>11</v>
      </c>
      <c r="F1394" t="str">
        <f t="shared" si="127"/>
        <v>NORTH</v>
      </c>
      <c r="G1394" t="s">
        <v>80</v>
      </c>
      <c r="H1394" t="str">
        <f t="shared" si="128"/>
        <v>Furniture</v>
      </c>
      <c r="I1394" s="2" t="s">
        <v>2917</v>
      </c>
      <c r="J1394" s="1">
        <v>45466</v>
      </c>
      <c r="K1394">
        <v>3721.24</v>
      </c>
      <c r="L1394" s="4">
        <v>3721.24</v>
      </c>
      <c r="M1394" s="4" t="str">
        <f t="shared" si="129"/>
        <v>High Sales</v>
      </c>
      <c r="N1394" s="2" t="str">
        <f t="shared" si="130"/>
        <v>Grade B</v>
      </c>
      <c r="O1394">
        <v>20</v>
      </c>
      <c r="P1394" s="4">
        <v>20</v>
      </c>
      <c r="Q1394" t="s">
        <v>23</v>
      </c>
      <c r="R1394" s="4">
        <v>5</v>
      </c>
      <c r="S1394" t="str">
        <f>CONCATENATE(OrdersTable[[#This Row],[Clean_ID]],"-",OrdersTable[[#This Row],[Clean_Region]],"-",OrdersTable[[#This Row],[Clean_Product]])</f>
        <v>2392-NORTH-Furniture</v>
      </c>
    </row>
    <row r="1395" spans="1:19" x14ac:dyDescent="0.3">
      <c r="A1395" t="s">
        <v>3866</v>
      </c>
      <c r="B1395" t="str">
        <f t="shared" si="126"/>
        <v>2393</v>
      </c>
      <c r="C1395" t="s">
        <v>3867</v>
      </c>
      <c r="D1395" t="str">
        <f t="shared" si="131"/>
        <v>Brian Robles Jr.</v>
      </c>
      <c r="E1395" t="s">
        <v>26</v>
      </c>
      <c r="F1395" t="str">
        <f t="shared" si="127"/>
        <v>EAST</v>
      </c>
      <c r="G1395" t="s">
        <v>12</v>
      </c>
      <c r="H1395" t="str">
        <f t="shared" si="128"/>
        <v>Electronics</v>
      </c>
      <c r="I1395" s="2" t="s">
        <v>3868</v>
      </c>
      <c r="J1395" s="1">
        <v>45894</v>
      </c>
      <c r="K1395"/>
      <c r="L1395" s="4">
        <v>0</v>
      </c>
      <c r="M1395" s="4" t="str">
        <f t="shared" si="129"/>
        <v>Low Sales</v>
      </c>
      <c r="N1395" s="2" t="str">
        <f t="shared" si="130"/>
        <v>Grade C</v>
      </c>
      <c r="O1395">
        <v>20</v>
      </c>
      <c r="P1395" s="4">
        <v>20</v>
      </c>
      <c r="Q1395" t="s">
        <v>23</v>
      </c>
      <c r="R1395" s="4">
        <v>12</v>
      </c>
      <c r="S1395" t="str">
        <f>CONCATENATE(OrdersTable[[#This Row],[Clean_ID]],"-",OrdersTable[[#This Row],[Clean_Region]],"-",OrdersTable[[#This Row],[Clean_Product]])</f>
        <v>2393-EAST-Electronics</v>
      </c>
    </row>
    <row r="1396" spans="1:19" x14ac:dyDescent="0.3">
      <c r="A1396" t="s">
        <v>3869</v>
      </c>
      <c r="B1396" t="str">
        <f t="shared" si="126"/>
        <v>2394</v>
      </c>
      <c r="C1396" t="s">
        <v>3870</v>
      </c>
      <c r="D1396" t="str">
        <f t="shared" si="131"/>
        <v>Robert Ruiz</v>
      </c>
      <c r="E1396" t="s">
        <v>34</v>
      </c>
      <c r="F1396" t="str">
        <f t="shared" si="127"/>
        <v>NORTH</v>
      </c>
      <c r="G1396" t="s">
        <v>35</v>
      </c>
      <c r="H1396" t="str">
        <f t="shared" si="128"/>
        <v>Electronics</v>
      </c>
      <c r="I1396" s="2" t="s">
        <v>3871</v>
      </c>
      <c r="J1396" s="1">
        <v>45691</v>
      </c>
      <c r="K1396"/>
      <c r="L1396" s="4">
        <v>0</v>
      </c>
      <c r="M1396" s="4" t="str">
        <f t="shared" si="129"/>
        <v>Low Sales</v>
      </c>
      <c r="N1396" s="2" t="str">
        <f t="shared" si="130"/>
        <v>Grade C</v>
      </c>
      <c r="O1396">
        <v>20</v>
      </c>
      <c r="P1396" s="4">
        <v>20</v>
      </c>
      <c r="Q1396" t="s">
        <v>14</v>
      </c>
      <c r="R1396" s="4">
        <v>10</v>
      </c>
      <c r="S1396" t="str">
        <f>CONCATENATE(OrdersTable[[#This Row],[Clean_ID]],"-",OrdersTable[[#This Row],[Clean_Region]],"-",OrdersTable[[#This Row],[Clean_Product]])</f>
        <v>2394-NORTH-Electronics</v>
      </c>
    </row>
    <row r="1397" spans="1:19" x14ac:dyDescent="0.3">
      <c r="A1397" t="s">
        <v>3872</v>
      </c>
      <c r="B1397" t="str">
        <f t="shared" si="126"/>
        <v>2395</v>
      </c>
      <c r="C1397" t="s">
        <v>3873</v>
      </c>
      <c r="D1397" t="str">
        <f t="shared" si="131"/>
        <v>Janice Wu</v>
      </c>
      <c r="E1397" t="s">
        <v>51</v>
      </c>
      <c r="F1397" t="str">
        <f t="shared" si="127"/>
        <v>WEST</v>
      </c>
      <c r="G1397" t="s">
        <v>12</v>
      </c>
      <c r="H1397" t="str">
        <f t="shared" si="128"/>
        <v>Electronics</v>
      </c>
      <c r="I1397" s="2" t="s">
        <v>174</v>
      </c>
      <c r="J1397" s="1">
        <v>45886</v>
      </c>
      <c r="K1397"/>
      <c r="L1397" s="4">
        <v>0</v>
      </c>
      <c r="M1397" s="4" t="str">
        <f t="shared" si="129"/>
        <v>Low Sales</v>
      </c>
      <c r="N1397" s="2" t="str">
        <f t="shared" si="130"/>
        <v>Grade C</v>
      </c>
      <c r="O1397">
        <v>5</v>
      </c>
      <c r="P1397" s="4">
        <v>5</v>
      </c>
      <c r="Q1397" t="s">
        <v>31</v>
      </c>
      <c r="R1397" s="4">
        <v>3</v>
      </c>
      <c r="S1397" t="str">
        <f>CONCATENATE(OrdersTable[[#This Row],[Clean_ID]],"-",OrdersTable[[#This Row],[Clean_Region]],"-",OrdersTable[[#This Row],[Clean_Product]])</f>
        <v>2395-WEST-Electronics</v>
      </c>
    </row>
    <row r="1398" spans="1:19" x14ac:dyDescent="0.3">
      <c r="A1398" t="s">
        <v>3874</v>
      </c>
      <c r="B1398" t="str">
        <f t="shared" si="126"/>
        <v>2396</v>
      </c>
      <c r="C1398" t="s">
        <v>3875</v>
      </c>
      <c r="D1398" t="str">
        <f t="shared" si="131"/>
        <v>Maria Boyle</v>
      </c>
      <c r="E1398" t="s">
        <v>51</v>
      </c>
      <c r="F1398" t="str">
        <f t="shared" si="127"/>
        <v>WEST</v>
      </c>
      <c r="G1398" t="s">
        <v>35</v>
      </c>
      <c r="H1398" t="str">
        <f t="shared" si="128"/>
        <v>Electronics</v>
      </c>
      <c r="I1398" s="2" t="s">
        <v>456</v>
      </c>
      <c r="J1398" s="1">
        <v>45575</v>
      </c>
      <c r="K1398"/>
      <c r="L1398" s="4">
        <v>0</v>
      </c>
      <c r="M1398" s="4" t="str">
        <f t="shared" si="129"/>
        <v>Low Sales</v>
      </c>
      <c r="N1398" s="2" t="str">
        <f t="shared" si="130"/>
        <v>Grade C</v>
      </c>
      <c r="O1398"/>
      <c r="P1398" s="4">
        <v>0</v>
      </c>
      <c r="Q1398" t="s">
        <v>37</v>
      </c>
      <c r="R1398" s="4">
        <v>4</v>
      </c>
      <c r="S1398" t="str">
        <f>CONCATENATE(OrdersTable[[#This Row],[Clean_ID]],"-",OrdersTable[[#This Row],[Clean_Region]],"-",OrdersTable[[#This Row],[Clean_Product]])</f>
        <v>2396-WEST-Electronics</v>
      </c>
    </row>
    <row r="1399" spans="1:19" x14ac:dyDescent="0.3">
      <c r="A1399" t="s">
        <v>3876</v>
      </c>
      <c r="B1399" t="str">
        <f t="shared" si="126"/>
        <v>2397</v>
      </c>
      <c r="C1399" t="s">
        <v>3877</v>
      </c>
      <c r="D1399" t="str">
        <f t="shared" si="131"/>
        <v>Jill Hart</v>
      </c>
      <c r="E1399" t="s">
        <v>26</v>
      </c>
      <c r="F1399" t="str">
        <f t="shared" si="127"/>
        <v>EAST</v>
      </c>
      <c r="G1399" t="s">
        <v>35</v>
      </c>
      <c r="H1399" t="str">
        <f t="shared" si="128"/>
        <v>Electronics</v>
      </c>
      <c r="I1399" s="2" t="s">
        <v>3878</v>
      </c>
      <c r="J1399" s="1">
        <v>45817</v>
      </c>
      <c r="K1399">
        <v>913.76</v>
      </c>
      <c r="L1399" s="4">
        <v>913.76</v>
      </c>
      <c r="M1399" s="4" t="str">
        <f t="shared" si="129"/>
        <v>Low Sales</v>
      </c>
      <c r="N1399" s="2" t="str">
        <f t="shared" si="130"/>
        <v>Grade C</v>
      </c>
      <c r="O1399">
        <v>15</v>
      </c>
      <c r="P1399" s="4">
        <v>15</v>
      </c>
      <c r="Q1399" t="s">
        <v>37</v>
      </c>
      <c r="R1399" s="4">
        <v>6</v>
      </c>
      <c r="S1399" t="str">
        <f>CONCATENATE(OrdersTable[[#This Row],[Clean_ID]],"-",OrdersTable[[#This Row],[Clean_Region]],"-",OrdersTable[[#This Row],[Clean_Product]])</f>
        <v>2397-EAST-Electronics</v>
      </c>
    </row>
    <row r="1400" spans="1:19" x14ac:dyDescent="0.3">
      <c r="A1400" t="s">
        <v>3879</v>
      </c>
      <c r="B1400" t="str">
        <f t="shared" si="126"/>
        <v>2398</v>
      </c>
      <c r="C1400" t="s">
        <v>3880</v>
      </c>
      <c r="D1400" t="str">
        <f t="shared" si="131"/>
        <v>Juan Hayes</v>
      </c>
      <c r="E1400" t="s">
        <v>51</v>
      </c>
      <c r="F1400" t="str">
        <f t="shared" si="127"/>
        <v>WEST</v>
      </c>
      <c r="G1400" t="s">
        <v>80</v>
      </c>
      <c r="H1400" t="str">
        <f t="shared" si="128"/>
        <v>Furniture</v>
      </c>
      <c r="I1400" s="2" t="s">
        <v>769</v>
      </c>
      <c r="J1400" s="1">
        <v>45577</v>
      </c>
      <c r="K1400"/>
      <c r="L1400" s="4">
        <v>0</v>
      </c>
      <c r="M1400" s="4" t="str">
        <f t="shared" si="129"/>
        <v>Low Sales</v>
      </c>
      <c r="N1400" s="2" t="str">
        <f t="shared" si="130"/>
        <v>Grade C</v>
      </c>
      <c r="O1400">
        <v>5</v>
      </c>
      <c r="P1400" s="4">
        <v>5</v>
      </c>
      <c r="Q1400" t="s">
        <v>23</v>
      </c>
      <c r="R1400" s="4">
        <v>7</v>
      </c>
      <c r="S1400" t="str">
        <f>CONCATENATE(OrdersTable[[#This Row],[Clean_ID]],"-",OrdersTable[[#This Row],[Clean_Region]],"-",OrdersTable[[#This Row],[Clean_Product]])</f>
        <v>2398-WEST-Furniture</v>
      </c>
    </row>
    <row r="1401" spans="1:19" x14ac:dyDescent="0.3">
      <c r="A1401" t="s">
        <v>3881</v>
      </c>
      <c r="B1401" t="str">
        <f t="shared" si="126"/>
        <v>2399</v>
      </c>
      <c r="C1401" t="s">
        <v>3882</v>
      </c>
      <c r="D1401" t="str">
        <f t="shared" si="131"/>
        <v>Miranda Duffy</v>
      </c>
      <c r="E1401" t="s">
        <v>51</v>
      </c>
      <c r="F1401" t="str">
        <f t="shared" si="127"/>
        <v>WEST</v>
      </c>
      <c r="G1401" t="s">
        <v>80</v>
      </c>
      <c r="H1401" t="str">
        <f t="shared" si="128"/>
        <v>Furniture</v>
      </c>
      <c r="I1401" s="2" t="s">
        <v>3883</v>
      </c>
      <c r="J1401" s="1">
        <v>45881</v>
      </c>
      <c r="K1401"/>
      <c r="L1401" s="4">
        <v>0</v>
      </c>
      <c r="M1401" s="4" t="str">
        <f t="shared" si="129"/>
        <v>Low Sales</v>
      </c>
      <c r="N1401" s="2" t="str">
        <f t="shared" si="130"/>
        <v>Grade C</v>
      </c>
      <c r="O1401">
        <v>10</v>
      </c>
      <c r="P1401" s="4">
        <v>10</v>
      </c>
      <c r="Q1401" t="s">
        <v>31</v>
      </c>
      <c r="R1401" s="4">
        <v>10</v>
      </c>
      <c r="S1401" t="str">
        <f>CONCATENATE(OrdersTable[[#This Row],[Clean_ID]],"-",OrdersTable[[#This Row],[Clean_Region]],"-",OrdersTable[[#This Row],[Clean_Product]])</f>
        <v>2399-WEST-Furniture</v>
      </c>
    </row>
    <row r="1402" spans="1:19" x14ac:dyDescent="0.3">
      <c r="A1402" t="s">
        <v>3884</v>
      </c>
      <c r="B1402" t="str">
        <f t="shared" si="126"/>
        <v>2400</v>
      </c>
      <c r="C1402" t="s">
        <v>3885</v>
      </c>
      <c r="D1402" t="str">
        <f t="shared" si="131"/>
        <v>Michael Dickson</v>
      </c>
      <c r="E1402" t="s">
        <v>21</v>
      </c>
      <c r="F1402" t="str">
        <f t="shared" si="127"/>
        <v>CENTRAL</v>
      </c>
      <c r="G1402" t="s">
        <v>40</v>
      </c>
      <c r="H1402" t="str">
        <f t="shared" si="128"/>
        <v>Office Supplies</v>
      </c>
      <c r="I1402" s="2" t="s">
        <v>3886</v>
      </c>
      <c r="J1402" s="1">
        <v>45890</v>
      </c>
      <c r="K1402">
        <v>4157.9399999999996</v>
      </c>
      <c r="L1402" s="4">
        <v>4157.9399999999996</v>
      </c>
      <c r="M1402" s="4" t="str">
        <f t="shared" si="129"/>
        <v>High Sales</v>
      </c>
      <c r="N1402" s="2" t="str">
        <f t="shared" si="130"/>
        <v>Grade A</v>
      </c>
      <c r="O1402">
        <v>5</v>
      </c>
      <c r="P1402" s="4">
        <v>5</v>
      </c>
      <c r="Q1402" t="s">
        <v>14</v>
      </c>
      <c r="R1402" s="4">
        <v>14</v>
      </c>
      <c r="S1402" t="str">
        <f>CONCATENATE(OrdersTable[[#This Row],[Clean_ID]],"-",OrdersTable[[#This Row],[Clean_Region]],"-",OrdersTable[[#This Row],[Clean_Product]])</f>
        <v>2400-CENTRAL-Office Supplies</v>
      </c>
    </row>
    <row r="1403" spans="1:19" x14ac:dyDescent="0.3">
      <c r="A1403" t="s">
        <v>3887</v>
      </c>
      <c r="B1403" t="str">
        <f t="shared" si="126"/>
        <v>2401</v>
      </c>
      <c r="C1403" t="s">
        <v>3888</v>
      </c>
      <c r="D1403" t="str">
        <f t="shared" si="131"/>
        <v>Robert Snow</v>
      </c>
      <c r="E1403" t="s">
        <v>11</v>
      </c>
      <c r="F1403" t="str">
        <f t="shared" si="127"/>
        <v>NORTH</v>
      </c>
      <c r="G1403" t="s">
        <v>80</v>
      </c>
      <c r="H1403" t="str">
        <f t="shared" si="128"/>
        <v>Furniture</v>
      </c>
      <c r="I1403" s="2" t="s">
        <v>3889</v>
      </c>
      <c r="J1403" s="1">
        <v>45529</v>
      </c>
      <c r="K1403"/>
      <c r="L1403" s="4">
        <v>0</v>
      </c>
      <c r="M1403" s="4" t="str">
        <f t="shared" si="129"/>
        <v>Low Sales</v>
      </c>
      <c r="N1403" s="2" t="str">
        <f t="shared" si="130"/>
        <v>Grade C</v>
      </c>
      <c r="O1403">
        <v>20</v>
      </c>
      <c r="P1403" s="4">
        <v>20</v>
      </c>
      <c r="Q1403" t="s">
        <v>31</v>
      </c>
      <c r="R1403" s="4">
        <v>13</v>
      </c>
      <c r="S1403" t="str">
        <f>CONCATENATE(OrdersTable[[#This Row],[Clean_ID]],"-",OrdersTable[[#This Row],[Clean_Region]],"-",OrdersTable[[#This Row],[Clean_Product]])</f>
        <v>2401-NORTH-Furniture</v>
      </c>
    </row>
    <row r="1404" spans="1:19" x14ac:dyDescent="0.3">
      <c r="A1404" t="s">
        <v>3890</v>
      </c>
      <c r="B1404" t="str">
        <f t="shared" si="126"/>
        <v>2402</v>
      </c>
      <c r="C1404" t="s">
        <v>3891</v>
      </c>
      <c r="D1404" t="str">
        <f t="shared" si="131"/>
        <v>Elizabeth Garcia</v>
      </c>
      <c r="E1404" t="s">
        <v>44</v>
      </c>
      <c r="F1404" t="str">
        <f t="shared" si="127"/>
        <v>SOUTH</v>
      </c>
      <c r="G1404" t="s">
        <v>80</v>
      </c>
      <c r="H1404" t="str">
        <f t="shared" si="128"/>
        <v>Furniture</v>
      </c>
      <c r="I1404" s="2" t="s">
        <v>3892</v>
      </c>
      <c r="J1404" s="1">
        <v>45399</v>
      </c>
      <c r="K1404"/>
      <c r="L1404" s="4">
        <v>0</v>
      </c>
      <c r="M1404" s="4" t="str">
        <f t="shared" si="129"/>
        <v>Low Sales</v>
      </c>
      <c r="N1404" s="2" t="str">
        <f t="shared" si="130"/>
        <v>Grade C</v>
      </c>
      <c r="O1404">
        <v>20</v>
      </c>
      <c r="P1404" s="4">
        <v>20</v>
      </c>
      <c r="Q1404" t="s">
        <v>14</v>
      </c>
      <c r="R1404" s="4">
        <v>1</v>
      </c>
      <c r="S1404" t="str">
        <f>CONCATENATE(OrdersTable[[#This Row],[Clean_ID]],"-",OrdersTable[[#This Row],[Clean_Region]],"-",OrdersTable[[#This Row],[Clean_Product]])</f>
        <v>2402-SOUTH-Furniture</v>
      </c>
    </row>
    <row r="1405" spans="1:19" x14ac:dyDescent="0.3">
      <c r="A1405" t="s">
        <v>3893</v>
      </c>
      <c r="B1405" t="str">
        <f t="shared" si="126"/>
        <v>2403</v>
      </c>
      <c r="C1405" t="s">
        <v>3894</v>
      </c>
      <c r="D1405" t="str">
        <f t="shared" si="131"/>
        <v>Samantha Joseph</v>
      </c>
      <c r="E1405" t="s">
        <v>21</v>
      </c>
      <c r="F1405" t="str">
        <f t="shared" si="127"/>
        <v>CENTRAL</v>
      </c>
      <c r="G1405" t="s">
        <v>40</v>
      </c>
      <c r="H1405" t="str">
        <f t="shared" si="128"/>
        <v>Office Supplies</v>
      </c>
      <c r="I1405" s="2" t="s">
        <v>3895</v>
      </c>
      <c r="J1405" s="1">
        <v>45409</v>
      </c>
      <c r="K1405">
        <v>4241.67</v>
      </c>
      <c r="L1405" s="4">
        <v>4241.67</v>
      </c>
      <c r="M1405" s="4" t="str">
        <f t="shared" si="129"/>
        <v>High Sales</v>
      </c>
      <c r="N1405" s="2" t="str">
        <f t="shared" si="130"/>
        <v>Grade A</v>
      </c>
      <c r="O1405">
        <v>20</v>
      </c>
      <c r="P1405" s="4">
        <v>20</v>
      </c>
      <c r="Q1405" t="s">
        <v>31</v>
      </c>
      <c r="R1405" s="4">
        <v>10</v>
      </c>
      <c r="S1405" t="str">
        <f>CONCATENATE(OrdersTable[[#This Row],[Clean_ID]],"-",OrdersTable[[#This Row],[Clean_Region]],"-",OrdersTable[[#This Row],[Clean_Product]])</f>
        <v>2403-CENTRAL-Office Supplies</v>
      </c>
    </row>
    <row r="1406" spans="1:19" x14ac:dyDescent="0.3">
      <c r="A1406" t="s">
        <v>3896</v>
      </c>
      <c r="B1406" t="str">
        <f t="shared" si="126"/>
        <v>2404</v>
      </c>
      <c r="C1406" t="s">
        <v>3897</v>
      </c>
      <c r="D1406" t="str">
        <f t="shared" si="131"/>
        <v>Elizabeth Gray</v>
      </c>
      <c r="E1406" t="s">
        <v>11</v>
      </c>
      <c r="F1406" t="str">
        <f t="shared" si="127"/>
        <v>NORTH</v>
      </c>
      <c r="G1406" t="s">
        <v>12</v>
      </c>
      <c r="H1406" t="str">
        <f t="shared" si="128"/>
        <v>Electronics</v>
      </c>
      <c r="I1406" s="2" t="s">
        <v>3898</v>
      </c>
      <c r="J1406" s="1">
        <v>45470</v>
      </c>
      <c r="K1406"/>
      <c r="L1406" s="4">
        <v>0</v>
      </c>
      <c r="M1406" s="4" t="str">
        <f t="shared" si="129"/>
        <v>Low Sales</v>
      </c>
      <c r="N1406" s="2" t="str">
        <f t="shared" si="130"/>
        <v>Grade C</v>
      </c>
      <c r="O1406">
        <v>20</v>
      </c>
      <c r="P1406" s="4">
        <v>20</v>
      </c>
      <c r="Q1406" t="s">
        <v>18</v>
      </c>
      <c r="R1406" s="4">
        <v>11</v>
      </c>
      <c r="S1406" t="str">
        <f>CONCATENATE(OrdersTable[[#This Row],[Clean_ID]],"-",OrdersTable[[#This Row],[Clean_Region]],"-",OrdersTable[[#This Row],[Clean_Product]])</f>
        <v>2404-NORTH-Electronics</v>
      </c>
    </row>
    <row r="1407" spans="1:19" x14ac:dyDescent="0.3">
      <c r="A1407" t="s">
        <v>3899</v>
      </c>
      <c r="B1407" t="str">
        <f t="shared" si="126"/>
        <v>2405</v>
      </c>
      <c r="C1407" t="s">
        <v>3900</v>
      </c>
      <c r="D1407" t="str">
        <f t="shared" si="131"/>
        <v>Kimberly Rojas</v>
      </c>
      <c r="E1407" t="s">
        <v>21</v>
      </c>
      <c r="F1407" t="str">
        <f t="shared" si="127"/>
        <v>CENTRAL</v>
      </c>
      <c r="G1407" t="s">
        <v>80</v>
      </c>
      <c r="H1407" t="str">
        <f t="shared" si="128"/>
        <v>Furniture</v>
      </c>
      <c r="I1407" s="2" t="s">
        <v>3901</v>
      </c>
      <c r="J1407" s="1">
        <v>45492</v>
      </c>
      <c r="K1407"/>
      <c r="L1407" s="4">
        <v>0</v>
      </c>
      <c r="M1407" s="4" t="str">
        <f t="shared" si="129"/>
        <v>Low Sales</v>
      </c>
      <c r="N1407" s="2" t="str">
        <f t="shared" si="130"/>
        <v>Grade C</v>
      </c>
      <c r="O1407">
        <v>10</v>
      </c>
      <c r="P1407" s="4">
        <v>10</v>
      </c>
      <c r="Q1407" t="s">
        <v>18</v>
      </c>
      <c r="R1407" s="4">
        <v>12</v>
      </c>
      <c r="S1407" t="str">
        <f>CONCATENATE(OrdersTable[[#This Row],[Clean_ID]],"-",OrdersTable[[#This Row],[Clean_Region]],"-",OrdersTable[[#This Row],[Clean_Product]])</f>
        <v>2405-CENTRAL-Furniture</v>
      </c>
    </row>
    <row r="1408" spans="1:19" x14ac:dyDescent="0.3">
      <c r="A1408" t="s">
        <v>3902</v>
      </c>
      <c r="B1408" t="str">
        <f t="shared" si="126"/>
        <v>2406</v>
      </c>
      <c r="C1408" t="s">
        <v>3903</v>
      </c>
      <c r="D1408" t="str">
        <f t="shared" si="131"/>
        <v>Thomas Garcia</v>
      </c>
      <c r="E1408" t="s">
        <v>44</v>
      </c>
      <c r="F1408" t="str">
        <f t="shared" si="127"/>
        <v>SOUTH</v>
      </c>
      <c r="G1408" t="s">
        <v>35</v>
      </c>
      <c r="H1408" t="str">
        <f t="shared" si="128"/>
        <v>Electronics</v>
      </c>
      <c r="I1408" s="2" t="s">
        <v>1036</v>
      </c>
      <c r="J1408" s="1">
        <v>46125</v>
      </c>
      <c r="K1408">
        <v>4052.93</v>
      </c>
      <c r="L1408" s="4">
        <v>4052.93</v>
      </c>
      <c r="M1408" s="4" t="str">
        <f t="shared" si="129"/>
        <v>High Sales</v>
      </c>
      <c r="N1408" s="2" t="str">
        <f t="shared" si="130"/>
        <v>Grade A</v>
      </c>
      <c r="O1408">
        <v>5</v>
      </c>
      <c r="P1408" s="4">
        <v>5</v>
      </c>
      <c r="Q1408" t="s">
        <v>37</v>
      </c>
      <c r="R1408" s="4">
        <v>1</v>
      </c>
      <c r="S1408" t="str">
        <f>CONCATENATE(OrdersTable[[#This Row],[Clean_ID]],"-",OrdersTable[[#This Row],[Clean_Region]],"-",OrdersTable[[#This Row],[Clean_Product]])</f>
        <v>2406-SOUTH-Electronics</v>
      </c>
    </row>
    <row r="1409" spans="1:19" x14ac:dyDescent="0.3">
      <c r="A1409" t="s">
        <v>3904</v>
      </c>
      <c r="B1409" t="str">
        <f t="shared" si="126"/>
        <v>2407</v>
      </c>
      <c r="C1409" t="s">
        <v>3905</v>
      </c>
      <c r="D1409" t="str">
        <f t="shared" si="131"/>
        <v>Amber Cabrera</v>
      </c>
      <c r="E1409" t="s">
        <v>11</v>
      </c>
      <c r="F1409" t="str">
        <f t="shared" si="127"/>
        <v>NORTH</v>
      </c>
      <c r="G1409" t="s">
        <v>12</v>
      </c>
      <c r="H1409" t="str">
        <f t="shared" si="128"/>
        <v>Electronics</v>
      </c>
      <c r="I1409" s="2" t="s">
        <v>3906</v>
      </c>
      <c r="J1409" s="1">
        <v>45500</v>
      </c>
      <c r="K1409">
        <v>4059.54</v>
      </c>
      <c r="L1409" s="4">
        <v>4059.54</v>
      </c>
      <c r="M1409" s="4" t="str">
        <f t="shared" si="129"/>
        <v>High Sales</v>
      </c>
      <c r="N1409" s="2" t="str">
        <f t="shared" si="130"/>
        <v>Grade A</v>
      </c>
      <c r="O1409">
        <v>15</v>
      </c>
      <c r="P1409" s="4">
        <v>15</v>
      </c>
      <c r="Q1409" t="s">
        <v>23</v>
      </c>
      <c r="R1409" s="4">
        <v>10</v>
      </c>
      <c r="S1409" t="str">
        <f>CONCATENATE(OrdersTable[[#This Row],[Clean_ID]],"-",OrdersTable[[#This Row],[Clean_Region]],"-",OrdersTable[[#This Row],[Clean_Product]])</f>
        <v>2407-NORTH-Electronics</v>
      </c>
    </row>
    <row r="1410" spans="1:19" x14ac:dyDescent="0.3">
      <c r="A1410" t="s">
        <v>3907</v>
      </c>
      <c r="B1410" t="str">
        <f t="shared" ref="B1410:B1473" si="132">RIGHT(A1410, 4)</f>
        <v>2408</v>
      </c>
      <c r="C1410" t="s">
        <v>3908</v>
      </c>
      <c r="D1410" t="str">
        <f t="shared" si="131"/>
        <v>Martha Ayala</v>
      </c>
      <c r="E1410" t="s">
        <v>21</v>
      </c>
      <c r="F1410" t="str">
        <f t="shared" ref="F1410:F1473" si="133">UPPER(TRIM(E1410))</f>
        <v>CENTRAL</v>
      </c>
      <c r="G1410" t="s">
        <v>12</v>
      </c>
      <c r="H1410" t="str">
        <f t="shared" ref="H1410:H1473" si="134">PROPER(TRIM(G1410))</f>
        <v>Electronics</v>
      </c>
      <c r="I1410" s="2" t="s">
        <v>3909</v>
      </c>
      <c r="J1410" s="1">
        <v>45640</v>
      </c>
      <c r="K1410"/>
      <c r="L1410" s="4">
        <v>0</v>
      </c>
      <c r="M1410" s="4" t="str">
        <f t="shared" ref="M1410:M1473" si="135">IF(L1410&gt;2500, "High Sales", "Low Sales")</f>
        <v>Low Sales</v>
      </c>
      <c r="N1410" s="2" t="str">
        <f t="shared" ref="N1410:N1473" si="136">IF(OR(ISBLANK(L1410), L1410="", L1410=0), "Grade C", IF(L1410&gt;=4000, "Grade A", IF(L1410&gt;=2000, "Grade B", "Grade C")))</f>
        <v>Grade C</v>
      </c>
      <c r="O1410">
        <v>10</v>
      </c>
      <c r="P1410" s="4">
        <v>10</v>
      </c>
      <c r="Q1410" t="s">
        <v>18</v>
      </c>
      <c r="R1410" s="4">
        <v>10</v>
      </c>
      <c r="S1410" t="str">
        <f>CONCATENATE(OrdersTable[[#This Row],[Clean_ID]],"-",OrdersTable[[#This Row],[Clean_Region]],"-",OrdersTable[[#This Row],[Clean_Product]])</f>
        <v>2408-CENTRAL-Electronics</v>
      </c>
    </row>
    <row r="1411" spans="1:19" x14ac:dyDescent="0.3">
      <c r="A1411" t="s">
        <v>3910</v>
      </c>
      <c r="B1411" t="str">
        <f t="shared" si="132"/>
        <v>2409</v>
      </c>
      <c r="C1411" t="s">
        <v>3911</v>
      </c>
      <c r="D1411" t="str">
        <f t="shared" ref="D1411:D1474" si="137">PROPER(TRIM(C1411))</f>
        <v>Rachel Moore</v>
      </c>
      <c r="E1411" t="s">
        <v>51</v>
      </c>
      <c r="F1411" t="str">
        <f t="shared" si="133"/>
        <v>WEST</v>
      </c>
      <c r="G1411" t="s">
        <v>40</v>
      </c>
      <c r="H1411" t="str">
        <f t="shared" si="134"/>
        <v>Office Supplies</v>
      </c>
      <c r="I1411" s="2" t="s">
        <v>3912</v>
      </c>
      <c r="J1411" s="1">
        <v>45657</v>
      </c>
      <c r="K1411">
        <v>4503.79</v>
      </c>
      <c r="L1411" s="4">
        <v>4503.79</v>
      </c>
      <c r="M1411" s="4" t="str">
        <f t="shared" si="135"/>
        <v>High Sales</v>
      </c>
      <c r="N1411" s="2" t="str">
        <f t="shared" si="136"/>
        <v>Grade A</v>
      </c>
      <c r="O1411">
        <v>5</v>
      </c>
      <c r="P1411" s="4">
        <v>5</v>
      </c>
      <c r="Q1411" t="s">
        <v>23</v>
      </c>
      <c r="R1411" s="4">
        <v>7</v>
      </c>
      <c r="S1411" t="str">
        <f>CONCATENATE(OrdersTable[[#This Row],[Clean_ID]],"-",OrdersTable[[#This Row],[Clean_Region]],"-",OrdersTable[[#This Row],[Clean_Product]])</f>
        <v>2409-WEST-Office Supplies</v>
      </c>
    </row>
    <row r="1412" spans="1:19" x14ac:dyDescent="0.3">
      <c r="A1412" t="s">
        <v>3913</v>
      </c>
      <c r="B1412" t="str">
        <f t="shared" si="132"/>
        <v>2410</v>
      </c>
      <c r="C1412" t="s">
        <v>3914</v>
      </c>
      <c r="D1412" t="str">
        <f t="shared" si="137"/>
        <v>Lisa Rhodes</v>
      </c>
      <c r="E1412" t="s">
        <v>11</v>
      </c>
      <c r="F1412" t="str">
        <f t="shared" si="133"/>
        <v>NORTH</v>
      </c>
      <c r="G1412" t="s">
        <v>35</v>
      </c>
      <c r="H1412" t="str">
        <f t="shared" si="134"/>
        <v>Electronics</v>
      </c>
      <c r="I1412" s="2" t="s">
        <v>96</v>
      </c>
      <c r="J1412" s="1">
        <v>45364</v>
      </c>
      <c r="K1412"/>
      <c r="L1412" s="4">
        <v>0</v>
      </c>
      <c r="M1412" s="4" t="str">
        <f t="shared" si="135"/>
        <v>Low Sales</v>
      </c>
      <c r="N1412" s="2" t="str">
        <f t="shared" si="136"/>
        <v>Grade C</v>
      </c>
      <c r="O1412">
        <v>5</v>
      </c>
      <c r="P1412" s="4">
        <v>5</v>
      </c>
      <c r="Q1412" t="s">
        <v>14</v>
      </c>
      <c r="R1412" s="4">
        <v>8</v>
      </c>
      <c r="S1412" t="str">
        <f>CONCATENATE(OrdersTable[[#This Row],[Clean_ID]],"-",OrdersTable[[#This Row],[Clean_Region]],"-",OrdersTable[[#This Row],[Clean_Product]])</f>
        <v>2410-NORTH-Electronics</v>
      </c>
    </row>
    <row r="1413" spans="1:19" x14ac:dyDescent="0.3">
      <c r="A1413" t="s">
        <v>3915</v>
      </c>
      <c r="B1413" t="str">
        <f t="shared" si="132"/>
        <v>2411</v>
      </c>
      <c r="C1413" t="s">
        <v>3916</v>
      </c>
      <c r="D1413" t="str">
        <f t="shared" si="137"/>
        <v>Tara Robinson</v>
      </c>
      <c r="E1413" t="s">
        <v>44</v>
      </c>
      <c r="F1413" t="str">
        <f t="shared" si="133"/>
        <v>SOUTH</v>
      </c>
      <c r="G1413" t="s">
        <v>12</v>
      </c>
      <c r="H1413" t="str">
        <f t="shared" si="134"/>
        <v>Electronics</v>
      </c>
      <c r="I1413" s="2" t="s">
        <v>3917</v>
      </c>
      <c r="J1413" s="1">
        <v>45907</v>
      </c>
      <c r="K1413">
        <v>1688.05</v>
      </c>
      <c r="L1413" s="4">
        <v>1688.05</v>
      </c>
      <c r="M1413" s="4" t="str">
        <f t="shared" si="135"/>
        <v>Low Sales</v>
      </c>
      <c r="N1413" s="2" t="str">
        <f t="shared" si="136"/>
        <v>Grade C</v>
      </c>
      <c r="O1413">
        <v>15</v>
      </c>
      <c r="P1413" s="4">
        <v>15</v>
      </c>
      <c r="Q1413" t="s">
        <v>31</v>
      </c>
      <c r="R1413" s="4">
        <v>7</v>
      </c>
      <c r="S1413" t="str">
        <f>CONCATENATE(OrdersTable[[#This Row],[Clean_ID]],"-",OrdersTable[[#This Row],[Clean_Region]],"-",OrdersTable[[#This Row],[Clean_Product]])</f>
        <v>2411-SOUTH-Electronics</v>
      </c>
    </row>
    <row r="1414" spans="1:19" x14ac:dyDescent="0.3">
      <c r="A1414" t="s">
        <v>3918</v>
      </c>
      <c r="B1414" t="str">
        <f t="shared" si="132"/>
        <v>2412</v>
      </c>
      <c r="C1414" t="s">
        <v>3919</v>
      </c>
      <c r="D1414" t="str">
        <f t="shared" si="137"/>
        <v>Sarah Armstrong</v>
      </c>
      <c r="E1414" t="s">
        <v>11</v>
      </c>
      <c r="F1414" t="str">
        <f t="shared" si="133"/>
        <v>NORTH</v>
      </c>
      <c r="G1414" t="s">
        <v>40</v>
      </c>
      <c r="H1414" t="str">
        <f t="shared" si="134"/>
        <v>Office Supplies</v>
      </c>
      <c r="I1414" s="2" t="s">
        <v>3920</v>
      </c>
      <c r="J1414" s="1">
        <v>45361</v>
      </c>
      <c r="K1414">
        <v>4842.17</v>
      </c>
      <c r="L1414" s="4">
        <v>4842.17</v>
      </c>
      <c r="M1414" s="4" t="str">
        <f t="shared" si="135"/>
        <v>High Sales</v>
      </c>
      <c r="N1414" s="2" t="str">
        <f t="shared" si="136"/>
        <v>Grade A</v>
      </c>
      <c r="O1414"/>
      <c r="P1414" s="4">
        <v>0</v>
      </c>
      <c r="Q1414" t="s">
        <v>37</v>
      </c>
      <c r="R1414" s="4">
        <v>4</v>
      </c>
      <c r="S1414" t="str">
        <f>CONCATENATE(OrdersTable[[#This Row],[Clean_ID]],"-",OrdersTable[[#This Row],[Clean_Region]],"-",OrdersTable[[#This Row],[Clean_Product]])</f>
        <v>2412-NORTH-Office Supplies</v>
      </c>
    </row>
    <row r="1415" spans="1:19" x14ac:dyDescent="0.3">
      <c r="A1415" t="s">
        <v>3921</v>
      </c>
      <c r="B1415" t="str">
        <f t="shared" si="132"/>
        <v>2413</v>
      </c>
      <c r="C1415" t="s">
        <v>3922</v>
      </c>
      <c r="D1415" t="str">
        <f t="shared" si="137"/>
        <v>Michael Torres</v>
      </c>
      <c r="E1415" t="s">
        <v>21</v>
      </c>
      <c r="F1415" t="str">
        <f t="shared" si="133"/>
        <v>CENTRAL</v>
      </c>
      <c r="G1415" t="s">
        <v>40</v>
      </c>
      <c r="H1415" t="str">
        <f t="shared" si="134"/>
        <v>Office Supplies</v>
      </c>
      <c r="I1415" s="2" t="s">
        <v>3923</v>
      </c>
      <c r="J1415" s="1">
        <v>45700</v>
      </c>
      <c r="K1415">
        <v>330.41</v>
      </c>
      <c r="L1415" s="4">
        <v>330.41</v>
      </c>
      <c r="M1415" s="4" t="str">
        <f t="shared" si="135"/>
        <v>Low Sales</v>
      </c>
      <c r="N1415" s="2" t="str">
        <f t="shared" si="136"/>
        <v>Grade C</v>
      </c>
      <c r="O1415"/>
      <c r="P1415" s="4">
        <v>0</v>
      </c>
      <c r="Q1415" t="s">
        <v>23</v>
      </c>
      <c r="R1415" s="4">
        <v>15</v>
      </c>
      <c r="S1415" t="str">
        <f>CONCATENATE(OrdersTable[[#This Row],[Clean_ID]],"-",OrdersTable[[#This Row],[Clean_Region]],"-",OrdersTable[[#This Row],[Clean_Product]])</f>
        <v>2413-CENTRAL-Office Supplies</v>
      </c>
    </row>
    <row r="1416" spans="1:19" x14ac:dyDescent="0.3">
      <c r="A1416" t="s">
        <v>3924</v>
      </c>
      <c r="B1416" t="str">
        <f t="shared" si="132"/>
        <v>2414</v>
      </c>
      <c r="C1416" t="s">
        <v>3925</v>
      </c>
      <c r="D1416" t="str">
        <f t="shared" si="137"/>
        <v>Nicholas Robinson</v>
      </c>
      <c r="E1416" t="s">
        <v>26</v>
      </c>
      <c r="F1416" t="str">
        <f t="shared" si="133"/>
        <v>EAST</v>
      </c>
      <c r="G1416" t="s">
        <v>12</v>
      </c>
      <c r="H1416" t="str">
        <f t="shared" si="134"/>
        <v>Electronics</v>
      </c>
      <c r="I1416" s="2" t="s">
        <v>3926</v>
      </c>
      <c r="J1416" s="1">
        <v>45353</v>
      </c>
      <c r="K1416">
        <v>2135.96</v>
      </c>
      <c r="L1416" s="4">
        <v>2135.96</v>
      </c>
      <c r="M1416" s="4" t="str">
        <f t="shared" si="135"/>
        <v>Low Sales</v>
      </c>
      <c r="N1416" s="2" t="str">
        <f t="shared" si="136"/>
        <v>Grade B</v>
      </c>
      <c r="O1416">
        <v>15</v>
      </c>
      <c r="P1416" s="4">
        <v>15</v>
      </c>
      <c r="Q1416" t="s">
        <v>14</v>
      </c>
      <c r="R1416" s="4">
        <v>3</v>
      </c>
      <c r="S1416" t="str">
        <f>CONCATENATE(OrdersTable[[#This Row],[Clean_ID]],"-",OrdersTable[[#This Row],[Clean_Region]],"-",OrdersTable[[#This Row],[Clean_Product]])</f>
        <v>2414-EAST-Electronics</v>
      </c>
    </row>
    <row r="1417" spans="1:19" x14ac:dyDescent="0.3">
      <c r="A1417" t="s">
        <v>3927</v>
      </c>
      <c r="B1417" t="str">
        <f t="shared" si="132"/>
        <v>2415</v>
      </c>
      <c r="C1417" t="s">
        <v>3928</v>
      </c>
      <c r="D1417" t="str">
        <f t="shared" si="137"/>
        <v>Shane Williams</v>
      </c>
      <c r="E1417" t="s">
        <v>44</v>
      </c>
      <c r="F1417" t="str">
        <f t="shared" si="133"/>
        <v>SOUTH</v>
      </c>
      <c r="G1417" t="s">
        <v>40</v>
      </c>
      <c r="H1417" t="str">
        <f t="shared" si="134"/>
        <v>Office Supplies</v>
      </c>
      <c r="I1417" s="2" t="s">
        <v>3929</v>
      </c>
      <c r="J1417" s="1">
        <v>46067</v>
      </c>
      <c r="K1417">
        <v>4565.9799999999996</v>
      </c>
      <c r="L1417" s="4">
        <v>4565.9799999999996</v>
      </c>
      <c r="M1417" s="4" t="str">
        <f t="shared" si="135"/>
        <v>High Sales</v>
      </c>
      <c r="N1417" s="2" t="str">
        <f t="shared" si="136"/>
        <v>Grade A</v>
      </c>
      <c r="O1417">
        <v>10</v>
      </c>
      <c r="P1417" s="4">
        <v>10</v>
      </c>
      <c r="Q1417" t="s">
        <v>23</v>
      </c>
      <c r="R1417" s="4">
        <v>2</v>
      </c>
      <c r="S1417" t="str">
        <f>CONCATENATE(OrdersTable[[#This Row],[Clean_ID]],"-",OrdersTable[[#This Row],[Clean_Region]],"-",OrdersTable[[#This Row],[Clean_Product]])</f>
        <v>2415-SOUTH-Office Supplies</v>
      </c>
    </row>
    <row r="1418" spans="1:19" x14ac:dyDescent="0.3">
      <c r="A1418" t="s">
        <v>3930</v>
      </c>
      <c r="B1418" t="str">
        <f t="shared" si="132"/>
        <v>2416</v>
      </c>
      <c r="C1418" t="s">
        <v>3931</v>
      </c>
      <c r="D1418" t="str">
        <f t="shared" si="137"/>
        <v>Vanessa Lee</v>
      </c>
      <c r="E1418" t="s">
        <v>21</v>
      </c>
      <c r="F1418" t="str">
        <f t="shared" si="133"/>
        <v>CENTRAL</v>
      </c>
      <c r="G1418" t="s">
        <v>12</v>
      </c>
      <c r="H1418" t="str">
        <f t="shared" si="134"/>
        <v>Electronics</v>
      </c>
      <c r="I1418" s="2" t="s">
        <v>3932</v>
      </c>
      <c r="J1418" s="1">
        <v>45646</v>
      </c>
      <c r="K1418">
        <v>4752.04</v>
      </c>
      <c r="L1418" s="4">
        <v>4752.04</v>
      </c>
      <c r="M1418" s="4" t="str">
        <f t="shared" si="135"/>
        <v>High Sales</v>
      </c>
      <c r="N1418" s="2" t="str">
        <f t="shared" si="136"/>
        <v>Grade A</v>
      </c>
      <c r="O1418"/>
      <c r="P1418" s="4">
        <v>0</v>
      </c>
      <c r="Q1418" t="s">
        <v>23</v>
      </c>
      <c r="R1418" s="4">
        <v>3</v>
      </c>
      <c r="S1418" t="str">
        <f>CONCATENATE(OrdersTable[[#This Row],[Clean_ID]],"-",OrdersTable[[#This Row],[Clean_Region]],"-",OrdersTable[[#This Row],[Clean_Product]])</f>
        <v>2416-CENTRAL-Electronics</v>
      </c>
    </row>
    <row r="1419" spans="1:19" x14ac:dyDescent="0.3">
      <c r="A1419" t="s">
        <v>3933</v>
      </c>
      <c r="B1419" t="str">
        <f t="shared" si="132"/>
        <v>2417</v>
      </c>
      <c r="C1419" t="s">
        <v>3934</v>
      </c>
      <c r="D1419" t="str">
        <f t="shared" si="137"/>
        <v>Marcus Henderson Md</v>
      </c>
      <c r="E1419" t="s">
        <v>26</v>
      </c>
      <c r="F1419" t="str">
        <f t="shared" si="133"/>
        <v>EAST</v>
      </c>
      <c r="G1419" t="s">
        <v>12</v>
      </c>
      <c r="H1419" t="str">
        <f t="shared" si="134"/>
        <v>Electronics</v>
      </c>
      <c r="I1419" s="2" t="s">
        <v>1574</v>
      </c>
      <c r="J1419" s="1">
        <v>45398</v>
      </c>
      <c r="K1419">
        <v>2508.15</v>
      </c>
      <c r="L1419" s="4">
        <v>2508.15</v>
      </c>
      <c r="M1419" s="4" t="str">
        <f t="shared" si="135"/>
        <v>High Sales</v>
      </c>
      <c r="N1419" s="2" t="str">
        <f t="shared" si="136"/>
        <v>Grade B</v>
      </c>
      <c r="O1419">
        <v>15</v>
      </c>
      <c r="P1419" s="4">
        <v>15</v>
      </c>
      <c r="Q1419" t="s">
        <v>23</v>
      </c>
      <c r="R1419" s="4">
        <v>8</v>
      </c>
      <c r="S1419" t="str">
        <f>CONCATENATE(OrdersTable[[#This Row],[Clean_ID]],"-",OrdersTable[[#This Row],[Clean_Region]],"-",OrdersTable[[#This Row],[Clean_Product]])</f>
        <v>2417-EAST-Electronics</v>
      </c>
    </row>
    <row r="1420" spans="1:19" x14ac:dyDescent="0.3">
      <c r="A1420" t="s">
        <v>3935</v>
      </c>
      <c r="B1420" t="str">
        <f t="shared" si="132"/>
        <v>2418</v>
      </c>
      <c r="C1420" t="s">
        <v>3936</v>
      </c>
      <c r="D1420" t="str">
        <f t="shared" si="137"/>
        <v>Stacey Ward</v>
      </c>
      <c r="E1420" t="s">
        <v>26</v>
      </c>
      <c r="F1420" t="str">
        <f t="shared" si="133"/>
        <v>EAST</v>
      </c>
      <c r="G1420" t="s">
        <v>80</v>
      </c>
      <c r="H1420" t="str">
        <f t="shared" si="134"/>
        <v>Furniture</v>
      </c>
      <c r="I1420" s="2" t="s">
        <v>3937</v>
      </c>
      <c r="J1420" s="1">
        <v>45313</v>
      </c>
      <c r="K1420">
        <v>180.45</v>
      </c>
      <c r="L1420" s="4">
        <v>180.45</v>
      </c>
      <c r="M1420" s="4" t="str">
        <f t="shared" si="135"/>
        <v>Low Sales</v>
      </c>
      <c r="N1420" s="2" t="str">
        <f t="shared" si="136"/>
        <v>Grade C</v>
      </c>
      <c r="O1420"/>
      <c r="P1420" s="4">
        <v>0</v>
      </c>
      <c r="Q1420" t="s">
        <v>37</v>
      </c>
      <c r="R1420" s="4">
        <v>14</v>
      </c>
      <c r="S1420" t="str">
        <f>CONCATENATE(OrdersTable[[#This Row],[Clean_ID]],"-",OrdersTable[[#This Row],[Clean_Region]],"-",OrdersTable[[#This Row],[Clean_Product]])</f>
        <v>2418-EAST-Furniture</v>
      </c>
    </row>
    <row r="1421" spans="1:19" x14ac:dyDescent="0.3">
      <c r="A1421" t="s">
        <v>3938</v>
      </c>
      <c r="B1421" t="str">
        <f t="shared" si="132"/>
        <v>2419</v>
      </c>
      <c r="C1421" t="s">
        <v>3939</v>
      </c>
      <c r="D1421" t="str">
        <f t="shared" si="137"/>
        <v>Ethan Lewis</v>
      </c>
      <c r="E1421" t="s">
        <v>51</v>
      </c>
      <c r="F1421" t="str">
        <f t="shared" si="133"/>
        <v>WEST</v>
      </c>
      <c r="G1421" t="s">
        <v>12</v>
      </c>
      <c r="H1421" t="str">
        <f t="shared" si="134"/>
        <v>Electronics</v>
      </c>
      <c r="I1421" s="2" t="s">
        <v>927</v>
      </c>
      <c r="J1421" s="1">
        <v>45857</v>
      </c>
      <c r="K1421"/>
      <c r="L1421" s="4">
        <v>0</v>
      </c>
      <c r="M1421" s="4" t="str">
        <f t="shared" si="135"/>
        <v>Low Sales</v>
      </c>
      <c r="N1421" s="2" t="str">
        <f t="shared" si="136"/>
        <v>Grade C</v>
      </c>
      <c r="O1421">
        <v>10</v>
      </c>
      <c r="P1421" s="4">
        <v>10</v>
      </c>
      <c r="Q1421" t="s">
        <v>23</v>
      </c>
      <c r="R1421" s="4">
        <v>12</v>
      </c>
      <c r="S1421" t="str">
        <f>CONCATENATE(OrdersTable[[#This Row],[Clean_ID]],"-",OrdersTable[[#This Row],[Clean_Region]],"-",OrdersTable[[#This Row],[Clean_Product]])</f>
        <v>2419-WEST-Electronics</v>
      </c>
    </row>
    <row r="1422" spans="1:19" x14ac:dyDescent="0.3">
      <c r="A1422" t="s">
        <v>3940</v>
      </c>
      <c r="B1422" t="str">
        <f t="shared" si="132"/>
        <v>2420</v>
      </c>
      <c r="C1422" t="s">
        <v>3941</v>
      </c>
      <c r="D1422" t="str">
        <f t="shared" si="137"/>
        <v>Megan Wilson</v>
      </c>
      <c r="E1422" t="s">
        <v>51</v>
      </c>
      <c r="F1422" t="str">
        <f t="shared" si="133"/>
        <v>WEST</v>
      </c>
      <c r="G1422" t="s">
        <v>80</v>
      </c>
      <c r="H1422" t="str">
        <f t="shared" si="134"/>
        <v>Furniture</v>
      </c>
      <c r="I1422" s="2" t="s">
        <v>3942</v>
      </c>
      <c r="J1422" s="1">
        <v>45410</v>
      </c>
      <c r="K1422"/>
      <c r="L1422" s="4">
        <v>0</v>
      </c>
      <c r="M1422" s="4" t="str">
        <f t="shared" si="135"/>
        <v>Low Sales</v>
      </c>
      <c r="N1422" s="2" t="str">
        <f t="shared" si="136"/>
        <v>Grade C</v>
      </c>
      <c r="O1422">
        <v>15</v>
      </c>
      <c r="P1422" s="4">
        <v>15</v>
      </c>
      <c r="Q1422" t="s">
        <v>18</v>
      </c>
      <c r="R1422" s="4">
        <v>6</v>
      </c>
      <c r="S1422" t="str">
        <f>CONCATENATE(OrdersTable[[#This Row],[Clean_ID]],"-",OrdersTable[[#This Row],[Clean_Region]],"-",OrdersTable[[#This Row],[Clean_Product]])</f>
        <v>2420-WEST-Furniture</v>
      </c>
    </row>
    <row r="1423" spans="1:19" x14ac:dyDescent="0.3">
      <c r="A1423" t="s">
        <v>3943</v>
      </c>
      <c r="B1423" t="str">
        <f t="shared" si="132"/>
        <v>2421</v>
      </c>
      <c r="C1423" t="s">
        <v>3944</v>
      </c>
      <c r="D1423" t="str">
        <f t="shared" si="137"/>
        <v>Michele Nelson</v>
      </c>
      <c r="E1423" t="s">
        <v>51</v>
      </c>
      <c r="F1423" t="str">
        <f t="shared" si="133"/>
        <v>WEST</v>
      </c>
      <c r="G1423" t="s">
        <v>12</v>
      </c>
      <c r="H1423" t="str">
        <f t="shared" si="134"/>
        <v>Electronics</v>
      </c>
      <c r="I1423" s="2" t="s">
        <v>3945</v>
      </c>
      <c r="J1423" s="1">
        <v>45535</v>
      </c>
      <c r="K1423">
        <v>505.35</v>
      </c>
      <c r="L1423" s="4">
        <v>505.35</v>
      </c>
      <c r="M1423" s="4" t="str">
        <f t="shared" si="135"/>
        <v>Low Sales</v>
      </c>
      <c r="N1423" s="2" t="str">
        <f t="shared" si="136"/>
        <v>Grade C</v>
      </c>
      <c r="O1423">
        <v>10</v>
      </c>
      <c r="P1423" s="4">
        <v>10</v>
      </c>
      <c r="Q1423" t="s">
        <v>23</v>
      </c>
      <c r="R1423" s="4">
        <v>12</v>
      </c>
      <c r="S1423" t="str">
        <f>CONCATENATE(OrdersTable[[#This Row],[Clean_ID]],"-",OrdersTable[[#This Row],[Clean_Region]],"-",OrdersTable[[#This Row],[Clean_Product]])</f>
        <v>2421-WEST-Electronics</v>
      </c>
    </row>
    <row r="1424" spans="1:19" x14ac:dyDescent="0.3">
      <c r="A1424" t="s">
        <v>3946</v>
      </c>
      <c r="B1424" t="str">
        <f t="shared" si="132"/>
        <v>2422</v>
      </c>
      <c r="C1424" t="s">
        <v>3947</v>
      </c>
      <c r="D1424" t="str">
        <f t="shared" si="137"/>
        <v>Gabriela Willis</v>
      </c>
      <c r="E1424" t="s">
        <v>21</v>
      </c>
      <c r="F1424" t="str">
        <f t="shared" si="133"/>
        <v>CENTRAL</v>
      </c>
      <c r="G1424" t="s">
        <v>12</v>
      </c>
      <c r="H1424" t="str">
        <f t="shared" si="134"/>
        <v>Electronics</v>
      </c>
      <c r="I1424" s="2" t="s">
        <v>3948</v>
      </c>
      <c r="J1424" s="1">
        <v>46113</v>
      </c>
      <c r="K1424">
        <v>4372.62</v>
      </c>
      <c r="L1424" s="4">
        <v>4372.62</v>
      </c>
      <c r="M1424" s="4" t="str">
        <f t="shared" si="135"/>
        <v>High Sales</v>
      </c>
      <c r="N1424" s="2" t="str">
        <f t="shared" si="136"/>
        <v>Grade A</v>
      </c>
      <c r="O1424">
        <v>5</v>
      </c>
      <c r="P1424" s="4">
        <v>5</v>
      </c>
      <c r="Q1424" t="s">
        <v>14</v>
      </c>
      <c r="R1424" s="4">
        <v>1</v>
      </c>
      <c r="S1424" t="str">
        <f>CONCATENATE(OrdersTable[[#This Row],[Clean_ID]],"-",OrdersTable[[#This Row],[Clean_Region]],"-",OrdersTable[[#This Row],[Clean_Product]])</f>
        <v>2422-CENTRAL-Electronics</v>
      </c>
    </row>
    <row r="1425" spans="1:19" x14ac:dyDescent="0.3">
      <c r="A1425" t="s">
        <v>3949</v>
      </c>
      <c r="B1425" t="str">
        <f t="shared" si="132"/>
        <v>2423</v>
      </c>
      <c r="C1425" t="s">
        <v>3950</v>
      </c>
      <c r="D1425" t="str">
        <f t="shared" si="137"/>
        <v>Lauren Martin</v>
      </c>
      <c r="E1425" t="s">
        <v>44</v>
      </c>
      <c r="F1425" t="str">
        <f t="shared" si="133"/>
        <v>SOUTH</v>
      </c>
      <c r="G1425" t="s">
        <v>35</v>
      </c>
      <c r="H1425" t="str">
        <f t="shared" si="134"/>
        <v>Electronics</v>
      </c>
      <c r="I1425" s="2" t="s">
        <v>3951</v>
      </c>
      <c r="J1425" s="1">
        <v>45358</v>
      </c>
      <c r="K1425"/>
      <c r="L1425" s="4">
        <v>0</v>
      </c>
      <c r="M1425" s="4" t="str">
        <f t="shared" si="135"/>
        <v>Low Sales</v>
      </c>
      <c r="N1425" s="2" t="str">
        <f t="shared" si="136"/>
        <v>Grade C</v>
      </c>
      <c r="O1425"/>
      <c r="P1425" s="4">
        <v>0</v>
      </c>
      <c r="Q1425" t="s">
        <v>18</v>
      </c>
      <c r="R1425" s="4">
        <v>5</v>
      </c>
      <c r="S1425" t="str">
        <f>CONCATENATE(OrdersTable[[#This Row],[Clean_ID]],"-",OrdersTable[[#This Row],[Clean_Region]],"-",OrdersTable[[#This Row],[Clean_Product]])</f>
        <v>2423-SOUTH-Electronics</v>
      </c>
    </row>
    <row r="1426" spans="1:19" x14ac:dyDescent="0.3">
      <c r="A1426" t="s">
        <v>3952</v>
      </c>
      <c r="B1426" t="str">
        <f t="shared" si="132"/>
        <v>2424</v>
      </c>
      <c r="C1426" t="s">
        <v>3953</v>
      </c>
      <c r="D1426" t="str">
        <f t="shared" si="137"/>
        <v>Kevin Crane</v>
      </c>
      <c r="E1426" t="s">
        <v>44</v>
      </c>
      <c r="F1426" t="str">
        <f t="shared" si="133"/>
        <v>SOUTH</v>
      </c>
      <c r="G1426" t="s">
        <v>35</v>
      </c>
      <c r="H1426" t="str">
        <f t="shared" si="134"/>
        <v>Electronics</v>
      </c>
      <c r="I1426" s="2" t="s">
        <v>3954</v>
      </c>
      <c r="J1426" s="1">
        <v>45782</v>
      </c>
      <c r="K1426">
        <v>655.76</v>
      </c>
      <c r="L1426" s="4">
        <v>655.76</v>
      </c>
      <c r="M1426" s="4" t="str">
        <f t="shared" si="135"/>
        <v>Low Sales</v>
      </c>
      <c r="N1426" s="2" t="str">
        <f t="shared" si="136"/>
        <v>Grade C</v>
      </c>
      <c r="O1426">
        <v>5</v>
      </c>
      <c r="P1426" s="4">
        <v>5</v>
      </c>
      <c r="Q1426" t="s">
        <v>31</v>
      </c>
      <c r="R1426" s="4">
        <v>9</v>
      </c>
      <c r="S1426" t="str">
        <f>CONCATENATE(OrdersTable[[#This Row],[Clean_ID]],"-",OrdersTable[[#This Row],[Clean_Region]],"-",OrdersTable[[#This Row],[Clean_Product]])</f>
        <v>2424-SOUTH-Electronics</v>
      </c>
    </row>
    <row r="1427" spans="1:19" x14ac:dyDescent="0.3">
      <c r="A1427" t="s">
        <v>3955</v>
      </c>
      <c r="B1427" t="str">
        <f t="shared" si="132"/>
        <v>2425</v>
      </c>
      <c r="C1427" t="s">
        <v>3956</v>
      </c>
      <c r="D1427" t="str">
        <f t="shared" si="137"/>
        <v>Austin Henderson</v>
      </c>
      <c r="E1427" t="s">
        <v>44</v>
      </c>
      <c r="F1427" t="str">
        <f t="shared" si="133"/>
        <v>SOUTH</v>
      </c>
      <c r="G1427" t="s">
        <v>35</v>
      </c>
      <c r="H1427" t="str">
        <f t="shared" si="134"/>
        <v>Electronics</v>
      </c>
      <c r="I1427" s="2" t="s">
        <v>3448</v>
      </c>
      <c r="J1427" s="1">
        <v>46014</v>
      </c>
      <c r="K1427">
        <v>4076.45</v>
      </c>
      <c r="L1427" s="4">
        <v>4076.45</v>
      </c>
      <c r="M1427" s="4" t="str">
        <f t="shared" si="135"/>
        <v>High Sales</v>
      </c>
      <c r="N1427" s="2" t="str">
        <f t="shared" si="136"/>
        <v>Grade A</v>
      </c>
      <c r="O1427">
        <v>20</v>
      </c>
      <c r="P1427" s="4">
        <v>20</v>
      </c>
      <c r="Q1427" t="s">
        <v>31</v>
      </c>
      <c r="R1427" s="4">
        <v>6</v>
      </c>
      <c r="S1427" t="str">
        <f>CONCATENATE(OrdersTable[[#This Row],[Clean_ID]],"-",OrdersTable[[#This Row],[Clean_Region]],"-",OrdersTable[[#This Row],[Clean_Product]])</f>
        <v>2425-SOUTH-Electronics</v>
      </c>
    </row>
    <row r="1428" spans="1:19" x14ac:dyDescent="0.3">
      <c r="A1428" t="s">
        <v>3957</v>
      </c>
      <c r="B1428" t="str">
        <f t="shared" si="132"/>
        <v>2426</v>
      </c>
      <c r="C1428" t="s">
        <v>3958</v>
      </c>
      <c r="D1428" t="str">
        <f t="shared" si="137"/>
        <v>Tony Zavala</v>
      </c>
      <c r="E1428" t="s">
        <v>21</v>
      </c>
      <c r="F1428" t="str">
        <f t="shared" si="133"/>
        <v>CENTRAL</v>
      </c>
      <c r="G1428" t="s">
        <v>40</v>
      </c>
      <c r="H1428" t="str">
        <f t="shared" si="134"/>
        <v>Office Supplies</v>
      </c>
      <c r="I1428" s="2" t="s">
        <v>2264</v>
      </c>
      <c r="J1428" s="1">
        <v>45961</v>
      </c>
      <c r="K1428"/>
      <c r="L1428" s="4">
        <v>0</v>
      </c>
      <c r="M1428" s="4" t="str">
        <f t="shared" si="135"/>
        <v>Low Sales</v>
      </c>
      <c r="N1428" s="2" t="str">
        <f t="shared" si="136"/>
        <v>Grade C</v>
      </c>
      <c r="O1428">
        <v>15</v>
      </c>
      <c r="P1428" s="4">
        <v>15</v>
      </c>
      <c r="Q1428" t="s">
        <v>37</v>
      </c>
      <c r="R1428" s="4">
        <v>9</v>
      </c>
      <c r="S1428" t="str">
        <f>CONCATENATE(OrdersTable[[#This Row],[Clean_ID]],"-",OrdersTable[[#This Row],[Clean_Region]],"-",OrdersTable[[#This Row],[Clean_Product]])</f>
        <v>2426-CENTRAL-Office Supplies</v>
      </c>
    </row>
    <row r="1429" spans="1:19" x14ac:dyDescent="0.3">
      <c r="A1429" t="s">
        <v>3959</v>
      </c>
      <c r="B1429" t="str">
        <f t="shared" si="132"/>
        <v>2427</v>
      </c>
      <c r="C1429" t="s">
        <v>3960</v>
      </c>
      <c r="D1429" t="str">
        <f t="shared" si="137"/>
        <v>David Garcia</v>
      </c>
      <c r="E1429" t="s">
        <v>34</v>
      </c>
      <c r="F1429" t="str">
        <f t="shared" si="133"/>
        <v>NORTH</v>
      </c>
      <c r="G1429" t="s">
        <v>12</v>
      </c>
      <c r="H1429" t="str">
        <f t="shared" si="134"/>
        <v>Electronics</v>
      </c>
      <c r="I1429" s="2" t="s">
        <v>778</v>
      </c>
      <c r="J1429" s="1">
        <v>45646</v>
      </c>
      <c r="K1429"/>
      <c r="L1429" s="4">
        <v>0</v>
      </c>
      <c r="M1429" s="4" t="str">
        <f t="shared" si="135"/>
        <v>Low Sales</v>
      </c>
      <c r="N1429" s="2" t="str">
        <f t="shared" si="136"/>
        <v>Grade C</v>
      </c>
      <c r="O1429">
        <v>15</v>
      </c>
      <c r="P1429" s="4">
        <v>15</v>
      </c>
      <c r="Q1429" t="s">
        <v>14</v>
      </c>
      <c r="R1429" s="4">
        <v>4</v>
      </c>
      <c r="S1429" t="str">
        <f>CONCATENATE(OrdersTable[[#This Row],[Clean_ID]],"-",OrdersTable[[#This Row],[Clean_Region]],"-",OrdersTable[[#This Row],[Clean_Product]])</f>
        <v>2427-NORTH-Electronics</v>
      </c>
    </row>
    <row r="1430" spans="1:19" x14ac:dyDescent="0.3">
      <c r="A1430" t="s">
        <v>3961</v>
      </c>
      <c r="B1430" t="str">
        <f t="shared" si="132"/>
        <v>2428</v>
      </c>
      <c r="C1430" t="s">
        <v>3962</v>
      </c>
      <c r="D1430" t="str">
        <f t="shared" si="137"/>
        <v>Danny Sutton</v>
      </c>
      <c r="E1430" t="s">
        <v>44</v>
      </c>
      <c r="F1430" t="str">
        <f t="shared" si="133"/>
        <v>SOUTH</v>
      </c>
      <c r="G1430" t="s">
        <v>80</v>
      </c>
      <c r="H1430" t="str">
        <f t="shared" si="134"/>
        <v>Furniture</v>
      </c>
      <c r="I1430" s="2" t="s">
        <v>3963</v>
      </c>
      <c r="J1430" s="1">
        <v>45604</v>
      </c>
      <c r="K1430">
        <v>2787.18</v>
      </c>
      <c r="L1430" s="4">
        <v>2787.18</v>
      </c>
      <c r="M1430" s="4" t="str">
        <f t="shared" si="135"/>
        <v>High Sales</v>
      </c>
      <c r="N1430" s="2" t="str">
        <f t="shared" si="136"/>
        <v>Grade B</v>
      </c>
      <c r="O1430">
        <v>15</v>
      </c>
      <c r="P1430" s="4">
        <v>15</v>
      </c>
      <c r="Q1430" t="s">
        <v>18</v>
      </c>
      <c r="R1430" s="4">
        <v>1</v>
      </c>
      <c r="S1430" t="str">
        <f>CONCATENATE(OrdersTable[[#This Row],[Clean_ID]],"-",OrdersTable[[#This Row],[Clean_Region]],"-",OrdersTable[[#This Row],[Clean_Product]])</f>
        <v>2428-SOUTH-Furniture</v>
      </c>
    </row>
    <row r="1431" spans="1:19" x14ac:dyDescent="0.3">
      <c r="A1431" t="s">
        <v>3964</v>
      </c>
      <c r="B1431" t="str">
        <f t="shared" si="132"/>
        <v>2429</v>
      </c>
      <c r="C1431" t="s">
        <v>3965</v>
      </c>
      <c r="D1431" t="str">
        <f t="shared" si="137"/>
        <v>Rachel Davis</v>
      </c>
      <c r="E1431" t="s">
        <v>44</v>
      </c>
      <c r="F1431" t="str">
        <f t="shared" si="133"/>
        <v>SOUTH</v>
      </c>
      <c r="G1431" t="s">
        <v>35</v>
      </c>
      <c r="H1431" t="str">
        <f t="shared" si="134"/>
        <v>Electronics</v>
      </c>
      <c r="I1431" s="2" t="s">
        <v>3966</v>
      </c>
      <c r="J1431" s="1">
        <v>45957</v>
      </c>
      <c r="K1431">
        <v>4767.57</v>
      </c>
      <c r="L1431" s="4">
        <v>4767.57</v>
      </c>
      <c r="M1431" s="4" t="str">
        <f t="shared" si="135"/>
        <v>High Sales</v>
      </c>
      <c r="N1431" s="2" t="str">
        <f t="shared" si="136"/>
        <v>Grade A</v>
      </c>
      <c r="O1431">
        <v>20</v>
      </c>
      <c r="P1431" s="4">
        <v>20</v>
      </c>
      <c r="Q1431" t="s">
        <v>14</v>
      </c>
      <c r="R1431" s="4">
        <v>5</v>
      </c>
      <c r="S1431" t="str">
        <f>CONCATENATE(OrdersTable[[#This Row],[Clean_ID]],"-",OrdersTable[[#This Row],[Clean_Region]],"-",OrdersTable[[#This Row],[Clean_Product]])</f>
        <v>2429-SOUTH-Electronics</v>
      </c>
    </row>
    <row r="1432" spans="1:19" x14ac:dyDescent="0.3">
      <c r="A1432" t="s">
        <v>3967</v>
      </c>
      <c r="B1432" t="str">
        <f t="shared" si="132"/>
        <v>2430</v>
      </c>
      <c r="C1432" t="s">
        <v>3968</v>
      </c>
      <c r="D1432" t="str">
        <f t="shared" si="137"/>
        <v>Crystal Smith</v>
      </c>
      <c r="E1432" t="s">
        <v>26</v>
      </c>
      <c r="F1432" t="str">
        <f t="shared" si="133"/>
        <v>EAST</v>
      </c>
      <c r="G1432" t="s">
        <v>35</v>
      </c>
      <c r="H1432" t="str">
        <f t="shared" si="134"/>
        <v>Electronics</v>
      </c>
      <c r="I1432" s="2" t="s">
        <v>3969</v>
      </c>
      <c r="J1432" s="1">
        <v>45599</v>
      </c>
      <c r="K1432"/>
      <c r="L1432" s="4">
        <v>0</v>
      </c>
      <c r="M1432" s="4" t="str">
        <f t="shared" si="135"/>
        <v>Low Sales</v>
      </c>
      <c r="N1432" s="2" t="str">
        <f t="shared" si="136"/>
        <v>Grade C</v>
      </c>
      <c r="O1432">
        <v>20</v>
      </c>
      <c r="P1432" s="4">
        <v>20</v>
      </c>
      <c r="Q1432" t="s">
        <v>14</v>
      </c>
      <c r="R1432" s="4">
        <v>14</v>
      </c>
      <c r="S1432" t="str">
        <f>CONCATENATE(OrdersTable[[#This Row],[Clean_ID]],"-",OrdersTable[[#This Row],[Clean_Region]],"-",OrdersTable[[#This Row],[Clean_Product]])</f>
        <v>2430-EAST-Electronics</v>
      </c>
    </row>
    <row r="1433" spans="1:19" x14ac:dyDescent="0.3">
      <c r="A1433" t="s">
        <v>3970</v>
      </c>
      <c r="B1433" t="str">
        <f t="shared" si="132"/>
        <v>2431</v>
      </c>
      <c r="C1433" t="s">
        <v>3971</v>
      </c>
      <c r="D1433" t="str">
        <f t="shared" si="137"/>
        <v>Stephanie Lane</v>
      </c>
      <c r="E1433" t="s">
        <v>51</v>
      </c>
      <c r="F1433" t="str">
        <f t="shared" si="133"/>
        <v>WEST</v>
      </c>
      <c r="G1433" t="s">
        <v>35</v>
      </c>
      <c r="H1433" t="str">
        <f t="shared" si="134"/>
        <v>Electronics</v>
      </c>
      <c r="I1433" s="2" t="s">
        <v>3972</v>
      </c>
      <c r="J1433" s="1">
        <v>45746</v>
      </c>
      <c r="K1433"/>
      <c r="L1433" s="4">
        <v>0</v>
      </c>
      <c r="M1433" s="4" t="str">
        <f t="shared" si="135"/>
        <v>Low Sales</v>
      </c>
      <c r="N1433" s="2" t="str">
        <f t="shared" si="136"/>
        <v>Grade C</v>
      </c>
      <c r="O1433">
        <v>10</v>
      </c>
      <c r="P1433" s="4">
        <v>10</v>
      </c>
      <c r="Q1433" t="s">
        <v>23</v>
      </c>
      <c r="R1433" s="4">
        <v>9</v>
      </c>
      <c r="S1433" t="str">
        <f>CONCATENATE(OrdersTable[[#This Row],[Clean_ID]],"-",OrdersTable[[#This Row],[Clean_Region]],"-",OrdersTable[[#This Row],[Clean_Product]])</f>
        <v>2431-WEST-Electronics</v>
      </c>
    </row>
    <row r="1434" spans="1:19" x14ac:dyDescent="0.3">
      <c r="A1434" t="s">
        <v>3973</v>
      </c>
      <c r="B1434" t="str">
        <f t="shared" si="132"/>
        <v>2432</v>
      </c>
      <c r="C1434" t="s">
        <v>3974</v>
      </c>
      <c r="D1434" t="str">
        <f t="shared" si="137"/>
        <v>Bryan Black</v>
      </c>
      <c r="E1434" t="s">
        <v>34</v>
      </c>
      <c r="F1434" t="str">
        <f t="shared" si="133"/>
        <v>NORTH</v>
      </c>
      <c r="G1434" t="s">
        <v>40</v>
      </c>
      <c r="H1434" t="str">
        <f t="shared" si="134"/>
        <v>Office Supplies</v>
      </c>
      <c r="I1434" s="2" t="s">
        <v>1880</v>
      </c>
      <c r="J1434" s="1">
        <v>45324</v>
      </c>
      <c r="K1434">
        <v>3826.83</v>
      </c>
      <c r="L1434" s="4">
        <v>3826.83</v>
      </c>
      <c r="M1434" s="4" t="str">
        <f t="shared" si="135"/>
        <v>High Sales</v>
      </c>
      <c r="N1434" s="2" t="str">
        <f t="shared" si="136"/>
        <v>Grade B</v>
      </c>
      <c r="O1434"/>
      <c r="P1434" s="4">
        <v>0</v>
      </c>
      <c r="Q1434" t="s">
        <v>31</v>
      </c>
      <c r="R1434" s="4">
        <v>15</v>
      </c>
      <c r="S1434" t="str">
        <f>CONCATENATE(OrdersTable[[#This Row],[Clean_ID]],"-",OrdersTable[[#This Row],[Clean_Region]],"-",OrdersTable[[#This Row],[Clean_Product]])</f>
        <v>2432-NORTH-Office Supplies</v>
      </c>
    </row>
    <row r="1435" spans="1:19" x14ac:dyDescent="0.3">
      <c r="A1435" t="s">
        <v>3975</v>
      </c>
      <c r="B1435" t="str">
        <f t="shared" si="132"/>
        <v>2433</v>
      </c>
      <c r="C1435" t="s">
        <v>1770</v>
      </c>
      <c r="D1435" t="str">
        <f t="shared" si="137"/>
        <v>Derek Brown</v>
      </c>
      <c r="E1435" t="s">
        <v>26</v>
      </c>
      <c r="F1435" t="str">
        <f t="shared" si="133"/>
        <v>EAST</v>
      </c>
      <c r="G1435" t="s">
        <v>80</v>
      </c>
      <c r="H1435" t="str">
        <f t="shared" si="134"/>
        <v>Furniture</v>
      </c>
      <c r="I1435" s="2" t="s">
        <v>1999</v>
      </c>
      <c r="J1435" s="1">
        <v>46067</v>
      </c>
      <c r="K1435"/>
      <c r="L1435" s="4">
        <v>0</v>
      </c>
      <c r="M1435" s="4" t="str">
        <f t="shared" si="135"/>
        <v>Low Sales</v>
      </c>
      <c r="N1435" s="2" t="str">
        <f t="shared" si="136"/>
        <v>Grade C</v>
      </c>
      <c r="O1435">
        <v>20</v>
      </c>
      <c r="P1435" s="4">
        <v>20</v>
      </c>
      <c r="Q1435" t="s">
        <v>14</v>
      </c>
      <c r="R1435" s="4">
        <v>13</v>
      </c>
      <c r="S1435" t="str">
        <f>CONCATENATE(OrdersTable[[#This Row],[Clean_ID]],"-",OrdersTable[[#This Row],[Clean_Region]],"-",OrdersTable[[#This Row],[Clean_Product]])</f>
        <v>2433-EAST-Furniture</v>
      </c>
    </row>
    <row r="1436" spans="1:19" x14ac:dyDescent="0.3">
      <c r="A1436" t="s">
        <v>3976</v>
      </c>
      <c r="B1436" t="str">
        <f t="shared" si="132"/>
        <v>2434</v>
      </c>
      <c r="C1436" t="s">
        <v>3977</v>
      </c>
      <c r="D1436" t="str">
        <f t="shared" si="137"/>
        <v>Patricia Warren</v>
      </c>
      <c r="E1436" t="s">
        <v>34</v>
      </c>
      <c r="F1436" t="str">
        <f t="shared" si="133"/>
        <v>NORTH</v>
      </c>
      <c r="G1436" t="s">
        <v>35</v>
      </c>
      <c r="H1436" t="str">
        <f t="shared" si="134"/>
        <v>Electronics</v>
      </c>
      <c r="I1436" s="2" t="s">
        <v>2787</v>
      </c>
      <c r="J1436" s="1">
        <v>46030</v>
      </c>
      <c r="K1436"/>
      <c r="L1436" s="4">
        <v>0</v>
      </c>
      <c r="M1436" s="4" t="str">
        <f t="shared" si="135"/>
        <v>Low Sales</v>
      </c>
      <c r="N1436" s="2" t="str">
        <f t="shared" si="136"/>
        <v>Grade C</v>
      </c>
      <c r="O1436">
        <v>20</v>
      </c>
      <c r="P1436" s="4">
        <v>20</v>
      </c>
      <c r="Q1436" t="s">
        <v>37</v>
      </c>
      <c r="R1436" s="4">
        <v>12</v>
      </c>
      <c r="S1436" t="str">
        <f>CONCATENATE(OrdersTable[[#This Row],[Clean_ID]],"-",OrdersTable[[#This Row],[Clean_Region]],"-",OrdersTable[[#This Row],[Clean_Product]])</f>
        <v>2434-NORTH-Electronics</v>
      </c>
    </row>
    <row r="1437" spans="1:19" x14ac:dyDescent="0.3">
      <c r="A1437" t="s">
        <v>3978</v>
      </c>
      <c r="B1437" t="str">
        <f t="shared" si="132"/>
        <v>2435</v>
      </c>
      <c r="C1437" t="s">
        <v>3979</v>
      </c>
      <c r="D1437" t="str">
        <f t="shared" si="137"/>
        <v>Joe Krause</v>
      </c>
      <c r="E1437" t="s">
        <v>21</v>
      </c>
      <c r="F1437" t="str">
        <f t="shared" si="133"/>
        <v>CENTRAL</v>
      </c>
      <c r="G1437" t="s">
        <v>40</v>
      </c>
      <c r="H1437" t="str">
        <f t="shared" si="134"/>
        <v>Office Supplies</v>
      </c>
      <c r="I1437" s="2" t="s">
        <v>3980</v>
      </c>
      <c r="J1437" s="1">
        <v>45458</v>
      </c>
      <c r="K1437">
        <v>2363.3000000000002</v>
      </c>
      <c r="L1437" s="4">
        <v>2363.3000000000002</v>
      </c>
      <c r="M1437" s="4" t="str">
        <f t="shared" si="135"/>
        <v>Low Sales</v>
      </c>
      <c r="N1437" s="2" t="str">
        <f t="shared" si="136"/>
        <v>Grade B</v>
      </c>
      <c r="O1437">
        <v>10</v>
      </c>
      <c r="P1437" s="4">
        <v>10</v>
      </c>
      <c r="Q1437" t="s">
        <v>14</v>
      </c>
      <c r="R1437" s="4">
        <v>5</v>
      </c>
      <c r="S1437" t="str">
        <f>CONCATENATE(OrdersTable[[#This Row],[Clean_ID]],"-",OrdersTable[[#This Row],[Clean_Region]],"-",OrdersTable[[#This Row],[Clean_Product]])</f>
        <v>2435-CENTRAL-Office Supplies</v>
      </c>
    </row>
    <row r="1438" spans="1:19" x14ac:dyDescent="0.3">
      <c r="A1438" t="s">
        <v>3981</v>
      </c>
      <c r="B1438" t="str">
        <f t="shared" si="132"/>
        <v>2436</v>
      </c>
      <c r="C1438" t="s">
        <v>3982</v>
      </c>
      <c r="D1438" t="str">
        <f t="shared" si="137"/>
        <v>Sara Morton</v>
      </c>
      <c r="E1438" t="s">
        <v>11</v>
      </c>
      <c r="F1438" t="str">
        <f t="shared" si="133"/>
        <v>NORTH</v>
      </c>
      <c r="G1438" t="s">
        <v>40</v>
      </c>
      <c r="H1438" t="str">
        <f t="shared" si="134"/>
        <v>Office Supplies</v>
      </c>
      <c r="I1438" s="2" t="s">
        <v>302</v>
      </c>
      <c r="J1438" s="1">
        <v>45379</v>
      </c>
      <c r="K1438"/>
      <c r="L1438" s="4">
        <v>0</v>
      </c>
      <c r="M1438" s="4" t="str">
        <f t="shared" si="135"/>
        <v>Low Sales</v>
      </c>
      <c r="N1438" s="2" t="str">
        <f t="shared" si="136"/>
        <v>Grade C</v>
      </c>
      <c r="O1438">
        <v>15</v>
      </c>
      <c r="P1438" s="4">
        <v>15</v>
      </c>
      <c r="Q1438" t="s">
        <v>37</v>
      </c>
      <c r="R1438" s="4">
        <v>7</v>
      </c>
      <c r="S1438" t="str">
        <f>CONCATENATE(OrdersTable[[#This Row],[Clean_ID]],"-",OrdersTable[[#This Row],[Clean_Region]],"-",OrdersTable[[#This Row],[Clean_Product]])</f>
        <v>2436-NORTH-Office Supplies</v>
      </c>
    </row>
    <row r="1439" spans="1:19" x14ac:dyDescent="0.3">
      <c r="A1439" t="s">
        <v>3983</v>
      </c>
      <c r="B1439" t="str">
        <f t="shared" si="132"/>
        <v>2437</v>
      </c>
      <c r="C1439" t="s">
        <v>3984</v>
      </c>
      <c r="D1439" t="str">
        <f t="shared" si="137"/>
        <v>Jeanne Carroll</v>
      </c>
      <c r="E1439" t="s">
        <v>34</v>
      </c>
      <c r="F1439" t="str">
        <f t="shared" si="133"/>
        <v>NORTH</v>
      </c>
      <c r="G1439" t="s">
        <v>40</v>
      </c>
      <c r="H1439" t="str">
        <f t="shared" si="134"/>
        <v>Office Supplies</v>
      </c>
      <c r="I1439" s="2" t="s">
        <v>660</v>
      </c>
      <c r="J1439" s="1">
        <v>45778</v>
      </c>
      <c r="K1439">
        <v>3313.19</v>
      </c>
      <c r="L1439" s="4">
        <v>3313.19</v>
      </c>
      <c r="M1439" s="4" t="str">
        <f t="shared" si="135"/>
        <v>High Sales</v>
      </c>
      <c r="N1439" s="2" t="str">
        <f t="shared" si="136"/>
        <v>Grade B</v>
      </c>
      <c r="O1439">
        <v>5</v>
      </c>
      <c r="P1439" s="4">
        <v>5</v>
      </c>
      <c r="Q1439" t="s">
        <v>31</v>
      </c>
      <c r="R1439" s="4">
        <v>10</v>
      </c>
      <c r="S1439" t="str">
        <f>CONCATENATE(OrdersTable[[#This Row],[Clean_ID]],"-",OrdersTable[[#This Row],[Clean_Region]],"-",OrdersTable[[#This Row],[Clean_Product]])</f>
        <v>2437-NORTH-Office Supplies</v>
      </c>
    </row>
    <row r="1440" spans="1:19" x14ac:dyDescent="0.3">
      <c r="A1440" t="s">
        <v>3985</v>
      </c>
      <c r="B1440" t="str">
        <f t="shared" si="132"/>
        <v>2438</v>
      </c>
      <c r="C1440" t="s">
        <v>3986</v>
      </c>
      <c r="D1440" t="str">
        <f t="shared" si="137"/>
        <v>Chase Knight</v>
      </c>
      <c r="E1440" t="s">
        <v>11</v>
      </c>
      <c r="F1440" t="str">
        <f t="shared" si="133"/>
        <v>NORTH</v>
      </c>
      <c r="G1440" t="s">
        <v>40</v>
      </c>
      <c r="H1440" t="str">
        <f t="shared" si="134"/>
        <v>Office Supplies</v>
      </c>
      <c r="I1440" s="2" t="s">
        <v>3987</v>
      </c>
      <c r="J1440" s="1">
        <v>45562</v>
      </c>
      <c r="K1440">
        <v>2246.85</v>
      </c>
      <c r="L1440" s="4">
        <v>2246.85</v>
      </c>
      <c r="M1440" s="4" t="str">
        <f t="shared" si="135"/>
        <v>Low Sales</v>
      </c>
      <c r="N1440" s="2" t="str">
        <f t="shared" si="136"/>
        <v>Grade B</v>
      </c>
      <c r="O1440">
        <v>20</v>
      </c>
      <c r="P1440" s="4">
        <v>20</v>
      </c>
      <c r="Q1440" t="s">
        <v>14</v>
      </c>
      <c r="R1440" s="4">
        <v>8</v>
      </c>
      <c r="S1440" t="str">
        <f>CONCATENATE(OrdersTable[[#This Row],[Clean_ID]],"-",OrdersTable[[#This Row],[Clean_Region]],"-",OrdersTable[[#This Row],[Clean_Product]])</f>
        <v>2438-NORTH-Office Supplies</v>
      </c>
    </row>
    <row r="1441" spans="1:19" x14ac:dyDescent="0.3">
      <c r="A1441" t="s">
        <v>3988</v>
      </c>
      <c r="B1441" t="str">
        <f t="shared" si="132"/>
        <v>2439</v>
      </c>
      <c r="C1441" t="s">
        <v>3989</v>
      </c>
      <c r="D1441" t="str">
        <f t="shared" si="137"/>
        <v>Jacob James</v>
      </c>
      <c r="E1441" t="s">
        <v>34</v>
      </c>
      <c r="F1441" t="str">
        <f t="shared" si="133"/>
        <v>NORTH</v>
      </c>
      <c r="G1441" t="s">
        <v>40</v>
      </c>
      <c r="H1441" t="str">
        <f t="shared" si="134"/>
        <v>Office Supplies</v>
      </c>
      <c r="I1441" s="2" t="s">
        <v>3990</v>
      </c>
      <c r="J1441" s="1">
        <v>45783</v>
      </c>
      <c r="K1441">
        <v>4229.41</v>
      </c>
      <c r="L1441" s="4">
        <v>4229.41</v>
      </c>
      <c r="M1441" s="4" t="str">
        <f t="shared" si="135"/>
        <v>High Sales</v>
      </c>
      <c r="N1441" s="2" t="str">
        <f t="shared" si="136"/>
        <v>Grade A</v>
      </c>
      <c r="O1441">
        <v>20</v>
      </c>
      <c r="P1441" s="4">
        <v>20</v>
      </c>
      <c r="Q1441" t="s">
        <v>14</v>
      </c>
      <c r="R1441" s="4">
        <v>10</v>
      </c>
      <c r="S1441" t="str">
        <f>CONCATENATE(OrdersTable[[#This Row],[Clean_ID]],"-",OrdersTable[[#This Row],[Clean_Region]],"-",OrdersTable[[#This Row],[Clean_Product]])</f>
        <v>2439-NORTH-Office Supplies</v>
      </c>
    </row>
    <row r="1442" spans="1:19" x14ac:dyDescent="0.3">
      <c r="A1442" t="s">
        <v>3991</v>
      </c>
      <c r="B1442" t="str">
        <f t="shared" si="132"/>
        <v>2440</v>
      </c>
      <c r="C1442" t="s">
        <v>3992</v>
      </c>
      <c r="D1442" t="str">
        <f t="shared" si="137"/>
        <v>Justin Ross</v>
      </c>
      <c r="E1442" t="s">
        <v>34</v>
      </c>
      <c r="F1442" t="str">
        <f t="shared" si="133"/>
        <v>NORTH</v>
      </c>
      <c r="G1442" t="s">
        <v>40</v>
      </c>
      <c r="H1442" t="str">
        <f t="shared" si="134"/>
        <v>Office Supplies</v>
      </c>
      <c r="I1442" s="2" t="s">
        <v>308</v>
      </c>
      <c r="J1442" s="1">
        <v>45916</v>
      </c>
      <c r="K1442">
        <v>1604.43</v>
      </c>
      <c r="L1442" s="4">
        <v>1604.43</v>
      </c>
      <c r="M1442" s="4" t="str">
        <f t="shared" si="135"/>
        <v>Low Sales</v>
      </c>
      <c r="N1442" s="2" t="str">
        <f t="shared" si="136"/>
        <v>Grade C</v>
      </c>
      <c r="O1442">
        <v>20</v>
      </c>
      <c r="P1442" s="4">
        <v>20</v>
      </c>
      <c r="Q1442" t="s">
        <v>18</v>
      </c>
      <c r="R1442" s="4">
        <v>5</v>
      </c>
      <c r="S1442" t="str">
        <f>CONCATENATE(OrdersTable[[#This Row],[Clean_ID]],"-",OrdersTable[[#This Row],[Clean_Region]],"-",OrdersTable[[#This Row],[Clean_Product]])</f>
        <v>2440-NORTH-Office Supplies</v>
      </c>
    </row>
    <row r="1443" spans="1:19" x14ac:dyDescent="0.3">
      <c r="A1443" t="s">
        <v>3993</v>
      </c>
      <c r="B1443" t="str">
        <f t="shared" si="132"/>
        <v>2441</v>
      </c>
      <c r="C1443" t="s">
        <v>3994</v>
      </c>
      <c r="D1443" t="str">
        <f t="shared" si="137"/>
        <v>Raymond Graham</v>
      </c>
      <c r="E1443" t="s">
        <v>26</v>
      </c>
      <c r="F1443" t="str">
        <f t="shared" si="133"/>
        <v>EAST</v>
      </c>
      <c r="G1443" t="s">
        <v>40</v>
      </c>
      <c r="H1443" t="str">
        <f t="shared" si="134"/>
        <v>Office Supplies</v>
      </c>
      <c r="I1443" s="2" t="s">
        <v>3995</v>
      </c>
      <c r="J1443" s="1">
        <v>45798</v>
      </c>
      <c r="K1443">
        <v>1175.72</v>
      </c>
      <c r="L1443" s="4">
        <v>1175.72</v>
      </c>
      <c r="M1443" s="4" t="str">
        <f t="shared" si="135"/>
        <v>Low Sales</v>
      </c>
      <c r="N1443" s="2" t="str">
        <f t="shared" si="136"/>
        <v>Grade C</v>
      </c>
      <c r="O1443">
        <v>10</v>
      </c>
      <c r="P1443" s="4">
        <v>10</v>
      </c>
      <c r="Q1443" t="s">
        <v>37</v>
      </c>
      <c r="R1443" s="4">
        <v>11</v>
      </c>
      <c r="S1443" t="str">
        <f>CONCATENATE(OrdersTable[[#This Row],[Clean_ID]],"-",OrdersTable[[#This Row],[Clean_Region]],"-",OrdersTable[[#This Row],[Clean_Product]])</f>
        <v>2441-EAST-Office Supplies</v>
      </c>
    </row>
    <row r="1444" spans="1:19" x14ac:dyDescent="0.3">
      <c r="A1444" t="s">
        <v>3996</v>
      </c>
      <c r="B1444" t="str">
        <f t="shared" si="132"/>
        <v>2442</v>
      </c>
      <c r="C1444" t="s">
        <v>3997</v>
      </c>
      <c r="D1444" t="str">
        <f t="shared" si="137"/>
        <v>John Brown</v>
      </c>
      <c r="E1444" t="s">
        <v>34</v>
      </c>
      <c r="F1444" t="str">
        <f t="shared" si="133"/>
        <v>NORTH</v>
      </c>
      <c r="G1444" t="s">
        <v>80</v>
      </c>
      <c r="H1444" t="str">
        <f t="shared" si="134"/>
        <v>Furniture</v>
      </c>
      <c r="I1444" s="2" t="s">
        <v>3998</v>
      </c>
      <c r="J1444" s="1">
        <v>45409</v>
      </c>
      <c r="K1444"/>
      <c r="L1444" s="4">
        <v>0</v>
      </c>
      <c r="M1444" s="4" t="str">
        <f t="shared" si="135"/>
        <v>Low Sales</v>
      </c>
      <c r="N1444" s="2" t="str">
        <f t="shared" si="136"/>
        <v>Grade C</v>
      </c>
      <c r="O1444"/>
      <c r="P1444" s="4">
        <v>0</v>
      </c>
      <c r="Q1444" t="s">
        <v>31</v>
      </c>
      <c r="R1444" s="4">
        <v>1</v>
      </c>
      <c r="S1444" t="str">
        <f>CONCATENATE(OrdersTable[[#This Row],[Clean_ID]],"-",OrdersTable[[#This Row],[Clean_Region]],"-",OrdersTable[[#This Row],[Clean_Product]])</f>
        <v>2442-NORTH-Furniture</v>
      </c>
    </row>
    <row r="1445" spans="1:19" x14ac:dyDescent="0.3">
      <c r="A1445" t="s">
        <v>3999</v>
      </c>
      <c r="B1445" t="str">
        <f t="shared" si="132"/>
        <v>2443</v>
      </c>
      <c r="C1445" t="s">
        <v>4000</v>
      </c>
      <c r="D1445" t="str">
        <f t="shared" si="137"/>
        <v>Michael Howell</v>
      </c>
      <c r="E1445" t="s">
        <v>21</v>
      </c>
      <c r="F1445" t="str">
        <f t="shared" si="133"/>
        <v>CENTRAL</v>
      </c>
      <c r="G1445" t="s">
        <v>80</v>
      </c>
      <c r="H1445" t="str">
        <f t="shared" si="134"/>
        <v>Furniture</v>
      </c>
      <c r="I1445" s="2" t="s">
        <v>4001</v>
      </c>
      <c r="J1445" s="1">
        <v>45354</v>
      </c>
      <c r="K1445"/>
      <c r="L1445" s="4">
        <v>0</v>
      </c>
      <c r="M1445" s="4" t="str">
        <f t="shared" si="135"/>
        <v>Low Sales</v>
      </c>
      <c r="N1445" s="2" t="str">
        <f t="shared" si="136"/>
        <v>Grade C</v>
      </c>
      <c r="O1445">
        <v>5</v>
      </c>
      <c r="P1445" s="4">
        <v>5</v>
      </c>
      <c r="Q1445" t="s">
        <v>31</v>
      </c>
      <c r="R1445" s="4">
        <v>9</v>
      </c>
      <c r="S1445" t="str">
        <f>CONCATENATE(OrdersTable[[#This Row],[Clean_ID]],"-",OrdersTable[[#This Row],[Clean_Region]],"-",OrdersTable[[#This Row],[Clean_Product]])</f>
        <v>2443-CENTRAL-Furniture</v>
      </c>
    </row>
    <row r="1446" spans="1:19" x14ac:dyDescent="0.3">
      <c r="A1446" t="s">
        <v>4002</v>
      </c>
      <c r="B1446" t="str">
        <f t="shared" si="132"/>
        <v>2444</v>
      </c>
      <c r="C1446" t="s">
        <v>4003</v>
      </c>
      <c r="D1446" t="str">
        <f t="shared" si="137"/>
        <v>Diana Howe</v>
      </c>
      <c r="E1446" t="s">
        <v>11</v>
      </c>
      <c r="F1446" t="str">
        <f t="shared" si="133"/>
        <v>NORTH</v>
      </c>
      <c r="G1446" t="s">
        <v>12</v>
      </c>
      <c r="H1446" t="str">
        <f t="shared" si="134"/>
        <v>Electronics</v>
      </c>
      <c r="I1446" s="2" t="s">
        <v>4004</v>
      </c>
      <c r="J1446" s="1">
        <v>45906</v>
      </c>
      <c r="K1446">
        <v>1781.16</v>
      </c>
      <c r="L1446" s="4">
        <v>1781.16</v>
      </c>
      <c r="M1446" s="4" t="str">
        <f t="shared" si="135"/>
        <v>Low Sales</v>
      </c>
      <c r="N1446" s="2" t="str">
        <f t="shared" si="136"/>
        <v>Grade C</v>
      </c>
      <c r="O1446"/>
      <c r="P1446" s="4">
        <v>0</v>
      </c>
      <c r="Q1446" t="s">
        <v>23</v>
      </c>
      <c r="R1446" s="4">
        <v>2</v>
      </c>
      <c r="S1446" t="str">
        <f>CONCATENATE(OrdersTable[[#This Row],[Clean_ID]],"-",OrdersTable[[#This Row],[Clean_Region]],"-",OrdersTable[[#This Row],[Clean_Product]])</f>
        <v>2444-NORTH-Electronics</v>
      </c>
    </row>
    <row r="1447" spans="1:19" x14ac:dyDescent="0.3">
      <c r="A1447" t="s">
        <v>4005</v>
      </c>
      <c r="B1447" t="str">
        <f t="shared" si="132"/>
        <v>2445</v>
      </c>
      <c r="C1447" t="s">
        <v>4006</v>
      </c>
      <c r="D1447" t="str">
        <f t="shared" si="137"/>
        <v>Shannon Castro</v>
      </c>
      <c r="E1447" t="s">
        <v>21</v>
      </c>
      <c r="F1447" t="str">
        <f t="shared" si="133"/>
        <v>CENTRAL</v>
      </c>
      <c r="G1447" t="s">
        <v>12</v>
      </c>
      <c r="H1447" t="str">
        <f t="shared" si="134"/>
        <v>Electronics</v>
      </c>
      <c r="I1447" s="2" t="s">
        <v>4007</v>
      </c>
      <c r="J1447" s="1">
        <v>45534</v>
      </c>
      <c r="K1447"/>
      <c r="L1447" s="4">
        <v>0</v>
      </c>
      <c r="M1447" s="4" t="str">
        <f t="shared" si="135"/>
        <v>Low Sales</v>
      </c>
      <c r="N1447" s="2" t="str">
        <f t="shared" si="136"/>
        <v>Grade C</v>
      </c>
      <c r="O1447">
        <v>20</v>
      </c>
      <c r="P1447" s="4">
        <v>20</v>
      </c>
      <c r="Q1447" t="s">
        <v>14</v>
      </c>
      <c r="R1447" s="4">
        <v>11</v>
      </c>
      <c r="S1447" t="str">
        <f>CONCATENATE(OrdersTable[[#This Row],[Clean_ID]],"-",OrdersTable[[#This Row],[Clean_Region]],"-",OrdersTable[[#This Row],[Clean_Product]])</f>
        <v>2445-CENTRAL-Electronics</v>
      </c>
    </row>
    <row r="1448" spans="1:19" x14ac:dyDescent="0.3">
      <c r="A1448" t="s">
        <v>4008</v>
      </c>
      <c r="B1448" t="str">
        <f t="shared" si="132"/>
        <v>2446</v>
      </c>
      <c r="C1448" t="s">
        <v>4009</v>
      </c>
      <c r="D1448" t="str">
        <f t="shared" si="137"/>
        <v>Reginald Jordan</v>
      </c>
      <c r="E1448" t="s">
        <v>51</v>
      </c>
      <c r="F1448" t="str">
        <f t="shared" si="133"/>
        <v>WEST</v>
      </c>
      <c r="G1448" t="s">
        <v>40</v>
      </c>
      <c r="H1448" t="str">
        <f t="shared" si="134"/>
        <v>Office Supplies</v>
      </c>
      <c r="I1448" s="2" t="s">
        <v>4010</v>
      </c>
      <c r="J1448" s="1">
        <v>45438</v>
      </c>
      <c r="K1448"/>
      <c r="L1448" s="4">
        <v>0</v>
      </c>
      <c r="M1448" s="4" t="str">
        <f t="shared" si="135"/>
        <v>Low Sales</v>
      </c>
      <c r="N1448" s="2" t="str">
        <f t="shared" si="136"/>
        <v>Grade C</v>
      </c>
      <c r="O1448">
        <v>15</v>
      </c>
      <c r="P1448" s="4">
        <v>15</v>
      </c>
      <c r="Q1448" t="s">
        <v>23</v>
      </c>
      <c r="R1448" s="4">
        <v>15</v>
      </c>
      <c r="S1448" t="str">
        <f>CONCATENATE(OrdersTable[[#This Row],[Clean_ID]],"-",OrdersTable[[#This Row],[Clean_Region]],"-",OrdersTable[[#This Row],[Clean_Product]])</f>
        <v>2446-WEST-Office Supplies</v>
      </c>
    </row>
    <row r="1449" spans="1:19" x14ac:dyDescent="0.3">
      <c r="A1449" t="s">
        <v>4011</v>
      </c>
      <c r="B1449" t="str">
        <f t="shared" si="132"/>
        <v>2447</v>
      </c>
      <c r="C1449" t="s">
        <v>4012</v>
      </c>
      <c r="D1449" t="str">
        <f t="shared" si="137"/>
        <v>Roy Anderson</v>
      </c>
      <c r="E1449" t="s">
        <v>11</v>
      </c>
      <c r="F1449" t="str">
        <f t="shared" si="133"/>
        <v>NORTH</v>
      </c>
      <c r="G1449" t="s">
        <v>40</v>
      </c>
      <c r="H1449" t="str">
        <f t="shared" si="134"/>
        <v>Office Supplies</v>
      </c>
      <c r="I1449" s="2" t="s">
        <v>4013</v>
      </c>
      <c r="J1449" s="1">
        <v>45773</v>
      </c>
      <c r="K1449">
        <v>3128.49</v>
      </c>
      <c r="L1449" s="4">
        <v>3128.49</v>
      </c>
      <c r="M1449" s="4" t="str">
        <f t="shared" si="135"/>
        <v>High Sales</v>
      </c>
      <c r="N1449" s="2" t="str">
        <f t="shared" si="136"/>
        <v>Grade B</v>
      </c>
      <c r="O1449">
        <v>15</v>
      </c>
      <c r="P1449" s="4">
        <v>15</v>
      </c>
      <c r="Q1449" t="s">
        <v>14</v>
      </c>
      <c r="R1449" s="4">
        <v>5</v>
      </c>
      <c r="S1449" t="str">
        <f>CONCATENATE(OrdersTable[[#This Row],[Clean_ID]],"-",OrdersTable[[#This Row],[Clean_Region]],"-",OrdersTable[[#This Row],[Clean_Product]])</f>
        <v>2447-NORTH-Office Supplies</v>
      </c>
    </row>
    <row r="1450" spans="1:19" x14ac:dyDescent="0.3">
      <c r="A1450" t="s">
        <v>4014</v>
      </c>
      <c r="B1450" t="str">
        <f t="shared" si="132"/>
        <v>2448</v>
      </c>
      <c r="C1450" t="s">
        <v>4015</v>
      </c>
      <c r="D1450" t="str">
        <f t="shared" si="137"/>
        <v>Jay Hall</v>
      </c>
      <c r="E1450" t="s">
        <v>44</v>
      </c>
      <c r="F1450" t="str">
        <f t="shared" si="133"/>
        <v>SOUTH</v>
      </c>
      <c r="G1450" t="s">
        <v>12</v>
      </c>
      <c r="H1450" t="str">
        <f t="shared" si="134"/>
        <v>Electronics</v>
      </c>
      <c r="I1450" s="2" t="s">
        <v>4016</v>
      </c>
      <c r="J1450" s="1">
        <v>45400</v>
      </c>
      <c r="K1450"/>
      <c r="L1450" s="4">
        <v>0</v>
      </c>
      <c r="M1450" s="4" t="str">
        <f t="shared" si="135"/>
        <v>Low Sales</v>
      </c>
      <c r="N1450" s="2" t="str">
        <f t="shared" si="136"/>
        <v>Grade C</v>
      </c>
      <c r="O1450"/>
      <c r="P1450" s="4">
        <v>0</v>
      </c>
      <c r="Q1450" t="s">
        <v>37</v>
      </c>
      <c r="R1450" s="4">
        <v>13</v>
      </c>
      <c r="S1450" t="str">
        <f>CONCATENATE(OrdersTable[[#This Row],[Clean_ID]],"-",OrdersTable[[#This Row],[Clean_Region]],"-",OrdersTable[[#This Row],[Clean_Product]])</f>
        <v>2448-SOUTH-Electronics</v>
      </c>
    </row>
    <row r="1451" spans="1:19" x14ac:dyDescent="0.3">
      <c r="A1451" t="s">
        <v>4017</v>
      </c>
      <c r="B1451" t="str">
        <f t="shared" si="132"/>
        <v>2449</v>
      </c>
      <c r="C1451" t="s">
        <v>4018</v>
      </c>
      <c r="D1451" t="str">
        <f t="shared" si="137"/>
        <v>Donna Baker</v>
      </c>
      <c r="E1451" t="s">
        <v>21</v>
      </c>
      <c r="F1451" t="str">
        <f t="shared" si="133"/>
        <v>CENTRAL</v>
      </c>
      <c r="G1451" t="s">
        <v>40</v>
      </c>
      <c r="H1451" t="str">
        <f t="shared" si="134"/>
        <v>Office Supplies</v>
      </c>
      <c r="I1451" s="2" t="s">
        <v>4019</v>
      </c>
      <c r="J1451" s="1">
        <v>45512</v>
      </c>
      <c r="K1451">
        <v>4162.1000000000004</v>
      </c>
      <c r="L1451" s="4">
        <v>4162.1000000000004</v>
      </c>
      <c r="M1451" s="4" t="str">
        <f t="shared" si="135"/>
        <v>High Sales</v>
      </c>
      <c r="N1451" s="2" t="str">
        <f t="shared" si="136"/>
        <v>Grade A</v>
      </c>
      <c r="O1451">
        <v>10</v>
      </c>
      <c r="P1451" s="4">
        <v>10</v>
      </c>
      <c r="Q1451" t="s">
        <v>23</v>
      </c>
      <c r="R1451" s="4">
        <v>13</v>
      </c>
      <c r="S1451" t="str">
        <f>CONCATENATE(OrdersTable[[#This Row],[Clean_ID]],"-",OrdersTable[[#This Row],[Clean_Region]],"-",OrdersTable[[#This Row],[Clean_Product]])</f>
        <v>2449-CENTRAL-Office Supplies</v>
      </c>
    </row>
    <row r="1452" spans="1:19" x14ac:dyDescent="0.3">
      <c r="A1452" t="s">
        <v>4020</v>
      </c>
      <c r="B1452" t="str">
        <f t="shared" si="132"/>
        <v>2450</v>
      </c>
      <c r="C1452" t="s">
        <v>4021</v>
      </c>
      <c r="D1452" t="str">
        <f t="shared" si="137"/>
        <v>Samantha Giles</v>
      </c>
      <c r="E1452" t="s">
        <v>11</v>
      </c>
      <c r="F1452" t="str">
        <f t="shared" si="133"/>
        <v>NORTH</v>
      </c>
      <c r="G1452" t="s">
        <v>12</v>
      </c>
      <c r="H1452" t="str">
        <f t="shared" si="134"/>
        <v>Electronics</v>
      </c>
      <c r="I1452" s="2" t="s">
        <v>2457</v>
      </c>
      <c r="J1452" s="1">
        <v>45371</v>
      </c>
      <c r="K1452"/>
      <c r="L1452" s="4">
        <v>0</v>
      </c>
      <c r="M1452" s="4" t="str">
        <f t="shared" si="135"/>
        <v>Low Sales</v>
      </c>
      <c r="N1452" s="2" t="str">
        <f t="shared" si="136"/>
        <v>Grade C</v>
      </c>
      <c r="O1452"/>
      <c r="P1452" s="4">
        <v>0</v>
      </c>
      <c r="Q1452" t="s">
        <v>14</v>
      </c>
      <c r="R1452" s="4">
        <v>14</v>
      </c>
      <c r="S1452" t="str">
        <f>CONCATENATE(OrdersTable[[#This Row],[Clean_ID]],"-",OrdersTable[[#This Row],[Clean_Region]],"-",OrdersTable[[#This Row],[Clean_Product]])</f>
        <v>2450-NORTH-Electronics</v>
      </c>
    </row>
    <row r="1453" spans="1:19" x14ac:dyDescent="0.3">
      <c r="A1453" t="s">
        <v>4022</v>
      </c>
      <c r="B1453" t="str">
        <f t="shared" si="132"/>
        <v>2451</v>
      </c>
      <c r="C1453" t="s">
        <v>4023</v>
      </c>
      <c r="D1453" t="str">
        <f t="shared" si="137"/>
        <v>Laura Horton</v>
      </c>
      <c r="E1453" t="s">
        <v>21</v>
      </c>
      <c r="F1453" t="str">
        <f t="shared" si="133"/>
        <v>CENTRAL</v>
      </c>
      <c r="G1453" t="s">
        <v>12</v>
      </c>
      <c r="H1453" t="str">
        <f t="shared" si="134"/>
        <v>Electronics</v>
      </c>
      <c r="I1453" s="2" t="s">
        <v>3224</v>
      </c>
      <c r="J1453" s="1">
        <v>45913</v>
      </c>
      <c r="K1453"/>
      <c r="L1453" s="4">
        <v>0</v>
      </c>
      <c r="M1453" s="4" t="str">
        <f t="shared" si="135"/>
        <v>Low Sales</v>
      </c>
      <c r="N1453" s="2" t="str">
        <f t="shared" si="136"/>
        <v>Grade C</v>
      </c>
      <c r="O1453">
        <v>15</v>
      </c>
      <c r="P1453" s="4">
        <v>15</v>
      </c>
      <c r="Q1453" t="s">
        <v>31</v>
      </c>
      <c r="R1453" s="4">
        <v>4</v>
      </c>
      <c r="S1453" t="str">
        <f>CONCATENATE(OrdersTable[[#This Row],[Clean_ID]],"-",OrdersTable[[#This Row],[Clean_Region]],"-",OrdersTable[[#This Row],[Clean_Product]])</f>
        <v>2451-CENTRAL-Electronics</v>
      </c>
    </row>
    <row r="1454" spans="1:19" x14ac:dyDescent="0.3">
      <c r="A1454" t="s">
        <v>4024</v>
      </c>
      <c r="B1454" t="str">
        <f t="shared" si="132"/>
        <v>2452</v>
      </c>
      <c r="C1454" t="s">
        <v>4025</v>
      </c>
      <c r="D1454" t="str">
        <f t="shared" si="137"/>
        <v>Melissa David</v>
      </c>
      <c r="E1454" t="s">
        <v>21</v>
      </c>
      <c r="F1454" t="str">
        <f t="shared" si="133"/>
        <v>CENTRAL</v>
      </c>
      <c r="G1454" t="s">
        <v>40</v>
      </c>
      <c r="H1454" t="str">
        <f t="shared" si="134"/>
        <v>Office Supplies</v>
      </c>
      <c r="I1454" s="2" t="s">
        <v>4026</v>
      </c>
      <c r="J1454" s="1">
        <v>45452</v>
      </c>
      <c r="K1454"/>
      <c r="L1454" s="4">
        <v>0</v>
      </c>
      <c r="M1454" s="4" t="str">
        <f t="shared" si="135"/>
        <v>Low Sales</v>
      </c>
      <c r="N1454" s="2" t="str">
        <f t="shared" si="136"/>
        <v>Grade C</v>
      </c>
      <c r="O1454">
        <v>10</v>
      </c>
      <c r="P1454" s="4">
        <v>10</v>
      </c>
      <c r="Q1454" t="s">
        <v>23</v>
      </c>
      <c r="R1454" s="4">
        <v>6</v>
      </c>
      <c r="S1454" t="str">
        <f>CONCATENATE(OrdersTable[[#This Row],[Clean_ID]],"-",OrdersTable[[#This Row],[Clean_Region]],"-",OrdersTable[[#This Row],[Clean_Product]])</f>
        <v>2452-CENTRAL-Office Supplies</v>
      </c>
    </row>
    <row r="1455" spans="1:19" x14ac:dyDescent="0.3">
      <c r="A1455" t="s">
        <v>4027</v>
      </c>
      <c r="B1455" t="str">
        <f t="shared" si="132"/>
        <v>2453</v>
      </c>
      <c r="C1455" t="s">
        <v>4028</v>
      </c>
      <c r="D1455" t="str">
        <f t="shared" si="137"/>
        <v>Laura Avila</v>
      </c>
      <c r="E1455" t="s">
        <v>11</v>
      </c>
      <c r="F1455" t="str">
        <f t="shared" si="133"/>
        <v>NORTH</v>
      </c>
      <c r="G1455" t="s">
        <v>12</v>
      </c>
      <c r="H1455" t="str">
        <f t="shared" si="134"/>
        <v>Electronics</v>
      </c>
      <c r="I1455" s="2" t="s">
        <v>1272</v>
      </c>
      <c r="J1455" s="1">
        <v>46001</v>
      </c>
      <c r="K1455"/>
      <c r="L1455" s="4">
        <v>0</v>
      </c>
      <c r="M1455" s="4" t="str">
        <f t="shared" si="135"/>
        <v>Low Sales</v>
      </c>
      <c r="N1455" s="2" t="str">
        <f t="shared" si="136"/>
        <v>Grade C</v>
      </c>
      <c r="O1455">
        <v>15</v>
      </c>
      <c r="P1455" s="4">
        <v>15</v>
      </c>
      <c r="Q1455" t="s">
        <v>14</v>
      </c>
      <c r="R1455" s="4">
        <v>6</v>
      </c>
      <c r="S1455" t="str">
        <f>CONCATENATE(OrdersTable[[#This Row],[Clean_ID]],"-",OrdersTable[[#This Row],[Clean_Region]],"-",OrdersTable[[#This Row],[Clean_Product]])</f>
        <v>2453-NORTH-Electronics</v>
      </c>
    </row>
    <row r="1456" spans="1:19" x14ac:dyDescent="0.3">
      <c r="A1456" t="s">
        <v>4029</v>
      </c>
      <c r="B1456" t="str">
        <f t="shared" si="132"/>
        <v>2454</v>
      </c>
      <c r="C1456" t="s">
        <v>4030</v>
      </c>
      <c r="D1456" t="str">
        <f t="shared" si="137"/>
        <v>James Rosales</v>
      </c>
      <c r="E1456" t="s">
        <v>21</v>
      </c>
      <c r="F1456" t="str">
        <f t="shared" si="133"/>
        <v>CENTRAL</v>
      </c>
      <c r="G1456" t="s">
        <v>12</v>
      </c>
      <c r="H1456" t="str">
        <f t="shared" si="134"/>
        <v>Electronics</v>
      </c>
      <c r="I1456" s="2" t="s">
        <v>4031</v>
      </c>
      <c r="J1456" s="1">
        <v>45662</v>
      </c>
      <c r="K1456">
        <v>2446.56</v>
      </c>
      <c r="L1456" s="4">
        <v>2446.56</v>
      </c>
      <c r="M1456" s="4" t="str">
        <f t="shared" si="135"/>
        <v>Low Sales</v>
      </c>
      <c r="N1456" s="2" t="str">
        <f t="shared" si="136"/>
        <v>Grade B</v>
      </c>
      <c r="O1456">
        <v>20</v>
      </c>
      <c r="P1456" s="4">
        <v>20</v>
      </c>
      <c r="Q1456" t="s">
        <v>23</v>
      </c>
      <c r="R1456" s="4">
        <v>4</v>
      </c>
      <c r="S1456" t="str">
        <f>CONCATENATE(OrdersTable[[#This Row],[Clean_ID]],"-",OrdersTable[[#This Row],[Clean_Region]],"-",OrdersTable[[#This Row],[Clean_Product]])</f>
        <v>2454-CENTRAL-Electronics</v>
      </c>
    </row>
    <row r="1457" spans="1:19" x14ac:dyDescent="0.3">
      <c r="A1457" t="s">
        <v>4032</v>
      </c>
      <c r="B1457" t="str">
        <f t="shared" si="132"/>
        <v>2455</v>
      </c>
      <c r="C1457" t="s">
        <v>4033</v>
      </c>
      <c r="D1457" t="str">
        <f t="shared" si="137"/>
        <v>Derek Novak</v>
      </c>
      <c r="E1457" t="s">
        <v>21</v>
      </c>
      <c r="F1457" t="str">
        <f t="shared" si="133"/>
        <v>CENTRAL</v>
      </c>
      <c r="G1457" t="s">
        <v>80</v>
      </c>
      <c r="H1457" t="str">
        <f t="shared" si="134"/>
        <v>Furniture</v>
      </c>
      <c r="I1457" s="2" t="s">
        <v>4034</v>
      </c>
      <c r="J1457" s="1">
        <v>45842</v>
      </c>
      <c r="K1457"/>
      <c r="L1457" s="4">
        <v>0</v>
      </c>
      <c r="M1457" s="4" t="str">
        <f t="shared" si="135"/>
        <v>Low Sales</v>
      </c>
      <c r="N1457" s="2" t="str">
        <f t="shared" si="136"/>
        <v>Grade C</v>
      </c>
      <c r="O1457"/>
      <c r="P1457" s="4">
        <v>0</v>
      </c>
      <c r="Q1457" t="s">
        <v>18</v>
      </c>
      <c r="R1457" s="4">
        <v>10</v>
      </c>
      <c r="S1457" t="str">
        <f>CONCATENATE(OrdersTable[[#This Row],[Clean_ID]],"-",OrdersTable[[#This Row],[Clean_Region]],"-",OrdersTable[[#This Row],[Clean_Product]])</f>
        <v>2455-CENTRAL-Furniture</v>
      </c>
    </row>
    <row r="1458" spans="1:19" x14ac:dyDescent="0.3">
      <c r="A1458" t="s">
        <v>4035</v>
      </c>
      <c r="B1458" t="str">
        <f t="shared" si="132"/>
        <v>2456</v>
      </c>
      <c r="C1458" t="s">
        <v>4036</v>
      </c>
      <c r="D1458" t="str">
        <f t="shared" si="137"/>
        <v>Ryan Woodward</v>
      </c>
      <c r="E1458" t="s">
        <v>26</v>
      </c>
      <c r="F1458" t="str">
        <f t="shared" si="133"/>
        <v>EAST</v>
      </c>
      <c r="G1458" t="s">
        <v>40</v>
      </c>
      <c r="H1458" t="str">
        <f t="shared" si="134"/>
        <v>Office Supplies</v>
      </c>
      <c r="I1458" s="2" t="s">
        <v>4037</v>
      </c>
      <c r="J1458" s="1">
        <v>45641</v>
      </c>
      <c r="K1458"/>
      <c r="L1458" s="4">
        <v>0</v>
      </c>
      <c r="M1458" s="4" t="str">
        <f t="shared" si="135"/>
        <v>Low Sales</v>
      </c>
      <c r="N1458" s="2" t="str">
        <f t="shared" si="136"/>
        <v>Grade C</v>
      </c>
      <c r="O1458">
        <v>20</v>
      </c>
      <c r="P1458" s="4">
        <v>20</v>
      </c>
      <c r="Q1458" t="s">
        <v>37</v>
      </c>
      <c r="R1458" s="4">
        <v>3</v>
      </c>
      <c r="S1458" t="str">
        <f>CONCATENATE(OrdersTable[[#This Row],[Clean_ID]],"-",OrdersTable[[#This Row],[Clean_Region]],"-",OrdersTable[[#This Row],[Clean_Product]])</f>
        <v>2456-EAST-Office Supplies</v>
      </c>
    </row>
    <row r="1459" spans="1:19" x14ac:dyDescent="0.3">
      <c r="A1459" t="s">
        <v>4038</v>
      </c>
      <c r="B1459" t="str">
        <f t="shared" si="132"/>
        <v>2457</v>
      </c>
      <c r="C1459" t="s">
        <v>4039</v>
      </c>
      <c r="D1459" t="str">
        <f t="shared" si="137"/>
        <v>David Johnson</v>
      </c>
      <c r="E1459" t="s">
        <v>21</v>
      </c>
      <c r="F1459" t="str">
        <f t="shared" si="133"/>
        <v>CENTRAL</v>
      </c>
      <c r="G1459" t="s">
        <v>35</v>
      </c>
      <c r="H1459" t="str">
        <f t="shared" si="134"/>
        <v>Electronics</v>
      </c>
      <c r="I1459" s="2" t="s">
        <v>3695</v>
      </c>
      <c r="J1459" s="1">
        <v>45939</v>
      </c>
      <c r="K1459"/>
      <c r="L1459" s="4">
        <v>0</v>
      </c>
      <c r="M1459" s="4" t="str">
        <f t="shared" si="135"/>
        <v>Low Sales</v>
      </c>
      <c r="N1459" s="2" t="str">
        <f t="shared" si="136"/>
        <v>Grade C</v>
      </c>
      <c r="O1459">
        <v>5</v>
      </c>
      <c r="P1459" s="4">
        <v>5</v>
      </c>
      <c r="Q1459" t="s">
        <v>18</v>
      </c>
      <c r="R1459" s="4">
        <v>2</v>
      </c>
      <c r="S1459" t="str">
        <f>CONCATENATE(OrdersTable[[#This Row],[Clean_ID]],"-",OrdersTable[[#This Row],[Clean_Region]],"-",OrdersTable[[#This Row],[Clean_Product]])</f>
        <v>2457-CENTRAL-Electronics</v>
      </c>
    </row>
    <row r="1460" spans="1:19" x14ac:dyDescent="0.3">
      <c r="A1460" t="s">
        <v>4040</v>
      </c>
      <c r="B1460" t="str">
        <f t="shared" si="132"/>
        <v>2458</v>
      </c>
      <c r="C1460" t="s">
        <v>4041</v>
      </c>
      <c r="D1460" t="str">
        <f t="shared" si="137"/>
        <v>Jennifer Newman</v>
      </c>
      <c r="E1460" t="s">
        <v>51</v>
      </c>
      <c r="F1460" t="str">
        <f t="shared" si="133"/>
        <v>WEST</v>
      </c>
      <c r="G1460" t="s">
        <v>40</v>
      </c>
      <c r="H1460" t="str">
        <f t="shared" si="134"/>
        <v>Office Supplies</v>
      </c>
      <c r="I1460" s="2" t="s">
        <v>224</v>
      </c>
      <c r="J1460" s="1">
        <v>46075</v>
      </c>
      <c r="K1460"/>
      <c r="L1460" s="4">
        <v>0</v>
      </c>
      <c r="M1460" s="4" t="str">
        <f t="shared" si="135"/>
        <v>Low Sales</v>
      </c>
      <c r="N1460" s="2" t="str">
        <f t="shared" si="136"/>
        <v>Grade C</v>
      </c>
      <c r="O1460">
        <v>5</v>
      </c>
      <c r="P1460" s="4">
        <v>5</v>
      </c>
      <c r="Q1460" t="s">
        <v>18</v>
      </c>
      <c r="R1460" s="4">
        <v>14</v>
      </c>
      <c r="S1460" t="str">
        <f>CONCATENATE(OrdersTable[[#This Row],[Clean_ID]],"-",OrdersTable[[#This Row],[Clean_Region]],"-",OrdersTable[[#This Row],[Clean_Product]])</f>
        <v>2458-WEST-Office Supplies</v>
      </c>
    </row>
    <row r="1461" spans="1:19" x14ac:dyDescent="0.3">
      <c r="A1461" t="s">
        <v>4042</v>
      </c>
      <c r="B1461" t="str">
        <f t="shared" si="132"/>
        <v>2459</v>
      </c>
      <c r="C1461" t="s">
        <v>4043</v>
      </c>
      <c r="D1461" t="str">
        <f t="shared" si="137"/>
        <v>John Garrett</v>
      </c>
      <c r="E1461" t="s">
        <v>34</v>
      </c>
      <c r="F1461" t="str">
        <f t="shared" si="133"/>
        <v>NORTH</v>
      </c>
      <c r="G1461" t="s">
        <v>35</v>
      </c>
      <c r="H1461" t="str">
        <f t="shared" si="134"/>
        <v>Electronics</v>
      </c>
      <c r="I1461" s="2" t="s">
        <v>4044</v>
      </c>
      <c r="J1461" s="1">
        <v>45316</v>
      </c>
      <c r="K1461">
        <v>876.33</v>
      </c>
      <c r="L1461" s="4">
        <v>876.33</v>
      </c>
      <c r="M1461" s="4" t="str">
        <f t="shared" si="135"/>
        <v>Low Sales</v>
      </c>
      <c r="N1461" s="2" t="str">
        <f t="shared" si="136"/>
        <v>Grade C</v>
      </c>
      <c r="O1461">
        <v>10</v>
      </c>
      <c r="P1461" s="4">
        <v>10</v>
      </c>
      <c r="Q1461" t="s">
        <v>37</v>
      </c>
      <c r="R1461" s="4">
        <v>14</v>
      </c>
      <c r="S1461" t="str">
        <f>CONCATENATE(OrdersTable[[#This Row],[Clean_ID]],"-",OrdersTable[[#This Row],[Clean_Region]],"-",OrdersTable[[#This Row],[Clean_Product]])</f>
        <v>2459-NORTH-Electronics</v>
      </c>
    </row>
    <row r="1462" spans="1:19" x14ac:dyDescent="0.3">
      <c r="A1462" t="s">
        <v>4045</v>
      </c>
      <c r="B1462" t="str">
        <f t="shared" si="132"/>
        <v>2460</v>
      </c>
      <c r="C1462" t="s">
        <v>4046</v>
      </c>
      <c r="D1462" t="str">
        <f t="shared" si="137"/>
        <v>Julie Anderson</v>
      </c>
      <c r="E1462" t="s">
        <v>21</v>
      </c>
      <c r="F1462" t="str">
        <f t="shared" si="133"/>
        <v>CENTRAL</v>
      </c>
      <c r="G1462" t="s">
        <v>35</v>
      </c>
      <c r="H1462" t="str">
        <f t="shared" si="134"/>
        <v>Electronics</v>
      </c>
      <c r="I1462" s="2" t="s">
        <v>4047</v>
      </c>
      <c r="J1462" s="1">
        <v>45872</v>
      </c>
      <c r="K1462">
        <v>680.89</v>
      </c>
      <c r="L1462" s="4">
        <v>680.89</v>
      </c>
      <c r="M1462" s="4" t="str">
        <f t="shared" si="135"/>
        <v>Low Sales</v>
      </c>
      <c r="N1462" s="2" t="str">
        <f t="shared" si="136"/>
        <v>Grade C</v>
      </c>
      <c r="O1462">
        <v>15</v>
      </c>
      <c r="P1462" s="4">
        <v>15</v>
      </c>
      <c r="Q1462" t="s">
        <v>14</v>
      </c>
      <c r="R1462" s="4">
        <v>6</v>
      </c>
      <c r="S1462" t="str">
        <f>CONCATENATE(OrdersTable[[#This Row],[Clean_ID]],"-",OrdersTable[[#This Row],[Clean_Region]],"-",OrdersTable[[#This Row],[Clean_Product]])</f>
        <v>2460-CENTRAL-Electronics</v>
      </c>
    </row>
    <row r="1463" spans="1:19" x14ac:dyDescent="0.3">
      <c r="A1463" t="s">
        <v>4048</v>
      </c>
      <c r="B1463" t="str">
        <f t="shared" si="132"/>
        <v>2461</v>
      </c>
      <c r="C1463" t="s">
        <v>4049</v>
      </c>
      <c r="D1463" t="str">
        <f t="shared" si="137"/>
        <v>Michelle Mitchell</v>
      </c>
      <c r="E1463" t="s">
        <v>26</v>
      </c>
      <c r="F1463" t="str">
        <f t="shared" si="133"/>
        <v>EAST</v>
      </c>
      <c r="G1463" t="s">
        <v>12</v>
      </c>
      <c r="H1463" t="str">
        <f t="shared" si="134"/>
        <v>Electronics</v>
      </c>
      <c r="I1463" s="2" t="s">
        <v>376</v>
      </c>
      <c r="J1463" s="1">
        <v>46031</v>
      </c>
      <c r="K1463"/>
      <c r="L1463" s="4">
        <v>0</v>
      </c>
      <c r="M1463" s="4" t="str">
        <f t="shared" si="135"/>
        <v>Low Sales</v>
      </c>
      <c r="N1463" s="2" t="str">
        <f t="shared" si="136"/>
        <v>Grade C</v>
      </c>
      <c r="O1463">
        <v>20</v>
      </c>
      <c r="P1463" s="4">
        <v>20</v>
      </c>
      <c r="Q1463" t="s">
        <v>23</v>
      </c>
      <c r="R1463" s="4">
        <v>11</v>
      </c>
      <c r="S1463" t="str">
        <f>CONCATENATE(OrdersTable[[#This Row],[Clean_ID]],"-",OrdersTable[[#This Row],[Clean_Region]],"-",OrdersTable[[#This Row],[Clean_Product]])</f>
        <v>2461-EAST-Electronics</v>
      </c>
    </row>
    <row r="1464" spans="1:19" x14ac:dyDescent="0.3">
      <c r="A1464" t="s">
        <v>4050</v>
      </c>
      <c r="B1464" t="str">
        <f t="shared" si="132"/>
        <v>2462</v>
      </c>
      <c r="C1464" t="s">
        <v>4051</v>
      </c>
      <c r="D1464" t="str">
        <f t="shared" si="137"/>
        <v>Erika Palmer</v>
      </c>
      <c r="E1464" t="s">
        <v>51</v>
      </c>
      <c r="F1464" t="str">
        <f t="shared" si="133"/>
        <v>WEST</v>
      </c>
      <c r="G1464" t="s">
        <v>35</v>
      </c>
      <c r="H1464" t="str">
        <f t="shared" si="134"/>
        <v>Electronics</v>
      </c>
      <c r="I1464" s="2" t="s">
        <v>4052</v>
      </c>
      <c r="J1464" s="1">
        <v>45588</v>
      </c>
      <c r="K1464">
        <v>3515.56</v>
      </c>
      <c r="L1464" s="4">
        <v>3515.56</v>
      </c>
      <c r="M1464" s="4" t="str">
        <f t="shared" si="135"/>
        <v>High Sales</v>
      </c>
      <c r="N1464" s="2" t="str">
        <f t="shared" si="136"/>
        <v>Grade B</v>
      </c>
      <c r="O1464"/>
      <c r="P1464" s="4">
        <v>0</v>
      </c>
      <c r="Q1464" t="s">
        <v>37</v>
      </c>
      <c r="R1464" s="4">
        <v>2</v>
      </c>
      <c r="S1464" t="str">
        <f>CONCATENATE(OrdersTable[[#This Row],[Clean_ID]],"-",OrdersTable[[#This Row],[Clean_Region]],"-",OrdersTable[[#This Row],[Clean_Product]])</f>
        <v>2462-WEST-Electronics</v>
      </c>
    </row>
    <row r="1465" spans="1:19" x14ac:dyDescent="0.3">
      <c r="A1465" t="s">
        <v>4053</v>
      </c>
      <c r="B1465" t="str">
        <f t="shared" si="132"/>
        <v>2463</v>
      </c>
      <c r="C1465" t="s">
        <v>4054</v>
      </c>
      <c r="D1465" t="str">
        <f t="shared" si="137"/>
        <v>Matthew Jimenez</v>
      </c>
      <c r="E1465" t="s">
        <v>44</v>
      </c>
      <c r="F1465" t="str">
        <f t="shared" si="133"/>
        <v>SOUTH</v>
      </c>
      <c r="G1465" t="s">
        <v>12</v>
      </c>
      <c r="H1465" t="str">
        <f t="shared" si="134"/>
        <v>Electronics</v>
      </c>
      <c r="I1465" s="2" t="s">
        <v>4055</v>
      </c>
      <c r="J1465" s="1">
        <v>45899</v>
      </c>
      <c r="K1465"/>
      <c r="L1465" s="4">
        <v>0</v>
      </c>
      <c r="M1465" s="4" t="str">
        <f t="shared" si="135"/>
        <v>Low Sales</v>
      </c>
      <c r="N1465" s="2" t="str">
        <f t="shared" si="136"/>
        <v>Grade C</v>
      </c>
      <c r="O1465">
        <v>20</v>
      </c>
      <c r="P1465" s="4">
        <v>20</v>
      </c>
      <c r="Q1465" t="s">
        <v>31</v>
      </c>
      <c r="R1465" s="4">
        <v>8</v>
      </c>
      <c r="S1465" t="str">
        <f>CONCATENATE(OrdersTable[[#This Row],[Clean_ID]],"-",OrdersTable[[#This Row],[Clean_Region]],"-",OrdersTable[[#This Row],[Clean_Product]])</f>
        <v>2463-SOUTH-Electronics</v>
      </c>
    </row>
    <row r="1466" spans="1:19" x14ac:dyDescent="0.3">
      <c r="A1466" t="s">
        <v>4056</v>
      </c>
      <c r="B1466" t="str">
        <f t="shared" si="132"/>
        <v>2464</v>
      </c>
      <c r="C1466" t="s">
        <v>4057</v>
      </c>
      <c r="D1466" t="str">
        <f t="shared" si="137"/>
        <v>Jennifer Jones</v>
      </c>
      <c r="E1466" t="s">
        <v>44</v>
      </c>
      <c r="F1466" t="str">
        <f t="shared" si="133"/>
        <v>SOUTH</v>
      </c>
      <c r="G1466" t="s">
        <v>40</v>
      </c>
      <c r="H1466" t="str">
        <f t="shared" si="134"/>
        <v>Office Supplies</v>
      </c>
      <c r="I1466" s="2" t="s">
        <v>4058</v>
      </c>
      <c r="J1466" s="1">
        <v>46083</v>
      </c>
      <c r="K1466"/>
      <c r="L1466" s="4">
        <v>0</v>
      </c>
      <c r="M1466" s="4" t="str">
        <f t="shared" si="135"/>
        <v>Low Sales</v>
      </c>
      <c r="N1466" s="2" t="str">
        <f t="shared" si="136"/>
        <v>Grade C</v>
      </c>
      <c r="O1466">
        <v>15</v>
      </c>
      <c r="P1466" s="4">
        <v>15</v>
      </c>
      <c r="Q1466" t="s">
        <v>14</v>
      </c>
      <c r="R1466" s="4">
        <v>10</v>
      </c>
      <c r="S1466" t="str">
        <f>CONCATENATE(OrdersTable[[#This Row],[Clean_ID]],"-",OrdersTable[[#This Row],[Clean_Region]],"-",OrdersTable[[#This Row],[Clean_Product]])</f>
        <v>2464-SOUTH-Office Supplies</v>
      </c>
    </row>
    <row r="1467" spans="1:19" x14ac:dyDescent="0.3">
      <c r="A1467" t="s">
        <v>4059</v>
      </c>
      <c r="B1467" t="str">
        <f t="shared" si="132"/>
        <v>2465</v>
      </c>
      <c r="C1467" t="s">
        <v>4060</v>
      </c>
      <c r="D1467" t="str">
        <f t="shared" si="137"/>
        <v>Jimmy Johnson</v>
      </c>
      <c r="E1467" t="s">
        <v>21</v>
      </c>
      <c r="F1467" t="str">
        <f t="shared" si="133"/>
        <v>CENTRAL</v>
      </c>
      <c r="G1467" t="s">
        <v>35</v>
      </c>
      <c r="H1467" t="str">
        <f t="shared" si="134"/>
        <v>Electronics</v>
      </c>
      <c r="I1467" s="2" t="s">
        <v>639</v>
      </c>
      <c r="J1467" s="1">
        <v>45584</v>
      </c>
      <c r="K1467">
        <v>1951.14</v>
      </c>
      <c r="L1467" s="4">
        <v>1951.14</v>
      </c>
      <c r="M1467" s="4" t="str">
        <f t="shared" si="135"/>
        <v>Low Sales</v>
      </c>
      <c r="N1467" s="2" t="str">
        <f t="shared" si="136"/>
        <v>Grade C</v>
      </c>
      <c r="O1467">
        <v>10</v>
      </c>
      <c r="P1467" s="4">
        <v>10</v>
      </c>
      <c r="Q1467" t="s">
        <v>14</v>
      </c>
      <c r="R1467" s="4">
        <v>14</v>
      </c>
      <c r="S1467" t="str">
        <f>CONCATENATE(OrdersTable[[#This Row],[Clean_ID]],"-",OrdersTable[[#This Row],[Clean_Region]],"-",OrdersTable[[#This Row],[Clean_Product]])</f>
        <v>2465-CENTRAL-Electronics</v>
      </c>
    </row>
    <row r="1468" spans="1:19" x14ac:dyDescent="0.3">
      <c r="A1468" t="s">
        <v>4061</v>
      </c>
      <c r="B1468" t="str">
        <f t="shared" si="132"/>
        <v>2466</v>
      </c>
      <c r="C1468" t="s">
        <v>4062</v>
      </c>
      <c r="D1468" t="str">
        <f t="shared" si="137"/>
        <v>Patricia King</v>
      </c>
      <c r="E1468" t="s">
        <v>11</v>
      </c>
      <c r="F1468" t="str">
        <f t="shared" si="133"/>
        <v>NORTH</v>
      </c>
      <c r="G1468" t="s">
        <v>80</v>
      </c>
      <c r="H1468" t="str">
        <f t="shared" si="134"/>
        <v>Furniture</v>
      </c>
      <c r="I1468" s="2" t="s">
        <v>4063</v>
      </c>
      <c r="J1468" s="1">
        <v>45732</v>
      </c>
      <c r="K1468"/>
      <c r="L1468" s="4">
        <v>0</v>
      </c>
      <c r="M1468" s="4" t="str">
        <f t="shared" si="135"/>
        <v>Low Sales</v>
      </c>
      <c r="N1468" s="2" t="str">
        <f t="shared" si="136"/>
        <v>Grade C</v>
      </c>
      <c r="O1468">
        <v>5</v>
      </c>
      <c r="P1468" s="4">
        <v>5</v>
      </c>
      <c r="Q1468" t="s">
        <v>31</v>
      </c>
      <c r="R1468" s="4">
        <v>5</v>
      </c>
      <c r="S1468" t="str">
        <f>CONCATENATE(OrdersTable[[#This Row],[Clean_ID]],"-",OrdersTable[[#This Row],[Clean_Region]],"-",OrdersTable[[#This Row],[Clean_Product]])</f>
        <v>2466-NORTH-Furniture</v>
      </c>
    </row>
    <row r="1469" spans="1:19" x14ac:dyDescent="0.3">
      <c r="A1469" t="s">
        <v>4064</v>
      </c>
      <c r="B1469" t="str">
        <f t="shared" si="132"/>
        <v>2467</v>
      </c>
      <c r="C1469" t="s">
        <v>4065</v>
      </c>
      <c r="D1469" t="str">
        <f t="shared" si="137"/>
        <v>Diana Cooper</v>
      </c>
      <c r="E1469" t="s">
        <v>44</v>
      </c>
      <c r="F1469" t="str">
        <f t="shared" si="133"/>
        <v>SOUTH</v>
      </c>
      <c r="G1469" t="s">
        <v>12</v>
      </c>
      <c r="H1469" t="str">
        <f t="shared" si="134"/>
        <v>Electronics</v>
      </c>
      <c r="I1469" s="2" t="s">
        <v>2544</v>
      </c>
      <c r="J1469" s="1">
        <v>45586</v>
      </c>
      <c r="K1469">
        <v>2458.85</v>
      </c>
      <c r="L1469" s="4">
        <v>2458.85</v>
      </c>
      <c r="M1469" s="4" t="str">
        <f t="shared" si="135"/>
        <v>Low Sales</v>
      </c>
      <c r="N1469" s="2" t="str">
        <f t="shared" si="136"/>
        <v>Grade B</v>
      </c>
      <c r="O1469">
        <v>10</v>
      </c>
      <c r="P1469" s="4">
        <v>10</v>
      </c>
      <c r="Q1469" t="s">
        <v>31</v>
      </c>
      <c r="R1469" s="4">
        <v>15</v>
      </c>
      <c r="S1469" t="str">
        <f>CONCATENATE(OrdersTable[[#This Row],[Clean_ID]],"-",OrdersTable[[#This Row],[Clean_Region]],"-",OrdersTable[[#This Row],[Clean_Product]])</f>
        <v>2467-SOUTH-Electronics</v>
      </c>
    </row>
    <row r="1470" spans="1:19" x14ac:dyDescent="0.3">
      <c r="A1470" t="s">
        <v>4066</v>
      </c>
      <c r="B1470" t="str">
        <f t="shared" si="132"/>
        <v>2468</v>
      </c>
      <c r="C1470" t="s">
        <v>4067</v>
      </c>
      <c r="D1470" t="str">
        <f t="shared" si="137"/>
        <v>Patrick Simpson</v>
      </c>
      <c r="E1470" t="s">
        <v>26</v>
      </c>
      <c r="F1470" t="str">
        <f t="shared" si="133"/>
        <v>EAST</v>
      </c>
      <c r="G1470" t="s">
        <v>12</v>
      </c>
      <c r="H1470" t="str">
        <f t="shared" si="134"/>
        <v>Electronics</v>
      </c>
      <c r="I1470" s="2" t="s">
        <v>2741</v>
      </c>
      <c r="J1470" s="1">
        <v>45529</v>
      </c>
      <c r="K1470">
        <v>1429.21</v>
      </c>
      <c r="L1470" s="4">
        <v>1429.21</v>
      </c>
      <c r="M1470" s="4" t="str">
        <f t="shared" si="135"/>
        <v>Low Sales</v>
      </c>
      <c r="N1470" s="2" t="str">
        <f t="shared" si="136"/>
        <v>Grade C</v>
      </c>
      <c r="O1470">
        <v>10</v>
      </c>
      <c r="P1470" s="4">
        <v>10</v>
      </c>
      <c r="Q1470" t="s">
        <v>37</v>
      </c>
      <c r="R1470" s="4">
        <v>14</v>
      </c>
      <c r="S1470" t="str">
        <f>CONCATENATE(OrdersTable[[#This Row],[Clean_ID]],"-",OrdersTable[[#This Row],[Clean_Region]],"-",OrdersTable[[#This Row],[Clean_Product]])</f>
        <v>2468-EAST-Electronics</v>
      </c>
    </row>
    <row r="1471" spans="1:19" x14ac:dyDescent="0.3">
      <c r="A1471" t="s">
        <v>4068</v>
      </c>
      <c r="B1471" t="str">
        <f t="shared" si="132"/>
        <v>2469</v>
      </c>
      <c r="C1471" t="s">
        <v>4069</v>
      </c>
      <c r="D1471" t="str">
        <f t="shared" si="137"/>
        <v>Lindsey Gilbert</v>
      </c>
      <c r="E1471" t="s">
        <v>21</v>
      </c>
      <c r="F1471" t="str">
        <f t="shared" si="133"/>
        <v>CENTRAL</v>
      </c>
      <c r="G1471" t="s">
        <v>80</v>
      </c>
      <c r="H1471" t="str">
        <f t="shared" si="134"/>
        <v>Furniture</v>
      </c>
      <c r="I1471" s="2" t="s">
        <v>4070</v>
      </c>
      <c r="J1471" s="1">
        <v>45320</v>
      </c>
      <c r="K1471">
        <v>4517.58</v>
      </c>
      <c r="L1471" s="4">
        <v>4517.58</v>
      </c>
      <c r="M1471" s="4" t="str">
        <f t="shared" si="135"/>
        <v>High Sales</v>
      </c>
      <c r="N1471" s="2" t="str">
        <f t="shared" si="136"/>
        <v>Grade A</v>
      </c>
      <c r="O1471">
        <v>5</v>
      </c>
      <c r="P1471" s="4">
        <v>5</v>
      </c>
      <c r="Q1471" t="s">
        <v>23</v>
      </c>
      <c r="R1471" s="4">
        <v>14</v>
      </c>
      <c r="S1471" t="str">
        <f>CONCATENATE(OrdersTable[[#This Row],[Clean_ID]],"-",OrdersTable[[#This Row],[Clean_Region]],"-",OrdersTable[[#This Row],[Clean_Product]])</f>
        <v>2469-CENTRAL-Furniture</v>
      </c>
    </row>
    <row r="1472" spans="1:19" x14ac:dyDescent="0.3">
      <c r="A1472" t="s">
        <v>4071</v>
      </c>
      <c r="B1472" t="str">
        <f t="shared" si="132"/>
        <v>2470</v>
      </c>
      <c r="C1472" t="s">
        <v>4072</v>
      </c>
      <c r="D1472" t="str">
        <f t="shared" si="137"/>
        <v>Robert Newton</v>
      </c>
      <c r="E1472" t="s">
        <v>34</v>
      </c>
      <c r="F1472" t="str">
        <f t="shared" si="133"/>
        <v>NORTH</v>
      </c>
      <c r="G1472" t="s">
        <v>40</v>
      </c>
      <c r="H1472" t="str">
        <f t="shared" si="134"/>
        <v>Office Supplies</v>
      </c>
      <c r="I1472" s="2" t="s">
        <v>347</v>
      </c>
      <c r="J1472" s="1">
        <v>45500</v>
      </c>
      <c r="K1472"/>
      <c r="L1472" s="4">
        <v>0</v>
      </c>
      <c r="M1472" s="4" t="str">
        <f t="shared" si="135"/>
        <v>Low Sales</v>
      </c>
      <c r="N1472" s="2" t="str">
        <f t="shared" si="136"/>
        <v>Grade C</v>
      </c>
      <c r="O1472">
        <v>20</v>
      </c>
      <c r="P1472" s="4">
        <v>20</v>
      </c>
      <c r="Q1472" t="s">
        <v>37</v>
      </c>
      <c r="R1472" s="4">
        <v>3</v>
      </c>
      <c r="S1472" t="str">
        <f>CONCATENATE(OrdersTable[[#This Row],[Clean_ID]],"-",OrdersTable[[#This Row],[Clean_Region]],"-",OrdersTable[[#This Row],[Clean_Product]])</f>
        <v>2470-NORTH-Office Supplies</v>
      </c>
    </row>
    <row r="1473" spans="1:19" x14ac:dyDescent="0.3">
      <c r="A1473" t="s">
        <v>4073</v>
      </c>
      <c r="B1473" t="str">
        <f t="shared" si="132"/>
        <v>2471</v>
      </c>
      <c r="C1473" t="s">
        <v>4074</v>
      </c>
      <c r="D1473" t="str">
        <f t="shared" si="137"/>
        <v>Antonio Parker</v>
      </c>
      <c r="E1473" t="s">
        <v>51</v>
      </c>
      <c r="F1473" t="str">
        <f t="shared" si="133"/>
        <v>WEST</v>
      </c>
      <c r="G1473" t="s">
        <v>40</v>
      </c>
      <c r="H1473" t="str">
        <f t="shared" si="134"/>
        <v>Office Supplies</v>
      </c>
      <c r="I1473" s="2" t="s">
        <v>4075</v>
      </c>
      <c r="J1473" s="1">
        <v>45404</v>
      </c>
      <c r="K1473">
        <v>3546.29</v>
      </c>
      <c r="L1473" s="4">
        <v>3546.29</v>
      </c>
      <c r="M1473" s="4" t="str">
        <f t="shared" si="135"/>
        <v>High Sales</v>
      </c>
      <c r="N1473" s="2" t="str">
        <f t="shared" si="136"/>
        <v>Grade B</v>
      </c>
      <c r="O1473">
        <v>20</v>
      </c>
      <c r="P1473" s="4">
        <v>20</v>
      </c>
      <c r="Q1473" t="s">
        <v>23</v>
      </c>
      <c r="R1473" s="4">
        <v>8</v>
      </c>
      <c r="S1473" t="str">
        <f>CONCATENATE(OrdersTable[[#This Row],[Clean_ID]],"-",OrdersTable[[#This Row],[Clean_Region]],"-",OrdersTable[[#This Row],[Clean_Product]])</f>
        <v>2471-WEST-Office Supplies</v>
      </c>
    </row>
    <row r="1474" spans="1:19" x14ac:dyDescent="0.3">
      <c r="A1474" t="s">
        <v>4076</v>
      </c>
      <c r="B1474" t="str">
        <f t="shared" ref="B1474:B1537" si="138">RIGHT(A1474, 4)</f>
        <v>2472</v>
      </c>
      <c r="C1474" t="s">
        <v>4077</v>
      </c>
      <c r="D1474" t="str">
        <f t="shared" si="137"/>
        <v>Kelly Frye</v>
      </c>
      <c r="E1474" t="s">
        <v>26</v>
      </c>
      <c r="F1474" t="str">
        <f t="shared" ref="F1474:F1537" si="139">UPPER(TRIM(E1474))</f>
        <v>EAST</v>
      </c>
      <c r="G1474" t="s">
        <v>12</v>
      </c>
      <c r="H1474" t="str">
        <f t="shared" ref="H1474:H1537" si="140">PROPER(TRIM(G1474))</f>
        <v>Electronics</v>
      </c>
      <c r="I1474" s="2" t="s">
        <v>4078</v>
      </c>
      <c r="J1474" s="1">
        <v>45432</v>
      </c>
      <c r="K1474">
        <v>3671.59</v>
      </c>
      <c r="L1474" s="4">
        <v>3671.59</v>
      </c>
      <c r="M1474" s="4" t="str">
        <f t="shared" ref="M1474:M1537" si="141">IF(L1474&gt;2500, "High Sales", "Low Sales")</f>
        <v>High Sales</v>
      </c>
      <c r="N1474" s="2" t="str">
        <f t="shared" ref="N1474:N1537" si="142">IF(OR(ISBLANK(L1474), L1474="", L1474=0), "Grade C", IF(L1474&gt;=4000, "Grade A", IF(L1474&gt;=2000, "Grade B", "Grade C")))</f>
        <v>Grade B</v>
      </c>
      <c r="O1474">
        <v>15</v>
      </c>
      <c r="P1474" s="4">
        <v>15</v>
      </c>
      <c r="Q1474" t="s">
        <v>14</v>
      </c>
      <c r="R1474" s="4">
        <v>12</v>
      </c>
      <c r="S1474" t="str">
        <f>CONCATENATE(OrdersTable[[#This Row],[Clean_ID]],"-",OrdersTable[[#This Row],[Clean_Region]],"-",OrdersTable[[#This Row],[Clean_Product]])</f>
        <v>2472-EAST-Electronics</v>
      </c>
    </row>
    <row r="1475" spans="1:19" x14ac:dyDescent="0.3">
      <c r="A1475" t="s">
        <v>4079</v>
      </c>
      <c r="B1475" t="str">
        <f t="shared" si="138"/>
        <v>2473</v>
      </c>
      <c r="C1475" t="s">
        <v>4080</v>
      </c>
      <c r="D1475" t="str">
        <f t="shared" ref="D1475:D1538" si="143">PROPER(TRIM(C1475))</f>
        <v>Shannon Price</v>
      </c>
      <c r="E1475" t="s">
        <v>44</v>
      </c>
      <c r="F1475" t="str">
        <f t="shared" si="139"/>
        <v>SOUTH</v>
      </c>
      <c r="G1475" t="s">
        <v>12</v>
      </c>
      <c r="H1475" t="str">
        <f t="shared" si="140"/>
        <v>Electronics</v>
      </c>
      <c r="I1475" s="2" t="s">
        <v>4081</v>
      </c>
      <c r="J1475" s="1">
        <v>45626</v>
      </c>
      <c r="K1475"/>
      <c r="L1475" s="4">
        <v>0</v>
      </c>
      <c r="M1475" s="4" t="str">
        <f t="shared" si="141"/>
        <v>Low Sales</v>
      </c>
      <c r="N1475" s="2" t="str">
        <f t="shared" si="142"/>
        <v>Grade C</v>
      </c>
      <c r="O1475">
        <v>20</v>
      </c>
      <c r="P1475" s="4">
        <v>20</v>
      </c>
      <c r="Q1475" t="s">
        <v>37</v>
      </c>
      <c r="R1475" s="4">
        <v>11</v>
      </c>
      <c r="S1475" t="str">
        <f>CONCATENATE(OrdersTable[[#This Row],[Clean_ID]],"-",OrdersTable[[#This Row],[Clean_Region]],"-",OrdersTable[[#This Row],[Clean_Product]])</f>
        <v>2473-SOUTH-Electronics</v>
      </c>
    </row>
    <row r="1476" spans="1:19" x14ac:dyDescent="0.3">
      <c r="A1476" t="s">
        <v>4082</v>
      </c>
      <c r="B1476" t="str">
        <f t="shared" si="138"/>
        <v>2474</v>
      </c>
      <c r="C1476" t="s">
        <v>4083</v>
      </c>
      <c r="D1476" t="str">
        <f t="shared" si="143"/>
        <v>Felicia Drake</v>
      </c>
      <c r="E1476" t="s">
        <v>34</v>
      </c>
      <c r="F1476" t="str">
        <f t="shared" si="139"/>
        <v>NORTH</v>
      </c>
      <c r="G1476" t="s">
        <v>40</v>
      </c>
      <c r="H1476" t="str">
        <f t="shared" si="140"/>
        <v>Office Supplies</v>
      </c>
      <c r="I1476" s="2" t="s">
        <v>1332</v>
      </c>
      <c r="J1476" s="1">
        <v>45537</v>
      </c>
      <c r="K1476"/>
      <c r="L1476" s="4">
        <v>0</v>
      </c>
      <c r="M1476" s="4" t="str">
        <f t="shared" si="141"/>
        <v>Low Sales</v>
      </c>
      <c r="N1476" s="2" t="str">
        <f t="shared" si="142"/>
        <v>Grade C</v>
      </c>
      <c r="O1476">
        <v>10</v>
      </c>
      <c r="P1476" s="4">
        <v>10</v>
      </c>
      <c r="Q1476" t="s">
        <v>37</v>
      </c>
      <c r="R1476" s="4">
        <v>11</v>
      </c>
      <c r="S1476" t="str">
        <f>CONCATENATE(OrdersTable[[#This Row],[Clean_ID]],"-",OrdersTable[[#This Row],[Clean_Region]],"-",OrdersTable[[#This Row],[Clean_Product]])</f>
        <v>2474-NORTH-Office Supplies</v>
      </c>
    </row>
    <row r="1477" spans="1:19" x14ac:dyDescent="0.3">
      <c r="A1477" t="s">
        <v>4084</v>
      </c>
      <c r="B1477" t="str">
        <f t="shared" si="138"/>
        <v>2475</v>
      </c>
      <c r="C1477" t="s">
        <v>4085</v>
      </c>
      <c r="D1477" t="str">
        <f t="shared" si="143"/>
        <v>Alexander Weeks</v>
      </c>
      <c r="E1477" t="s">
        <v>11</v>
      </c>
      <c r="F1477" t="str">
        <f t="shared" si="139"/>
        <v>NORTH</v>
      </c>
      <c r="G1477" t="s">
        <v>12</v>
      </c>
      <c r="H1477" t="str">
        <f t="shared" si="140"/>
        <v>Electronics</v>
      </c>
      <c r="I1477" s="2" t="s">
        <v>4086</v>
      </c>
      <c r="J1477" s="1">
        <v>45941</v>
      </c>
      <c r="K1477">
        <v>89.45</v>
      </c>
      <c r="L1477" s="4">
        <v>89.45</v>
      </c>
      <c r="M1477" s="4" t="str">
        <f t="shared" si="141"/>
        <v>Low Sales</v>
      </c>
      <c r="N1477" s="2" t="str">
        <f t="shared" si="142"/>
        <v>Grade C</v>
      </c>
      <c r="O1477"/>
      <c r="P1477" s="4">
        <v>0</v>
      </c>
      <c r="Q1477" t="s">
        <v>23</v>
      </c>
      <c r="R1477" s="4">
        <v>14</v>
      </c>
      <c r="S1477" t="str">
        <f>CONCATENATE(OrdersTable[[#This Row],[Clean_ID]],"-",OrdersTable[[#This Row],[Clean_Region]],"-",OrdersTable[[#This Row],[Clean_Product]])</f>
        <v>2475-NORTH-Electronics</v>
      </c>
    </row>
    <row r="1478" spans="1:19" x14ac:dyDescent="0.3">
      <c r="A1478" t="s">
        <v>4087</v>
      </c>
      <c r="B1478" t="str">
        <f t="shared" si="138"/>
        <v>2476</v>
      </c>
      <c r="C1478" t="s">
        <v>4088</v>
      </c>
      <c r="D1478" t="str">
        <f t="shared" si="143"/>
        <v>Tracy Hughes</v>
      </c>
      <c r="E1478" t="s">
        <v>44</v>
      </c>
      <c r="F1478" t="str">
        <f t="shared" si="139"/>
        <v>SOUTH</v>
      </c>
      <c r="G1478" t="s">
        <v>80</v>
      </c>
      <c r="H1478" t="str">
        <f t="shared" si="140"/>
        <v>Furniture</v>
      </c>
      <c r="I1478" s="2" t="s">
        <v>4089</v>
      </c>
      <c r="J1478" s="1">
        <v>45563</v>
      </c>
      <c r="K1478">
        <v>799.59</v>
      </c>
      <c r="L1478" s="4">
        <v>799.59</v>
      </c>
      <c r="M1478" s="4" t="str">
        <f t="shared" si="141"/>
        <v>Low Sales</v>
      </c>
      <c r="N1478" s="2" t="str">
        <f t="shared" si="142"/>
        <v>Grade C</v>
      </c>
      <c r="O1478">
        <v>20</v>
      </c>
      <c r="P1478" s="4">
        <v>20</v>
      </c>
      <c r="Q1478" t="s">
        <v>31</v>
      </c>
      <c r="R1478" s="4">
        <v>3</v>
      </c>
      <c r="S1478" t="str">
        <f>CONCATENATE(OrdersTable[[#This Row],[Clean_ID]],"-",OrdersTable[[#This Row],[Clean_Region]],"-",OrdersTable[[#This Row],[Clean_Product]])</f>
        <v>2476-SOUTH-Furniture</v>
      </c>
    </row>
    <row r="1479" spans="1:19" x14ac:dyDescent="0.3">
      <c r="A1479" t="s">
        <v>4090</v>
      </c>
      <c r="B1479" t="str">
        <f t="shared" si="138"/>
        <v>2477</v>
      </c>
      <c r="C1479" t="s">
        <v>4091</v>
      </c>
      <c r="D1479" t="str">
        <f t="shared" si="143"/>
        <v>Karen Williams</v>
      </c>
      <c r="E1479" t="s">
        <v>44</v>
      </c>
      <c r="F1479" t="str">
        <f t="shared" si="139"/>
        <v>SOUTH</v>
      </c>
      <c r="G1479" t="s">
        <v>12</v>
      </c>
      <c r="H1479" t="str">
        <f t="shared" si="140"/>
        <v>Electronics</v>
      </c>
      <c r="I1479" s="2" t="s">
        <v>4092</v>
      </c>
      <c r="J1479" s="1">
        <v>45820</v>
      </c>
      <c r="K1479">
        <v>3759.76</v>
      </c>
      <c r="L1479" s="4">
        <v>3759.76</v>
      </c>
      <c r="M1479" s="4" t="str">
        <f t="shared" si="141"/>
        <v>High Sales</v>
      </c>
      <c r="N1479" s="2" t="str">
        <f t="shared" si="142"/>
        <v>Grade B</v>
      </c>
      <c r="O1479">
        <v>20</v>
      </c>
      <c r="P1479" s="4">
        <v>20</v>
      </c>
      <c r="Q1479" t="s">
        <v>14</v>
      </c>
      <c r="R1479" s="4">
        <v>8</v>
      </c>
      <c r="S1479" t="str">
        <f>CONCATENATE(OrdersTable[[#This Row],[Clean_ID]],"-",OrdersTable[[#This Row],[Clean_Region]],"-",OrdersTable[[#This Row],[Clean_Product]])</f>
        <v>2477-SOUTH-Electronics</v>
      </c>
    </row>
    <row r="1480" spans="1:19" x14ac:dyDescent="0.3">
      <c r="A1480" t="s">
        <v>4093</v>
      </c>
      <c r="B1480" t="str">
        <f t="shared" si="138"/>
        <v>2478</v>
      </c>
      <c r="C1480" t="s">
        <v>4094</v>
      </c>
      <c r="D1480" t="str">
        <f t="shared" si="143"/>
        <v>Cory Smith</v>
      </c>
      <c r="E1480" t="s">
        <v>21</v>
      </c>
      <c r="F1480" t="str">
        <f t="shared" si="139"/>
        <v>CENTRAL</v>
      </c>
      <c r="G1480" t="s">
        <v>80</v>
      </c>
      <c r="H1480" t="str">
        <f t="shared" si="140"/>
        <v>Furniture</v>
      </c>
      <c r="I1480" s="2" t="s">
        <v>4095</v>
      </c>
      <c r="J1480" s="1">
        <v>46019</v>
      </c>
      <c r="K1480"/>
      <c r="L1480" s="4">
        <v>0</v>
      </c>
      <c r="M1480" s="4" t="str">
        <f t="shared" si="141"/>
        <v>Low Sales</v>
      </c>
      <c r="N1480" s="2" t="str">
        <f t="shared" si="142"/>
        <v>Grade C</v>
      </c>
      <c r="O1480"/>
      <c r="P1480" s="4">
        <v>0</v>
      </c>
      <c r="Q1480" t="s">
        <v>23</v>
      </c>
      <c r="R1480" s="4">
        <v>11</v>
      </c>
      <c r="S1480" t="str">
        <f>CONCATENATE(OrdersTable[[#This Row],[Clean_ID]],"-",OrdersTable[[#This Row],[Clean_Region]],"-",OrdersTable[[#This Row],[Clean_Product]])</f>
        <v>2478-CENTRAL-Furniture</v>
      </c>
    </row>
    <row r="1481" spans="1:19" x14ac:dyDescent="0.3">
      <c r="A1481" t="s">
        <v>4096</v>
      </c>
      <c r="B1481" t="str">
        <f t="shared" si="138"/>
        <v>2479</v>
      </c>
      <c r="C1481" t="s">
        <v>4097</v>
      </c>
      <c r="D1481" t="str">
        <f t="shared" si="143"/>
        <v>Raymond Williams Md</v>
      </c>
      <c r="E1481" t="s">
        <v>21</v>
      </c>
      <c r="F1481" t="str">
        <f t="shared" si="139"/>
        <v>CENTRAL</v>
      </c>
      <c r="G1481" t="s">
        <v>80</v>
      </c>
      <c r="H1481" t="str">
        <f t="shared" si="140"/>
        <v>Furniture</v>
      </c>
      <c r="I1481" s="2" t="s">
        <v>1297</v>
      </c>
      <c r="J1481" s="1">
        <v>45945</v>
      </c>
      <c r="K1481">
        <v>2446.9499999999998</v>
      </c>
      <c r="L1481" s="4">
        <v>2446.9499999999998</v>
      </c>
      <c r="M1481" s="4" t="str">
        <f t="shared" si="141"/>
        <v>Low Sales</v>
      </c>
      <c r="N1481" s="2" t="str">
        <f t="shared" si="142"/>
        <v>Grade B</v>
      </c>
      <c r="O1481">
        <v>15</v>
      </c>
      <c r="P1481" s="4">
        <v>15</v>
      </c>
      <c r="Q1481" t="s">
        <v>18</v>
      </c>
      <c r="R1481" s="4">
        <v>15</v>
      </c>
      <c r="S1481" t="str">
        <f>CONCATENATE(OrdersTable[[#This Row],[Clean_ID]],"-",OrdersTable[[#This Row],[Clean_Region]],"-",OrdersTable[[#This Row],[Clean_Product]])</f>
        <v>2479-CENTRAL-Furniture</v>
      </c>
    </row>
    <row r="1482" spans="1:19" x14ac:dyDescent="0.3">
      <c r="A1482" t="s">
        <v>4098</v>
      </c>
      <c r="B1482" t="str">
        <f t="shared" si="138"/>
        <v>2480</v>
      </c>
      <c r="C1482" t="s">
        <v>4099</v>
      </c>
      <c r="D1482" t="str">
        <f t="shared" si="143"/>
        <v>James Williams</v>
      </c>
      <c r="E1482" t="s">
        <v>26</v>
      </c>
      <c r="F1482" t="str">
        <f t="shared" si="139"/>
        <v>EAST</v>
      </c>
      <c r="G1482" t="s">
        <v>35</v>
      </c>
      <c r="H1482" t="str">
        <f t="shared" si="140"/>
        <v>Electronics</v>
      </c>
      <c r="I1482" s="2" t="s">
        <v>442</v>
      </c>
      <c r="J1482" s="1">
        <v>45793</v>
      </c>
      <c r="K1482"/>
      <c r="L1482" s="4">
        <v>0</v>
      </c>
      <c r="M1482" s="4" t="str">
        <f t="shared" si="141"/>
        <v>Low Sales</v>
      </c>
      <c r="N1482" s="2" t="str">
        <f t="shared" si="142"/>
        <v>Grade C</v>
      </c>
      <c r="O1482"/>
      <c r="P1482" s="4">
        <v>0</v>
      </c>
      <c r="Q1482" t="s">
        <v>23</v>
      </c>
      <c r="R1482" s="4">
        <v>5</v>
      </c>
      <c r="S1482" t="str">
        <f>CONCATENATE(OrdersTable[[#This Row],[Clean_ID]],"-",OrdersTable[[#This Row],[Clean_Region]],"-",OrdersTable[[#This Row],[Clean_Product]])</f>
        <v>2480-EAST-Electronics</v>
      </c>
    </row>
    <row r="1483" spans="1:19" x14ac:dyDescent="0.3">
      <c r="A1483" t="s">
        <v>4100</v>
      </c>
      <c r="B1483" t="str">
        <f t="shared" si="138"/>
        <v>2481</v>
      </c>
      <c r="C1483" t="s">
        <v>4101</v>
      </c>
      <c r="D1483" t="str">
        <f t="shared" si="143"/>
        <v>Leroy Smith</v>
      </c>
      <c r="E1483" t="s">
        <v>34</v>
      </c>
      <c r="F1483" t="str">
        <f t="shared" si="139"/>
        <v>NORTH</v>
      </c>
      <c r="G1483" t="s">
        <v>80</v>
      </c>
      <c r="H1483" t="str">
        <f t="shared" si="140"/>
        <v>Furniture</v>
      </c>
      <c r="I1483" s="2" t="s">
        <v>1323</v>
      </c>
      <c r="J1483" s="1">
        <v>45407</v>
      </c>
      <c r="K1483"/>
      <c r="L1483" s="4">
        <v>0</v>
      </c>
      <c r="M1483" s="4" t="str">
        <f t="shared" si="141"/>
        <v>Low Sales</v>
      </c>
      <c r="N1483" s="2" t="str">
        <f t="shared" si="142"/>
        <v>Grade C</v>
      </c>
      <c r="O1483">
        <v>15</v>
      </c>
      <c r="P1483" s="4">
        <v>15</v>
      </c>
      <c r="Q1483" t="s">
        <v>18</v>
      </c>
      <c r="R1483" s="4">
        <v>11</v>
      </c>
      <c r="S1483" t="str">
        <f>CONCATENATE(OrdersTable[[#This Row],[Clean_ID]],"-",OrdersTable[[#This Row],[Clean_Region]],"-",OrdersTable[[#This Row],[Clean_Product]])</f>
        <v>2481-NORTH-Furniture</v>
      </c>
    </row>
    <row r="1484" spans="1:19" x14ac:dyDescent="0.3">
      <c r="A1484" t="s">
        <v>4102</v>
      </c>
      <c r="B1484" t="str">
        <f t="shared" si="138"/>
        <v>2482</v>
      </c>
      <c r="C1484" t="s">
        <v>4103</v>
      </c>
      <c r="D1484" t="str">
        <f t="shared" si="143"/>
        <v>Elizabeth Sullivan</v>
      </c>
      <c r="E1484" t="s">
        <v>51</v>
      </c>
      <c r="F1484" t="str">
        <f t="shared" si="139"/>
        <v>WEST</v>
      </c>
      <c r="G1484" t="s">
        <v>12</v>
      </c>
      <c r="H1484" t="str">
        <f t="shared" si="140"/>
        <v>Electronics</v>
      </c>
      <c r="I1484" s="2" t="s">
        <v>4104</v>
      </c>
      <c r="J1484" s="1">
        <v>45472</v>
      </c>
      <c r="K1484">
        <v>4783.76</v>
      </c>
      <c r="L1484" s="4">
        <v>4783.76</v>
      </c>
      <c r="M1484" s="4" t="str">
        <f t="shared" si="141"/>
        <v>High Sales</v>
      </c>
      <c r="N1484" s="2" t="str">
        <f t="shared" si="142"/>
        <v>Grade A</v>
      </c>
      <c r="O1484">
        <v>15</v>
      </c>
      <c r="P1484" s="4">
        <v>15</v>
      </c>
      <c r="Q1484" t="s">
        <v>23</v>
      </c>
      <c r="R1484" s="4">
        <v>12</v>
      </c>
      <c r="S1484" t="str">
        <f>CONCATENATE(OrdersTable[[#This Row],[Clean_ID]],"-",OrdersTable[[#This Row],[Clean_Region]],"-",OrdersTable[[#This Row],[Clean_Product]])</f>
        <v>2482-WEST-Electronics</v>
      </c>
    </row>
    <row r="1485" spans="1:19" x14ac:dyDescent="0.3">
      <c r="A1485" t="s">
        <v>4105</v>
      </c>
      <c r="B1485" t="str">
        <f t="shared" si="138"/>
        <v>2483</v>
      </c>
      <c r="C1485" t="s">
        <v>4106</v>
      </c>
      <c r="D1485" t="str">
        <f t="shared" si="143"/>
        <v>Joseph Stewart</v>
      </c>
      <c r="E1485" t="s">
        <v>44</v>
      </c>
      <c r="F1485" t="str">
        <f t="shared" si="139"/>
        <v>SOUTH</v>
      </c>
      <c r="G1485" t="s">
        <v>35</v>
      </c>
      <c r="H1485" t="str">
        <f t="shared" si="140"/>
        <v>Electronics</v>
      </c>
      <c r="I1485" s="2" t="s">
        <v>4107</v>
      </c>
      <c r="J1485" s="1">
        <v>46116</v>
      </c>
      <c r="K1485">
        <v>3025.24</v>
      </c>
      <c r="L1485" s="4">
        <v>3025.24</v>
      </c>
      <c r="M1485" s="4" t="str">
        <f t="shared" si="141"/>
        <v>High Sales</v>
      </c>
      <c r="N1485" s="2" t="str">
        <f t="shared" si="142"/>
        <v>Grade B</v>
      </c>
      <c r="O1485">
        <v>5</v>
      </c>
      <c r="P1485" s="4">
        <v>5</v>
      </c>
      <c r="Q1485" t="s">
        <v>31</v>
      </c>
      <c r="R1485" s="4">
        <v>5</v>
      </c>
      <c r="S1485" t="str">
        <f>CONCATENATE(OrdersTable[[#This Row],[Clean_ID]],"-",OrdersTable[[#This Row],[Clean_Region]],"-",OrdersTable[[#This Row],[Clean_Product]])</f>
        <v>2483-SOUTH-Electronics</v>
      </c>
    </row>
    <row r="1486" spans="1:19" x14ac:dyDescent="0.3">
      <c r="A1486" t="s">
        <v>4108</v>
      </c>
      <c r="B1486" t="str">
        <f t="shared" si="138"/>
        <v>2484</v>
      </c>
      <c r="C1486" t="s">
        <v>4109</v>
      </c>
      <c r="D1486" t="str">
        <f t="shared" si="143"/>
        <v>Melissa Cox</v>
      </c>
      <c r="E1486" t="s">
        <v>21</v>
      </c>
      <c r="F1486" t="str">
        <f t="shared" si="139"/>
        <v>CENTRAL</v>
      </c>
      <c r="G1486" t="s">
        <v>80</v>
      </c>
      <c r="H1486" t="str">
        <f t="shared" si="140"/>
        <v>Furniture</v>
      </c>
      <c r="I1486" s="2" t="s">
        <v>4110</v>
      </c>
      <c r="J1486" s="1">
        <v>46359</v>
      </c>
      <c r="K1486"/>
      <c r="L1486" s="4">
        <v>0</v>
      </c>
      <c r="M1486" s="4" t="str">
        <f t="shared" si="141"/>
        <v>Low Sales</v>
      </c>
      <c r="N1486" s="2" t="str">
        <f t="shared" si="142"/>
        <v>Grade C</v>
      </c>
      <c r="O1486">
        <v>15</v>
      </c>
      <c r="P1486" s="4">
        <v>15</v>
      </c>
      <c r="Q1486" t="s">
        <v>31</v>
      </c>
      <c r="R1486" s="4">
        <v>7</v>
      </c>
      <c r="S1486" t="str">
        <f>CONCATENATE(OrdersTable[[#This Row],[Clean_ID]],"-",OrdersTable[[#This Row],[Clean_Region]],"-",OrdersTable[[#This Row],[Clean_Product]])</f>
        <v>2484-CENTRAL-Furniture</v>
      </c>
    </row>
    <row r="1487" spans="1:19" x14ac:dyDescent="0.3">
      <c r="A1487" t="s">
        <v>4111</v>
      </c>
      <c r="B1487" t="str">
        <f t="shared" si="138"/>
        <v>2485</v>
      </c>
      <c r="C1487" t="s">
        <v>4112</v>
      </c>
      <c r="D1487" t="str">
        <f t="shared" si="143"/>
        <v>Donna Schroeder</v>
      </c>
      <c r="E1487" t="s">
        <v>51</v>
      </c>
      <c r="F1487" t="str">
        <f t="shared" si="139"/>
        <v>WEST</v>
      </c>
      <c r="G1487" t="s">
        <v>35</v>
      </c>
      <c r="H1487" t="str">
        <f t="shared" si="140"/>
        <v>Electronics</v>
      </c>
      <c r="I1487" s="2" t="s">
        <v>4113</v>
      </c>
      <c r="J1487" s="1">
        <v>45964</v>
      </c>
      <c r="K1487">
        <v>1340.46</v>
      </c>
      <c r="L1487" s="4">
        <v>1340.46</v>
      </c>
      <c r="M1487" s="4" t="str">
        <f t="shared" si="141"/>
        <v>Low Sales</v>
      </c>
      <c r="N1487" s="2" t="str">
        <f t="shared" si="142"/>
        <v>Grade C</v>
      </c>
      <c r="O1487">
        <v>15</v>
      </c>
      <c r="P1487" s="4">
        <v>15</v>
      </c>
      <c r="Q1487" t="s">
        <v>23</v>
      </c>
      <c r="R1487" s="4">
        <v>12</v>
      </c>
      <c r="S1487" t="str">
        <f>CONCATENATE(OrdersTable[[#This Row],[Clean_ID]],"-",OrdersTable[[#This Row],[Clean_Region]],"-",OrdersTable[[#This Row],[Clean_Product]])</f>
        <v>2485-WEST-Electronics</v>
      </c>
    </row>
    <row r="1488" spans="1:19" x14ac:dyDescent="0.3">
      <c r="A1488" t="s">
        <v>4114</v>
      </c>
      <c r="B1488" t="str">
        <f t="shared" si="138"/>
        <v>2486</v>
      </c>
      <c r="C1488" t="s">
        <v>4115</v>
      </c>
      <c r="D1488" t="str">
        <f t="shared" si="143"/>
        <v>Nancy Lynch</v>
      </c>
      <c r="E1488" t="s">
        <v>44</v>
      </c>
      <c r="F1488" t="str">
        <f t="shared" si="139"/>
        <v>SOUTH</v>
      </c>
      <c r="G1488" t="s">
        <v>40</v>
      </c>
      <c r="H1488" t="str">
        <f t="shared" si="140"/>
        <v>Office Supplies</v>
      </c>
      <c r="I1488" s="2" t="s">
        <v>4116</v>
      </c>
      <c r="J1488" s="1">
        <v>45943</v>
      </c>
      <c r="K1488"/>
      <c r="L1488" s="4">
        <v>0</v>
      </c>
      <c r="M1488" s="4" t="str">
        <f t="shared" si="141"/>
        <v>Low Sales</v>
      </c>
      <c r="N1488" s="2" t="str">
        <f t="shared" si="142"/>
        <v>Grade C</v>
      </c>
      <c r="O1488">
        <v>10</v>
      </c>
      <c r="P1488" s="4">
        <v>10</v>
      </c>
      <c r="Q1488" t="s">
        <v>37</v>
      </c>
      <c r="R1488" s="4">
        <v>15</v>
      </c>
      <c r="S1488" t="str">
        <f>CONCATENATE(OrdersTable[[#This Row],[Clean_ID]],"-",OrdersTable[[#This Row],[Clean_Region]],"-",OrdersTable[[#This Row],[Clean_Product]])</f>
        <v>2486-SOUTH-Office Supplies</v>
      </c>
    </row>
    <row r="1489" spans="1:19" x14ac:dyDescent="0.3">
      <c r="A1489" t="s">
        <v>4117</v>
      </c>
      <c r="B1489" t="str">
        <f t="shared" si="138"/>
        <v>2487</v>
      </c>
      <c r="C1489" t="s">
        <v>4118</v>
      </c>
      <c r="D1489" t="str">
        <f t="shared" si="143"/>
        <v>Brenda Lewis</v>
      </c>
      <c r="E1489" t="s">
        <v>44</v>
      </c>
      <c r="F1489" t="str">
        <f t="shared" si="139"/>
        <v>SOUTH</v>
      </c>
      <c r="G1489" t="s">
        <v>80</v>
      </c>
      <c r="H1489" t="str">
        <f t="shared" si="140"/>
        <v>Furniture</v>
      </c>
      <c r="I1489" s="2" t="s">
        <v>4119</v>
      </c>
      <c r="J1489" s="1">
        <v>46090</v>
      </c>
      <c r="K1489"/>
      <c r="L1489" s="4">
        <v>0</v>
      </c>
      <c r="M1489" s="4" t="str">
        <f t="shared" si="141"/>
        <v>Low Sales</v>
      </c>
      <c r="N1489" s="2" t="str">
        <f t="shared" si="142"/>
        <v>Grade C</v>
      </c>
      <c r="O1489">
        <v>10</v>
      </c>
      <c r="P1489" s="4">
        <v>10</v>
      </c>
      <c r="Q1489" t="s">
        <v>37</v>
      </c>
      <c r="R1489" s="4">
        <v>9</v>
      </c>
      <c r="S1489" t="str">
        <f>CONCATENATE(OrdersTable[[#This Row],[Clean_ID]],"-",OrdersTable[[#This Row],[Clean_Region]],"-",OrdersTable[[#This Row],[Clean_Product]])</f>
        <v>2487-SOUTH-Furniture</v>
      </c>
    </row>
    <row r="1490" spans="1:19" x14ac:dyDescent="0.3">
      <c r="A1490" t="s">
        <v>4120</v>
      </c>
      <c r="B1490" t="str">
        <f t="shared" si="138"/>
        <v>2488</v>
      </c>
      <c r="C1490" t="s">
        <v>4121</v>
      </c>
      <c r="D1490" t="str">
        <f t="shared" si="143"/>
        <v>Shari Scott</v>
      </c>
      <c r="E1490" t="s">
        <v>34</v>
      </c>
      <c r="F1490" t="str">
        <f t="shared" si="139"/>
        <v>NORTH</v>
      </c>
      <c r="G1490" t="s">
        <v>12</v>
      </c>
      <c r="H1490" t="str">
        <f t="shared" si="140"/>
        <v>Electronics</v>
      </c>
      <c r="I1490" s="2" t="s">
        <v>2776</v>
      </c>
      <c r="J1490" s="1">
        <v>46026</v>
      </c>
      <c r="K1490"/>
      <c r="L1490" s="4">
        <v>0</v>
      </c>
      <c r="M1490" s="4" t="str">
        <f t="shared" si="141"/>
        <v>Low Sales</v>
      </c>
      <c r="N1490" s="2" t="str">
        <f t="shared" si="142"/>
        <v>Grade C</v>
      </c>
      <c r="O1490">
        <v>15</v>
      </c>
      <c r="P1490" s="4">
        <v>15</v>
      </c>
      <c r="Q1490" t="s">
        <v>37</v>
      </c>
      <c r="R1490" s="4">
        <v>2</v>
      </c>
      <c r="S1490" t="str">
        <f>CONCATENATE(OrdersTable[[#This Row],[Clean_ID]],"-",OrdersTable[[#This Row],[Clean_Region]],"-",OrdersTable[[#This Row],[Clean_Product]])</f>
        <v>2488-NORTH-Electronics</v>
      </c>
    </row>
    <row r="1491" spans="1:19" x14ac:dyDescent="0.3">
      <c r="A1491" t="s">
        <v>4122</v>
      </c>
      <c r="B1491" t="str">
        <f t="shared" si="138"/>
        <v>2489</v>
      </c>
      <c r="C1491" t="s">
        <v>4123</v>
      </c>
      <c r="D1491" t="str">
        <f t="shared" si="143"/>
        <v>Jonathan Brown</v>
      </c>
      <c r="E1491" t="s">
        <v>11</v>
      </c>
      <c r="F1491" t="str">
        <f t="shared" si="139"/>
        <v>NORTH</v>
      </c>
      <c r="G1491" t="s">
        <v>12</v>
      </c>
      <c r="H1491" t="str">
        <f t="shared" si="140"/>
        <v>Electronics</v>
      </c>
      <c r="I1491" s="2" t="s">
        <v>4124</v>
      </c>
      <c r="J1491" s="1">
        <v>45823</v>
      </c>
      <c r="K1491">
        <v>1842.38</v>
      </c>
      <c r="L1491" s="4">
        <v>1842.38</v>
      </c>
      <c r="M1491" s="4" t="str">
        <f t="shared" si="141"/>
        <v>Low Sales</v>
      </c>
      <c r="N1491" s="2" t="str">
        <f t="shared" si="142"/>
        <v>Grade C</v>
      </c>
      <c r="O1491">
        <v>10</v>
      </c>
      <c r="P1491" s="4">
        <v>10</v>
      </c>
      <c r="Q1491" t="s">
        <v>37</v>
      </c>
      <c r="R1491" s="4">
        <v>7</v>
      </c>
      <c r="S1491" t="str">
        <f>CONCATENATE(OrdersTable[[#This Row],[Clean_ID]],"-",OrdersTable[[#This Row],[Clean_Region]],"-",OrdersTable[[#This Row],[Clean_Product]])</f>
        <v>2489-NORTH-Electronics</v>
      </c>
    </row>
    <row r="1492" spans="1:19" x14ac:dyDescent="0.3">
      <c r="A1492" t="s">
        <v>4125</v>
      </c>
      <c r="B1492" t="str">
        <f t="shared" si="138"/>
        <v>2490</v>
      </c>
      <c r="C1492" t="s">
        <v>4126</v>
      </c>
      <c r="D1492" t="str">
        <f t="shared" si="143"/>
        <v>Johnathan Carter</v>
      </c>
      <c r="E1492" t="s">
        <v>11</v>
      </c>
      <c r="F1492" t="str">
        <f t="shared" si="139"/>
        <v>NORTH</v>
      </c>
      <c r="G1492" t="s">
        <v>80</v>
      </c>
      <c r="H1492" t="str">
        <f t="shared" si="140"/>
        <v>Furniture</v>
      </c>
      <c r="I1492" s="2" t="s">
        <v>4127</v>
      </c>
      <c r="J1492" s="1">
        <v>45589</v>
      </c>
      <c r="K1492"/>
      <c r="L1492" s="4">
        <v>0</v>
      </c>
      <c r="M1492" s="4" t="str">
        <f t="shared" si="141"/>
        <v>Low Sales</v>
      </c>
      <c r="N1492" s="2" t="str">
        <f t="shared" si="142"/>
        <v>Grade C</v>
      </c>
      <c r="O1492">
        <v>20</v>
      </c>
      <c r="P1492" s="4">
        <v>20</v>
      </c>
      <c r="Q1492" t="s">
        <v>18</v>
      </c>
      <c r="R1492" s="4">
        <v>9</v>
      </c>
      <c r="S1492" t="str">
        <f>CONCATENATE(OrdersTable[[#This Row],[Clean_ID]],"-",OrdersTable[[#This Row],[Clean_Region]],"-",OrdersTable[[#This Row],[Clean_Product]])</f>
        <v>2490-NORTH-Furniture</v>
      </c>
    </row>
    <row r="1493" spans="1:19" x14ac:dyDescent="0.3">
      <c r="A1493" t="s">
        <v>4128</v>
      </c>
      <c r="B1493" t="str">
        <f t="shared" si="138"/>
        <v>2491</v>
      </c>
      <c r="C1493" t="s">
        <v>4129</v>
      </c>
      <c r="D1493" t="str">
        <f t="shared" si="143"/>
        <v>Roberto Goodman</v>
      </c>
      <c r="E1493" t="s">
        <v>11</v>
      </c>
      <c r="F1493" t="str">
        <f t="shared" si="139"/>
        <v>NORTH</v>
      </c>
      <c r="G1493" t="s">
        <v>80</v>
      </c>
      <c r="H1493" t="str">
        <f t="shared" si="140"/>
        <v>Furniture</v>
      </c>
      <c r="I1493" s="2" t="s">
        <v>4130</v>
      </c>
      <c r="J1493" s="1">
        <v>45305</v>
      </c>
      <c r="K1493">
        <v>4235.1400000000003</v>
      </c>
      <c r="L1493" s="4">
        <v>4235.1400000000003</v>
      </c>
      <c r="M1493" s="4" t="str">
        <f t="shared" si="141"/>
        <v>High Sales</v>
      </c>
      <c r="N1493" s="2" t="str">
        <f t="shared" si="142"/>
        <v>Grade A</v>
      </c>
      <c r="O1493"/>
      <c r="P1493" s="4">
        <v>0</v>
      </c>
      <c r="Q1493" t="s">
        <v>23</v>
      </c>
      <c r="R1493" s="4">
        <v>13</v>
      </c>
      <c r="S1493" t="str">
        <f>CONCATENATE(OrdersTable[[#This Row],[Clean_ID]],"-",OrdersTable[[#This Row],[Clean_Region]],"-",OrdersTable[[#This Row],[Clean_Product]])</f>
        <v>2491-NORTH-Furniture</v>
      </c>
    </row>
    <row r="1494" spans="1:19" x14ac:dyDescent="0.3">
      <c r="A1494" t="s">
        <v>4131</v>
      </c>
      <c r="B1494" t="str">
        <f t="shared" si="138"/>
        <v>2492</v>
      </c>
      <c r="C1494" t="s">
        <v>4132</v>
      </c>
      <c r="D1494" t="str">
        <f t="shared" si="143"/>
        <v>Cody Rogers</v>
      </c>
      <c r="E1494" t="s">
        <v>51</v>
      </c>
      <c r="F1494" t="str">
        <f t="shared" si="139"/>
        <v>WEST</v>
      </c>
      <c r="G1494" t="s">
        <v>12</v>
      </c>
      <c r="H1494" t="str">
        <f t="shared" si="140"/>
        <v>Electronics</v>
      </c>
      <c r="I1494" s="2" t="s">
        <v>4133</v>
      </c>
      <c r="J1494" s="1">
        <v>45541</v>
      </c>
      <c r="K1494">
        <v>1542.26</v>
      </c>
      <c r="L1494" s="4">
        <v>1542.26</v>
      </c>
      <c r="M1494" s="4" t="str">
        <f t="shared" si="141"/>
        <v>Low Sales</v>
      </c>
      <c r="N1494" s="2" t="str">
        <f t="shared" si="142"/>
        <v>Grade C</v>
      </c>
      <c r="O1494">
        <v>10</v>
      </c>
      <c r="P1494" s="4">
        <v>10</v>
      </c>
      <c r="Q1494" t="s">
        <v>14</v>
      </c>
      <c r="R1494" s="4">
        <v>5</v>
      </c>
      <c r="S1494" t="str">
        <f>CONCATENATE(OrdersTable[[#This Row],[Clean_ID]],"-",OrdersTable[[#This Row],[Clean_Region]],"-",OrdersTable[[#This Row],[Clean_Product]])</f>
        <v>2492-WEST-Electronics</v>
      </c>
    </row>
    <row r="1495" spans="1:19" x14ac:dyDescent="0.3">
      <c r="A1495" t="s">
        <v>4134</v>
      </c>
      <c r="B1495" t="str">
        <f t="shared" si="138"/>
        <v>2493</v>
      </c>
      <c r="C1495" t="s">
        <v>4135</v>
      </c>
      <c r="D1495" t="str">
        <f t="shared" si="143"/>
        <v>Angela Rodriguez</v>
      </c>
      <c r="E1495" t="s">
        <v>11</v>
      </c>
      <c r="F1495" t="str">
        <f t="shared" si="139"/>
        <v>NORTH</v>
      </c>
      <c r="G1495" t="s">
        <v>12</v>
      </c>
      <c r="H1495" t="str">
        <f t="shared" si="140"/>
        <v>Electronics</v>
      </c>
      <c r="I1495" s="2" t="s">
        <v>2623</v>
      </c>
      <c r="J1495" s="1">
        <v>46360</v>
      </c>
      <c r="K1495">
        <v>3293.62</v>
      </c>
      <c r="L1495" s="4">
        <v>3293.62</v>
      </c>
      <c r="M1495" s="4" t="str">
        <f t="shared" si="141"/>
        <v>High Sales</v>
      </c>
      <c r="N1495" s="2" t="str">
        <f t="shared" si="142"/>
        <v>Grade B</v>
      </c>
      <c r="O1495">
        <v>15</v>
      </c>
      <c r="P1495" s="4">
        <v>15</v>
      </c>
      <c r="Q1495" t="s">
        <v>14</v>
      </c>
      <c r="R1495" s="4">
        <v>2</v>
      </c>
      <c r="S1495" t="str">
        <f>CONCATENATE(OrdersTable[[#This Row],[Clean_ID]],"-",OrdersTable[[#This Row],[Clean_Region]],"-",OrdersTable[[#This Row],[Clean_Product]])</f>
        <v>2493-NORTH-Electronics</v>
      </c>
    </row>
    <row r="1496" spans="1:19" x14ac:dyDescent="0.3">
      <c r="A1496" t="s">
        <v>4136</v>
      </c>
      <c r="B1496" t="str">
        <f t="shared" si="138"/>
        <v>2494</v>
      </c>
      <c r="C1496" t="s">
        <v>4137</v>
      </c>
      <c r="D1496" t="str">
        <f t="shared" si="143"/>
        <v>Deborah Valencia</v>
      </c>
      <c r="E1496" t="s">
        <v>34</v>
      </c>
      <c r="F1496" t="str">
        <f t="shared" si="139"/>
        <v>NORTH</v>
      </c>
      <c r="G1496" t="s">
        <v>35</v>
      </c>
      <c r="H1496" t="str">
        <f t="shared" si="140"/>
        <v>Electronics</v>
      </c>
      <c r="I1496" s="2" t="s">
        <v>4138</v>
      </c>
      <c r="J1496" s="1">
        <v>45312</v>
      </c>
      <c r="K1496">
        <v>3726.13</v>
      </c>
      <c r="L1496" s="4">
        <v>3726.13</v>
      </c>
      <c r="M1496" s="4" t="str">
        <f t="shared" si="141"/>
        <v>High Sales</v>
      </c>
      <c r="N1496" s="2" t="str">
        <f t="shared" si="142"/>
        <v>Grade B</v>
      </c>
      <c r="O1496">
        <v>5</v>
      </c>
      <c r="P1496" s="4">
        <v>5</v>
      </c>
      <c r="Q1496" t="s">
        <v>37</v>
      </c>
      <c r="R1496" s="4">
        <v>13</v>
      </c>
      <c r="S1496" t="str">
        <f>CONCATENATE(OrdersTable[[#This Row],[Clean_ID]],"-",OrdersTable[[#This Row],[Clean_Region]],"-",OrdersTable[[#This Row],[Clean_Product]])</f>
        <v>2494-NORTH-Electronics</v>
      </c>
    </row>
    <row r="1497" spans="1:19" x14ac:dyDescent="0.3">
      <c r="A1497" t="s">
        <v>4139</v>
      </c>
      <c r="B1497" t="str">
        <f t="shared" si="138"/>
        <v>2495</v>
      </c>
      <c r="C1497" t="s">
        <v>4140</v>
      </c>
      <c r="D1497" t="str">
        <f t="shared" si="143"/>
        <v>David Wilcox</v>
      </c>
      <c r="E1497" t="s">
        <v>51</v>
      </c>
      <c r="F1497" t="str">
        <f t="shared" si="139"/>
        <v>WEST</v>
      </c>
      <c r="G1497" t="s">
        <v>80</v>
      </c>
      <c r="H1497" t="str">
        <f t="shared" si="140"/>
        <v>Furniture</v>
      </c>
      <c r="I1497" s="2" t="s">
        <v>587</v>
      </c>
      <c r="J1497" s="1">
        <v>46143</v>
      </c>
      <c r="K1497"/>
      <c r="L1497" s="4">
        <v>0</v>
      </c>
      <c r="M1497" s="4" t="str">
        <f t="shared" si="141"/>
        <v>Low Sales</v>
      </c>
      <c r="N1497" s="2" t="str">
        <f t="shared" si="142"/>
        <v>Grade C</v>
      </c>
      <c r="O1497">
        <v>20</v>
      </c>
      <c r="P1497" s="4">
        <v>20</v>
      </c>
      <c r="Q1497" t="s">
        <v>37</v>
      </c>
      <c r="R1497" s="4">
        <v>12</v>
      </c>
      <c r="S1497" t="str">
        <f>CONCATENATE(OrdersTable[[#This Row],[Clean_ID]],"-",OrdersTable[[#This Row],[Clean_Region]],"-",OrdersTable[[#This Row],[Clean_Product]])</f>
        <v>2495-WEST-Furniture</v>
      </c>
    </row>
    <row r="1498" spans="1:19" x14ac:dyDescent="0.3">
      <c r="A1498" t="s">
        <v>4141</v>
      </c>
      <c r="B1498" t="str">
        <f t="shared" si="138"/>
        <v>2496</v>
      </c>
      <c r="C1498" t="s">
        <v>4142</v>
      </c>
      <c r="D1498" t="str">
        <f t="shared" si="143"/>
        <v>Alison Watkins</v>
      </c>
      <c r="E1498" t="s">
        <v>34</v>
      </c>
      <c r="F1498" t="str">
        <f t="shared" si="139"/>
        <v>NORTH</v>
      </c>
      <c r="G1498" t="s">
        <v>40</v>
      </c>
      <c r="H1498" t="str">
        <f t="shared" si="140"/>
        <v>Office Supplies</v>
      </c>
      <c r="I1498" s="2" t="s">
        <v>4143</v>
      </c>
      <c r="J1498" s="1">
        <v>45483</v>
      </c>
      <c r="K1498"/>
      <c r="L1498" s="4">
        <v>0</v>
      </c>
      <c r="M1498" s="4" t="str">
        <f t="shared" si="141"/>
        <v>Low Sales</v>
      </c>
      <c r="N1498" s="2" t="str">
        <f t="shared" si="142"/>
        <v>Grade C</v>
      </c>
      <c r="O1498"/>
      <c r="P1498" s="4">
        <v>0</v>
      </c>
      <c r="Q1498" t="s">
        <v>23</v>
      </c>
      <c r="R1498" s="4">
        <v>7</v>
      </c>
      <c r="S1498" t="str">
        <f>CONCATENATE(OrdersTable[[#This Row],[Clean_ID]],"-",OrdersTable[[#This Row],[Clean_Region]],"-",OrdersTable[[#This Row],[Clean_Product]])</f>
        <v>2496-NORTH-Office Supplies</v>
      </c>
    </row>
    <row r="1499" spans="1:19" x14ac:dyDescent="0.3">
      <c r="A1499" t="s">
        <v>4144</v>
      </c>
      <c r="B1499" t="str">
        <f t="shared" si="138"/>
        <v>2497</v>
      </c>
      <c r="C1499" t="s">
        <v>4145</v>
      </c>
      <c r="D1499" t="str">
        <f t="shared" si="143"/>
        <v>Jonathan Stevens</v>
      </c>
      <c r="E1499" t="s">
        <v>26</v>
      </c>
      <c r="F1499" t="str">
        <f t="shared" si="139"/>
        <v>EAST</v>
      </c>
      <c r="G1499" t="s">
        <v>35</v>
      </c>
      <c r="H1499" t="str">
        <f t="shared" si="140"/>
        <v>Electronics</v>
      </c>
      <c r="I1499" s="2" t="s">
        <v>111</v>
      </c>
      <c r="J1499" s="1">
        <v>45387</v>
      </c>
      <c r="K1499"/>
      <c r="L1499" s="4">
        <v>0</v>
      </c>
      <c r="M1499" s="4" t="str">
        <f t="shared" si="141"/>
        <v>Low Sales</v>
      </c>
      <c r="N1499" s="2" t="str">
        <f t="shared" si="142"/>
        <v>Grade C</v>
      </c>
      <c r="O1499">
        <v>20</v>
      </c>
      <c r="P1499" s="4">
        <v>20</v>
      </c>
      <c r="Q1499" t="s">
        <v>31</v>
      </c>
      <c r="R1499" s="4">
        <v>15</v>
      </c>
      <c r="S1499" t="str">
        <f>CONCATENATE(OrdersTable[[#This Row],[Clean_ID]],"-",OrdersTable[[#This Row],[Clean_Region]],"-",OrdersTable[[#This Row],[Clean_Product]])</f>
        <v>2497-EAST-Electronics</v>
      </c>
    </row>
    <row r="1500" spans="1:19" x14ac:dyDescent="0.3">
      <c r="A1500" t="s">
        <v>4146</v>
      </c>
      <c r="B1500" t="str">
        <f t="shared" si="138"/>
        <v>2498</v>
      </c>
      <c r="C1500" t="s">
        <v>4147</v>
      </c>
      <c r="D1500" t="str">
        <f t="shared" si="143"/>
        <v>Bonnie Harvey</v>
      </c>
      <c r="E1500" t="s">
        <v>11</v>
      </c>
      <c r="F1500" t="str">
        <f t="shared" si="139"/>
        <v>NORTH</v>
      </c>
      <c r="G1500" t="s">
        <v>80</v>
      </c>
      <c r="H1500" t="str">
        <f t="shared" si="140"/>
        <v>Furniture</v>
      </c>
      <c r="I1500" s="2" t="s">
        <v>165</v>
      </c>
      <c r="J1500" s="1">
        <v>45683</v>
      </c>
      <c r="K1500"/>
      <c r="L1500" s="4">
        <v>0</v>
      </c>
      <c r="M1500" s="4" t="str">
        <f t="shared" si="141"/>
        <v>Low Sales</v>
      </c>
      <c r="N1500" s="2" t="str">
        <f t="shared" si="142"/>
        <v>Grade C</v>
      </c>
      <c r="O1500">
        <v>15</v>
      </c>
      <c r="P1500" s="4">
        <v>15</v>
      </c>
      <c r="Q1500" t="s">
        <v>37</v>
      </c>
      <c r="R1500" s="4">
        <v>12</v>
      </c>
      <c r="S1500" t="str">
        <f>CONCATENATE(OrdersTable[[#This Row],[Clean_ID]],"-",OrdersTable[[#This Row],[Clean_Region]],"-",OrdersTable[[#This Row],[Clean_Product]])</f>
        <v>2498-NORTH-Furniture</v>
      </c>
    </row>
    <row r="1501" spans="1:19" x14ac:dyDescent="0.3">
      <c r="A1501" t="s">
        <v>4148</v>
      </c>
      <c r="B1501" t="str">
        <f t="shared" si="138"/>
        <v>2499</v>
      </c>
      <c r="C1501" t="s">
        <v>4149</v>
      </c>
      <c r="D1501" t="str">
        <f t="shared" si="143"/>
        <v>Taylor Olson</v>
      </c>
      <c r="E1501" t="s">
        <v>34</v>
      </c>
      <c r="F1501" t="str">
        <f t="shared" si="139"/>
        <v>NORTH</v>
      </c>
      <c r="G1501" t="s">
        <v>35</v>
      </c>
      <c r="H1501" t="str">
        <f t="shared" si="140"/>
        <v>Electronics</v>
      </c>
      <c r="I1501" s="2" t="s">
        <v>4150</v>
      </c>
      <c r="J1501" s="1">
        <v>45521</v>
      </c>
      <c r="K1501"/>
      <c r="L1501" s="4">
        <v>0</v>
      </c>
      <c r="M1501" s="4" t="str">
        <f t="shared" si="141"/>
        <v>Low Sales</v>
      </c>
      <c r="N1501" s="2" t="str">
        <f t="shared" si="142"/>
        <v>Grade C</v>
      </c>
      <c r="O1501">
        <v>10</v>
      </c>
      <c r="P1501" s="4">
        <v>10</v>
      </c>
      <c r="Q1501" t="s">
        <v>23</v>
      </c>
      <c r="R1501" s="4">
        <v>6</v>
      </c>
      <c r="S1501" t="str">
        <f>CONCATENATE(OrdersTable[[#This Row],[Clean_ID]],"-",OrdersTable[[#This Row],[Clean_Region]],"-",OrdersTable[[#This Row],[Clean_Product]])</f>
        <v>2499-NORTH-Electronics</v>
      </c>
    </row>
    <row r="1502" spans="1:19" x14ac:dyDescent="0.3">
      <c r="A1502" t="s">
        <v>4151</v>
      </c>
      <c r="B1502" t="str">
        <f t="shared" si="138"/>
        <v>2500</v>
      </c>
      <c r="C1502" t="s">
        <v>4152</v>
      </c>
      <c r="D1502" t="str">
        <f t="shared" si="143"/>
        <v>Patrick Perry</v>
      </c>
      <c r="E1502" t="s">
        <v>51</v>
      </c>
      <c r="F1502" t="str">
        <f t="shared" si="139"/>
        <v>WEST</v>
      </c>
      <c r="G1502" t="s">
        <v>12</v>
      </c>
      <c r="H1502" t="str">
        <f t="shared" si="140"/>
        <v>Electronics</v>
      </c>
      <c r="I1502" s="2" t="s">
        <v>4153</v>
      </c>
      <c r="J1502" s="1">
        <v>45950</v>
      </c>
      <c r="K1502">
        <v>1695.56</v>
      </c>
      <c r="L1502" s="4">
        <v>1695.56</v>
      </c>
      <c r="M1502" s="4" t="str">
        <f t="shared" si="141"/>
        <v>Low Sales</v>
      </c>
      <c r="N1502" s="2" t="str">
        <f t="shared" si="142"/>
        <v>Grade C</v>
      </c>
      <c r="O1502">
        <v>5</v>
      </c>
      <c r="P1502" s="4">
        <v>5</v>
      </c>
      <c r="Q1502" t="s">
        <v>37</v>
      </c>
      <c r="R1502" s="4">
        <v>3</v>
      </c>
      <c r="S1502" t="str">
        <f>CONCATENATE(OrdersTable[[#This Row],[Clean_ID]],"-",OrdersTable[[#This Row],[Clean_Region]],"-",OrdersTable[[#This Row],[Clean_Product]])</f>
        <v>2500-WEST-Electronics</v>
      </c>
    </row>
    <row r="1503" spans="1:19" x14ac:dyDescent="0.3">
      <c r="A1503" t="s">
        <v>4154</v>
      </c>
      <c r="B1503" t="str">
        <f t="shared" si="138"/>
        <v>2501</v>
      </c>
      <c r="C1503" t="s">
        <v>4155</v>
      </c>
      <c r="D1503" t="str">
        <f t="shared" si="143"/>
        <v>Christina Li</v>
      </c>
      <c r="E1503" t="s">
        <v>44</v>
      </c>
      <c r="F1503" t="str">
        <f t="shared" si="139"/>
        <v>SOUTH</v>
      </c>
      <c r="G1503" t="s">
        <v>35</v>
      </c>
      <c r="H1503" t="str">
        <f t="shared" si="140"/>
        <v>Electronics</v>
      </c>
      <c r="I1503" s="2" t="s">
        <v>1104</v>
      </c>
      <c r="J1503" s="1">
        <v>45899</v>
      </c>
      <c r="K1503"/>
      <c r="L1503" s="4">
        <v>0</v>
      </c>
      <c r="M1503" s="4" t="str">
        <f t="shared" si="141"/>
        <v>Low Sales</v>
      </c>
      <c r="N1503" s="2" t="str">
        <f t="shared" si="142"/>
        <v>Grade C</v>
      </c>
      <c r="O1503"/>
      <c r="P1503" s="4">
        <v>0</v>
      </c>
      <c r="Q1503" t="s">
        <v>23</v>
      </c>
      <c r="R1503" s="4">
        <v>9</v>
      </c>
      <c r="S1503" t="str">
        <f>CONCATENATE(OrdersTable[[#This Row],[Clean_ID]],"-",OrdersTable[[#This Row],[Clean_Region]],"-",OrdersTable[[#This Row],[Clean_Product]])</f>
        <v>2501-SOUTH-Electronics</v>
      </c>
    </row>
    <row r="1504" spans="1:19" x14ac:dyDescent="0.3">
      <c r="A1504" t="s">
        <v>4156</v>
      </c>
      <c r="B1504" t="str">
        <f t="shared" si="138"/>
        <v>2502</v>
      </c>
      <c r="C1504" t="s">
        <v>4157</v>
      </c>
      <c r="D1504" t="str">
        <f t="shared" si="143"/>
        <v>Kristen Fowler</v>
      </c>
      <c r="E1504" t="s">
        <v>11</v>
      </c>
      <c r="F1504" t="str">
        <f t="shared" si="139"/>
        <v>NORTH</v>
      </c>
      <c r="G1504" t="s">
        <v>80</v>
      </c>
      <c r="H1504" t="str">
        <f t="shared" si="140"/>
        <v>Furniture</v>
      </c>
      <c r="I1504" s="2" t="s">
        <v>4158</v>
      </c>
      <c r="J1504" s="1">
        <v>45294</v>
      </c>
      <c r="K1504"/>
      <c r="L1504" s="4">
        <v>0</v>
      </c>
      <c r="M1504" s="4" t="str">
        <f t="shared" si="141"/>
        <v>Low Sales</v>
      </c>
      <c r="N1504" s="2" t="str">
        <f t="shared" si="142"/>
        <v>Grade C</v>
      </c>
      <c r="O1504">
        <v>15</v>
      </c>
      <c r="P1504" s="4">
        <v>15</v>
      </c>
      <c r="Q1504" t="s">
        <v>18</v>
      </c>
      <c r="R1504" s="4">
        <v>1</v>
      </c>
      <c r="S1504" t="str">
        <f>CONCATENATE(OrdersTable[[#This Row],[Clean_ID]],"-",OrdersTable[[#This Row],[Clean_Region]],"-",OrdersTable[[#This Row],[Clean_Product]])</f>
        <v>2502-NORTH-Furniture</v>
      </c>
    </row>
    <row r="1505" spans="1:19" x14ac:dyDescent="0.3">
      <c r="A1505" t="s">
        <v>4159</v>
      </c>
      <c r="B1505" t="str">
        <f t="shared" si="138"/>
        <v>2503</v>
      </c>
      <c r="C1505" t="s">
        <v>4160</v>
      </c>
      <c r="D1505" t="str">
        <f t="shared" si="143"/>
        <v>Stephanie Rogers</v>
      </c>
      <c r="E1505" t="s">
        <v>26</v>
      </c>
      <c r="F1505" t="str">
        <f t="shared" si="139"/>
        <v>EAST</v>
      </c>
      <c r="G1505" t="s">
        <v>35</v>
      </c>
      <c r="H1505" t="str">
        <f t="shared" si="140"/>
        <v>Electronics</v>
      </c>
      <c r="I1505" s="2" t="s">
        <v>4161</v>
      </c>
      <c r="J1505" s="1">
        <v>45444</v>
      </c>
      <c r="K1505"/>
      <c r="L1505" s="4">
        <v>0</v>
      </c>
      <c r="M1505" s="4" t="str">
        <f t="shared" si="141"/>
        <v>Low Sales</v>
      </c>
      <c r="N1505" s="2" t="str">
        <f t="shared" si="142"/>
        <v>Grade C</v>
      </c>
      <c r="O1505"/>
      <c r="P1505" s="4">
        <v>0</v>
      </c>
      <c r="Q1505" t="s">
        <v>23</v>
      </c>
      <c r="R1505" s="4">
        <v>6</v>
      </c>
      <c r="S1505" t="str">
        <f>CONCATENATE(OrdersTable[[#This Row],[Clean_ID]],"-",OrdersTable[[#This Row],[Clean_Region]],"-",OrdersTable[[#This Row],[Clean_Product]])</f>
        <v>2503-EAST-Electronics</v>
      </c>
    </row>
    <row r="1506" spans="1:19" x14ac:dyDescent="0.3">
      <c r="A1506" t="s">
        <v>4162</v>
      </c>
      <c r="B1506" t="str">
        <f t="shared" si="138"/>
        <v>2504</v>
      </c>
      <c r="C1506" t="s">
        <v>4163</v>
      </c>
      <c r="D1506" t="str">
        <f t="shared" si="143"/>
        <v>John Ramirez</v>
      </c>
      <c r="E1506" t="s">
        <v>11</v>
      </c>
      <c r="F1506" t="str">
        <f t="shared" si="139"/>
        <v>NORTH</v>
      </c>
      <c r="G1506" t="s">
        <v>80</v>
      </c>
      <c r="H1506" t="str">
        <f t="shared" si="140"/>
        <v>Furniture</v>
      </c>
      <c r="I1506" s="2" t="s">
        <v>4164</v>
      </c>
      <c r="J1506" s="1">
        <v>45621</v>
      </c>
      <c r="K1506">
        <v>3558.9</v>
      </c>
      <c r="L1506" s="4">
        <v>3558.9</v>
      </c>
      <c r="M1506" s="4" t="str">
        <f t="shared" si="141"/>
        <v>High Sales</v>
      </c>
      <c r="N1506" s="2" t="str">
        <f t="shared" si="142"/>
        <v>Grade B</v>
      </c>
      <c r="O1506">
        <v>5</v>
      </c>
      <c r="P1506" s="4">
        <v>5</v>
      </c>
      <c r="Q1506" t="s">
        <v>23</v>
      </c>
      <c r="R1506" s="4">
        <v>12</v>
      </c>
      <c r="S1506" t="str">
        <f>CONCATENATE(OrdersTable[[#This Row],[Clean_ID]],"-",OrdersTable[[#This Row],[Clean_Region]],"-",OrdersTable[[#This Row],[Clean_Product]])</f>
        <v>2504-NORTH-Furniture</v>
      </c>
    </row>
    <row r="1507" spans="1:19" x14ac:dyDescent="0.3">
      <c r="A1507" t="s">
        <v>4165</v>
      </c>
      <c r="B1507" t="str">
        <f t="shared" si="138"/>
        <v>2505</v>
      </c>
      <c r="C1507" t="s">
        <v>1384</v>
      </c>
      <c r="D1507" t="str">
        <f t="shared" si="143"/>
        <v>David Anderson</v>
      </c>
      <c r="E1507" t="s">
        <v>34</v>
      </c>
      <c r="F1507" t="str">
        <f t="shared" si="139"/>
        <v>NORTH</v>
      </c>
      <c r="G1507" t="s">
        <v>35</v>
      </c>
      <c r="H1507" t="str">
        <f t="shared" si="140"/>
        <v>Electronics</v>
      </c>
      <c r="I1507" s="2" t="s">
        <v>3425</v>
      </c>
      <c r="J1507" s="1">
        <v>45422</v>
      </c>
      <c r="K1507">
        <v>852.36</v>
      </c>
      <c r="L1507" s="4">
        <v>852.36</v>
      </c>
      <c r="M1507" s="4" t="str">
        <f t="shared" si="141"/>
        <v>Low Sales</v>
      </c>
      <c r="N1507" s="2" t="str">
        <f t="shared" si="142"/>
        <v>Grade C</v>
      </c>
      <c r="O1507">
        <v>10</v>
      </c>
      <c r="P1507" s="4">
        <v>10</v>
      </c>
      <c r="Q1507" t="s">
        <v>18</v>
      </c>
      <c r="R1507" s="4">
        <v>8</v>
      </c>
      <c r="S1507" t="str">
        <f>CONCATENATE(OrdersTable[[#This Row],[Clean_ID]],"-",OrdersTable[[#This Row],[Clean_Region]],"-",OrdersTable[[#This Row],[Clean_Product]])</f>
        <v>2505-NORTH-Electronics</v>
      </c>
    </row>
    <row r="1508" spans="1:19" x14ac:dyDescent="0.3">
      <c r="A1508" t="s">
        <v>4166</v>
      </c>
      <c r="B1508" t="str">
        <f t="shared" si="138"/>
        <v>2506</v>
      </c>
      <c r="C1508" t="s">
        <v>4167</v>
      </c>
      <c r="D1508" t="str">
        <f t="shared" si="143"/>
        <v>Evelyn Garrison</v>
      </c>
      <c r="E1508" t="s">
        <v>34</v>
      </c>
      <c r="F1508" t="str">
        <f t="shared" si="139"/>
        <v>NORTH</v>
      </c>
      <c r="G1508" t="s">
        <v>12</v>
      </c>
      <c r="H1508" t="str">
        <f t="shared" si="140"/>
        <v>Electronics</v>
      </c>
      <c r="I1508" s="2" t="s">
        <v>3503</v>
      </c>
      <c r="J1508" s="1">
        <v>45933</v>
      </c>
      <c r="K1508"/>
      <c r="L1508" s="4">
        <v>0</v>
      </c>
      <c r="M1508" s="4" t="str">
        <f t="shared" si="141"/>
        <v>Low Sales</v>
      </c>
      <c r="N1508" s="2" t="str">
        <f t="shared" si="142"/>
        <v>Grade C</v>
      </c>
      <c r="O1508">
        <v>10</v>
      </c>
      <c r="P1508" s="4">
        <v>10</v>
      </c>
      <c r="Q1508" t="s">
        <v>37</v>
      </c>
      <c r="R1508" s="4">
        <v>7</v>
      </c>
      <c r="S1508" t="str">
        <f>CONCATENATE(OrdersTable[[#This Row],[Clean_ID]],"-",OrdersTable[[#This Row],[Clean_Region]],"-",OrdersTable[[#This Row],[Clean_Product]])</f>
        <v>2506-NORTH-Electronics</v>
      </c>
    </row>
    <row r="1509" spans="1:19" x14ac:dyDescent="0.3">
      <c r="A1509" t="s">
        <v>4168</v>
      </c>
      <c r="B1509" t="str">
        <f t="shared" si="138"/>
        <v>2507</v>
      </c>
      <c r="C1509" t="s">
        <v>4169</v>
      </c>
      <c r="D1509" t="str">
        <f t="shared" si="143"/>
        <v>Richard Rose</v>
      </c>
      <c r="E1509" t="s">
        <v>51</v>
      </c>
      <c r="F1509" t="str">
        <f t="shared" si="139"/>
        <v>WEST</v>
      </c>
      <c r="G1509" t="s">
        <v>12</v>
      </c>
      <c r="H1509" t="str">
        <f t="shared" si="140"/>
        <v>Electronics</v>
      </c>
      <c r="I1509" s="2" t="s">
        <v>4170</v>
      </c>
      <c r="J1509" s="1">
        <v>45595</v>
      </c>
      <c r="K1509"/>
      <c r="L1509" s="4">
        <v>0</v>
      </c>
      <c r="M1509" s="4" t="str">
        <f t="shared" si="141"/>
        <v>Low Sales</v>
      </c>
      <c r="N1509" s="2" t="str">
        <f t="shared" si="142"/>
        <v>Grade C</v>
      </c>
      <c r="O1509">
        <v>15</v>
      </c>
      <c r="P1509" s="4">
        <v>15</v>
      </c>
      <c r="Q1509" t="s">
        <v>37</v>
      </c>
      <c r="R1509" s="4">
        <v>6</v>
      </c>
      <c r="S1509" t="str">
        <f>CONCATENATE(OrdersTable[[#This Row],[Clean_ID]],"-",OrdersTable[[#This Row],[Clean_Region]],"-",OrdersTable[[#This Row],[Clean_Product]])</f>
        <v>2507-WEST-Electronics</v>
      </c>
    </row>
    <row r="1510" spans="1:19" x14ac:dyDescent="0.3">
      <c r="A1510" t="s">
        <v>4171</v>
      </c>
      <c r="B1510" t="str">
        <f t="shared" si="138"/>
        <v>2508</v>
      </c>
      <c r="C1510" t="s">
        <v>4172</v>
      </c>
      <c r="D1510" t="str">
        <f t="shared" si="143"/>
        <v>Diane Reid</v>
      </c>
      <c r="E1510" t="s">
        <v>21</v>
      </c>
      <c r="F1510" t="str">
        <f t="shared" si="139"/>
        <v>CENTRAL</v>
      </c>
      <c r="G1510" t="s">
        <v>40</v>
      </c>
      <c r="H1510" t="str">
        <f t="shared" si="140"/>
        <v>Office Supplies</v>
      </c>
      <c r="I1510" s="2" t="s">
        <v>4173</v>
      </c>
      <c r="J1510" s="1">
        <v>45869</v>
      </c>
      <c r="K1510"/>
      <c r="L1510" s="4">
        <v>0</v>
      </c>
      <c r="M1510" s="4" t="str">
        <f t="shared" si="141"/>
        <v>Low Sales</v>
      </c>
      <c r="N1510" s="2" t="str">
        <f t="shared" si="142"/>
        <v>Grade C</v>
      </c>
      <c r="O1510"/>
      <c r="P1510" s="4">
        <v>0</v>
      </c>
      <c r="Q1510" t="s">
        <v>18</v>
      </c>
      <c r="R1510" s="4">
        <v>13</v>
      </c>
      <c r="S1510" t="str">
        <f>CONCATENATE(OrdersTable[[#This Row],[Clean_ID]],"-",OrdersTable[[#This Row],[Clean_Region]],"-",OrdersTable[[#This Row],[Clean_Product]])</f>
        <v>2508-CENTRAL-Office Supplies</v>
      </c>
    </row>
    <row r="1511" spans="1:19" x14ac:dyDescent="0.3">
      <c r="A1511" t="s">
        <v>4174</v>
      </c>
      <c r="B1511" t="str">
        <f t="shared" si="138"/>
        <v>2509</v>
      </c>
      <c r="C1511" t="s">
        <v>4175</v>
      </c>
      <c r="D1511" t="str">
        <f t="shared" si="143"/>
        <v>Lisa Harvey</v>
      </c>
      <c r="E1511" t="s">
        <v>21</v>
      </c>
      <c r="F1511" t="str">
        <f t="shared" si="139"/>
        <v>CENTRAL</v>
      </c>
      <c r="G1511" t="s">
        <v>40</v>
      </c>
      <c r="H1511" t="str">
        <f t="shared" si="140"/>
        <v>Office Supplies</v>
      </c>
      <c r="I1511" s="2" t="s">
        <v>332</v>
      </c>
      <c r="J1511" s="1">
        <v>45823</v>
      </c>
      <c r="K1511"/>
      <c r="L1511" s="4">
        <v>0</v>
      </c>
      <c r="M1511" s="4" t="str">
        <f t="shared" si="141"/>
        <v>Low Sales</v>
      </c>
      <c r="N1511" s="2" t="str">
        <f t="shared" si="142"/>
        <v>Grade C</v>
      </c>
      <c r="O1511">
        <v>10</v>
      </c>
      <c r="P1511" s="4">
        <v>10</v>
      </c>
      <c r="Q1511" t="s">
        <v>31</v>
      </c>
      <c r="R1511" s="4">
        <v>15</v>
      </c>
      <c r="S1511" t="str">
        <f>CONCATENATE(OrdersTable[[#This Row],[Clean_ID]],"-",OrdersTable[[#This Row],[Clean_Region]],"-",OrdersTable[[#This Row],[Clean_Product]])</f>
        <v>2509-CENTRAL-Office Supplies</v>
      </c>
    </row>
    <row r="1512" spans="1:19" x14ac:dyDescent="0.3">
      <c r="A1512" t="s">
        <v>4176</v>
      </c>
      <c r="B1512" t="str">
        <f t="shared" si="138"/>
        <v>2510</v>
      </c>
      <c r="C1512" t="s">
        <v>4177</v>
      </c>
      <c r="D1512" t="str">
        <f t="shared" si="143"/>
        <v>Terry Lloyd</v>
      </c>
      <c r="E1512" t="s">
        <v>11</v>
      </c>
      <c r="F1512" t="str">
        <f t="shared" si="139"/>
        <v>NORTH</v>
      </c>
      <c r="G1512" t="s">
        <v>80</v>
      </c>
      <c r="H1512" t="str">
        <f t="shared" si="140"/>
        <v>Furniture</v>
      </c>
      <c r="I1512" s="2" t="s">
        <v>3755</v>
      </c>
      <c r="J1512" s="1">
        <v>45460</v>
      </c>
      <c r="K1512"/>
      <c r="L1512" s="4">
        <v>0</v>
      </c>
      <c r="M1512" s="4" t="str">
        <f t="shared" si="141"/>
        <v>Low Sales</v>
      </c>
      <c r="N1512" s="2" t="str">
        <f t="shared" si="142"/>
        <v>Grade C</v>
      </c>
      <c r="O1512">
        <v>5</v>
      </c>
      <c r="P1512" s="4">
        <v>5</v>
      </c>
      <c r="Q1512" t="s">
        <v>31</v>
      </c>
      <c r="R1512" s="4">
        <v>7</v>
      </c>
      <c r="S1512" t="str">
        <f>CONCATENATE(OrdersTable[[#This Row],[Clean_ID]],"-",OrdersTable[[#This Row],[Clean_Region]],"-",OrdersTable[[#This Row],[Clean_Product]])</f>
        <v>2510-NORTH-Furniture</v>
      </c>
    </row>
    <row r="1513" spans="1:19" x14ac:dyDescent="0.3">
      <c r="A1513" t="s">
        <v>4178</v>
      </c>
      <c r="B1513" t="str">
        <f t="shared" si="138"/>
        <v>2511</v>
      </c>
      <c r="C1513" t="s">
        <v>4179</v>
      </c>
      <c r="D1513" t="str">
        <f t="shared" si="143"/>
        <v>Amber Goodman Dds</v>
      </c>
      <c r="E1513" t="s">
        <v>44</v>
      </c>
      <c r="F1513" t="str">
        <f t="shared" si="139"/>
        <v>SOUTH</v>
      </c>
      <c r="G1513" t="s">
        <v>80</v>
      </c>
      <c r="H1513" t="str">
        <f t="shared" si="140"/>
        <v>Furniture</v>
      </c>
      <c r="I1513" s="2" t="s">
        <v>3591</v>
      </c>
      <c r="J1513" s="1">
        <v>45773</v>
      </c>
      <c r="K1513">
        <v>4966.8900000000003</v>
      </c>
      <c r="L1513" s="4">
        <v>4966.8900000000003</v>
      </c>
      <c r="M1513" s="4" t="str">
        <f t="shared" si="141"/>
        <v>High Sales</v>
      </c>
      <c r="N1513" s="2" t="str">
        <f t="shared" si="142"/>
        <v>Grade A</v>
      </c>
      <c r="O1513">
        <v>15</v>
      </c>
      <c r="P1513" s="4">
        <v>15</v>
      </c>
      <c r="Q1513" t="s">
        <v>18</v>
      </c>
      <c r="R1513" s="4">
        <v>4</v>
      </c>
      <c r="S1513" t="str">
        <f>CONCATENATE(OrdersTable[[#This Row],[Clean_ID]],"-",OrdersTable[[#This Row],[Clean_Region]],"-",OrdersTable[[#This Row],[Clean_Product]])</f>
        <v>2511-SOUTH-Furniture</v>
      </c>
    </row>
    <row r="1514" spans="1:19" x14ac:dyDescent="0.3">
      <c r="A1514" t="s">
        <v>4180</v>
      </c>
      <c r="B1514" t="str">
        <f t="shared" si="138"/>
        <v>2512</v>
      </c>
      <c r="C1514" t="s">
        <v>4181</v>
      </c>
      <c r="D1514" t="str">
        <f t="shared" si="143"/>
        <v>Gregory Davis</v>
      </c>
      <c r="E1514" t="s">
        <v>11</v>
      </c>
      <c r="F1514" t="str">
        <f t="shared" si="139"/>
        <v>NORTH</v>
      </c>
      <c r="G1514" t="s">
        <v>12</v>
      </c>
      <c r="H1514" t="str">
        <f t="shared" si="140"/>
        <v>Electronics</v>
      </c>
      <c r="I1514" s="2" t="s">
        <v>4182</v>
      </c>
      <c r="J1514" s="1">
        <v>45754</v>
      </c>
      <c r="K1514">
        <v>1688.62</v>
      </c>
      <c r="L1514" s="4">
        <v>1688.62</v>
      </c>
      <c r="M1514" s="4" t="str">
        <f t="shared" si="141"/>
        <v>Low Sales</v>
      </c>
      <c r="N1514" s="2" t="str">
        <f t="shared" si="142"/>
        <v>Grade C</v>
      </c>
      <c r="O1514"/>
      <c r="P1514" s="4">
        <v>0</v>
      </c>
      <c r="Q1514" t="s">
        <v>23</v>
      </c>
      <c r="R1514" s="4">
        <v>10</v>
      </c>
      <c r="S1514" t="str">
        <f>CONCATENATE(OrdersTable[[#This Row],[Clean_ID]],"-",OrdersTable[[#This Row],[Clean_Region]],"-",OrdersTable[[#This Row],[Clean_Product]])</f>
        <v>2512-NORTH-Electronics</v>
      </c>
    </row>
    <row r="1515" spans="1:19" x14ac:dyDescent="0.3">
      <c r="A1515" t="s">
        <v>4183</v>
      </c>
      <c r="B1515" t="str">
        <f t="shared" si="138"/>
        <v>2513</v>
      </c>
      <c r="C1515" t="s">
        <v>4184</v>
      </c>
      <c r="D1515" t="str">
        <f t="shared" si="143"/>
        <v>Anne Anderson</v>
      </c>
      <c r="E1515" t="s">
        <v>44</v>
      </c>
      <c r="F1515" t="str">
        <f t="shared" si="139"/>
        <v>SOUTH</v>
      </c>
      <c r="G1515" t="s">
        <v>12</v>
      </c>
      <c r="H1515" t="str">
        <f t="shared" si="140"/>
        <v>Electronics</v>
      </c>
      <c r="I1515" s="2" t="s">
        <v>4185</v>
      </c>
      <c r="J1515" s="1">
        <v>45650</v>
      </c>
      <c r="K1515">
        <v>2817.82</v>
      </c>
      <c r="L1515" s="4">
        <v>2817.82</v>
      </c>
      <c r="M1515" s="4" t="str">
        <f t="shared" si="141"/>
        <v>High Sales</v>
      </c>
      <c r="N1515" s="2" t="str">
        <f t="shared" si="142"/>
        <v>Grade B</v>
      </c>
      <c r="O1515">
        <v>15</v>
      </c>
      <c r="P1515" s="4">
        <v>15</v>
      </c>
      <c r="Q1515" t="s">
        <v>14</v>
      </c>
      <c r="R1515" s="4">
        <v>15</v>
      </c>
      <c r="S1515" t="str">
        <f>CONCATENATE(OrdersTable[[#This Row],[Clean_ID]],"-",OrdersTable[[#This Row],[Clean_Region]],"-",OrdersTable[[#This Row],[Clean_Product]])</f>
        <v>2513-SOUTH-Electronics</v>
      </c>
    </row>
    <row r="1516" spans="1:19" x14ac:dyDescent="0.3">
      <c r="A1516" t="s">
        <v>4186</v>
      </c>
      <c r="B1516" t="str">
        <f t="shared" si="138"/>
        <v>2514</v>
      </c>
      <c r="C1516" t="s">
        <v>4187</v>
      </c>
      <c r="D1516" t="str">
        <f t="shared" si="143"/>
        <v>Dean Morrison</v>
      </c>
      <c r="E1516" t="s">
        <v>44</v>
      </c>
      <c r="F1516" t="str">
        <f t="shared" si="139"/>
        <v>SOUTH</v>
      </c>
      <c r="G1516" t="s">
        <v>40</v>
      </c>
      <c r="H1516" t="str">
        <f t="shared" si="140"/>
        <v>Office Supplies</v>
      </c>
      <c r="I1516" s="2" t="s">
        <v>4188</v>
      </c>
      <c r="J1516" s="1">
        <v>45583</v>
      </c>
      <c r="K1516"/>
      <c r="L1516" s="4">
        <v>0</v>
      </c>
      <c r="M1516" s="4" t="str">
        <f t="shared" si="141"/>
        <v>Low Sales</v>
      </c>
      <c r="N1516" s="2" t="str">
        <f t="shared" si="142"/>
        <v>Grade C</v>
      </c>
      <c r="O1516">
        <v>15</v>
      </c>
      <c r="P1516" s="4">
        <v>15</v>
      </c>
      <c r="Q1516" t="s">
        <v>37</v>
      </c>
      <c r="R1516" s="4">
        <v>13</v>
      </c>
      <c r="S1516" t="str">
        <f>CONCATENATE(OrdersTable[[#This Row],[Clean_ID]],"-",OrdersTable[[#This Row],[Clean_Region]],"-",OrdersTable[[#This Row],[Clean_Product]])</f>
        <v>2514-SOUTH-Office Supplies</v>
      </c>
    </row>
    <row r="1517" spans="1:19" x14ac:dyDescent="0.3">
      <c r="A1517" t="s">
        <v>4189</v>
      </c>
      <c r="B1517" t="str">
        <f t="shared" si="138"/>
        <v>2515</v>
      </c>
      <c r="C1517" t="s">
        <v>4190</v>
      </c>
      <c r="D1517" t="str">
        <f t="shared" si="143"/>
        <v>Teresa Nicholson</v>
      </c>
      <c r="E1517" t="s">
        <v>51</v>
      </c>
      <c r="F1517" t="str">
        <f t="shared" si="139"/>
        <v>WEST</v>
      </c>
      <c r="G1517" t="s">
        <v>40</v>
      </c>
      <c r="H1517" t="str">
        <f t="shared" si="140"/>
        <v>Office Supplies</v>
      </c>
      <c r="I1517" s="2" t="s">
        <v>4191</v>
      </c>
      <c r="J1517" s="1">
        <v>45866</v>
      </c>
      <c r="K1517">
        <v>3225.92</v>
      </c>
      <c r="L1517" s="4">
        <v>3225.92</v>
      </c>
      <c r="M1517" s="4" t="str">
        <f t="shared" si="141"/>
        <v>High Sales</v>
      </c>
      <c r="N1517" s="2" t="str">
        <f t="shared" si="142"/>
        <v>Grade B</v>
      </c>
      <c r="O1517">
        <v>5</v>
      </c>
      <c r="P1517" s="4">
        <v>5</v>
      </c>
      <c r="Q1517" t="s">
        <v>37</v>
      </c>
      <c r="R1517" s="4">
        <v>3</v>
      </c>
      <c r="S1517" t="str">
        <f>CONCATENATE(OrdersTable[[#This Row],[Clean_ID]],"-",OrdersTable[[#This Row],[Clean_Region]],"-",OrdersTable[[#This Row],[Clean_Product]])</f>
        <v>2515-WEST-Office Supplies</v>
      </c>
    </row>
    <row r="1518" spans="1:19" x14ac:dyDescent="0.3">
      <c r="A1518" t="s">
        <v>4192</v>
      </c>
      <c r="B1518" t="str">
        <f t="shared" si="138"/>
        <v>2516</v>
      </c>
      <c r="C1518" t="s">
        <v>4193</v>
      </c>
      <c r="D1518" t="str">
        <f t="shared" si="143"/>
        <v>Julia Dennis</v>
      </c>
      <c r="E1518" t="s">
        <v>34</v>
      </c>
      <c r="F1518" t="str">
        <f t="shared" si="139"/>
        <v>NORTH</v>
      </c>
      <c r="G1518" t="s">
        <v>80</v>
      </c>
      <c r="H1518" t="str">
        <f t="shared" si="140"/>
        <v>Furniture</v>
      </c>
      <c r="I1518" s="2" t="s">
        <v>4194</v>
      </c>
      <c r="J1518" s="1">
        <v>45578</v>
      </c>
      <c r="K1518">
        <v>1351.54</v>
      </c>
      <c r="L1518" s="4">
        <v>1351.54</v>
      </c>
      <c r="M1518" s="4" t="str">
        <f t="shared" si="141"/>
        <v>Low Sales</v>
      </c>
      <c r="N1518" s="2" t="str">
        <f t="shared" si="142"/>
        <v>Grade C</v>
      </c>
      <c r="O1518">
        <v>10</v>
      </c>
      <c r="P1518" s="4">
        <v>10</v>
      </c>
      <c r="Q1518" t="s">
        <v>37</v>
      </c>
      <c r="R1518" s="4">
        <v>10</v>
      </c>
      <c r="S1518" t="str">
        <f>CONCATENATE(OrdersTable[[#This Row],[Clean_ID]],"-",OrdersTable[[#This Row],[Clean_Region]],"-",OrdersTable[[#This Row],[Clean_Product]])</f>
        <v>2516-NORTH-Furniture</v>
      </c>
    </row>
    <row r="1519" spans="1:19" x14ac:dyDescent="0.3">
      <c r="A1519" t="s">
        <v>4195</v>
      </c>
      <c r="B1519" t="str">
        <f t="shared" si="138"/>
        <v>2517</v>
      </c>
      <c r="C1519" t="s">
        <v>4196</v>
      </c>
      <c r="D1519" t="str">
        <f t="shared" si="143"/>
        <v>Brittney Harper</v>
      </c>
      <c r="E1519" t="s">
        <v>11</v>
      </c>
      <c r="F1519" t="str">
        <f t="shared" si="139"/>
        <v>NORTH</v>
      </c>
      <c r="G1519" t="s">
        <v>35</v>
      </c>
      <c r="H1519" t="str">
        <f t="shared" si="140"/>
        <v>Electronics</v>
      </c>
      <c r="I1519" s="2" t="s">
        <v>1021</v>
      </c>
      <c r="J1519" s="1">
        <v>45630</v>
      </c>
      <c r="K1519"/>
      <c r="L1519" s="4">
        <v>0</v>
      </c>
      <c r="M1519" s="4" t="str">
        <f t="shared" si="141"/>
        <v>Low Sales</v>
      </c>
      <c r="N1519" s="2" t="str">
        <f t="shared" si="142"/>
        <v>Grade C</v>
      </c>
      <c r="O1519"/>
      <c r="P1519" s="4">
        <v>0</v>
      </c>
      <c r="Q1519" t="s">
        <v>23</v>
      </c>
      <c r="R1519" s="4">
        <v>4</v>
      </c>
      <c r="S1519" t="str">
        <f>CONCATENATE(OrdersTable[[#This Row],[Clean_ID]],"-",OrdersTable[[#This Row],[Clean_Region]],"-",OrdersTable[[#This Row],[Clean_Product]])</f>
        <v>2517-NORTH-Electronics</v>
      </c>
    </row>
    <row r="1520" spans="1:19" x14ac:dyDescent="0.3">
      <c r="A1520" t="s">
        <v>4197</v>
      </c>
      <c r="B1520" t="str">
        <f t="shared" si="138"/>
        <v>2518</v>
      </c>
      <c r="C1520" t="s">
        <v>4198</v>
      </c>
      <c r="D1520" t="str">
        <f t="shared" si="143"/>
        <v>Isabel Walsh</v>
      </c>
      <c r="E1520" t="s">
        <v>44</v>
      </c>
      <c r="F1520" t="str">
        <f t="shared" si="139"/>
        <v>SOUTH</v>
      </c>
      <c r="G1520" t="s">
        <v>12</v>
      </c>
      <c r="H1520" t="str">
        <f t="shared" si="140"/>
        <v>Electronics</v>
      </c>
      <c r="I1520" s="2" t="s">
        <v>4199</v>
      </c>
      <c r="J1520" s="1">
        <v>46094</v>
      </c>
      <c r="K1520">
        <v>4945.9799999999996</v>
      </c>
      <c r="L1520" s="4">
        <v>4945.9799999999996</v>
      </c>
      <c r="M1520" s="4" t="str">
        <f t="shared" si="141"/>
        <v>High Sales</v>
      </c>
      <c r="N1520" s="2" t="str">
        <f t="shared" si="142"/>
        <v>Grade A</v>
      </c>
      <c r="O1520"/>
      <c r="P1520" s="4">
        <v>0</v>
      </c>
      <c r="Q1520" t="s">
        <v>18</v>
      </c>
      <c r="R1520" s="4">
        <v>3</v>
      </c>
      <c r="S1520" t="str">
        <f>CONCATENATE(OrdersTable[[#This Row],[Clean_ID]],"-",OrdersTable[[#This Row],[Clean_Region]],"-",OrdersTable[[#This Row],[Clean_Product]])</f>
        <v>2518-SOUTH-Electronics</v>
      </c>
    </row>
    <row r="1521" spans="1:19" x14ac:dyDescent="0.3">
      <c r="A1521" t="s">
        <v>4200</v>
      </c>
      <c r="B1521" t="str">
        <f t="shared" si="138"/>
        <v>2519</v>
      </c>
      <c r="C1521" t="s">
        <v>4201</v>
      </c>
      <c r="D1521" t="str">
        <f t="shared" si="143"/>
        <v>Andrew Smith</v>
      </c>
      <c r="E1521" t="s">
        <v>44</v>
      </c>
      <c r="F1521" t="str">
        <f t="shared" si="139"/>
        <v>SOUTH</v>
      </c>
      <c r="G1521" t="s">
        <v>35</v>
      </c>
      <c r="H1521" t="str">
        <f t="shared" si="140"/>
        <v>Electronics</v>
      </c>
      <c r="I1521" s="2" t="s">
        <v>4202</v>
      </c>
      <c r="J1521" s="1">
        <v>45292</v>
      </c>
      <c r="K1521">
        <v>435.05</v>
      </c>
      <c r="L1521" s="4">
        <v>435.05</v>
      </c>
      <c r="M1521" s="4" t="str">
        <f t="shared" si="141"/>
        <v>Low Sales</v>
      </c>
      <c r="N1521" s="2" t="str">
        <f t="shared" si="142"/>
        <v>Grade C</v>
      </c>
      <c r="O1521">
        <v>10</v>
      </c>
      <c r="P1521" s="4">
        <v>10</v>
      </c>
      <c r="Q1521" t="s">
        <v>37</v>
      </c>
      <c r="R1521" s="4">
        <v>13</v>
      </c>
      <c r="S1521" t="str">
        <f>CONCATENATE(OrdersTable[[#This Row],[Clean_ID]],"-",OrdersTable[[#This Row],[Clean_Region]],"-",OrdersTable[[#This Row],[Clean_Product]])</f>
        <v>2519-SOUTH-Electronics</v>
      </c>
    </row>
    <row r="1522" spans="1:19" x14ac:dyDescent="0.3">
      <c r="A1522" t="s">
        <v>4203</v>
      </c>
      <c r="B1522" t="str">
        <f t="shared" si="138"/>
        <v>2520</v>
      </c>
      <c r="C1522" t="s">
        <v>4204</v>
      </c>
      <c r="D1522" t="str">
        <f t="shared" si="143"/>
        <v>Nicholas Smith</v>
      </c>
      <c r="E1522" t="s">
        <v>51</v>
      </c>
      <c r="F1522" t="str">
        <f t="shared" si="139"/>
        <v>WEST</v>
      </c>
      <c r="G1522" t="s">
        <v>35</v>
      </c>
      <c r="H1522" t="str">
        <f t="shared" si="140"/>
        <v>Electronics</v>
      </c>
      <c r="I1522" s="2" t="s">
        <v>4205</v>
      </c>
      <c r="J1522" s="1">
        <v>45972</v>
      </c>
      <c r="K1522">
        <v>1669.09</v>
      </c>
      <c r="L1522" s="4">
        <v>1669.09</v>
      </c>
      <c r="M1522" s="4" t="str">
        <f t="shared" si="141"/>
        <v>Low Sales</v>
      </c>
      <c r="N1522" s="2" t="str">
        <f t="shared" si="142"/>
        <v>Grade C</v>
      </c>
      <c r="O1522">
        <v>10</v>
      </c>
      <c r="P1522" s="4">
        <v>10</v>
      </c>
      <c r="Q1522" t="s">
        <v>37</v>
      </c>
      <c r="R1522" s="4">
        <v>7</v>
      </c>
      <c r="S1522" t="str">
        <f>CONCATENATE(OrdersTable[[#This Row],[Clean_ID]],"-",OrdersTable[[#This Row],[Clean_Region]],"-",OrdersTable[[#This Row],[Clean_Product]])</f>
        <v>2520-WEST-Electronics</v>
      </c>
    </row>
    <row r="1523" spans="1:19" x14ac:dyDescent="0.3">
      <c r="A1523" t="s">
        <v>4206</v>
      </c>
      <c r="B1523" t="str">
        <f t="shared" si="138"/>
        <v>2521</v>
      </c>
      <c r="C1523" t="s">
        <v>4207</v>
      </c>
      <c r="D1523" t="str">
        <f t="shared" si="143"/>
        <v>Aaron Roberts</v>
      </c>
      <c r="E1523" t="s">
        <v>51</v>
      </c>
      <c r="F1523" t="str">
        <f t="shared" si="139"/>
        <v>WEST</v>
      </c>
      <c r="G1523" t="s">
        <v>35</v>
      </c>
      <c r="H1523" t="str">
        <f t="shared" si="140"/>
        <v>Electronics</v>
      </c>
      <c r="I1523" s="2" t="s">
        <v>3342</v>
      </c>
      <c r="J1523" s="1">
        <v>46015</v>
      </c>
      <c r="K1523"/>
      <c r="L1523" s="4">
        <v>0</v>
      </c>
      <c r="M1523" s="4" t="str">
        <f t="shared" si="141"/>
        <v>Low Sales</v>
      </c>
      <c r="N1523" s="2" t="str">
        <f t="shared" si="142"/>
        <v>Grade C</v>
      </c>
      <c r="O1523"/>
      <c r="P1523" s="4">
        <v>0</v>
      </c>
      <c r="Q1523" t="s">
        <v>14</v>
      </c>
      <c r="R1523" s="4">
        <v>15</v>
      </c>
      <c r="S1523" t="str">
        <f>CONCATENATE(OrdersTable[[#This Row],[Clean_ID]],"-",OrdersTable[[#This Row],[Clean_Region]],"-",OrdersTable[[#This Row],[Clean_Product]])</f>
        <v>2521-WEST-Electronics</v>
      </c>
    </row>
    <row r="1524" spans="1:19" x14ac:dyDescent="0.3">
      <c r="A1524" t="s">
        <v>4208</v>
      </c>
      <c r="B1524" t="str">
        <f t="shared" si="138"/>
        <v>2522</v>
      </c>
      <c r="C1524" t="s">
        <v>4209</v>
      </c>
      <c r="D1524" t="str">
        <f t="shared" si="143"/>
        <v>Travis Clayton</v>
      </c>
      <c r="E1524" t="s">
        <v>21</v>
      </c>
      <c r="F1524" t="str">
        <f t="shared" si="139"/>
        <v>CENTRAL</v>
      </c>
      <c r="G1524" t="s">
        <v>80</v>
      </c>
      <c r="H1524" t="str">
        <f t="shared" si="140"/>
        <v>Furniture</v>
      </c>
      <c r="I1524" s="2" t="s">
        <v>651</v>
      </c>
      <c r="J1524" s="1">
        <v>45462</v>
      </c>
      <c r="K1524">
        <v>4176.34</v>
      </c>
      <c r="L1524" s="4">
        <v>4176.34</v>
      </c>
      <c r="M1524" s="4" t="str">
        <f t="shared" si="141"/>
        <v>High Sales</v>
      </c>
      <c r="N1524" s="2" t="str">
        <f t="shared" si="142"/>
        <v>Grade A</v>
      </c>
      <c r="O1524">
        <v>20</v>
      </c>
      <c r="P1524" s="4">
        <v>20</v>
      </c>
      <c r="Q1524" t="s">
        <v>37</v>
      </c>
      <c r="R1524" s="4">
        <v>8</v>
      </c>
      <c r="S1524" t="str">
        <f>CONCATENATE(OrdersTable[[#This Row],[Clean_ID]],"-",OrdersTable[[#This Row],[Clean_Region]],"-",OrdersTable[[#This Row],[Clean_Product]])</f>
        <v>2522-CENTRAL-Furniture</v>
      </c>
    </row>
    <row r="1525" spans="1:19" x14ac:dyDescent="0.3">
      <c r="A1525" t="s">
        <v>4210</v>
      </c>
      <c r="B1525" t="str">
        <f t="shared" si="138"/>
        <v>2523</v>
      </c>
      <c r="C1525" t="s">
        <v>4211</v>
      </c>
      <c r="D1525" t="str">
        <f t="shared" si="143"/>
        <v>Matthew Miller</v>
      </c>
      <c r="E1525" t="s">
        <v>51</v>
      </c>
      <c r="F1525" t="str">
        <f t="shared" si="139"/>
        <v>WEST</v>
      </c>
      <c r="G1525" t="s">
        <v>40</v>
      </c>
      <c r="H1525" t="str">
        <f t="shared" si="140"/>
        <v>Office Supplies</v>
      </c>
      <c r="I1525" s="2" t="s">
        <v>4212</v>
      </c>
      <c r="J1525" s="1">
        <v>45993</v>
      </c>
      <c r="K1525"/>
      <c r="L1525" s="4">
        <v>0</v>
      </c>
      <c r="M1525" s="4" t="str">
        <f t="shared" si="141"/>
        <v>Low Sales</v>
      </c>
      <c r="N1525" s="2" t="str">
        <f t="shared" si="142"/>
        <v>Grade C</v>
      </c>
      <c r="O1525">
        <v>15</v>
      </c>
      <c r="P1525" s="4">
        <v>15</v>
      </c>
      <c r="Q1525" t="s">
        <v>18</v>
      </c>
      <c r="R1525" s="4">
        <v>1</v>
      </c>
      <c r="S1525" t="str">
        <f>CONCATENATE(OrdersTable[[#This Row],[Clean_ID]],"-",OrdersTable[[#This Row],[Clean_Region]],"-",OrdersTable[[#This Row],[Clean_Product]])</f>
        <v>2523-WEST-Office Supplies</v>
      </c>
    </row>
    <row r="1526" spans="1:19" x14ac:dyDescent="0.3">
      <c r="A1526" t="s">
        <v>4213</v>
      </c>
      <c r="B1526" t="str">
        <f t="shared" si="138"/>
        <v>2524</v>
      </c>
      <c r="C1526" t="s">
        <v>4214</v>
      </c>
      <c r="D1526" t="str">
        <f t="shared" si="143"/>
        <v>Omar Washington</v>
      </c>
      <c r="E1526" t="s">
        <v>26</v>
      </c>
      <c r="F1526" t="str">
        <f t="shared" si="139"/>
        <v>EAST</v>
      </c>
      <c r="G1526" t="s">
        <v>35</v>
      </c>
      <c r="H1526" t="str">
        <f t="shared" si="140"/>
        <v>Electronics</v>
      </c>
      <c r="I1526" s="2" t="s">
        <v>1264</v>
      </c>
      <c r="J1526" s="1">
        <v>46081</v>
      </c>
      <c r="K1526"/>
      <c r="L1526" s="4">
        <v>0</v>
      </c>
      <c r="M1526" s="4" t="str">
        <f t="shared" si="141"/>
        <v>Low Sales</v>
      </c>
      <c r="N1526" s="2" t="str">
        <f t="shared" si="142"/>
        <v>Grade C</v>
      </c>
      <c r="O1526">
        <v>10</v>
      </c>
      <c r="P1526" s="4">
        <v>10</v>
      </c>
      <c r="Q1526" t="s">
        <v>37</v>
      </c>
      <c r="R1526" s="4">
        <v>9</v>
      </c>
      <c r="S1526" t="str">
        <f>CONCATENATE(OrdersTable[[#This Row],[Clean_ID]],"-",OrdersTable[[#This Row],[Clean_Region]],"-",OrdersTable[[#This Row],[Clean_Product]])</f>
        <v>2524-EAST-Electronics</v>
      </c>
    </row>
    <row r="1527" spans="1:19" x14ac:dyDescent="0.3">
      <c r="A1527" t="s">
        <v>4215</v>
      </c>
      <c r="B1527" t="str">
        <f t="shared" si="138"/>
        <v>2525</v>
      </c>
      <c r="C1527" t="s">
        <v>4216</v>
      </c>
      <c r="D1527" t="str">
        <f t="shared" si="143"/>
        <v>Maria Cherry</v>
      </c>
      <c r="E1527" t="s">
        <v>44</v>
      </c>
      <c r="F1527" t="str">
        <f t="shared" si="139"/>
        <v>SOUTH</v>
      </c>
      <c r="G1527" t="s">
        <v>35</v>
      </c>
      <c r="H1527" t="str">
        <f t="shared" si="140"/>
        <v>Electronics</v>
      </c>
      <c r="I1527" s="2" t="s">
        <v>483</v>
      </c>
      <c r="J1527" s="1">
        <v>45675</v>
      </c>
      <c r="K1527">
        <v>4669.3</v>
      </c>
      <c r="L1527" s="4">
        <v>4669.3</v>
      </c>
      <c r="M1527" s="4" t="str">
        <f t="shared" si="141"/>
        <v>High Sales</v>
      </c>
      <c r="N1527" s="2" t="str">
        <f t="shared" si="142"/>
        <v>Grade A</v>
      </c>
      <c r="O1527">
        <v>10</v>
      </c>
      <c r="P1527" s="4">
        <v>10</v>
      </c>
      <c r="Q1527" t="s">
        <v>23</v>
      </c>
      <c r="R1527" s="4">
        <v>6</v>
      </c>
      <c r="S1527" t="str">
        <f>CONCATENATE(OrdersTable[[#This Row],[Clean_ID]],"-",OrdersTable[[#This Row],[Clean_Region]],"-",OrdersTable[[#This Row],[Clean_Product]])</f>
        <v>2525-SOUTH-Electronics</v>
      </c>
    </row>
    <row r="1528" spans="1:19" x14ac:dyDescent="0.3">
      <c r="A1528" t="s">
        <v>4217</v>
      </c>
      <c r="B1528" t="str">
        <f t="shared" si="138"/>
        <v>2526</v>
      </c>
      <c r="C1528" t="s">
        <v>4218</v>
      </c>
      <c r="D1528" t="str">
        <f t="shared" si="143"/>
        <v>Brandon Brown</v>
      </c>
      <c r="E1528" t="s">
        <v>21</v>
      </c>
      <c r="F1528" t="str">
        <f t="shared" si="139"/>
        <v>CENTRAL</v>
      </c>
      <c r="G1528" t="s">
        <v>80</v>
      </c>
      <c r="H1528" t="str">
        <f t="shared" si="140"/>
        <v>Furniture</v>
      </c>
      <c r="I1528" s="2" t="s">
        <v>3299</v>
      </c>
      <c r="J1528" s="1">
        <v>45297</v>
      </c>
      <c r="K1528">
        <v>1586.43</v>
      </c>
      <c r="L1528" s="4">
        <v>1586.43</v>
      </c>
      <c r="M1528" s="4" t="str">
        <f t="shared" si="141"/>
        <v>Low Sales</v>
      </c>
      <c r="N1528" s="2" t="str">
        <f t="shared" si="142"/>
        <v>Grade C</v>
      </c>
      <c r="O1528">
        <v>15</v>
      </c>
      <c r="P1528" s="4">
        <v>15</v>
      </c>
      <c r="Q1528" t="s">
        <v>31</v>
      </c>
      <c r="R1528" s="4">
        <v>9</v>
      </c>
      <c r="S1528" t="str">
        <f>CONCATENATE(OrdersTable[[#This Row],[Clean_ID]],"-",OrdersTable[[#This Row],[Clean_Region]],"-",OrdersTable[[#This Row],[Clean_Product]])</f>
        <v>2526-CENTRAL-Furniture</v>
      </c>
    </row>
    <row r="1529" spans="1:19" x14ac:dyDescent="0.3">
      <c r="A1529" t="s">
        <v>4219</v>
      </c>
      <c r="B1529" t="str">
        <f t="shared" si="138"/>
        <v>2527</v>
      </c>
      <c r="C1529" t="s">
        <v>4220</v>
      </c>
      <c r="D1529" t="str">
        <f t="shared" si="143"/>
        <v>Adam Fitzgerald</v>
      </c>
      <c r="E1529" t="s">
        <v>34</v>
      </c>
      <c r="F1529" t="str">
        <f t="shared" si="139"/>
        <v>NORTH</v>
      </c>
      <c r="G1529" t="s">
        <v>40</v>
      </c>
      <c r="H1529" t="str">
        <f t="shared" si="140"/>
        <v>Office Supplies</v>
      </c>
      <c r="I1529" s="2" t="s">
        <v>4221</v>
      </c>
      <c r="J1529" s="1">
        <v>45326</v>
      </c>
      <c r="K1529"/>
      <c r="L1529" s="4">
        <v>0</v>
      </c>
      <c r="M1529" s="4" t="str">
        <f t="shared" si="141"/>
        <v>Low Sales</v>
      </c>
      <c r="N1529" s="2" t="str">
        <f t="shared" si="142"/>
        <v>Grade C</v>
      </c>
      <c r="O1529">
        <v>20</v>
      </c>
      <c r="P1529" s="4">
        <v>20</v>
      </c>
      <c r="Q1529" t="s">
        <v>14</v>
      </c>
      <c r="R1529" s="4">
        <v>12</v>
      </c>
      <c r="S1529" t="str">
        <f>CONCATENATE(OrdersTable[[#This Row],[Clean_ID]],"-",OrdersTable[[#This Row],[Clean_Region]],"-",OrdersTable[[#This Row],[Clean_Product]])</f>
        <v>2527-NORTH-Office Supplies</v>
      </c>
    </row>
    <row r="1530" spans="1:19" x14ac:dyDescent="0.3">
      <c r="A1530" t="s">
        <v>4222</v>
      </c>
      <c r="B1530" t="str">
        <f t="shared" si="138"/>
        <v>2528</v>
      </c>
      <c r="C1530" t="s">
        <v>4223</v>
      </c>
      <c r="D1530" t="str">
        <f t="shared" si="143"/>
        <v>Ariana Richardson</v>
      </c>
      <c r="E1530" t="s">
        <v>11</v>
      </c>
      <c r="F1530" t="str">
        <f t="shared" si="139"/>
        <v>NORTH</v>
      </c>
      <c r="G1530" t="s">
        <v>40</v>
      </c>
      <c r="H1530" t="str">
        <f t="shared" si="140"/>
        <v>Office Supplies</v>
      </c>
      <c r="I1530" s="2" t="s">
        <v>3260</v>
      </c>
      <c r="J1530" s="1">
        <v>45572</v>
      </c>
      <c r="K1530">
        <v>333.27</v>
      </c>
      <c r="L1530" s="4">
        <v>333.27</v>
      </c>
      <c r="M1530" s="4" t="str">
        <f t="shared" si="141"/>
        <v>Low Sales</v>
      </c>
      <c r="N1530" s="2" t="str">
        <f t="shared" si="142"/>
        <v>Grade C</v>
      </c>
      <c r="O1530">
        <v>20</v>
      </c>
      <c r="P1530" s="4">
        <v>20</v>
      </c>
      <c r="Q1530" t="s">
        <v>37</v>
      </c>
      <c r="R1530" s="4">
        <v>11</v>
      </c>
      <c r="S1530" t="str">
        <f>CONCATENATE(OrdersTable[[#This Row],[Clean_ID]],"-",OrdersTable[[#This Row],[Clean_Region]],"-",OrdersTable[[#This Row],[Clean_Product]])</f>
        <v>2528-NORTH-Office Supplies</v>
      </c>
    </row>
    <row r="1531" spans="1:19" x14ac:dyDescent="0.3">
      <c r="A1531" t="s">
        <v>4224</v>
      </c>
      <c r="B1531" t="str">
        <f t="shared" si="138"/>
        <v>2529</v>
      </c>
      <c r="C1531" t="s">
        <v>4225</v>
      </c>
      <c r="D1531" t="str">
        <f t="shared" si="143"/>
        <v>Jodi Ramirez</v>
      </c>
      <c r="E1531" t="s">
        <v>51</v>
      </c>
      <c r="F1531" t="str">
        <f t="shared" si="139"/>
        <v>WEST</v>
      </c>
      <c r="G1531" t="s">
        <v>35</v>
      </c>
      <c r="H1531" t="str">
        <f t="shared" si="140"/>
        <v>Electronics</v>
      </c>
      <c r="I1531" s="2" t="s">
        <v>4226</v>
      </c>
      <c r="J1531" s="1">
        <v>45469</v>
      </c>
      <c r="K1531">
        <v>3762.18</v>
      </c>
      <c r="L1531" s="4">
        <v>3762.18</v>
      </c>
      <c r="M1531" s="4" t="str">
        <f t="shared" si="141"/>
        <v>High Sales</v>
      </c>
      <c r="N1531" s="2" t="str">
        <f t="shared" si="142"/>
        <v>Grade B</v>
      </c>
      <c r="O1531">
        <v>5</v>
      </c>
      <c r="P1531" s="4">
        <v>5</v>
      </c>
      <c r="Q1531" t="s">
        <v>31</v>
      </c>
      <c r="R1531" s="4">
        <v>1</v>
      </c>
      <c r="S1531" t="str">
        <f>CONCATENATE(OrdersTable[[#This Row],[Clean_ID]],"-",OrdersTable[[#This Row],[Clean_Region]],"-",OrdersTable[[#This Row],[Clean_Product]])</f>
        <v>2529-WEST-Electronics</v>
      </c>
    </row>
    <row r="1532" spans="1:19" x14ac:dyDescent="0.3">
      <c r="A1532" t="s">
        <v>4227</v>
      </c>
      <c r="B1532" t="str">
        <f t="shared" si="138"/>
        <v>2530</v>
      </c>
      <c r="C1532" t="s">
        <v>4228</v>
      </c>
      <c r="D1532" t="str">
        <f t="shared" si="143"/>
        <v>Dwayne Meadows</v>
      </c>
      <c r="E1532" t="s">
        <v>21</v>
      </c>
      <c r="F1532" t="str">
        <f t="shared" si="139"/>
        <v>CENTRAL</v>
      </c>
      <c r="G1532" t="s">
        <v>80</v>
      </c>
      <c r="H1532" t="str">
        <f t="shared" si="140"/>
        <v>Furniture</v>
      </c>
      <c r="I1532" s="2" t="s">
        <v>3448</v>
      </c>
      <c r="J1532" s="1">
        <v>46014</v>
      </c>
      <c r="K1532">
        <v>925.69</v>
      </c>
      <c r="L1532" s="4">
        <v>925.69</v>
      </c>
      <c r="M1532" s="4" t="str">
        <f t="shared" si="141"/>
        <v>Low Sales</v>
      </c>
      <c r="N1532" s="2" t="str">
        <f t="shared" si="142"/>
        <v>Grade C</v>
      </c>
      <c r="O1532">
        <v>5</v>
      </c>
      <c r="P1532" s="4">
        <v>5</v>
      </c>
      <c r="Q1532" t="s">
        <v>23</v>
      </c>
      <c r="R1532" s="4">
        <v>14</v>
      </c>
      <c r="S1532" t="str">
        <f>CONCATENATE(OrdersTable[[#This Row],[Clean_ID]],"-",OrdersTable[[#This Row],[Clean_Region]],"-",OrdersTable[[#This Row],[Clean_Product]])</f>
        <v>2530-CENTRAL-Furniture</v>
      </c>
    </row>
    <row r="1533" spans="1:19" x14ac:dyDescent="0.3">
      <c r="A1533" t="s">
        <v>4229</v>
      </c>
      <c r="B1533" t="str">
        <f t="shared" si="138"/>
        <v>2531</v>
      </c>
      <c r="C1533" t="s">
        <v>4230</v>
      </c>
      <c r="D1533" t="str">
        <f t="shared" si="143"/>
        <v>Amy Edwards</v>
      </c>
      <c r="E1533" t="s">
        <v>34</v>
      </c>
      <c r="F1533" t="str">
        <f t="shared" si="139"/>
        <v>NORTH</v>
      </c>
      <c r="G1533" t="s">
        <v>12</v>
      </c>
      <c r="H1533" t="str">
        <f t="shared" si="140"/>
        <v>Electronics</v>
      </c>
      <c r="I1533" s="2" t="s">
        <v>590</v>
      </c>
      <c r="J1533" s="1">
        <v>45746</v>
      </c>
      <c r="K1533"/>
      <c r="L1533" s="4">
        <v>0</v>
      </c>
      <c r="M1533" s="4" t="str">
        <f t="shared" si="141"/>
        <v>Low Sales</v>
      </c>
      <c r="N1533" s="2" t="str">
        <f t="shared" si="142"/>
        <v>Grade C</v>
      </c>
      <c r="O1533">
        <v>5</v>
      </c>
      <c r="P1533" s="4">
        <v>5</v>
      </c>
      <c r="Q1533" t="s">
        <v>37</v>
      </c>
      <c r="R1533" s="4">
        <v>5</v>
      </c>
      <c r="S1533" t="str">
        <f>CONCATENATE(OrdersTable[[#This Row],[Clean_ID]],"-",OrdersTable[[#This Row],[Clean_Region]],"-",OrdersTable[[#This Row],[Clean_Product]])</f>
        <v>2531-NORTH-Electronics</v>
      </c>
    </row>
    <row r="1534" spans="1:19" x14ac:dyDescent="0.3">
      <c r="A1534" t="s">
        <v>4231</v>
      </c>
      <c r="B1534" t="str">
        <f t="shared" si="138"/>
        <v>2532</v>
      </c>
      <c r="C1534" t="s">
        <v>4232</v>
      </c>
      <c r="D1534" t="str">
        <f t="shared" si="143"/>
        <v>Kenneth Wallace</v>
      </c>
      <c r="E1534" t="s">
        <v>44</v>
      </c>
      <c r="F1534" t="str">
        <f t="shared" si="139"/>
        <v>SOUTH</v>
      </c>
      <c r="G1534" t="s">
        <v>12</v>
      </c>
      <c r="H1534" t="str">
        <f t="shared" si="140"/>
        <v>Electronics</v>
      </c>
      <c r="I1534" s="2" t="s">
        <v>4233</v>
      </c>
      <c r="J1534" s="1">
        <v>45632</v>
      </c>
      <c r="K1534"/>
      <c r="L1534" s="4">
        <v>0</v>
      </c>
      <c r="M1534" s="4" t="str">
        <f t="shared" si="141"/>
        <v>Low Sales</v>
      </c>
      <c r="N1534" s="2" t="str">
        <f t="shared" si="142"/>
        <v>Grade C</v>
      </c>
      <c r="O1534">
        <v>10</v>
      </c>
      <c r="P1534" s="4">
        <v>10</v>
      </c>
      <c r="Q1534" t="s">
        <v>37</v>
      </c>
      <c r="R1534" s="4">
        <v>12</v>
      </c>
      <c r="S1534" t="str">
        <f>CONCATENATE(OrdersTable[[#This Row],[Clean_ID]],"-",OrdersTable[[#This Row],[Clean_Region]],"-",OrdersTable[[#This Row],[Clean_Product]])</f>
        <v>2532-SOUTH-Electronics</v>
      </c>
    </row>
    <row r="1535" spans="1:19" x14ac:dyDescent="0.3">
      <c r="A1535" t="s">
        <v>4234</v>
      </c>
      <c r="B1535" t="str">
        <f t="shared" si="138"/>
        <v>2533</v>
      </c>
      <c r="C1535" t="s">
        <v>4235</v>
      </c>
      <c r="D1535" t="str">
        <f t="shared" si="143"/>
        <v>Todd Ruiz</v>
      </c>
      <c r="E1535" t="s">
        <v>26</v>
      </c>
      <c r="F1535" t="str">
        <f t="shared" si="139"/>
        <v>EAST</v>
      </c>
      <c r="G1535" t="s">
        <v>12</v>
      </c>
      <c r="H1535" t="str">
        <f t="shared" si="140"/>
        <v>Electronics</v>
      </c>
      <c r="I1535" s="2" t="s">
        <v>4205</v>
      </c>
      <c r="J1535" s="1">
        <v>45972</v>
      </c>
      <c r="K1535">
        <v>2111.0700000000002</v>
      </c>
      <c r="L1535" s="4">
        <v>2111.0700000000002</v>
      </c>
      <c r="M1535" s="4" t="str">
        <f t="shared" si="141"/>
        <v>Low Sales</v>
      </c>
      <c r="N1535" s="2" t="str">
        <f t="shared" si="142"/>
        <v>Grade B</v>
      </c>
      <c r="O1535">
        <v>5</v>
      </c>
      <c r="P1535" s="4">
        <v>5</v>
      </c>
      <c r="Q1535" t="s">
        <v>18</v>
      </c>
      <c r="R1535" s="4">
        <v>14</v>
      </c>
      <c r="S1535" t="str">
        <f>CONCATENATE(OrdersTable[[#This Row],[Clean_ID]],"-",OrdersTable[[#This Row],[Clean_Region]],"-",OrdersTable[[#This Row],[Clean_Product]])</f>
        <v>2533-EAST-Electronics</v>
      </c>
    </row>
    <row r="1536" spans="1:19" x14ac:dyDescent="0.3">
      <c r="A1536" t="s">
        <v>4236</v>
      </c>
      <c r="B1536" t="str">
        <f t="shared" si="138"/>
        <v>2534</v>
      </c>
      <c r="C1536" t="s">
        <v>4237</v>
      </c>
      <c r="D1536" t="str">
        <f t="shared" si="143"/>
        <v>Randy Carter</v>
      </c>
      <c r="E1536" t="s">
        <v>21</v>
      </c>
      <c r="F1536" t="str">
        <f t="shared" si="139"/>
        <v>CENTRAL</v>
      </c>
      <c r="G1536" t="s">
        <v>80</v>
      </c>
      <c r="H1536" t="str">
        <f t="shared" si="140"/>
        <v>Furniture</v>
      </c>
      <c r="I1536" s="2" t="s">
        <v>2405</v>
      </c>
      <c r="J1536" s="1">
        <v>46038</v>
      </c>
      <c r="K1536"/>
      <c r="L1536" s="4">
        <v>0</v>
      </c>
      <c r="M1536" s="4" t="str">
        <f t="shared" si="141"/>
        <v>Low Sales</v>
      </c>
      <c r="N1536" s="2" t="str">
        <f t="shared" si="142"/>
        <v>Grade C</v>
      </c>
      <c r="O1536">
        <v>5</v>
      </c>
      <c r="P1536" s="4">
        <v>5</v>
      </c>
      <c r="Q1536" t="s">
        <v>31</v>
      </c>
      <c r="R1536" s="4">
        <v>10</v>
      </c>
      <c r="S1536" t="str">
        <f>CONCATENATE(OrdersTable[[#This Row],[Clean_ID]],"-",OrdersTable[[#This Row],[Clean_Region]],"-",OrdersTable[[#This Row],[Clean_Product]])</f>
        <v>2534-CENTRAL-Furniture</v>
      </c>
    </row>
    <row r="1537" spans="1:19" x14ac:dyDescent="0.3">
      <c r="A1537" t="s">
        <v>4238</v>
      </c>
      <c r="B1537" t="str">
        <f t="shared" si="138"/>
        <v>2535</v>
      </c>
      <c r="C1537" t="s">
        <v>4239</v>
      </c>
      <c r="D1537" t="str">
        <f t="shared" si="143"/>
        <v>Gina Mckenzie</v>
      </c>
      <c r="E1537" t="s">
        <v>44</v>
      </c>
      <c r="F1537" t="str">
        <f t="shared" si="139"/>
        <v>SOUTH</v>
      </c>
      <c r="G1537" t="s">
        <v>35</v>
      </c>
      <c r="H1537" t="str">
        <f t="shared" si="140"/>
        <v>Electronics</v>
      </c>
      <c r="I1537" s="2" t="s">
        <v>1544</v>
      </c>
      <c r="J1537" s="1">
        <v>45469</v>
      </c>
      <c r="K1537">
        <v>3746.8</v>
      </c>
      <c r="L1537" s="4">
        <v>3746.8</v>
      </c>
      <c r="M1537" s="4" t="str">
        <f t="shared" si="141"/>
        <v>High Sales</v>
      </c>
      <c r="N1537" s="2" t="str">
        <f t="shared" si="142"/>
        <v>Grade B</v>
      </c>
      <c r="O1537">
        <v>15</v>
      </c>
      <c r="P1537" s="4">
        <v>15</v>
      </c>
      <c r="Q1537" t="s">
        <v>31</v>
      </c>
      <c r="R1537" s="4">
        <v>9</v>
      </c>
      <c r="S1537" t="str">
        <f>CONCATENATE(OrdersTable[[#This Row],[Clean_ID]],"-",OrdersTable[[#This Row],[Clean_Region]],"-",OrdersTable[[#This Row],[Clean_Product]])</f>
        <v>2535-SOUTH-Electronics</v>
      </c>
    </row>
    <row r="1538" spans="1:19" x14ac:dyDescent="0.3">
      <c r="A1538" t="s">
        <v>4240</v>
      </c>
      <c r="B1538" t="str">
        <f t="shared" ref="B1538:B1601" si="144">RIGHT(A1538, 4)</f>
        <v>2536</v>
      </c>
      <c r="C1538" t="s">
        <v>4241</v>
      </c>
      <c r="D1538" t="str">
        <f t="shared" si="143"/>
        <v>Jeffrey Garcia Md</v>
      </c>
      <c r="E1538" t="s">
        <v>26</v>
      </c>
      <c r="F1538" t="str">
        <f t="shared" ref="F1538:F1601" si="145">UPPER(TRIM(E1538))</f>
        <v>EAST</v>
      </c>
      <c r="G1538" t="s">
        <v>12</v>
      </c>
      <c r="H1538" t="str">
        <f t="shared" ref="H1538:H1601" si="146">PROPER(TRIM(G1538))</f>
        <v>Electronics</v>
      </c>
      <c r="I1538" s="2" t="s">
        <v>4037</v>
      </c>
      <c r="J1538" s="1">
        <v>45641</v>
      </c>
      <c r="K1538">
        <v>2862.46</v>
      </c>
      <c r="L1538" s="4">
        <v>2862.46</v>
      </c>
      <c r="M1538" s="4" t="str">
        <f t="shared" ref="M1538:M1601" si="147">IF(L1538&gt;2500, "High Sales", "Low Sales")</f>
        <v>High Sales</v>
      </c>
      <c r="N1538" s="2" t="str">
        <f t="shared" ref="N1538:N1601" si="148">IF(OR(ISBLANK(L1538), L1538="", L1538=0), "Grade C", IF(L1538&gt;=4000, "Grade A", IF(L1538&gt;=2000, "Grade B", "Grade C")))</f>
        <v>Grade B</v>
      </c>
      <c r="O1538"/>
      <c r="P1538" s="4">
        <v>0</v>
      </c>
      <c r="Q1538" t="s">
        <v>23</v>
      </c>
      <c r="R1538" s="4">
        <v>2</v>
      </c>
      <c r="S1538" t="str">
        <f>CONCATENATE(OrdersTable[[#This Row],[Clean_ID]],"-",OrdersTable[[#This Row],[Clean_Region]],"-",OrdersTable[[#This Row],[Clean_Product]])</f>
        <v>2536-EAST-Electronics</v>
      </c>
    </row>
    <row r="1539" spans="1:19" x14ac:dyDescent="0.3">
      <c r="A1539" t="s">
        <v>4242</v>
      </c>
      <c r="B1539" t="str">
        <f t="shared" si="144"/>
        <v>2537</v>
      </c>
      <c r="C1539" t="s">
        <v>4243</v>
      </c>
      <c r="D1539" t="str">
        <f t="shared" ref="D1539:D1602" si="149">PROPER(TRIM(C1539))</f>
        <v>Jodi Warner</v>
      </c>
      <c r="E1539" t="s">
        <v>34</v>
      </c>
      <c r="F1539" t="str">
        <f t="shared" si="145"/>
        <v>NORTH</v>
      </c>
      <c r="G1539" t="s">
        <v>12</v>
      </c>
      <c r="H1539" t="str">
        <f t="shared" si="146"/>
        <v>Electronics</v>
      </c>
      <c r="I1539" s="2" t="s">
        <v>3376</v>
      </c>
      <c r="J1539" s="1">
        <v>45478</v>
      </c>
      <c r="K1539"/>
      <c r="L1539" s="4">
        <v>0</v>
      </c>
      <c r="M1539" s="4" t="str">
        <f t="shared" si="147"/>
        <v>Low Sales</v>
      </c>
      <c r="N1539" s="2" t="str">
        <f t="shared" si="148"/>
        <v>Grade C</v>
      </c>
      <c r="O1539"/>
      <c r="P1539" s="4">
        <v>0</v>
      </c>
      <c r="Q1539" t="s">
        <v>14</v>
      </c>
      <c r="R1539" s="4">
        <v>13</v>
      </c>
      <c r="S1539" t="str">
        <f>CONCATENATE(OrdersTable[[#This Row],[Clean_ID]],"-",OrdersTable[[#This Row],[Clean_Region]],"-",OrdersTable[[#This Row],[Clean_Product]])</f>
        <v>2537-NORTH-Electronics</v>
      </c>
    </row>
    <row r="1540" spans="1:19" x14ac:dyDescent="0.3">
      <c r="A1540" t="s">
        <v>4244</v>
      </c>
      <c r="B1540" t="str">
        <f t="shared" si="144"/>
        <v>2538</v>
      </c>
      <c r="C1540" t="s">
        <v>4245</v>
      </c>
      <c r="D1540" t="str">
        <f t="shared" si="149"/>
        <v>Jared Burton</v>
      </c>
      <c r="E1540" t="s">
        <v>44</v>
      </c>
      <c r="F1540" t="str">
        <f t="shared" si="145"/>
        <v>SOUTH</v>
      </c>
      <c r="G1540" t="s">
        <v>12</v>
      </c>
      <c r="H1540" t="str">
        <f t="shared" si="146"/>
        <v>Electronics</v>
      </c>
      <c r="I1540" s="2" t="s">
        <v>4246</v>
      </c>
      <c r="J1540" s="1">
        <v>45514</v>
      </c>
      <c r="K1540">
        <v>1903.92</v>
      </c>
      <c r="L1540" s="4">
        <v>1903.92</v>
      </c>
      <c r="M1540" s="4" t="str">
        <f t="shared" si="147"/>
        <v>Low Sales</v>
      </c>
      <c r="N1540" s="2" t="str">
        <f t="shared" si="148"/>
        <v>Grade C</v>
      </c>
      <c r="O1540">
        <v>10</v>
      </c>
      <c r="P1540" s="4">
        <v>10</v>
      </c>
      <c r="Q1540" t="s">
        <v>31</v>
      </c>
      <c r="R1540" s="4">
        <v>14</v>
      </c>
      <c r="S1540" t="str">
        <f>CONCATENATE(OrdersTable[[#This Row],[Clean_ID]],"-",OrdersTable[[#This Row],[Clean_Region]],"-",OrdersTable[[#This Row],[Clean_Product]])</f>
        <v>2538-SOUTH-Electronics</v>
      </c>
    </row>
    <row r="1541" spans="1:19" x14ac:dyDescent="0.3">
      <c r="A1541" t="s">
        <v>4247</v>
      </c>
      <c r="B1541" t="str">
        <f t="shared" si="144"/>
        <v>2539</v>
      </c>
      <c r="C1541" t="s">
        <v>4248</v>
      </c>
      <c r="D1541" t="str">
        <f t="shared" si="149"/>
        <v>Benjamin Mcdaniel</v>
      </c>
      <c r="E1541" t="s">
        <v>11</v>
      </c>
      <c r="F1541" t="str">
        <f t="shared" si="145"/>
        <v>NORTH</v>
      </c>
      <c r="G1541" t="s">
        <v>80</v>
      </c>
      <c r="H1541" t="str">
        <f t="shared" si="146"/>
        <v>Furniture</v>
      </c>
      <c r="I1541" s="2" t="s">
        <v>1923</v>
      </c>
      <c r="J1541" s="1">
        <v>46057</v>
      </c>
      <c r="K1541">
        <v>707.04</v>
      </c>
      <c r="L1541" s="4">
        <v>707.04</v>
      </c>
      <c r="M1541" s="4" t="str">
        <f t="shared" si="147"/>
        <v>Low Sales</v>
      </c>
      <c r="N1541" s="2" t="str">
        <f t="shared" si="148"/>
        <v>Grade C</v>
      </c>
      <c r="O1541">
        <v>20</v>
      </c>
      <c r="P1541" s="4">
        <v>20</v>
      </c>
      <c r="Q1541" t="s">
        <v>31</v>
      </c>
      <c r="R1541" s="4">
        <v>3</v>
      </c>
      <c r="S1541" t="str">
        <f>CONCATENATE(OrdersTable[[#This Row],[Clean_ID]],"-",OrdersTable[[#This Row],[Clean_Region]],"-",OrdersTable[[#This Row],[Clean_Product]])</f>
        <v>2539-NORTH-Furniture</v>
      </c>
    </row>
    <row r="1542" spans="1:19" x14ac:dyDescent="0.3">
      <c r="A1542" t="s">
        <v>4249</v>
      </c>
      <c r="B1542" t="str">
        <f t="shared" si="144"/>
        <v>2540</v>
      </c>
      <c r="C1542" t="s">
        <v>4250</v>
      </c>
      <c r="D1542" t="str">
        <f t="shared" si="149"/>
        <v>Mr. Peter Green</v>
      </c>
      <c r="E1542" t="s">
        <v>26</v>
      </c>
      <c r="F1542" t="str">
        <f t="shared" si="145"/>
        <v>EAST</v>
      </c>
      <c r="G1542" t="s">
        <v>80</v>
      </c>
      <c r="H1542" t="str">
        <f t="shared" si="146"/>
        <v>Furniture</v>
      </c>
      <c r="I1542" s="2" t="s">
        <v>4251</v>
      </c>
      <c r="J1542" s="1">
        <v>45665</v>
      </c>
      <c r="K1542">
        <v>2099.21</v>
      </c>
      <c r="L1542" s="4">
        <v>2099.21</v>
      </c>
      <c r="M1542" s="4" t="str">
        <f t="shared" si="147"/>
        <v>Low Sales</v>
      </c>
      <c r="N1542" s="2" t="str">
        <f t="shared" si="148"/>
        <v>Grade B</v>
      </c>
      <c r="O1542">
        <v>15</v>
      </c>
      <c r="P1542" s="4">
        <v>15</v>
      </c>
      <c r="Q1542" t="s">
        <v>18</v>
      </c>
      <c r="R1542" s="4">
        <v>3</v>
      </c>
      <c r="S1542" t="str">
        <f>CONCATENATE(OrdersTable[[#This Row],[Clean_ID]],"-",OrdersTable[[#This Row],[Clean_Region]],"-",OrdersTable[[#This Row],[Clean_Product]])</f>
        <v>2540-EAST-Furniture</v>
      </c>
    </row>
    <row r="1543" spans="1:19" x14ac:dyDescent="0.3">
      <c r="A1543" t="s">
        <v>4252</v>
      </c>
      <c r="B1543" t="str">
        <f t="shared" si="144"/>
        <v>2541</v>
      </c>
      <c r="C1543" t="s">
        <v>4253</v>
      </c>
      <c r="D1543" t="str">
        <f t="shared" si="149"/>
        <v>James Case</v>
      </c>
      <c r="E1543" t="s">
        <v>26</v>
      </c>
      <c r="F1543" t="str">
        <f t="shared" si="145"/>
        <v>EAST</v>
      </c>
      <c r="G1543" t="s">
        <v>40</v>
      </c>
      <c r="H1543" t="str">
        <f t="shared" si="146"/>
        <v>Office Supplies</v>
      </c>
      <c r="I1543" s="2" t="s">
        <v>2792</v>
      </c>
      <c r="J1543" s="1">
        <v>46006</v>
      </c>
      <c r="K1543"/>
      <c r="L1543" s="4">
        <v>0</v>
      </c>
      <c r="M1543" s="4" t="str">
        <f t="shared" si="147"/>
        <v>Low Sales</v>
      </c>
      <c r="N1543" s="2" t="str">
        <f t="shared" si="148"/>
        <v>Grade C</v>
      </c>
      <c r="O1543">
        <v>15</v>
      </c>
      <c r="P1543" s="4">
        <v>15</v>
      </c>
      <c r="Q1543" t="s">
        <v>37</v>
      </c>
      <c r="R1543" s="4">
        <v>6</v>
      </c>
      <c r="S1543" t="str">
        <f>CONCATENATE(OrdersTable[[#This Row],[Clean_ID]],"-",OrdersTable[[#This Row],[Clean_Region]],"-",OrdersTable[[#This Row],[Clean_Product]])</f>
        <v>2541-EAST-Office Supplies</v>
      </c>
    </row>
    <row r="1544" spans="1:19" x14ac:dyDescent="0.3">
      <c r="A1544" t="s">
        <v>4254</v>
      </c>
      <c r="B1544" t="str">
        <f t="shared" si="144"/>
        <v>2542</v>
      </c>
      <c r="C1544" t="s">
        <v>4255</v>
      </c>
      <c r="D1544" t="str">
        <f t="shared" si="149"/>
        <v>Susan Hopkins</v>
      </c>
      <c r="E1544" t="s">
        <v>26</v>
      </c>
      <c r="F1544" t="str">
        <f t="shared" si="145"/>
        <v>EAST</v>
      </c>
      <c r="G1544" t="s">
        <v>35</v>
      </c>
      <c r="H1544" t="str">
        <f t="shared" si="146"/>
        <v>Electronics</v>
      </c>
      <c r="I1544" s="2" t="s">
        <v>2852</v>
      </c>
      <c r="J1544" s="1">
        <v>46141</v>
      </c>
      <c r="K1544">
        <v>3450.85</v>
      </c>
      <c r="L1544" s="4">
        <v>3450.85</v>
      </c>
      <c r="M1544" s="4" t="str">
        <f t="shared" si="147"/>
        <v>High Sales</v>
      </c>
      <c r="N1544" s="2" t="str">
        <f t="shared" si="148"/>
        <v>Grade B</v>
      </c>
      <c r="O1544">
        <v>5</v>
      </c>
      <c r="P1544" s="4">
        <v>5</v>
      </c>
      <c r="Q1544" t="s">
        <v>37</v>
      </c>
      <c r="R1544" s="4">
        <v>7</v>
      </c>
      <c r="S1544" t="str">
        <f>CONCATENATE(OrdersTable[[#This Row],[Clean_ID]],"-",OrdersTable[[#This Row],[Clean_Region]],"-",OrdersTable[[#This Row],[Clean_Product]])</f>
        <v>2542-EAST-Electronics</v>
      </c>
    </row>
    <row r="1545" spans="1:19" x14ac:dyDescent="0.3">
      <c r="A1545" t="s">
        <v>4256</v>
      </c>
      <c r="B1545" t="str">
        <f t="shared" si="144"/>
        <v>2543</v>
      </c>
      <c r="C1545" t="s">
        <v>4257</v>
      </c>
      <c r="D1545" t="str">
        <f t="shared" si="149"/>
        <v>Stephen Jones</v>
      </c>
      <c r="E1545" t="s">
        <v>44</v>
      </c>
      <c r="F1545" t="str">
        <f t="shared" si="145"/>
        <v>SOUTH</v>
      </c>
      <c r="G1545" t="s">
        <v>80</v>
      </c>
      <c r="H1545" t="str">
        <f t="shared" si="146"/>
        <v>Furniture</v>
      </c>
      <c r="I1545" s="2" t="s">
        <v>4258</v>
      </c>
      <c r="J1545" s="1">
        <v>46011</v>
      </c>
      <c r="K1545"/>
      <c r="L1545" s="4">
        <v>0</v>
      </c>
      <c r="M1545" s="4" t="str">
        <f t="shared" si="147"/>
        <v>Low Sales</v>
      </c>
      <c r="N1545" s="2" t="str">
        <f t="shared" si="148"/>
        <v>Grade C</v>
      </c>
      <c r="O1545">
        <v>10</v>
      </c>
      <c r="P1545" s="4">
        <v>10</v>
      </c>
      <c r="Q1545" t="s">
        <v>31</v>
      </c>
      <c r="R1545" s="4">
        <v>12</v>
      </c>
      <c r="S1545" t="str">
        <f>CONCATENATE(OrdersTable[[#This Row],[Clean_ID]],"-",OrdersTable[[#This Row],[Clean_Region]],"-",OrdersTable[[#This Row],[Clean_Product]])</f>
        <v>2543-SOUTH-Furniture</v>
      </c>
    </row>
    <row r="1546" spans="1:19" x14ac:dyDescent="0.3">
      <c r="A1546" t="s">
        <v>4259</v>
      </c>
      <c r="B1546" t="str">
        <f t="shared" si="144"/>
        <v>2544</v>
      </c>
      <c r="C1546" t="s">
        <v>4260</v>
      </c>
      <c r="D1546" t="str">
        <f t="shared" si="149"/>
        <v>Martin Larsen</v>
      </c>
      <c r="E1546" t="s">
        <v>21</v>
      </c>
      <c r="F1546" t="str">
        <f t="shared" si="145"/>
        <v>CENTRAL</v>
      </c>
      <c r="G1546" t="s">
        <v>40</v>
      </c>
      <c r="H1546" t="str">
        <f t="shared" si="146"/>
        <v>Office Supplies</v>
      </c>
      <c r="I1546" s="2" t="s">
        <v>1445</v>
      </c>
      <c r="J1546" s="1">
        <v>45384</v>
      </c>
      <c r="K1546"/>
      <c r="L1546" s="4">
        <v>0</v>
      </c>
      <c r="M1546" s="4" t="str">
        <f t="shared" si="147"/>
        <v>Low Sales</v>
      </c>
      <c r="N1546" s="2" t="str">
        <f t="shared" si="148"/>
        <v>Grade C</v>
      </c>
      <c r="O1546">
        <v>10</v>
      </c>
      <c r="P1546" s="4">
        <v>10</v>
      </c>
      <c r="Q1546" t="s">
        <v>23</v>
      </c>
      <c r="R1546" s="4">
        <v>5</v>
      </c>
      <c r="S1546" t="str">
        <f>CONCATENATE(OrdersTable[[#This Row],[Clean_ID]],"-",OrdersTable[[#This Row],[Clean_Region]],"-",OrdersTable[[#This Row],[Clean_Product]])</f>
        <v>2544-CENTRAL-Office Supplies</v>
      </c>
    </row>
    <row r="1547" spans="1:19" x14ac:dyDescent="0.3">
      <c r="A1547" t="s">
        <v>4261</v>
      </c>
      <c r="B1547" t="str">
        <f t="shared" si="144"/>
        <v>2545</v>
      </c>
      <c r="C1547" t="s">
        <v>4262</v>
      </c>
      <c r="D1547" t="str">
        <f t="shared" si="149"/>
        <v>Tyler Patterson</v>
      </c>
      <c r="E1547" t="s">
        <v>34</v>
      </c>
      <c r="F1547" t="str">
        <f t="shared" si="145"/>
        <v>NORTH</v>
      </c>
      <c r="G1547" t="s">
        <v>12</v>
      </c>
      <c r="H1547" t="str">
        <f t="shared" si="146"/>
        <v>Electronics</v>
      </c>
      <c r="I1547" s="2" t="s">
        <v>4263</v>
      </c>
      <c r="J1547" s="1">
        <v>45821</v>
      </c>
      <c r="K1547"/>
      <c r="L1547" s="4">
        <v>0</v>
      </c>
      <c r="M1547" s="4" t="str">
        <f t="shared" si="147"/>
        <v>Low Sales</v>
      </c>
      <c r="N1547" s="2" t="str">
        <f t="shared" si="148"/>
        <v>Grade C</v>
      </c>
      <c r="O1547">
        <v>10</v>
      </c>
      <c r="P1547" s="4">
        <v>10</v>
      </c>
      <c r="Q1547" t="s">
        <v>23</v>
      </c>
      <c r="R1547" s="4">
        <v>10</v>
      </c>
      <c r="S1547" t="str">
        <f>CONCATENATE(OrdersTable[[#This Row],[Clean_ID]],"-",OrdersTable[[#This Row],[Clean_Region]],"-",OrdersTable[[#This Row],[Clean_Product]])</f>
        <v>2545-NORTH-Electronics</v>
      </c>
    </row>
    <row r="1548" spans="1:19" x14ac:dyDescent="0.3">
      <c r="A1548" t="s">
        <v>4264</v>
      </c>
      <c r="B1548" t="str">
        <f t="shared" si="144"/>
        <v>2546</v>
      </c>
      <c r="C1548" t="s">
        <v>4265</v>
      </c>
      <c r="D1548" t="str">
        <f t="shared" si="149"/>
        <v>Joseph Gomez</v>
      </c>
      <c r="E1548" t="s">
        <v>26</v>
      </c>
      <c r="F1548" t="str">
        <f t="shared" si="145"/>
        <v>EAST</v>
      </c>
      <c r="G1548" t="s">
        <v>40</v>
      </c>
      <c r="H1548" t="str">
        <f t="shared" si="146"/>
        <v>Office Supplies</v>
      </c>
      <c r="I1548" s="2" t="s">
        <v>3550</v>
      </c>
      <c r="J1548" s="1">
        <v>45869</v>
      </c>
      <c r="K1548">
        <v>3308.61</v>
      </c>
      <c r="L1548" s="4">
        <v>3308.61</v>
      </c>
      <c r="M1548" s="4" t="str">
        <f t="shared" si="147"/>
        <v>High Sales</v>
      </c>
      <c r="N1548" s="2" t="str">
        <f t="shared" si="148"/>
        <v>Grade B</v>
      </c>
      <c r="O1548">
        <v>15</v>
      </c>
      <c r="P1548" s="4">
        <v>15</v>
      </c>
      <c r="Q1548" t="s">
        <v>14</v>
      </c>
      <c r="R1548" s="4">
        <v>11</v>
      </c>
      <c r="S1548" t="str">
        <f>CONCATENATE(OrdersTable[[#This Row],[Clean_ID]],"-",OrdersTable[[#This Row],[Clean_Region]],"-",OrdersTable[[#This Row],[Clean_Product]])</f>
        <v>2546-EAST-Office Supplies</v>
      </c>
    </row>
    <row r="1549" spans="1:19" x14ac:dyDescent="0.3">
      <c r="A1549" t="s">
        <v>4266</v>
      </c>
      <c r="B1549" t="str">
        <f t="shared" si="144"/>
        <v>2547</v>
      </c>
      <c r="C1549" t="s">
        <v>4267</v>
      </c>
      <c r="D1549" t="str">
        <f t="shared" si="149"/>
        <v>Kayla Richardson</v>
      </c>
      <c r="E1549" t="s">
        <v>26</v>
      </c>
      <c r="F1549" t="str">
        <f t="shared" si="145"/>
        <v>EAST</v>
      </c>
      <c r="G1549" t="s">
        <v>12</v>
      </c>
      <c r="H1549" t="str">
        <f t="shared" si="146"/>
        <v>Electronics</v>
      </c>
      <c r="I1549" s="2" t="s">
        <v>4268</v>
      </c>
      <c r="J1549" s="1">
        <v>45602</v>
      </c>
      <c r="K1549"/>
      <c r="L1549" s="4">
        <v>0</v>
      </c>
      <c r="M1549" s="4" t="str">
        <f t="shared" si="147"/>
        <v>Low Sales</v>
      </c>
      <c r="N1549" s="2" t="str">
        <f t="shared" si="148"/>
        <v>Grade C</v>
      </c>
      <c r="O1549">
        <v>5</v>
      </c>
      <c r="P1549" s="4">
        <v>5</v>
      </c>
      <c r="Q1549" t="s">
        <v>18</v>
      </c>
      <c r="R1549" s="4">
        <v>15</v>
      </c>
      <c r="S1549" t="str">
        <f>CONCATENATE(OrdersTable[[#This Row],[Clean_ID]],"-",OrdersTable[[#This Row],[Clean_Region]],"-",OrdersTable[[#This Row],[Clean_Product]])</f>
        <v>2547-EAST-Electronics</v>
      </c>
    </row>
    <row r="1550" spans="1:19" x14ac:dyDescent="0.3">
      <c r="A1550" t="s">
        <v>4269</v>
      </c>
      <c r="B1550" t="str">
        <f t="shared" si="144"/>
        <v>2548</v>
      </c>
      <c r="C1550" t="s">
        <v>4270</v>
      </c>
      <c r="D1550" t="str">
        <f t="shared" si="149"/>
        <v>Susan Kim</v>
      </c>
      <c r="E1550" t="s">
        <v>26</v>
      </c>
      <c r="F1550" t="str">
        <f t="shared" si="145"/>
        <v>EAST</v>
      </c>
      <c r="G1550" t="s">
        <v>40</v>
      </c>
      <c r="H1550" t="str">
        <f t="shared" si="146"/>
        <v>Office Supplies</v>
      </c>
      <c r="I1550" s="2" t="s">
        <v>3980</v>
      </c>
      <c r="J1550" s="1">
        <v>45458</v>
      </c>
      <c r="K1550">
        <v>2756.55</v>
      </c>
      <c r="L1550" s="4">
        <v>2756.55</v>
      </c>
      <c r="M1550" s="4" t="str">
        <f t="shared" si="147"/>
        <v>High Sales</v>
      </c>
      <c r="N1550" s="2" t="str">
        <f t="shared" si="148"/>
        <v>Grade B</v>
      </c>
      <c r="O1550">
        <v>20</v>
      </c>
      <c r="P1550" s="4">
        <v>20</v>
      </c>
      <c r="Q1550" t="s">
        <v>37</v>
      </c>
      <c r="R1550" s="4">
        <v>8</v>
      </c>
      <c r="S1550" t="str">
        <f>CONCATENATE(OrdersTable[[#This Row],[Clean_ID]],"-",OrdersTable[[#This Row],[Clean_Region]],"-",OrdersTable[[#This Row],[Clean_Product]])</f>
        <v>2548-EAST-Office Supplies</v>
      </c>
    </row>
    <row r="1551" spans="1:19" x14ac:dyDescent="0.3">
      <c r="A1551" t="s">
        <v>4271</v>
      </c>
      <c r="B1551" t="str">
        <f t="shared" si="144"/>
        <v>2549</v>
      </c>
      <c r="C1551" t="s">
        <v>4272</v>
      </c>
      <c r="D1551" t="str">
        <f t="shared" si="149"/>
        <v>Michael Frey</v>
      </c>
      <c r="E1551" t="s">
        <v>21</v>
      </c>
      <c r="F1551" t="str">
        <f t="shared" si="145"/>
        <v>CENTRAL</v>
      </c>
      <c r="G1551" t="s">
        <v>35</v>
      </c>
      <c r="H1551" t="str">
        <f t="shared" si="146"/>
        <v>Electronics</v>
      </c>
      <c r="I1551" s="2" t="s">
        <v>4273</v>
      </c>
      <c r="J1551" s="1">
        <v>46040</v>
      </c>
      <c r="K1551">
        <v>2394.1799999999998</v>
      </c>
      <c r="L1551" s="4">
        <v>2394.1799999999998</v>
      </c>
      <c r="M1551" s="4" t="str">
        <f t="shared" si="147"/>
        <v>Low Sales</v>
      </c>
      <c r="N1551" s="2" t="str">
        <f t="shared" si="148"/>
        <v>Grade B</v>
      </c>
      <c r="O1551">
        <v>15</v>
      </c>
      <c r="P1551" s="4">
        <v>15</v>
      </c>
      <c r="Q1551" t="s">
        <v>31</v>
      </c>
      <c r="R1551" s="4">
        <v>10</v>
      </c>
      <c r="S1551" t="str">
        <f>CONCATENATE(OrdersTable[[#This Row],[Clean_ID]],"-",OrdersTable[[#This Row],[Clean_Region]],"-",OrdersTable[[#This Row],[Clean_Product]])</f>
        <v>2549-CENTRAL-Electronics</v>
      </c>
    </row>
    <row r="1552" spans="1:19" x14ac:dyDescent="0.3">
      <c r="A1552" t="s">
        <v>4274</v>
      </c>
      <c r="B1552" t="str">
        <f t="shared" si="144"/>
        <v>2550</v>
      </c>
      <c r="C1552" t="s">
        <v>4275</v>
      </c>
      <c r="D1552" t="str">
        <f t="shared" si="149"/>
        <v>Brian Gonzalez</v>
      </c>
      <c r="E1552" t="s">
        <v>26</v>
      </c>
      <c r="F1552" t="str">
        <f t="shared" si="145"/>
        <v>EAST</v>
      </c>
      <c r="G1552" t="s">
        <v>35</v>
      </c>
      <c r="H1552" t="str">
        <f t="shared" si="146"/>
        <v>Electronics</v>
      </c>
      <c r="I1552" s="2" t="s">
        <v>2208</v>
      </c>
      <c r="J1552" s="1">
        <v>45986</v>
      </c>
      <c r="K1552">
        <v>1535.86</v>
      </c>
      <c r="L1552" s="4">
        <v>1535.86</v>
      </c>
      <c r="M1552" s="4" t="str">
        <f t="shared" si="147"/>
        <v>Low Sales</v>
      </c>
      <c r="N1552" s="2" t="str">
        <f t="shared" si="148"/>
        <v>Grade C</v>
      </c>
      <c r="O1552"/>
      <c r="P1552" s="4">
        <v>0</v>
      </c>
      <c r="Q1552" t="s">
        <v>14</v>
      </c>
      <c r="R1552" s="4">
        <v>7</v>
      </c>
      <c r="S1552" t="str">
        <f>CONCATENATE(OrdersTable[[#This Row],[Clean_ID]],"-",OrdersTable[[#This Row],[Clean_Region]],"-",OrdersTable[[#This Row],[Clean_Product]])</f>
        <v>2550-EAST-Electronics</v>
      </c>
    </row>
    <row r="1553" spans="1:19" x14ac:dyDescent="0.3">
      <c r="A1553" t="s">
        <v>4276</v>
      </c>
      <c r="B1553" t="str">
        <f t="shared" si="144"/>
        <v>2551</v>
      </c>
      <c r="C1553" t="s">
        <v>4277</v>
      </c>
      <c r="D1553" t="str">
        <f t="shared" si="149"/>
        <v>Stacey Ortega</v>
      </c>
      <c r="E1553" t="s">
        <v>51</v>
      </c>
      <c r="F1553" t="str">
        <f t="shared" si="145"/>
        <v>WEST</v>
      </c>
      <c r="G1553" t="s">
        <v>40</v>
      </c>
      <c r="H1553" t="str">
        <f t="shared" si="146"/>
        <v>Office Supplies</v>
      </c>
      <c r="I1553" s="2" t="s">
        <v>3739</v>
      </c>
      <c r="J1553" s="1">
        <v>45883</v>
      </c>
      <c r="K1553">
        <v>2985.73</v>
      </c>
      <c r="L1553" s="4">
        <v>2985.73</v>
      </c>
      <c r="M1553" s="4" t="str">
        <f t="shared" si="147"/>
        <v>High Sales</v>
      </c>
      <c r="N1553" s="2" t="str">
        <f t="shared" si="148"/>
        <v>Grade B</v>
      </c>
      <c r="O1553"/>
      <c r="P1553" s="4">
        <v>0</v>
      </c>
      <c r="Q1553" t="s">
        <v>18</v>
      </c>
      <c r="R1553" s="4">
        <v>15</v>
      </c>
      <c r="S1553" t="str">
        <f>CONCATENATE(OrdersTable[[#This Row],[Clean_ID]],"-",OrdersTable[[#This Row],[Clean_Region]],"-",OrdersTable[[#This Row],[Clean_Product]])</f>
        <v>2551-WEST-Office Supplies</v>
      </c>
    </row>
    <row r="1554" spans="1:19" x14ac:dyDescent="0.3">
      <c r="A1554" t="s">
        <v>4278</v>
      </c>
      <c r="B1554" t="str">
        <f t="shared" si="144"/>
        <v>2552</v>
      </c>
      <c r="C1554" t="s">
        <v>4279</v>
      </c>
      <c r="D1554" t="str">
        <f t="shared" si="149"/>
        <v>Chad Martinez</v>
      </c>
      <c r="E1554" t="s">
        <v>26</v>
      </c>
      <c r="F1554" t="str">
        <f t="shared" si="145"/>
        <v>EAST</v>
      </c>
      <c r="G1554" t="s">
        <v>80</v>
      </c>
      <c r="H1554" t="str">
        <f t="shared" si="146"/>
        <v>Furniture</v>
      </c>
      <c r="I1554" s="2" t="s">
        <v>4280</v>
      </c>
      <c r="J1554" s="1">
        <v>45873</v>
      </c>
      <c r="K1554"/>
      <c r="L1554" s="4">
        <v>0</v>
      </c>
      <c r="M1554" s="4" t="str">
        <f t="shared" si="147"/>
        <v>Low Sales</v>
      </c>
      <c r="N1554" s="2" t="str">
        <f t="shared" si="148"/>
        <v>Grade C</v>
      </c>
      <c r="O1554">
        <v>5</v>
      </c>
      <c r="P1554" s="4">
        <v>5</v>
      </c>
      <c r="Q1554" t="s">
        <v>14</v>
      </c>
      <c r="R1554" s="4">
        <v>5</v>
      </c>
      <c r="S1554" t="str">
        <f>CONCATENATE(OrdersTable[[#This Row],[Clean_ID]],"-",OrdersTable[[#This Row],[Clean_Region]],"-",OrdersTable[[#This Row],[Clean_Product]])</f>
        <v>2552-EAST-Furniture</v>
      </c>
    </row>
    <row r="1555" spans="1:19" x14ac:dyDescent="0.3">
      <c r="A1555" t="s">
        <v>4281</v>
      </c>
      <c r="B1555" t="str">
        <f t="shared" si="144"/>
        <v>2553</v>
      </c>
      <c r="C1555" t="s">
        <v>4282</v>
      </c>
      <c r="D1555" t="str">
        <f t="shared" si="149"/>
        <v>Shelly Peterson</v>
      </c>
      <c r="E1555" t="s">
        <v>44</v>
      </c>
      <c r="F1555" t="str">
        <f t="shared" si="145"/>
        <v>SOUTH</v>
      </c>
      <c r="G1555" t="s">
        <v>40</v>
      </c>
      <c r="H1555" t="str">
        <f t="shared" si="146"/>
        <v>Office Supplies</v>
      </c>
      <c r="I1555" s="2" t="s">
        <v>4283</v>
      </c>
      <c r="J1555" s="1">
        <v>45761</v>
      </c>
      <c r="K1555">
        <v>868.44</v>
      </c>
      <c r="L1555" s="4">
        <v>868.44</v>
      </c>
      <c r="M1555" s="4" t="str">
        <f t="shared" si="147"/>
        <v>Low Sales</v>
      </c>
      <c r="N1555" s="2" t="str">
        <f t="shared" si="148"/>
        <v>Grade C</v>
      </c>
      <c r="O1555">
        <v>10</v>
      </c>
      <c r="P1555" s="4">
        <v>10</v>
      </c>
      <c r="Q1555" t="s">
        <v>18</v>
      </c>
      <c r="R1555" s="4">
        <v>15</v>
      </c>
      <c r="S1555" t="str">
        <f>CONCATENATE(OrdersTable[[#This Row],[Clean_ID]],"-",OrdersTable[[#This Row],[Clean_Region]],"-",OrdersTable[[#This Row],[Clean_Product]])</f>
        <v>2553-SOUTH-Office Supplies</v>
      </c>
    </row>
    <row r="1556" spans="1:19" x14ac:dyDescent="0.3">
      <c r="A1556" t="s">
        <v>4284</v>
      </c>
      <c r="B1556" t="str">
        <f t="shared" si="144"/>
        <v>2554</v>
      </c>
      <c r="C1556" t="s">
        <v>4285</v>
      </c>
      <c r="D1556" t="str">
        <f t="shared" si="149"/>
        <v>Joshua Campbell</v>
      </c>
      <c r="E1556" t="s">
        <v>44</v>
      </c>
      <c r="F1556" t="str">
        <f t="shared" si="145"/>
        <v>SOUTH</v>
      </c>
      <c r="G1556" t="s">
        <v>40</v>
      </c>
      <c r="H1556" t="str">
        <f t="shared" si="146"/>
        <v>Office Supplies</v>
      </c>
      <c r="I1556" s="2" t="s">
        <v>2267</v>
      </c>
      <c r="J1556" s="1">
        <v>45606</v>
      </c>
      <c r="K1556">
        <v>963.74</v>
      </c>
      <c r="L1556" s="4">
        <v>963.74</v>
      </c>
      <c r="M1556" s="4" t="str">
        <f t="shared" si="147"/>
        <v>Low Sales</v>
      </c>
      <c r="N1556" s="2" t="str">
        <f t="shared" si="148"/>
        <v>Grade C</v>
      </c>
      <c r="O1556">
        <v>20</v>
      </c>
      <c r="P1556" s="4">
        <v>20</v>
      </c>
      <c r="Q1556" t="s">
        <v>14</v>
      </c>
      <c r="R1556" s="4">
        <v>12</v>
      </c>
      <c r="S1556" t="str">
        <f>CONCATENATE(OrdersTable[[#This Row],[Clean_ID]],"-",OrdersTable[[#This Row],[Clean_Region]],"-",OrdersTable[[#This Row],[Clean_Product]])</f>
        <v>2554-SOUTH-Office Supplies</v>
      </c>
    </row>
    <row r="1557" spans="1:19" x14ac:dyDescent="0.3">
      <c r="A1557" t="s">
        <v>4286</v>
      </c>
      <c r="B1557" t="str">
        <f t="shared" si="144"/>
        <v>2555</v>
      </c>
      <c r="C1557" t="s">
        <v>4287</v>
      </c>
      <c r="D1557" t="str">
        <f t="shared" si="149"/>
        <v>Angela Monroe</v>
      </c>
      <c r="E1557" t="s">
        <v>44</v>
      </c>
      <c r="F1557" t="str">
        <f t="shared" si="145"/>
        <v>SOUTH</v>
      </c>
      <c r="G1557" t="s">
        <v>80</v>
      </c>
      <c r="H1557" t="str">
        <f t="shared" si="146"/>
        <v>Furniture</v>
      </c>
      <c r="I1557" s="2" t="s">
        <v>1940</v>
      </c>
      <c r="J1557" s="1">
        <v>45993</v>
      </c>
      <c r="K1557"/>
      <c r="L1557" s="4">
        <v>0</v>
      </c>
      <c r="M1557" s="4" t="str">
        <f t="shared" si="147"/>
        <v>Low Sales</v>
      </c>
      <c r="N1557" s="2" t="str">
        <f t="shared" si="148"/>
        <v>Grade C</v>
      </c>
      <c r="O1557">
        <v>5</v>
      </c>
      <c r="P1557" s="4">
        <v>5</v>
      </c>
      <c r="Q1557" t="s">
        <v>23</v>
      </c>
      <c r="R1557" s="4">
        <v>3</v>
      </c>
      <c r="S1557" t="str">
        <f>CONCATENATE(OrdersTable[[#This Row],[Clean_ID]],"-",OrdersTable[[#This Row],[Clean_Region]],"-",OrdersTable[[#This Row],[Clean_Product]])</f>
        <v>2555-SOUTH-Furniture</v>
      </c>
    </row>
    <row r="1558" spans="1:19" x14ac:dyDescent="0.3">
      <c r="A1558" t="s">
        <v>4288</v>
      </c>
      <c r="B1558" t="str">
        <f t="shared" si="144"/>
        <v>2556</v>
      </c>
      <c r="C1558" t="s">
        <v>4289</v>
      </c>
      <c r="D1558" t="str">
        <f t="shared" si="149"/>
        <v>Margaret Henderson</v>
      </c>
      <c r="E1558" t="s">
        <v>26</v>
      </c>
      <c r="F1558" t="str">
        <f t="shared" si="145"/>
        <v>EAST</v>
      </c>
      <c r="G1558" t="s">
        <v>12</v>
      </c>
      <c r="H1558" t="str">
        <f t="shared" si="146"/>
        <v>Electronics</v>
      </c>
      <c r="I1558" s="2" t="s">
        <v>2107</v>
      </c>
      <c r="J1558" s="1">
        <v>45774</v>
      </c>
      <c r="K1558">
        <v>3449.59</v>
      </c>
      <c r="L1558" s="4">
        <v>3449.59</v>
      </c>
      <c r="M1558" s="4" t="str">
        <f t="shared" si="147"/>
        <v>High Sales</v>
      </c>
      <c r="N1558" s="2" t="str">
        <f t="shared" si="148"/>
        <v>Grade B</v>
      </c>
      <c r="O1558">
        <v>20</v>
      </c>
      <c r="P1558" s="4">
        <v>20</v>
      </c>
      <c r="Q1558" t="s">
        <v>23</v>
      </c>
      <c r="R1558" s="4">
        <v>14</v>
      </c>
      <c r="S1558" t="str">
        <f>CONCATENATE(OrdersTable[[#This Row],[Clean_ID]],"-",OrdersTable[[#This Row],[Clean_Region]],"-",OrdersTable[[#This Row],[Clean_Product]])</f>
        <v>2556-EAST-Electronics</v>
      </c>
    </row>
    <row r="1559" spans="1:19" x14ac:dyDescent="0.3">
      <c r="A1559" t="s">
        <v>4290</v>
      </c>
      <c r="B1559" t="str">
        <f t="shared" si="144"/>
        <v>2557</v>
      </c>
      <c r="C1559" t="s">
        <v>4291</v>
      </c>
      <c r="D1559" t="str">
        <f t="shared" si="149"/>
        <v>Logan Hayes</v>
      </c>
      <c r="E1559" t="s">
        <v>51</v>
      </c>
      <c r="F1559" t="str">
        <f t="shared" si="145"/>
        <v>WEST</v>
      </c>
      <c r="G1559" t="s">
        <v>80</v>
      </c>
      <c r="H1559" t="str">
        <f t="shared" si="146"/>
        <v>Furniture</v>
      </c>
      <c r="I1559" s="2" t="s">
        <v>4292</v>
      </c>
      <c r="J1559" s="1">
        <v>46073</v>
      </c>
      <c r="K1559"/>
      <c r="L1559" s="4">
        <v>0</v>
      </c>
      <c r="M1559" s="4" t="str">
        <f t="shared" si="147"/>
        <v>Low Sales</v>
      </c>
      <c r="N1559" s="2" t="str">
        <f t="shared" si="148"/>
        <v>Grade C</v>
      </c>
      <c r="O1559">
        <v>10</v>
      </c>
      <c r="P1559" s="4">
        <v>10</v>
      </c>
      <c r="Q1559" t="s">
        <v>23</v>
      </c>
      <c r="R1559" s="4">
        <v>13</v>
      </c>
      <c r="S1559" t="str">
        <f>CONCATENATE(OrdersTable[[#This Row],[Clean_ID]],"-",OrdersTable[[#This Row],[Clean_Region]],"-",OrdersTable[[#This Row],[Clean_Product]])</f>
        <v>2557-WEST-Furniture</v>
      </c>
    </row>
    <row r="1560" spans="1:19" x14ac:dyDescent="0.3">
      <c r="A1560" t="s">
        <v>4293</v>
      </c>
      <c r="B1560" t="str">
        <f t="shared" si="144"/>
        <v>2558</v>
      </c>
      <c r="C1560" t="s">
        <v>4294</v>
      </c>
      <c r="D1560" t="str">
        <f t="shared" si="149"/>
        <v>Chad Williams</v>
      </c>
      <c r="E1560" t="s">
        <v>26</v>
      </c>
      <c r="F1560" t="str">
        <f t="shared" si="145"/>
        <v>EAST</v>
      </c>
      <c r="G1560" t="s">
        <v>40</v>
      </c>
      <c r="H1560" t="str">
        <f t="shared" si="146"/>
        <v>Office Supplies</v>
      </c>
      <c r="I1560" s="2" t="s">
        <v>4295</v>
      </c>
      <c r="J1560" s="1">
        <v>46131</v>
      </c>
      <c r="K1560"/>
      <c r="L1560" s="4">
        <v>0</v>
      </c>
      <c r="M1560" s="4" t="str">
        <f t="shared" si="147"/>
        <v>Low Sales</v>
      </c>
      <c r="N1560" s="2" t="str">
        <f t="shared" si="148"/>
        <v>Grade C</v>
      </c>
      <c r="O1560"/>
      <c r="P1560" s="4">
        <v>0</v>
      </c>
      <c r="Q1560" t="s">
        <v>23</v>
      </c>
      <c r="R1560" s="4">
        <v>9</v>
      </c>
      <c r="S1560" t="str">
        <f>CONCATENATE(OrdersTable[[#This Row],[Clean_ID]],"-",OrdersTable[[#This Row],[Clean_Region]],"-",OrdersTable[[#This Row],[Clean_Product]])</f>
        <v>2558-EAST-Office Supplies</v>
      </c>
    </row>
    <row r="1561" spans="1:19" x14ac:dyDescent="0.3">
      <c r="A1561" t="s">
        <v>4296</v>
      </c>
      <c r="B1561" t="str">
        <f t="shared" si="144"/>
        <v>2559</v>
      </c>
      <c r="C1561" t="s">
        <v>4297</v>
      </c>
      <c r="D1561" t="str">
        <f t="shared" si="149"/>
        <v>Blake Smith</v>
      </c>
      <c r="E1561" t="s">
        <v>34</v>
      </c>
      <c r="F1561" t="str">
        <f t="shared" si="145"/>
        <v>NORTH</v>
      </c>
      <c r="G1561" t="s">
        <v>40</v>
      </c>
      <c r="H1561" t="str">
        <f t="shared" si="146"/>
        <v>Office Supplies</v>
      </c>
      <c r="I1561" s="2" t="s">
        <v>1300</v>
      </c>
      <c r="J1561" s="1">
        <v>45792</v>
      </c>
      <c r="K1561">
        <v>3715.12</v>
      </c>
      <c r="L1561" s="4">
        <v>3715.12</v>
      </c>
      <c r="M1561" s="4" t="str">
        <f t="shared" si="147"/>
        <v>High Sales</v>
      </c>
      <c r="N1561" s="2" t="str">
        <f t="shared" si="148"/>
        <v>Grade B</v>
      </c>
      <c r="O1561">
        <v>10</v>
      </c>
      <c r="P1561" s="4">
        <v>10</v>
      </c>
      <c r="Q1561" t="s">
        <v>37</v>
      </c>
      <c r="R1561" s="4">
        <v>3</v>
      </c>
      <c r="S1561" t="str">
        <f>CONCATENATE(OrdersTable[[#This Row],[Clean_ID]],"-",OrdersTable[[#This Row],[Clean_Region]],"-",OrdersTable[[#This Row],[Clean_Product]])</f>
        <v>2559-NORTH-Office Supplies</v>
      </c>
    </row>
    <row r="1562" spans="1:19" x14ac:dyDescent="0.3">
      <c r="A1562" t="s">
        <v>4298</v>
      </c>
      <c r="B1562" t="str">
        <f t="shared" si="144"/>
        <v>2560</v>
      </c>
      <c r="C1562" t="s">
        <v>4299</v>
      </c>
      <c r="D1562" t="str">
        <f t="shared" si="149"/>
        <v>Patrick Holt</v>
      </c>
      <c r="E1562" t="s">
        <v>44</v>
      </c>
      <c r="F1562" t="str">
        <f t="shared" si="145"/>
        <v>SOUTH</v>
      </c>
      <c r="G1562" t="s">
        <v>40</v>
      </c>
      <c r="H1562" t="str">
        <f t="shared" si="146"/>
        <v>Office Supplies</v>
      </c>
      <c r="I1562" s="2" t="s">
        <v>660</v>
      </c>
      <c r="J1562" s="1">
        <v>45778</v>
      </c>
      <c r="K1562">
        <v>2532.21</v>
      </c>
      <c r="L1562" s="4">
        <v>2532.21</v>
      </c>
      <c r="M1562" s="4" t="str">
        <f t="shared" si="147"/>
        <v>High Sales</v>
      </c>
      <c r="N1562" s="2" t="str">
        <f t="shared" si="148"/>
        <v>Grade B</v>
      </c>
      <c r="O1562"/>
      <c r="P1562" s="4">
        <v>0</v>
      </c>
      <c r="Q1562" t="s">
        <v>37</v>
      </c>
      <c r="R1562" s="4">
        <v>13</v>
      </c>
      <c r="S1562" t="str">
        <f>CONCATENATE(OrdersTable[[#This Row],[Clean_ID]],"-",OrdersTable[[#This Row],[Clean_Region]],"-",OrdersTable[[#This Row],[Clean_Product]])</f>
        <v>2560-SOUTH-Office Supplies</v>
      </c>
    </row>
    <row r="1563" spans="1:19" x14ac:dyDescent="0.3">
      <c r="A1563" t="s">
        <v>4300</v>
      </c>
      <c r="B1563" t="str">
        <f t="shared" si="144"/>
        <v>2561</v>
      </c>
      <c r="C1563" t="s">
        <v>4301</v>
      </c>
      <c r="D1563" t="str">
        <f t="shared" si="149"/>
        <v>Molly Hunt</v>
      </c>
      <c r="E1563" t="s">
        <v>51</v>
      </c>
      <c r="F1563" t="str">
        <f t="shared" si="145"/>
        <v>WEST</v>
      </c>
      <c r="G1563" t="s">
        <v>12</v>
      </c>
      <c r="H1563" t="str">
        <f t="shared" si="146"/>
        <v>Electronics</v>
      </c>
      <c r="I1563" s="2" t="s">
        <v>2844</v>
      </c>
      <c r="J1563" s="1">
        <v>45953</v>
      </c>
      <c r="K1563">
        <v>733.5</v>
      </c>
      <c r="L1563" s="4">
        <v>733.5</v>
      </c>
      <c r="M1563" s="4" t="str">
        <f t="shared" si="147"/>
        <v>Low Sales</v>
      </c>
      <c r="N1563" s="2" t="str">
        <f t="shared" si="148"/>
        <v>Grade C</v>
      </c>
      <c r="O1563">
        <v>5</v>
      </c>
      <c r="P1563" s="4">
        <v>5</v>
      </c>
      <c r="Q1563" t="s">
        <v>18</v>
      </c>
      <c r="R1563" s="4">
        <v>5</v>
      </c>
      <c r="S1563" t="str">
        <f>CONCATENATE(OrdersTable[[#This Row],[Clean_ID]],"-",OrdersTable[[#This Row],[Clean_Region]],"-",OrdersTable[[#This Row],[Clean_Product]])</f>
        <v>2561-WEST-Electronics</v>
      </c>
    </row>
    <row r="1564" spans="1:19" x14ac:dyDescent="0.3">
      <c r="A1564" t="s">
        <v>4302</v>
      </c>
      <c r="B1564" t="str">
        <f t="shared" si="144"/>
        <v>2562</v>
      </c>
      <c r="C1564" t="s">
        <v>4303</v>
      </c>
      <c r="D1564" t="str">
        <f t="shared" si="149"/>
        <v>Martin Ramsey</v>
      </c>
      <c r="E1564" t="s">
        <v>51</v>
      </c>
      <c r="F1564" t="str">
        <f t="shared" si="145"/>
        <v>WEST</v>
      </c>
      <c r="G1564" t="s">
        <v>12</v>
      </c>
      <c r="H1564" t="str">
        <f t="shared" si="146"/>
        <v>Electronics</v>
      </c>
      <c r="I1564" s="2" t="s">
        <v>480</v>
      </c>
      <c r="J1564" s="1">
        <v>45639</v>
      </c>
      <c r="K1564"/>
      <c r="L1564" s="4">
        <v>0</v>
      </c>
      <c r="M1564" s="4" t="str">
        <f t="shared" si="147"/>
        <v>Low Sales</v>
      </c>
      <c r="N1564" s="2" t="str">
        <f t="shared" si="148"/>
        <v>Grade C</v>
      </c>
      <c r="O1564">
        <v>10</v>
      </c>
      <c r="P1564" s="4">
        <v>10</v>
      </c>
      <c r="Q1564" t="s">
        <v>31</v>
      </c>
      <c r="R1564" s="4">
        <v>5</v>
      </c>
      <c r="S1564" t="str">
        <f>CONCATENATE(OrdersTable[[#This Row],[Clean_ID]],"-",OrdersTable[[#This Row],[Clean_Region]],"-",OrdersTable[[#This Row],[Clean_Product]])</f>
        <v>2562-WEST-Electronics</v>
      </c>
    </row>
    <row r="1565" spans="1:19" x14ac:dyDescent="0.3">
      <c r="A1565" t="s">
        <v>4304</v>
      </c>
      <c r="B1565" t="str">
        <f t="shared" si="144"/>
        <v>2563</v>
      </c>
      <c r="C1565" t="s">
        <v>4305</v>
      </c>
      <c r="D1565" t="str">
        <f t="shared" si="149"/>
        <v>Jennifer Romero</v>
      </c>
      <c r="E1565" t="s">
        <v>51</v>
      </c>
      <c r="F1565" t="str">
        <f t="shared" si="145"/>
        <v>WEST</v>
      </c>
      <c r="G1565" t="s">
        <v>35</v>
      </c>
      <c r="H1565" t="str">
        <f t="shared" si="146"/>
        <v>Electronics</v>
      </c>
      <c r="I1565" s="2" t="s">
        <v>4306</v>
      </c>
      <c r="J1565" s="1">
        <v>45414</v>
      </c>
      <c r="K1565"/>
      <c r="L1565" s="4">
        <v>0</v>
      </c>
      <c r="M1565" s="4" t="str">
        <f t="shared" si="147"/>
        <v>Low Sales</v>
      </c>
      <c r="N1565" s="2" t="str">
        <f t="shared" si="148"/>
        <v>Grade C</v>
      </c>
      <c r="O1565">
        <v>10</v>
      </c>
      <c r="P1565" s="4">
        <v>10</v>
      </c>
      <c r="Q1565" t="s">
        <v>18</v>
      </c>
      <c r="R1565" s="4">
        <v>7</v>
      </c>
      <c r="S1565" t="str">
        <f>CONCATENATE(OrdersTable[[#This Row],[Clean_ID]],"-",OrdersTable[[#This Row],[Clean_Region]],"-",OrdersTable[[#This Row],[Clean_Product]])</f>
        <v>2563-WEST-Electronics</v>
      </c>
    </row>
    <row r="1566" spans="1:19" x14ac:dyDescent="0.3">
      <c r="A1566" t="s">
        <v>4307</v>
      </c>
      <c r="B1566" t="str">
        <f t="shared" si="144"/>
        <v>2564</v>
      </c>
      <c r="C1566" t="s">
        <v>4308</v>
      </c>
      <c r="D1566" t="str">
        <f t="shared" si="149"/>
        <v>Samantha Garcia</v>
      </c>
      <c r="E1566" t="s">
        <v>11</v>
      </c>
      <c r="F1566" t="str">
        <f t="shared" si="145"/>
        <v>NORTH</v>
      </c>
      <c r="G1566" t="s">
        <v>12</v>
      </c>
      <c r="H1566" t="str">
        <f t="shared" si="146"/>
        <v>Electronics</v>
      </c>
      <c r="I1566" s="2" t="s">
        <v>4309</v>
      </c>
      <c r="J1566" s="1">
        <v>45768</v>
      </c>
      <c r="K1566">
        <v>1764.12</v>
      </c>
      <c r="L1566" s="4">
        <v>1764.12</v>
      </c>
      <c r="M1566" s="4" t="str">
        <f t="shared" si="147"/>
        <v>Low Sales</v>
      </c>
      <c r="N1566" s="2" t="str">
        <f t="shared" si="148"/>
        <v>Grade C</v>
      </c>
      <c r="O1566">
        <v>20</v>
      </c>
      <c r="P1566" s="4">
        <v>20</v>
      </c>
      <c r="Q1566" t="s">
        <v>14</v>
      </c>
      <c r="R1566" s="4">
        <v>3</v>
      </c>
      <c r="S1566" t="str">
        <f>CONCATENATE(OrdersTable[[#This Row],[Clean_ID]],"-",OrdersTable[[#This Row],[Clean_Region]],"-",OrdersTable[[#This Row],[Clean_Product]])</f>
        <v>2564-NORTH-Electronics</v>
      </c>
    </row>
    <row r="1567" spans="1:19" x14ac:dyDescent="0.3">
      <c r="A1567" t="s">
        <v>4310</v>
      </c>
      <c r="B1567" t="str">
        <f t="shared" si="144"/>
        <v>2565</v>
      </c>
      <c r="C1567" t="s">
        <v>4311</v>
      </c>
      <c r="D1567" t="str">
        <f t="shared" si="149"/>
        <v>Mr. Ryan Dennis</v>
      </c>
      <c r="E1567" t="s">
        <v>26</v>
      </c>
      <c r="F1567" t="str">
        <f t="shared" si="145"/>
        <v>EAST</v>
      </c>
      <c r="G1567" t="s">
        <v>80</v>
      </c>
      <c r="H1567" t="str">
        <f t="shared" si="146"/>
        <v>Furniture</v>
      </c>
      <c r="I1567" s="2" t="s">
        <v>4312</v>
      </c>
      <c r="J1567" s="1">
        <v>45880</v>
      </c>
      <c r="K1567"/>
      <c r="L1567" s="4">
        <v>0</v>
      </c>
      <c r="M1567" s="4" t="str">
        <f t="shared" si="147"/>
        <v>Low Sales</v>
      </c>
      <c r="N1567" s="2" t="str">
        <f t="shared" si="148"/>
        <v>Grade C</v>
      </c>
      <c r="O1567">
        <v>5</v>
      </c>
      <c r="P1567" s="4">
        <v>5</v>
      </c>
      <c r="Q1567" t="s">
        <v>23</v>
      </c>
      <c r="R1567" s="4">
        <v>11</v>
      </c>
      <c r="S1567" t="str">
        <f>CONCATENATE(OrdersTable[[#This Row],[Clean_ID]],"-",OrdersTable[[#This Row],[Clean_Region]],"-",OrdersTable[[#This Row],[Clean_Product]])</f>
        <v>2565-EAST-Furniture</v>
      </c>
    </row>
    <row r="1568" spans="1:19" x14ac:dyDescent="0.3">
      <c r="A1568" t="s">
        <v>4313</v>
      </c>
      <c r="B1568" t="str">
        <f t="shared" si="144"/>
        <v>2566</v>
      </c>
      <c r="C1568" t="s">
        <v>4314</v>
      </c>
      <c r="D1568" t="str">
        <f t="shared" si="149"/>
        <v>Victoria Snyder Md</v>
      </c>
      <c r="E1568" t="s">
        <v>11</v>
      </c>
      <c r="F1568" t="str">
        <f t="shared" si="145"/>
        <v>NORTH</v>
      </c>
      <c r="G1568" t="s">
        <v>35</v>
      </c>
      <c r="H1568" t="str">
        <f t="shared" si="146"/>
        <v>Electronics</v>
      </c>
      <c r="I1568" s="2" t="s">
        <v>4315</v>
      </c>
      <c r="J1568" s="1">
        <v>45724</v>
      </c>
      <c r="K1568"/>
      <c r="L1568" s="4">
        <v>0</v>
      </c>
      <c r="M1568" s="4" t="str">
        <f t="shared" si="147"/>
        <v>Low Sales</v>
      </c>
      <c r="N1568" s="2" t="str">
        <f t="shared" si="148"/>
        <v>Grade C</v>
      </c>
      <c r="O1568">
        <v>5</v>
      </c>
      <c r="P1568" s="4">
        <v>5</v>
      </c>
      <c r="Q1568" t="s">
        <v>37</v>
      </c>
      <c r="R1568" s="4">
        <v>13</v>
      </c>
      <c r="S1568" t="str">
        <f>CONCATENATE(OrdersTable[[#This Row],[Clean_ID]],"-",OrdersTable[[#This Row],[Clean_Region]],"-",OrdersTable[[#This Row],[Clean_Product]])</f>
        <v>2566-NORTH-Electronics</v>
      </c>
    </row>
    <row r="1569" spans="1:19" x14ac:dyDescent="0.3">
      <c r="A1569" t="s">
        <v>4316</v>
      </c>
      <c r="B1569" t="str">
        <f t="shared" si="144"/>
        <v>2567</v>
      </c>
      <c r="C1569" t="s">
        <v>4317</v>
      </c>
      <c r="D1569" t="str">
        <f t="shared" si="149"/>
        <v>William Hall</v>
      </c>
      <c r="E1569" t="s">
        <v>51</v>
      </c>
      <c r="F1569" t="str">
        <f t="shared" si="145"/>
        <v>WEST</v>
      </c>
      <c r="G1569" t="s">
        <v>40</v>
      </c>
      <c r="H1569" t="str">
        <f t="shared" si="146"/>
        <v>Office Supplies</v>
      </c>
      <c r="I1569" s="2" t="s">
        <v>1777</v>
      </c>
      <c r="J1569" s="1">
        <v>46298</v>
      </c>
      <c r="K1569"/>
      <c r="L1569" s="4">
        <v>0</v>
      </c>
      <c r="M1569" s="4" t="str">
        <f t="shared" si="147"/>
        <v>Low Sales</v>
      </c>
      <c r="N1569" s="2" t="str">
        <f t="shared" si="148"/>
        <v>Grade C</v>
      </c>
      <c r="O1569">
        <v>5</v>
      </c>
      <c r="P1569" s="4">
        <v>5</v>
      </c>
      <c r="Q1569" t="s">
        <v>18</v>
      </c>
      <c r="R1569" s="4">
        <v>7</v>
      </c>
      <c r="S1569" t="str">
        <f>CONCATENATE(OrdersTable[[#This Row],[Clean_ID]],"-",OrdersTable[[#This Row],[Clean_Region]],"-",OrdersTable[[#This Row],[Clean_Product]])</f>
        <v>2567-WEST-Office Supplies</v>
      </c>
    </row>
    <row r="1570" spans="1:19" x14ac:dyDescent="0.3">
      <c r="A1570" t="s">
        <v>4318</v>
      </c>
      <c r="B1570" t="str">
        <f t="shared" si="144"/>
        <v>2568</v>
      </c>
      <c r="C1570" t="s">
        <v>4319</v>
      </c>
      <c r="D1570" t="str">
        <f t="shared" si="149"/>
        <v>Samuel Gonzales</v>
      </c>
      <c r="E1570" t="s">
        <v>21</v>
      </c>
      <c r="F1570" t="str">
        <f t="shared" si="145"/>
        <v>CENTRAL</v>
      </c>
      <c r="G1570" t="s">
        <v>35</v>
      </c>
      <c r="H1570" t="str">
        <f t="shared" si="146"/>
        <v>Electronics</v>
      </c>
      <c r="I1570" s="2" t="s">
        <v>508</v>
      </c>
      <c r="J1570" s="1">
        <v>45982</v>
      </c>
      <c r="K1570"/>
      <c r="L1570" s="4">
        <v>0</v>
      </c>
      <c r="M1570" s="4" t="str">
        <f t="shared" si="147"/>
        <v>Low Sales</v>
      </c>
      <c r="N1570" s="2" t="str">
        <f t="shared" si="148"/>
        <v>Grade C</v>
      </c>
      <c r="O1570"/>
      <c r="P1570" s="4">
        <v>0</v>
      </c>
      <c r="Q1570" t="s">
        <v>31</v>
      </c>
      <c r="R1570" s="4">
        <v>4</v>
      </c>
      <c r="S1570" t="str">
        <f>CONCATENATE(OrdersTable[[#This Row],[Clean_ID]],"-",OrdersTable[[#This Row],[Clean_Region]],"-",OrdersTable[[#This Row],[Clean_Product]])</f>
        <v>2568-CENTRAL-Electronics</v>
      </c>
    </row>
    <row r="1571" spans="1:19" x14ac:dyDescent="0.3">
      <c r="A1571" t="s">
        <v>4320</v>
      </c>
      <c r="B1571" t="str">
        <f t="shared" si="144"/>
        <v>2569</v>
      </c>
      <c r="C1571" t="s">
        <v>4321</v>
      </c>
      <c r="D1571" t="str">
        <f t="shared" si="149"/>
        <v>Mr. Scott Davis Md</v>
      </c>
      <c r="E1571" t="s">
        <v>21</v>
      </c>
      <c r="F1571" t="str">
        <f t="shared" si="145"/>
        <v>CENTRAL</v>
      </c>
      <c r="G1571" t="s">
        <v>35</v>
      </c>
      <c r="H1571" t="str">
        <f t="shared" si="146"/>
        <v>Electronics</v>
      </c>
      <c r="I1571" s="2" t="s">
        <v>4322</v>
      </c>
      <c r="J1571" s="1">
        <v>45737</v>
      </c>
      <c r="K1571">
        <v>2350.58</v>
      </c>
      <c r="L1571" s="4">
        <v>2350.58</v>
      </c>
      <c r="M1571" s="4" t="str">
        <f t="shared" si="147"/>
        <v>Low Sales</v>
      </c>
      <c r="N1571" s="2" t="str">
        <f t="shared" si="148"/>
        <v>Grade B</v>
      </c>
      <c r="O1571">
        <v>5</v>
      </c>
      <c r="P1571" s="4">
        <v>5</v>
      </c>
      <c r="Q1571" t="s">
        <v>23</v>
      </c>
      <c r="R1571" s="4">
        <v>8</v>
      </c>
      <c r="S1571" t="str">
        <f>CONCATENATE(OrdersTable[[#This Row],[Clean_ID]],"-",OrdersTable[[#This Row],[Clean_Region]],"-",OrdersTable[[#This Row],[Clean_Product]])</f>
        <v>2569-CENTRAL-Electronics</v>
      </c>
    </row>
    <row r="1572" spans="1:19" x14ac:dyDescent="0.3">
      <c r="A1572" t="s">
        <v>4323</v>
      </c>
      <c r="B1572" t="str">
        <f t="shared" si="144"/>
        <v>2570</v>
      </c>
      <c r="C1572" t="s">
        <v>4324</v>
      </c>
      <c r="D1572" t="str">
        <f t="shared" si="149"/>
        <v>Gary Lowe</v>
      </c>
      <c r="E1572" t="s">
        <v>26</v>
      </c>
      <c r="F1572" t="str">
        <f t="shared" si="145"/>
        <v>EAST</v>
      </c>
      <c r="G1572" t="s">
        <v>12</v>
      </c>
      <c r="H1572" t="str">
        <f t="shared" si="146"/>
        <v>Electronics</v>
      </c>
      <c r="I1572" s="2" t="s">
        <v>359</v>
      </c>
      <c r="J1572" s="1">
        <v>45905</v>
      </c>
      <c r="K1572"/>
      <c r="L1572" s="4">
        <v>0</v>
      </c>
      <c r="M1572" s="4" t="str">
        <f t="shared" si="147"/>
        <v>Low Sales</v>
      </c>
      <c r="N1572" s="2" t="str">
        <f t="shared" si="148"/>
        <v>Grade C</v>
      </c>
      <c r="O1572">
        <v>15</v>
      </c>
      <c r="P1572" s="4">
        <v>15</v>
      </c>
      <c r="Q1572" t="s">
        <v>31</v>
      </c>
      <c r="R1572" s="4">
        <v>13</v>
      </c>
      <c r="S1572" t="str">
        <f>CONCATENATE(OrdersTable[[#This Row],[Clean_ID]],"-",OrdersTable[[#This Row],[Clean_Region]],"-",OrdersTable[[#This Row],[Clean_Product]])</f>
        <v>2570-EAST-Electronics</v>
      </c>
    </row>
    <row r="1573" spans="1:19" x14ac:dyDescent="0.3">
      <c r="A1573" t="s">
        <v>4325</v>
      </c>
      <c r="B1573" t="str">
        <f t="shared" si="144"/>
        <v>2571</v>
      </c>
      <c r="C1573" t="s">
        <v>4326</v>
      </c>
      <c r="D1573" t="str">
        <f t="shared" si="149"/>
        <v>Karen Porter</v>
      </c>
      <c r="E1573" t="s">
        <v>34</v>
      </c>
      <c r="F1573" t="str">
        <f t="shared" si="145"/>
        <v>NORTH</v>
      </c>
      <c r="G1573" t="s">
        <v>40</v>
      </c>
      <c r="H1573" t="str">
        <f t="shared" si="146"/>
        <v>Office Supplies</v>
      </c>
      <c r="I1573" s="2" t="s">
        <v>290</v>
      </c>
      <c r="J1573" s="1">
        <v>45329</v>
      </c>
      <c r="K1573">
        <v>1816.58</v>
      </c>
      <c r="L1573" s="4">
        <v>1816.58</v>
      </c>
      <c r="M1573" s="4" t="str">
        <f t="shared" si="147"/>
        <v>Low Sales</v>
      </c>
      <c r="N1573" s="2" t="str">
        <f t="shared" si="148"/>
        <v>Grade C</v>
      </c>
      <c r="O1573">
        <v>20</v>
      </c>
      <c r="P1573" s="4">
        <v>20</v>
      </c>
      <c r="Q1573" t="s">
        <v>31</v>
      </c>
      <c r="R1573" s="4">
        <v>5</v>
      </c>
      <c r="S1573" t="str">
        <f>CONCATENATE(OrdersTable[[#This Row],[Clean_ID]],"-",OrdersTable[[#This Row],[Clean_Region]],"-",OrdersTable[[#This Row],[Clean_Product]])</f>
        <v>2571-NORTH-Office Supplies</v>
      </c>
    </row>
    <row r="1574" spans="1:19" x14ac:dyDescent="0.3">
      <c r="A1574" t="s">
        <v>4327</v>
      </c>
      <c r="B1574" t="str">
        <f t="shared" si="144"/>
        <v>2572</v>
      </c>
      <c r="C1574" t="s">
        <v>4328</v>
      </c>
      <c r="D1574" t="str">
        <f t="shared" si="149"/>
        <v>Stephanie Blair</v>
      </c>
      <c r="E1574" t="s">
        <v>11</v>
      </c>
      <c r="F1574" t="str">
        <f t="shared" si="145"/>
        <v>NORTH</v>
      </c>
      <c r="G1574" t="s">
        <v>12</v>
      </c>
      <c r="H1574" t="str">
        <f t="shared" si="146"/>
        <v>Electronics</v>
      </c>
      <c r="I1574" s="2" t="s">
        <v>1991</v>
      </c>
      <c r="J1574" s="1">
        <v>45902</v>
      </c>
      <c r="K1574">
        <v>1818.36</v>
      </c>
      <c r="L1574" s="4">
        <v>1818.36</v>
      </c>
      <c r="M1574" s="4" t="str">
        <f t="shared" si="147"/>
        <v>Low Sales</v>
      </c>
      <c r="N1574" s="2" t="str">
        <f t="shared" si="148"/>
        <v>Grade C</v>
      </c>
      <c r="O1574"/>
      <c r="P1574" s="4">
        <v>0</v>
      </c>
      <c r="Q1574" t="s">
        <v>23</v>
      </c>
      <c r="R1574" s="4">
        <v>4</v>
      </c>
      <c r="S1574" t="str">
        <f>CONCATENATE(OrdersTable[[#This Row],[Clean_ID]],"-",OrdersTable[[#This Row],[Clean_Region]],"-",OrdersTable[[#This Row],[Clean_Product]])</f>
        <v>2572-NORTH-Electronics</v>
      </c>
    </row>
    <row r="1575" spans="1:19" x14ac:dyDescent="0.3">
      <c r="A1575" t="s">
        <v>4329</v>
      </c>
      <c r="B1575" t="str">
        <f t="shared" si="144"/>
        <v>2573</v>
      </c>
      <c r="C1575" t="s">
        <v>4330</v>
      </c>
      <c r="D1575" t="str">
        <f t="shared" si="149"/>
        <v>Mary Bradford</v>
      </c>
      <c r="E1575" t="s">
        <v>44</v>
      </c>
      <c r="F1575" t="str">
        <f t="shared" si="145"/>
        <v>SOUTH</v>
      </c>
      <c r="G1575" t="s">
        <v>12</v>
      </c>
      <c r="H1575" t="str">
        <f t="shared" si="146"/>
        <v>Electronics</v>
      </c>
      <c r="I1575" s="2" t="s">
        <v>1582</v>
      </c>
      <c r="J1575" s="1">
        <v>45839</v>
      </c>
      <c r="K1575">
        <v>673.97</v>
      </c>
      <c r="L1575" s="4">
        <v>673.97</v>
      </c>
      <c r="M1575" s="4" t="str">
        <f t="shared" si="147"/>
        <v>Low Sales</v>
      </c>
      <c r="N1575" s="2" t="str">
        <f t="shared" si="148"/>
        <v>Grade C</v>
      </c>
      <c r="O1575">
        <v>20</v>
      </c>
      <c r="P1575" s="4">
        <v>20</v>
      </c>
      <c r="Q1575" t="s">
        <v>23</v>
      </c>
      <c r="R1575" s="4">
        <v>15</v>
      </c>
      <c r="S1575" t="str">
        <f>CONCATENATE(OrdersTable[[#This Row],[Clean_ID]],"-",OrdersTable[[#This Row],[Clean_Region]],"-",OrdersTable[[#This Row],[Clean_Product]])</f>
        <v>2573-SOUTH-Electronics</v>
      </c>
    </row>
    <row r="1576" spans="1:19" x14ac:dyDescent="0.3">
      <c r="A1576" t="s">
        <v>4331</v>
      </c>
      <c r="B1576" t="str">
        <f t="shared" si="144"/>
        <v>2574</v>
      </c>
      <c r="C1576" t="s">
        <v>4332</v>
      </c>
      <c r="D1576" t="str">
        <f t="shared" si="149"/>
        <v>Victor Williamson</v>
      </c>
      <c r="E1576" t="s">
        <v>26</v>
      </c>
      <c r="F1576" t="str">
        <f t="shared" si="145"/>
        <v>EAST</v>
      </c>
      <c r="G1576" t="s">
        <v>40</v>
      </c>
      <c r="H1576" t="str">
        <f t="shared" si="146"/>
        <v>Office Supplies</v>
      </c>
      <c r="I1576" s="2" t="s">
        <v>4333</v>
      </c>
      <c r="J1576" s="1">
        <v>45761</v>
      </c>
      <c r="K1576"/>
      <c r="L1576" s="4">
        <v>0</v>
      </c>
      <c r="M1576" s="4" t="str">
        <f t="shared" si="147"/>
        <v>Low Sales</v>
      </c>
      <c r="N1576" s="2" t="str">
        <f t="shared" si="148"/>
        <v>Grade C</v>
      </c>
      <c r="O1576">
        <v>5</v>
      </c>
      <c r="P1576" s="4">
        <v>5</v>
      </c>
      <c r="Q1576" t="s">
        <v>14</v>
      </c>
      <c r="R1576" s="4">
        <v>6</v>
      </c>
      <c r="S1576" t="str">
        <f>CONCATENATE(OrdersTable[[#This Row],[Clean_ID]],"-",OrdersTable[[#This Row],[Clean_Region]],"-",OrdersTable[[#This Row],[Clean_Product]])</f>
        <v>2574-EAST-Office Supplies</v>
      </c>
    </row>
    <row r="1577" spans="1:19" x14ac:dyDescent="0.3">
      <c r="A1577" t="s">
        <v>4334</v>
      </c>
      <c r="B1577" t="str">
        <f t="shared" si="144"/>
        <v>2575</v>
      </c>
      <c r="C1577" t="s">
        <v>4335</v>
      </c>
      <c r="D1577" t="str">
        <f t="shared" si="149"/>
        <v>Kimberly Haynes</v>
      </c>
      <c r="E1577" t="s">
        <v>26</v>
      </c>
      <c r="F1577" t="str">
        <f t="shared" si="145"/>
        <v>EAST</v>
      </c>
      <c r="G1577" t="s">
        <v>12</v>
      </c>
      <c r="H1577" t="str">
        <f t="shared" si="146"/>
        <v>Electronics</v>
      </c>
      <c r="I1577" s="2" t="s">
        <v>4336</v>
      </c>
      <c r="J1577" s="1">
        <v>45442</v>
      </c>
      <c r="K1577">
        <v>4885.37</v>
      </c>
      <c r="L1577" s="4">
        <v>4885.37</v>
      </c>
      <c r="M1577" s="4" t="str">
        <f t="shared" si="147"/>
        <v>High Sales</v>
      </c>
      <c r="N1577" s="2" t="str">
        <f t="shared" si="148"/>
        <v>Grade A</v>
      </c>
      <c r="O1577">
        <v>20</v>
      </c>
      <c r="P1577" s="4">
        <v>20</v>
      </c>
      <c r="Q1577" t="s">
        <v>37</v>
      </c>
      <c r="R1577" s="4">
        <v>12</v>
      </c>
      <c r="S1577" t="str">
        <f>CONCATENATE(OrdersTable[[#This Row],[Clean_ID]],"-",OrdersTable[[#This Row],[Clean_Region]],"-",OrdersTable[[#This Row],[Clean_Product]])</f>
        <v>2575-EAST-Electronics</v>
      </c>
    </row>
    <row r="1578" spans="1:19" x14ac:dyDescent="0.3">
      <c r="A1578" t="s">
        <v>4337</v>
      </c>
      <c r="B1578" t="str">
        <f t="shared" si="144"/>
        <v>2576</v>
      </c>
      <c r="C1578" t="s">
        <v>4338</v>
      </c>
      <c r="D1578" t="str">
        <f t="shared" si="149"/>
        <v>Amy Turner</v>
      </c>
      <c r="E1578" t="s">
        <v>34</v>
      </c>
      <c r="F1578" t="str">
        <f t="shared" si="145"/>
        <v>NORTH</v>
      </c>
      <c r="G1578" t="s">
        <v>40</v>
      </c>
      <c r="H1578" t="str">
        <f t="shared" si="146"/>
        <v>Office Supplies</v>
      </c>
      <c r="I1578" s="2" t="s">
        <v>4339</v>
      </c>
      <c r="J1578" s="1">
        <v>45944</v>
      </c>
      <c r="K1578"/>
      <c r="L1578" s="4">
        <v>0</v>
      </c>
      <c r="M1578" s="4" t="str">
        <f t="shared" si="147"/>
        <v>Low Sales</v>
      </c>
      <c r="N1578" s="2" t="str">
        <f t="shared" si="148"/>
        <v>Grade C</v>
      </c>
      <c r="O1578">
        <v>5</v>
      </c>
      <c r="P1578" s="4">
        <v>5</v>
      </c>
      <c r="Q1578" t="s">
        <v>18</v>
      </c>
      <c r="R1578" s="4">
        <v>12</v>
      </c>
      <c r="S1578" t="str">
        <f>CONCATENATE(OrdersTable[[#This Row],[Clean_ID]],"-",OrdersTable[[#This Row],[Clean_Region]],"-",OrdersTable[[#This Row],[Clean_Product]])</f>
        <v>2576-NORTH-Office Supplies</v>
      </c>
    </row>
    <row r="1579" spans="1:19" x14ac:dyDescent="0.3">
      <c r="A1579" t="s">
        <v>4340</v>
      </c>
      <c r="B1579" t="str">
        <f t="shared" si="144"/>
        <v>2577</v>
      </c>
      <c r="C1579" t="s">
        <v>4341</v>
      </c>
      <c r="D1579" t="str">
        <f t="shared" si="149"/>
        <v>Eric Wright</v>
      </c>
      <c r="E1579" t="s">
        <v>26</v>
      </c>
      <c r="F1579" t="str">
        <f t="shared" si="145"/>
        <v>EAST</v>
      </c>
      <c r="G1579" t="s">
        <v>12</v>
      </c>
      <c r="H1579" t="str">
        <f t="shared" si="146"/>
        <v>Electronics</v>
      </c>
      <c r="I1579" s="2" t="s">
        <v>4342</v>
      </c>
      <c r="J1579" s="1">
        <v>45735</v>
      </c>
      <c r="K1579"/>
      <c r="L1579" s="4">
        <v>0</v>
      </c>
      <c r="M1579" s="4" t="str">
        <f t="shared" si="147"/>
        <v>Low Sales</v>
      </c>
      <c r="N1579" s="2" t="str">
        <f t="shared" si="148"/>
        <v>Grade C</v>
      </c>
      <c r="O1579">
        <v>15</v>
      </c>
      <c r="P1579" s="4">
        <v>15</v>
      </c>
      <c r="Q1579" t="s">
        <v>37</v>
      </c>
      <c r="R1579" s="4">
        <v>9</v>
      </c>
      <c r="S1579" t="str">
        <f>CONCATENATE(OrdersTable[[#This Row],[Clean_ID]],"-",OrdersTable[[#This Row],[Clean_Region]],"-",OrdersTable[[#This Row],[Clean_Product]])</f>
        <v>2577-EAST-Electronics</v>
      </c>
    </row>
    <row r="1580" spans="1:19" x14ac:dyDescent="0.3">
      <c r="A1580" t="s">
        <v>4343</v>
      </c>
      <c r="B1580" t="str">
        <f t="shared" si="144"/>
        <v>2578</v>
      </c>
      <c r="C1580" t="s">
        <v>4344</v>
      </c>
      <c r="D1580" t="str">
        <f t="shared" si="149"/>
        <v>Paul Doyle</v>
      </c>
      <c r="E1580" t="s">
        <v>21</v>
      </c>
      <c r="F1580" t="str">
        <f t="shared" si="145"/>
        <v>CENTRAL</v>
      </c>
      <c r="G1580" t="s">
        <v>80</v>
      </c>
      <c r="H1580" t="str">
        <f t="shared" si="146"/>
        <v>Furniture</v>
      </c>
      <c r="I1580" s="2" t="s">
        <v>4345</v>
      </c>
      <c r="J1580" s="1">
        <v>46002</v>
      </c>
      <c r="K1580"/>
      <c r="L1580" s="4">
        <v>0</v>
      </c>
      <c r="M1580" s="4" t="str">
        <f t="shared" si="147"/>
        <v>Low Sales</v>
      </c>
      <c r="N1580" s="2" t="str">
        <f t="shared" si="148"/>
        <v>Grade C</v>
      </c>
      <c r="O1580">
        <v>10</v>
      </c>
      <c r="P1580" s="4">
        <v>10</v>
      </c>
      <c r="Q1580" t="s">
        <v>23</v>
      </c>
      <c r="R1580" s="4">
        <v>5</v>
      </c>
      <c r="S1580" t="str">
        <f>CONCATENATE(OrdersTable[[#This Row],[Clean_ID]],"-",OrdersTable[[#This Row],[Clean_Region]],"-",OrdersTable[[#This Row],[Clean_Product]])</f>
        <v>2578-CENTRAL-Furniture</v>
      </c>
    </row>
    <row r="1581" spans="1:19" x14ac:dyDescent="0.3">
      <c r="A1581" t="s">
        <v>4346</v>
      </c>
      <c r="B1581" t="str">
        <f t="shared" si="144"/>
        <v>2579</v>
      </c>
      <c r="C1581" t="s">
        <v>4347</v>
      </c>
      <c r="D1581" t="str">
        <f t="shared" si="149"/>
        <v>Eric Sanders</v>
      </c>
      <c r="E1581" t="s">
        <v>11</v>
      </c>
      <c r="F1581" t="str">
        <f t="shared" si="145"/>
        <v>NORTH</v>
      </c>
      <c r="G1581" t="s">
        <v>80</v>
      </c>
      <c r="H1581" t="str">
        <f t="shared" si="146"/>
        <v>Furniture</v>
      </c>
      <c r="I1581" s="2" t="s">
        <v>287</v>
      </c>
      <c r="J1581" s="1">
        <v>45575</v>
      </c>
      <c r="K1581"/>
      <c r="L1581" s="4">
        <v>0</v>
      </c>
      <c r="M1581" s="4" t="str">
        <f t="shared" si="147"/>
        <v>Low Sales</v>
      </c>
      <c r="N1581" s="2" t="str">
        <f t="shared" si="148"/>
        <v>Grade C</v>
      </c>
      <c r="O1581">
        <v>10</v>
      </c>
      <c r="P1581" s="4">
        <v>10</v>
      </c>
      <c r="Q1581" t="s">
        <v>31</v>
      </c>
      <c r="R1581" s="4">
        <v>5</v>
      </c>
      <c r="S1581" t="str">
        <f>CONCATENATE(OrdersTable[[#This Row],[Clean_ID]],"-",OrdersTable[[#This Row],[Clean_Region]],"-",OrdersTable[[#This Row],[Clean_Product]])</f>
        <v>2579-NORTH-Furniture</v>
      </c>
    </row>
    <row r="1582" spans="1:19" x14ac:dyDescent="0.3">
      <c r="A1582" t="s">
        <v>4348</v>
      </c>
      <c r="B1582" t="str">
        <f t="shared" si="144"/>
        <v>2580</v>
      </c>
      <c r="C1582" t="s">
        <v>4349</v>
      </c>
      <c r="D1582" t="str">
        <f t="shared" si="149"/>
        <v>Stephen Allison</v>
      </c>
      <c r="E1582" t="s">
        <v>34</v>
      </c>
      <c r="F1582" t="str">
        <f t="shared" si="145"/>
        <v>NORTH</v>
      </c>
      <c r="G1582" t="s">
        <v>35</v>
      </c>
      <c r="H1582" t="str">
        <f t="shared" si="146"/>
        <v>Electronics</v>
      </c>
      <c r="I1582" s="2" t="s">
        <v>4350</v>
      </c>
      <c r="J1582" s="1">
        <v>45504</v>
      </c>
      <c r="K1582">
        <v>3921.15</v>
      </c>
      <c r="L1582" s="4">
        <v>3921.15</v>
      </c>
      <c r="M1582" s="4" t="str">
        <f t="shared" si="147"/>
        <v>High Sales</v>
      </c>
      <c r="N1582" s="2" t="str">
        <f t="shared" si="148"/>
        <v>Grade B</v>
      </c>
      <c r="O1582">
        <v>15</v>
      </c>
      <c r="P1582" s="4">
        <v>15</v>
      </c>
      <c r="Q1582" t="s">
        <v>31</v>
      </c>
      <c r="R1582" s="4">
        <v>8</v>
      </c>
      <c r="S1582" t="str">
        <f>CONCATENATE(OrdersTable[[#This Row],[Clean_ID]],"-",OrdersTable[[#This Row],[Clean_Region]],"-",OrdersTable[[#This Row],[Clean_Product]])</f>
        <v>2580-NORTH-Electronics</v>
      </c>
    </row>
    <row r="1583" spans="1:19" x14ac:dyDescent="0.3">
      <c r="A1583" t="s">
        <v>4351</v>
      </c>
      <c r="B1583" t="str">
        <f t="shared" si="144"/>
        <v>2581</v>
      </c>
      <c r="C1583" t="s">
        <v>4352</v>
      </c>
      <c r="D1583" t="str">
        <f t="shared" si="149"/>
        <v>Linda Hester</v>
      </c>
      <c r="E1583" t="s">
        <v>21</v>
      </c>
      <c r="F1583" t="str">
        <f t="shared" si="145"/>
        <v>CENTRAL</v>
      </c>
      <c r="G1583" t="s">
        <v>40</v>
      </c>
      <c r="H1583" t="str">
        <f t="shared" si="146"/>
        <v>Office Supplies</v>
      </c>
      <c r="I1583" s="2" t="s">
        <v>3196</v>
      </c>
      <c r="J1583" s="1">
        <v>45391</v>
      </c>
      <c r="K1583"/>
      <c r="L1583" s="4">
        <v>0</v>
      </c>
      <c r="M1583" s="4" t="str">
        <f t="shared" si="147"/>
        <v>Low Sales</v>
      </c>
      <c r="N1583" s="2" t="str">
        <f t="shared" si="148"/>
        <v>Grade C</v>
      </c>
      <c r="O1583">
        <v>10</v>
      </c>
      <c r="P1583" s="4">
        <v>10</v>
      </c>
      <c r="Q1583" t="s">
        <v>14</v>
      </c>
      <c r="R1583" s="4">
        <v>10</v>
      </c>
      <c r="S1583" t="str">
        <f>CONCATENATE(OrdersTable[[#This Row],[Clean_ID]],"-",OrdersTable[[#This Row],[Clean_Region]],"-",OrdersTable[[#This Row],[Clean_Product]])</f>
        <v>2581-CENTRAL-Office Supplies</v>
      </c>
    </row>
    <row r="1584" spans="1:19" x14ac:dyDescent="0.3">
      <c r="A1584" t="s">
        <v>4353</v>
      </c>
      <c r="B1584" t="str">
        <f t="shared" si="144"/>
        <v>2582</v>
      </c>
      <c r="C1584" t="s">
        <v>4354</v>
      </c>
      <c r="D1584" t="str">
        <f t="shared" si="149"/>
        <v>Heidi Kim</v>
      </c>
      <c r="E1584" t="s">
        <v>26</v>
      </c>
      <c r="F1584" t="str">
        <f t="shared" si="145"/>
        <v>EAST</v>
      </c>
      <c r="G1584" t="s">
        <v>35</v>
      </c>
      <c r="H1584" t="str">
        <f t="shared" si="146"/>
        <v>Electronics</v>
      </c>
      <c r="I1584" s="2" t="s">
        <v>3868</v>
      </c>
      <c r="J1584" s="1">
        <v>45894</v>
      </c>
      <c r="K1584"/>
      <c r="L1584" s="4">
        <v>0</v>
      </c>
      <c r="M1584" s="4" t="str">
        <f t="shared" si="147"/>
        <v>Low Sales</v>
      </c>
      <c r="N1584" s="2" t="str">
        <f t="shared" si="148"/>
        <v>Grade C</v>
      </c>
      <c r="O1584"/>
      <c r="P1584" s="4">
        <v>0</v>
      </c>
      <c r="Q1584" t="s">
        <v>23</v>
      </c>
      <c r="R1584" s="4">
        <v>8</v>
      </c>
      <c r="S1584" t="str">
        <f>CONCATENATE(OrdersTable[[#This Row],[Clean_ID]],"-",OrdersTable[[#This Row],[Clean_Region]],"-",OrdersTable[[#This Row],[Clean_Product]])</f>
        <v>2582-EAST-Electronics</v>
      </c>
    </row>
    <row r="1585" spans="1:19" x14ac:dyDescent="0.3">
      <c r="A1585" t="s">
        <v>4355</v>
      </c>
      <c r="B1585" t="str">
        <f t="shared" si="144"/>
        <v>2583</v>
      </c>
      <c r="C1585" t="s">
        <v>4356</v>
      </c>
      <c r="D1585" t="str">
        <f t="shared" si="149"/>
        <v>Dennis Alvarez</v>
      </c>
      <c r="E1585" t="s">
        <v>21</v>
      </c>
      <c r="F1585" t="str">
        <f t="shared" si="145"/>
        <v>CENTRAL</v>
      </c>
      <c r="G1585" t="s">
        <v>12</v>
      </c>
      <c r="H1585" t="str">
        <f t="shared" si="146"/>
        <v>Electronics</v>
      </c>
      <c r="I1585" s="2" t="s">
        <v>4357</v>
      </c>
      <c r="J1585" s="1">
        <v>45643</v>
      </c>
      <c r="K1585"/>
      <c r="L1585" s="4">
        <v>0</v>
      </c>
      <c r="M1585" s="4" t="str">
        <f t="shared" si="147"/>
        <v>Low Sales</v>
      </c>
      <c r="N1585" s="2" t="str">
        <f t="shared" si="148"/>
        <v>Grade C</v>
      </c>
      <c r="O1585">
        <v>10</v>
      </c>
      <c r="P1585" s="4">
        <v>10</v>
      </c>
      <c r="Q1585" t="s">
        <v>23</v>
      </c>
      <c r="R1585" s="4">
        <v>14</v>
      </c>
      <c r="S1585" t="str">
        <f>CONCATENATE(OrdersTable[[#This Row],[Clean_ID]],"-",OrdersTable[[#This Row],[Clean_Region]],"-",OrdersTable[[#This Row],[Clean_Product]])</f>
        <v>2583-CENTRAL-Electronics</v>
      </c>
    </row>
    <row r="1586" spans="1:19" x14ac:dyDescent="0.3">
      <c r="A1586" t="s">
        <v>4358</v>
      </c>
      <c r="B1586" t="str">
        <f t="shared" si="144"/>
        <v>2584</v>
      </c>
      <c r="C1586" t="s">
        <v>4359</v>
      </c>
      <c r="D1586" t="str">
        <f t="shared" si="149"/>
        <v>Sarah Short</v>
      </c>
      <c r="E1586" t="s">
        <v>11</v>
      </c>
      <c r="F1586" t="str">
        <f t="shared" si="145"/>
        <v>NORTH</v>
      </c>
      <c r="G1586" t="s">
        <v>35</v>
      </c>
      <c r="H1586" t="str">
        <f t="shared" si="146"/>
        <v>Electronics</v>
      </c>
      <c r="I1586" s="2" t="s">
        <v>1657</v>
      </c>
      <c r="J1586" s="1">
        <v>45507</v>
      </c>
      <c r="K1586"/>
      <c r="L1586" s="4">
        <v>0</v>
      </c>
      <c r="M1586" s="4" t="str">
        <f t="shared" si="147"/>
        <v>Low Sales</v>
      </c>
      <c r="N1586" s="2" t="str">
        <f t="shared" si="148"/>
        <v>Grade C</v>
      </c>
      <c r="O1586">
        <v>15</v>
      </c>
      <c r="P1586" s="4">
        <v>15</v>
      </c>
      <c r="Q1586" t="s">
        <v>23</v>
      </c>
      <c r="R1586" s="4">
        <v>1</v>
      </c>
      <c r="S1586" t="str">
        <f>CONCATENATE(OrdersTable[[#This Row],[Clean_ID]],"-",OrdersTable[[#This Row],[Clean_Region]],"-",OrdersTable[[#This Row],[Clean_Product]])</f>
        <v>2584-NORTH-Electronics</v>
      </c>
    </row>
    <row r="1587" spans="1:19" x14ac:dyDescent="0.3">
      <c r="A1587" t="s">
        <v>4360</v>
      </c>
      <c r="B1587" t="str">
        <f t="shared" si="144"/>
        <v>2585</v>
      </c>
      <c r="C1587" t="s">
        <v>4361</v>
      </c>
      <c r="D1587" t="str">
        <f t="shared" si="149"/>
        <v>Michael Brown</v>
      </c>
      <c r="E1587" t="s">
        <v>11</v>
      </c>
      <c r="F1587" t="str">
        <f t="shared" si="145"/>
        <v>NORTH</v>
      </c>
      <c r="G1587" t="s">
        <v>12</v>
      </c>
      <c r="H1587" t="str">
        <f t="shared" si="146"/>
        <v>Electronics</v>
      </c>
      <c r="I1587" s="2" t="s">
        <v>4362</v>
      </c>
      <c r="J1587" s="1">
        <v>45879</v>
      </c>
      <c r="K1587"/>
      <c r="L1587" s="4">
        <v>0</v>
      </c>
      <c r="M1587" s="4" t="str">
        <f t="shared" si="147"/>
        <v>Low Sales</v>
      </c>
      <c r="N1587" s="2" t="str">
        <f t="shared" si="148"/>
        <v>Grade C</v>
      </c>
      <c r="O1587">
        <v>5</v>
      </c>
      <c r="P1587" s="4">
        <v>5</v>
      </c>
      <c r="Q1587" t="s">
        <v>18</v>
      </c>
      <c r="R1587" s="4">
        <v>12</v>
      </c>
      <c r="S1587" t="str">
        <f>CONCATENATE(OrdersTable[[#This Row],[Clean_ID]],"-",OrdersTable[[#This Row],[Clean_Region]],"-",OrdersTable[[#This Row],[Clean_Product]])</f>
        <v>2585-NORTH-Electronics</v>
      </c>
    </row>
    <row r="1588" spans="1:19" x14ac:dyDescent="0.3">
      <c r="A1588" t="s">
        <v>4363</v>
      </c>
      <c r="B1588" t="str">
        <f t="shared" si="144"/>
        <v>2586</v>
      </c>
      <c r="C1588" t="s">
        <v>4364</v>
      </c>
      <c r="D1588" t="str">
        <f t="shared" si="149"/>
        <v>Christian Hall</v>
      </c>
      <c r="E1588" t="s">
        <v>21</v>
      </c>
      <c r="F1588" t="str">
        <f t="shared" si="145"/>
        <v>CENTRAL</v>
      </c>
      <c r="G1588" t="s">
        <v>40</v>
      </c>
      <c r="H1588" t="str">
        <f t="shared" si="146"/>
        <v>Office Supplies</v>
      </c>
      <c r="I1588" s="2" t="s">
        <v>189</v>
      </c>
      <c r="J1588" s="1">
        <v>45484</v>
      </c>
      <c r="K1588"/>
      <c r="L1588" s="4">
        <v>0</v>
      </c>
      <c r="M1588" s="4" t="str">
        <f t="shared" si="147"/>
        <v>Low Sales</v>
      </c>
      <c r="N1588" s="2" t="str">
        <f t="shared" si="148"/>
        <v>Grade C</v>
      </c>
      <c r="O1588">
        <v>20</v>
      </c>
      <c r="P1588" s="4">
        <v>20</v>
      </c>
      <c r="Q1588" t="s">
        <v>14</v>
      </c>
      <c r="R1588" s="4">
        <v>3</v>
      </c>
      <c r="S1588" t="str">
        <f>CONCATENATE(OrdersTable[[#This Row],[Clean_ID]],"-",OrdersTable[[#This Row],[Clean_Region]],"-",OrdersTable[[#This Row],[Clean_Product]])</f>
        <v>2586-CENTRAL-Office Supplies</v>
      </c>
    </row>
    <row r="1589" spans="1:19" x14ac:dyDescent="0.3">
      <c r="A1589" t="s">
        <v>4365</v>
      </c>
      <c r="B1589" t="str">
        <f t="shared" si="144"/>
        <v>2587</v>
      </c>
      <c r="C1589" t="s">
        <v>4366</v>
      </c>
      <c r="D1589" t="str">
        <f t="shared" si="149"/>
        <v>Emily Hamilton Phd</v>
      </c>
      <c r="E1589" t="s">
        <v>21</v>
      </c>
      <c r="F1589" t="str">
        <f t="shared" si="145"/>
        <v>CENTRAL</v>
      </c>
      <c r="G1589" t="s">
        <v>80</v>
      </c>
      <c r="H1589" t="str">
        <f t="shared" si="146"/>
        <v>Furniture</v>
      </c>
      <c r="I1589" s="2" t="s">
        <v>4367</v>
      </c>
      <c r="J1589" s="1">
        <v>45667</v>
      </c>
      <c r="K1589"/>
      <c r="L1589" s="4">
        <v>0</v>
      </c>
      <c r="M1589" s="4" t="str">
        <f t="shared" si="147"/>
        <v>Low Sales</v>
      </c>
      <c r="N1589" s="2" t="str">
        <f t="shared" si="148"/>
        <v>Grade C</v>
      </c>
      <c r="O1589">
        <v>5</v>
      </c>
      <c r="P1589" s="4">
        <v>5</v>
      </c>
      <c r="Q1589" t="s">
        <v>31</v>
      </c>
      <c r="R1589" s="4">
        <v>9</v>
      </c>
      <c r="S1589" t="str">
        <f>CONCATENATE(OrdersTable[[#This Row],[Clean_ID]],"-",OrdersTable[[#This Row],[Clean_Region]],"-",OrdersTable[[#This Row],[Clean_Product]])</f>
        <v>2587-CENTRAL-Furniture</v>
      </c>
    </row>
    <row r="1590" spans="1:19" x14ac:dyDescent="0.3">
      <c r="A1590" t="s">
        <v>4368</v>
      </c>
      <c r="B1590" t="str">
        <f t="shared" si="144"/>
        <v>2588</v>
      </c>
      <c r="C1590" t="s">
        <v>4369</v>
      </c>
      <c r="D1590" t="str">
        <f t="shared" si="149"/>
        <v>Katrina Haynes</v>
      </c>
      <c r="E1590" t="s">
        <v>11</v>
      </c>
      <c r="F1590" t="str">
        <f t="shared" si="145"/>
        <v>NORTH</v>
      </c>
      <c r="G1590" t="s">
        <v>35</v>
      </c>
      <c r="H1590" t="str">
        <f t="shared" si="146"/>
        <v>Electronics</v>
      </c>
      <c r="I1590" s="2" t="s">
        <v>4370</v>
      </c>
      <c r="J1590" s="1">
        <v>45532</v>
      </c>
      <c r="K1590">
        <v>4609.82</v>
      </c>
      <c r="L1590" s="4">
        <v>4609.82</v>
      </c>
      <c r="M1590" s="4" t="str">
        <f t="shared" si="147"/>
        <v>High Sales</v>
      </c>
      <c r="N1590" s="2" t="str">
        <f t="shared" si="148"/>
        <v>Grade A</v>
      </c>
      <c r="O1590">
        <v>20</v>
      </c>
      <c r="P1590" s="4">
        <v>20</v>
      </c>
      <c r="Q1590" t="s">
        <v>37</v>
      </c>
      <c r="R1590" s="4">
        <v>14</v>
      </c>
      <c r="S1590" t="str">
        <f>CONCATENATE(OrdersTable[[#This Row],[Clean_ID]],"-",OrdersTable[[#This Row],[Clean_Region]],"-",OrdersTable[[#This Row],[Clean_Product]])</f>
        <v>2588-NORTH-Electronics</v>
      </c>
    </row>
    <row r="1591" spans="1:19" x14ac:dyDescent="0.3">
      <c r="A1591" t="s">
        <v>4371</v>
      </c>
      <c r="B1591" t="str">
        <f t="shared" si="144"/>
        <v>2589</v>
      </c>
      <c r="C1591" t="s">
        <v>4372</v>
      </c>
      <c r="D1591" t="str">
        <f t="shared" si="149"/>
        <v>Ashley Hayes</v>
      </c>
      <c r="E1591" t="s">
        <v>34</v>
      </c>
      <c r="F1591" t="str">
        <f t="shared" si="145"/>
        <v>NORTH</v>
      </c>
      <c r="G1591" t="s">
        <v>12</v>
      </c>
      <c r="H1591" t="str">
        <f t="shared" si="146"/>
        <v>Electronics</v>
      </c>
      <c r="I1591" s="2" t="s">
        <v>4373</v>
      </c>
      <c r="J1591" s="1">
        <v>45697</v>
      </c>
      <c r="K1591">
        <v>1095.96</v>
      </c>
      <c r="L1591" s="4">
        <v>1095.96</v>
      </c>
      <c r="M1591" s="4" t="str">
        <f t="shared" si="147"/>
        <v>Low Sales</v>
      </c>
      <c r="N1591" s="2" t="str">
        <f t="shared" si="148"/>
        <v>Grade C</v>
      </c>
      <c r="O1591"/>
      <c r="P1591" s="4">
        <v>0</v>
      </c>
      <c r="Q1591" t="s">
        <v>31</v>
      </c>
      <c r="R1591" s="4">
        <v>3</v>
      </c>
      <c r="S1591" t="str">
        <f>CONCATENATE(OrdersTable[[#This Row],[Clean_ID]],"-",OrdersTable[[#This Row],[Clean_Region]],"-",OrdersTable[[#This Row],[Clean_Product]])</f>
        <v>2589-NORTH-Electronics</v>
      </c>
    </row>
    <row r="1592" spans="1:19" x14ac:dyDescent="0.3">
      <c r="A1592" t="s">
        <v>4374</v>
      </c>
      <c r="B1592" t="str">
        <f t="shared" si="144"/>
        <v>2590</v>
      </c>
      <c r="C1592" t="s">
        <v>4375</v>
      </c>
      <c r="D1592" t="str">
        <f t="shared" si="149"/>
        <v>Sean Johnson</v>
      </c>
      <c r="E1592" t="s">
        <v>44</v>
      </c>
      <c r="F1592" t="str">
        <f t="shared" si="145"/>
        <v>SOUTH</v>
      </c>
      <c r="G1592" t="s">
        <v>35</v>
      </c>
      <c r="H1592" t="str">
        <f t="shared" si="146"/>
        <v>Electronics</v>
      </c>
      <c r="I1592" s="2" t="s">
        <v>4376</v>
      </c>
      <c r="J1592" s="1">
        <v>45855</v>
      </c>
      <c r="K1592">
        <v>1792.52</v>
      </c>
      <c r="L1592" s="4">
        <v>1792.52</v>
      </c>
      <c r="M1592" s="4" t="str">
        <f t="shared" si="147"/>
        <v>Low Sales</v>
      </c>
      <c r="N1592" s="2" t="str">
        <f t="shared" si="148"/>
        <v>Grade C</v>
      </c>
      <c r="O1592">
        <v>20</v>
      </c>
      <c r="P1592" s="4">
        <v>20</v>
      </c>
      <c r="Q1592" t="s">
        <v>37</v>
      </c>
      <c r="R1592" s="4">
        <v>5</v>
      </c>
      <c r="S1592" t="str">
        <f>CONCATENATE(OrdersTable[[#This Row],[Clean_ID]],"-",OrdersTable[[#This Row],[Clean_Region]],"-",OrdersTable[[#This Row],[Clean_Product]])</f>
        <v>2590-SOUTH-Electronics</v>
      </c>
    </row>
    <row r="1593" spans="1:19" x14ac:dyDescent="0.3">
      <c r="A1593" t="s">
        <v>4377</v>
      </c>
      <c r="B1593" t="str">
        <f t="shared" si="144"/>
        <v>2591</v>
      </c>
      <c r="C1593" t="s">
        <v>4378</v>
      </c>
      <c r="D1593" t="str">
        <f t="shared" si="149"/>
        <v>Robin Obrien</v>
      </c>
      <c r="E1593" t="s">
        <v>26</v>
      </c>
      <c r="F1593" t="str">
        <f t="shared" si="145"/>
        <v>EAST</v>
      </c>
      <c r="G1593" t="s">
        <v>40</v>
      </c>
      <c r="H1593" t="str">
        <f t="shared" si="146"/>
        <v>Office Supplies</v>
      </c>
      <c r="I1593" s="2" t="s">
        <v>4379</v>
      </c>
      <c r="J1593" s="1">
        <v>45937</v>
      </c>
      <c r="K1593"/>
      <c r="L1593" s="4">
        <v>0</v>
      </c>
      <c r="M1593" s="4" t="str">
        <f t="shared" si="147"/>
        <v>Low Sales</v>
      </c>
      <c r="N1593" s="2" t="str">
        <f t="shared" si="148"/>
        <v>Grade C</v>
      </c>
      <c r="O1593"/>
      <c r="P1593" s="4">
        <v>0</v>
      </c>
      <c r="Q1593" t="s">
        <v>37</v>
      </c>
      <c r="R1593" s="4">
        <v>9</v>
      </c>
      <c r="S1593" t="str">
        <f>CONCATENATE(OrdersTable[[#This Row],[Clean_ID]],"-",OrdersTable[[#This Row],[Clean_Region]],"-",OrdersTable[[#This Row],[Clean_Product]])</f>
        <v>2591-EAST-Office Supplies</v>
      </c>
    </row>
    <row r="1594" spans="1:19" x14ac:dyDescent="0.3">
      <c r="A1594" t="s">
        <v>4380</v>
      </c>
      <c r="B1594" t="str">
        <f t="shared" si="144"/>
        <v>2592</v>
      </c>
      <c r="C1594" t="s">
        <v>4381</v>
      </c>
      <c r="D1594" t="str">
        <f t="shared" si="149"/>
        <v>James Mathews</v>
      </c>
      <c r="E1594" t="s">
        <v>51</v>
      </c>
      <c r="F1594" t="str">
        <f t="shared" si="145"/>
        <v>WEST</v>
      </c>
      <c r="G1594" t="s">
        <v>80</v>
      </c>
      <c r="H1594" t="str">
        <f t="shared" si="146"/>
        <v>Furniture</v>
      </c>
      <c r="I1594" s="2" t="s">
        <v>4382</v>
      </c>
      <c r="J1594" s="1">
        <v>45705</v>
      </c>
      <c r="K1594"/>
      <c r="L1594" s="4">
        <v>0</v>
      </c>
      <c r="M1594" s="4" t="str">
        <f t="shared" si="147"/>
        <v>Low Sales</v>
      </c>
      <c r="N1594" s="2" t="str">
        <f t="shared" si="148"/>
        <v>Grade C</v>
      </c>
      <c r="O1594">
        <v>20</v>
      </c>
      <c r="P1594" s="4">
        <v>20</v>
      </c>
      <c r="Q1594" t="s">
        <v>18</v>
      </c>
      <c r="R1594" s="4">
        <v>15</v>
      </c>
      <c r="S1594" t="str">
        <f>CONCATENATE(OrdersTable[[#This Row],[Clean_ID]],"-",OrdersTable[[#This Row],[Clean_Region]],"-",OrdersTable[[#This Row],[Clean_Product]])</f>
        <v>2592-WEST-Furniture</v>
      </c>
    </row>
    <row r="1595" spans="1:19" x14ac:dyDescent="0.3">
      <c r="A1595" t="s">
        <v>4383</v>
      </c>
      <c r="B1595" t="str">
        <f t="shared" si="144"/>
        <v>2593</v>
      </c>
      <c r="C1595" t="s">
        <v>4384</v>
      </c>
      <c r="D1595" t="str">
        <f t="shared" si="149"/>
        <v>Kristi Hogan</v>
      </c>
      <c r="E1595" t="s">
        <v>44</v>
      </c>
      <c r="F1595" t="str">
        <f t="shared" si="145"/>
        <v>SOUTH</v>
      </c>
      <c r="G1595" t="s">
        <v>35</v>
      </c>
      <c r="H1595" t="str">
        <f t="shared" si="146"/>
        <v>Electronics</v>
      </c>
      <c r="I1595" s="2" t="s">
        <v>2370</v>
      </c>
      <c r="J1595" s="1">
        <v>45587</v>
      </c>
      <c r="K1595"/>
      <c r="L1595" s="4">
        <v>0</v>
      </c>
      <c r="M1595" s="4" t="str">
        <f t="shared" si="147"/>
        <v>Low Sales</v>
      </c>
      <c r="N1595" s="2" t="str">
        <f t="shared" si="148"/>
        <v>Grade C</v>
      </c>
      <c r="O1595">
        <v>20</v>
      </c>
      <c r="P1595" s="4">
        <v>20</v>
      </c>
      <c r="Q1595" t="s">
        <v>18</v>
      </c>
      <c r="R1595" s="4">
        <v>11</v>
      </c>
      <c r="S1595" t="str">
        <f>CONCATENATE(OrdersTable[[#This Row],[Clean_ID]],"-",OrdersTable[[#This Row],[Clean_Region]],"-",OrdersTable[[#This Row],[Clean_Product]])</f>
        <v>2593-SOUTH-Electronics</v>
      </c>
    </row>
    <row r="1596" spans="1:19" x14ac:dyDescent="0.3">
      <c r="A1596" t="s">
        <v>4385</v>
      </c>
      <c r="B1596" t="str">
        <f t="shared" si="144"/>
        <v>2594</v>
      </c>
      <c r="C1596" t="s">
        <v>4386</v>
      </c>
      <c r="D1596" t="str">
        <f t="shared" si="149"/>
        <v>Steven Jacobs</v>
      </c>
      <c r="E1596" t="s">
        <v>34</v>
      </c>
      <c r="F1596" t="str">
        <f t="shared" si="145"/>
        <v>NORTH</v>
      </c>
      <c r="G1596" t="s">
        <v>35</v>
      </c>
      <c r="H1596" t="str">
        <f t="shared" si="146"/>
        <v>Electronics</v>
      </c>
      <c r="I1596" s="2" t="s">
        <v>4387</v>
      </c>
      <c r="J1596" s="1">
        <v>45886</v>
      </c>
      <c r="K1596"/>
      <c r="L1596" s="4">
        <v>0</v>
      </c>
      <c r="M1596" s="4" t="str">
        <f t="shared" si="147"/>
        <v>Low Sales</v>
      </c>
      <c r="N1596" s="2" t="str">
        <f t="shared" si="148"/>
        <v>Grade C</v>
      </c>
      <c r="O1596">
        <v>20</v>
      </c>
      <c r="P1596" s="4">
        <v>20</v>
      </c>
      <c r="Q1596" t="s">
        <v>18</v>
      </c>
      <c r="R1596" s="4">
        <v>11</v>
      </c>
      <c r="S1596" t="str">
        <f>CONCATENATE(OrdersTable[[#This Row],[Clean_ID]],"-",OrdersTable[[#This Row],[Clean_Region]],"-",OrdersTable[[#This Row],[Clean_Product]])</f>
        <v>2594-NORTH-Electronics</v>
      </c>
    </row>
    <row r="1597" spans="1:19" x14ac:dyDescent="0.3">
      <c r="A1597" t="s">
        <v>4388</v>
      </c>
      <c r="B1597" t="str">
        <f t="shared" si="144"/>
        <v>2595</v>
      </c>
      <c r="C1597" t="s">
        <v>4389</v>
      </c>
      <c r="D1597" t="str">
        <f t="shared" si="149"/>
        <v>Meghan Stein</v>
      </c>
      <c r="E1597" t="s">
        <v>34</v>
      </c>
      <c r="F1597" t="str">
        <f t="shared" si="145"/>
        <v>NORTH</v>
      </c>
      <c r="G1597" t="s">
        <v>80</v>
      </c>
      <c r="H1597" t="str">
        <f t="shared" si="146"/>
        <v>Furniture</v>
      </c>
      <c r="I1597" s="2" t="s">
        <v>3835</v>
      </c>
      <c r="J1597" s="1">
        <v>45433</v>
      </c>
      <c r="K1597">
        <v>3118.61</v>
      </c>
      <c r="L1597" s="4">
        <v>3118.61</v>
      </c>
      <c r="M1597" s="4" t="str">
        <f t="shared" si="147"/>
        <v>High Sales</v>
      </c>
      <c r="N1597" s="2" t="str">
        <f t="shared" si="148"/>
        <v>Grade B</v>
      </c>
      <c r="O1597"/>
      <c r="P1597" s="4">
        <v>0</v>
      </c>
      <c r="Q1597" t="s">
        <v>37</v>
      </c>
      <c r="R1597" s="4">
        <v>12</v>
      </c>
      <c r="S1597" t="str">
        <f>CONCATENATE(OrdersTable[[#This Row],[Clean_ID]],"-",OrdersTable[[#This Row],[Clean_Region]],"-",OrdersTable[[#This Row],[Clean_Product]])</f>
        <v>2595-NORTH-Furniture</v>
      </c>
    </row>
    <row r="1598" spans="1:19" x14ac:dyDescent="0.3">
      <c r="A1598" t="s">
        <v>4390</v>
      </c>
      <c r="B1598" t="str">
        <f t="shared" si="144"/>
        <v>2596</v>
      </c>
      <c r="C1598" t="s">
        <v>4391</v>
      </c>
      <c r="D1598" t="str">
        <f t="shared" si="149"/>
        <v>Richard Dunlap</v>
      </c>
      <c r="E1598" t="s">
        <v>51</v>
      </c>
      <c r="F1598" t="str">
        <f t="shared" si="145"/>
        <v>WEST</v>
      </c>
      <c r="G1598" t="s">
        <v>12</v>
      </c>
      <c r="H1598" t="str">
        <f t="shared" si="146"/>
        <v>Electronics</v>
      </c>
      <c r="I1598" s="2" t="s">
        <v>4392</v>
      </c>
      <c r="J1598" s="1">
        <v>45624</v>
      </c>
      <c r="K1598"/>
      <c r="L1598" s="4">
        <v>0</v>
      </c>
      <c r="M1598" s="4" t="str">
        <f t="shared" si="147"/>
        <v>Low Sales</v>
      </c>
      <c r="N1598" s="2" t="str">
        <f t="shared" si="148"/>
        <v>Grade C</v>
      </c>
      <c r="O1598">
        <v>5</v>
      </c>
      <c r="P1598" s="4">
        <v>5</v>
      </c>
      <c r="Q1598" t="s">
        <v>31</v>
      </c>
      <c r="R1598" s="4">
        <v>1</v>
      </c>
      <c r="S1598" t="str">
        <f>CONCATENATE(OrdersTable[[#This Row],[Clean_ID]],"-",OrdersTable[[#This Row],[Clean_Region]],"-",OrdersTable[[#This Row],[Clean_Product]])</f>
        <v>2596-WEST-Electronics</v>
      </c>
    </row>
    <row r="1599" spans="1:19" x14ac:dyDescent="0.3">
      <c r="A1599" t="s">
        <v>4393</v>
      </c>
      <c r="B1599" t="str">
        <f t="shared" si="144"/>
        <v>2597</v>
      </c>
      <c r="C1599" t="s">
        <v>4394</v>
      </c>
      <c r="D1599" t="str">
        <f t="shared" si="149"/>
        <v>Samantha Harper</v>
      </c>
      <c r="E1599" t="s">
        <v>11</v>
      </c>
      <c r="F1599" t="str">
        <f t="shared" si="145"/>
        <v>NORTH</v>
      </c>
      <c r="G1599" t="s">
        <v>35</v>
      </c>
      <c r="H1599" t="str">
        <f t="shared" si="146"/>
        <v>Electronics</v>
      </c>
      <c r="I1599" s="2" t="s">
        <v>4395</v>
      </c>
      <c r="J1599" s="1">
        <v>45857</v>
      </c>
      <c r="K1599">
        <v>4324.0200000000004</v>
      </c>
      <c r="L1599" s="4">
        <v>4324.0200000000004</v>
      </c>
      <c r="M1599" s="4" t="str">
        <f t="shared" si="147"/>
        <v>High Sales</v>
      </c>
      <c r="N1599" s="2" t="str">
        <f t="shared" si="148"/>
        <v>Grade A</v>
      </c>
      <c r="O1599">
        <v>20</v>
      </c>
      <c r="P1599" s="4">
        <v>20</v>
      </c>
      <c r="Q1599" t="s">
        <v>31</v>
      </c>
      <c r="R1599" s="4">
        <v>12</v>
      </c>
      <c r="S1599" t="str">
        <f>CONCATENATE(OrdersTable[[#This Row],[Clean_ID]],"-",OrdersTable[[#This Row],[Clean_Region]],"-",OrdersTable[[#This Row],[Clean_Product]])</f>
        <v>2597-NORTH-Electronics</v>
      </c>
    </row>
    <row r="1600" spans="1:19" x14ac:dyDescent="0.3">
      <c r="A1600" t="s">
        <v>4396</v>
      </c>
      <c r="B1600" t="str">
        <f t="shared" si="144"/>
        <v>2598</v>
      </c>
      <c r="C1600" t="s">
        <v>4397</v>
      </c>
      <c r="D1600" t="str">
        <f t="shared" si="149"/>
        <v>Dillon Adams</v>
      </c>
      <c r="E1600" t="s">
        <v>44</v>
      </c>
      <c r="F1600" t="str">
        <f t="shared" si="145"/>
        <v>SOUTH</v>
      </c>
      <c r="G1600" t="s">
        <v>80</v>
      </c>
      <c r="H1600" t="str">
        <f t="shared" si="146"/>
        <v>Furniture</v>
      </c>
      <c r="I1600" s="2" t="s">
        <v>4398</v>
      </c>
      <c r="J1600" s="1">
        <v>45775</v>
      </c>
      <c r="K1600"/>
      <c r="L1600" s="4">
        <v>0</v>
      </c>
      <c r="M1600" s="4" t="str">
        <f t="shared" si="147"/>
        <v>Low Sales</v>
      </c>
      <c r="N1600" s="2" t="str">
        <f t="shared" si="148"/>
        <v>Grade C</v>
      </c>
      <c r="O1600">
        <v>10</v>
      </c>
      <c r="P1600" s="4">
        <v>10</v>
      </c>
      <c r="Q1600" t="s">
        <v>31</v>
      </c>
      <c r="R1600" s="4">
        <v>2</v>
      </c>
      <c r="S1600" t="str">
        <f>CONCATENATE(OrdersTable[[#This Row],[Clean_ID]],"-",OrdersTable[[#This Row],[Clean_Region]],"-",OrdersTable[[#This Row],[Clean_Product]])</f>
        <v>2598-SOUTH-Furniture</v>
      </c>
    </row>
    <row r="1601" spans="1:19" x14ac:dyDescent="0.3">
      <c r="A1601" t="s">
        <v>4399</v>
      </c>
      <c r="B1601" t="str">
        <f t="shared" si="144"/>
        <v>2599</v>
      </c>
      <c r="C1601" t="s">
        <v>4400</v>
      </c>
      <c r="D1601" t="str">
        <f t="shared" si="149"/>
        <v>Danielle Murray</v>
      </c>
      <c r="E1601" t="s">
        <v>34</v>
      </c>
      <c r="F1601" t="str">
        <f t="shared" si="145"/>
        <v>NORTH</v>
      </c>
      <c r="G1601" t="s">
        <v>80</v>
      </c>
      <c r="H1601" t="str">
        <f t="shared" si="146"/>
        <v>Furniture</v>
      </c>
      <c r="I1601" s="2" t="s">
        <v>3739</v>
      </c>
      <c r="J1601" s="1">
        <v>45883</v>
      </c>
      <c r="K1601"/>
      <c r="L1601" s="4">
        <v>0</v>
      </c>
      <c r="M1601" s="4" t="str">
        <f t="shared" si="147"/>
        <v>Low Sales</v>
      </c>
      <c r="N1601" s="2" t="str">
        <f t="shared" si="148"/>
        <v>Grade C</v>
      </c>
      <c r="O1601">
        <v>10</v>
      </c>
      <c r="P1601" s="4">
        <v>10</v>
      </c>
      <c r="Q1601" t="s">
        <v>18</v>
      </c>
      <c r="R1601" s="4">
        <v>8</v>
      </c>
      <c r="S1601" t="str">
        <f>CONCATENATE(OrdersTable[[#This Row],[Clean_ID]],"-",OrdersTable[[#This Row],[Clean_Region]],"-",OrdersTable[[#This Row],[Clean_Product]])</f>
        <v>2599-NORTH-Furniture</v>
      </c>
    </row>
    <row r="1602" spans="1:19" x14ac:dyDescent="0.3">
      <c r="A1602" t="s">
        <v>4401</v>
      </c>
      <c r="B1602" t="str">
        <f t="shared" ref="B1602:B1665" si="150">RIGHT(A1602, 4)</f>
        <v>2600</v>
      </c>
      <c r="C1602" t="s">
        <v>4402</v>
      </c>
      <c r="D1602" t="str">
        <f t="shared" si="149"/>
        <v>Christopher Hill</v>
      </c>
      <c r="E1602" t="s">
        <v>21</v>
      </c>
      <c r="F1602" t="str">
        <f t="shared" ref="F1602:F1665" si="151">UPPER(TRIM(E1602))</f>
        <v>CENTRAL</v>
      </c>
      <c r="G1602" t="s">
        <v>12</v>
      </c>
      <c r="H1602" t="str">
        <f t="shared" ref="H1602:H1665" si="152">PROPER(TRIM(G1602))</f>
        <v>Electronics</v>
      </c>
      <c r="I1602" s="2" t="s">
        <v>4403</v>
      </c>
      <c r="J1602" s="1">
        <v>46114</v>
      </c>
      <c r="K1602">
        <v>4197.4799999999996</v>
      </c>
      <c r="L1602" s="4">
        <v>4197.4799999999996</v>
      </c>
      <c r="M1602" s="4" t="str">
        <f t="shared" ref="M1602:M1665" si="153">IF(L1602&gt;2500, "High Sales", "Low Sales")</f>
        <v>High Sales</v>
      </c>
      <c r="N1602" s="2" t="str">
        <f t="shared" ref="N1602:N1665" si="154">IF(OR(ISBLANK(L1602), L1602="", L1602=0), "Grade C", IF(L1602&gt;=4000, "Grade A", IF(L1602&gt;=2000, "Grade B", "Grade C")))</f>
        <v>Grade A</v>
      </c>
      <c r="O1602">
        <v>10</v>
      </c>
      <c r="P1602" s="4">
        <v>10</v>
      </c>
      <c r="Q1602" t="s">
        <v>23</v>
      </c>
      <c r="R1602" s="4">
        <v>12</v>
      </c>
      <c r="S1602" t="str">
        <f>CONCATENATE(OrdersTable[[#This Row],[Clean_ID]],"-",OrdersTable[[#This Row],[Clean_Region]],"-",OrdersTable[[#This Row],[Clean_Product]])</f>
        <v>2600-CENTRAL-Electronics</v>
      </c>
    </row>
    <row r="1603" spans="1:19" x14ac:dyDescent="0.3">
      <c r="A1603" t="s">
        <v>4404</v>
      </c>
      <c r="B1603" t="str">
        <f t="shared" si="150"/>
        <v>2601</v>
      </c>
      <c r="C1603" t="s">
        <v>4405</v>
      </c>
      <c r="D1603" t="str">
        <f t="shared" ref="D1603:D1666" si="155">PROPER(TRIM(C1603))</f>
        <v>Nicholas Martin</v>
      </c>
      <c r="E1603" t="s">
        <v>34</v>
      </c>
      <c r="F1603" t="str">
        <f t="shared" si="151"/>
        <v>NORTH</v>
      </c>
      <c r="G1603" t="s">
        <v>12</v>
      </c>
      <c r="H1603" t="str">
        <f t="shared" si="152"/>
        <v>Electronics</v>
      </c>
      <c r="I1603" s="2" t="s">
        <v>4406</v>
      </c>
      <c r="J1603" s="1">
        <v>46058</v>
      </c>
      <c r="K1603"/>
      <c r="L1603" s="4">
        <v>0</v>
      </c>
      <c r="M1603" s="4" t="str">
        <f t="shared" si="153"/>
        <v>Low Sales</v>
      </c>
      <c r="N1603" s="2" t="str">
        <f t="shared" si="154"/>
        <v>Grade C</v>
      </c>
      <c r="O1603"/>
      <c r="P1603" s="4">
        <v>0</v>
      </c>
      <c r="Q1603" t="s">
        <v>23</v>
      </c>
      <c r="R1603" s="4">
        <v>14</v>
      </c>
      <c r="S1603" t="str">
        <f>CONCATENATE(OrdersTable[[#This Row],[Clean_ID]],"-",OrdersTable[[#This Row],[Clean_Region]],"-",OrdersTable[[#This Row],[Clean_Product]])</f>
        <v>2601-NORTH-Electronics</v>
      </c>
    </row>
    <row r="1604" spans="1:19" x14ac:dyDescent="0.3">
      <c r="A1604" t="s">
        <v>4407</v>
      </c>
      <c r="B1604" t="str">
        <f t="shared" si="150"/>
        <v>2602</v>
      </c>
      <c r="C1604" t="s">
        <v>4408</v>
      </c>
      <c r="D1604" t="str">
        <f t="shared" si="155"/>
        <v>Thomas Lambert</v>
      </c>
      <c r="E1604" t="s">
        <v>51</v>
      </c>
      <c r="F1604" t="str">
        <f t="shared" si="151"/>
        <v>WEST</v>
      </c>
      <c r="G1604" t="s">
        <v>12</v>
      </c>
      <c r="H1604" t="str">
        <f t="shared" si="152"/>
        <v>Electronics</v>
      </c>
      <c r="I1604" s="2" t="s">
        <v>4110</v>
      </c>
      <c r="J1604" s="1">
        <v>46359</v>
      </c>
      <c r="K1604">
        <v>4790</v>
      </c>
      <c r="L1604" s="4">
        <v>4790</v>
      </c>
      <c r="M1604" s="4" t="str">
        <f t="shared" si="153"/>
        <v>High Sales</v>
      </c>
      <c r="N1604" s="2" t="str">
        <f t="shared" si="154"/>
        <v>Grade A</v>
      </c>
      <c r="O1604"/>
      <c r="P1604" s="4">
        <v>0</v>
      </c>
      <c r="Q1604" t="s">
        <v>37</v>
      </c>
      <c r="R1604" s="4">
        <v>12</v>
      </c>
      <c r="S1604" t="str">
        <f>CONCATENATE(OrdersTable[[#This Row],[Clean_ID]],"-",OrdersTable[[#This Row],[Clean_Region]],"-",OrdersTable[[#This Row],[Clean_Product]])</f>
        <v>2602-WEST-Electronics</v>
      </c>
    </row>
    <row r="1605" spans="1:19" x14ac:dyDescent="0.3">
      <c r="A1605" t="s">
        <v>4409</v>
      </c>
      <c r="B1605" t="str">
        <f t="shared" si="150"/>
        <v>2603</v>
      </c>
      <c r="C1605" t="s">
        <v>4410</v>
      </c>
      <c r="D1605" t="str">
        <f t="shared" si="155"/>
        <v>Joseph Erickson</v>
      </c>
      <c r="E1605" t="s">
        <v>34</v>
      </c>
      <c r="F1605" t="str">
        <f t="shared" si="151"/>
        <v>NORTH</v>
      </c>
      <c r="G1605" t="s">
        <v>35</v>
      </c>
      <c r="H1605" t="str">
        <f t="shared" si="152"/>
        <v>Electronics</v>
      </c>
      <c r="I1605" s="2" t="s">
        <v>4411</v>
      </c>
      <c r="J1605" s="1">
        <v>45784</v>
      </c>
      <c r="K1605"/>
      <c r="L1605" s="4">
        <v>0</v>
      </c>
      <c r="M1605" s="4" t="str">
        <f t="shared" si="153"/>
        <v>Low Sales</v>
      </c>
      <c r="N1605" s="2" t="str">
        <f t="shared" si="154"/>
        <v>Grade C</v>
      </c>
      <c r="O1605">
        <v>5</v>
      </c>
      <c r="P1605" s="4">
        <v>5</v>
      </c>
      <c r="Q1605" t="s">
        <v>31</v>
      </c>
      <c r="R1605" s="4">
        <v>7</v>
      </c>
      <c r="S1605" t="str">
        <f>CONCATENATE(OrdersTable[[#This Row],[Clean_ID]],"-",OrdersTable[[#This Row],[Clean_Region]],"-",OrdersTable[[#This Row],[Clean_Product]])</f>
        <v>2603-NORTH-Electronics</v>
      </c>
    </row>
    <row r="1606" spans="1:19" x14ac:dyDescent="0.3">
      <c r="A1606" t="s">
        <v>4412</v>
      </c>
      <c r="B1606" t="str">
        <f t="shared" si="150"/>
        <v>2604</v>
      </c>
      <c r="C1606" t="s">
        <v>4413</v>
      </c>
      <c r="D1606" t="str">
        <f t="shared" si="155"/>
        <v>Sheila Hill</v>
      </c>
      <c r="E1606" t="s">
        <v>11</v>
      </c>
      <c r="F1606" t="str">
        <f t="shared" si="151"/>
        <v>NORTH</v>
      </c>
      <c r="G1606" t="s">
        <v>35</v>
      </c>
      <c r="H1606" t="str">
        <f t="shared" si="152"/>
        <v>Electronics</v>
      </c>
      <c r="I1606" s="2" t="s">
        <v>4414</v>
      </c>
      <c r="J1606" s="1">
        <v>45730</v>
      </c>
      <c r="K1606"/>
      <c r="L1606" s="4">
        <v>0</v>
      </c>
      <c r="M1606" s="4" t="str">
        <f t="shared" si="153"/>
        <v>Low Sales</v>
      </c>
      <c r="N1606" s="2" t="str">
        <f t="shared" si="154"/>
        <v>Grade C</v>
      </c>
      <c r="O1606"/>
      <c r="P1606" s="4">
        <v>0</v>
      </c>
      <c r="Q1606" t="s">
        <v>14</v>
      </c>
      <c r="R1606" s="4">
        <v>12</v>
      </c>
      <c r="S1606" t="str">
        <f>CONCATENATE(OrdersTable[[#This Row],[Clean_ID]],"-",OrdersTable[[#This Row],[Clean_Region]],"-",OrdersTable[[#This Row],[Clean_Product]])</f>
        <v>2604-NORTH-Electronics</v>
      </c>
    </row>
    <row r="1607" spans="1:19" x14ac:dyDescent="0.3">
      <c r="A1607" t="s">
        <v>4415</v>
      </c>
      <c r="B1607" t="str">
        <f t="shared" si="150"/>
        <v>2605</v>
      </c>
      <c r="C1607" t="s">
        <v>4416</v>
      </c>
      <c r="D1607" t="str">
        <f t="shared" si="155"/>
        <v>Mackenzie Bryant</v>
      </c>
      <c r="E1607" t="s">
        <v>44</v>
      </c>
      <c r="F1607" t="str">
        <f t="shared" si="151"/>
        <v>SOUTH</v>
      </c>
      <c r="G1607" t="s">
        <v>40</v>
      </c>
      <c r="H1607" t="str">
        <f t="shared" si="152"/>
        <v>Office Supplies</v>
      </c>
      <c r="I1607" s="2" t="s">
        <v>4417</v>
      </c>
      <c r="J1607" s="1">
        <v>45714</v>
      </c>
      <c r="K1607">
        <v>1732.18</v>
      </c>
      <c r="L1607" s="4">
        <v>1732.18</v>
      </c>
      <c r="M1607" s="4" t="str">
        <f t="shared" si="153"/>
        <v>Low Sales</v>
      </c>
      <c r="N1607" s="2" t="str">
        <f t="shared" si="154"/>
        <v>Grade C</v>
      </c>
      <c r="O1607">
        <v>20</v>
      </c>
      <c r="P1607" s="4">
        <v>20</v>
      </c>
      <c r="Q1607" t="s">
        <v>18</v>
      </c>
      <c r="R1607" s="4">
        <v>5</v>
      </c>
      <c r="S1607" t="str">
        <f>CONCATENATE(OrdersTable[[#This Row],[Clean_ID]],"-",OrdersTable[[#This Row],[Clean_Region]],"-",OrdersTable[[#This Row],[Clean_Product]])</f>
        <v>2605-SOUTH-Office Supplies</v>
      </c>
    </row>
    <row r="1608" spans="1:19" x14ac:dyDescent="0.3">
      <c r="A1608" t="s">
        <v>4418</v>
      </c>
      <c r="B1608" t="str">
        <f t="shared" si="150"/>
        <v>2606</v>
      </c>
      <c r="C1608" t="s">
        <v>4419</v>
      </c>
      <c r="D1608" t="str">
        <f t="shared" si="155"/>
        <v>Madeline Morrison</v>
      </c>
      <c r="E1608" t="s">
        <v>34</v>
      </c>
      <c r="F1608" t="str">
        <f t="shared" si="151"/>
        <v>NORTH</v>
      </c>
      <c r="G1608" t="s">
        <v>40</v>
      </c>
      <c r="H1608" t="str">
        <f t="shared" si="152"/>
        <v>Office Supplies</v>
      </c>
      <c r="I1608" s="2" t="s">
        <v>4420</v>
      </c>
      <c r="J1608" s="1">
        <v>45949</v>
      </c>
      <c r="K1608"/>
      <c r="L1608" s="4">
        <v>0</v>
      </c>
      <c r="M1608" s="4" t="str">
        <f t="shared" si="153"/>
        <v>Low Sales</v>
      </c>
      <c r="N1608" s="2" t="str">
        <f t="shared" si="154"/>
        <v>Grade C</v>
      </c>
      <c r="O1608">
        <v>10</v>
      </c>
      <c r="P1608" s="4">
        <v>10</v>
      </c>
      <c r="Q1608" t="s">
        <v>31</v>
      </c>
      <c r="R1608" s="4">
        <v>6</v>
      </c>
      <c r="S1608" t="str">
        <f>CONCATENATE(OrdersTable[[#This Row],[Clean_ID]],"-",OrdersTable[[#This Row],[Clean_Region]],"-",OrdersTable[[#This Row],[Clean_Product]])</f>
        <v>2606-NORTH-Office Supplies</v>
      </c>
    </row>
    <row r="1609" spans="1:19" x14ac:dyDescent="0.3">
      <c r="A1609" t="s">
        <v>4421</v>
      </c>
      <c r="B1609" t="str">
        <f t="shared" si="150"/>
        <v>2607</v>
      </c>
      <c r="C1609" t="s">
        <v>4422</v>
      </c>
      <c r="D1609" t="str">
        <f t="shared" si="155"/>
        <v>Patricia Todd</v>
      </c>
      <c r="E1609" t="s">
        <v>26</v>
      </c>
      <c r="F1609" t="str">
        <f t="shared" si="151"/>
        <v>EAST</v>
      </c>
      <c r="G1609" t="s">
        <v>35</v>
      </c>
      <c r="H1609" t="str">
        <f t="shared" si="152"/>
        <v>Electronics</v>
      </c>
      <c r="I1609" s="2" t="s">
        <v>4423</v>
      </c>
      <c r="J1609" s="1">
        <v>45394</v>
      </c>
      <c r="K1609"/>
      <c r="L1609" s="4">
        <v>0</v>
      </c>
      <c r="M1609" s="4" t="str">
        <f t="shared" si="153"/>
        <v>Low Sales</v>
      </c>
      <c r="N1609" s="2" t="str">
        <f t="shared" si="154"/>
        <v>Grade C</v>
      </c>
      <c r="O1609"/>
      <c r="P1609" s="4">
        <v>0</v>
      </c>
      <c r="Q1609" t="s">
        <v>14</v>
      </c>
      <c r="R1609" s="4">
        <v>13</v>
      </c>
      <c r="S1609" t="str">
        <f>CONCATENATE(OrdersTable[[#This Row],[Clean_ID]],"-",OrdersTable[[#This Row],[Clean_Region]],"-",OrdersTable[[#This Row],[Clean_Product]])</f>
        <v>2607-EAST-Electronics</v>
      </c>
    </row>
    <row r="1610" spans="1:19" x14ac:dyDescent="0.3">
      <c r="A1610" t="s">
        <v>4424</v>
      </c>
      <c r="B1610" t="str">
        <f t="shared" si="150"/>
        <v>2608</v>
      </c>
      <c r="C1610" t="s">
        <v>4425</v>
      </c>
      <c r="D1610" t="str">
        <f t="shared" si="155"/>
        <v>Melissa Joyce</v>
      </c>
      <c r="E1610" t="s">
        <v>44</v>
      </c>
      <c r="F1610" t="str">
        <f t="shared" si="151"/>
        <v>SOUTH</v>
      </c>
      <c r="G1610" t="s">
        <v>80</v>
      </c>
      <c r="H1610" t="str">
        <f t="shared" si="152"/>
        <v>Furniture</v>
      </c>
      <c r="I1610" s="2" t="s">
        <v>4426</v>
      </c>
      <c r="J1610" s="1">
        <v>45826</v>
      </c>
      <c r="K1610"/>
      <c r="L1610" s="4">
        <v>0</v>
      </c>
      <c r="M1610" s="4" t="str">
        <f t="shared" si="153"/>
        <v>Low Sales</v>
      </c>
      <c r="N1610" s="2" t="str">
        <f t="shared" si="154"/>
        <v>Grade C</v>
      </c>
      <c r="O1610"/>
      <c r="P1610" s="4">
        <v>0</v>
      </c>
      <c r="Q1610" t="s">
        <v>31</v>
      </c>
      <c r="R1610" s="4">
        <v>12</v>
      </c>
      <c r="S1610" t="str">
        <f>CONCATENATE(OrdersTable[[#This Row],[Clean_ID]],"-",OrdersTable[[#This Row],[Clean_Region]],"-",OrdersTable[[#This Row],[Clean_Product]])</f>
        <v>2608-SOUTH-Furniture</v>
      </c>
    </row>
    <row r="1611" spans="1:19" x14ac:dyDescent="0.3">
      <c r="A1611" t="s">
        <v>4427</v>
      </c>
      <c r="B1611" t="str">
        <f t="shared" si="150"/>
        <v>2609</v>
      </c>
      <c r="C1611" t="s">
        <v>4428</v>
      </c>
      <c r="D1611" t="str">
        <f t="shared" si="155"/>
        <v>Emma Conley</v>
      </c>
      <c r="E1611" t="s">
        <v>26</v>
      </c>
      <c r="F1611" t="str">
        <f t="shared" si="151"/>
        <v>EAST</v>
      </c>
      <c r="G1611" t="s">
        <v>40</v>
      </c>
      <c r="H1611" t="str">
        <f t="shared" si="152"/>
        <v>Office Supplies</v>
      </c>
      <c r="I1611" s="2" t="s">
        <v>4429</v>
      </c>
      <c r="J1611" s="1">
        <v>46025</v>
      </c>
      <c r="K1611"/>
      <c r="L1611" s="4">
        <v>0</v>
      </c>
      <c r="M1611" s="4" t="str">
        <f t="shared" si="153"/>
        <v>Low Sales</v>
      </c>
      <c r="N1611" s="2" t="str">
        <f t="shared" si="154"/>
        <v>Grade C</v>
      </c>
      <c r="O1611">
        <v>20</v>
      </c>
      <c r="P1611" s="4">
        <v>20</v>
      </c>
      <c r="Q1611" t="s">
        <v>23</v>
      </c>
      <c r="R1611" s="4">
        <v>11</v>
      </c>
      <c r="S1611" t="str">
        <f>CONCATENATE(OrdersTable[[#This Row],[Clean_ID]],"-",OrdersTable[[#This Row],[Clean_Region]],"-",OrdersTable[[#This Row],[Clean_Product]])</f>
        <v>2609-EAST-Office Supplies</v>
      </c>
    </row>
    <row r="1612" spans="1:19" x14ac:dyDescent="0.3">
      <c r="A1612" t="s">
        <v>4430</v>
      </c>
      <c r="B1612" t="str">
        <f t="shared" si="150"/>
        <v>2610</v>
      </c>
      <c r="C1612" t="s">
        <v>4431</v>
      </c>
      <c r="D1612" t="str">
        <f t="shared" si="155"/>
        <v>Nicole Sullivan</v>
      </c>
      <c r="E1612" t="s">
        <v>26</v>
      </c>
      <c r="F1612" t="str">
        <f t="shared" si="151"/>
        <v>EAST</v>
      </c>
      <c r="G1612" t="s">
        <v>80</v>
      </c>
      <c r="H1612" t="str">
        <f t="shared" si="152"/>
        <v>Furniture</v>
      </c>
      <c r="I1612" s="2" t="s">
        <v>4432</v>
      </c>
      <c r="J1612" s="1">
        <v>46053</v>
      </c>
      <c r="K1612"/>
      <c r="L1612" s="4">
        <v>0</v>
      </c>
      <c r="M1612" s="4" t="str">
        <f t="shared" si="153"/>
        <v>Low Sales</v>
      </c>
      <c r="N1612" s="2" t="str">
        <f t="shared" si="154"/>
        <v>Grade C</v>
      </c>
      <c r="O1612">
        <v>20</v>
      </c>
      <c r="P1612" s="4">
        <v>20</v>
      </c>
      <c r="Q1612" t="s">
        <v>31</v>
      </c>
      <c r="R1612" s="4">
        <v>11</v>
      </c>
      <c r="S1612" t="str">
        <f>CONCATENATE(OrdersTable[[#This Row],[Clean_ID]],"-",OrdersTable[[#This Row],[Clean_Region]],"-",OrdersTable[[#This Row],[Clean_Product]])</f>
        <v>2610-EAST-Furniture</v>
      </c>
    </row>
    <row r="1613" spans="1:19" x14ac:dyDescent="0.3">
      <c r="A1613" t="s">
        <v>4433</v>
      </c>
      <c r="B1613" t="str">
        <f t="shared" si="150"/>
        <v>2611</v>
      </c>
      <c r="C1613" t="s">
        <v>4434</v>
      </c>
      <c r="D1613" t="str">
        <f t="shared" si="155"/>
        <v>Alicia Harding</v>
      </c>
      <c r="E1613" t="s">
        <v>44</v>
      </c>
      <c r="F1613" t="str">
        <f t="shared" si="151"/>
        <v>SOUTH</v>
      </c>
      <c r="G1613" t="s">
        <v>12</v>
      </c>
      <c r="H1613" t="str">
        <f t="shared" si="152"/>
        <v>Electronics</v>
      </c>
      <c r="I1613" s="2" t="s">
        <v>87</v>
      </c>
      <c r="J1613" s="1">
        <v>45508</v>
      </c>
      <c r="K1613">
        <v>1549.64</v>
      </c>
      <c r="L1613" s="4">
        <v>1549.64</v>
      </c>
      <c r="M1613" s="4" t="str">
        <f t="shared" si="153"/>
        <v>Low Sales</v>
      </c>
      <c r="N1613" s="2" t="str">
        <f t="shared" si="154"/>
        <v>Grade C</v>
      </c>
      <c r="O1613">
        <v>15</v>
      </c>
      <c r="P1613" s="4">
        <v>15</v>
      </c>
      <c r="Q1613" t="s">
        <v>31</v>
      </c>
      <c r="R1613" s="4">
        <v>12</v>
      </c>
      <c r="S1613" t="str">
        <f>CONCATENATE(OrdersTable[[#This Row],[Clean_ID]],"-",OrdersTable[[#This Row],[Clean_Region]],"-",OrdersTable[[#This Row],[Clean_Product]])</f>
        <v>2611-SOUTH-Electronics</v>
      </c>
    </row>
    <row r="1614" spans="1:19" x14ac:dyDescent="0.3">
      <c r="A1614" t="s">
        <v>4435</v>
      </c>
      <c r="B1614" t="str">
        <f t="shared" si="150"/>
        <v>2612</v>
      </c>
      <c r="C1614" t="s">
        <v>4436</v>
      </c>
      <c r="D1614" t="str">
        <f t="shared" si="155"/>
        <v>Martin Martinez</v>
      </c>
      <c r="E1614" t="s">
        <v>21</v>
      </c>
      <c r="F1614" t="str">
        <f t="shared" si="151"/>
        <v>CENTRAL</v>
      </c>
      <c r="G1614" t="s">
        <v>35</v>
      </c>
      <c r="H1614" t="str">
        <f t="shared" si="152"/>
        <v>Electronics</v>
      </c>
      <c r="I1614" s="2" t="s">
        <v>790</v>
      </c>
      <c r="J1614" s="1">
        <v>45780</v>
      </c>
      <c r="K1614"/>
      <c r="L1614" s="4">
        <v>0</v>
      </c>
      <c r="M1614" s="4" t="str">
        <f t="shared" si="153"/>
        <v>Low Sales</v>
      </c>
      <c r="N1614" s="2" t="str">
        <f t="shared" si="154"/>
        <v>Grade C</v>
      </c>
      <c r="O1614">
        <v>10</v>
      </c>
      <c r="P1614" s="4">
        <v>10</v>
      </c>
      <c r="Q1614" t="s">
        <v>37</v>
      </c>
      <c r="R1614" s="4">
        <v>14</v>
      </c>
      <c r="S1614" t="str">
        <f>CONCATENATE(OrdersTable[[#This Row],[Clean_ID]],"-",OrdersTable[[#This Row],[Clean_Region]],"-",OrdersTable[[#This Row],[Clean_Product]])</f>
        <v>2612-CENTRAL-Electronics</v>
      </c>
    </row>
    <row r="1615" spans="1:19" x14ac:dyDescent="0.3">
      <c r="A1615" t="s">
        <v>4437</v>
      </c>
      <c r="B1615" t="str">
        <f t="shared" si="150"/>
        <v>2613</v>
      </c>
      <c r="C1615" t="s">
        <v>4438</v>
      </c>
      <c r="D1615" t="str">
        <f t="shared" si="155"/>
        <v>Lisa Henry</v>
      </c>
      <c r="E1615" t="s">
        <v>21</v>
      </c>
      <c r="F1615" t="str">
        <f t="shared" si="151"/>
        <v>CENTRAL</v>
      </c>
      <c r="G1615" t="s">
        <v>40</v>
      </c>
      <c r="H1615" t="str">
        <f t="shared" si="152"/>
        <v>Office Supplies</v>
      </c>
      <c r="I1615" s="2" t="s">
        <v>4439</v>
      </c>
      <c r="J1615" s="1">
        <v>45827</v>
      </c>
      <c r="K1615"/>
      <c r="L1615" s="4">
        <v>0</v>
      </c>
      <c r="M1615" s="4" t="str">
        <f t="shared" si="153"/>
        <v>Low Sales</v>
      </c>
      <c r="N1615" s="2" t="str">
        <f t="shared" si="154"/>
        <v>Grade C</v>
      </c>
      <c r="O1615">
        <v>10</v>
      </c>
      <c r="P1615" s="4">
        <v>10</v>
      </c>
      <c r="Q1615" t="s">
        <v>37</v>
      </c>
      <c r="R1615" s="4">
        <v>8</v>
      </c>
      <c r="S1615" t="str">
        <f>CONCATENATE(OrdersTable[[#This Row],[Clean_ID]],"-",OrdersTable[[#This Row],[Clean_Region]],"-",OrdersTable[[#This Row],[Clean_Product]])</f>
        <v>2613-CENTRAL-Office Supplies</v>
      </c>
    </row>
    <row r="1616" spans="1:19" x14ac:dyDescent="0.3">
      <c r="A1616" t="s">
        <v>4440</v>
      </c>
      <c r="B1616" t="str">
        <f t="shared" si="150"/>
        <v>2614</v>
      </c>
      <c r="C1616" t="s">
        <v>4441</v>
      </c>
      <c r="D1616" t="str">
        <f t="shared" si="155"/>
        <v>Mrs. Jessica Stewart Md</v>
      </c>
      <c r="E1616" t="s">
        <v>44</v>
      </c>
      <c r="F1616" t="str">
        <f t="shared" si="151"/>
        <v>SOUTH</v>
      </c>
      <c r="G1616" t="s">
        <v>35</v>
      </c>
      <c r="H1616" t="str">
        <f t="shared" si="152"/>
        <v>Electronics</v>
      </c>
      <c r="I1616" s="2" t="s">
        <v>4442</v>
      </c>
      <c r="J1616" s="1">
        <v>45680</v>
      </c>
      <c r="K1616">
        <v>3360.29</v>
      </c>
      <c r="L1616" s="4">
        <v>3360.29</v>
      </c>
      <c r="M1616" s="4" t="str">
        <f t="shared" si="153"/>
        <v>High Sales</v>
      </c>
      <c r="N1616" s="2" t="str">
        <f t="shared" si="154"/>
        <v>Grade B</v>
      </c>
      <c r="O1616">
        <v>15</v>
      </c>
      <c r="P1616" s="4">
        <v>15</v>
      </c>
      <c r="Q1616" t="s">
        <v>18</v>
      </c>
      <c r="R1616" s="4">
        <v>5</v>
      </c>
      <c r="S1616" t="str">
        <f>CONCATENATE(OrdersTable[[#This Row],[Clean_ID]],"-",OrdersTable[[#This Row],[Clean_Region]],"-",OrdersTable[[#This Row],[Clean_Product]])</f>
        <v>2614-SOUTH-Electronics</v>
      </c>
    </row>
    <row r="1617" spans="1:19" x14ac:dyDescent="0.3">
      <c r="A1617" t="s">
        <v>4443</v>
      </c>
      <c r="B1617" t="str">
        <f t="shared" si="150"/>
        <v>2615</v>
      </c>
      <c r="C1617" t="s">
        <v>4444</v>
      </c>
      <c r="D1617" t="str">
        <f t="shared" si="155"/>
        <v>Charles James</v>
      </c>
      <c r="E1617" t="s">
        <v>44</v>
      </c>
      <c r="F1617" t="str">
        <f t="shared" si="151"/>
        <v>SOUTH</v>
      </c>
      <c r="G1617" t="s">
        <v>80</v>
      </c>
      <c r="H1617" t="str">
        <f t="shared" si="152"/>
        <v>Furniture</v>
      </c>
      <c r="I1617" s="2" t="s">
        <v>4445</v>
      </c>
      <c r="J1617" s="1">
        <v>45328</v>
      </c>
      <c r="K1617">
        <v>3062.77</v>
      </c>
      <c r="L1617" s="4">
        <v>3062.77</v>
      </c>
      <c r="M1617" s="4" t="str">
        <f t="shared" si="153"/>
        <v>High Sales</v>
      </c>
      <c r="N1617" s="2" t="str">
        <f t="shared" si="154"/>
        <v>Grade B</v>
      </c>
      <c r="O1617">
        <v>10</v>
      </c>
      <c r="P1617" s="4">
        <v>10</v>
      </c>
      <c r="Q1617" t="s">
        <v>31</v>
      </c>
      <c r="R1617" s="4">
        <v>8</v>
      </c>
      <c r="S1617" t="str">
        <f>CONCATENATE(OrdersTable[[#This Row],[Clean_ID]],"-",OrdersTable[[#This Row],[Clean_Region]],"-",OrdersTable[[#This Row],[Clean_Product]])</f>
        <v>2615-SOUTH-Furniture</v>
      </c>
    </row>
    <row r="1618" spans="1:19" x14ac:dyDescent="0.3">
      <c r="A1618" t="s">
        <v>4446</v>
      </c>
      <c r="B1618" t="str">
        <f t="shared" si="150"/>
        <v>2616</v>
      </c>
      <c r="C1618" t="s">
        <v>4447</v>
      </c>
      <c r="D1618" t="str">
        <f t="shared" si="155"/>
        <v>Cassandra Mccarthy</v>
      </c>
      <c r="E1618" t="s">
        <v>51</v>
      </c>
      <c r="F1618" t="str">
        <f t="shared" si="151"/>
        <v>WEST</v>
      </c>
      <c r="G1618" t="s">
        <v>12</v>
      </c>
      <c r="H1618" t="str">
        <f t="shared" si="152"/>
        <v>Electronics</v>
      </c>
      <c r="I1618" s="2" t="s">
        <v>4448</v>
      </c>
      <c r="J1618" s="1">
        <v>46056</v>
      </c>
      <c r="K1618">
        <v>4495.7700000000004</v>
      </c>
      <c r="L1618" s="4">
        <v>4495.7700000000004</v>
      </c>
      <c r="M1618" s="4" t="str">
        <f t="shared" si="153"/>
        <v>High Sales</v>
      </c>
      <c r="N1618" s="2" t="str">
        <f t="shared" si="154"/>
        <v>Grade A</v>
      </c>
      <c r="O1618">
        <v>15</v>
      </c>
      <c r="P1618" s="4">
        <v>15</v>
      </c>
      <c r="Q1618" t="s">
        <v>14</v>
      </c>
      <c r="R1618" s="4">
        <v>7</v>
      </c>
      <c r="S1618" t="str">
        <f>CONCATENATE(OrdersTable[[#This Row],[Clean_ID]],"-",OrdersTable[[#This Row],[Clean_Region]],"-",OrdersTable[[#This Row],[Clean_Product]])</f>
        <v>2616-WEST-Electronics</v>
      </c>
    </row>
    <row r="1619" spans="1:19" x14ac:dyDescent="0.3">
      <c r="A1619" t="s">
        <v>4449</v>
      </c>
      <c r="B1619" t="str">
        <f t="shared" si="150"/>
        <v>2617</v>
      </c>
      <c r="C1619" t="s">
        <v>4450</v>
      </c>
      <c r="D1619" t="str">
        <f t="shared" si="155"/>
        <v>Keith Scott</v>
      </c>
      <c r="E1619" t="s">
        <v>11</v>
      </c>
      <c r="F1619" t="str">
        <f t="shared" si="151"/>
        <v>NORTH</v>
      </c>
      <c r="G1619" t="s">
        <v>12</v>
      </c>
      <c r="H1619" t="str">
        <f t="shared" si="152"/>
        <v>Electronics</v>
      </c>
      <c r="I1619" s="2" t="s">
        <v>4451</v>
      </c>
      <c r="J1619" s="1">
        <v>45629</v>
      </c>
      <c r="K1619">
        <v>382.63</v>
      </c>
      <c r="L1619" s="4">
        <v>382.63</v>
      </c>
      <c r="M1619" s="4" t="str">
        <f t="shared" si="153"/>
        <v>Low Sales</v>
      </c>
      <c r="N1619" s="2" t="str">
        <f t="shared" si="154"/>
        <v>Grade C</v>
      </c>
      <c r="O1619">
        <v>5</v>
      </c>
      <c r="P1619" s="4">
        <v>5</v>
      </c>
      <c r="Q1619" t="s">
        <v>23</v>
      </c>
      <c r="R1619" s="4">
        <v>10</v>
      </c>
      <c r="S1619" t="str">
        <f>CONCATENATE(OrdersTable[[#This Row],[Clean_ID]],"-",OrdersTable[[#This Row],[Clean_Region]],"-",OrdersTable[[#This Row],[Clean_Product]])</f>
        <v>2617-NORTH-Electronics</v>
      </c>
    </row>
    <row r="1620" spans="1:19" x14ac:dyDescent="0.3">
      <c r="A1620" t="s">
        <v>4452</v>
      </c>
      <c r="B1620" t="str">
        <f t="shared" si="150"/>
        <v>2618</v>
      </c>
      <c r="C1620" t="s">
        <v>4453</v>
      </c>
      <c r="D1620" t="str">
        <f t="shared" si="155"/>
        <v>Heather Martin</v>
      </c>
      <c r="E1620" t="s">
        <v>21</v>
      </c>
      <c r="F1620" t="str">
        <f t="shared" si="151"/>
        <v>CENTRAL</v>
      </c>
      <c r="G1620" t="s">
        <v>80</v>
      </c>
      <c r="H1620" t="str">
        <f t="shared" si="152"/>
        <v>Furniture</v>
      </c>
      <c r="I1620" s="2" t="s">
        <v>4454</v>
      </c>
      <c r="J1620" s="1">
        <v>45482</v>
      </c>
      <c r="K1620">
        <v>3996.49</v>
      </c>
      <c r="L1620" s="4">
        <v>3996.49</v>
      </c>
      <c r="M1620" s="4" t="str">
        <f t="shared" si="153"/>
        <v>High Sales</v>
      </c>
      <c r="N1620" s="2" t="str">
        <f t="shared" si="154"/>
        <v>Grade B</v>
      </c>
      <c r="O1620">
        <v>10</v>
      </c>
      <c r="P1620" s="4">
        <v>10</v>
      </c>
      <c r="Q1620" t="s">
        <v>18</v>
      </c>
      <c r="R1620" s="4">
        <v>12</v>
      </c>
      <c r="S1620" t="str">
        <f>CONCATENATE(OrdersTable[[#This Row],[Clean_ID]],"-",OrdersTable[[#This Row],[Clean_Region]],"-",OrdersTable[[#This Row],[Clean_Product]])</f>
        <v>2618-CENTRAL-Furniture</v>
      </c>
    </row>
    <row r="1621" spans="1:19" x14ac:dyDescent="0.3">
      <c r="A1621" t="s">
        <v>4455</v>
      </c>
      <c r="B1621" t="str">
        <f t="shared" si="150"/>
        <v>2619</v>
      </c>
      <c r="C1621" t="s">
        <v>4456</v>
      </c>
      <c r="D1621" t="str">
        <f t="shared" si="155"/>
        <v>Sara Nguyen</v>
      </c>
      <c r="E1621" t="s">
        <v>11</v>
      </c>
      <c r="F1621" t="str">
        <f t="shared" si="151"/>
        <v>NORTH</v>
      </c>
      <c r="G1621" t="s">
        <v>35</v>
      </c>
      <c r="H1621" t="str">
        <f t="shared" si="152"/>
        <v>Electronics</v>
      </c>
      <c r="I1621" s="2" t="s">
        <v>4457</v>
      </c>
      <c r="J1621" s="1">
        <v>45473</v>
      </c>
      <c r="K1621"/>
      <c r="L1621" s="4">
        <v>0</v>
      </c>
      <c r="M1621" s="4" t="str">
        <f t="shared" si="153"/>
        <v>Low Sales</v>
      </c>
      <c r="N1621" s="2" t="str">
        <f t="shared" si="154"/>
        <v>Grade C</v>
      </c>
      <c r="O1621"/>
      <c r="P1621" s="4">
        <v>0</v>
      </c>
      <c r="Q1621" t="s">
        <v>31</v>
      </c>
      <c r="R1621" s="4">
        <v>2</v>
      </c>
      <c r="S1621" t="str">
        <f>CONCATENATE(OrdersTable[[#This Row],[Clean_ID]],"-",OrdersTable[[#This Row],[Clean_Region]],"-",OrdersTable[[#This Row],[Clean_Product]])</f>
        <v>2619-NORTH-Electronics</v>
      </c>
    </row>
    <row r="1622" spans="1:19" x14ac:dyDescent="0.3">
      <c r="A1622" t="s">
        <v>4458</v>
      </c>
      <c r="B1622" t="str">
        <f t="shared" si="150"/>
        <v>2620</v>
      </c>
      <c r="C1622" t="s">
        <v>4459</v>
      </c>
      <c r="D1622" t="str">
        <f t="shared" si="155"/>
        <v>Sherri Medina</v>
      </c>
      <c r="E1622" t="s">
        <v>11</v>
      </c>
      <c r="F1622" t="str">
        <f t="shared" si="151"/>
        <v>NORTH</v>
      </c>
      <c r="G1622" t="s">
        <v>80</v>
      </c>
      <c r="H1622" t="str">
        <f t="shared" si="152"/>
        <v>Furniture</v>
      </c>
      <c r="I1622" s="2" t="s">
        <v>1151</v>
      </c>
      <c r="J1622" s="1">
        <v>46042</v>
      </c>
      <c r="K1622">
        <v>4535.3999999999996</v>
      </c>
      <c r="L1622" s="4">
        <v>4535.3999999999996</v>
      </c>
      <c r="M1622" s="4" t="str">
        <f t="shared" si="153"/>
        <v>High Sales</v>
      </c>
      <c r="N1622" s="2" t="str">
        <f t="shared" si="154"/>
        <v>Grade A</v>
      </c>
      <c r="O1622"/>
      <c r="P1622" s="4">
        <v>0</v>
      </c>
      <c r="Q1622" t="s">
        <v>31</v>
      </c>
      <c r="R1622" s="4">
        <v>1</v>
      </c>
      <c r="S1622" t="str">
        <f>CONCATENATE(OrdersTable[[#This Row],[Clean_ID]],"-",OrdersTable[[#This Row],[Clean_Region]],"-",OrdersTable[[#This Row],[Clean_Product]])</f>
        <v>2620-NORTH-Furniture</v>
      </c>
    </row>
    <row r="1623" spans="1:19" x14ac:dyDescent="0.3">
      <c r="A1623" t="s">
        <v>4460</v>
      </c>
      <c r="B1623" t="str">
        <f t="shared" si="150"/>
        <v>2621</v>
      </c>
      <c r="C1623" t="s">
        <v>4461</v>
      </c>
      <c r="D1623" t="str">
        <f t="shared" si="155"/>
        <v>Matthew Rodriguez</v>
      </c>
      <c r="E1623" t="s">
        <v>44</v>
      </c>
      <c r="F1623" t="str">
        <f t="shared" si="151"/>
        <v>SOUTH</v>
      </c>
      <c r="G1623" t="s">
        <v>80</v>
      </c>
      <c r="H1623" t="str">
        <f t="shared" si="152"/>
        <v>Furniture</v>
      </c>
      <c r="I1623" s="2" t="s">
        <v>4462</v>
      </c>
      <c r="J1623" s="1">
        <v>45541</v>
      </c>
      <c r="K1623"/>
      <c r="L1623" s="4">
        <v>0</v>
      </c>
      <c r="M1623" s="4" t="str">
        <f t="shared" si="153"/>
        <v>Low Sales</v>
      </c>
      <c r="N1623" s="2" t="str">
        <f t="shared" si="154"/>
        <v>Grade C</v>
      </c>
      <c r="O1623">
        <v>20</v>
      </c>
      <c r="P1623" s="4">
        <v>20</v>
      </c>
      <c r="Q1623" t="s">
        <v>14</v>
      </c>
      <c r="R1623" s="4">
        <v>9</v>
      </c>
      <c r="S1623" t="str">
        <f>CONCATENATE(OrdersTable[[#This Row],[Clean_ID]],"-",OrdersTable[[#This Row],[Clean_Region]],"-",OrdersTable[[#This Row],[Clean_Product]])</f>
        <v>2621-SOUTH-Furniture</v>
      </c>
    </row>
    <row r="1624" spans="1:19" x14ac:dyDescent="0.3">
      <c r="A1624" t="s">
        <v>4463</v>
      </c>
      <c r="B1624" t="str">
        <f t="shared" si="150"/>
        <v>2622</v>
      </c>
      <c r="C1624" t="s">
        <v>4464</v>
      </c>
      <c r="D1624" t="str">
        <f t="shared" si="155"/>
        <v>Cynthia Holloway</v>
      </c>
      <c r="E1624" t="s">
        <v>34</v>
      </c>
      <c r="F1624" t="str">
        <f t="shared" si="151"/>
        <v>NORTH</v>
      </c>
      <c r="G1624" t="s">
        <v>40</v>
      </c>
      <c r="H1624" t="str">
        <f t="shared" si="152"/>
        <v>Office Supplies</v>
      </c>
      <c r="I1624" s="2" t="s">
        <v>4465</v>
      </c>
      <c r="J1624" s="1">
        <v>46100</v>
      </c>
      <c r="K1624"/>
      <c r="L1624" s="4">
        <v>0</v>
      </c>
      <c r="M1624" s="4" t="str">
        <f t="shared" si="153"/>
        <v>Low Sales</v>
      </c>
      <c r="N1624" s="2" t="str">
        <f t="shared" si="154"/>
        <v>Grade C</v>
      </c>
      <c r="O1624">
        <v>5</v>
      </c>
      <c r="P1624" s="4">
        <v>5</v>
      </c>
      <c r="Q1624" t="s">
        <v>23</v>
      </c>
      <c r="R1624" s="4">
        <v>2</v>
      </c>
      <c r="S1624" t="str">
        <f>CONCATENATE(OrdersTable[[#This Row],[Clean_ID]],"-",OrdersTable[[#This Row],[Clean_Region]],"-",OrdersTable[[#This Row],[Clean_Product]])</f>
        <v>2622-NORTH-Office Supplies</v>
      </c>
    </row>
    <row r="1625" spans="1:19" x14ac:dyDescent="0.3">
      <c r="A1625" t="s">
        <v>4466</v>
      </c>
      <c r="B1625" t="str">
        <f t="shared" si="150"/>
        <v>2623</v>
      </c>
      <c r="C1625" t="s">
        <v>4467</v>
      </c>
      <c r="D1625" t="str">
        <f t="shared" si="155"/>
        <v>John Lopez</v>
      </c>
      <c r="E1625" t="s">
        <v>51</v>
      </c>
      <c r="F1625" t="str">
        <f t="shared" si="151"/>
        <v>WEST</v>
      </c>
      <c r="G1625" t="s">
        <v>80</v>
      </c>
      <c r="H1625" t="str">
        <f t="shared" si="152"/>
        <v>Furniture</v>
      </c>
      <c r="I1625" s="2" t="s">
        <v>787</v>
      </c>
      <c r="J1625" s="1">
        <v>45394</v>
      </c>
      <c r="K1625"/>
      <c r="L1625" s="4">
        <v>0</v>
      </c>
      <c r="M1625" s="4" t="str">
        <f t="shared" si="153"/>
        <v>Low Sales</v>
      </c>
      <c r="N1625" s="2" t="str">
        <f t="shared" si="154"/>
        <v>Grade C</v>
      </c>
      <c r="O1625">
        <v>15</v>
      </c>
      <c r="P1625" s="4">
        <v>15</v>
      </c>
      <c r="Q1625" t="s">
        <v>37</v>
      </c>
      <c r="R1625" s="4">
        <v>1</v>
      </c>
      <c r="S1625" t="str">
        <f>CONCATENATE(OrdersTable[[#This Row],[Clean_ID]],"-",OrdersTable[[#This Row],[Clean_Region]],"-",OrdersTable[[#This Row],[Clean_Product]])</f>
        <v>2623-WEST-Furniture</v>
      </c>
    </row>
    <row r="1626" spans="1:19" x14ac:dyDescent="0.3">
      <c r="A1626" t="s">
        <v>4468</v>
      </c>
      <c r="B1626" t="str">
        <f t="shared" si="150"/>
        <v>2624</v>
      </c>
      <c r="C1626" t="s">
        <v>4469</v>
      </c>
      <c r="D1626" t="str">
        <f t="shared" si="155"/>
        <v>Richard Haynes</v>
      </c>
      <c r="E1626" t="s">
        <v>21</v>
      </c>
      <c r="F1626" t="str">
        <f t="shared" si="151"/>
        <v>CENTRAL</v>
      </c>
      <c r="G1626" t="s">
        <v>35</v>
      </c>
      <c r="H1626" t="str">
        <f t="shared" si="152"/>
        <v>Electronics</v>
      </c>
      <c r="I1626" s="2" t="s">
        <v>4470</v>
      </c>
      <c r="J1626" s="1">
        <v>45406</v>
      </c>
      <c r="K1626">
        <v>4438.26</v>
      </c>
      <c r="L1626" s="4">
        <v>4438.26</v>
      </c>
      <c r="M1626" s="4" t="str">
        <f t="shared" si="153"/>
        <v>High Sales</v>
      </c>
      <c r="N1626" s="2" t="str">
        <f t="shared" si="154"/>
        <v>Grade A</v>
      </c>
      <c r="O1626"/>
      <c r="P1626" s="4">
        <v>0</v>
      </c>
      <c r="Q1626" t="s">
        <v>37</v>
      </c>
      <c r="R1626" s="4">
        <v>13</v>
      </c>
      <c r="S1626" t="str">
        <f>CONCATENATE(OrdersTable[[#This Row],[Clean_ID]],"-",OrdersTable[[#This Row],[Clean_Region]],"-",OrdersTable[[#This Row],[Clean_Product]])</f>
        <v>2624-CENTRAL-Electronics</v>
      </c>
    </row>
    <row r="1627" spans="1:19" x14ac:dyDescent="0.3">
      <c r="A1627" t="s">
        <v>4471</v>
      </c>
      <c r="B1627" t="str">
        <f t="shared" si="150"/>
        <v>2625</v>
      </c>
      <c r="C1627" t="s">
        <v>4472</v>
      </c>
      <c r="D1627" t="str">
        <f t="shared" si="155"/>
        <v>Judith Hayes</v>
      </c>
      <c r="E1627" t="s">
        <v>51</v>
      </c>
      <c r="F1627" t="str">
        <f t="shared" si="151"/>
        <v>WEST</v>
      </c>
      <c r="G1627" t="s">
        <v>12</v>
      </c>
      <c r="H1627" t="str">
        <f t="shared" si="152"/>
        <v>Electronics</v>
      </c>
      <c r="I1627" s="2" t="s">
        <v>2300</v>
      </c>
      <c r="J1627" s="1">
        <v>45549</v>
      </c>
      <c r="K1627"/>
      <c r="L1627" s="4">
        <v>0</v>
      </c>
      <c r="M1627" s="4" t="str">
        <f t="shared" si="153"/>
        <v>Low Sales</v>
      </c>
      <c r="N1627" s="2" t="str">
        <f t="shared" si="154"/>
        <v>Grade C</v>
      </c>
      <c r="O1627">
        <v>10</v>
      </c>
      <c r="P1627" s="4">
        <v>10</v>
      </c>
      <c r="Q1627" t="s">
        <v>31</v>
      </c>
      <c r="R1627" s="4">
        <v>9</v>
      </c>
      <c r="S1627" t="str">
        <f>CONCATENATE(OrdersTable[[#This Row],[Clean_ID]],"-",OrdersTable[[#This Row],[Clean_Region]],"-",OrdersTable[[#This Row],[Clean_Product]])</f>
        <v>2625-WEST-Electronics</v>
      </c>
    </row>
    <row r="1628" spans="1:19" x14ac:dyDescent="0.3">
      <c r="A1628" t="s">
        <v>4473</v>
      </c>
      <c r="B1628" t="str">
        <f t="shared" si="150"/>
        <v>2626</v>
      </c>
      <c r="C1628" t="s">
        <v>4474</v>
      </c>
      <c r="D1628" t="str">
        <f t="shared" si="155"/>
        <v>Caitlin Williams</v>
      </c>
      <c r="E1628" t="s">
        <v>51</v>
      </c>
      <c r="F1628" t="str">
        <f t="shared" si="151"/>
        <v>WEST</v>
      </c>
      <c r="G1628" t="s">
        <v>40</v>
      </c>
      <c r="H1628" t="str">
        <f t="shared" si="152"/>
        <v>Office Supplies</v>
      </c>
      <c r="I1628" s="2" t="s">
        <v>4475</v>
      </c>
      <c r="J1628" s="1">
        <v>45952</v>
      </c>
      <c r="K1628">
        <v>1357.79</v>
      </c>
      <c r="L1628" s="4">
        <v>1357.79</v>
      </c>
      <c r="M1628" s="4" t="str">
        <f t="shared" si="153"/>
        <v>Low Sales</v>
      </c>
      <c r="N1628" s="2" t="str">
        <f t="shared" si="154"/>
        <v>Grade C</v>
      </c>
      <c r="O1628">
        <v>15</v>
      </c>
      <c r="P1628" s="4">
        <v>15</v>
      </c>
      <c r="Q1628" t="s">
        <v>31</v>
      </c>
      <c r="R1628" s="4">
        <v>11</v>
      </c>
      <c r="S1628" t="str">
        <f>CONCATENATE(OrdersTable[[#This Row],[Clean_ID]],"-",OrdersTable[[#This Row],[Clean_Region]],"-",OrdersTable[[#This Row],[Clean_Product]])</f>
        <v>2626-WEST-Office Supplies</v>
      </c>
    </row>
    <row r="1629" spans="1:19" x14ac:dyDescent="0.3">
      <c r="A1629" t="s">
        <v>4476</v>
      </c>
      <c r="B1629" t="str">
        <f t="shared" si="150"/>
        <v>2627</v>
      </c>
      <c r="C1629" t="s">
        <v>4477</v>
      </c>
      <c r="D1629" t="str">
        <f t="shared" si="155"/>
        <v>Kylie Oneill</v>
      </c>
      <c r="E1629" t="s">
        <v>21</v>
      </c>
      <c r="F1629" t="str">
        <f t="shared" si="151"/>
        <v>CENTRAL</v>
      </c>
      <c r="G1629" t="s">
        <v>40</v>
      </c>
      <c r="H1629" t="str">
        <f t="shared" si="152"/>
        <v>Office Supplies</v>
      </c>
      <c r="I1629" s="2" t="s">
        <v>74</v>
      </c>
      <c r="J1629" s="1">
        <v>45698</v>
      </c>
      <c r="K1629">
        <v>601.78</v>
      </c>
      <c r="L1629" s="4">
        <v>601.78</v>
      </c>
      <c r="M1629" s="4" t="str">
        <f t="shared" si="153"/>
        <v>Low Sales</v>
      </c>
      <c r="N1629" s="2" t="str">
        <f t="shared" si="154"/>
        <v>Grade C</v>
      </c>
      <c r="O1629">
        <v>20</v>
      </c>
      <c r="P1629" s="4">
        <v>20</v>
      </c>
      <c r="Q1629" t="s">
        <v>14</v>
      </c>
      <c r="R1629" s="4">
        <v>6</v>
      </c>
      <c r="S1629" t="str">
        <f>CONCATENATE(OrdersTable[[#This Row],[Clean_ID]],"-",OrdersTable[[#This Row],[Clean_Region]],"-",OrdersTable[[#This Row],[Clean_Product]])</f>
        <v>2627-CENTRAL-Office Supplies</v>
      </c>
    </row>
    <row r="1630" spans="1:19" x14ac:dyDescent="0.3">
      <c r="A1630" t="s">
        <v>4478</v>
      </c>
      <c r="B1630" t="str">
        <f t="shared" si="150"/>
        <v>2628</v>
      </c>
      <c r="C1630" t="s">
        <v>4479</v>
      </c>
      <c r="D1630" t="str">
        <f t="shared" si="155"/>
        <v>Dana Quinn</v>
      </c>
      <c r="E1630" t="s">
        <v>21</v>
      </c>
      <c r="F1630" t="str">
        <f t="shared" si="151"/>
        <v>CENTRAL</v>
      </c>
      <c r="G1630" t="s">
        <v>35</v>
      </c>
      <c r="H1630" t="str">
        <f t="shared" si="152"/>
        <v>Electronics</v>
      </c>
      <c r="I1630" s="2" t="s">
        <v>4480</v>
      </c>
      <c r="J1630" s="1">
        <v>45799</v>
      </c>
      <c r="K1630"/>
      <c r="L1630" s="4">
        <v>0</v>
      </c>
      <c r="M1630" s="4" t="str">
        <f t="shared" si="153"/>
        <v>Low Sales</v>
      </c>
      <c r="N1630" s="2" t="str">
        <f t="shared" si="154"/>
        <v>Grade C</v>
      </c>
      <c r="O1630">
        <v>15</v>
      </c>
      <c r="P1630" s="4">
        <v>15</v>
      </c>
      <c r="Q1630" t="s">
        <v>14</v>
      </c>
      <c r="R1630" s="4">
        <v>15</v>
      </c>
      <c r="S1630" t="str">
        <f>CONCATENATE(OrdersTable[[#This Row],[Clean_ID]],"-",OrdersTable[[#This Row],[Clean_Region]],"-",OrdersTable[[#This Row],[Clean_Product]])</f>
        <v>2628-CENTRAL-Electronics</v>
      </c>
    </row>
    <row r="1631" spans="1:19" x14ac:dyDescent="0.3">
      <c r="A1631" t="s">
        <v>4481</v>
      </c>
      <c r="B1631" t="str">
        <f t="shared" si="150"/>
        <v>2629</v>
      </c>
      <c r="C1631" t="s">
        <v>4482</v>
      </c>
      <c r="D1631" t="str">
        <f t="shared" si="155"/>
        <v>Jacob Villarreal</v>
      </c>
      <c r="E1631" t="s">
        <v>51</v>
      </c>
      <c r="F1631" t="str">
        <f t="shared" si="151"/>
        <v>WEST</v>
      </c>
      <c r="G1631" t="s">
        <v>40</v>
      </c>
      <c r="H1631" t="str">
        <f t="shared" si="152"/>
        <v>Office Supplies</v>
      </c>
      <c r="I1631" s="2" t="s">
        <v>3009</v>
      </c>
      <c r="J1631" s="1">
        <v>45945</v>
      </c>
      <c r="K1631">
        <v>2716.02</v>
      </c>
      <c r="L1631" s="4">
        <v>2716.02</v>
      </c>
      <c r="M1631" s="4" t="str">
        <f t="shared" si="153"/>
        <v>High Sales</v>
      </c>
      <c r="N1631" s="2" t="str">
        <f t="shared" si="154"/>
        <v>Grade B</v>
      </c>
      <c r="O1631">
        <v>10</v>
      </c>
      <c r="P1631" s="4">
        <v>10</v>
      </c>
      <c r="Q1631" t="s">
        <v>14</v>
      </c>
      <c r="R1631" s="4">
        <v>13</v>
      </c>
      <c r="S1631" t="str">
        <f>CONCATENATE(OrdersTable[[#This Row],[Clean_ID]],"-",OrdersTable[[#This Row],[Clean_Region]],"-",OrdersTable[[#This Row],[Clean_Product]])</f>
        <v>2629-WEST-Office Supplies</v>
      </c>
    </row>
    <row r="1632" spans="1:19" x14ac:dyDescent="0.3">
      <c r="A1632" t="s">
        <v>4483</v>
      </c>
      <c r="B1632" t="str">
        <f t="shared" si="150"/>
        <v>2630</v>
      </c>
      <c r="C1632" t="s">
        <v>4484</v>
      </c>
      <c r="D1632" t="str">
        <f t="shared" si="155"/>
        <v>Sarah Stephens</v>
      </c>
      <c r="E1632" t="s">
        <v>44</v>
      </c>
      <c r="F1632" t="str">
        <f t="shared" si="151"/>
        <v>SOUTH</v>
      </c>
      <c r="G1632" t="s">
        <v>80</v>
      </c>
      <c r="H1632" t="str">
        <f t="shared" si="152"/>
        <v>Furniture</v>
      </c>
      <c r="I1632" s="2" t="s">
        <v>1261</v>
      </c>
      <c r="J1632" s="1">
        <v>45606</v>
      </c>
      <c r="K1632"/>
      <c r="L1632" s="4">
        <v>0</v>
      </c>
      <c r="M1632" s="4" t="str">
        <f t="shared" si="153"/>
        <v>Low Sales</v>
      </c>
      <c r="N1632" s="2" t="str">
        <f t="shared" si="154"/>
        <v>Grade C</v>
      </c>
      <c r="O1632">
        <v>5</v>
      </c>
      <c r="P1632" s="4">
        <v>5</v>
      </c>
      <c r="Q1632" t="s">
        <v>31</v>
      </c>
      <c r="R1632" s="4">
        <v>15</v>
      </c>
      <c r="S1632" t="str">
        <f>CONCATENATE(OrdersTable[[#This Row],[Clean_ID]],"-",OrdersTable[[#This Row],[Clean_Region]],"-",OrdersTable[[#This Row],[Clean_Product]])</f>
        <v>2630-SOUTH-Furniture</v>
      </c>
    </row>
    <row r="1633" spans="1:19" x14ac:dyDescent="0.3">
      <c r="A1633" t="s">
        <v>4485</v>
      </c>
      <c r="B1633" t="str">
        <f t="shared" si="150"/>
        <v>2631</v>
      </c>
      <c r="C1633" t="s">
        <v>4486</v>
      </c>
      <c r="D1633" t="str">
        <f t="shared" si="155"/>
        <v>Scott Thomas</v>
      </c>
      <c r="E1633" t="s">
        <v>21</v>
      </c>
      <c r="F1633" t="str">
        <f t="shared" si="151"/>
        <v>CENTRAL</v>
      </c>
      <c r="G1633" t="s">
        <v>80</v>
      </c>
      <c r="H1633" t="str">
        <f t="shared" si="152"/>
        <v>Furniture</v>
      </c>
      <c r="I1633" s="2" t="s">
        <v>2080</v>
      </c>
      <c r="J1633" s="1">
        <v>45876</v>
      </c>
      <c r="K1633">
        <v>815.26</v>
      </c>
      <c r="L1633" s="4">
        <v>815.26</v>
      </c>
      <c r="M1633" s="4" t="str">
        <f t="shared" si="153"/>
        <v>Low Sales</v>
      </c>
      <c r="N1633" s="2" t="str">
        <f t="shared" si="154"/>
        <v>Grade C</v>
      </c>
      <c r="O1633">
        <v>10</v>
      </c>
      <c r="P1633" s="4">
        <v>10</v>
      </c>
      <c r="Q1633" t="s">
        <v>23</v>
      </c>
      <c r="R1633" s="4">
        <v>13</v>
      </c>
      <c r="S1633" t="str">
        <f>CONCATENATE(OrdersTable[[#This Row],[Clean_ID]],"-",OrdersTable[[#This Row],[Clean_Region]],"-",OrdersTable[[#This Row],[Clean_Product]])</f>
        <v>2631-CENTRAL-Furniture</v>
      </c>
    </row>
    <row r="1634" spans="1:19" x14ac:dyDescent="0.3">
      <c r="A1634" t="s">
        <v>4487</v>
      </c>
      <c r="B1634" t="str">
        <f t="shared" si="150"/>
        <v>2632</v>
      </c>
      <c r="C1634" t="s">
        <v>4488</v>
      </c>
      <c r="D1634" t="str">
        <f t="shared" si="155"/>
        <v>John Lewis</v>
      </c>
      <c r="E1634" t="s">
        <v>44</v>
      </c>
      <c r="F1634" t="str">
        <f t="shared" si="151"/>
        <v>SOUTH</v>
      </c>
      <c r="G1634" t="s">
        <v>80</v>
      </c>
      <c r="H1634" t="str">
        <f t="shared" si="152"/>
        <v>Furniture</v>
      </c>
      <c r="I1634" s="2" t="s">
        <v>308</v>
      </c>
      <c r="J1634" s="1">
        <v>45916</v>
      </c>
      <c r="K1634"/>
      <c r="L1634" s="4">
        <v>0</v>
      </c>
      <c r="M1634" s="4" t="str">
        <f t="shared" si="153"/>
        <v>Low Sales</v>
      </c>
      <c r="N1634" s="2" t="str">
        <f t="shared" si="154"/>
        <v>Grade C</v>
      </c>
      <c r="O1634"/>
      <c r="P1634" s="4">
        <v>0</v>
      </c>
      <c r="Q1634" t="s">
        <v>23</v>
      </c>
      <c r="R1634" s="4">
        <v>13</v>
      </c>
      <c r="S1634" t="str">
        <f>CONCATENATE(OrdersTable[[#This Row],[Clean_ID]],"-",OrdersTable[[#This Row],[Clean_Region]],"-",OrdersTable[[#This Row],[Clean_Product]])</f>
        <v>2632-SOUTH-Furniture</v>
      </c>
    </row>
    <row r="1635" spans="1:19" x14ac:dyDescent="0.3">
      <c r="A1635" t="s">
        <v>4489</v>
      </c>
      <c r="B1635" t="str">
        <f t="shared" si="150"/>
        <v>2633</v>
      </c>
      <c r="C1635" t="s">
        <v>4490</v>
      </c>
      <c r="D1635" t="str">
        <f t="shared" si="155"/>
        <v>Amber Williams</v>
      </c>
      <c r="E1635" t="s">
        <v>11</v>
      </c>
      <c r="F1635" t="str">
        <f t="shared" si="151"/>
        <v>NORTH</v>
      </c>
      <c r="G1635" t="s">
        <v>40</v>
      </c>
      <c r="H1635" t="str">
        <f t="shared" si="152"/>
        <v>Office Supplies</v>
      </c>
      <c r="I1635" s="2" t="s">
        <v>4491</v>
      </c>
      <c r="J1635" s="1">
        <v>45526</v>
      </c>
      <c r="K1635"/>
      <c r="L1635" s="4">
        <v>0</v>
      </c>
      <c r="M1635" s="4" t="str">
        <f t="shared" si="153"/>
        <v>Low Sales</v>
      </c>
      <c r="N1635" s="2" t="str">
        <f t="shared" si="154"/>
        <v>Grade C</v>
      </c>
      <c r="O1635">
        <v>15</v>
      </c>
      <c r="P1635" s="4">
        <v>15</v>
      </c>
      <c r="Q1635" t="s">
        <v>18</v>
      </c>
      <c r="R1635" s="4">
        <v>5</v>
      </c>
      <c r="S1635" t="str">
        <f>CONCATENATE(OrdersTable[[#This Row],[Clean_ID]],"-",OrdersTable[[#This Row],[Clean_Region]],"-",OrdersTable[[#This Row],[Clean_Product]])</f>
        <v>2633-NORTH-Office Supplies</v>
      </c>
    </row>
    <row r="1636" spans="1:19" x14ac:dyDescent="0.3">
      <c r="A1636" t="s">
        <v>4492</v>
      </c>
      <c r="B1636" t="str">
        <f t="shared" si="150"/>
        <v>2634</v>
      </c>
      <c r="C1636" t="s">
        <v>4493</v>
      </c>
      <c r="D1636" t="str">
        <f t="shared" si="155"/>
        <v>Douglas Grant</v>
      </c>
      <c r="E1636" t="s">
        <v>26</v>
      </c>
      <c r="F1636" t="str">
        <f t="shared" si="151"/>
        <v>EAST</v>
      </c>
      <c r="G1636" t="s">
        <v>40</v>
      </c>
      <c r="H1636" t="str">
        <f t="shared" si="152"/>
        <v>Office Supplies</v>
      </c>
      <c r="I1636" s="2" t="s">
        <v>2852</v>
      </c>
      <c r="J1636" s="1">
        <v>46141</v>
      </c>
      <c r="K1636"/>
      <c r="L1636" s="4">
        <v>0</v>
      </c>
      <c r="M1636" s="4" t="str">
        <f t="shared" si="153"/>
        <v>Low Sales</v>
      </c>
      <c r="N1636" s="2" t="str">
        <f t="shared" si="154"/>
        <v>Grade C</v>
      </c>
      <c r="O1636">
        <v>20</v>
      </c>
      <c r="P1636" s="4">
        <v>20</v>
      </c>
      <c r="Q1636" t="s">
        <v>37</v>
      </c>
      <c r="R1636" s="4">
        <v>7</v>
      </c>
      <c r="S1636" t="str">
        <f>CONCATENATE(OrdersTable[[#This Row],[Clean_ID]],"-",OrdersTable[[#This Row],[Clean_Region]],"-",OrdersTable[[#This Row],[Clean_Product]])</f>
        <v>2634-EAST-Office Supplies</v>
      </c>
    </row>
    <row r="1637" spans="1:19" x14ac:dyDescent="0.3">
      <c r="A1637" t="s">
        <v>4494</v>
      </c>
      <c r="B1637" t="str">
        <f t="shared" si="150"/>
        <v>2635</v>
      </c>
      <c r="C1637" t="s">
        <v>4495</v>
      </c>
      <c r="D1637" t="str">
        <f t="shared" si="155"/>
        <v>Richard Johns</v>
      </c>
      <c r="E1637" t="s">
        <v>51</v>
      </c>
      <c r="F1637" t="str">
        <f t="shared" si="151"/>
        <v>WEST</v>
      </c>
      <c r="G1637" t="s">
        <v>12</v>
      </c>
      <c r="H1637" t="str">
        <f t="shared" si="152"/>
        <v>Electronics</v>
      </c>
      <c r="I1637" s="2" t="s">
        <v>4496</v>
      </c>
      <c r="J1637" s="1">
        <v>46072</v>
      </c>
      <c r="K1637"/>
      <c r="L1637" s="4">
        <v>0</v>
      </c>
      <c r="M1637" s="4" t="str">
        <f t="shared" si="153"/>
        <v>Low Sales</v>
      </c>
      <c r="N1637" s="2" t="str">
        <f t="shared" si="154"/>
        <v>Grade C</v>
      </c>
      <c r="O1637">
        <v>15</v>
      </c>
      <c r="P1637" s="4">
        <v>15</v>
      </c>
      <c r="Q1637" t="s">
        <v>18</v>
      </c>
      <c r="R1637" s="4">
        <v>8</v>
      </c>
      <c r="S1637" t="str">
        <f>CONCATENATE(OrdersTable[[#This Row],[Clean_ID]],"-",OrdersTable[[#This Row],[Clean_Region]],"-",OrdersTable[[#This Row],[Clean_Product]])</f>
        <v>2635-WEST-Electronics</v>
      </c>
    </row>
    <row r="1638" spans="1:19" x14ac:dyDescent="0.3">
      <c r="A1638" t="s">
        <v>4497</v>
      </c>
      <c r="B1638" t="str">
        <f t="shared" si="150"/>
        <v>2636</v>
      </c>
      <c r="C1638" t="s">
        <v>4498</v>
      </c>
      <c r="D1638" t="str">
        <f t="shared" si="155"/>
        <v>Jamie Perkins</v>
      </c>
      <c r="E1638" t="s">
        <v>26</v>
      </c>
      <c r="F1638" t="str">
        <f t="shared" si="151"/>
        <v>EAST</v>
      </c>
      <c r="G1638" t="s">
        <v>12</v>
      </c>
      <c r="H1638" t="str">
        <f t="shared" si="152"/>
        <v>Electronics</v>
      </c>
      <c r="I1638" s="2" t="s">
        <v>4499</v>
      </c>
      <c r="J1638" s="1">
        <v>46130</v>
      </c>
      <c r="K1638"/>
      <c r="L1638" s="4">
        <v>0</v>
      </c>
      <c r="M1638" s="4" t="str">
        <f t="shared" si="153"/>
        <v>Low Sales</v>
      </c>
      <c r="N1638" s="2" t="str">
        <f t="shared" si="154"/>
        <v>Grade C</v>
      </c>
      <c r="O1638">
        <v>15</v>
      </c>
      <c r="P1638" s="4">
        <v>15</v>
      </c>
      <c r="Q1638" t="s">
        <v>31</v>
      </c>
      <c r="R1638" s="4">
        <v>1</v>
      </c>
      <c r="S1638" t="str">
        <f>CONCATENATE(OrdersTable[[#This Row],[Clean_ID]],"-",OrdersTable[[#This Row],[Clean_Region]],"-",OrdersTable[[#This Row],[Clean_Product]])</f>
        <v>2636-EAST-Electronics</v>
      </c>
    </row>
    <row r="1639" spans="1:19" x14ac:dyDescent="0.3">
      <c r="A1639" t="s">
        <v>4500</v>
      </c>
      <c r="B1639" t="str">
        <f t="shared" si="150"/>
        <v>2637</v>
      </c>
      <c r="C1639" t="s">
        <v>4501</v>
      </c>
      <c r="D1639" t="str">
        <f t="shared" si="155"/>
        <v>Michael Hardy</v>
      </c>
      <c r="E1639" t="s">
        <v>26</v>
      </c>
      <c r="F1639" t="str">
        <f t="shared" si="151"/>
        <v>EAST</v>
      </c>
      <c r="G1639" t="s">
        <v>35</v>
      </c>
      <c r="H1639" t="str">
        <f t="shared" si="152"/>
        <v>Electronics</v>
      </c>
      <c r="I1639" s="2" t="s">
        <v>805</v>
      </c>
      <c r="J1639" s="1">
        <v>46101</v>
      </c>
      <c r="K1639">
        <v>1662.14</v>
      </c>
      <c r="L1639" s="4">
        <v>1662.14</v>
      </c>
      <c r="M1639" s="4" t="str">
        <f t="shared" si="153"/>
        <v>Low Sales</v>
      </c>
      <c r="N1639" s="2" t="str">
        <f t="shared" si="154"/>
        <v>Grade C</v>
      </c>
      <c r="O1639">
        <v>10</v>
      </c>
      <c r="P1639" s="4">
        <v>10</v>
      </c>
      <c r="Q1639" t="s">
        <v>37</v>
      </c>
      <c r="R1639" s="4">
        <v>9</v>
      </c>
      <c r="S1639" t="str">
        <f>CONCATENATE(OrdersTable[[#This Row],[Clean_ID]],"-",OrdersTable[[#This Row],[Clean_Region]],"-",OrdersTable[[#This Row],[Clean_Product]])</f>
        <v>2637-EAST-Electronics</v>
      </c>
    </row>
    <row r="1640" spans="1:19" x14ac:dyDescent="0.3">
      <c r="A1640" t="s">
        <v>4502</v>
      </c>
      <c r="B1640" t="str">
        <f t="shared" si="150"/>
        <v>2638</v>
      </c>
      <c r="C1640" t="s">
        <v>4503</v>
      </c>
      <c r="D1640" t="str">
        <f t="shared" si="155"/>
        <v>Monique Perry</v>
      </c>
      <c r="E1640" t="s">
        <v>51</v>
      </c>
      <c r="F1640" t="str">
        <f t="shared" si="151"/>
        <v>WEST</v>
      </c>
      <c r="G1640" t="s">
        <v>40</v>
      </c>
      <c r="H1640" t="str">
        <f t="shared" si="152"/>
        <v>Office Supplies</v>
      </c>
      <c r="I1640" s="2" t="s">
        <v>3665</v>
      </c>
      <c r="J1640" s="1">
        <v>45401</v>
      </c>
      <c r="K1640"/>
      <c r="L1640" s="4">
        <v>0</v>
      </c>
      <c r="M1640" s="4" t="str">
        <f t="shared" si="153"/>
        <v>Low Sales</v>
      </c>
      <c r="N1640" s="2" t="str">
        <f t="shared" si="154"/>
        <v>Grade C</v>
      </c>
      <c r="O1640">
        <v>20</v>
      </c>
      <c r="P1640" s="4">
        <v>20</v>
      </c>
      <c r="Q1640" t="s">
        <v>37</v>
      </c>
      <c r="R1640" s="4">
        <v>8</v>
      </c>
      <c r="S1640" t="str">
        <f>CONCATENATE(OrdersTable[[#This Row],[Clean_ID]],"-",OrdersTable[[#This Row],[Clean_Region]],"-",OrdersTable[[#This Row],[Clean_Product]])</f>
        <v>2638-WEST-Office Supplies</v>
      </c>
    </row>
    <row r="1641" spans="1:19" x14ac:dyDescent="0.3">
      <c r="A1641" t="s">
        <v>4504</v>
      </c>
      <c r="B1641" t="str">
        <f t="shared" si="150"/>
        <v>2639</v>
      </c>
      <c r="C1641" t="s">
        <v>4505</v>
      </c>
      <c r="D1641" t="str">
        <f t="shared" si="155"/>
        <v>Brenda Cowan</v>
      </c>
      <c r="E1641" t="s">
        <v>34</v>
      </c>
      <c r="F1641" t="str">
        <f t="shared" si="151"/>
        <v>NORTH</v>
      </c>
      <c r="G1641" t="s">
        <v>35</v>
      </c>
      <c r="H1641" t="str">
        <f t="shared" si="152"/>
        <v>Electronics</v>
      </c>
      <c r="I1641" s="2" t="s">
        <v>1854</v>
      </c>
      <c r="J1641" s="1">
        <v>45996</v>
      </c>
      <c r="K1641"/>
      <c r="L1641" s="4">
        <v>0</v>
      </c>
      <c r="M1641" s="4" t="str">
        <f t="shared" si="153"/>
        <v>Low Sales</v>
      </c>
      <c r="N1641" s="2" t="str">
        <f t="shared" si="154"/>
        <v>Grade C</v>
      </c>
      <c r="O1641"/>
      <c r="P1641" s="4">
        <v>0</v>
      </c>
      <c r="Q1641" t="s">
        <v>37</v>
      </c>
      <c r="R1641" s="4">
        <v>7</v>
      </c>
      <c r="S1641" t="str">
        <f>CONCATENATE(OrdersTable[[#This Row],[Clean_ID]],"-",OrdersTable[[#This Row],[Clean_Region]],"-",OrdersTable[[#This Row],[Clean_Product]])</f>
        <v>2639-NORTH-Electronics</v>
      </c>
    </row>
    <row r="1642" spans="1:19" x14ac:dyDescent="0.3">
      <c r="A1642" t="s">
        <v>4506</v>
      </c>
      <c r="B1642" t="str">
        <f t="shared" si="150"/>
        <v>2640</v>
      </c>
      <c r="C1642" t="s">
        <v>4507</v>
      </c>
      <c r="D1642" t="str">
        <f t="shared" si="155"/>
        <v>Natasha Bell</v>
      </c>
      <c r="E1642" t="s">
        <v>34</v>
      </c>
      <c r="F1642" t="str">
        <f t="shared" si="151"/>
        <v>NORTH</v>
      </c>
      <c r="G1642" t="s">
        <v>12</v>
      </c>
      <c r="H1642" t="str">
        <f t="shared" si="152"/>
        <v>Electronics</v>
      </c>
      <c r="I1642" s="2" t="s">
        <v>3518</v>
      </c>
      <c r="J1642" s="1">
        <v>45349</v>
      </c>
      <c r="K1642"/>
      <c r="L1642" s="4">
        <v>0</v>
      </c>
      <c r="M1642" s="4" t="str">
        <f t="shared" si="153"/>
        <v>Low Sales</v>
      </c>
      <c r="N1642" s="2" t="str">
        <f t="shared" si="154"/>
        <v>Grade C</v>
      </c>
      <c r="O1642">
        <v>20</v>
      </c>
      <c r="P1642" s="4">
        <v>20</v>
      </c>
      <c r="Q1642" t="s">
        <v>31</v>
      </c>
      <c r="R1642" s="4">
        <v>2</v>
      </c>
      <c r="S1642" t="str">
        <f>CONCATENATE(OrdersTable[[#This Row],[Clean_ID]],"-",OrdersTable[[#This Row],[Clean_Region]],"-",OrdersTable[[#This Row],[Clean_Product]])</f>
        <v>2640-NORTH-Electronics</v>
      </c>
    </row>
    <row r="1643" spans="1:19" x14ac:dyDescent="0.3">
      <c r="A1643" t="s">
        <v>4508</v>
      </c>
      <c r="B1643" t="str">
        <f t="shared" si="150"/>
        <v>2641</v>
      </c>
      <c r="C1643" t="s">
        <v>4509</v>
      </c>
      <c r="D1643" t="str">
        <f t="shared" si="155"/>
        <v>Judith Phillips</v>
      </c>
      <c r="E1643" t="s">
        <v>51</v>
      </c>
      <c r="F1643" t="str">
        <f t="shared" si="151"/>
        <v>WEST</v>
      </c>
      <c r="G1643" t="s">
        <v>80</v>
      </c>
      <c r="H1643" t="str">
        <f t="shared" si="152"/>
        <v>Furniture</v>
      </c>
      <c r="I1643" s="2" t="s">
        <v>4510</v>
      </c>
      <c r="J1643" s="1">
        <v>46059</v>
      </c>
      <c r="K1643"/>
      <c r="L1643" s="4">
        <v>0</v>
      </c>
      <c r="M1643" s="4" t="str">
        <f t="shared" si="153"/>
        <v>Low Sales</v>
      </c>
      <c r="N1643" s="2" t="str">
        <f t="shared" si="154"/>
        <v>Grade C</v>
      </c>
      <c r="O1643">
        <v>10</v>
      </c>
      <c r="P1643" s="4">
        <v>10</v>
      </c>
      <c r="Q1643" t="s">
        <v>18</v>
      </c>
      <c r="R1643" s="4">
        <v>10</v>
      </c>
      <c r="S1643" t="str">
        <f>CONCATENATE(OrdersTable[[#This Row],[Clean_ID]],"-",OrdersTable[[#This Row],[Clean_Region]],"-",OrdersTable[[#This Row],[Clean_Product]])</f>
        <v>2641-WEST-Furniture</v>
      </c>
    </row>
    <row r="1644" spans="1:19" x14ac:dyDescent="0.3">
      <c r="A1644" t="s">
        <v>4511</v>
      </c>
      <c r="B1644" t="str">
        <f t="shared" si="150"/>
        <v>2642</v>
      </c>
      <c r="C1644" t="s">
        <v>4512</v>
      </c>
      <c r="D1644" t="str">
        <f t="shared" si="155"/>
        <v>Judy Harrington</v>
      </c>
      <c r="E1644" t="s">
        <v>26</v>
      </c>
      <c r="F1644" t="str">
        <f t="shared" si="151"/>
        <v>EAST</v>
      </c>
      <c r="G1644" t="s">
        <v>80</v>
      </c>
      <c r="H1644" t="str">
        <f t="shared" si="152"/>
        <v>Furniture</v>
      </c>
      <c r="I1644" s="2" t="s">
        <v>4513</v>
      </c>
      <c r="J1644" s="1">
        <v>45867</v>
      </c>
      <c r="K1644"/>
      <c r="L1644" s="4">
        <v>0</v>
      </c>
      <c r="M1644" s="4" t="str">
        <f t="shared" si="153"/>
        <v>Low Sales</v>
      </c>
      <c r="N1644" s="2" t="str">
        <f t="shared" si="154"/>
        <v>Grade C</v>
      </c>
      <c r="O1644"/>
      <c r="P1644" s="4">
        <v>0</v>
      </c>
      <c r="Q1644" t="s">
        <v>37</v>
      </c>
      <c r="R1644" s="4">
        <v>13</v>
      </c>
      <c r="S1644" t="str">
        <f>CONCATENATE(OrdersTable[[#This Row],[Clean_ID]],"-",OrdersTable[[#This Row],[Clean_Region]],"-",OrdersTable[[#This Row],[Clean_Product]])</f>
        <v>2642-EAST-Furniture</v>
      </c>
    </row>
    <row r="1645" spans="1:19" x14ac:dyDescent="0.3">
      <c r="A1645" t="s">
        <v>4514</v>
      </c>
      <c r="B1645" t="str">
        <f t="shared" si="150"/>
        <v>2643</v>
      </c>
      <c r="C1645" t="s">
        <v>4515</v>
      </c>
      <c r="D1645" t="str">
        <f t="shared" si="155"/>
        <v>Tamara Estrada</v>
      </c>
      <c r="E1645" t="s">
        <v>11</v>
      </c>
      <c r="F1645" t="str">
        <f t="shared" si="151"/>
        <v>NORTH</v>
      </c>
      <c r="G1645" t="s">
        <v>40</v>
      </c>
      <c r="H1645" t="str">
        <f t="shared" si="152"/>
        <v>Office Supplies</v>
      </c>
      <c r="I1645" s="2" t="s">
        <v>2515</v>
      </c>
      <c r="J1645" s="1">
        <v>45862</v>
      </c>
      <c r="K1645">
        <v>4095.68</v>
      </c>
      <c r="L1645" s="4">
        <v>4095.68</v>
      </c>
      <c r="M1645" s="4" t="str">
        <f t="shared" si="153"/>
        <v>High Sales</v>
      </c>
      <c r="N1645" s="2" t="str">
        <f t="shared" si="154"/>
        <v>Grade A</v>
      </c>
      <c r="O1645">
        <v>10</v>
      </c>
      <c r="P1645" s="4">
        <v>10</v>
      </c>
      <c r="Q1645" t="s">
        <v>14</v>
      </c>
      <c r="R1645" s="4">
        <v>14</v>
      </c>
      <c r="S1645" t="str">
        <f>CONCATENATE(OrdersTable[[#This Row],[Clean_ID]],"-",OrdersTable[[#This Row],[Clean_Region]],"-",OrdersTable[[#This Row],[Clean_Product]])</f>
        <v>2643-NORTH-Office Supplies</v>
      </c>
    </row>
    <row r="1646" spans="1:19" x14ac:dyDescent="0.3">
      <c r="A1646" t="s">
        <v>4516</v>
      </c>
      <c r="B1646" t="str">
        <f t="shared" si="150"/>
        <v>2644</v>
      </c>
      <c r="C1646" t="s">
        <v>4517</v>
      </c>
      <c r="D1646" t="str">
        <f t="shared" si="155"/>
        <v>Megan Knight</v>
      </c>
      <c r="E1646" t="s">
        <v>11</v>
      </c>
      <c r="F1646" t="str">
        <f t="shared" si="151"/>
        <v>NORTH</v>
      </c>
      <c r="G1646" t="s">
        <v>40</v>
      </c>
      <c r="H1646" t="str">
        <f t="shared" si="152"/>
        <v>Office Supplies</v>
      </c>
      <c r="I1646" s="2" t="s">
        <v>4518</v>
      </c>
      <c r="J1646" s="1">
        <v>45748</v>
      </c>
      <c r="K1646">
        <v>3749</v>
      </c>
      <c r="L1646" s="4">
        <v>3749</v>
      </c>
      <c r="M1646" s="4" t="str">
        <f t="shared" si="153"/>
        <v>High Sales</v>
      </c>
      <c r="N1646" s="2" t="str">
        <f t="shared" si="154"/>
        <v>Grade B</v>
      </c>
      <c r="O1646">
        <v>10</v>
      </c>
      <c r="P1646" s="4">
        <v>10</v>
      </c>
      <c r="Q1646" t="s">
        <v>31</v>
      </c>
      <c r="R1646" s="4">
        <v>8</v>
      </c>
      <c r="S1646" t="str">
        <f>CONCATENATE(OrdersTable[[#This Row],[Clean_ID]],"-",OrdersTable[[#This Row],[Clean_Region]],"-",OrdersTable[[#This Row],[Clean_Product]])</f>
        <v>2644-NORTH-Office Supplies</v>
      </c>
    </row>
    <row r="1647" spans="1:19" x14ac:dyDescent="0.3">
      <c r="A1647" t="s">
        <v>4519</v>
      </c>
      <c r="B1647" t="str">
        <f t="shared" si="150"/>
        <v>2645</v>
      </c>
      <c r="C1647" t="s">
        <v>4520</v>
      </c>
      <c r="D1647" t="str">
        <f t="shared" si="155"/>
        <v>Angela Buckley</v>
      </c>
      <c r="E1647" t="s">
        <v>44</v>
      </c>
      <c r="F1647" t="str">
        <f t="shared" si="151"/>
        <v>SOUTH</v>
      </c>
      <c r="G1647" t="s">
        <v>35</v>
      </c>
      <c r="H1647" t="str">
        <f t="shared" si="152"/>
        <v>Electronics</v>
      </c>
      <c r="I1647" s="2" t="s">
        <v>660</v>
      </c>
      <c r="J1647" s="1">
        <v>45778</v>
      </c>
      <c r="K1647"/>
      <c r="L1647" s="4">
        <v>0</v>
      </c>
      <c r="M1647" s="4" t="str">
        <f t="shared" si="153"/>
        <v>Low Sales</v>
      </c>
      <c r="N1647" s="2" t="str">
        <f t="shared" si="154"/>
        <v>Grade C</v>
      </c>
      <c r="O1647">
        <v>15</v>
      </c>
      <c r="P1647" s="4">
        <v>15</v>
      </c>
      <c r="Q1647" t="s">
        <v>37</v>
      </c>
      <c r="R1647" s="4">
        <v>12</v>
      </c>
      <c r="S1647" t="str">
        <f>CONCATENATE(OrdersTable[[#This Row],[Clean_ID]],"-",OrdersTable[[#This Row],[Clean_Region]],"-",OrdersTable[[#This Row],[Clean_Product]])</f>
        <v>2645-SOUTH-Electronics</v>
      </c>
    </row>
    <row r="1648" spans="1:19" x14ac:dyDescent="0.3">
      <c r="A1648" t="s">
        <v>4521</v>
      </c>
      <c r="B1648" t="str">
        <f t="shared" si="150"/>
        <v>2646</v>
      </c>
      <c r="C1648" t="s">
        <v>4522</v>
      </c>
      <c r="D1648" t="str">
        <f t="shared" si="155"/>
        <v>Joanne Sullivan</v>
      </c>
      <c r="E1648" t="s">
        <v>34</v>
      </c>
      <c r="F1648" t="str">
        <f t="shared" si="151"/>
        <v>NORTH</v>
      </c>
      <c r="G1648" t="s">
        <v>80</v>
      </c>
      <c r="H1648" t="str">
        <f t="shared" si="152"/>
        <v>Furniture</v>
      </c>
      <c r="I1648" s="2" t="s">
        <v>4523</v>
      </c>
      <c r="J1648" s="1">
        <v>45414</v>
      </c>
      <c r="K1648"/>
      <c r="L1648" s="4">
        <v>0</v>
      </c>
      <c r="M1648" s="4" t="str">
        <f t="shared" si="153"/>
        <v>Low Sales</v>
      </c>
      <c r="N1648" s="2" t="str">
        <f t="shared" si="154"/>
        <v>Grade C</v>
      </c>
      <c r="O1648">
        <v>20</v>
      </c>
      <c r="P1648" s="4">
        <v>20</v>
      </c>
      <c r="Q1648" t="s">
        <v>14</v>
      </c>
      <c r="R1648" s="4">
        <v>14</v>
      </c>
      <c r="S1648" t="str">
        <f>CONCATENATE(OrdersTable[[#This Row],[Clean_ID]],"-",OrdersTable[[#This Row],[Clean_Region]],"-",OrdersTable[[#This Row],[Clean_Product]])</f>
        <v>2646-NORTH-Furniture</v>
      </c>
    </row>
    <row r="1649" spans="1:19" x14ac:dyDescent="0.3">
      <c r="A1649" t="s">
        <v>4524</v>
      </c>
      <c r="B1649" t="str">
        <f t="shared" si="150"/>
        <v>2647</v>
      </c>
      <c r="C1649" t="s">
        <v>4525</v>
      </c>
      <c r="D1649" t="str">
        <f t="shared" si="155"/>
        <v>Brandon Smith</v>
      </c>
      <c r="E1649" t="s">
        <v>21</v>
      </c>
      <c r="F1649" t="str">
        <f t="shared" si="151"/>
        <v>CENTRAL</v>
      </c>
      <c r="G1649" t="s">
        <v>12</v>
      </c>
      <c r="H1649" t="str">
        <f t="shared" si="152"/>
        <v>Electronics</v>
      </c>
      <c r="I1649" s="2" t="s">
        <v>4526</v>
      </c>
      <c r="J1649" s="1">
        <v>45875</v>
      </c>
      <c r="K1649"/>
      <c r="L1649" s="4">
        <v>0</v>
      </c>
      <c r="M1649" s="4" t="str">
        <f t="shared" si="153"/>
        <v>Low Sales</v>
      </c>
      <c r="N1649" s="2" t="str">
        <f t="shared" si="154"/>
        <v>Grade C</v>
      </c>
      <c r="O1649">
        <v>5</v>
      </c>
      <c r="P1649" s="4">
        <v>5</v>
      </c>
      <c r="Q1649" t="s">
        <v>37</v>
      </c>
      <c r="R1649" s="4">
        <v>14</v>
      </c>
      <c r="S1649" t="str">
        <f>CONCATENATE(OrdersTable[[#This Row],[Clean_ID]],"-",OrdersTable[[#This Row],[Clean_Region]],"-",OrdersTable[[#This Row],[Clean_Product]])</f>
        <v>2647-CENTRAL-Electronics</v>
      </c>
    </row>
    <row r="1650" spans="1:19" x14ac:dyDescent="0.3">
      <c r="A1650" t="s">
        <v>4527</v>
      </c>
      <c r="B1650" t="str">
        <f t="shared" si="150"/>
        <v>2648</v>
      </c>
      <c r="C1650" t="s">
        <v>4528</v>
      </c>
      <c r="D1650" t="str">
        <f t="shared" si="155"/>
        <v>Donald Butler</v>
      </c>
      <c r="E1650" t="s">
        <v>26</v>
      </c>
      <c r="F1650" t="str">
        <f t="shared" si="151"/>
        <v>EAST</v>
      </c>
      <c r="G1650" t="s">
        <v>35</v>
      </c>
      <c r="H1650" t="str">
        <f t="shared" si="152"/>
        <v>Electronics</v>
      </c>
      <c r="I1650" s="2" t="s">
        <v>3269</v>
      </c>
      <c r="J1650" s="1">
        <v>45581</v>
      </c>
      <c r="K1650">
        <v>1702.08</v>
      </c>
      <c r="L1650" s="4">
        <v>1702.08</v>
      </c>
      <c r="M1650" s="4" t="str">
        <f t="shared" si="153"/>
        <v>Low Sales</v>
      </c>
      <c r="N1650" s="2" t="str">
        <f t="shared" si="154"/>
        <v>Grade C</v>
      </c>
      <c r="O1650">
        <v>5</v>
      </c>
      <c r="P1650" s="4">
        <v>5</v>
      </c>
      <c r="Q1650" t="s">
        <v>37</v>
      </c>
      <c r="R1650" s="4">
        <v>2</v>
      </c>
      <c r="S1650" t="str">
        <f>CONCATENATE(OrdersTable[[#This Row],[Clean_ID]],"-",OrdersTable[[#This Row],[Clean_Region]],"-",OrdersTable[[#This Row],[Clean_Product]])</f>
        <v>2648-EAST-Electronics</v>
      </c>
    </row>
    <row r="1651" spans="1:19" x14ac:dyDescent="0.3">
      <c r="A1651" t="s">
        <v>4529</v>
      </c>
      <c r="B1651" t="str">
        <f t="shared" si="150"/>
        <v>2649</v>
      </c>
      <c r="C1651" t="s">
        <v>4530</v>
      </c>
      <c r="D1651" t="str">
        <f t="shared" si="155"/>
        <v>Thomas Gardner</v>
      </c>
      <c r="E1651" t="s">
        <v>21</v>
      </c>
      <c r="F1651" t="str">
        <f t="shared" si="151"/>
        <v>CENTRAL</v>
      </c>
      <c r="G1651" t="s">
        <v>12</v>
      </c>
      <c r="H1651" t="str">
        <f t="shared" si="152"/>
        <v>Electronics</v>
      </c>
      <c r="I1651" s="2" t="s">
        <v>4531</v>
      </c>
      <c r="J1651" s="1">
        <v>45836</v>
      </c>
      <c r="K1651">
        <v>4003.03</v>
      </c>
      <c r="L1651" s="4">
        <v>4003.03</v>
      </c>
      <c r="M1651" s="4" t="str">
        <f t="shared" si="153"/>
        <v>High Sales</v>
      </c>
      <c r="N1651" s="2" t="str">
        <f t="shared" si="154"/>
        <v>Grade A</v>
      </c>
      <c r="O1651"/>
      <c r="P1651" s="4">
        <v>0</v>
      </c>
      <c r="Q1651" t="s">
        <v>23</v>
      </c>
      <c r="R1651" s="4">
        <v>10</v>
      </c>
      <c r="S1651" t="str">
        <f>CONCATENATE(OrdersTable[[#This Row],[Clean_ID]],"-",OrdersTable[[#This Row],[Clean_Region]],"-",OrdersTable[[#This Row],[Clean_Product]])</f>
        <v>2649-CENTRAL-Electronics</v>
      </c>
    </row>
    <row r="1652" spans="1:19" x14ac:dyDescent="0.3">
      <c r="A1652" t="s">
        <v>4532</v>
      </c>
      <c r="B1652" t="str">
        <f t="shared" si="150"/>
        <v>2650</v>
      </c>
      <c r="C1652" t="s">
        <v>4533</v>
      </c>
      <c r="D1652" t="str">
        <f t="shared" si="155"/>
        <v>Angela Barnett</v>
      </c>
      <c r="E1652" t="s">
        <v>11</v>
      </c>
      <c r="F1652" t="str">
        <f t="shared" si="151"/>
        <v>NORTH</v>
      </c>
      <c r="G1652" t="s">
        <v>80</v>
      </c>
      <c r="H1652" t="str">
        <f t="shared" si="152"/>
        <v>Furniture</v>
      </c>
      <c r="I1652" s="2" t="s">
        <v>4534</v>
      </c>
      <c r="J1652" s="1">
        <v>46061</v>
      </c>
      <c r="K1652"/>
      <c r="L1652" s="4">
        <v>0</v>
      </c>
      <c r="M1652" s="4" t="str">
        <f t="shared" si="153"/>
        <v>Low Sales</v>
      </c>
      <c r="N1652" s="2" t="str">
        <f t="shared" si="154"/>
        <v>Grade C</v>
      </c>
      <c r="O1652">
        <v>15</v>
      </c>
      <c r="P1652" s="4">
        <v>15</v>
      </c>
      <c r="Q1652" t="s">
        <v>23</v>
      </c>
      <c r="R1652" s="4">
        <v>8</v>
      </c>
      <c r="S1652" t="str">
        <f>CONCATENATE(OrdersTable[[#This Row],[Clean_ID]],"-",OrdersTable[[#This Row],[Clean_Region]],"-",OrdersTable[[#This Row],[Clean_Product]])</f>
        <v>2650-NORTH-Furniture</v>
      </c>
    </row>
    <row r="1653" spans="1:19" x14ac:dyDescent="0.3">
      <c r="A1653" t="s">
        <v>4535</v>
      </c>
      <c r="B1653" t="str">
        <f t="shared" si="150"/>
        <v>2651</v>
      </c>
      <c r="C1653" t="s">
        <v>4536</v>
      </c>
      <c r="D1653" t="str">
        <f t="shared" si="155"/>
        <v>Christine Rodriguez</v>
      </c>
      <c r="E1653" t="s">
        <v>11</v>
      </c>
      <c r="F1653" t="str">
        <f t="shared" si="151"/>
        <v>NORTH</v>
      </c>
      <c r="G1653" t="s">
        <v>80</v>
      </c>
      <c r="H1653" t="str">
        <f t="shared" si="152"/>
        <v>Furniture</v>
      </c>
      <c r="I1653" s="2" t="s">
        <v>4537</v>
      </c>
      <c r="J1653" s="1">
        <v>45958</v>
      </c>
      <c r="K1653"/>
      <c r="L1653" s="4">
        <v>0</v>
      </c>
      <c r="M1653" s="4" t="str">
        <f t="shared" si="153"/>
        <v>Low Sales</v>
      </c>
      <c r="N1653" s="2" t="str">
        <f t="shared" si="154"/>
        <v>Grade C</v>
      </c>
      <c r="O1653">
        <v>20</v>
      </c>
      <c r="P1653" s="4">
        <v>20</v>
      </c>
      <c r="Q1653" t="s">
        <v>37</v>
      </c>
      <c r="R1653" s="4">
        <v>13</v>
      </c>
      <c r="S1653" t="str">
        <f>CONCATENATE(OrdersTable[[#This Row],[Clean_ID]],"-",OrdersTable[[#This Row],[Clean_Region]],"-",OrdersTable[[#This Row],[Clean_Product]])</f>
        <v>2651-NORTH-Furniture</v>
      </c>
    </row>
    <row r="1654" spans="1:19" x14ac:dyDescent="0.3">
      <c r="A1654" t="s">
        <v>4538</v>
      </c>
      <c r="B1654" t="str">
        <f t="shared" si="150"/>
        <v>2652</v>
      </c>
      <c r="C1654" t="s">
        <v>4539</v>
      </c>
      <c r="D1654" t="str">
        <f t="shared" si="155"/>
        <v>David Campbell</v>
      </c>
      <c r="E1654" t="s">
        <v>11</v>
      </c>
      <c r="F1654" t="str">
        <f t="shared" si="151"/>
        <v>NORTH</v>
      </c>
      <c r="G1654" t="s">
        <v>35</v>
      </c>
      <c r="H1654" t="str">
        <f t="shared" si="152"/>
        <v>Electronics</v>
      </c>
      <c r="I1654" s="2" t="s">
        <v>4540</v>
      </c>
      <c r="J1654" s="1">
        <v>45313</v>
      </c>
      <c r="K1654">
        <v>2894.95</v>
      </c>
      <c r="L1654" s="4">
        <v>2894.95</v>
      </c>
      <c r="M1654" s="4" t="str">
        <f t="shared" si="153"/>
        <v>High Sales</v>
      </c>
      <c r="N1654" s="2" t="str">
        <f t="shared" si="154"/>
        <v>Grade B</v>
      </c>
      <c r="O1654"/>
      <c r="P1654" s="4">
        <v>0</v>
      </c>
      <c r="Q1654" t="s">
        <v>23</v>
      </c>
      <c r="R1654" s="4">
        <v>1</v>
      </c>
      <c r="S1654" t="str">
        <f>CONCATENATE(OrdersTable[[#This Row],[Clean_ID]],"-",OrdersTable[[#This Row],[Clean_Region]],"-",OrdersTable[[#This Row],[Clean_Product]])</f>
        <v>2652-NORTH-Electronics</v>
      </c>
    </row>
    <row r="1655" spans="1:19" x14ac:dyDescent="0.3">
      <c r="A1655" t="s">
        <v>4541</v>
      </c>
      <c r="B1655" t="str">
        <f t="shared" si="150"/>
        <v>2653</v>
      </c>
      <c r="C1655" t="s">
        <v>4542</v>
      </c>
      <c r="D1655" t="str">
        <f t="shared" si="155"/>
        <v>Amber Dorsey</v>
      </c>
      <c r="E1655" t="s">
        <v>34</v>
      </c>
      <c r="F1655" t="str">
        <f t="shared" si="151"/>
        <v>NORTH</v>
      </c>
      <c r="G1655" t="s">
        <v>80</v>
      </c>
      <c r="H1655" t="str">
        <f t="shared" si="152"/>
        <v>Furniture</v>
      </c>
      <c r="I1655" s="2" t="s">
        <v>2924</v>
      </c>
      <c r="J1655" s="1">
        <v>45622</v>
      </c>
      <c r="K1655">
        <v>794.95</v>
      </c>
      <c r="L1655" s="4">
        <v>794.95</v>
      </c>
      <c r="M1655" s="4" t="str">
        <f t="shared" si="153"/>
        <v>Low Sales</v>
      </c>
      <c r="N1655" s="2" t="str">
        <f t="shared" si="154"/>
        <v>Grade C</v>
      </c>
      <c r="O1655"/>
      <c r="P1655" s="4">
        <v>0</v>
      </c>
      <c r="Q1655" t="s">
        <v>31</v>
      </c>
      <c r="R1655" s="4">
        <v>9</v>
      </c>
      <c r="S1655" t="str">
        <f>CONCATENATE(OrdersTable[[#This Row],[Clean_ID]],"-",OrdersTable[[#This Row],[Clean_Region]],"-",OrdersTable[[#This Row],[Clean_Product]])</f>
        <v>2653-NORTH-Furniture</v>
      </c>
    </row>
    <row r="1656" spans="1:19" x14ac:dyDescent="0.3">
      <c r="A1656" t="s">
        <v>4543</v>
      </c>
      <c r="B1656" t="str">
        <f t="shared" si="150"/>
        <v>2654</v>
      </c>
      <c r="C1656" t="s">
        <v>4544</v>
      </c>
      <c r="D1656" t="str">
        <f t="shared" si="155"/>
        <v>Julie Wang</v>
      </c>
      <c r="E1656" t="s">
        <v>51</v>
      </c>
      <c r="F1656" t="str">
        <f t="shared" si="151"/>
        <v>WEST</v>
      </c>
      <c r="G1656" t="s">
        <v>80</v>
      </c>
      <c r="H1656" t="str">
        <f t="shared" si="152"/>
        <v>Furniture</v>
      </c>
      <c r="I1656" s="2" t="s">
        <v>4545</v>
      </c>
      <c r="J1656" s="1">
        <v>46080</v>
      </c>
      <c r="K1656">
        <v>4630.51</v>
      </c>
      <c r="L1656" s="4">
        <v>4630.51</v>
      </c>
      <c r="M1656" s="4" t="str">
        <f t="shared" si="153"/>
        <v>High Sales</v>
      </c>
      <c r="N1656" s="2" t="str">
        <f t="shared" si="154"/>
        <v>Grade A</v>
      </c>
      <c r="O1656">
        <v>10</v>
      </c>
      <c r="P1656" s="4">
        <v>10</v>
      </c>
      <c r="Q1656" t="s">
        <v>18</v>
      </c>
      <c r="R1656" s="4">
        <v>4</v>
      </c>
      <c r="S1656" t="str">
        <f>CONCATENATE(OrdersTable[[#This Row],[Clean_ID]],"-",OrdersTable[[#This Row],[Clean_Region]],"-",OrdersTable[[#This Row],[Clean_Product]])</f>
        <v>2654-WEST-Furniture</v>
      </c>
    </row>
    <row r="1657" spans="1:19" x14ac:dyDescent="0.3">
      <c r="A1657" t="s">
        <v>4546</v>
      </c>
      <c r="B1657" t="str">
        <f t="shared" si="150"/>
        <v>2655</v>
      </c>
      <c r="C1657" t="s">
        <v>4547</v>
      </c>
      <c r="D1657" t="str">
        <f t="shared" si="155"/>
        <v>Ronald Baker</v>
      </c>
      <c r="E1657" t="s">
        <v>26</v>
      </c>
      <c r="F1657" t="str">
        <f t="shared" si="151"/>
        <v>EAST</v>
      </c>
      <c r="G1657" t="s">
        <v>80</v>
      </c>
      <c r="H1657" t="str">
        <f t="shared" si="152"/>
        <v>Furniture</v>
      </c>
      <c r="I1657" s="2" t="s">
        <v>4548</v>
      </c>
      <c r="J1657" s="1">
        <v>45395</v>
      </c>
      <c r="K1657">
        <v>2690.44</v>
      </c>
      <c r="L1657" s="4">
        <v>2690.44</v>
      </c>
      <c r="M1657" s="4" t="str">
        <f t="shared" si="153"/>
        <v>High Sales</v>
      </c>
      <c r="N1657" s="2" t="str">
        <f t="shared" si="154"/>
        <v>Grade B</v>
      </c>
      <c r="O1657">
        <v>10</v>
      </c>
      <c r="P1657" s="4">
        <v>10</v>
      </c>
      <c r="Q1657" t="s">
        <v>37</v>
      </c>
      <c r="R1657" s="4">
        <v>6</v>
      </c>
      <c r="S1657" t="str">
        <f>CONCATENATE(OrdersTable[[#This Row],[Clean_ID]],"-",OrdersTable[[#This Row],[Clean_Region]],"-",OrdersTable[[#This Row],[Clean_Product]])</f>
        <v>2655-EAST-Furniture</v>
      </c>
    </row>
    <row r="1658" spans="1:19" x14ac:dyDescent="0.3">
      <c r="A1658" t="s">
        <v>4549</v>
      </c>
      <c r="B1658" t="str">
        <f t="shared" si="150"/>
        <v>2656</v>
      </c>
      <c r="C1658" t="s">
        <v>4550</v>
      </c>
      <c r="D1658" t="str">
        <f t="shared" si="155"/>
        <v>Billy Diaz</v>
      </c>
      <c r="E1658" t="s">
        <v>34</v>
      </c>
      <c r="F1658" t="str">
        <f t="shared" si="151"/>
        <v>NORTH</v>
      </c>
      <c r="G1658" t="s">
        <v>40</v>
      </c>
      <c r="H1658" t="str">
        <f t="shared" si="152"/>
        <v>Office Supplies</v>
      </c>
      <c r="I1658" s="2" t="s">
        <v>936</v>
      </c>
      <c r="J1658" s="1">
        <v>45614</v>
      </c>
      <c r="K1658">
        <v>3307.93</v>
      </c>
      <c r="L1658" s="4">
        <v>3307.93</v>
      </c>
      <c r="M1658" s="4" t="str">
        <f t="shared" si="153"/>
        <v>High Sales</v>
      </c>
      <c r="N1658" s="2" t="str">
        <f t="shared" si="154"/>
        <v>Grade B</v>
      </c>
      <c r="O1658">
        <v>15</v>
      </c>
      <c r="P1658" s="4">
        <v>15</v>
      </c>
      <c r="Q1658" t="s">
        <v>18</v>
      </c>
      <c r="R1658" s="4">
        <v>7</v>
      </c>
      <c r="S1658" t="str">
        <f>CONCATENATE(OrdersTable[[#This Row],[Clean_ID]],"-",OrdersTable[[#This Row],[Clean_Region]],"-",OrdersTable[[#This Row],[Clean_Product]])</f>
        <v>2656-NORTH-Office Supplies</v>
      </c>
    </row>
    <row r="1659" spans="1:19" x14ac:dyDescent="0.3">
      <c r="A1659" t="s">
        <v>4551</v>
      </c>
      <c r="B1659" t="str">
        <f t="shared" si="150"/>
        <v>2657</v>
      </c>
      <c r="C1659" t="s">
        <v>4552</v>
      </c>
      <c r="D1659" t="str">
        <f t="shared" si="155"/>
        <v>Stephanie Anderson</v>
      </c>
      <c r="E1659" t="s">
        <v>26</v>
      </c>
      <c r="F1659" t="str">
        <f t="shared" si="151"/>
        <v>EAST</v>
      </c>
      <c r="G1659" t="s">
        <v>80</v>
      </c>
      <c r="H1659" t="str">
        <f t="shared" si="152"/>
        <v>Furniture</v>
      </c>
      <c r="I1659" s="2" t="s">
        <v>4553</v>
      </c>
      <c r="J1659" s="1">
        <v>45573</v>
      </c>
      <c r="K1659"/>
      <c r="L1659" s="4">
        <v>0</v>
      </c>
      <c r="M1659" s="4" t="str">
        <f t="shared" si="153"/>
        <v>Low Sales</v>
      </c>
      <c r="N1659" s="2" t="str">
        <f t="shared" si="154"/>
        <v>Grade C</v>
      </c>
      <c r="O1659">
        <v>5</v>
      </c>
      <c r="P1659" s="4">
        <v>5</v>
      </c>
      <c r="Q1659" t="s">
        <v>23</v>
      </c>
      <c r="R1659" s="4">
        <v>1</v>
      </c>
      <c r="S1659" t="str">
        <f>CONCATENATE(OrdersTable[[#This Row],[Clean_ID]],"-",OrdersTable[[#This Row],[Clean_Region]],"-",OrdersTable[[#This Row],[Clean_Product]])</f>
        <v>2657-EAST-Furniture</v>
      </c>
    </row>
    <row r="1660" spans="1:19" x14ac:dyDescent="0.3">
      <c r="A1660" t="s">
        <v>4554</v>
      </c>
      <c r="B1660" t="str">
        <f t="shared" si="150"/>
        <v>2658</v>
      </c>
      <c r="C1660" t="s">
        <v>4555</v>
      </c>
      <c r="D1660" t="str">
        <f t="shared" si="155"/>
        <v>Jeremy Gonzales</v>
      </c>
      <c r="E1660" t="s">
        <v>51</v>
      </c>
      <c r="F1660" t="str">
        <f t="shared" si="151"/>
        <v>WEST</v>
      </c>
      <c r="G1660" t="s">
        <v>80</v>
      </c>
      <c r="H1660" t="str">
        <f t="shared" si="152"/>
        <v>Furniture</v>
      </c>
      <c r="I1660" s="2" t="s">
        <v>4556</v>
      </c>
      <c r="J1660" s="1">
        <v>45681</v>
      </c>
      <c r="K1660"/>
      <c r="L1660" s="4">
        <v>0</v>
      </c>
      <c r="M1660" s="4" t="str">
        <f t="shared" si="153"/>
        <v>Low Sales</v>
      </c>
      <c r="N1660" s="2" t="str">
        <f t="shared" si="154"/>
        <v>Grade C</v>
      </c>
      <c r="O1660">
        <v>10</v>
      </c>
      <c r="P1660" s="4">
        <v>10</v>
      </c>
      <c r="Q1660" t="s">
        <v>18</v>
      </c>
      <c r="R1660" s="4">
        <v>13</v>
      </c>
      <c r="S1660" t="str">
        <f>CONCATENATE(OrdersTable[[#This Row],[Clean_ID]],"-",OrdersTable[[#This Row],[Clean_Region]],"-",OrdersTable[[#This Row],[Clean_Product]])</f>
        <v>2658-WEST-Furniture</v>
      </c>
    </row>
    <row r="1661" spans="1:19" x14ac:dyDescent="0.3">
      <c r="A1661" t="s">
        <v>4557</v>
      </c>
      <c r="B1661" t="str">
        <f t="shared" si="150"/>
        <v>2659</v>
      </c>
      <c r="C1661" t="s">
        <v>4558</v>
      </c>
      <c r="D1661" t="str">
        <f t="shared" si="155"/>
        <v>Christina Flores</v>
      </c>
      <c r="E1661" t="s">
        <v>51</v>
      </c>
      <c r="F1661" t="str">
        <f t="shared" si="151"/>
        <v>WEST</v>
      </c>
      <c r="G1661" t="s">
        <v>12</v>
      </c>
      <c r="H1661" t="str">
        <f t="shared" si="152"/>
        <v>Electronics</v>
      </c>
      <c r="I1661" s="2" t="s">
        <v>111</v>
      </c>
      <c r="J1661" s="1">
        <v>45387</v>
      </c>
      <c r="K1661">
        <v>2558.1799999999998</v>
      </c>
      <c r="L1661" s="4">
        <v>2558.1799999999998</v>
      </c>
      <c r="M1661" s="4" t="str">
        <f t="shared" si="153"/>
        <v>High Sales</v>
      </c>
      <c r="N1661" s="2" t="str">
        <f t="shared" si="154"/>
        <v>Grade B</v>
      </c>
      <c r="O1661">
        <v>10</v>
      </c>
      <c r="P1661" s="4">
        <v>10</v>
      </c>
      <c r="Q1661" t="s">
        <v>18</v>
      </c>
      <c r="R1661" s="4">
        <v>2</v>
      </c>
      <c r="S1661" t="str">
        <f>CONCATENATE(OrdersTable[[#This Row],[Clean_ID]],"-",OrdersTable[[#This Row],[Clean_Region]],"-",OrdersTable[[#This Row],[Clean_Product]])</f>
        <v>2659-WEST-Electronics</v>
      </c>
    </row>
    <row r="1662" spans="1:19" x14ac:dyDescent="0.3">
      <c r="A1662" t="s">
        <v>4559</v>
      </c>
      <c r="B1662" t="str">
        <f t="shared" si="150"/>
        <v>2660</v>
      </c>
      <c r="C1662" t="s">
        <v>4560</v>
      </c>
      <c r="D1662" t="str">
        <f t="shared" si="155"/>
        <v>Rachel Jimenez</v>
      </c>
      <c r="E1662" t="s">
        <v>51</v>
      </c>
      <c r="F1662" t="str">
        <f t="shared" si="151"/>
        <v>WEST</v>
      </c>
      <c r="G1662" t="s">
        <v>40</v>
      </c>
      <c r="H1662" t="str">
        <f t="shared" si="152"/>
        <v>Office Supplies</v>
      </c>
      <c r="I1662" s="2" t="s">
        <v>4561</v>
      </c>
      <c r="J1662" s="1">
        <v>46175</v>
      </c>
      <c r="K1662">
        <v>2104.88</v>
      </c>
      <c r="L1662" s="4">
        <v>2104.88</v>
      </c>
      <c r="M1662" s="4" t="str">
        <f t="shared" si="153"/>
        <v>Low Sales</v>
      </c>
      <c r="N1662" s="2" t="str">
        <f t="shared" si="154"/>
        <v>Grade B</v>
      </c>
      <c r="O1662">
        <v>5</v>
      </c>
      <c r="P1662" s="4">
        <v>5</v>
      </c>
      <c r="Q1662" t="s">
        <v>37</v>
      </c>
      <c r="R1662" s="4">
        <v>6</v>
      </c>
      <c r="S1662" t="str">
        <f>CONCATENATE(OrdersTable[[#This Row],[Clean_ID]],"-",OrdersTable[[#This Row],[Clean_Region]],"-",OrdersTable[[#This Row],[Clean_Product]])</f>
        <v>2660-WEST-Office Supplies</v>
      </c>
    </row>
    <row r="1663" spans="1:19" x14ac:dyDescent="0.3">
      <c r="A1663" t="s">
        <v>4562</v>
      </c>
      <c r="B1663" t="str">
        <f t="shared" si="150"/>
        <v>2661</v>
      </c>
      <c r="C1663" t="s">
        <v>4563</v>
      </c>
      <c r="D1663" t="str">
        <f t="shared" si="155"/>
        <v>Barbara Gill</v>
      </c>
      <c r="E1663" t="s">
        <v>51</v>
      </c>
      <c r="F1663" t="str">
        <f t="shared" si="151"/>
        <v>WEST</v>
      </c>
      <c r="G1663" t="s">
        <v>40</v>
      </c>
      <c r="H1663" t="str">
        <f t="shared" si="152"/>
        <v>Office Supplies</v>
      </c>
      <c r="I1663" s="2" t="s">
        <v>2123</v>
      </c>
      <c r="J1663" s="1">
        <v>45812</v>
      </c>
      <c r="K1663">
        <v>4727.24</v>
      </c>
      <c r="L1663" s="4">
        <v>4727.24</v>
      </c>
      <c r="M1663" s="4" t="str">
        <f t="shared" si="153"/>
        <v>High Sales</v>
      </c>
      <c r="N1663" s="2" t="str">
        <f t="shared" si="154"/>
        <v>Grade A</v>
      </c>
      <c r="O1663">
        <v>5</v>
      </c>
      <c r="P1663" s="4">
        <v>5</v>
      </c>
      <c r="Q1663" t="s">
        <v>23</v>
      </c>
      <c r="R1663" s="4">
        <v>13</v>
      </c>
      <c r="S1663" t="str">
        <f>CONCATENATE(OrdersTable[[#This Row],[Clean_ID]],"-",OrdersTable[[#This Row],[Clean_Region]],"-",OrdersTable[[#This Row],[Clean_Product]])</f>
        <v>2661-WEST-Office Supplies</v>
      </c>
    </row>
    <row r="1664" spans="1:19" x14ac:dyDescent="0.3">
      <c r="A1664" t="s">
        <v>4564</v>
      </c>
      <c r="B1664" t="str">
        <f t="shared" si="150"/>
        <v>2662</v>
      </c>
      <c r="C1664" t="s">
        <v>4565</v>
      </c>
      <c r="D1664" t="str">
        <f t="shared" si="155"/>
        <v>Lindsey Torres</v>
      </c>
      <c r="E1664" t="s">
        <v>51</v>
      </c>
      <c r="F1664" t="str">
        <f t="shared" si="151"/>
        <v>WEST</v>
      </c>
      <c r="G1664" t="s">
        <v>35</v>
      </c>
      <c r="H1664" t="str">
        <f t="shared" si="152"/>
        <v>Electronics</v>
      </c>
      <c r="I1664" s="2" t="s">
        <v>1608</v>
      </c>
      <c r="J1664" s="1">
        <v>45630</v>
      </c>
      <c r="K1664"/>
      <c r="L1664" s="4">
        <v>0</v>
      </c>
      <c r="M1664" s="4" t="str">
        <f t="shared" si="153"/>
        <v>Low Sales</v>
      </c>
      <c r="N1664" s="2" t="str">
        <f t="shared" si="154"/>
        <v>Grade C</v>
      </c>
      <c r="O1664">
        <v>5</v>
      </c>
      <c r="P1664" s="4">
        <v>5</v>
      </c>
      <c r="Q1664" t="s">
        <v>23</v>
      </c>
      <c r="R1664" s="4">
        <v>14</v>
      </c>
      <c r="S1664" t="str">
        <f>CONCATENATE(OrdersTable[[#This Row],[Clean_ID]],"-",OrdersTable[[#This Row],[Clean_Region]],"-",OrdersTable[[#This Row],[Clean_Product]])</f>
        <v>2662-WEST-Electronics</v>
      </c>
    </row>
    <row r="1665" spans="1:19" x14ac:dyDescent="0.3">
      <c r="A1665" t="s">
        <v>4566</v>
      </c>
      <c r="B1665" t="str">
        <f t="shared" si="150"/>
        <v>2663</v>
      </c>
      <c r="C1665" t="s">
        <v>4567</v>
      </c>
      <c r="D1665" t="str">
        <f t="shared" si="155"/>
        <v>Krystal Ochoa</v>
      </c>
      <c r="E1665" t="s">
        <v>11</v>
      </c>
      <c r="F1665" t="str">
        <f t="shared" si="151"/>
        <v>NORTH</v>
      </c>
      <c r="G1665" t="s">
        <v>40</v>
      </c>
      <c r="H1665" t="str">
        <f t="shared" si="152"/>
        <v>Office Supplies</v>
      </c>
      <c r="I1665" s="2" t="s">
        <v>329</v>
      </c>
      <c r="J1665" s="1">
        <v>45526</v>
      </c>
      <c r="K1665"/>
      <c r="L1665" s="4">
        <v>0</v>
      </c>
      <c r="M1665" s="4" t="str">
        <f t="shared" si="153"/>
        <v>Low Sales</v>
      </c>
      <c r="N1665" s="2" t="str">
        <f t="shared" si="154"/>
        <v>Grade C</v>
      </c>
      <c r="O1665">
        <v>20</v>
      </c>
      <c r="P1665" s="4">
        <v>20</v>
      </c>
      <c r="Q1665" t="s">
        <v>14</v>
      </c>
      <c r="R1665" s="4">
        <v>5</v>
      </c>
      <c r="S1665" t="str">
        <f>CONCATENATE(OrdersTable[[#This Row],[Clean_ID]],"-",OrdersTable[[#This Row],[Clean_Region]],"-",OrdersTable[[#This Row],[Clean_Product]])</f>
        <v>2663-NORTH-Office Supplies</v>
      </c>
    </row>
    <row r="1666" spans="1:19" x14ac:dyDescent="0.3">
      <c r="A1666" t="s">
        <v>4568</v>
      </c>
      <c r="B1666" t="str">
        <f t="shared" ref="B1666:B1729" si="156">RIGHT(A1666, 4)</f>
        <v>2664</v>
      </c>
      <c r="C1666" t="s">
        <v>4569</v>
      </c>
      <c r="D1666" t="str">
        <f t="shared" si="155"/>
        <v>Alicia Richardson</v>
      </c>
      <c r="E1666" t="s">
        <v>11</v>
      </c>
      <c r="F1666" t="str">
        <f t="shared" ref="F1666:F1729" si="157">UPPER(TRIM(E1666))</f>
        <v>NORTH</v>
      </c>
      <c r="G1666" t="s">
        <v>40</v>
      </c>
      <c r="H1666" t="str">
        <f t="shared" ref="H1666:H1729" si="158">PROPER(TRIM(G1666))</f>
        <v>Office Supplies</v>
      </c>
      <c r="I1666" s="2" t="s">
        <v>742</v>
      </c>
      <c r="J1666" s="1">
        <v>45338</v>
      </c>
      <c r="K1666">
        <v>4244.7</v>
      </c>
      <c r="L1666" s="4">
        <v>4244.7</v>
      </c>
      <c r="M1666" s="4" t="str">
        <f t="shared" ref="M1666:M1729" si="159">IF(L1666&gt;2500, "High Sales", "Low Sales")</f>
        <v>High Sales</v>
      </c>
      <c r="N1666" s="2" t="str">
        <f t="shared" ref="N1666:N1729" si="160">IF(OR(ISBLANK(L1666), L1666="", L1666=0), "Grade C", IF(L1666&gt;=4000, "Grade A", IF(L1666&gt;=2000, "Grade B", "Grade C")))</f>
        <v>Grade A</v>
      </c>
      <c r="O1666"/>
      <c r="P1666" s="4">
        <v>0</v>
      </c>
      <c r="Q1666" t="s">
        <v>14</v>
      </c>
      <c r="R1666" s="4">
        <v>3</v>
      </c>
      <c r="S1666" t="str">
        <f>CONCATENATE(OrdersTable[[#This Row],[Clean_ID]],"-",OrdersTable[[#This Row],[Clean_Region]],"-",OrdersTable[[#This Row],[Clean_Product]])</f>
        <v>2664-NORTH-Office Supplies</v>
      </c>
    </row>
    <row r="1667" spans="1:19" x14ac:dyDescent="0.3">
      <c r="A1667" t="s">
        <v>4570</v>
      </c>
      <c r="B1667" t="str">
        <f t="shared" si="156"/>
        <v>2665</v>
      </c>
      <c r="C1667" t="s">
        <v>4571</v>
      </c>
      <c r="D1667" t="str">
        <f t="shared" ref="D1667:D1730" si="161">PROPER(TRIM(C1667))</f>
        <v>Wendy Quinn</v>
      </c>
      <c r="E1667" t="s">
        <v>21</v>
      </c>
      <c r="F1667" t="str">
        <f t="shared" si="157"/>
        <v>CENTRAL</v>
      </c>
      <c r="G1667" t="s">
        <v>80</v>
      </c>
      <c r="H1667" t="str">
        <f t="shared" si="158"/>
        <v>Furniture</v>
      </c>
      <c r="I1667" s="2" t="s">
        <v>4572</v>
      </c>
      <c r="J1667" s="1">
        <v>45435</v>
      </c>
      <c r="K1667">
        <v>2375.5700000000002</v>
      </c>
      <c r="L1667" s="4">
        <v>2375.5700000000002</v>
      </c>
      <c r="M1667" s="4" t="str">
        <f t="shared" si="159"/>
        <v>Low Sales</v>
      </c>
      <c r="N1667" s="2" t="str">
        <f t="shared" si="160"/>
        <v>Grade B</v>
      </c>
      <c r="O1667">
        <v>5</v>
      </c>
      <c r="P1667" s="4">
        <v>5</v>
      </c>
      <c r="Q1667" t="s">
        <v>37</v>
      </c>
      <c r="R1667" s="4">
        <v>13</v>
      </c>
      <c r="S1667" t="str">
        <f>CONCATENATE(OrdersTable[[#This Row],[Clean_ID]],"-",OrdersTable[[#This Row],[Clean_Region]],"-",OrdersTable[[#This Row],[Clean_Product]])</f>
        <v>2665-CENTRAL-Furniture</v>
      </c>
    </row>
    <row r="1668" spans="1:19" x14ac:dyDescent="0.3">
      <c r="A1668" t="s">
        <v>4573</v>
      </c>
      <c r="B1668" t="str">
        <f t="shared" si="156"/>
        <v>2666</v>
      </c>
      <c r="C1668" t="s">
        <v>4574</v>
      </c>
      <c r="D1668" t="str">
        <f t="shared" si="161"/>
        <v>Christine Fowler</v>
      </c>
      <c r="E1668" t="s">
        <v>44</v>
      </c>
      <c r="F1668" t="str">
        <f t="shared" si="157"/>
        <v>SOUTH</v>
      </c>
      <c r="G1668" t="s">
        <v>40</v>
      </c>
      <c r="H1668" t="str">
        <f t="shared" si="158"/>
        <v>Office Supplies</v>
      </c>
      <c r="I1668" s="2" t="s">
        <v>4575</v>
      </c>
      <c r="J1668" s="1">
        <v>45672</v>
      </c>
      <c r="K1668">
        <v>2103.64</v>
      </c>
      <c r="L1668" s="4">
        <v>2103.64</v>
      </c>
      <c r="M1668" s="4" t="str">
        <f t="shared" si="159"/>
        <v>Low Sales</v>
      </c>
      <c r="N1668" s="2" t="str">
        <f t="shared" si="160"/>
        <v>Grade B</v>
      </c>
      <c r="O1668">
        <v>20</v>
      </c>
      <c r="P1668" s="4">
        <v>20</v>
      </c>
      <c r="Q1668" t="s">
        <v>18</v>
      </c>
      <c r="R1668" s="4">
        <v>3</v>
      </c>
      <c r="S1668" t="str">
        <f>CONCATENATE(OrdersTable[[#This Row],[Clean_ID]],"-",OrdersTable[[#This Row],[Clean_Region]],"-",OrdersTable[[#This Row],[Clean_Product]])</f>
        <v>2666-SOUTH-Office Supplies</v>
      </c>
    </row>
    <row r="1669" spans="1:19" x14ac:dyDescent="0.3">
      <c r="A1669" t="s">
        <v>4576</v>
      </c>
      <c r="B1669" t="str">
        <f t="shared" si="156"/>
        <v>2667</v>
      </c>
      <c r="C1669" t="s">
        <v>4577</v>
      </c>
      <c r="D1669" t="str">
        <f t="shared" si="161"/>
        <v>Stephanie Wiley</v>
      </c>
      <c r="E1669" t="s">
        <v>21</v>
      </c>
      <c r="F1669" t="str">
        <f t="shared" si="157"/>
        <v>CENTRAL</v>
      </c>
      <c r="G1669" t="s">
        <v>80</v>
      </c>
      <c r="H1669" t="str">
        <f t="shared" si="158"/>
        <v>Furniture</v>
      </c>
      <c r="I1669" s="2" t="s">
        <v>4578</v>
      </c>
      <c r="J1669" s="1">
        <v>46051</v>
      </c>
      <c r="K1669">
        <v>948.99</v>
      </c>
      <c r="L1669" s="4">
        <v>948.99</v>
      </c>
      <c r="M1669" s="4" t="str">
        <f t="shared" si="159"/>
        <v>Low Sales</v>
      </c>
      <c r="N1669" s="2" t="str">
        <f t="shared" si="160"/>
        <v>Grade C</v>
      </c>
      <c r="O1669">
        <v>10</v>
      </c>
      <c r="P1669" s="4">
        <v>10</v>
      </c>
      <c r="Q1669" t="s">
        <v>14</v>
      </c>
      <c r="R1669" s="4">
        <v>8</v>
      </c>
      <c r="S1669" t="str">
        <f>CONCATENATE(OrdersTable[[#This Row],[Clean_ID]],"-",OrdersTable[[#This Row],[Clean_Region]],"-",OrdersTable[[#This Row],[Clean_Product]])</f>
        <v>2667-CENTRAL-Furniture</v>
      </c>
    </row>
    <row r="1670" spans="1:19" x14ac:dyDescent="0.3">
      <c r="A1670" t="s">
        <v>4579</v>
      </c>
      <c r="B1670" t="str">
        <f t="shared" si="156"/>
        <v>2668</v>
      </c>
      <c r="C1670" t="s">
        <v>4580</v>
      </c>
      <c r="D1670" t="str">
        <f t="shared" si="161"/>
        <v>Dominique Smith</v>
      </c>
      <c r="E1670" t="s">
        <v>44</v>
      </c>
      <c r="F1670" t="str">
        <f t="shared" si="157"/>
        <v>SOUTH</v>
      </c>
      <c r="G1670" t="s">
        <v>40</v>
      </c>
      <c r="H1670" t="str">
        <f t="shared" si="158"/>
        <v>Office Supplies</v>
      </c>
      <c r="I1670" s="2" t="s">
        <v>4581</v>
      </c>
      <c r="J1670" s="1">
        <v>45705</v>
      </c>
      <c r="K1670"/>
      <c r="L1670" s="4">
        <v>0</v>
      </c>
      <c r="M1670" s="4" t="str">
        <f t="shared" si="159"/>
        <v>Low Sales</v>
      </c>
      <c r="N1670" s="2" t="str">
        <f t="shared" si="160"/>
        <v>Grade C</v>
      </c>
      <c r="O1670"/>
      <c r="P1670" s="4">
        <v>0</v>
      </c>
      <c r="Q1670" t="s">
        <v>31</v>
      </c>
      <c r="R1670" s="4">
        <v>1</v>
      </c>
      <c r="S1670" t="str">
        <f>CONCATENATE(OrdersTable[[#This Row],[Clean_ID]],"-",OrdersTable[[#This Row],[Clean_Region]],"-",OrdersTable[[#This Row],[Clean_Product]])</f>
        <v>2668-SOUTH-Office Supplies</v>
      </c>
    </row>
    <row r="1671" spans="1:19" x14ac:dyDescent="0.3">
      <c r="A1671" t="s">
        <v>4582</v>
      </c>
      <c r="B1671" t="str">
        <f t="shared" si="156"/>
        <v>2669</v>
      </c>
      <c r="C1671" t="s">
        <v>4583</v>
      </c>
      <c r="D1671" t="str">
        <f t="shared" si="161"/>
        <v>Rachel Wilson</v>
      </c>
      <c r="E1671" t="s">
        <v>34</v>
      </c>
      <c r="F1671" t="str">
        <f t="shared" si="157"/>
        <v>NORTH</v>
      </c>
      <c r="G1671" t="s">
        <v>40</v>
      </c>
      <c r="H1671" t="str">
        <f t="shared" si="158"/>
        <v>Office Supplies</v>
      </c>
      <c r="I1671" s="2" t="s">
        <v>230</v>
      </c>
      <c r="J1671" s="1">
        <v>45321</v>
      </c>
      <c r="K1671">
        <v>219.4</v>
      </c>
      <c r="L1671" s="4">
        <v>219.4</v>
      </c>
      <c r="M1671" s="4" t="str">
        <f t="shared" si="159"/>
        <v>Low Sales</v>
      </c>
      <c r="N1671" s="2" t="str">
        <f t="shared" si="160"/>
        <v>Grade C</v>
      </c>
      <c r="O1671">
        <v>20</v>
      </c>
      <c r="P1671" s="4">
        <v>20</v>
      </c>
      <c r="Q1671" t="s">
        <v>14</v>
      </c>
      <c r="R1671" s="4">
        <v>9</v>
      </c>
      <c r="S1671" t="str">
        <f>CONCATENATE(OrdersTable[[#This Row],[Clean_ID]],"-",OrdersTable[[#This Row],[Clean_Region]],"-",OrdersTable[[#This Row],[Clean_Product]])</f>
        <v>2669-NORTH-Office Supplies</v>
      </c>
    </row>
    <row r="1672" spans="1:19" x14ac:dyDescent="0.3">
      <c r="A1672" t="s">
        <v>4584</v>
      </c>
      <c r="B1672" t="str">
        <f t="shared" si="156"/>
        <v>2670</v>
      </c>
      <c r="C1672" t="s">
        <v>4585</v>
      </c>
      <c r="D1672" t="str">
        <f t="shared" si="161"/>
        <v>Aaron Marshall</v>
      </c>
      <c r="E1672" t="s">
        <v>51</v>
      </c>
      <c r="F1672" t="str">
        <f t="shared" si="157"/>
        <v>WEST</v>
      </c>
      <c r="G1672" t="s">
        <v>80</v>
      </c>
      <c r="H1672" t="str">
        <f t="shared" si="158"/>
        <v>Furniture</v>
      </c>
      <c r="I1672" s="2" t="s">
        <v>2303</v>
      </c>
      <c r="J1672" s="1">
        <v>45453</v>
      </c>
      <c r="K1672">
        <v>123.95</v>
      </c>
      <c r="L1672" s="4">
        <v>123.95</v>
      </c>
      <c r="M1672" s="4" t="str">
        <f t="shared" si="159"/>
        <v>Low Sales</v>
      </c>
      <c r="N1672" s="2" t="str">
        <f t="shared" si="160"/>
        <v>Grade C</v>
      </c>
      <c r="O1672">
        <v>5</v>
      </c>
      <c r="P1672" s="4">
        <v>5</v>
      </c>
      <c r="Q1672" t="s">
        <v>23</v>
      </c>
      <c r="R1672" s="4">
        <v>2</v>
      </c>
      <c r="S1672" t="str">
        <f>CONCATENATE(OrdersTable[[#This Row],[Clean_ID]],"-",OrdersTable[[#This Row],[Clean_Region]],"-",OrdersTable[[#This Row],[Clean_Product]])</f>
        <v>2670-WEST-Furniture</v>
      </c>
    </row>
    <row r="1673" spans="1:19" x14ac:dyDescent="0.3">
      <c r="A1673" t="s">
        <v>4586</v>
      </c>
      <c r="B1673" t="str">
        <f t="shared" si="156"/>
        <v>2671</v>
      </c>
      <c r="C1673" t="s">
        <v>4587</v>
      </c>
      <c r="D1673" t="str">
        <f t="shared" si="161"/>
        <v>Kyle Clarke</v>
      </c>
      <c r="E1673" t="s">
        <v>34</v>
      </c>
      <c r="F1673" t="str">
        <f t="shared" si="157"/>
        <v>NORTH</v>
      </c>
      <c r="G1673" t="s">
        <v>35</v>
      </c>
      <c r="H1673" t="str">
        <f t="shared" si="158"/>
        <v>Electronics</v>
      </c>
      <c r="I1673" s="2" t="s">
        <v>4588</v>
      </c>
      <c r="J1673" s="1">
        <v>45767</v>
      </c>
      <c r="K1673"/>
      <c r="L1673" s="4">
        <v>0</v>
      </c>
      <c r="M1673" s="4" t="str">
        <f t="shared" si="159"/>
        <v>Low Sales</v>
      </c>
      <c r="N1673" s="2" t="str">
        <f t="shared" si="160"/>
        <v>Grade C</v>
      </c>
      <c r="O1673">
        <v>10</v>
      </c>
      <c r="P1673" s="4">
        <v>10</v>
      </c>
      <c r="Q1673" t="s">
        <v>37</v>
      </c>
      <c r="R1673" s="4">
        <v>13</v>
      </c>
      <c r="S1673" t="str">
        <f>CONCATENATE(OrdersTable[[#This Row],[Clean_ID]],"-",OrdersTable[[#This Row],[Clean_Region]],"-",OrdersTable[[#This Row],[Clean_Product]])</f>
        <v>2671-NORTH-Electronics</v>
      </c>
    </row>
    <row r="1674" spans="1:19" x14ac:dyDescent="0.3">
      <c r="A1674" t="s">
        <v>4589</v>
      </c>
      <c r="B1674" t="str">
        <f t="shared" si="156"/>
        <v>2672</v>
      </c>
      <c r="C1674" t="s">
        <v>4590</v>
      </c>
      <c r="D1674" t="str">
        <f t="shared" si="161"/>
        <v>Kayla Alvarez</v>
      </c>
      <c r="E1674" t="s">
        <v>11</v>
      </c>
      <c r="F1674" t="str">
        <f t="shared" si="157"/>
        <v>NORTH</v>
      </c>
      <c r="G1674" t="s">
        <v>12</v>
      </c>
      <c r="H1674" t="str">
        <f t="shared" si="158"/>
        <v>Electronics</v>
      </c>
      <c r="I1674" s="2" t="s">
        <v>4591</v>
      </c>
      <c r="J1674" s="1">
        <v>45610</v>
      </c>
      <c r="K1674"/>
      <c r="L1674" s="4">
        <v>0</v>
      </c>
      <c r="M1674" s="4" t="str">
        <f t="shared" si="159"/>
        <v>Low Sales</v>
      </c>
      <c r="N1674" s="2" t="str">
        <f t="shared" si="160"/>
        <v>Grade C</v>
      </c>
      <c r="O1674">
        <v>10</v>
      </c>
      <c r="P1674" s="4">
        <v>10</v>
      </c>
      <c r="Q1674" t="s">
        <v>31</v>
      </c>
      <c r="R1674" s="4">
        <v>11</v>
      </c>
      <c r="S1674" t="str">
        <f>CONCATENATE(OrdersTable[[#This Row],[Clean_ID]],"-",OrdersTable[[#This Row],[Clean_Region]],"-",OrdersTable[[#This Row],[Clean_Product]])</f>
        <v>2672-NORTH-Electronics</v>
      </c>
    </row>
    <row r="1675" spans="1:19" x14ac:dyDescent="0.3">
      <c r="A1675" t="s">
        <v>4592</v>
      </c>
      <c r="B1675" t="str">
        <f t="shared" si="156"/>
        <v>2673</v>
      </c>
      <c r="C1675" t="s">
        <v>4593</v>
      </c>
      <c r="D1675" t="str">
        <f t="shared" si="161"/>
        <v>Grace Harrison</v>
      </c>
      <c r="E1675" t="s">
        <v>21</v>
      </c>
      <c r="F1675" t="str">
        <f t="shared" si="157"/>
        <v>CENTRAL</v>
      </c>
      <c r="G1675" t="s">
        <v>40</v>
      </c>
      <c r="H1675" t="str">
        <f t="shared" si="158"/>
        <v>Office Supplies</v>
      </c>
      <c r="I1675" s="2" t="s">
        <v>1224</v>
      </c>
      <c r="J1675" s="1">
        <v>45920</v>
      </c>
      <c r="K1675"/>
      <c r="L1675" s="4">
        <v>0</v>
      </c>
      <c r="M1675" s="4" t="str">
        <f t="shared" si="159"/>
        <v>Low Sales</v>
      </c>
      <c r="N1675" s="2" t="str">
        <f t="shared" si="160"/>
        <v>Grade C</v>
      </c>
      <c r="O1675">
        <v>20</v>
      </c>
      <c r="P1675" s="4">
        <v>20</v>
      </c>
      <c r="Q1675" t="s">
        <v>37</v>
      </c>
      <c r="R1675" s="4">
        <v>4</v>
      </c>
      <c r="S1675" t="str">
        <f>CONCATENATE(OrdersTable[[#This Row],[Clean_ID]],"-",OrdersTable[[#This Row],[Clean_Region]],"-",OrdersTable[[#This Row],[Clean_Product]])</f>
        <v>2673-CENTRAL-Office Supplies</v>
      </c>
    </row>
    <row r="1676" spans="1:19" x14ac:dyDescent="0.3">
      <c r="A1676" t="s">
        <v>4594</v>
      </c>
      <c r="B1676" t="str">
        <f t="shared" si="156"/>
        <v>2674</v>
      </c>
      <c r="C1676" t="s">
        <v>4595</v>
      </c>
      <c r="D1676" t="str">
        <f t="shared" si="161"/>
        <v>Michael Burgess</v>
      </c>
      <c r="E1676" t="s">
        <v>44</v>
      </c>
      <c r="F1676" t="str">
        <f t="shared" si="157"/>
        <v>SOUTH</v>
      </c>
      <c r="G1676" t="s">
        <v>80</v>
      </c>
      <c r="H1676" t="str">
        <f t="shared" si="158"/>
        <v>Furniture</v>
      </c>
      <c r="I1676" s="2" t="s">
        <v>1344</v>
      </c>
      <c r="J1676" s="1">
        <v>45819</v>
      </c>
      <c r="K1676">
        <v>4036.97</v>
      </c>
      <c r="L1676" s="4">
        <v>4036.97</v>
      </c>
      <c r="M1676" s="4" t="str">
        <f t="shared" si="159"/>
        <v>High Sales</v>
      </c>
      <c r="N1676" s="2" t="str">
        <f t="shared" si="160"/>
        <v>Grade A</v>
      </c>
      <c r="O1676">
        <v>10</v>
      </c>
      <c r="P1676" s="4">
        <v>10</v>
      </c>
      <c r="Q1676" t="s">
        <v>14</v>
      </c>
      <c r="R1676" s="4">
        <v>12</v>
      </c>
      <c r="S1676" t="str">
        <f>CONCATENATE(OrdersTable[[#This Row],[Clean_ID]],"-",OrdersTable[[#This Row],[Clean_Region]],"-",OrdersTable[[#This Row],[Clean_Product]])</f>
        <v>2674-SOUTH-Furniture</v>
      </c>
    </row>
    <row r="1677" spans="1:19" x14ac:dyDescent="0.3">
      <c r="A1677" t="s">
        <v>4596</v>
      </c>
      <c r="B1677" t="str">
        <f t="shared" si="156"/>
        <v>2675</v>
      </c>
      <c r="C1677" t="s">
        <v>4597</v>
      </c>
      <c r="D1677" t="str">
        <f t="shared" si="161"/>
        <v>Elizabeth Hines</v>
      </c>
      <c r="E1677" t="s">
        <v>34</v>
      </c>
      <c r="F1677" t="str">
        <f t="shared" si="157"/>
        <v>NORTH</v>
      </c>
      <c r="G1677" t="s">
        <v>35</v>
      </c>
      <c r="H1677" t="str">
        <f t="shared" si="158"/>
        <v>Electronics</v>
      </c>
      <c r="I1677" s="2" t="s">
        <v>3269</v>
      </c>
      <c r="J1677" s="1">
        <v>45581</v>
      </c>
      <c r="K1677">
        <v>570.88</v>
      </c>
      <c r="L1677" s="4">
        <v>570.88</v>
      </c>
      <c r="M1677" s="4" t="str">
        <f t="shared" si="159"/>
        <v>Low Sales</v>
      </c>
      <c r="N1677" s="2" t="str">
        <f t="shared" si="160"/>
        <v>Grade C</v>
      </c>
      <c r="O1677">
        <v>15</v>
      </c>
      <c r="P1677" s="4">
        <v>15</v>
      </c>
      <c r="Q1677" t="s">
        <v>18</v>
      </c>
      <c r="R1677" s="4">
        <v>12</v>
      </c>
      <c r="S1677" t="str">
        <f>CONCATENATE(OrdersTable[[#This Row],[Clean_ID]],"-",OrdersTable[[#This Row],[Clean_Region]],"-",OrdersTable[[#This Row],[Clean_Product]])</f>
        <v>2675-NORTH-Electronics</v>
      </c>
    </row>
    <row r="1678" spans="1:19" x14ac:dyDescent="0.3">
      <c r="A1678" t="s">
        <v>4598</v>
      </c>
      <c r="B1678" t="str">
        <f t="shared" si="156"/>
        <v>2676</v>
      </c>
      <c r="C1678" t="s">
        <v>4599</v>
      </c>
      <c r="D1678" t="str">
        <f t="shared" si="161"/>
        <v>James Hart</v>
      </c>
      <c r="E1678" t="s">
        <v>11</v>
      </c>
      <c r="F1678" t="str">
        <f t="shared" si="157"/>
        <v>NORTH</v>
      </c>
      <c r="G1678" t="s">
        <v>40</v>
      </c>
      <c r="H1678" t="str">
        <f t="shared" si="158"/>
        <v>Office Supplies</v>
      </c>
      <c r="I1678" s="2" t="s">
        <v>4600</v>
      </c>
      <c r="J1678" s="1">
        <v>45628</v>
      </c>
      <c r="K1678"/>
      <c r="L1678" s="4">
        <v>0</v>
      </c>
      <c r="M1678" s="4" t="str">
        <f t="shared" si="159"/>
        <v>Low Sales</v>
      </c>
      <c r="N1678" s="2" t="str">
        <f t="shared" si="160"/>
        <v>Grade C</v>
      </c>
      <c r="O1678">
        <v>10</v>
      </c>
      <c r="P1678" s="4">
        <v>10</v>
      </c>
      <c r="Q1678" t="s">
        <v>31</v>
      </c>
      <c r="R1678" s="4">
        <v>7</v>
      </c>
      <c r="S1678" t="str">
        <f>CONCATENATE(OrdersTable[[#This Row],[Clean_ID]],"-",OrdersTable[[#This Row],[Clean_Region]],"-",OrdersTable[[#This Row],[Clean_Product]])</f>
        <v>2676-NORTH-Office Supplies</v>
      </c>
    </row>
    <row r="1679" spans="1:19" x14ac:dyDescent="0.3">
      <c r="A1679" t="s">
        <v>4601</v>
      </c>
      <c r="B1679" t="str">
        <f t="shared" si="156"/>
        <v>2677</v>
      </c>
      <c r="C1679" t="s">
        <v>4602</v>
      </c>
      <c r="D1679" t="str">
        <f t="shared" si="161"/>
        <v>John Sanchez</v>
      </c>
      <c r="E1679" t="s">
        <v>26</v>
      </c>
      <c r="F1679" t="str">
        <f t="shared" si="157"/>
        <v>EAST</v>
      </c>
      <c r="G1679" t="s">
        <v>80</v>
      </c>
      <c r="H1679" t="str">
        <f t="shared" si="158"/>
        <v>Furniture</v>
      </c>
      <c r="I1679" s="2" t="s">
        <v>4603</v>
      </c>
      <c r="J1679" s="1">
        <v>45885</v>
      </c>
      <c r="K1679">
        <v>4676.3900000000003</v>
      </c>
      <c r="L1679" s="4">
        <v>4676.3900000000003</v>
      </c>
      <c r="M1679" s="4" t="str">
        <f t="shared" si="159"/>
        <v>High Sales</v>
      </c>
      <c r="N1679" s="2" t="str">
        <f t="shared" si="160"/>
        <v>Grade A</v>
      </c>
      <c r="O1679">
        <v>20</v>
      </c>
      <c r="P1679" s="4">
        <v>20</v>
      </c>
      <c r="Q1679" t="s">
        <v>14</v>
      </c>
      <c r="R1679" s="4">
        <v>13</v>
      </c>
      <c r="S1679" t="str">
        <f>CONCATENATE(OrdersTable[[#This Row],[Clean_ID]],"-",OrdersTable[[#This Row],[Clean_Region]],"-",OrdersTable[[#This Row],[Clean_Product]])</f>
        <v>2677-EAST-Furniture</v>
      </c>
    </row>
    <row r="1680" spans="1:19" x14ac:dyDescent="0.3">
      <c r="A1680" t="s">
        <v>4604</v>
      </c>
      <c r="B1680" t="str">
        <f t="shared" si="156"/>
        <v>2678</v>
      </c>
      <c r="C1680" t="s">
        <v>4605</v>
      </c>
      <c r="D1680" t="str">
        <f t="shared" si="161"/>
        <v>James Flores</v>
      </c>
      <c r="E1680" t="s">
        <v>44</v>
      </c>
      <c r="F1680" t="str">
        <f t="shared" si="157"/>
        <v>SOUTH</v>
      </c>
      <c r="G1680" t="s">
        <v>80</v>
      </c>
      <c r="H1680" t="str">
        <f t="shared" si="158"/>
        <v>Furniture</v>
      </c>
      <c r="I1680" s="2" t="s">
        <v>4606</v>
      </c>
      <c r="J1680" s="1">
        <v>45306</v>
      </c>
      <c r="K1680">
        <v>3191.42</v>
      </c>
      <c r="L1680" s="4">
        <v>3191.42</v>
      </c>
      <c r="M1680" s="4" t="str">
        <f t="shared" si="159"/>
        <v>High Sales</v>
      </c>
      <c r="N1680" s="2" t="str">
        <f t="shared" si="160"/>
        <v>Grade B</v>
      </c>
      <c r="O1680">
        <v>10</v>
      </c>
      <c r="P1680" s="4">
        <v>10</v>
      </c>
      <c r="Q1680" t="s">
        <v>23</v>
      </c>
      <c r="R1680" s="4">
        <v>6</v>
      </c>
      <c r="S1680" t="str">
        <f>CONCATENATE(OrdersTable[[#This Row],[Clean_ID]],"-",OrdersTable[[#This Row],[Clean_Region]],"-",OrdersTable[[#This Row],[Clean_Product]])</f>
        <v>2678-SOUTH-Furniture</v>
      </c>
    </row>
    <row r="1681" spans="1:19" x14ac:dyDescent="0.3">
      <c r="A1681" t="s">
        <v>4607</v>
      </c>
      <c r="B1681" t="str">
        <f t="shared" si="156"/>
        <v>2679</v>
      </c>
      <c r="C1681" t="s">
        <v>4608</v>
      </c>
      <c r="D1681" t="str">
        <f t="shared" si="161"/>
        <v>Walter Holder</v>
      </c>
      <c r="E1681" t="s">
        <v>34</v>
      </c>
      <c r="F1681" t="str">
        <f t="shared" si="157"/>
        <v>NORTH</v>
      </c>
      <c r="G1681" t="s">
        <v>35</v>
      </c>
      <c r="H1681" t="str">
        <f t="shared" si="158"/>
        <v>Electronics</v>
      </c>
      <c r="I1681" s="2" t="s">
        <v>4609</v>
      </c>
      <c r="J1681" s="1">
        <v>45935</v>
      </c>
      <c r="K1681"/>
      <c r="L1681" s="4">
        <v>0</v>
      </c>
      <c r="M1681" s="4" t="str">
        <f t="shared" si="159"/>
        <v>Low Sales</v>
      </c>
      <c r="N1681" s="2" t="str">
        <f t="shared" si="160"/>
        <v>Grade C</v>
      </c>
      <c r="O1681">
        <v>20</v>
      </c>
      <c r="P1681" s="4">
        <v>20</v>
      </c>
      <c r="Q1681" t="s">
        <v>18</v>
      </c>
      <c r="R1681" s="4">
        <v>8</v>
      </c>
      <c r="S1681" t="str">
        <f>CONCATENATE(OrdersTable[[#This Row],[Clean_ID]],"-",OrdersTable[[#This Row],[Clean_Region]],"-",OrdersTable[[#This Row],[Clean_Product]])</f>
        <v>2679-NORTH-Electronics</v>
      </c>
    </row>
    <row r="1682" spans="1:19" x14ac:dyDescent="0.3">
      <c r="A1682" t="s">
        <v>4610</v>
      </c>
      <c r="B1682" t="str">
        <f t="shared" si="156"/>
        <v>2680</v>
      </c>
      <c r="C1682" t="s">
        <v>4611</v>
      </c>
      <c r="D1682" t="str">
        <f t="shared" si="161"/>
        <v>Cody Mccullough</v>
      </c>
      <c r="E1682" t="s">
        <v>21</v>
      </c>
      <c r="F1682" t="str">
        <f t="shared" si="157"/>
        <v>CENTRAL</v>
      </c>
      <c r="G1682" t="s">
        <v>40</v>
      </c>
      <c r="H1682" t="str">
        <f t="shared" si="158"/>
        <v>Office Supplies</v>
      </c>
      <c r="I1682" s="2" t="s">
        <v>648</v>
      </c>
      <c r="J1682" s="1">
        <v>45998</v>
      </c>
      <c r="K1682"/>
      <c r="L1682" s="4">
        <v>0</v>
      </c>
      <c r="M1682" s="4" t="str">
        <f t="shared" si="159"/>
        <v>Low Sales</v>
      </c>
      <c r="N1682" s="2" t="str">
        <f t="shared" si="160"/>
        <v>Grade C</v>
      </c>
      <c r="O1682"/>
      <c r="P1682" s="4">
        <v>0</v>
      </c>
      <c r="Q1682" t="s">
        <v>31</v>
      </c>
      <c r="R1682" s="4">
        <v>6</v>
      </c>
      <c r="S1682" t="str">
        <f>CONCATENATE(OrdersTable[[#This Row],[Clean_ID]],"-",OrdersTable[[#This Row],[Clean_Region]],"-",OrdersTable[[#This Row],[Clean_Product]])</f>
        <v>2680-CENTRAL-Office Supplies</v>
      </c>
    </row>
    <row r="1683" spans="1:19" x14ac:dyDescent="0.3">
      <c r="A1683" t="s">
        <v>4612</v>
      </c>
      <c r="B1683" t="str">
        <f t="shared" si="156"/>
        <v>2681</v>
      </c>
      <c r="C1683" t="s">
        <v>4613</v>
      </c>
      <c r="D1683" t="str">
        <f t="shared" si="161"/>
        <v>Tina Young</v>
      </c>
      <c r="E1683" t="s">
        <v>44</v>
      </c>
      <c r="F1683" t="str">
        <f t="shared" si="157"/>
        <v>SOUTH</v>
      </c>
      <c r="G1683" t="s">
        <v>40</v>
      </c>
      <c r="H1683" t="str">
        <f t="shared" si="158"/>
        <v>Office Supplies</v>
      </c>
      <c r="I1683" s="2" t="s">
        <v>4037</v>
      </c>
      <c r="J1683" s="1">
        <v>45641</v>
      </c>
      <c r="K1683"/>
      <c r="L1683" s="4">
        <v>0</v>
      </c>
      <c r="M1683" s="4" t="str">
        <f t="shared" si="159"/>
        <v>Low Sales</v>
      </c>
      <c r="N1683" s="2" t="str">
        <f t="shared" si="160"/>
        <v>Grade C</v>
      </c>
      <c r="O1683">
        <v>5</v>
      </c>
      <c r="P1683" s="4">
        <v>5</v>
      </c>
      <c r="Q1683" t="s">
        <v>31</v>
      </c>
      <c r="R1683" s="4">
        <v>13</v>
      </c>
      <c r="S1683" t="str">
        <f>CONCATENATE(OrdersTable[[#This Row],[Clean_ID]],"-",OrdersTable[[#This Row],[Clean_Region]],"-",OrdersTable[[#This Row],[Clean_Product]])</f>
        <v>2681-SOUTH-Office Supplies</v>
      </c>
    </row>
    <row r="1684" spans="1:19" x14ac:dyDescent="0.3">
      <c r="A1684" t="s">
        <v>4614</v>
      </c>
      <c r="B1684" t="str">
        <f t="shared" si="156"/>
        <v>2682</v>
      </c>
      <c r="C1684" t="s">
        <v>4615</v>
      </c>
      <c r="D1684" t="str">
        <f t="shared" si="161"/>
        <v>Jacob Erickson</v>
      </c>
      <c r="E1684" t="s">
        <v>21</v>
      </c>
      <c r="F1684" t="str">
        <f t="shared" si="157"/>
        <v>CENTRAL</v>
      </c>
      <c r="G1684" t="s">
        <v>40</v>
      </c>
      <c r="H1684" t="str">
        <f t="shared" si="158"/>
        <v>Office Supplies</v>
      </c>
      <c r="I1684" s="2" t="s">
        <v>1636</v>
      </c>
      <c r="J1684" s="1">
        <v>45415</v>
      </c>
      <c r="K1684">
        <v>2161.25</v>
      </c>
      <c r="L1684" s="4">
        <v>2161.25</v>
      </c>
      <c r="M1684" s="4" t="str">
        <f t="shared" si="159"/>
        <v>Low Sales</v>
      </c>
      <c r="N1684" s="2" t="str">
        <f t="shared" si="160"/>
        <v>Grade B</v>
      </c>
      <c r="O1684"/>
      <c r="P1684" s="4">
        <v>0</v>
      </c>
      <c r="Q1684" t="s">
        <v>18</v>
      </c>
      <c r="R1684" s="4">
        <v>2</v>
      </c>
      <c r="S1684" t="str">
        <f>CONCATENATE(OrdersTable[[#This Row],[Clean_ID]],"-",OrdersTable[[#This Row],[Clean_Region]],"-",OrdersTable[[#This Row],[Clean_Product]])</f>
        <v>2682-CENTRAL-Office Supplies</v>
      </c>
    </row>
    <row r="1685" spans="1:19" x14ac:dyDescent="0.3">
      <c r="A1685" t="s">
        <v>4616</v>
      </c>
      <c r="B1685" t="str">
        <f t="shared" si="156"/>
        <v>2683</v>
      </c>
      <c r="C1685" t="s">
        <v>4617</v>
      </c>
      <c r="D1685" t="str">
        <f t="shared" si="161"/>
        <v>Ebony Trevino</v>
      </c>
      <c r="E1685" t="s">
        <v>44</v>
      </c>
      <c r="F1685" t="str">
        <f t="shared" si="157"/>
        <v>SOUTH</v>
      </c>
      <c r="G1685" t="s">
        <v>35</v>
      </c>
      <c r="H1685" t="str">
        <f t="shared" si="158"/>
        <v>Electronics</v>
      </c>
      <c r="I1685" s="2" t="s">
        <v>4618</v>
      </c>
      <c r="J1685" s="1">
        <v>46141</v>
      </c>
      <c r="K1685"/>
      <c r="L1685" s="4">
        <v>0</v>
      </c>
      <c r="M1685" s="4" t="str">
        <f t="shared" si="159"/>
        <v>Low Sales</v>
      </c>
      <c r="N1685" s="2" t="str">
        <f t="shared" si="160"/>
        <v>Grade C</v>
      </c>
      <c r="O1685">
        <v>10</v>
      </c>
      <c r="P1685" s="4">
        <v>10</v>
      </c>
      <c r="Q1685" t="s">
        <v>31</v>
      </c>
      <c r="R1685" s="4">
        <v>5</v>
      </c>
      <c r="S1685" t="str">
        <f>CONCATENATE(OrdersTable[[#This Row],[Clean_ID]],"-",OrdersTable[[#This Row],[Clean_Region]],"-",OrdersTable[[#This Row],[Clean_Product]])</f>
        <v>2683-SOUTH-Electronics</v>
      </c>
    </row>
    <row r="1686" spans="1:19" x14ac:dyDescent="0.3">
      <c r="A1686" t="s">
        <v>4619</v>
      </c>
      <c r="B1686" t="str">
        <f t="shared" si="156"/>
        <v>2684</v>
      </c>
      <c r="C1686" t="s">
        <v>4620</v>
      </c>
      <c r="D1686" t="str">
        <f t="shared" si="161"/>
        <v>Renee Jackson</v>
      </c>
      <c r="E1686" t="s">
        <v>51</v>
      </c>
      <c r="F1686" t="str">
        <f t="shared" si="157"/>
        <v>WEST</v>
      </c>
      <c r="G1686" t="s">
        <v>35</v>
      </c>
      <c r="H1686" t="str">
        <f t="shared" si="158"/>
        <v>Electronics</v>
      </c>
      <c r="I1686" s="2" t="s">
        <v>1309</v>
      </c>
      <c r="J1686" s="1">
        <v>45858</v>
      </c>
      <c r="K1686">
        <v>4833.1499999999996</v>
      </c>
      <c r="L1686" s="4">
        <v>4833.1499999999996</v>
      </c>
      <c r="M1686" s="4" t="str">
        <f t="shared" si="159"/>
        <v>High Sales</v>
      </c>
      <c r="N1686" s="2" t="str">
        <f t="shared" si="160"/>
        <v>Grade A</v>
      </c>
      <c r="O1686">
        <v>20</v>
      </c>
      <c r="P1686" s="4">
        <v>20</v>
      </c>
      <c r="Q1686" t="s">
        <v>37</v>
      </c>
      <c r="R1686" s="4">
        <v>4</v>
      </c>
      <c r="S1686" t="str">
        <f>CONCATENATE(OrdersTable[[#This Row],[Clean_ID]],"-",OrdersTable[[#This Row],[Clean_Region]],"-",OrdersTable[[#This Row],[Clean_Product]])</f>
        <v>2684-WEST-Electronics</v>
      </c>
    </row>
    <row r="1687" spans="1:19" x14ac:dyDescent="0.3">
      <c r="A1687" t="s">
        <v>4621</v>
      </c>
      <c r="B1687" t="str">
        <f t="shared" si="156"/>
        <v>2685</v>
      </c>
      <c r="C1687" t="s">
        <v>4622</v>
      </c>
      <c r="D1687" t="str">
        <f t="shared" si="161"/>
        <v>Jessica Walls</v>
      </c>
      <c r="E1687" t="s">
        <v>44</v>
      </c>
      <c r="F1687" t="str">
        <f t="shared" si="157"/>
        <v>SOUTH</v>
      </c>
      <c r="G1687" t="s">
        <v>80</v>
      </c>
      <c r="H1687" t="str">
        <f t="shared" si="158"/>
        <v>Furniture</v>
      </c>
      <c r="I1687" s="2" t="s">
        <v>4623</v>
      </c>
      <c r="J1687" s="1">
        <v>46086</v>
      </c>
      <c r="K1687"/>
      <c r="L1687" s="4">
        <v>0</v>
      </c>
      <c r="M1687" s="4" t="str">
        <f t="shared" si="159"/>
        <v>Low Sales</v>
      </c>
      <c r="N1687" s="2" t="str">
        <f t="shared" si="160"/>
        <v>Grade C</v>
      </c>
      <c r="O1687"/>
      <c r="P1687" s="4">
        <v>0</v>
      </c>
      <c r="Q1687" t="s">
        <v>37</v>
      </c>
      <c r="R1687" s="4">
        <v>13</v>
      </c>
      <c r="S1687" t="str">
        <f>CONCATENATE(OrdersTable[[#This Row],[Clean_ID]],"-",OrdersTable[[#This Row],[Clean_Region]],"-",OrdersTable[[#This Row],[Clean_Product]])</f>
        <v>2685-SOUTH-Furniture</v>
      </c>
    </row>
    <row r="1688" spans="1:19" x14ac:dyDescent="0.3">
      <c r="A1688" t="s">
        <v>4624</v>
      </c>
      <c r="B1688" t="str">
        <f t="shared" si="156"/>
        <v>2686</v>
      </c>
      <c r="C1688" t="s">
        <v>4625</v>
      </c>
      <c r="D1688" t="str">
        <f t="shared" si="161"/>
        <v>Melissa Thompson</v>
      </c>
      <c r="E1688" t="s">
        <v>44</v>
      </c>
      <c r="F1688" t="str">
        <f t="shared" si="157"/>
        <v>SOUTH</v>
      </c>
      <c r="G1688" t="s">
        <v>12</v>
      </c>
      <c r="H1688" t="str">
        <f t="shared" si="158"/>
        <v>Electronics</v>
      </c>
      <c r="I1688" s="2" t="s">
        <v>4626</v>
      </c>
      <c r="J1688" s="1">
        <v>46111</v>
      </c>
      <c r="K1688">
        <v>1845.15</v>
      </c>
      <c r="L1688" s="4">
        <v>1845.15</v>
      </c>
      <c r="M1688" s="4" t="str">
        <f t="shared" si="159"/>
        <v>Low Sales</v>
      </c>
      <c r="N1688" s="2" t="str">
        <f t="shared" si="160"/>
        <v>Grade C</v>
      </c>
      <c r="O1688"/>
      <c r="P1688" s="4">
        <v>0</v>
      </c>
      <c r="Q1688" t="s">
        <v>18</v>
      </c>
      <c r="R1688" s="4">
        <v>6</v>
      </c>
      <c r="S1688" t="str">
        <f>CONCATENATE(OrdersTable[[#This Row],[Clean_ID]],"-",OrdersTable[[#This Row],[Clean_Region]],"-",OrdersTable[[#This Row],[Clean_Product]])</f>
        <v>2686-SOUTH-Electronics</v>
      </c>
    </row>
    <row r="1689" spans="1:19" x14ac:dyDescent="0.3">
      <c r="A1689" t="s">
        <v>4627</v>
      </c>
      <c r="B1689" t="str">
        <f t="shared" si="156"/>
        <v>2687</v>
      </c>
      <c r="C1689" t="s">
        <v>4628</v>
      </c>
      <c r="D1689" t="str">
        <f t="shared" si="161"/>
        <v>Eric Wilkinson</v>
      </c>
      <c r="E1689" t="s">
        <v>44</v>
      </c>
      <c r="F1689" t="str">
        <f t="shared" si="157"/>
        <v>SOUTH</v>
      </c>
      <c r="G1689" t="s">
        <v>12</v>
      </c>
      <c r="H1689" t="str">
        <f t="shared" si="158"/>
        <v>Electronics</v>
      </c>
      <c r="I1689" s="2" t="s">
        <v>4629</v>
      </c>
      <c r="J1689" s="1">
        <v>45988</v>
      </c>
      <c r="K1689">
        <v>3192.79</v>
      </c>
      <c r="L1689" s="4">
        <v>3192.79</v>
      </c>
      <c r="M1689" s="4" t="str">
        <f t="shared" si="159"/>
        <v>High Sales</v>
      </c>
      <c r="N1689" s="2" t="str">
        <f t="shared" si="160"/>
        <v>Grade B</v>
      </c>
      <c r="O1689">
        <v>10</v>
      </c>
      <c r="P1689" s="4">
        <v>10</v>
      </c>
      <c r="Q1689" t="s">
        <v>37</v>
      </c>
      <c r="R1689" s="4">
        <v>10</v>
      </c>
      <c r="S1689" t="str">
        <f>CONCATENATE(OrdersTable[[#This Row],[Clean_ID]],"-",OrdersTable[[#This Row],[Clean_Region]],"-",OrdersTable[[#This Row],[Clean_Product]])</f>
        <v>2687-SOUTH-Electronics</v>
      </c>
    </row>
    <row r="1690" spans="1:19" x14ac:dyDescent="0.3">
      <c r="A1690" t="s">
        <v>4630</v>
      </c>
      <c r="B1690" t="str">
        <f t="shared" si="156"/>
        <v>2688</v>
      </c>
      <c r="C1690" t="s">
        <v>4631</v>
      </c>
      <c r="D1690" t="str">
        <f t="shared" si="161"/>
        <v>Michael Fischer</v>
      </c>
      <c r="E1690" t="s">
        <v>51</v>
      </c>
      <c r="F1690" t="str">
        <f t="shared" si="157"/>
        <v>WEST</v>
      </c>
      <c r="G1690" t="s">
        <v>80</v>
      </c>
      <c r="H1690" t="str">
        <f t="shared" si="158"/>
        <v>Furniture</v>
      </c>
      <c r="I1690" s="2" t="s">
        <v>4632</v>
      </c>
      <c r="J1690" s="1">
        <v>45577</v>
      </c>
      <c r="K1690"/>
      <c r="L1690" s="4">
        <v>0</v>
      </c>
      <c r="M1690" s="4" t="str">
        <f t="shared" si="159"/>
        <v>Low Sales</v>
      </c>
      <c r="N1690" s="2" t="str">
        <f t="shared" si="160"/>
        <v>Grade C</v>
      </c>
      <c r="O1690">
        <v>15</v>
      </c>
      <c r="P1690" s="4">
        <v>15</v>
      </c>
      <c r="Q1690" t="s">
        <v>23</v>
      </c>
      <c r="R1690" s="4">
        <v>15</v>
      </c>
      <c r="S1690" t="str">
        <f>CONCATENATE(OrdersTable[[#This Row],[Clean_ID]],"-",OrdersTable[[#This Row],[Clean_Region]],"-",OrdersTable[[#This Row],[Clean_Product]])</f>
        <v>2688-WEST-Furniture</v>
      </c>
    </row>
    <row r="1691" spans="1:19" x14ac:dyDescent="0.3">
      <c r="A1691" t="s">
        <v>4633</v>
      </c>
      <c r="B1691" t="str">
        <f t="shared" si="156"/>
        <v>2689</v>
      </c>
      <c r="C1691" t="s">
        <v>4634</v>
      </c>
      <c r="D1691" t="str">
        <f t="shared" si="161"/>
        <v>Cheyenne Campbell</v>
      </c>
      <c r="E1691" t="s">
        <v>21</v>
      </c>
      <c r="F1691" t="str">
        <f t="shared" si="157"/>
        <v>CENTRAL</v>
      </c>
      <c r="G1691" t="s">
        <v>35</v>
      </c>
      <c r="H1691" t="str">
        <f t="shared" si="158"/>
        <v>Electronics</v>
      </c>
      <c r="I1691" s="2" t="s">
        <v>1738</v>
      </c>
      <c r="J1691" s="1">
        <v>45693</v>
      </c>
      <c r="K1691"/>
      <c r="L1691" s="4">
        <v>0</v>
      </c>
      <c r="M1691" s="4" t="str">
        <f t="shared" si="159"/>
        <v>Low Sales</v>
      </c>
      <c r="N1691" s="2" t="str">
        <f t="shared" si="160"/>
        <v>Grade C</v>
      </c>
      <c r="O1691">
        <v>5</v>
      </c>
      <c r="P1691" s="4">
        <v>5</v>
      </c>
      <c r="Q1691" t="s">
        <v>14</v>
      </c>
      <c r="R1691" s="4">
        <v>5</v>
      </c>
      <c r="S1691" t="str">
        <f>CONCATENATE(OrdersTable[[#This Row],[Clean_ID]],"-",OrdersTable[[#This Row],[Clean_Region]],"-",OrdersTable[[#This Row],[Clean_Product]])</f>
        <v>2689-CENTRAL-Electronics</v>
      </c>
    </row>
    <row r="1692" spans="1:19" x14ac:dyDescent="0.3">
      <c r="A1692" t="s">
        <v>4635</v>
      </c>
      <c r="B1692" t="str">
        <f t="shared" si="156"/>
        <v>2690</v>
      </c>
      <c r="C1692" t="s">
        <v>4636</v>
      </c>
      <c r="D1692" t="str">
        <f t="shared" si="161"/>
        <v>Kathleen Reed</v>
      </c>
      <c r="E1692" t="s">
        <v>11</v>
      </c>
      <c r="F1692" t="str">
        <f t="shared" si="157"/>
        <v>NORTH</v>
      </c>
      <c r="G1692" t="s">
        <v>40</v>
      </c>
      <c r="H1692" t="str">
        <f t="shared" si="158"/>
        <v>Office Supplies</v>
      </c>
      <c r="I1692" s="2" t="s">
        <v>4637</v>
      </c>
      <c r="J1692" s="1">
        <v>45505</v>
      </c>
      <c r="K1692">
        <v>3084.93</v>
      </c>
      <c r="L1692" s="4">
        <v>3084.93</v>
      </c>
      <c r="M1692" s="4" t="str">
        <f t="shared" si="159"/>
        <v>High Sales</v>
      </c>
      <c r="N1692" s="2" t="str">
        <f t="shared" si="160"/>
        <v>Grade B</v>
      </c>
      <c r="O1692">
        <v>5</v>
      </c>
      <c r="P1692" s="4">
        <v>5</v>
      </c>
      <c r="Q1692" t="s">
        <v>23</v>
      </c>
      <c r="R1692" s="4">
        <v>3</v>
      </c>
      <c r="S1692" t="str">
        <f>CONCATENATE(OrdersTable[[#This Row],[Clean_ID]],"-",OrdersTable[[#This Row],[Clean_Region]],"-",OrdersTable[[#This Row],[Clean_Product]])</f>
        <v>2690-NORTH-Office Supplies</v>
      </c>
    </row>
    <row r="1693" spans="1:19" x14ac:dyDescent="0.3">
      <c r="A1693" t="s">
        <v>4638</v>
      </c>
      <c r="B1693" t="str">
        <f t="shared" si="156"/>
        <v>2691</v>
      </c>
      <c r="C1693" t="s">
        <v>4639</v>
      </c>
      <c r="D1693" t="str">
        <f t="shared" si="161"/>
        <v>James Lynch</v>
      </c>
      <c r="E1693" t="s">
        <v>44</v>
      </c>
      <c r="F1693" t="str">
        <f t="shared" si="157"/>
        <v>SOUTH</v>
      </c>
      <c r="G1693" t="s">
        <v>35</v>
      </c>
      <c r="H1693" t="str">
        <f t="shared" si="158"/>
        <v>Electronics</v>
      </c>
      <c r="I1693" s="2" t="s">
        <v>3607</v>
      </c>
      <c r="J1693" s="1">
        <v>46134</v>
      </c>
      <c r="K1693">
        <v>3834.74</v>
      </c>
      <c r="L1693" s="4">
        <v>3834.74</v>
      </c>
      <c r="M1693" s="4" t="str">
        <f t="shared" si="159"/>
        <v>High Sales</v>
      </c>
      <c r="N1693" s="2" t="str">
        <f t="shared" si="160"/>
        <v>Grade B</v>
      </c>
      <c r="O1693">
        <v>20</v>
      </c>
      <c r="P1693" s="4">
        <v>20</v>
      </c>
      <c r="Q1693" t="s">
        <v>18</v>
      </c>
      <c r="R1693" s="4">
        <v>11</v>
      </c>
      <c r="S1693" t="str">
        <f>CONCATENATE(OrdersTable[[#This Row],[Clean_ID]],"-",OrdersTable[[#This Row],[Clean_Region]],"-",OrdersTable[[#This Row],[Clean_Product]])</f>
        <v>2691-SOUTH-Electronics</v>
      </c>
    </row>
    <row r="1694" spans="1:19" x14ac:dyDescent="0.3">
      <c r="A1694" t="s">
        <v>4640</v>
      </c>
      <c r="B1694" t="str">
        <f t="shared" si="156"/>
        <v>2692</v>
      </c>
      <c r="C1694" t="s">
        <v>4641</v>
      </c>
      <c r="D1694" t="str">
        <f t="shared" si="161"/>
        <v>Kayla Martin</v>
      </c>
      <c r="E1694" t="s">
        <v>51</v>
      </c>
      <c r="F1694" t="str">
        <f t="shared" si="157"/>
        <v>WEST</v>
      </c>
      <c r="G1694" t="s">
        <v>35</v>
      </c>
      <c r="H1694" t="str">
        <f t="shared" si="158"/>
        <v>Electronics</v>
      </c>
      <c r="I1694" s="2" t="s">
        <v>2328</v>
      </c>
      <c r="J1694" s="1">
        <v>45897</v>
      </c>
      <c r="K1694"/>
      <c r="L1694" s="4">
        <v>0</v>
      </c>
      <c r="M1694" s="4" t="str">
        <f t="shared" si="159"/>
        <v>Low Sales</v>
      </c>
      <c r="N1694" s="2" t="str">
        <f t="shared" si="160"/>
        <v>Grade C</v>
      </c>
      <c r="O1694">
        <v>5</v>
      </c>
      <c r="P1694" s="4">
        <v>5</v>
      </c>
      <c r="Q1694" t="s">
        <v>18</v>
      </c>
      <c r="R1694" s="4">
        <v>5</v>
      </c>
      <c r="S1694" t="str">
        <f>CONCATENATE(OrdersTable[[#This Row],[Clean_ID]],"-",OrdersTable[[#This Row],[Clean_Region]],"-",OrdersTable[[#This Row],[Clean_Product]])</f>
        <v>2692-WEST-Electronics</v>
      </c>
    </row>
    <row r="1695" spans="1:19" x14ac:dyDescent="0.3">
      <c r="A1695" t="s">
        <v>4642</v>
      </c>
      <c r="B1695" t="str">
        <f t="shared" si="156"/>
        <v>2693</v>
      </c>
      <c r="C1695" t="s">
        <v>4643</v>
      </c>
      <c r="D1695" t="str">
        <f t="shared" si="161"/>
        <v>Eric Thomas</v>
      </c>
      <c r="E1695" t="s">
        <v>44</v>
      </c>
      <c r="F1695" t="str">
        <f t="shared" si="157"/>
        <v>SOUTH</v>
      </c>
      <c r="G1695" t="s">
        <v>35</v>
      </c>
      <c r="H1695" t="str">
        <f t="shared" si="158"/>
        <v>Electronics</v>
      </c>
      <c r="I1695" s="2" t="s">
        <v>3573</v>
      </c>
      <c r="J1695" s="1">
        <v>45418</v>
      </c>
      <c r="K1695">
        <v>3711.29</v>
      </c>
      <c r="L1695" s="4">
        <v>3711.29</v>
      </c>
      <c r="M1695" s="4" t="str">
        <f t="shared" si="159"/>
        <v>High Sales</v>
      </c>
      <c r="N1695" s="2" t="str">
        <f t="shared" si="160"/>
        <v>Grade B</v>
      </c>
      <c r="O1695">
        <v>10</v>
      </c>
      <c r="P1695" s="4">
        <v>10</v>
      </c>
      <c r="Q1695" t="s">
        <v>23</v>
      </c>
      <c r="R1695" s="4">
        <v>3</v>
      </c>
      <c r="S1695" t="str">
        <f>CONCATENATE(OrdersTable[[#This Row],[Clean_ID]],"-",OrdersTable[[#This Row],[Clean_Region]],"-",OrdersTable[[#This Row],[Clean_Product]])</f>
        <v>2693-SOUTH-Electronics</v>
      </c>
    </row>
    <row r="1696" spans="1:19" x14ac:dyDescent="0.3">
      <c r="A1696" t="s">
        <v>4644</v>
      </c>
      <c r="B1696" t="str">
        <f t="shared" si="156"/>
        <v>2694</v>
      </c>
      <c r="C1696" t="s">
        <v>4645</v>
      </c>
      <c r="D1696" t="str">
        <f t="shared" si="161"/>
        <v>David Massey</v>
      </c>
      <c r="E1696" t="s">
        <v>11</v>
      </c>
      <c r="F1696" t="str">
        <f t="shared" si="157"/>
        <v>NORTH</v>
      </c>
      <c r="G1696" t="s">
        <v>40</v>
      </c>
      <c r="H1696" t="str">
        <f t="shared" si="158"/>
        <v>Office Supplies</v>
      </c>
      <c r="I1696" s="2" t="s">
        <v>3751</v>
      </c>
      <c r="J1696" s="1">
        <v>46070</v>
      </c>
      <c r="K1696">
        <v>103.31</v>
      </c>
      <c r="L1696" s="4">
        <v>103.31</v>
      </c>
      <c r="M1696" s="4" t="str">
        <f t="shared" si="159"/>
        <v>Low Sales</v>
      </c>
      <c r="N1696" s="2" t="str">
        <f t="shared" si="160"/>
        <v>Grade C</v>
      </c>
      <c r="O1696"/>
      <c r="P1696" s="4">
        <v>0</v>
      </c>
      <c r="Q1696" t="s">
        <v>31</v>
      </c>
      <c r="R1696" s="4">
        <v>9</v>
      </c>
      <c r="S1696" t="str">
        <f>CONCATENATE(OrdersTable[[#This Row],[Clean_ID]],"-",OrdersTable[[#This Row],[Clean_Region]],"-",OrdersTable[[#This Row],[Clean_Product]])</f>
        <v>2694-NORTH-Office Supplies</v>
      </c>
    </row>
    <row r="1697" spans="1:19" x14ac:dyDescent="0.3">
      <c r="A1697" t="s">
        <v>4646</v>
      </c>
      <c r="B1697" t="str">
        <f t="shared" si="156"/>
        <v>2695</v>
      </c>
      <c r="C1697" t="s">
        <v>4647</v>
      </c>
      <c r="D1697" t="str">
        <f t="shared" si="161"/>
        <v>Laura Baker</v>
      </c>
      <c r="E1697" t="s">
        <v>34</v>
      </c>
      <c r="F1697" t="str">
        <f t="shared" si="157"/>
        <v>NORTH</v>
      </c>
      <c r="G1697" t="s">
        <v>35</v>
      </c>
      <c r="H1697" t="str">
        <f t="shared" si="158"/>
        <v>Electronics</v>
      </c>
      <c r="I1697" s="2" t="s">
        <v>2741</v>
      </c>
      <c r="J1697" s="1">
        <v>45529</v>
      </c>
      <c r="K1697">
        <v>2219.4499999999998</v>
      </c>
      <c r="L1697" s="4">
        <v>2219.4499999999998</v>
      </c>
      <c r="M1697" s="4" t="str">
        <f t="shared" si="159"/>
        <v>Low Sales</v>
      </c>
      <c r="N1697" s="2" t="str">
        <f t="shared" si="160"/>
        <v>Grade B</v>
      </c>
      <c r="O1697"/>
      <c r="P1697" s="4">
        <v>0</v>
      </c>
      <c r="Q1697" t="s">
        <v>37</v>
      </c>
      <c r="R1697" s="4">
        <v>8</v>
      </c>
      <c r="S1697" t="str">
        <f>CONCATENATE(OrdersTable[[#This Row],[Clean_ID]],"-",OrdersTable[[#This Row],[Clean_Region]],"-",OrdersTable[[#This Row],[Clean_Product]])</f>
        <v>2695-NORTH-Electronics</v>
      </c>
    </row>
    <row r="1698" spans="1:19" x14ac:dyDescent="0.3">
      <c r="A1698" t="s">
        <v>4648</v>
      </c>
      <c r="B1698" t="str">
        <f t="shared" si="156"/>
        <v>2696</v>
      </c>
      <c r="C1698" t="s">
        <v>1808</v>
      </c>
      <c r="D1698" t="str">
        <f t="shared" si="161"/>
        <v>Nicholas Johnson</v>
      </c>
      <c r="E1698" t="s">
        <v>44</v>
      </c>
      <c r="F1698" t="str">
        <f t="shared" si="157"/>
        <v>SOUTH</v>
      </c>
      <c r="G1698" t="s">
        <v>12</v>
      </c>
      <c r="H1698" t="str">
        <f t="shared" si="158"/>
        <v>Electronics</v>
      </c>
      <c r="I1698" s="2" t="s">
        <v>4649</v>
      </c>
      <c r="J1698" s="1">
        <v>46064</v>
      </c>
      <c r="K1698"/>
      <c r="L1698" s="4">
        <v>0</v>
      </c>
      <c r="M1698" s="4" t="str">
        <f t="shared" si="159"/>
        <v>Low Sales</v>
      </c>
      <c r="N1698" s="2" t="str">
        <f t="shared" si="160"/>
        <v>Grade C</v>
      </c>
      <c r="O1698">
        <v>5</v>
      </c>
      <c r="P1698" s="4">
        <v>5</v>
      </c>
      <c r="Q1698" t="s">
        <v>23</v>
      </c>
      <c r="R1698" s="4">
        <v>14</v>
      </c>
      <c r="S1698" t="str">
        <f>CONCATENATE(OrdersTable[[#This Row],[Clean_ID]],"-",OrdersTable[[#This Row],[Clean_Region]],"-",OrdersTable[[#This Row],[Clean_Product]])</f>
        <v>2696-SOUTH-Electronics</v>
      </c>
    </row>
    <row r="1699" spans="1:19" x14ac:dyDescent="0.3">
      <c r="A1699" t="s">
        <v>4650</v>
      </c>
      <c r="B1699" t="str">
        <f t="shared" si="156"/>
        <v>2697</v>
      </c>
      <c r="C1699" t="s">
        <v>4651</v>
      </c>
      <c r="D1699" t="str">
        <f t="shared" si="161"/>
        <v>Michael Morton</v>
      </c>
      <c r="E1699" t="s">
        <v>26</v>
      </c>
      <c r="F1699" t="str">
        <f t="shared" si="157"/>
        <v>EAST</v>
      </c>
      <c r="G1699" t="s">
        <v>12</v>
      </c>
      <c r="H1699" t="str">
        <f t="shared" si="158"/>
        <v>Electronics</v>
      </c>
      <c r="I1699" s="2" t="s">
        <v>4652</v>
      </c>
      <c r="J1699" s="1">
        <v>45726</v>
      </c>
      <c r="K1699">
        <v>2158.2600000000002</v>
      </c>
      <c r="L1699" s="4">
        <v>2158.2600000000002</v>
      </c>
      <c r="M1699" s="4" t="str">
        <f t="shared" si="159"/>
        <v>Low Sales</v>
      </c>
      <c r="N1699" s="2" t="str">
        <f t="shared" si="160"/>
        <v>Grade B</v>
      </c>
      <c r="O1699">
        <v>20</v>
      </c>
      <c r="P1699" s="4">
        <v>20</v>
      </c>
      <c r="Q1699" t="s">
        <v>31</v>
      </c>
      <c r="R1699" s="4">
        <v>4</v>
      </c>
      <c r="S1699" t="str">
        <f>CONCATENATE(OrdersTable[[#This Row],[Clean_ID]],"-",OrdersTable[[#This Row],[Clean_Region]],"-",OrdersTable[[#This Row],[Clean_Product]])</f>
        <v>2697-EAST-Electronics</v>
      </c>
    </row>
    <row r="1700" spans="1:19" x14ac:dyDescent="0.3">
      <c r="A1700" t="s">
        <v>4653</v>
      </c>
      <c r="B1700" t="str">
        <f t="shared" si="156"/>
        <v>2698</v>
      </c>
      <c r="C1700" t="s">
        <v>4654</v>
      </c>
      <c r="D1700" t="str">
        <f t="shared" si="161"/>
        <v>Robert Brown</v>
      </c>
      <c r="E1700" t="s">
        <v>21</v>
      </c>
      <c r="F1700" t="str">
        <f t="shared" si="157"/>
        <v>CENTRAL</v>
      </c>
      <c r="G1700" t="s">
        <v>12</v>
      </c>
      <c r="H1700" t="str">
        <f t="shared" si="158"/>
        <v>Electronics</v>
      </c>
      <c r="I1700" s="2" t="s">
        <v>4655</v>
      </c>
      <c r="J1700" s="1">
        <v>45382</v>
      </c>
      <c r="K1700"/>
      <c r="L1700" s="4">
        <v>0</v>
      </c>
      <c r="M1700" s="4" t="str">
        <f t="shared" si="159"/>
        <v>Low Sales</v>
      </c>
      <c r="N1700" s="2" t="str">
        <f t="shared" si="160"/>
        <v>Grade C</v>
      </c>
      <c r="O1700">
        <v>10</v>
      </c>
      <c r="P1700" s="4">
        <v>10</v>
      </c>
      <c r="Q1700" t="s">
        <v>23</v>
      </c>
      <c r="R1700" s="4">
        <v>14</v>
      </c>
      <c r="S1700" t="str">
        <f>CONCATENATE(OrdersTable[[#This Row],[Clean_ID]],"-",OrdersTable[[#This Row],[Clean_Region]],"-",OrdersTable[[#This Row],[Clean_Product]])</f>
        <v>2698-CENTRAL-Electronics</v>
      </c>
    </row>
    <row r="1701" spans="1:19" x14ac:dyDescent="0.3">
      <c r="A1701" t="s">
        <v>4656</v>
      </c>
      <c r="B1701" t="str">
        <f t="shared" si="156"/>
        <v>2699</v>
      </c>
      <c r="C1701" t="s">
        <v>4657</v>
      </c>
      <c r="D1701" t="str">
        <f t="shared" si="161"/>
        <v>Dillon Ross</v>
      </c>
      <c r="E1701" t="s">
        <v>11</v>
      </c>
      <c r="F1701" t="str">
        <f t="shared" si="157"/>
        <v>NORTH</v>
      </c>
      <c r="G1701" t="s">
        <v>35</v>
      </c>
      <c r="H1701" t="str">
        <f t="shared" si="158"/>
        <v>Electronics</v>
      </c>
      <c r="I1701" s="2" t="s">
        <v>4658</v>
      </c>
      <c r="J1701" s="1">
        <v>45723</v>
      </c>
      <c r="K1701"/>
      <c r="L1701" s="4">
        <v>0</v>
      </c>
      <c r="M1701" s="4" t="str">
        <f t="shared" si="159"/>
        <v>Low Sales</v>
      </c>
      <c r="N1701" s="2" t="str">
        <f t="shared" si="160"/>
        <v>Grade C</v>
      </c>
      <c r="O1701">
        <v>15</v>
      </c>
      <c r="P1701" s="4">
        <v>15</v>
      </c>
      <c r="Q1701" t="s">
        <v>31</v>
      </c>
      <c r="R1701" s="4">
        <v>11</v>
      </c>
      <c r="S1701" t="str">
        <f>CONCATENATE(OrdersTable[[#This Row],[Clean_ID]],"-",OrdersTable[[#This Row],[Clean_Region]],"-",OrdersTable[[#This Row],[Clean_Product]])</f>
        <v>2699-NORTH-Electronics</v>
      </c>
    </row>
    <row r="1702" spans="1:19" x14ac:dyDescent="0.3">
      <c r="A1702" t="s">
        <v>4659</v>
      </c>
      <c r="B1702" t="str">
        <f t="shared" si="156"/>
        <v>2700</v>
      </c>
      <c r="C1702" t="s">
        <v>4660</v>
      </c>
      <c r="D1702" t="str">
        <f t="shared" si="161"/>
        <v>Jennifer Santos</v>
      </c>
      <c r="E1702" t="s">
        <v>21</v>
      </c>
      <c r="F1702" t="str">
        <f t="shared" si="157"/>
        <v>CENTRAL</v>
      </c>
      <c r="G1702" t="s">
        <v>40</v>
      </c>
      <c r="H1702" t="str">
        <f t="shared" si="158"/>
        <v>Office Supplies</v>
      </c>
      <c r="I1702" s="2" t="s">
        <v>4661</v>
      </c>
      <c r="J1702" s="1">
        <v>45721</v>
      </c>
      <c r="K1702"/>
      <c r="L1702" s="4">
        <v>0</v>
      </c>
      <c r="M1702" s="4" t="str">
        <f t="shared" si="159"/>
        <v>Low Sales</v>
      </c>
      <c r="N1702" s="2" t="str">
        <f t="shared" si="160"/>
        <v>Grade C</v>
      </c>
      <c r="O1702">
        <v>5</v>
      </c>
      <c r="P1702" s="4">
        <v>5</v>
      </c>
      <c r="Q1702" t="s">
        <v>14</v>
      </c>
      <c r="R1702" s="4">
        <v>2</v>
      </c>
      <c r="S1702" t="str">
        <f>CONCATENATE(OrdersTable[[#This Row],[Clean_ID]],"-",OrdersTable[[#This Row],[Clean_Region]],"-",OrdersTable[[#This Row],[Clean_Product]])</f>
        <v>2700-CENTRAL-Office Supplies</v>
      </c>
    </row>
    <row r="1703" spans="1:19" x14ac:dyDescent="0.3">
      <c r="A1703" t="s">
        <v>4662</v>
      </c>
      <c r="B1703" t="str">
        <f t="shared" si="156"/>
        <v>2701</v>
      </c>
      <c r="C1703" t="s">
        <v>4663</v>
      </c>
      <c r="D1703" t="str">
        <f t="shared" si="161"/>
        <v>Julia Sutton</v>
      </c>
      <c r="E1703" t="s">
        <v>11</v>
      </c>
      <c r="F1703" t="str">
        <f t="shared" si="157"/>
        <v>NORTH</v>
      </c>
      <c r="G1703" t="s">
        <v>35</v>
      </c>
      <c r="H1703" t="str">
        <f t="shared" si="158"/>
        <v>Electronics</v>
      </c>
      <c r="I1703" s="2" t="s">
        <v>4664</v>
      </c>
      <c r="J1703" s="1">
        <v>45540</v>
      </c>
      <c r="K1703"/>
      <c r="L1703" s="4">
        <v>0</v>
      </c>
      <c r="M1703" s="4" t="str">
        <f t="shared" si="159"/>
        <v>Low Sales</v>
      </c>
      <c r="N1703" s="2" t="str">
        <f t="shared" si="160"/>
        <v>Grade C</v>
      </c>
      <c r="O1703">
        <v>15</v>
      </c>
      <c r="P1703" s="4">
        <v>15</v>
      </c>
      <c r="Q1703" t="s">
        <v>14</v>
      </c>
      <c r="R1703" s="4">
        <v>13</v>
      </c>
      <c r="S1703" t="str">
        <f>CONCATENATE(OrdersTable[[#This Row],[Clean_ID]],"-",OrdersTable[[#This Row],[Clean_Region]],"-",OrdersTable[[#This Row],[Clean_Product]])</f>
        <v>2701-NORTH-Electronics</v>
      </c>
    </row>
    <row r="1704" spans="1:19" x14ac:dyDescent="0.3">
      <c r="A1704" t="s">
        <v>4665</v>
      </c>
      <c r="B1704" t="str">
        <f t="shared" si="156"/>
        <v>2702</v>
      </c>
      <c r="C1704" t="s">
        <v>4666</v>
      </c>
      <c r="D1704" t="str">
        <f t="shared" si="161"/>
        <v>Michael Barker</v>
      </c>
      <c r="E1704" t="s">
        <v>11</v>
      </c>
      <c r="F1704" t="str">
        <f t="shared" si="157"/>
        <v>NORTH</v>
      </c>
      <c r="G1704" t="s">
        <v>35</v>
      </c>
      <c r="H1704" t="str">
        <f t="shared" si="158"/>
        <v>Electronics</v>
      </c>
      <c r="I1704" s="2" t="s">
        <v>4191</v>
      </c>
      <c r="J1704" s="1">
        <v>45866</v>
      </c>
      <c r="K1704"/>
      <c r="L1704" s="4">
        <v>0</v>
      </c>
      <c r="M1704" s="4" t="str">
        <f t="shared" si="159"/>
        <v>Low Sales</v>
      </c>
      <c r="N1704" s="2" t="str">
        <f t="shared" si="160"/>
        <v>Grade C</v>
      </c>
      <c r="O1704"/>
      <c r="P1704" s="4">
        <v>0</v>
      </c>
      <c r="Q1704" t="s">
        <v>37</v>
      </c>
      <c r="R1704" s="4">
        <v>14</v>
      </c>
      <c r="S1704" t="str">
        <f>CONCATENATE(OrdersTable[[#This Row],[Clean_ID]],"-",OrdersTable[[#This Row],[Clean_Region]],"-",OrdersTable[[#This Row],[Clean_Product]])</f>
        <v>2702-NORTH-Electronics</v>
      </c>
    </row>
    <row r="1705" spans="1:19" x14ac:dyDescent="0.3">
      <c r="A1705" t="s">
        <v>4667</v>
      </c>
      <c r="B1705" t="str">
        <f t="shared" si="156"/>
        <v>2703</v>
      </c>
      <c r="C1705" t="s">
        <v>4668</v>
      </c>
      <c r="D1705" t="str">
        <f t="shared" si="161"/>
        <v>Michael Wilkerson</v>
      </c>
      <c r="E1705" t="s">
        <v>11</v>
      </c>
      <c r="F1705" t="str">
        <f t="shared" si="157"/>
        <v>NORTH</v>
      </c>
      <c r="G1705" t="s">
        <v>35</v>
      </c>
      <c r="H1705" t="str">
        <f t="shared" si="158"/>
        <v>Electronics</v>
      </c>
      <c r="I1705" s="2" t="s">
        <v>4669</v>
      </c>
      <c r="J1705" s="1">
        <v>45335</v>
      </c>
      <c r="K1705">
        <v>583.6</v>
      </c>
      <c r="L1705" s="4">
        <v>583.6</v>
      </c>
      <c r="M1705" s="4" t="str">
        <f t="shared" si="159"/>
        <v>Low Sales</v>
      </c>
      <c r="N1705" s="2" t="str">
        <f t="shared" si="160"/>
        <v>Grade C</v>
      </c>
      <c r="O1705"/>
      <c r="P1705" s="4">
        <v>0</v>
      </c>
      <c r="Q1705" t="s">
        <v>14</v>
      </c>
      <c r="R1705" s="4">
        <v>2</v>
      </c>
      <c r="S1705" t="str">
        <f>CONCATENATE(OrdersTable[[#This Row],[Clean_ID]],"-",OrdersTable[[#This Row],[Clean_Region]],"-",OrdersTable[[#This Row],[Clean_Product]])</f>
        <v>2703-NORTH-Electronics</v>
      </c>
    </row>
    <row r="1706" spans="1:19" x14ac:dyDescent="0.3">
      <c r="A1706" t="s">
        <v>4670</v>
      </c>
      <c r="B1706" t="str">
        <f t="shared" si="156"/>
        <v>2704</v>
      </c>
      <c r="C1706" t="s">
        <v>4671</v>
      </c>
      <c r="D1706" t="str">
        <f t="shared" si="161"/>
        <v>Ebony Ford</v>
      </c>
      <c r="E1706" t="s">
        <v>44</v>
      </c>
      <c r="F1706" t="str">
        <f t="shared" si="157"/>
        <v>SOUTH</v>
      </c>
      <c r="G1706" t="s">
        <v>40</v>
      </c>
      <c r="H1706" t="str">
        <f t="shared" si="158"/>
        <v>Office Supplies</v>
      </c>
      <c r="I1706" s="2" t="s">
        <v>4387</v>
      </c>
      <c r="J1706" s="1">
        <v>45886</v>
      </c>
      <c r="K1706"/>
      <c r="L1706" s="4">
        <v>0</v>
      </c>
      <c r="M1706" s="4" t="str">
        <f t="shared" si="159"/>
        <v>Low Sales</v>
      </c>
      <c r="N1706" s="2" t="str">
        <f t="shared" si="160"/>
        <v>Grade C</v>
      </c>
      <c r="O1706">
        <v>20</v>
      </c>
      <c r="P1706" s="4">
        <v>20</v>
      </c>
      <c r="Q1706" t="s">
        <v>14</v>
      </c>
      <c r="R1706" s="4">
        <v>6</v>
      </c>
      <c r="S1706" t="str">
        <f>CONCATENATE(OrdersTable[[#This Row],[Clean_ID]],"-",OrdersTable[[#This Row],[Clean_Region]],"-",OrdersTable[[#This Row],[Clean_Product]])</f>
        <v>2704-SOUTH-Office Supplies</v>
      </c>
    </row>
    <row r="1707" spans="1:19" x14ac:dyDescent="0.3">
      <c r="A1707" t="s">
        <v>4672</v>
      </c>
      <c r="B1707" t="str">
        <f t="shared" si="156"/>
        <v>2705</v>
      </c>
      <c r="C1707" t="s">
        <v>4673</v>
      </c>
      <c r="D1707" t="str">
        <f t="shared" si="161"/>
        <v>Terry Brown</v>
      </c>
      <c r="E1707" t="s">
        <v>11</v>
      </c>
      <c r="F1707" t="str">
        <f t="shared" si="157"/>
        <v>NORTH</v>
      </c>
      <c r="G1707" t="s">
        <v>35</v>
      </c>
      <c r="H1707" t="str">
        <f t="shared" si="158"/>
        <v>Electronics</v>
      </c>
      <c r="I1707" s="2" t="s">
        <v>4674</v>
      </c>
      <c r="J1707" s="1">
        <v>45763</v>
      </c>
      <c r="K1707">
        <v>4323.8900000000003</v>
      </c>
      <c r="L1707" s="4">
        <v>4323.8900000000003</v>
      </c>
      <c r="M1707" s="4" t="str">
        <f t="shared" si="159"/>
        <v>High Sales</v>
      </c>
      <c r="N1707" s="2" t="str">
        <f t="shared" si="160"/>
        <v>Grade A</v>
      </c>
      <c r="O1707">
        <v>20</v>
      </c>
      <c r="P1707" s="4">
        <v>20</v>
      </c>
      <c r="Q1707" t="s">
        <v>23</v>
      </c>
      <c r="R1707" s="4">
        <v>11</v>
      </c>
      <c r="S1707" t="str">
        <f>CONCATENATE(OrdersTable[[#This Row],[Clean_ID]],"-",OrdersTable[[#This Row],[Clean_Region]],"-",OrdersTable[[#This Row],[Clean_Product]])</f>
        <v>2705-NORTH-Electronics</v>
      </c>
    </row>
    <row r="1708" spans="1:19" x14ac:dyDescent="0.3">
      <c r="A1708" t="s">
        <v>4675</v>
      </c>
      <c r="B1708" t="str">
        <f t="shared" si="156"/>
        <v>2706</v>
      </c>
      <c r="C1708" t="s">
        <v>4676</v>
      </c>
      <c r="D1708" t="str">
        <f t="shared" si="161"/>
        <v>Ryan Williams</v>
      </c>
      <c r="E1708" t="s">
        <v>34</v>
      </c>
      <c r="F1708" t="str">
        <f t="shared" si="157"/>
        <v>NORTH</v>
      </c>
      <c r="G1708" t="s">
        <v>80</v>
      </c>
      <c r="H1708" t="str">
        <f t="shared" si="158"/>
        <v>Furniture</v>
      </c>
      <c r="I1708" s="2" t="s">
        <v>81</v>
      </c>
      <c r="J1708" s="1">
        <v>45872</v>
      </c>
      <c r="K1708"/>
      <c r="L1708" s="4">
        <v>0</v>
      </c>
      <c r="M1708" s="4" t="str">
        <f t="shared" si="159"/>
        <v>Low Sales</v>
      </c>
      <c r="N1708" s="2" t="str">
        <f t="shared" si="160"/>
        <v>Grade C</v>
      </c>
      <c r="O1708">
        <v>5</v>
      </c>
      <c r="P1708" s="4">
        <v>5</v>
      </c>
      <c r="Q1708" t="s">
        <v>31</v>
      </c>
      <c r="R1708" s="4">
        <v>15</v>
      </c>
      <c r="S1708" t="str">
        <f>CONCATENATE(OrdersTable[[#This Row],[Clean_ID]],"-",OrdersTable[[#This Row],[Clean_Region]],"-",OrdersTable[[#This Row],[Clean_Product]])</f>
        <v>2706-NORTH-Furniture</v>
      </c>
    </row>
    <row r="1709" spans="1:19" x14ac:dyDescent="0.3">
      <c r="A1709" t="s">
        <v>4677</v>
      </c>
      <c r="B1709" t="str">
        <f t="shared" si="156"/>
        <v>2707</v>
      </c>
      <c r="C1709" t="s">
        <v>4678</v>
      </c>
      <c r="D1709" t="str">
        <f t="shared" si="161"/>
        <v>Renee Reed</v>
      </c>
      <c r="E1709" t="s">
        <v>51</v>
      </c>
      <c r="F1709" t="str">
        <f t="shared" si="157"/>
        <v>WEST</v>
      </c>
      <c r="G1709" t="s">
        <v>12</v>
      </c>
      <c r="H1709" t="str">
        <f t="shared" si="158"/>
        <v>Electronics</v>
      </c>
      <c r="I1709" s="2" t="s">
        <v>2405</v>
      </c>
      <c r="J1709" s="1">
        <v>46038</v>
      </c>
      <c r="K1709"/>
      <c r="L1709" s="4">
        <v>0</v>
      </c>
      <c r="M1709" s="4" t="str">
        <f t="shared" si="159"/>
        <v>Low Sales</v>
      </c>
      <c r="N1709" s="2" t="str">
        <f t="shared" si="160"/>
        <v>Grade C</v>
      </c>
      <c r="O1709">
        <v>15</v>
      </c>
      <c r="P1709" s="4">
        <v>15</v>
      </c>
      <c r="Q1709" t="s">
        <v>31</v>
      </c>
      <c r="R1709" s="4">
        <v>6</v>
      </c>
      <c r="S1709" t="str">
        <f>CONCATENATE(OrdersTable[[#This Row],[Clean_ID]],"-",OrdersTable[[#This Row],[Clean_Region]],"-",OrdersTable[[#This Row],[Clean_Product]])</f>
        <v>2707-WEST-Electronics</v>
      </c>
    </row>
    <row r="1710" spans="1:19" x14ac:dyDescent="0.3">
      <c r="A1710" t="s">
        <v>4679</v>
      </c>
      <c r="B1710" t="str">
        <f t="shared" si="156"/>
        <v>2708</v>
      </c>
      <c r="C1710" t="s">
        <v>4680</v>
      </c>
      <c r="D1710" t="str">
        <f t="shared" si="161"/>
        <v>Richard Black</v>
      </c>
      <c r="E1710" t="s">
        <v>44</v>
      </c>
      <c r="F1710" t="str">
        <f t="shared" si="157"/>
        <v>SOUTH</v>
      </c>
      <c r="G1710" t="s">
        <v>40</v>
      </c>
      <c r="H1710" t="str">
        <f t="shared" si="158"/>
        <v>Office Supplies</v>
      </c>
      <c r="I1710" s="2" t="s">
        <v>1562</v>
      </c>
      <c r="J1710" s="1">
        <v>45748</v>
      </c>
      <c r="K1710"/>
      <c r="L1710" s="4">
        <v>0</v>
      </c>
      <c r="M1710" s="4" t="str">
        <f t="shared" si="159"/>
        <v>Low Sales</v>
      </c>
      <c r="N1710" s="2" t="str">
        <f t="shared" si="160"/>
        <v>Grade C</v>
      </c>
      <c r="O1710">
        <v>10</v>
      </c>
      <c r="P1710" s="4">
        <v>10</v>
      </c>
      <c r="Q1710" t="s">
        <v>18</v>
      </c>
      <c r="R1710" s="4">
        <v>9</v>
      </c>
      <c r="S1710" t="str">
        <f>CONCATENATE(OrdersTable[[#This Row],[Clean_ID]],"-",OrdersTable[[#This Row],[Clean_Region]],"-",OrdersTable[[#This Row],[Clean_Product]])</f>
        <v>2708-SOUTH-Office Supplies</v>
      </c>
    </row>
    <row r="1711" spans="1:19" x14ac:dyDescent="0.3">
      <c r="A1711" t="s">
        <v>4681</v>
      </c>
      <c r="B1711" t="str">
        <f t="shared" si="156"/>
        <v>2709</v>
      </c>
      <c r="C1711" t="s">
        <v>4682</v>
      </c>
      <c r="D1711" t="str">
        <f t="shared" si="161"/>
        <v>Rebecca Vang</v>
      </c>
      <c r="E1711" t="s">
        <v>21</v>
      </c>
      <c r="F1711" t="str">
        <f t="shared" si="157"/>
        <v>CENTRAL</v>
      </c>
      <c r="G1711" t="s">
        <v>40</v>
      </c>
      <c r="H1711" t="str">
        <f t="shared" si="158"/>
        <v>Office Supplies</v>
      </c>
      <c r="I1711" s="2" t="s">
        <v>3433</v>
      </c>
      <c r="J1711" s="1">
        <v>46050</v>
      </c>
      <c r="K1711">
        <v>3778.93</v>
      </c>
      <c r="L1711" s="4">
        <v>3778.93</v>
      </c>
      <c r="M1711" s="4" t="str">
        <f t="shared" si="159"/>
        <v>High Sales</v>
      </c>
      <c r="N1711" s="2" t="str">
        <f t="shared" si="160"/>
        <v>Grade B</v>
      </c>
      <c r="O1711">
        <v>20</v>
      </c>
      <c r="P1711" s="4">
        <v>20</v>
      </c>
      <c r="Q1711" t="s">
        <v>14</v>
      </c>
      <c r="R1711" s="4">
        <v>6</v>
      </c>
      <c r="S1711" t="str">
        <f>CONCATENATE(OrdersTable[[#This Row],[Clean_ID]],"-",OrdersTable[[#This Row],[Clean_Region]],"-",OrdersTable[[#This Row],[Clean_Product]])</f>
        <v>2709-CENTRAL-Office Supplies</v>
      </c>
    </row>
    <row r="1712" spans="1:19" x14ac:dyDescent="0.3">
      <c r="A1712" t="s">
        <v>4683</v>
      </c>
      <c r="B1712" t="str">
        <f t="shared" si="156"/>
        <v>2710</v>
      </c>
      <c r="C1712" t="s">
        <v>4684</v>
      </c>
      <c r="D1712" t="str">
        <f t="shared" si="161"/>
        <v>John Shelton</v>
      </c>
      <c r="E1712" t="s">
        <v>26</v>
      </c>
      <c r="F1712" t="str">
        <f t="shared" si="157"/>
        <v>EAST</v>
      </c>
      <c r="G1712" t="s">
        <v>80</v>
      </c>
      <c r="H1712" t="str">
        <f t="shared" si="158"/>
        <v>Furniture</v>
      </c>
      <c r="I1712" s="2" t="s">
        <v>772</v>
      </c>
      <c r="J1712" s="1">
        <v>45616</v>
      </c>
      <c r="K1712">
        <v>551.42999999999995</v>
      </c>
      <c r="L1712" s="4">
        <v>551.42999999999995</v>
      </c>
      <c r="M1712" s="4" t="str">
        <f t="shared" si="159"/>
        <v>Low Sales</v>
      </c>
      <c r="N1712" s="2" t="str">
        <f t="shared" si="160"/>
        <v>Grade C</v>
      </c>
      <c r="O1712">
        <v>20</v>
      </c>
      <c r="P1712" s="4">
        <v>20</v>
      </c>
      <c r="Q1712" t="s">
        <v>31</v>
      </c>
      <c r="R1712" s="4">
        <v>10</v>
      </c>
      <c r="S1712" t="str">
        <f>CONCATENATE(OrdersTable[[#This Row],[Clean_ID]],"-",OrdersTable[[#This Row],[Clean_Region]],"-",OrdersTable[[#This Row],[Clean_Product]])</f>
        <v>2710-EAST-Furniture</v>
      </c>
    </row>
    <row r="1713" spans="1:19" x14ac:dyDescent="0.3">
      <c r="A1713" t="s">
        <v>4685</v>
      </c>
      <c r="B1713" t="str">
        <f t="shared" si="156"/>
        <v>2711</v>
      </c>
      <c r="C1713" t="s">
        <v>4686</v>
      </c>
      <c r="D1713" t="str">
        <f t="shared" si="161"/>
        <v>Tammy Hendrix</v>
      </c>
      <c r="E1713" t="s">
        <v>51</v>
      </c>
      <c r="F1713" t="str">
        <f t="shared" si="157"/>
        <v>WEST</v>
      </c>
      <c r="G1713" t="s">
        <v>80</v>
      </c>
      <c r="H1713" t="str">
        <f t="shared" si="158"/>
        <v>Furniture</v>
      </c>
      <c r="I1713" s="2" t="s">
        <v>4687</v>
      </c>
      <c r="J1713" s="1">
        <v>46066</v>
      </c>
      <c r="K1713"/>
      <c r="L1713" s="4">
        <v>0</v>
      </c>
      <c r="M1713" s="4" t="str">
        <f t="shared" si="159"/>
        <v>Low Sales</v>
      </c>
      <c r="N1713" s="2" t="str">
        <f t="shared" si="160"/>
        <v>Grade C</v>
      </c>
      <c r="O1713">
        <v>15</v>
      </c>
      <c r="P1713" s="4">
        <v>15</v>
      </c>
      <c r="Q1713" t="s">
        <v>31</v>
      </c>
      <c r="R1713" s="4">
        <v>13</v>
      </c>
      <c r="S1713" t="str">
        <f>CONCATENATE(OrdersTable[[#This Row],[Clean_ID]],"-",OrdersTable[[#This Row],[Clean_Region]],"-",OrdersTable[[#This Row],[Clean_Product]])</f>
        <v>2711-WEST-Furniture</v>
      </c>
    </row>
    <row r="1714" spans="1:19" x14ac:dyDescent="0.3">
      <c r="A1714" t="s">
        <v>4688</v>
      </c>
      <c r="B1714" t="str">
        <f t="shared" si="156"/>
        <v>2712</v>
      </c>
      <c r="C1714" t="s">
        <v>4689</v>
      </c>
      <c r="D1714" t="str">
        <f t="shared" si="161"/>
        <v>Angela Alvarez</v>
      </c>
      <c r="E1714" t="s">
        <v>51</v>
      </c>
      <c r="F1714" t="str">
        <f t="shared" si="157"/>
        <v>WEST</v>
      </c>
      <c r="G1714" t="s">
        <v>40</v>
      </c>
      <c r="H1714" t="str">
        <f t="shared" si="158"/>
        <v>Office Supplies</v>
      </c>
      <c r="I1714" s="2" t="s">
        <v>424</v>
      </c>
      <c r="J1714" s="1">
        <v>46064</v>
      </c>
      <c r="K1714"/>
      <c r="L1714" s="4">
        <v>0</v>
      </c>
      <c r="M1714" s="4" t="str">
        <f t="shared" si="159"/>
        <v>Low Sales</v>
      </c>
      <c r="N1714" s="2" t="str">
        <f t="shared" si="160"/>
        <v>Grade C</v>
      </c>
      <c r="O1714">
        <v>5</v>
      </c>
      <c r="P1714" s="4">
        <v>5</v>
      </c>
      <c r="Q1714" t="s">
        <v>14</v>
      </c>
      <c r="R1714" s="4">
        <v>4</v>
      </c>
      <c r="S1714" t="str">
        <f>CONCATENATE(OrdersTable[[#This Row],[Clean_ID]],"-",OrdersTable[[#This Row],[Clean_Region]],"-",OrdersTable[[#This Row],[Clean_Product]])</f>
        <v>2712-WEST-Office Supplies</v>
      </c>
    </row>
    <row r="1715" spans="1:19" x14ac:dyDescent="0.3">
      <c r="A1715" t="s">
        <v>4690</v>
      </c>
      <c r="B1715" t="str">
        <f t="shared" si="156"/>
        <v>2713</v>
      </c>
      <c r="C1715" t="s">
        <v>4691</v>
      </c>
      <c r="D1715" t="str">
        <f t="shared" si="161"/>
        <v>Thomas Martin</v>
      </c>
      <c r="E1715" t="s">
        <v>21</v>
      </c>
      <c r="F1715" t="str">
        <f t="shared" si="157"/>
        <v>CENTRAL</v>
      </c>
      <c r="G1715" t="s">
        <v>40</v>
      </c>
      <c r="H1715" t="str">
        <f t="shared" si="158"/>
        <v>Office Supplies</v>
      </c>
      <c r="I1715" s="2" t="s">
        <v>4692</v>
      </c>
      <c r="J1715" s="1">
        <v>45810</v>
      </c>
      <c r="K1715"/>
      <c r="L1715" s="4">
        <v>0</v>
      </c>
      <c r="M1715" s="4" t="str">
        <f t="shared" si="159"/>
        <v>Low Sales</v>
      </c>
      <c r="N1715" s="2" t="str">
        <f t="shared" si="160"/>
        <v>Grade C</v>
      </c>
      <c r="O1715"/>
      <c r="P1715" s="4">
        <v>0</v>
      </c>
      <c r="Q1715" t="s">
        <v>37</v>
      </c>
      <c r="R1715" s="4">
        <v>3</v>
      </c>
      <c r="S1715" t="str">
        <f>CONCATENATE(OrdersTable[[#This Row],[Clean_ID]],"-",OrdersTable[[#This Row],[Clean_Region]],"-",OrdersTable[[#This Row],[Clean_Product]])</f>
        <v>2713-CENTRAL-Office Supplies</v>
      </c>
    </row>
    <row r="1716" spans="1:19" x14ac:dyDescent="0.3">
      <c r="A1716" t="s">
        <v>4693</v>
      </c>
      <c r="B1716" t="str">
        <f t="shared" si="156"/>
        <v>2714</v>
      </c>
      <c r="C1716" t="s">
        <v>4694</v>
      </c>
      <c r="D1716" t="str">
        <f t="shared" si="161"/>
        <v>Christina Wood</v>
      </c>
      <c r="E1716" t="s">
        <v>51</v>
      </c>
      <c r="F1716" t="str">
        <f t="shared" si="157"/>
        <v>WEST</v>
      </c>
      <c r="G1716" t="s">
        <v>12</v>
      </c>
      <c r="H1716" t="str">
        <f t="shared" si="158"/>
        <v>Electronics</v>
      </c>
      <c r="I1716" s="2" t="s">
        <v>4695</v>
      </c>
      <c r="J1716" s="1">
        <v>45495</v>
      </c>
      <c r="K1716"/>
      <c r="L1716" s="4">
        <v>0</v>
      </c>
      <c r="M1716" s="4" t="str">
        <f t="shared" si="159"/>
        <v>Low Sales</v>
      </c>
      <c r="N1716" s="2" t="str">
        <f t="shared" si="160"/>
        <v>Grade C</v>
      </c>
      <c r="O1716">
        <v>15</v>
      </c>
      <c r="P1716" s="4">
        <v>15</v>
      </c>
      <c r="Q1716" t="s">
        <v>18</v>
      </c>
      <c r="R1716" s="4">
        <v>12</v>
      </c>
      <c r="S1716" t="str">
        <f>CONCATENATE(OrdersTable[[#This Row],[Clean_ID]],"-",OrdersTable[[#This Row],[Clean_Region]],"-",OrdersTable[[#This Row],[Clean_Product]])</f>
        <v>2714-WEST-Electronics</v>
      </c>
    </row>
    <row r="1717" spans="1:19" x14ac:dyDescent="0.3">
      <c r="A1717" t="s">
        <v>4696</v>
      </c>
      <c r="B1717" t="str">
        <f t="shared" si="156"/>
        <v>2715</v>
      </c>
      <c r="C1717" t="s">
        <v>4697</v>
      </c>
      <c r="D1717" t="str">
        <f t="shared" si="161"/>
        <v>Patrick Dixon</v>
      </c>
      <c r="E1717" t="s">
        <v>26</v>
      </c>
      <c r="F1717" t="str">
        <f t="shared" si="157"/>
        <v>EAST</v>
      </c>
      <c r="G1717" t="s">
        <v>40</v>
      </c>
      <c r="H1717" t="str">
        <f t="shared" si="158"/>
        <v>Office Supplies</v>
      </c>
      <c r="I1717" s="2" t="s">
        <v>4698</v>
      </c>
      <c r="J1717" s="1">
        <v>45698</v>
      </c>
      <c r="K1717">
        <v>4610.2299999999996</v>
      </c>
      <c r="L1717" s="4">
        <v>4610.2299999999996</v>
      </c>
      <c r="M1717" s="4" t="str">
        <f t="shared" si="159"/>
        <v>High Sales</v>
      </c>
      <c r="N1717" s="2" t="str">
        <f t="shared" si="160"/>
        <v>Grade A</v>
      </c>
      <c r="O1717">
        <v>15</v>
      </c>
      <c r="P1717" s="4">
        <v>15</v>
      </c>
      <c r="Q1717" t="s">
        <v>37</v>
      </c>
      <c r="R1717" s="4">
        <v>10</v>
      </c>
      <c r="S1717" t="str">
        <f>CONCATENATE(OrdersTable[[#This Row],[Clean_ID]],"-",OrdersTable[[#This Row],[Clean_Region]],"-",OrdersTable[[#This Row],[Clean_Product]])</f>
        <v>2715-EAST-Office Supplies</v>
      </c>
    </row>
    <row r="1718" spans="1:19" x14ac:dyDescent="0.3">
      <c r="A1718" t="s">
        <v>4699</v>
      </c>
      <c r="B1718" t="str">
        <f t="shared" si="156"/>
        <v>2716</v>
      </c>
      <c r="C1718" t="s">
        <v>4700</v>
      </c>
      <c r="D1718" t="str">
        <f t="shared" si="161"/>
        <v>Miss Vanessa Andersen Dvm</v>
      </c>
      <c r="E1718" t="s">
        <v>34</v>
      </c>
      <c r="F1718" t="str">
        <f t="shared" si="157"/>
        <v>NORTH</v>
      </c>
      <c r="G1718" t="s">
        <v>40</v>
      </c>
      <c r="H1718" t="str">
        <f t="shared" si="158"/>
        <v>Office Supplies</v>
      </c>
      <c r="I1718" s="2" t="s">
        <v>4701</v>
      </c>
      <c r="J1718" s="1">
        <v>45522</v>
      </c>
      <c r="K1718">
        <v>4139.3599999999997</v>
      </c>
      <c r="L1718" s="4">
        <v>4139.3599999999997</v>
      </c>
      <c r="M1718" s="4" t="str">
        <f t="shared" si="159"/>
        <v>High Sales</v>
      </c>
      <c r="N1718" s="2" t="str">
        <f t="shared" si="160"/>
        <v>Grade A</v>
      </c>
      <c r="O1718"/>
      <c r="P1718" s="4">
        <v>0</v>
      </c>
      <c r="Q1718" t="s">
        <v>18</v>
      </c>
      <c r="R1718" s="4">
        <v>11</v>
      </c>
      <c r="S1718" t="str">
        <f>CONCATENATE(OrdersTable[[#This Row],[Clean_ID]],"-",OrdersTable[[#This Row],[Clean_Region]],"-",OrdersTable[[#This Row],[Clean_Product]])</f>
        <v>2716-NORTH-Office Supplies</v>
      </c>
    </row>
    <row r="1719" spans="1:19" x14ac:dyDescent="0.3">
      <c r="A1719" t="s">
        <v>4702</v>
      </c>
      <c r="B1719" t="str">
        <f t="shared" si="156"/>
        <v>2717</v>
      </c>
      <c r="C1719" t="s">
        <v>4703</v>
      </c>
      <c r="D1719" t="str">
        <f t="shared" si="161"/>
        <v>Stephanie Pacheco Md</v>
      </c>
      <c r="E1719" t="s">
        <v>26</v>
      </c>
      <c r="F1719" t="str">
        <f t="shared" si="157"/>
        <v>EAST</v>
      </c>
      <c r="G1719" t="s">
        <v>12</v>
      </c>
      <c r="H1719" t="str">
        <f t="shared" si="158"/>
        <v>Electronics</v>
      </c>
      <c r="I1719" s="2" t="s">
        <v>3995</v>
      </c>
      <c r="J1719" s="1">
        <v>45798</v>
      </c>
      <c r="K1719">
        <v>4174.58</v>
      </c>
      <c r="L1719" s="4">
        <v>4174.58</v>
      </c>
      <c r="M1719" s="4" t="str">
        <f t="shared" si="159"/>
        <v>High Sales</v>
      </c>
      <c r="N1719" s="2" t="str">
        <f t="shared" si="160"/>
        <v>Grade A</v>
      </c>
      <c r="O1719">
        <v>10</v>
      </c>
      <c r="P1719" s="4">
        <v>10</v>
      </c>
      <c r="Q1719" t="s">
        <v>18</v>
      </c>
      <c r="R1719" s="4">
        <v>8</v>
      </c>
      <c r="S1719" t="str">
        <f>CONCATENATE(OrdersTable[[#This Row],[Clean_ID]],"-",OrdersTable[[#This Row],[Clean_Region]],"-",OrdersTable[[#This Row],[Clean_Product]])</f>
        <v>2717-EAST-Electronics</v>
      </c>
    </row>
    <row r="1720" spans="1:19" x14ac:dyDescent="0.3">
      <c r="A1720" t="s">
        <v>4704</v>
      </c>
      <c r="B1720" t="str">
        <f t="shared" si="156"/>
        <v>2718</v>
      </c>
      <c r="C1720" t="s">
        <v>4705</v>
      </c>
      <c r="D1720" t="str">
        <f t="shared" si="161"/>
        <v>Nicole Baker</v>
      </c>
      <c r="E1720" t="s">
        <v>11</v>
      </c>
      <c r="F1720" t="str">
        <f t="shared" si="157"/>
        <v>NORTH</v>
      </c>
      <c r="G1720" t="s">
        <v>80</v>
      </c>
      <c r="H1720" t="str">
        <f t="shared" si="158"/>
        <v>Furniture</v>
      </c>
      <c r="I1720" s="2" t="s">
        <v>3500</v>
      </c>
      <c r="J1720" s="1">
        <v>45440</v>
      </c>
      <c r="K1720">
        <v>1519.13</v>
      </c>
      <c r="L1720" s="4">
        <v>1519.13</v>
      </c>
      <c r="M1720" s="4" t="str">
        <f t="shared" si="159"/>
        <v>Low Sales</v>
      </c>
      <c r="N1720" s="2" t="str">
        <f t="shared" si="160"/>
        <v>Grade C</v>
      </c>
      <c r="O1720"/>
      <c r="P1720" s="4">
        <v>0</v>
      </c>
      <c r="Q1720" t="s">
        <v>23</v>
      </c>
      <c r="R1720" s="4">
        <v>14</v>
      </c>
      <c r="S1720" t="str">
        <f>CONCATENATE(OrdersTable[[#This Row],[Clean_ID]],"-",OrdersTable[[#This Row],[Clean_Region]],"-",OrdersTable[[#This Row],[Clean_Product]])</f>
        <v>2718-NORTH-Furniture</v>
      </c>
    </row>
    <row r="1721" spans="1:19" x14ac:dyDescent="0.3">
      <c r="A1721" t="s">
        <v>4706</v>
      </c>
      <c r="B1721" t="str">
        <f t="shared" si="156"/>
        <v>2719</v>
      </c>
      <c r="C1721" t="s">
        <v>4707</v>
      </c>
      <c r="D1721" t="str">
        <f t="shared" si="161"/>
        <v>Gary Riley</v>
      </c>
      <c r="E1721" t="s">
        <v>51</v>
      </c>
      <c r="F1721" t="str">
        <f t="shared" si="157"/>
        <v>WEST</v>
      </c>
      <c r="G1721" t="s">
        <v>35</v>
      </c>
      <c r="H1721" t="str">
        <f t="shared" si="158"/>
        <v>Electronics</v>
      </c>
      <c r="I1721" s="2" t="s">
        <v>4708</v>
      </c>
      <c r="J1721" s="1">
        <v>45861</v>
      </c>
      <c r="K1721">
        <v>4991.9399999999996</v>
      </c>
      <c r="L1721" s="4">
        <v>4991.9399999999996</v>
      </c>
      <c r="M1721" s="4" t="str">
        <f t="shared" si="159"/>
        <v>High Sales</v>
      </c>
      <c r="N1721" s="2" t="str">
        <f t="shared" si="160"/>
        <v>Grade A</v>
      </c>
      <c r="O1721">
        <v>20</v>
      </c>
      <c r="P1721" s="4">
        <v>20</v>
      </c>
      <c r="Q1721" t="s">
        <v>18</v>
      </c>
      <c r="R1721" s="4">
        <v>14</v>
      </c>
      <c r="S1721" t="str">
        <f>CONCATENATE(OrdersTable[[#This Row],[Clean_ID]],"-",OrdersTable[[#This Row],[Clean_Region]],"-",OrdersTable[[#This Row],[Clean_Product]])</f>
        <v>2719-WEST-Electronics</v>
      </c>
    </row>
    <row r="1722" spans="1:19" x14ac:dyDescent="0.3">
      <c r="A1722" t="s">
        <v>4709</v>
      </c>
      <c r="B1722" t="str">
        <f t="shared" si="156"/>
        <v>2720</v>
      </c>
      <c r="C1722" t="s">
        <v>4710</v>
      </c>
      <c r="D1722" t="str">
        <f t="shared" si="161"/>
        <v>Patrick Richmond</v>
      </c>
      <c r="E1722" t="s">
        <v>21</v>
      </c>
      <c r="F1722" t="str">
        <f t="shared" si="157"/>
        <v>CENTRAL</v>
      </c>
      <c r="G1722" t="s">
        <v>35</v>
      </c>
      <c r="H1722" t="str">
        <f t="shared" si="158"/>
        <v>Electronics</v>
      </c>
      <c r="I1722" s="2" t="s">
        <v>4711</v>
      </c>
      <c r="J1722" s="1">
        <v>45934</v>
      </c>
      <c r="K1722"/>
      <c r="L1722" s="4">
        <v>0</v>
      </c>
      <c r="M1722" s="4" t="str">
        <f t="shared" si="159"/>
        <v>Low Sales</v>
      </c>
      <c r="N1722" s="2" t="str">
        <f t="shared" si="160"/>
        <v>Grade C</v>
      </c>
      <c r="O1722">
        <v>15</v>
      </c>
      <c r="P1722" s="4">
        <v>15</v>
      </c>
      <c r="Q1722" t="s">
        <v>31</v>
      </c>
      <c r="R1722" s="4">
        <v>13</v>
      </c>
      <c r="S1722" t="str">
        <f>CONCATENATE(OrdersTable[[#This Row],[Clean_ID]],"-",OrdersTable[[#This Row],[Clean_Region]],"-",OrdersTable[[#This Row],[Clean_Product]])</f>
        <v>2720-CENTRAL-Electronics</v>
      </c>
    </row>
    <row r="1723" spans="1:19" x14ac:dyDescent="0.3">
      <c r="A1723" t="s">
        <v>4712</v>
      </c>
      <c r="B1723" t="str">
        <f t="shared" si="156"/>
        <v>2721</v>
      </c>
      <c r="C1723" t="s">
        <v>4713</v>
      </c>
      <c r="D1723" t="str">
        <f t="shared" si="161"/>
        <v>Trevor Malone</v>
      </c>
      <c r="E1723" t="s">
        <v>26</v>
      </c>
      <c r="F1723" t="str">
        <f t="shared" si="157"/>
        <v>EAST</v>
      </c>
      <c r="G1723" t="s">
        <v>35</v>
      </c>
      <c r="H1723" t="str">
        <f t="shared" si="158"/>
        <v>Electronics</v>
      </c>
      <c r="I1723" s="2" t="s">
        <v>3621</v>
      </c>
      <c r="J1723" s="1">
        <v>45671</v>
      </c>
      <c r="K1723">
        <v>4505.26</v>
      </c>
      <c r="L1723" s="4">
        <v>4505.26</v>
      </c>
      <c r="M1723" s="4" t="str">
        <f t="shared" si="159"/>
        <v>High Sales</v>
      </c>
      <c r="N1723" s="2" t="str">
        <f t="shared" si="160"/>
        <v>Grade A</v>
      </c>
      <c r="O1723">
        <v>15</v>
      </c>
      <c r="P1723" s="4">
        <v>15</v>
      </c>
      <c r="Q1723" t="s">
        <v>37</v>
      </c>
      <c r="R1723" s="4">
        <v>6</v>
      </c>
      <c r="S1723" t="str">
        <f>CONCATENATE(OrdersTable[[#This Row],[Clean_ID]],"-",OrdersTable[[#This Row],[Clean_Region]],"-",OrdersTable[[#This Row],[Clean_Product]])</f>
        <v>2721-EAST-Electronics</v>
      </c>
    </row>
    <row r="1724" spans="1:19" x14ac:dyDescent="0.3">
      <c r="A1724" t="s">
        <v>4714</v>
      </c>
      <c r="B1724" t="str">
        <f t="shared" si="156"/>
        <v>2722</v>
      </c>
      <c r="C1724" t="s">
        <v>4715</v>
      </c>
      <c r="D1724" t="str">
        <f t="shared" si="161"/>
        <v>Daniel King</v>
      </c>
      <c r="E1724" t="s">
        <v>34</v>
      </c>
      <c r="F1724" t="str">
        <f t="shared" si="157"/>
        <v>NORTH</v>
      </c>
      <c r="G1724" t="s">
        <v>80</v>
      </c>
      <c r="H1724" t="str">
        <f t="shared" si="158"/>
        <v>Furniture</v>
      </c>
      <c r="I1724" s="2" t="s">
        <v>4716</v>
      </c>
      <c r="J1724" s="1">
        <v>45621</v>
      </c>
      <c r="K1724">
        <v>1272.1300000000001</v>
      </c>
      <c r="L1724" s="4">
        <v>1272.1300000000001</v>
      </c>
      <c r="M1724" s="4" t="str">
        <f t="shared" si="159"/>
        <v>Low Sales</v>
      </c>
      <c r="N1724" s="2" t="str">
        <f t="shared" si="160"/>
        <v>Grade C</v>
      </c>
      <c r="O1724">
        <v>5</v>
      </c>
      <c r="P1724" s="4">
        <v>5</v>
      </c>
      <c r="Q1724" t="s">
        <v>37</v>
      </c>
      <c r="R1724" s="4">
        <v>12</v>
      </c>
      <c r="S1724" t="str">
        <f>CONCATENATE(OrdersTable[[#This Row],[Clean_ID]],"-",OrdersTable[[#This Row],[Clean_Region]],"-",OrdersTable[[#This Row],[Clean_Product]])</f>
        <v>2722-NORTH-Furniture</v>
      </c>
    </row>
    <row r="1725" spans="1:19" x14ac:dyDescent="0.3">
      <c r="A1725" t="s">
        <v>4717</v>
      </c>
      <c r="B1725" t="str">
        <f t="shared" si="156"/>
        <v>2723</v>
      </c>
      <c r="C1725" t="s">
        <v>4718</v>
      </c>
      <c r="D1725" t="str">
        <f t="shared" si="161"/>
        <v>Michele Simmons</v>
      </c>
      <c r="E1725" t="s">
        <v>51</v>
      </c>
      <c r="F1725" t="str">
        <f t="shared" si="157"/>
        <v>WEST</v>
      </c>
      <c r="G1725" t="s">
        <v>40</v>
      </c>
      <c r="H1725" t="str">
        <f t="shared" si="158"/>
        <v>Office Supplies</v>
      </c>
      <c r="I1725" s="2" t="s">
        <v>4719</v>
      </c>
      <c r="J1725" s="1">
        <v>45399</v>
      </c>
      <c r="K1725"/>
      <c r="L1725" s="4">
        <v>0</v>
      </c>
      <c r="M1725" s="4" t="str">
        <f t="shared" si="159"/>
        <v>Low Sales</v>
      </c>
      <c r="N1725" s="2" t="str">
        <f t="shared" si="160"/>
        <v>Grade C</v>
      </c>
      <c r="O1725"/>
      <c r="P1725" s="4">
        <v>0</v>
      </c>
      <c r="Q1725" t="s">
        <v>18</v>
      </c>
      <c r="R1725" s="4">
        <v>8</v>
      </c>
      <c r="S1725" t="str">
        <f>CONCATENATE(OrdersTable[[#This Row],[Clean_ID]],"-",OrdersTable[[#This Row],[Clean_Region]],"-",OrdersTable[[#This Row],[Clean_Product]])</f>
        <v>2723-WEST-Office Supplies</v>
      </c>
    </row>
    <row r="1726" spans="1:19" x14ac:dyDescent="0.3">
      <c r="A1726" t="s">
        <v>4720</v>
      </c>
      <c r="B1726" t="str">
        <f t="shared" si="156"/>
        <v>2724</v>
      </c>
      <c r="C1726" t="s">
        <v>4721</v>
      </c>
      <c r="D1726" t="str">
        <f t="shared" si="161"/>
        <v>Nicole Daniel</v>
      </c>
      <c r="E1726" t="s">
        <v>26</v>
      </c>
      <c r="F1726" t="str">
        <f t="shared" si="157"/>
        <v>EAST</v>
      </c>
      <c r="G1726" t="s">
        <v>12</v>
      </c>
      <c r="H1726" t="str">
        <f t="shared" si="158"/>
        <v>Electronics</v>
      </c>
      <c r="I1726" s="2" t="s">
        <v>4674</v>
      </c>
      <c r="J1726" s="1">
        <v>45763</v>
      </c>
      <c r="K1726"/>
      <c r="L1726" s="4">
        <v>0</v>
      </c>
      <c r="M1726" s="4" t="str">
        <f t="shared" si="159"/>
        <v>Low Sales</v>
      </c>
      <c r="N1726" s="2" t="str">
        <f t="shared" si="160"/>
        <v>Grade C</v>
      </c>
      <c r="O1726">
        <v>5</v>
      </c>
      <c r="P1726" s="4">
        <v>5</v>
      </c>
      <c r="Q1726" t="s">
        <v>18</v>
      </c>
      <c r="R1726" s="4">
        <v>1</v>
      </c>
      <c r="S1726" t="str">
        <f>CONCATENATE(OrdersTable[[#This Row],[Clean_ID]],"-",OrdersTable[[#This Row],[Clean_Region]],"-",OrdersTable[[#This Row],[Clean_Product]])</f>
        <v>2724-EAST-Electronics</v>
      </c>
    </row>
    <row r="1727" spans="1:19" x14ac:dyDescent="0.3">
      <c r="A1727" t="s">
        <v>4722</v>
      </c>
      <c r="B1727" t="str">
        <f t="shared" si="156"/>
        <v>2725</v>
      </c>
      <c r="C1727" t="s">
        <v>4723</v>
      </c>
      <c r="D1727" t="str">
        <f t="shared" si="161"/>
        <v>Jerry Sanchez</v>
      </c>
      <c r="E1727" t="s">
        <v>21</v>
      </c>
      <c r="F1727" t="str">
        <f t="shared" si="157"/>
        <v>CENTRAL</v>
      </c>
      <c r="G1727" t="s">
        <v>35</v>
      </c>
      <c r="H1727" t="str">
        <f t="shared" si="158"/>
        <v>Electronics</v>
      </c>
      <c r="I1727" s="2" t="s">
        <v>4724</v>
      </c>
      <c r="J1727" s="1">
        <v>45864</v>
      </c>
      <c r="K1727"/>
      <c r="L1727" s="4">
        <v>0</v>
      </c>
      <c r="M1727" s="4" t="str">
        <f t="shared" si="159"/>
        <v>Low Sales</v>
      </c>
      <c r="N1727" s="2" t="str">
        <f t="shared" si="160"/>
        <v>Grade C</v>
      </c>
      <c r="O1727">
        <v>20</v>
      </c>
      <c r="P1727" s="4">
        <v>20</v>
      </c>
      <c r="Q1727" t="s">
        <v>18</v>
      </c>
      <c r="R1727" s="4">
        <v>2</v>
      </c>
      <c r="S1727" t="str">
        <f>CONCATENATE(OrdersTable[[#This Row],[Clean_ID]],"-",OrdersTable[[#This Row],[Clean_Region]],"-",OrdersTable[[#This Row],[Clean_Product]])</f>
        <v>2725-CENTRAL-Electronics</v>
      </c>
    </row>
    <row r="1728" spans="1:19" x14ac:dyDescent="0.3">
      <c r="A1728" t="s">
        <v>4725</v>
      </c>
      <c r="B1728" t="str">
        <f t="shared" si="156"/>
        <v>2726</v>
      </c>
      <c r="C1728" t="s">
        <v>4726</v>
      </c>
      <c r="D1728" t="str">
        <f t="shared" si="161"/>
        <v>Casey Hayes</v>
      </c>
      <c r="E1728" t="s">
        <v>11</v>
      </c>
      <c r="F1728" t="str">
        <f t="shared" si="157"/>
        <v>NORTH</v>
      </c>
      <c r="G1728" t="s">
        <v>40</v>
      </c>
      <c r="H1728" t="str">
        <f t="shared" si="158"/>
        <v>Office Supplies</v>
      </c>
      <c r="I1728" s="2" t="s">
        <v>4727</v>
      </c>
      <c r="J1728" s="1">
        <v>45358</v>
      </c>
      <c r="K1728"/>
      <c r="L1728" s="4">
        <v>0</v>
      </c>
      <c r="M1728" s="4" t="str">
        <f t="shared" si="159"/>
        <v>Low Sales</v>
      </c>
      <c r="N1728" s="2" t="str">
        <f t="shared" si="160"/>
        <v>Grade C</v>
      </c>
      <c r="O1728">
        <v>5</v>
      </c>
      <c r="P1728" s="4">
        <v>5</v>
      </c>
      <c r="Q1728" t="s">
        <v>37</v>
      </c>
      <c r="R1728" s="4">
        <v>8</v>
      </c>
      <c r="S1728" t="str">
        <f>CONCATENATE(OrdersTable[[#This Row],[Clean_ID]],"-",OrdersTable[[#This Row],[Clean_Region]],"-",OrdersTable[[#This Row],[Clean_Product]])</f>
        <v>2726-NORTH-Office Supplies</v>
      </c>
    </row>
    <row r="1729" spans="1:19" x14ac:dyDescent="0.3">
      <c r="A1729" t="s">
        <v>4728</v>
      </c>
      <c r="B1729" t="str">
        <f t="shared" si="156"/>
        <v>2727</v>
      </c>
      <c r="C1729" t="s">
        <v>4729</v>
      </c>
      <c r="D1729" t="str">
        <f t="shared" si="161"/>
        <v>Kara Pena</v>
      </c>
      <c r="E1729" t="s">
        <v>51</v>
      </c>
      <c r="F1729" t="str">
        <f t="shared" si="157"/>
        <v>WEST</v>
      </c>
      <c r="G1729" t="s">
        <v>80</v>
      </c>
      <c r="H1729" t="str">
        <f t="shared" si="158"/>
        <v>Furniture</v>
      </c>
      <c r="I1729" s="2" t="s">
        <v>4373</v>
      </c>
      <c r="J1729" s="1">
        <v>45697</v>
      </c>
      <c r="K1729"/>
      <c r="L1729" s="4">
        <v>0</v>
      </c>
      <c r="M1729" s="4" t="str">
        <f t="shared" si="159"/>
        <v>Low Sales</v>
      </c>
      <c r="N1729" s="2" t="str">
        <f t="shared" si="160"/>
        <v>Grade C</v>
      </c>
      <c r="O1729"/>
      <c r="P1729" s="4">
        <v>0</v>
      </c>
      <c r="Q1729" t="s">
        <v>31</v>
      </c>
      <c r="R1729" s="4">
        <v>6</v>
      </c>
      <c r="S1729" t="str">
        <f>CONCATENATE(OrdersTable[[#This Row],[Clean_ID]],"-",OrdersTable[[#This Row],[Clean_Region]],"-",OrdersTable[[#This Row],[Clean_Product]])</f>
        <v>2727-WEST-Furniture</v>
      </c>
    </row>
    <row r="1730" spans="1:19" x14ac:dyDescent="0.3">
      <c r="A1730" t="s">
        <v>4730</v>
      </c>
      <c r="B1730" t="str">
        <f t="shared" ref="B1730:B1793" si="162">RIGHT(A1730, 4)</f>
        <v>2728</v>
      </c>
      <c r="C1730" t="s">
        <v>4731</v>
      </c>
      <c r="D1730" t="str">
        <f t="shared" si="161"/>
        <v>Hector Benitez</v>
      </c>
      <c r="E1730" t="s">
        <v>44</v>
      </c>
      <c r="F1730" t="str">
        <f t="shared" ref="F1730:F1793" si="163">UPPER(TRIM(E1730))</f>
        <v>SOUTH</v>
      </c>
      <c r="G1730" t="s">
        <v>35</v>
      </c>
      <c r="H1730" t="str">
        <f t="shared" ref="H1730:H1793" si="164">PROPER(TRIM(G1730))</f>
        <v>Electronics</v>
      </c>
      <c r="I1730" s="2" t="s">
        <v>2159</v>
      </c>
      <c r="J1730" s="1">
        <v>45439</v>
      </c>
      <c r="K1730"/>
      <c r="L1730" s="4">
        <v>0</v>
      </c>
      <c r="M1730" s="4" t="str">
        <f t="shared" ref="M1730:M1793" si="165">IF(L1730&gt;2500, "High Sales", "Low Sales")</f>
        <v>Low Sales</v>
      </c>
      <c r="N1730" s="2" t="str">
        <f t="shared" ref="N1730:N1793" si="166">IF(OR(ISBLANK(L1730), L1730="", L1730=0), "Grade C", IF(L1730&gt;=4000, "Grade A", IF(L1730&gt;=2000, "Grade B", "Grade C")))</f>
        <v>Grade C</v>
      </c>
      <c r="O1730">
        <v>5</v>
      </c>
      <c r="P1730" s="4">
        <v>5</v>
      </c>
      <c r="Q1730" t="s">
        <v>37</v>
      </c>
      <c r="R1730" s="4">
        <v>1</v>
      </c>
      <c r="S1730" t="str">
        <f>CONCATENATE(OrdersTable[[#This Row],[Clean_ID]],"-",OrdersTable[[#This Row],[Clean_Region]],"-",OrdersTable[[#This Row],[Clean_Product]])</f>
        <v>2728-SOUTH-Electronics</v>
      </c>
    </row>
    <row r="1731" spans="1:19" x14ac:dyDescent="0.3">
      <c r="A1731" t="s">
        <v>4732</v>
      </c>
      <c r="B1731" t="str">
        <f t="shared" si="162"/>
        <v>2729</v>
      </c>
      <c r="C1731" t="s">
        <v>4733</v>
      </c>
      <c r="D1731" t="str">
        <f t="shared" ref="D1731:D1794" si="167">PROPER(TRIM(C1731))</f>
        <v>David Ortega</v>
      </c>
      <c r="E1731" t="s">
        <v>11</v>
      </c>
      <c r="F1731" t="str">
        <f t="shared" si="163"/>
        <v>NORTH</v>
      </c>
      <c r="G1731" t="s">
        <v>40</v>
      </c>
      <c r="H1731" t="str">
        <f t="shared" si="164"/>
        <v>Office Supplies</v>
      </c>
      <c r="I1731" s="2" t="s">
        <v>4734</v>
      </c>
      <c r="J1731" s="1">
        <v>45893</v>
      </c>
      <c r="K1731">
        <v>3884.37</v>
      </c>
      <c r="L1731" s="4">
        <v>3884.37</v>
      </c>
      <c r="M1731" s="4" t="str">
        <f t="shared" si="165"/>
        <v>High Sales</v>
      </c>
      <c r="N1731" s="2" t="str">
        <f t="shared" si="166"/>
        <v>Grade B</v>
      </c>
      <c r="O1731"/>
      <c r="P1731" s="4">
        <v>0</v>
      </c>
      <c r="Q1731" t="s">
        <v>14</v>
      </c>
      <c r="R1731" s="4">
        <v>9</v>
      </c>
      <c r="S1731" t="str">
        <f>CONCATENATE(OrdersTable[[#This Row],[Clean_ID]],"-",OrdersTable[[#This Row],[Clean_Region]],"-",OrdersTable[[#This Row],[Clean_Product]])</f>
        <v>2729-NORTH-Office Supplies</v>
      </c>
    </row>
    <row r="1732" spans="1:19" x14ac:dyDescent="0.3">
      <c r="A1732" t="s">
        <v>4735</v>
      </c>
      <c r="B1732" t="str">
        <f t="shared" si="162"/>
        <v>2730</v>
      </c>
      <c r="C1732" t="s">
        <v>4736</v>
      </c>
      <c r="D1732" t="str">
        <f t="shared" si="167"/>
        <v>Margaret King</v>
      </c>
      <c r="E1732" t="s">
        <v>51</v>
      </c>
      <c r="F1732" t="str">
        <f t="shared" si="163"/>
        <v>WEST</v>
      </c>
      <c r="G1732" t="s">
        <v>80</v>
      </c>
      <c r="H1732" t="str">
        <f t="shared" si="164"/>
        <v>Furniture</v>
      </c>
      <c r="I1732" s="2" t="s">
        <v>1151</v>
      </c>
      <c r="J1732" s="1">
        <v>46042</v>
      </c>
      <c r="K1732">
        <v>1281.56</v>
      </c>
      <c r="L1732" s="4">
        <v>1281.56</v>
      </c>
      <c r="M1732" s="4" t="str">
        <f t="shared" si="165"/>
        <v>Low Sales</v>
      </c>
      <c r="N1732" s="2" t="str">
        <f t="shared" si="166"/>
        <v>Grade C</v>
      </c>
      <c r="O1732">
        <v>10</v>
      </c>
      <c r="P1732" s="4">
        <v>10</v>
      </c>
      <c r="Q1732" t="s">
        <v>14</v>
      </c>
      <c r="R1732" s="4">
        <v>11</v>
      </c>
      <c r="S1732" t="str">
        <f>CONCATENATE(OrdersTable[[#This Row],[Clean_ID]],"-",OrdersTable[[#This Row],[Clean_Region]],"-",OrdersTable[[#This Row],[Clean_Product]])</f>
        <v>2730-WEST-Furniture</v>
      </c>
    </row>
    <row r="1733" spans="1:19" x14ac:dyDescent="0.3">
      <c r="A1733" t="s">
        <v>4737</v>
      </c>
      <c r="B1733" t="str">
        <f t="shared" si="162"/>
        <v>2731</v>
      </c>
      <c r="C1733" t="s">
        <v>4738</v>
      </c>
      <c r="D1733" t="str">
        <f t="shared" si="167"/>
        <v>Tony Jensen</v>
      </c>
      <c r="E1733" t="s">
        <v>51</v>
      </c>
      <c r="F1733" t="str">
        <f t="shared" si="163"/>
        <v>WEST</v>
      </c>
      <c r="G1733" t="s">
        <v>12</v>
      </c>
      <c r="H1733" t="str">
        <f t="shared" si="164"/>
        <v>Electronics</v>
      </c>
      <c r="I1733" s="2" t="s">
        <v>4739</v>
      </c>
      <c r="J1733" s="1">
        <v>45631</v>
      </c>
      <c r="K1733"/>
      <c r="L1733" s="4">
        <v>0</v>
      </c>
      <c r="M1733" s="4" t="str">
        <f t="shared" si="165"/>
        <v>Low Sales</v>
      </c>
      <c r="N1733" s="2" t="str">
        <f t="shared" si="166"/>
        <v>Grade C</v>
      </c>
      <c r="O1733"/>
      <c r="P1733" s="4">
        <v>0</v>
      </c>
      <c r="Q1733" t="s">
        <v>23</v>
      </c>
      <c r="R1733" s="4">
        <v>13</v>
      </c>
      <c r="S1733" t="str">
        <f>CONCATENATE(OrdersTable[[#This Row],[Clean_ID]],"-",OrdersTable[[#This Row],[Clean_Region]],"-",OrdersTable[[#This Row],[Clean_Product]])</f>
        <v>2731-WEST-Electronics</v>
      </c>
    </row>
    <row r="1734" spans="1:19" x14ac:dyDescent="0.3">
      <c r="A1734" t="s">
        <v>4740</v>
      </c>
      <c r="B1734" t="str">
        <f t="shared" si="162"/>
        <v>2732</v>
      </c>
      <c r="C1734" t="s">
        <v>4741</v>
      </c>
      <c r="D1734" t="str">
        <f t="shared" si="167"/>
        <v>Gina Riddle</v>
      </c>
      <c r="E1734" t="s">
        <v>51</v>
      </c>
      <c r="F1734" t="str">
        <f t="shared" si="163"/>
        <v>WEST</v>
      </c>
      <c r="G1734" t="s">
        <v>35</v>
      </c>
      <c r="H1734" t="str">
        <f t="shared" si="164"/>
        <v>Electronics</v>
      </c>
      <c r="I1734" s="2" t="s">
        <v>4742</v>
      </c>
      <c r="J1734" s="1">
        <v>46005</v>
      </c>
      <c r="K1734"/>
      <c r="L1734" s="4">
        <v>0</v>
      </c>
      <c r="M1734" s="4" t="str">
        <f t="shared" si="165"/>
        <v>Low Sales</v>
      </c>
      <c r="N1734" s="2" t="str">
        <f t="shared" si="166"/>
        <v>Grade C</v>
      </c>
      <c r="O1734">
        <v>10</v>
      </c>
      <c r="P1734" s="4">
        <v>10</v>
      </c>
      <c r="Q1734" t="s">
        <v>14</v>
      </c>
      <c r="R1734" s="4">
        <v>5</v>
      </c>
      <c r="S1734" t="str">
        <f>CONCATENATE(OrdersTable[[#This Row],[Clean_ID]],"-",OrdersTable[[#This Row],[Clean_Region]],"-",OrdersTable[[#This Row],[Clean_Product]])</f>
        <v>2732-WEST-Electronics</v>
      </c>
    </row>
    <row r="1735" spans="1:19" x14ac:dyDescent="0.3">
      <c r="A1735" t="s">
        <v>4743</v>
      </c>
      <c r="B1735" t="str">
        <f t="shared" si="162"/>
        <v>2733</v>
      </c>
      <c r="C1735" t="s">
        <v>4744</v>
      </c>
      <c r="D1735" t="str">
        <f t="shared" si="167"/>
        <v>Charlotte Aguirre</v>
      </c>
      <c r="E1735" t="s">
        <v>26</v>
      </c>
      <c r="F1735" t="str">
        <f t="shared" si="163"/>
        <v>EAST</v>
      </c>
      <c r="G1735" t="s">
        <v>80</v>
      </c>
      <c r="H1735" t="str">
        <f t="shared" si="164"/>
        <v>Furniture</v>
      </c>
      <c r="I1735" s="2" t="s">
        <v>4745</v>
      </c>
      <c r="J1735" s="1">
        <v>46016</v>
      </c>
      <c r="K1735"/>
      <c r="L1735" s="4">
        <v>0</v>
      </c>
      <c r="M1735" s="4" t="str">
        <f t="shared" si="165"/>
        <v>Low Sales</v>
      </c>
      <c r="N1735" s="2" t="str">
        <f t="shared" si="166"/>
        <v>Grade C</v>
      </c>
      <c r="O1735">
        <v>5</v>
      </c>
      <c r="P1735" s="4">
        <v>5</v>
      </c>
      <c r="Q1735" t="s">
        <v>18</v>
      </c>
      <c r="R1735" s="4">
        <v>5</v>
      </c>
      <c r="S1735" t="str">
        <f>CONCATENATE(OrdersTable[[#This Row],[Clean_ID]],"-",OrdersTable[[#This Row],[Clean_Region]],"-",OrdersTable[[#This Row],[Clean_Product]])</f>
        <v>2733-EAST-Furniture</v>
      </c>
    </row>
    <row r="1736" spans="1:19" x14ac:dyDescent="0.3">
      <c r="A1736" t="s">
        <v>4746</v>
      </c>
      <c r="B1736" t="str">
        <f t="shared" si="162"/>
        <v>2734</v>
      </c>
      <c r="C1736" t="s">
        <v>4747</v>
      </c>
      <c r="D1736" t="str">
        <f t="shared" si="167"/>
        <v>Erin Robbins</v>
      </c>
      <c r="E1736" t="s">
        <v>51</v>
      </c>
      <c r="F1736" t="str">
        <f t="shared" si="163"/>
        <v>WEST</v>
      </c>
      <c r="G1736" t="s">
        <v>80</v>
      </c>
      <c r="H1736" t="str">
        <f t="shared" si="164"/>
        <v>Furniture</v>
      </c>
      <c r="I1736" s="2" t="s">
        <v>3481</v>
      </c>
      <c r="J1736" s="1">
        <v>45524</v>
      </c>
      <c r="K1736">
        <v>4928.8999999999996</v>
      </c>
      <c r="L1736" s="4">
        <v>4928.8999999999996</v>
      </c>
      <c r="M1736" s="4" t="str">
        <f t="shared" si="165"/>
        <v>High Sales</v>
      </c>
      <c r="N1736" s="2" t="str">
        <f t="shared" si="166"/>
        <v>Grade A</v>
      </c>
      <c r="O1736">
        <v>15</v>
      </c>
      <c r="P1736" s="4">
        <v>15</v>
      </c>
      <c r="Q1736" t="s">
        <v>23</v>
      </c>
      <c r="R1736" s="4">
        <v>13</v>
      </c>
      <c r="S1736" t="str">
        <f>CONCATENATE(OrdersTable[[#This Row],[Clean_ID]],"-",OrdersTable[[#This Row],[Clean_Region]],"-",OrdersTable[[#This Row],[Clean_Product]])</f>
        <v>2734-WEST-Furniture</v>
      </c>
    </row>
    <row r="1737" spans="1:19" x14ac:dyDescent="0.3">
      <c r="A1737" t="s">
        <v>4748</v>
      </c>
      <c r="B1737" t="str">
        <f t="shared" si="162"/>
        <v>2735</v>
      </c>
      <c r="C1737" t="s">
        <v>4749</v>
      </c>
      <c r="D1737" t="str">
        <f t="shared" si="167"/>
        <v>Susan Walker</v>
      </c>
      <c r="E1737" t="s">
        <v>34</v>
      </c>
      <c r="F1737" t="str">
        <f t="shared" si="163"/>
        <v>NORTH</v>
      </c>
      <c r="G1737" t="s">
        <v>40</v>
      </c>
      <c r="H1737" t="str">
        <f t="shared" si="164"/>
        <v>Office Supplies</v>
      </c>
      <c r="I1737" s="2" t="s">
        <v>2536</v>
      </c>
      <c r="J1737" s="1">
        <v>45312</v>
      </c>
      <c r="K1737">
        <v>351.46</v>
      </c>
      <c r="L1737" s="4">
        <v>351.46</v>
      </c>
      <c r="M1737" s="4" t="str">
        <f t="shared" si="165"/>
        <v>Low Sales</v>
      </c>
      <c r="N1737" s="2" t="str">
        <f t="shared" si="166"/>
        <v>Grade C</v>
      </c>
      <c r="O1737">
        <v>15</v>
      </c>
      <c r="P1737" s="4">
        <v>15</v>
      </c>
      <c r="Q1737" t="s">
        <v>14</v>
      </c>
      <c r="R1737" s="4">
        <v>3</v>
      </c>
      <c r="S1737" t="str">
        <f>CONCATENATE(OrdersTable[[#This Row],[Clean_ID]],"-",OrdersTable[[#This Row],[Clean_Region]],"-",OrdersTable[[#This Row],[Clean_Product]])</f>
        <v>2735-NORTH-Office Supplies</v>
      </c>
    </row>
    <row r="1738" spans="1:19" x14ac:dyDescent="0.3">
      <c r="A1738" t="s">
        <v>4750</v>
      </c>
      <c r="B1738" t="str">
        <f t="shared" si="162"/>
        <v>2736</v>
      </c>
      <c r="C1738" t="s">
        <v>4751</v>
      </c>
      <c r="D1738" t="str">
        <f t="shared" si="167"/>
        <v>Roberto Hickman</v>
      </c>
      <c r="E1738" t="s">
        <v>34</v>
      </c>
      <c r="F1738" t="str">
        <f t="shared" si="163"/>
        <v>NORTH</v>
      </c>
      <c r="G1738" t="s">
        <v>12</v>
      </c>
      <c r="H1738" t="str">
        <f t="shared" si="164"/>
        <v>Electronics</v>
      </c>
      <c r="I1738" s="2" t="s">
        <v>4752</v>
      </c>
      <c r="J1738" s="1">
        <v>45413</v>
      </c>
      <c r="K1738">
        <v>1954.53</v>
      </c>
      <c r="L1738" s="4">
        <v>1954.53</v>
      </c>
      <c r="M1738" s="4" t="str">
        <f t="shared" si="165"/>
        <v>Low Sales</v>
      </c>
      <c r="N1738" s="2" t="str">
        <f t="shared" si="166"/>
        <v>Grade C</v>
      </c>
      <c r="O1738"/>
      <c r="P1738" s="4">
        <v>0</v>
      </c>
      <c r="Q1738" t="s">
        <v>37</v>
      </c>
      <c r="R1738" s="4">
        <v>6</v>
      </c>
      <c r="S1738" t="str">
        <f>CONCATENATE(OrdersTable[[#This Row],[Clean_ID]],"-",OrdersTable[[#This Row],[Clean_Region]],"-",OrdersTable[[#This Row],[Clean_Product]])</f>
        <v>2736-NORTH-Electronics</v>
      </c>
    </row>
    <row r="1739" spans="1:19" x14ac:dyDescent="0.3">
      <c r="A1739" t="s">
        <v>4753</v>
      </c>
      <c r="B1739" t="str">
        <f t="shared" si="162"/>
        <v>2737</v>
      </c>
      <c r="C1739" t="s">
        <v>4754</v>
      </c>
      <c r="D1739" t="str">
        <f t="shared" si="167"/>
        <v>Mrs. Julie Robinson</v>
      </c>
      <c r="E1739" t="s">
        <v>34</v>
      </c>
      <c r="F1739" t="str">
        <f t="shared" si="163"/>
        <v>NORTH</v>
      </c>
      <c r="G1739" t="s">
        <v>80</v>
      </c>
      <c r="H1739" t="str">
        <f t="shared" si="164"/>
        <v>Furniture</v>
      </c>
      <c r="I1739" s="2" t="s">
        <v>3460</v>
      </c>
      <c r="J1739" s="1">
        <v>45485</v>
      </c>
      <c r="K1739">
        <v>3123.32</v>
      </c>
      <c r="L1739" s="4">
        <v>3123.32</v>
      </c>
      <c r="M1739" s="4" t="str">
        <f t="shared" si="165"/>
        <v>High Sales</v>
      </c>
      <c r="N1739" s="2" t="str">
        <f t="shared" si="166"/>
        <v>Grade B</v>
      </c>
      <c r="O1739"/>
      <c r="P1739" s="4">
        <v>0</v>
      </c>
      <c r="Q1739" t="s">
        <v>18</v>
      </c>
      <c r="R1739" s="4">
        <v>6</v>
      </c>
      <c r="S1739" t="str">
        <f>CONCATENATE(OrdersTable[[#This Row],[Clean_ID]],"-",OrdersTable[[#This Row],[Clean_Region]],"-",OrdersTable[[#This Row],[Clean_Product]])</f>
        <v>2737-NORTH-Furniture</v>
      </c>
    </row>
    <row r="1740" spans="1:19" x14ac:dyDescent="0.3">
      <c r="A1740" t="s">
        <v>4755</v>
      </c>
      <c r="B1740" t="str">
        <f t="shared" si="162"/>
        <v>2738</v>
      </c>
      <c r="C1740" t="s">
        <v>4756</v>
      </c>
      <c r="D1740" t="str">
        <f t="shared" si="167"/>
        <v>Gregory Brown</v>
      </c>
      <c r="E1740" t="s">
        <v>34</v>
      </c>
      <c r="F1740" t="str">
        <f t="shared" si="163"/>
        <v>NORTH</v>
      </c>
      <c r="G1740" t="s">
        <v>80</v>
      </c>
      <c r="H1740" t="str">
        <f t="shared" si="164"/>
        <v>Furniture</v>
      </c>
      <c r="I1740" s="2" t="s">
        <v>4757</v>
      </c>
      <c r="J1740" s="1">
        <v>45817</v>
      </c>
      <c r="K1740"/>
      <c r="L1740" s="4">
        <v>0</v>
      </c>
      <c r="M1740" s="4" t="str">
        <f t="shared" si="165"/>
        <v>Low Sales</v>
      </c>
      <c r="N1740" s="2" t="str">
        <f t="shared" si="166"/>
        <v>Grade C</v>
      </c>
      <c r="O1740">
        <v>10</v>
      </c>
      <c r="P1740" s="4">
        <v>10</v>
      </c>
      <c r="Q1740" t="s">
        <v>37</v>
      </c>
      <c r="R1740" s="4">
        <v>3</v>
      </c>
      <c r="S1740" t="str">
        <f>CONCATENATE(OrdersTable[[#This Row],[Clean_ID]],"-",OrdersTable[[#This Row],[Clean_Region]],"-",OrdersTable[[#This Row],[Clean_Product]])</f>
        <v>2738-NORTH-Furniture</v>
      </c>
    </row>
    <row r="1741" spans="1:19" x14ac:dyDescent="0.3">
      <c r="A1741" t="s">
        <v>4758</v>
      </c>
      <c r="B1741" t="str">
        <f t="shared" si="162"/>
        <v>2739</v>
      </c>
      <c r="C1741" t="s">
        <v>4759</v>
      </c>
      <c r="D1741" t="str">
        <f t="shared" si="167"/>
        <v>Crystal Kirk</v>
      </c>
      <c r="E1741" t="s">
        <v>51</v>
      </c>
      <c r="F1741" t="str">
        <f t="shared" si="163"/>
        <v>WEST</v>
      </c>
      <c r="G1741" t="s">
        <v>12</v>
      </c>
      <c r="H1741" t="str">
        <f t="shared" si="164"/>
        <v>Electronics</v>
      </c>
      <c r="I1741" s="2" t="s">
        <v>4760</v>
      </c>
      <c r="J1741" s="1">
        <v>45929</v>
      </c>
      <c r="K1741">
        <v>4679.7</v>
      </c>
      <c r="L1741" s="4">
        <v>4679.7</v>
      </c>
      <c r="M1741" s="4" t="str">
        <f t="shared" si="165"/>
        <v>High Sales</v>
      </c>
      <c r="N1741" s="2" t="str">
        <f t="shared" si="166"/>
        <v>Grade A</v>
      </c>
      <c r="O1741">
        <v>15</v>
      </c>
      <c r="P1741" s="4">
        <v>15</v>
      </c>
      <c r="Q1741" t="s">
        <v>31</v>
      </c>
      <c r="R1741" s="4">
        <v>2</v>
      </c>
      <c r="S1741" t="str">
        <f>CONCATENATE(OrdersTable[[#This Row],[Clean_ID]],"-",OrdersTable[[#This Row],[Clean_Region]],"-",OrdersTable[[#This Row],[Clean_Product]])</f>
        <v>2739-WEST-Electronics</v>
      </c>
    </row>
    <row r="1742" spans="1:19" x14ac:dyDescent="0.3">
      <c r="A1742" t="s">
        <v>4761</v>
      </c>
      <c r="B1742" t="str">
        <f t="shared" si="162"/>
        <v>2740</v>
      </c>
      <c r="C1742" t="s">
        <v>4762</v>
      </c>
      <c r="D1742" t="str">
        <f t="shared" si="167"/>
        <v>Carla Krause</v>
      </c>
      <c r="E1742" t="s">
        <v>26</v>
      </c>
      <c r="F1742" t="str">
        <f t="shared" si="163"/>
        <v>EAST</v>
      </c>
      <c r="G1742" t="s">
        <v>80</v>
      </c>
      <c r="H1742" t="str">
        <f t="shared" si="164"/>
        <v>Furniture</v>
      </c>
      <c r="I1742" s="2" t="s">
        <v>4763</v>
      </c>
      <c r="J1742" s="1">
        <v>45896</v>
      </c>
      <c r="K1742">
        <v>878.56</v>
      </c>
      <c r="L1742" s="4">
        <v>878.56</v>
      </c>
      <c r="M1742" s="4" t="str">
        <f t="shared" si="165"/>
        <v>Low Sales</v>
      </c>
      <c r="N1742" s="2" t="str">
        <f t="shared" si="166"/>
        <v>Grade C</v>
      </c>
      <c r="O1742">
        <v>20</v>
      </c>
      <c r="P1742" s="4">
        <v>20</v>
      </c>
      <c r="Q1742" t="s">
        <v>18</v>
      </c>
      <c r="R1742" s="4">
        <v>10</v>
      </c>
      <c r="S1742" t="str">
        <f>CONCATENATE(OrdersTable[[#This Row],[Clean_ID]],"-",OrdersTable[[#This Row],[Clean_Region]],"-",OrdersTable[[#This Row],[Clean_Product]])</f>
        <v>2740-EAST-Furniture</v>
      </c>
    </row>
    <row r="1743" spans="1:19" x14ac:dyDescent="0.3">
      <c r="A1743" t="s">
        <v>4764</v>
      </c>
      <c r="B1743" t="str">
        <f t="shared" si="162"/>
        <v>2741</v>
      </c>
      <c r="C1743" t="s">
        <v>4765</v>
      </c>
      <c r="D1743" t="str">
        <f t="shared" si="167"/>
        <v>Brian Long</v>
      </c>
      <c r="E1743" t="s">
        <v>44</v>
      </c>
      <c r="F1743" t="str">
        <f t="shared" si="163"/>
        <v>SOUTH</v>
      </c>
      <c r="G1743" t="s">
        <v>40</v>
      </c>
      <c r="H1743" t="str">
        <f t="shared" si="164"/>
        <v>Office Supplies</v>
      </c>
      <c r="I1743" s="2" t="s">
        <v>3466</v>
      </c>
      <c r="J1743" s="1">
        <v>45757</v>
      </c>
      <c r="K1743"/>
      <c r="L1743" s="4">
        <v>0</v>
      </c>
      <c r="M1743" s="4" t="str">
        <f t="shared" si="165"/>
        <v>Low Sales</v>
      </c>
      <c r="N1743" s="2" t="str">
        <f t="shared" si="166"/>
        <v>Grade C</v>
      </c>
      <c r="O1743">
        <v>20</v>
      </c>
      <c r="P1743" s="4">
        <v>20</v>
      </c>
      <c r="Q1743" t="s">
        <v>14</v>
      </c>
      <c r="R1743" s="4">
        <v>11</v>
      </c>
      <c r="S1743" t="str">
        <f>CONCATENATE(OrdersTable[[#This Row],[Clean_ID]],"-",OrdersTable[[#This Row],[Clean_Region]],"-",OrdersTable[[#This Row],[Clean_Product]])</f>
        <v>2741-SOUTH-Office Supplies</v>
      </c>
    </row>
    <row r="1744" spans="1:19" x14ac:dyDescent="0.3">
      <c r="A1744" t="s">
        <v>4766</v>
      </c>
      <c r="B1744" t="str">
        <f t="shared" si="162"/>
        <v>2742</v>
      </c>
      <c r="C1744" t="s">
        <v>4767</v>
      </c>
      <c r="D1744" t="str">
        <f t="shared" si="167"/>
        <v>Jason Green</v>
      </c>
      <c r="E1744" t="s">
        <v>21</v>
      </c>
      <c r="F1744" t="str">
        <f t="shared" si="163"/>
        <v>CENTRAL</v>
      </c>
      <c r="G1744" t="s">
        <v>12</v>
      </c>
      <c r="H1744" t="str">
        <f t="shared" si="164"/>
        <v>Electronics</v>
      </c>
      <c r="I1744" s="2" t="s">
        <v>4768</v>
      </c>
      <c r="J1744" s="1">
        <v>45638</v>
      </c>
      <c r="K1744">
        <v>1860.18</v>
      </c>
      <c r="L1744" s="4">
        <v>1860.18</v>
      </c>
      <c r="M1744" s="4" t="str">
        <f t="shared" si="165"/>
        <v>Low Sales</v>
      </c>
      <c r="N1744" s="2" t="str">
        <f t="shared" si="166"/>
        <v>Grade C</v>
      </c>
      <c r="O1744">
        <v>20</v>
      </c>
      <c r="P1744" s="4">
        <v>20</v>
      </c>
      <c r="Q1744" t="s">
        <v>18</v>
      </c>
      <c r="R1744" s="4">
        <v>13</v>
      </c>
      <c r="S1744" t="str">
        <f>CONCATENATE(OrdersTable[[#This Row],[Clean_ID]],"-",OrdersTable[[#This Row],[Clean_Region]],"-",OrdersTable[[#This Row],[Clean_Product]])</f>
        <v>2742-CENTRAL-Electronics</v>
      </c>
    </row>
    <row r="1745" spans="1:19" x14ac:dyDescent="0.3">
      <c r="A1745" t="s">
        <v>4769</v>
      </c>
      <c r="B1745" t="str">
        <f t="shared" si="162"/>
        <v>2743</v>
      </c>
      <c r="C1745" t="s">
        <v>2204</v>
      </c>
      <c r="D1745" t="str">
        <f t="shared" si="167"/>
        <v>Robert Jones</v>
      </c>
      <c r="E1745" t="s">
        <v>51</v>
      </c>
      <c r="F1745" t="str">
        <f t="shared" si="163"/>
        <v>WEST</v>
      </c>
      <c r="G1745" t="s">
        <v>12</v>
      </c>
      <c r="H1745" t="str">
        <f t="shared" si="164"/>
        <v>Electronics</v>
      </c>
      <c r="I1745" s="2" t="s">
        <v>4770</v>
      </c>
      <c r="J1745" s="1">
        <v>45658</v>
      </c>
      <c r="K1745"/>
      <c r="L1745" s="4">
        <v>0</v>
      </c>
      <c r="M1745" s="4" t="str">
        <f t="shared" si="165"/>
        <v>Low Sales</v>
      </c>
      <c r="N1745" s="2" t="str">
        <f t="shared" si="166"/>
        <v>Grade C</v>
      </c>
      <c r="O1745"/>
      <c r="P1745" s="4">
        <v>0</v>
      </c>
      <c r="Q1745" t="s">
        <v>14</v>
      </c>
      <c r="R1745" s="4">
        <v>14</v>
      </c>
      <c r="S1745" t="str">
        <f>CONCATENATE(OrdersTable[[#This Row],[Clean_ID]],"-",OrdersTable[[#This Row],[Clean_Region]],"-",OrdersTable[[#This Row],[Clean_Product]])</f>
        <v>2743-WEST-Electronics</v>
      </c>
    </row>
    <row r="1746" spans="1:19" x14ac:dyDescent="0.3">
      <c r="A1746" t="s">
        <v>4771</v>
      </c>
      <c r="B1746" t="str">
        <f t="shared" si="162"/>
        <v>2744</v>
      </c>
      <c r="C1746" t="s">
        <v>4772</v>
      </c>
      <c r="D1746" t="str">
        <f t="shared" si="167"/>
        <v>Michelle Farmer</v>
      </c>
      <c r="E1746" t="s">
        <v>21</v>
      </c>
      <c r="F1746" t="str">
        <f t="shared" si="163"/>
        <v>CENTRAL</v>
      </c>
      <c r="G1746" t="s">
        <v>12</v>
      </c>
      <c r="H1746" t="str">
        <f t="shared" si="164"/>
        <v>Electronics</v>
      </c>
      <c r="I1746" s="2" t="s">
        <v>4773</v>
      </c>
      <c r="J1746" s="1">
        <v>45971</v>
      </c>
      <c r="K1746"/>
      <c r="L1746" s="4">
        <v>0</v>
      </c>
      <c r="M1746" s="4" t="str">
        <f t="shared" si="165"/>
        <v>Low Sales</v>
      </c>
      <c r="N1746" s="2" t="str">
        <f t="shared" si="166"/>
        <v>Grade C</v>
      </c>
      <c r="O1746"/>
      <c r="P1746" s="4">
        <v>0</v>
      </c>
      <c r="Q1746" t="s">
        <v>18</v>
      </c>
      <c r="R1746" s="4">
        <v>5</v>
      </c>
      <c r="S1746" t="str">
        <f>CONCATENATE(OrdersTable[[#This Row],[Clean_ID]],"-",OrdersTable[[#This Row],[Clean_Region]],"-",OrdersTable[[#This Row],[Clean_Product]])</f>
        <v>2744-CENTRAL-Electronics</v>
      </c>
    </row>
    <row r="1747" spans="1:19" x14ac:dyDescent="0.3">
      <c r="A1747" t="s">
        <v>4774</v>
      </c>
      <c r="B1747" t="str">
        <f t="shared" si="162"/>
        <v>2745</v>
      </c>
      <c r="C1747" t="s">
        <v>4775</v>
      </c>
      <c r="D1747" t="str">
        <f t="shared" si="167"/>
        <v>Kenneth Davis</v>
      </c>
      <c r="E1747" t="s">
        <v>26</v>
      </c>
      <c r="F1747" t="str">
        <f t="shared" si="163"/>
        <v>EAST</v>
      </c>
      <c r="G1747" t="s">
        <v>80</v>
      </c>
      <c r="H1747" t="str">
        <f t="shared" si="164"/>
        <v>Furniture</v>
      </c>
      <c r="I1747" s="2" t="s">
        <v>4776</v>
      </c>
      <c r="J1747" s="1">
        <v>45750</v>
      </c>
      <c r="K1747"/>
      <c r="L1747" s="4">
        <v>0</v>
      </c>
      <c r="M1747" s="4" t="str">
        <f t="shared" si="165"/>
        <v>Low Sales</v>
      </c>
      <c r="N1747" s="2" t="str">
        <f t="shared" si="166"/>
        <v>Grade C</v>
      </c>
      <c r="O1747">
        <v>20</v>
      </c>
      <c r="P1747" s="4">
        <v>20</v>
      </c>
      <c r="Q1747" t="s">
        <v>23</v>
      </c>
      <c r="R1747" s="4">
        <v>7</v>
      </c>
      <c r="S1747" t="str">
        <f>CONCATENATE(OrdersTable[[#This Row],[Clean_ID]],"-",OrdersTable[[#This Row],[Clean_Region]],"-",OrdersTable[[#This Row],[Clean_Product]])</f>
        <v>2745-EAST-Furniture</v>
      </c>
    </row>
    <row r="1748" spans="1:19" x14ac:dyDescent="0.3">
      <c r="A1748" t="s">
        <v>4777</v>
      </c>
      <c r="B1748" t="str">
        <f t="shared" si="162"/>
        <v>2746</v>
      </c>
      <c r="C1748" t="s">
        <v>4778</v>
      </c>
      <c r="D1748" t="str">
        <f t="shared" si="167"/>
        <v>Ashley Burnett</v>
      </c>
      <c r="E1748" t="s">
        <v>34</v>
      </c>
      <c r="F1748" t="str">
        <f t="shared" si="163"/>
        <v>NORTH</v>
      </c>
      <c r="G1748" t="s">
        <v>35</v>
      </c>
      <c r="H1748" t="str">
        <f t="shared" si="164"/>
        <v>Electronics</v>
      </c>
      <c r="I1748" s="2" t="s">
        <v>4779</v>
      </c>
      <c r="J1748" s="1">
        <v>45316</v>
      </c>
      <c r="K1748"/>
      <c r="L1748" s="4">
        <v>0</v>
      </c>
      <c r="M1748" s="4" t="str">
        <f t="shared" si="165"/>
        <v>Low Sales</v>
      </c>
      <c r="N1748" s="2" t="str">
        <f t="shared" si="166"/>
        <v>Grade C</v>
      </c>
      <c r="O1748"/>
      <c r="P1748" s="4">
        <v>0</v>
      </c>
      <c r="Q1748" t="s">
        <v>23</v>
      </c>
      <c r="R1748" s="4">
        <v>5</v>
      </c>
      <c r="S1748" t="str">
        <f>CONCATENATE(OrdersTable[[#This Row],[Clean_ID]],"-",OrdersTable[[#This Row],[Clean_Region]],"-",OrdersTable[[#This Row],[Clean_Product]])</f>
        <v>2746-NORTH-Electronics</v>
      </c>
    </row>
    <row r="1749" spans="1:19" x14ac:dyDescent="0.3">
      <c r="A1749" t="s">
        <v>4780</v>
      </c>
      <c r="B1749" t="str">
        <f t="shared" si="162"/>
        <v>2747</v>
      </c>
      <c r="C1749" t="s">
        <v>4781</v>
      </c>
      <c r="D1749" t="str">
        <f t="shared" si="167"/>
        <v>Crystal Williams</v>
      </c>
      <c r="E1749" t="s">
        <v>51</v>
      </c>
      <c r="F1749" t="str">
        <f t="shared" si="163"/>
        <v>WEST</v>
      </c>
      <c r="G1749" t="s">
        <v>40</v>
      </c>
      <c r="H1749" t="str">
        <f t="shared" si="164"/>
        <v>Office Supplies</v>
      </c>
      <c r="I1749" s="2" t="s">
        <v>1264</v>
      </c>
      <c r="J1749" s="1">
        <v>46081</v>
      </c>
      <c r="K1749">
        <v>3509.56</v>
      </c>
      <c r="L1749" s="4">
        <v>3509.56</v>
      </c>
      <c r="M1749" s="4" t="str">
        <f t="shared" si="165"/>
        <v>High Sales</v>
      </c>
      <c r="N1749" s="2" t="str">
        <f t="shared" si="166"/>
        <v>Grade B</v>
      </c>
      <c r="O1749">
        <v>10</v>
      </c>
      <c r="P1749" s="4">
        <v>10</v>
      </c>
      <c r="Q1749" t="s">
        <v>14</v>
      </c>
      <c r="R1749" s="4">
        <v>5</v>
      </c>
      <c r="S1749" t="str">
        <f>CONCATENATE(OrdersTable[[#This Row],[Clean_ID]],"-",OrdersTable[[#This Row],[Clean_Region]],"-",OrdersTable[[#This Row],[Clean_Product]])</f>
        <v>2747-WEST-Office Supplies</v>
      </c>
    </row>
    <row r="1750" spans="1:19" x14ac:dyDescent="0.3">
      <c r="A1750" t="s">
        <v>4782</v>
      </c>
      <c r="B1750" t="str">
        <f t="shared" si="162"/>
        <v>2748</v>
      </c>
      <c r="C1750" t="s">
        <v>4783</v>
      </c>
      <c r="D1750" t="str">
        <f t="shared" si="167"/>
        <v>Gina Jackson</v>
      </c>
      <c r="E1750" t="s">
        <v>21</v>
      </c>
      <c r="F1750" t="str">
        <f t="shared" si="163"/>
        <v>CENTRAL</v>
      </c>
      <c r="G1750" t="s">
        <v>80</v>
      </c>
      <c r="H1750" t="str">
        <f t="shared" si="164"/>
        <v>Furniture</v>
      </c>
      <c r="I1750" s="2" t="s">
        <v>4784</v>
      </c>
      <c r="J1750" s="1">
        <v>45948</v>
      </c>
      <c r="K1750">
        <v>3709.32</v>
      </c>
      <c r="L1750" s="4">
        <v>3709.32</v>
      </c>
      <c r="M1750" s="4" t="str">
        <f t="shared" si="165"/>
        <v>High Sales</v>
      </c>
      <c r="N1750" s="2" t="str">
        <f t="shared" si="166"/>
        <v>Grade B</v>
      </c>
      <c r="O1750">
        <v>5</v>
      </c>
      <c r="P1750" s="4">
        <v>5</v>
      </c>
      <c r="Q1750" t="s">
        <v>31</v>
      </c>
      <c r="R1750" s="4">
        <v>7</v>
      </c>
      <c r="S1750" t="str">
        <f>CONCATENATE(OrdersTable[[#This Row],[Clean_ID]],"-",OrdersTable[[#This Row],[Clean_Region]],"-",OrdersTable[[#This Row],[Clean_Product]])</f>
        <v>2748-CENTRAL-Furniture</v>
      </c>
    </row>
    <row r="1751" spans="1:19" x14ac:dyDescent="0.3">
      <c r="A1751" t="s">
        <v>4785</v>
      </c>
      <c r="B1751" t="str">
        <f t="shared" si="162"/>
        <v>2749</v>
      </c>
      <c r="C1751" t="s">
        <v>4786</v>
      </c>
      <c r="D1751" t="str">
        <f t="shared" si="167"/>
        <v>Megan Frazier</v>
      </c>
      <c r="E1751" t="s">
        <v>44</v>
      </c>
      <c r="F1751" t="str">
        <f t="shared" si="163"/>
        <v>SOUTH</v>
      </c>
      <c r="G1751" t="s">
        <v>40</v>
      </c>
      <c r="H1751" t="str">
        <f t="shared" si="164"/>
        <v>Office Supplies</v>
      </c>
      <c r="I1751" s="2" t="s">
        <v>4034</v>
      </c>
      <c r="J1751" s="1">
        <v>45842</v>
      </c>
      <c r="K1751"/>
      <c r="L1751" s="4">
        <v>0</v>
      </c>
      <c r="M1751" s="4" t="str">
        <f t="shared" si="165"/>
        <v>Low Sales</v>
      </c>
      <c r="N1751" s="2" t="str">
        <f t="shared" si="166"/>
        <v>Grade C</v>
      </c>
      <c r="O1751"/>
      <c r="P1751" s="4">
        <v>0</v>
      </c>
      <c r="Q1751" t="s">
        <v>37</v>
      </c>
      <c r="R1751" s="4">
        <v>14</v>
      </c>
      <c r="S1751" t="str">
        <f>CONCATENATE(OrdersTable[[#This Row],[Clean_ID]],"-",OrdersTable[[#This Row],[Clean_Region]],"-",OrdersTable[[#This Row],[Clean_Product]])</f>
        <v>2749-SOUTH-Office Supplies</v>
      </c>
    </row>
    <row r="1752" spans="1:19" x14ac:dyDescent="0.3">
      <c r="A1752" t="s">
        <v>4787</v>
      </c>
      <c r="B1752" t="str">
        <f t="shared" si="162"/>
        <v>2750</v>
      </c>
      <c r="C1752" t="s">
        <v>4788</v>
      </c>
      <c r="D1752" t="str">
        <f t="shared" si="167"/>
        <v>Mary Brown</v>
      </c>
      <c r="E1752" t="s">
        <v>44</v>
      </c>
      <c r="F1752" t="str">
        <f t="shared" si="163"/>
        <v>SOUTH</v>
      </c>
      <c r="G1752" t="s">
        <v>40</v>
      </c>
      <c r="H1752" t="str">
        <f t="shared" si="164"/>
        <v>Office Supplies</v>
      </c>
      <c r="I1752" s="2" t="s">
        <v>544</v>
      </c>
      <c r="J1752" s="1">
        <v>45989</v>
      </c>
      <c r="K1752">
        <v>271.37</v>
      </c>
      <c r="L1752" s="4">
        <v>271.37</v>
      </c>
      <c r="M1752" s="4" t="str">
        <f t="shared" si="165"/>
        <v>Low Sales</v>
      </c>
      <c r="N1752" s="2" t="str">
        <f t="shared" si="166"/>
        <v>Grade C</v>
      </c>
      <c r="O1752">
        <v>5</v>
      </c>
      <c r="P1752" s="4">
        <v>5</v>
      </c>
      <c r="Q1752" t="s">
        <v>23</v>
      </c>
      <c r="R1752" s="4">
        <v>3</v>
      </c>
      <c r="S1752" t="str">
        <f>CONCATENATE(OrdersTable[[#This Row],[Clean_ID]],"-",OrdersTable[[#This Row],[Clean_Region]],"-",OrdersTable[[#This Row],[Clean_Product]])</f>
        <v>2750-SOUTH-Office Supplies</v>
      </c>
    </row>
    <row r="1753" spans="1:19" x14ac:dyDescent="0.3">
      <c r="A1753" t="s">
        <v>4789</v>
      </c>
      <c r="B1753" t="str">
        <f t="shared" si="162"/>
        <v>2751</v>
      </c>
      <c r="C1753" t="s">
        <v>4790</v>
      </c>
      <c r="D1753" t="str">
        <f t="shared" si="167"/>
        <v>James Blake</v>
      </c>
      <c r="E1753" t="s">
        <v>44</v>
      </c>
      <c r="F1753" t="str">
        <f t="shared" si="163"/>
        <v>SOUTH</v>
      </c>
      <c r="G1753" t="s">
        <v>40</v>
      </c>
      <c r="H1753" t="str">
        <f t="shared" si="164"/>
        <v>Office Supplies</v>
      </c>
      <c r="I1753" s="2" t="s">
        <v>1553</v>
      </c>
      <c r="J1753" s="1">
        <v>45366</v>
      </c>
      <c r="K1753">
        <v>1057.8599999999999</v>
      </c>
      <c r="L1753" s="4">
        <v>1057.8599999999999</v>
      </c>
      <c r="M1753" s="4" t="str">
        <f t="shared" si="165"/>
        <v>Low Sales</v>
      </c>
      <c r="N1753" s="2" t="str">
        <f t="shared" si="166"/>
        <v>Grade C</v>
      </c>
      <c r="O1753"/>
      <c r="P1753" s="4">
        <v>0</v>
      </c>
      <c r="Q1753" t="s">
        <v>37</v>
      </c>
      <c r="R1753" s="4">
        <v>1</v>
      </c>
      <c r="S1753" t="str">
        <f>CONCATENATE(OrdersTable[[#This Row],[Clean_ID]],"-",OrdersTable[[#This Row],[Clean_Region]],"-",OrdersTable[[#This Row],[Clean_Product]])</f>
        <v>2751-SOUTH-Office Supplies</v>
      </c>
    </row>
    <row r="1754" spans="1:19" x14ac:dyDescent="0.3">
      <c r="A1754" t="s">
        <v>4791</v>
      </c>
      <c r="B1754" t="str">
        <f t="shared" si="162"/>
        <v>2752</v>
      </c>
      <c r="C1754" t="s">
        <v>3443</v>
      </c>
      <c r="D1754" t="str">
        <f t="shared" si="167"/>
        <v>Jeffrey Garcia</v>
      </c>
      <c r="E1754" t="s">
        <v>34</v>
      </c>
      <c r="F1754" t="str">
        <f t="shared" si="163"/>
        <v>NORTH</v>
      </c>
      <c r="G1754" t="s">
        <v>35</v>
      </c>
      <c r="H1754" t="str">
        <f t="shared" si="164"/>
        <v>Electronics</v>
      </c>
      <c r="I1754" s="2" t="s">
        <v>4792</v>
      </c>
      <c r="J1754" s="1">
        <v>45502</v>
      </c>
      <c r="K1754"/>
      <c r="L1754" s="4">
        <v>0</v>
      </c>
      <c r="M1754" s="4" t="str">
        <f t="shared" si="165"/>
        <v>Low Sales</v>
      </c>
      <c r="N1754" s="2" t="str">
        <f t="shared" si="166"/>
        <v>Grade C</v>
      </c>
      <c r="O1754">
        <v>5</v>
      </c>
      <c r="P1754" s="4">
        <v>5</v>
      </c>
      <c r="Q1754" t="s">
        <v>18</v>
      </c>
      <c r="R1754" s="4">
        <v>11</v>
      </c>
      <c r="S1754" t="str">
        <f>CONCATENATE(OrdersTable[[#This Row],[Clean_ID]],"-",OrdersTable[[#This Row],[Clean_Region]],"-",OrdersTable[[#This Row],[Clean_Product]])</f>
        <v>2752-NORTH-Electronics</v>
      </c>
    </row>
    <row r="1755" spans="1:19" x14ac:dyDescent="0.3">
      <c r="A1755" t="s">
        <v>4793</v>
      </c>
      <c r="B1755" t="str">
        <f t="shared" si="162"/>
        <v>2753</v>
      </c>
      <c r="C1755" t="s">
        <v>4794</v>
      </c>
      <c r="D1755" t="str">
        <f t="shared" si="167"/>
        <v>Jennifer Hall</v>
      </c>
      <c r="E1755" t="s">
        <v>26</v>
      </c>
      <c r="F1755" t="str">
        <f t="shared" si="163"/>
        <v>EAST</v>
      </c>
      <c r="G1755" t="s">
        <v>80</v>
      </c>
      <c r="H1755" t="str">
        <f t="shared" si="164"/>
        <v>Furniture</v>
      </c>
      <c r="I1755" s="2" t="s">
        <v>4795</v>
      </c>
      <c r="J1755" s="1">
        <v>45691</v>
      </c>
      <c r="K1755"/>
      <c r="L1755" s="4">
        <v>0</v>
      </c>
      <c r="M1755" s="4" t="str">
        <f t="shared" si="165"/>
        <v>Low Sales</v>
      </c>
      <c r="N1755" s="2" t="str">
        <f t="shared" si="166"/>
        <v>Grade C</v>
      </c>
      <c r="O1755">
        <v>5</v>
      </c>
      <c r="P1755" s="4">
        <v>5</v>
      </c>
      <c r="Q1755" t="s">
        <v>18</v>
      </c>
      <c r="R1755" s="4">
        <v>3</v>
      </c>
      <c r="S1755" t="str">
        <f>CONCATENATE(OrdersTable[[#This Row],[Clean_ID]],"-",OrdersTable[[#This Row],[Clean_Region]],"-",OrdersTable[[#This Row],[Clean_Product]])</f>
        <v>2753-EAST-Furniture</v>
      </c>
    </row>
    <row r="1756" spans="1:19" x14ac:dyDescent="0.3">
      <c r="A1756" t="s">
        <v>4796</v>
      </c>
      <c r="B1756" t="str">
        <f t="shared" si="162"/>
        <v>2754</v>
      </c>
      <c r="C1756" t="s">
        <v>4797</v>
      </c>
      <c r="D1756" t="str">
        <f t="shared" si="167"/>
        <v>Cheryl Johnson</v>
      </c>
      <c r="E1756" t="s">
        <v>21</v>
      </c>
      <c r="F1756" t="str">
        <f t="shared" si="163"/>
        <v>CENTRAL</v>
      </c>
      <c r="G1756" t="s">
        <v>80</v>
      </c>
      <c r="H1756" t="str">
        <f t="shared" si="164"/>
        <v>Furniture</v>
      </c>
      <c r="I1756" s="2" t="s">
        <v>4798</v>
      </c>
      <c r="J1756" s="1">
        <v>45928</v>
      </c>
      <c r="K1756"/>
      <c r="L1756" s="4">
        <v>0</v>
      </c>
      <c r="M1756" s="4" t="str">
        <f t="shared" si="165"/>
        <v>Low Sales</v>
      </c>
      <c r="N1756" s="2" t="str">
        <f t="shared" si="166"/>
        <v>Grade C</v>
      </c>
      <c r="O1756"/>
      <c r="P1756" s="4">
        <v>0</v>
      </c>
      <c r="Q1756" t="s">
        <v>31</v>
      </c>
      <c r="R1756" s="4">
        <v>4</v>
      </c>
      <c r="S1756" t="str">
        <f>CONCATENATE(OrdersTable[[#This Row],[Clean_ID]],"-",OrdersTable[[#This Row],[Clean_Region]],"-",OrdersTable[[#This Row],[Clean_Product]])</f>
        <v>2754-CENTRAL-Furniture</v>
      </c>
    </row>
    <row r="1757" spans="1:19" x14ac:dyDescent="0.3">
      <c r="A1757" t="s">
        <v>4799</v>
      </c>
      <c r="B1757" t="str">
        <f t="shared" si="162"/>
        <v>2755</v>
      </c>
      <c r="C1757" t="s">
        <v>4800</v>
      </c>
      <c r="D1757" t="str">
        <f t="shared" si="167"/>
        <v>Stacy Warren</v>
      </c>
      <c r="E1757" t="s">
        <v>11</v>
      </c>
      <c r="F1757" t="str">
        <f t="shared" si="163"/>
        <v>NORTH</v>
      </c>
      <c r="G1757" t="s">
        <v>40</v>
      </c>
      <c r="H1757" t="str">
        <f t="shared" si="164"/>
        <v>Office Supplies</v>
      </c>
      <c r="I1757" s="2" t="s">
        <v>4801</v>
      </c>
      <c r="J1757" s="1">
        <v>45711</v>
      </c>
      <c r="K1757"/>
      <c r="L1757" s="4">
        <v>0</v>
      </c>
      <c r="M1757" s="4" t="str">
        <f t="shared" si="165"/>
        <v>Low Sales</v>
      </c>
      <c r="N1757" s="2" t="str">
        <f t="shared" si="166"/>
        <v>Grade C</v>
      </c>
      <c r="O1757">
        <v>20</v>
      </c>
      <c r="P1757" s="4">
        <v>20</v>
      </c>
      <c r="Q1757" t="s">
        <v>31</v>
      </c>
      <c r="R1757" s="4">
        <v>14</v>
      </c>
      <c r="S1757" t="str">
        <f>CONCATENATE(OrdersTable[[#This Row],[Clean_ID]],"-",OrdersTable[[#This Row],[Clean_Region]],"-",OrdersTable[[#This Row],[Clean_Product]])</f>
        <v>2755-NORTH-Office Supplies</v>
      </c>
    </row>
    <row r="1758" spans="1:19" x14ac:dyDescent="0.3">
      <c r="A1758" t="s">
        <v>4802</v>
      </c>
      <c r="B1758" t="str">
        <f t="shared" si="162"/>
        <v>2756</v>
      </c>
      <c r="C1758" t="s">
        <v>4803</v>
      </c>
      <c r="D1758" t="str">
        <f t="shared" si="167"/>
        <v>Jacqueline Madden</v>
      </c>
      <c r="E1758" t="s">
        <v>44</v>
      </c>
      <c r="F1758" t="str">
        <f t="shared" si="163"/>
        <v>SOUTH</v>
      </c>
      <c r="G1758" t="s">
        <v>35</v>
      </c>
      <c r="H1758" t="str">
        <f t="shared" si="164"/>
        <v>Electronics</v>
      </c>
      <c r="I1758" s="2" t="s">
        <v>4804</v>
      </c>
      <c r="J1758" s="1">
        <v>45551</v>
      </c>
      <c r="K1758"/>
      <c r="L1758" s="4">
        <v>0</v>
      </c>
      <c r="M1758" s="4" t="str">
        <f t="shared" si="165"/>
        <v>Low Sales</v>
      </c>
      <c r="N1758" s="2" t="str">
        <f t="shared" si="166"/>
        <v>Grade C</v>
      </c>
      <c r="O1758">
        <v>5</v>
      </c>
      <c r="P1758" s="4">
        <v>5</v>
      </c>
      <c r="Q1758" t="s">
        <v>23</v>
      </c>
      <c r="R1758" s="4">
        <v>3</v>
      </c>
      <c r="S1758" t="str">
        <f>CONCATENATE(OrdersTable[[#This Row],[Clean_ID]],"-",OrdersTable[[#This Row],[Clean_Region]],"-",OrdersTable[[#This Row],[Clean_Product]])</f>
        <v>2756-SOUTH-Electronics</v>
      </c>
    </row>
    <row r="1759" spans="1:19" x14ac:dyDescent="0.3">
      <c r="A1759" t="s">
        <v>4805</v>
      </c>
      <c r="B1759" t="str">
        <f t="shared" si="162"/>
        <v>2757</v>
      </c>
      <c r="C1759" t="s">
        <v>4806</v>
      </c>
      <c r="D1759" t="str">
        <f t="shared" si="167"/>
        <v>Mrs. Sydney Smith</v>
      </c>
      <c r="E1759" t="s">
        <v>11</v>
      </c>
      <c r="F1759" t="str">
        <f t="shared" si="163"/>
        <v>NORTH</v>
      </c>
      <c r="G1759" t="s">
        <v>80</v>
      </c>
      <c r="H1759" t="str">
        <f t="shared" si="164"/>
        <v>Furniture</v>
      </c>
      <c r="I1759" s="2" t="s">
        <v>96</v>
      </c>
      <c r="J1759" s="1">
        <v>45364</v>
      </c>
      <c r="K1759">
        <v>616.17999999999995</v>
      </c>
      <c r="L1759" s="4">
        <v>616.17999999999995</v>
      </c>
      <c r="M1759" s="4" t="str">
        <f t="shared" si="165"/>
        <v>Low Sales</v>
      </c>
      <c r="N1759" s="2" t="str">
        <f t="shared" si="166"/>
        <v>Grade C</v>
      </c>
      <c r="O1759">
        <v>20</v>
      </c>
      <c r="P1759" s="4">
        <v>20</v>
      </c>
      <c r="Q1759" t="s">
        <v>14</v>
      </c>
      <c r="R1759" s="4">
        <v>3</v>
      </c>
      <c r="S1759" t="str">
        <f>CONCATENATE(OrdersTable[[#This Row],[Clean_ID]],"-",OrdersTable[[#This Row],[Clean_Region]],"-",OrdersTable[[#This Row],[Clean_Product]])</f>
        <v>2757-NORTH-Furniture</v>
      </c>
    </row>
    <row r="1760" spans="1:19" x14ac:dyDescent="0.3">
      <c r="A1760" t="s">
        <v>4807</v>
      </c>
      <c r="B1760" t="str">
        <f t="shared" si="162"/>
        <v>2758</v>
      </c>
      <c r="C1760" t="s">
        <v>4808</v>
      </c>
      <c r="D1760" t="str">
        <f t="shared" si="167"/>
        <v>Samantha Williams</v>
      </c>
      <c r="E1760" t="s">
        <v>21</v>
      </c>
      <c r="F1760" t="str">
        <f t="shared" si="163"/>
        <v>CENTRAL</v>
      </c>
      <c r="G1760" t="s">
        <v>40</v>
      </c>
      <c r="H1760" t="str">
        <f t="shared" si="164"/>
        <v>Office Supplies</v>
      </c>
      <c r="I1760" s="2" t="s">
        <v>3003</v>
      </c>
      <c r="J1760" s="1">
        <v>45463</v>
      </c>
      <c r="K1760"/>
      <c r="L1760" s="4">
        <v>0</v>
      </c>
      <c r="M1760" s="4" t="str">
        <f t="shared" si="165"/>
        <v>Low Sales</v>
      </c>
      <c r="N1760" s="2" t="str">
        <f t="shared" si="166"/>
        <v>Grade C</v>
      </c>
      <c r="O1760">
        <v>15</v>
      </c>
      <c r="P1760" s="4">
        <v>15</v>
      </c>
      <c r="Q1760" t="s">
        <v>37</v>
      </c>
      <c r="R1760" s="4">
        <v>5</v>
      </c>
      <c r="S1760" t="str">
        <f>CONCATENATE(OrdersTable[[#This Row],[Clean_ID]],"-",OrdersTable[[#This Row],[Clean_Region]],"-",OrdersTable[[#This Row],[Clean_Product]])</f>
        <v>2758-CENTRAL-Office Supplies</v>
      </c>
    </row>
    <row r="1761" spans="1:19" x14ac:dyDescent="0.3">
      <c r="A1761" t="s">
        <v>4809</v>
      </c>
      <c r="B1761" t="str">
        <f t="shared" si="162"/>
        <v>2759</v>
      </c>
      <c r="C1761" t="s">
        <v>4810</v>
      </c>
      <c r="D1761" t="str">
        <f t="shared" si="167"/>
        <v>Cheryl Larsen</v>
      </c>
      <c r="E1761" t="s">
        <v>26</v>
      </c>
      <c r="F1761" t="str">
        <f t="shared" si="163"/>
        <v>EAST</v>
      </c>
      <c r="G1761" t="s">
        <v>40</v>
      </c>
      <c r="H1761" t="str">
        <f t="shared" si="164"/>
        <v>Office Supplies</v>
      </c>
      <c r="I1761" s="2" t="s">
        <v>1002</v>
      </c>
      <c r="J1761" s="1">
        <v>45403</v>
      </c>
      <c r="K1761">
        <v>2004.79</v>
      </c>
      <c r="L1761" s="4">
        <v>2004.79</v>
      </c>
      <c r="M1761" s="4" t="str">
        <f t="shared" si="165"/>
        <v>Low Sales</v>
      </c>
      <c r="N1761" s="2" t="str">
        <f t="shared" si="166"/>
        <v>Grade B</v>
      </c>
      <c r="O1761">
        <v>5</v>
      </c>
      <c r="P1761" s="4">
        <v>5</v>
      </c>
      <c r="Q1761" t="s">
        <v>37</v>
      </c>
      <c r="R1761" s="4">
        <v>14</v>
      </c>
      <c r="S1761" t="str">
        <f>CONCATENATE(OrdersTable[[#This Row],[Clean_ID]],"-",OrdersTable[[#This Row],[Clean_Region]],"-",OrdersTable[[#This Row],[Clean_Product]])</f>
        <v>2759-EAST-Office Supplies</v>
      </c>
    </row>
    <row r="1762" spans="1:19" x14ac:dyDescent="0.3">
      <c r="A1762" t="s">
        <v>4811</v>
      </c>
      <c r="B1762" t="str">
        <f t="shared" si="162"/>
        <v>2760</v>
      </c>
      <c r="C1762" t="s">
        <v>4812</v>
      </c>
      <c r="D1762" t="str">
        <f t="shared" si="167"/>
        <v>Angie Kim</v>
      </c>
      <c r="E1762" t="s">
        <v>51</v>
      </c>
      <c r="F1762" t="str">
        <f t="shared" si="163"/>
        <v>WEST</v>
      </c>
      <c r="G1762" t="s">
        <v>80</v>
      </c>
      <c r="H1762" t="str">
        <f t="shared" si="164"/>
        <v>Furniture</v>
      </c>
      <c r="I1762" s="2" t="s">
        <v>4813</v>
      </c>
      <c r="J1762" s="1">
        <v>45422</v>
      </c>
      <c r="K1762"/>
      <c r="L1762" s="4">
        <v>0</v>
      </c>
      <c r="M1762" s="4" t="str">
        <f t="shared" si="165"/>
        <v>Low Sales</v>
      </c>
      <c r="N1762" s="2" t="str">
        <f t="shared" si="166"/>
        <v>Grade C</v>
      </c>
      <c r="O1762">
        <v>20</v>
      </c>
      <c r="P1762" s="4">
        <v>20</v>
      </c>
      <c r="Q1762" t="s">
        <v>14</v>
      </c>
      <c r="R1762" s="4">
        <v>2</v>
      </c>
      <c r="S1762" t="str">
        <f>CONCATENATE(OrdersTable[[#This Row],[Clean_ID]],"-",OrdersTable[[#This Row],[Clean_Region]],"-",OrdersTable[[#This Row],[Clean_Product]])</f>
        <v>2760-WEST-Furniture</v>
      </c>
    </row>
    <row r="1763" spans="1:19" x14ac:dyDescent="0.3">
      <c r="A1763" t="s">
        <v>4814</v>
      </c>
      <c r="B1763" t="str">
        <f t="shared" si="162"/>
        <v>2761</v>
      </c>
      <c r="C1763" t="s">
        <v>4815</v>
      </c>
      <c r="D1763" t="str">
        <f t="shared" si="167"/>
        <v>James Mills</v>
      </c>
      <c r="E1763" t="s">
        <v>44</v>
      </c>
      <c r="F1763" t="str">
        <f t="shared" si="163"/>
        <v>SOUTH</v>
      </c>
      <c r="G1763" t="s">
        <v>12</v>
      </c>
      <c r="H1763" t="str">
        <f t="shared" si="164"/>
        <v>Electronics</v>
      </c>
      <c r="I1763" s="2" t="s">
        <v>4816</v>
      </c>
      <c r="J1763" s="1">
        <v>45689</v>
      </c>
      <c r="K1763">
        <v>463.86</v>
      </c>
      <c r="L1763" s="4">
        <v>463.86</v>
      </c>
      <c r="M1763" s="4" t="str">
        <f t="shared" si="165"/>
        <v>Low Sales</v>
      </c>
      <c r="N1763" s="2" t="str">
        <f t="shared" si="166"/>
        <v>Grade C</v>
      </c>
      <c r="O1763">
        <v>10</v>
      </c>
      <c r="P1763" s="4">
        <v>10</v>
      </c>
      <c r="Q1763" t="s">
        <v>23</v>
      </c>
      <c r="R1763" s="4">
        <v>10</v>
      </c>
      <c r="S1763" t="str">
        <f>CONCATENATE(OrdersTable[[#This Row],[Clean_ID]],"-",OrdersTable[[#This Row],[Clean_Region]],"-",OrdersTable[[#This Row],[Clean_Product]])</f>
        <v>2761-SOUTH-Electronics</v>
      </c>
    </row>
    <row r="1764" spans="1:19" x14ac:dyDescent="0.3">
      <c r="A1764" t="s">
        <v>4817</v>
      </c>
      <c r="B1764" t="str">
        <f t="shared" si="162"/>
        <v>2762</v>
      </c>
      <c r="C1764" t="s">
        <v>4818</v>
      </c>
      <c r="D1764" t="str">
        <f t="shared" si="167"/>
        <v>Zachary Herrera</v>
      </c>
      <c r="E1764" t="s">
        <v>26</v>
      </c>
      <c r="F1764" t="str">
        <f t="shared" si="163"/>
        <v>EAST</v>
      </c>
      <c r="G1764" t="s">
        <v>35</v>
      </c>
      <c r="H1764" t="str">
        <f t="shared" si="164"/>
        <v>Electronics</v>
      </c>
      <c r="I1764" s="2" t="s">
        <v>4819</v>
      </c>
      <c r="J1764" s="1">
        <v>46048</v>
      </c>
      <c r="K1764">
        <v>2238.02</v>
      </c>
      <c r="L1764" s="4">
        <v>2238.02</v>
      </c>
      <c r="M1764" s="4" t="str">
        <f t="shared" si="165"/>
        <v>Low Sales</v>
      </c>
      <c r="N1764" s="2" t="str">
        <f t="shared" si="166"/>
        <v>Grade B</v>
      </c>
      <c r="O1764"/>
      <c r="P1764" s="4">
        <v>0</v>
      </c>
      <c r="Q1764" t="s">
        <v>18</v>
      </c>
      <c r="R1764" s="4">
        <v>13</v>
      </c>
      <c r="S1764" t="str">
        <f>CONCATENATE(OrdersTable[[#This Row],[Clean_ID]],"-",OrdersTable[[#This Row],[Clean_Region]],"-",OrdersTable[[#This Row],[Clean_Product]])</f>
        <v>2762-EAST-Electronics</v>
      </c>
    </row>
    <row r="1765" spans="1:19" x14ac:dyDescent="0.3">
      <c r="A1765" t="s">
        <v>4820</v>
      </c>
      <c r="B1765" t="str">
        <f t="shared" si="162"/>
        <v>2763</v>
      </c>
      <c r="C1765" t="s">
        <v>4821</v>
      </c>
      <c r="D1765" t="str">
        <f t="shared" si="167"/>
        <v>Lindsey Wilson</v>
      </c>
      <c r="E1765" t="s">
        <v>44</v>
      </c>
      <c r="F1765" t="str">
        <f t="shared" si="163"/>
        <v>SOUTH</v>
      </c>
      <c r="G1765" t="s">
        <v>40</v>
      </c>
      <c r="H1765" t="str">
        <f t="shared" si="164"/>
        <v>Office Supplies</v>
      </c>
      <c r="I1765" s="2" t="s">
        <v>4822</v>
      </c>
      <c r="J1765" s="1">
        <v>45336</v>
      </c>
      <c r="K1765">
        <v>120.35</v>
      </c>
      <c r="L1765" s="4">
        <v>120.35</v>
      </c>
      <c r="M1765" s="4" t="str">
        <f t="shared" si="165"/>
        <v>Low Sales</v>
      </c>
      <c r="N1765" s="2" t="str">
        <f t="shared" si="166"/>
        <v>Grade C</v>
      </c>
      <c r="O1765">
        <v>15</v>
      </c>
      <c r="P1765" s="4">
        <v>15</v>
      </c>
      <c r="Q1765" t="s">
        <v>31</v>
      </c>
      <c r="R1765" s="4">
        <v>15</v>
      </c>
      <c r="S1765" t="str">
        <f>CONCATENATE(OrdersTable[[#This Row],[Clean_ID]],"-",OrdersTable[[#This Row],[Clean_Region]],"-",OrdersTable[[#This Row],[Clean_Product]])</f>
        <v>2763-SOUTH-Office Supplies</v>
      </c>
    </row>
    <row r="1766" spans="1:19" x14ac:dyDescent="0.3">
      <c r="A1766" t="s">
        <v>4823</v>
      </c>
      <c r="B1766" t="str">
        <f t="shared" si="162"/>
        <v>2764</v>
      </c>
      <c r="C1766" t="s">
        <v>4824</v>
      </c>
      <c r="D1766" t="str">
        <f t="shared" si="167"/>
        <v>Michael Martin</v>
      </c>
      <c r="E1766" t="s">
        <v>44</v>
      </c>
      <c r="F1766" t="str">
        <f t="shared" si="163"/>
        <v>SOUTH</v>
      </c>
      <c r="G1766" t="s">
        <v>40</v>
      </c>
      <c r="H1766" t="str">
        <f t="shared" si="164"/>
        <v>Office Supplies</v>
      </c>
      <c r="I1766" s="2" t="s">
        <v>4825</v>
      </c>
      <c r="J1766" s="1">
        <v>45765</v>
      </c>
      <c r="K1766">
        <v>4512.74</v>
      </c>
      <c r="L1766" s="4">
        <v>4512.74</v>
      </c>
      <c r="M1766" s="4" t="str">
        <f t="shared" si="165"/>
        <v>High Sales</v>
      </c>
      <c r="N1766" s="2" t="str">
        <f t="shared" si="166"/>
        <v>Grade A</v>
      </c>
      <c r="O1766">
        <v>20</v>
      </c>
      <c r="P1766" s="4">
        <v>20</v>
      </c>
      <c r="Q1766" t="s">
        <v>23</v>
      </c>
      <c r="R1766" s="4">
        <v>3</v>
      </c>
      <c r="S1766" t="str">
        <f>CONCATENATE(OrdersTable[[#This Row],[Clean_ID]],"-",OrdersTable[[#This Row],[Clean_Region]],"-",OrdersTable[[#This Row],[Clean_Product]])</f>
        <v>2764-SOUTH-Office Supplies</v>
      </c>
    </row>
    <row r="1767" spans="1:19" x14ac:dyDescent="0.3">
      <c r="A1767" t="s">
        <v>4826</v>
      </c>
      <c r="B1767" t="str">
        <f t="shared" si="162"/>
        <v>2765</v>
      </c>
      <c r="C1767" t="s">
        <v>2519</v>
      </c>
      <c r="D1767" t="str">
        <f t="shared" si="167"/>
        <v>Sandra Johnson</v>
      </c>
      <c r="E1767" t="s">
        <v>26</v>
      </c>
      <c r="F1767" t="str">
        <f t="shared" si="163"/>
        <v>EAST</v>
      </c>
      <c r="G1767" t="s">
        <v>12</v>
      </c>
      <c r="H1767" t="str">
        <f t="shared" si="164"/>
        <v>Electronics</v>
      </c>
      <c r="I1767" s="2" t="s">
        <v>4827</v>
      </c>
      <c r="J1767" s="1">
        <v>45522</v>
      </c>
      <c r="K1767"/>
      <c r="L1767" s="4">
        <v>0</v>
      </c>
      <c r="M1767" s="4" t="str">
        <f t="shared" si="165"/>
        <v>Low Sales</v>
      </c>
      <c r="N1767" s="2" t="str">
        <f t="shared" si="166"/>
        <v>Grade C</v>
      </c>
      <c r="O1767">
        <v>20</v>
      </c>
      <c r="P1767" s="4">
        <v>20</v>
      </c>
      <c r="Q1767" t="s">
        <v>14</v>
      </c>
      <c r="R1767" s="4">
        <v>14</v>
      </c>
      <c r="S1767" t="str">
        <f>CONCATENATE(OrdersTable[[#This Row],[Clean_ID]],"-",OrdersTable[[#This Row],[Clean_Region]],"-",OrdersTable[[#This Row],[Clean_Product]])</f>
        <v>2765-EAST-Electronics</v>
      </c>
    </row>
    <row r="1768" spans="1:19" x14ac:dyDescent="0.3">
      <c r="A1768" t="s">
        <v>4828</v>
      </c>
      <c r="B1768" t="str">
        <f t="shared" si="162"/>
        <v>2766</v>
      </c>
      <c r="C1768" t="s">
        <v>4829</v>
      </c>
      <c r="D1768" t="str">
        <f t="shared" si="167"/>
        <v>Erica Wilson</v>
      </c>
      <c r="E1768" t="s">
        <v>51</v>
      </c>
      <c r="F1768" t="str">
        <f t="shared" si="163"/>
        <v>WEST</v>
      </c>
      <c r="G1768" t="s">
        <v>12</v>
      </c>
      <c r="H1768" t="str">
        <f t="shared" si="164"/>
        <v>Electronics</v>
      </c>
      <c r="I1768" s="2" t="s">
        <v>2008</v>
      </c>
      <c r="J1768" s="1">
        <v>45543</v>
      </c>
      <c r="K1768">
        <v>2666.36</v>
      </c>
      <c r="L1768" s="4">
        <v>2666.36</v>
      </c>
      <c r="M1768" s="4" t="str">
        <f t="shared" si="165"/>
        <v>High Sales</v>
      </c>
      <c r="N1768" s="2" t="str">
        <f t="shared" si="166"/>
        <v>Grade B</v>
      </c>
      <c r="O1768">
        <v>10</v>
      </c>
      <c r="P1768" s="4">
        <v>10</v>
      </c>
      <c r="Q1768" t="s">
        <v>37</v>
      </c>
      <c r="R1768" s="4">
        <v>6</v>
      </c>
      <c r="S1768" t="str">
        <f>CONCATENATE(OrdersTable[[#This Row],[Clean_ID]],"-",OrdersTable[[#This Row],[Clean_Region]],"-",OrdersTable[[#This Row],[Clean_Product]])</f>
        <v>2766-WEST-Electronics</v>
      </c>
    </row>
    <row r="1769" spans="1:19" x14ac:dyDescent="0.3">
      <c r="A1769" t="s">
        <v>4830</v>
      </c>
      <c r="B1769" t="str">
        <f t="shared" si="162"/>
        <v>2767</v>
      </c>
      <c r="C1769" t="s">
        <v>4831</v>
      </c>
      <c r="D1769" t="str">
        <f t="shared" si="167"/>
        <v>Heather Larson</v>
      </c>
      <c r="E1769" t="s">
        <v>34</v>
      </c>
      <c r="F1769" t="str">
        <f t="shared" si="163"/>
        <v>NORTH</v>
      </c>
      <c r="G1769" t="s">
        <v>12</v>
      </c>
      <c r="H1769" t="str">
        <f t="shared" si="164"/>
        <v>Electronics</v>
      </c>
      <c r="I1769" s="2" t="s">
        <v>4212</v>
      </c>
      <c r="J1769" s="1">
        <v>45993</v>
      </c>
      <c r="K1769">
        <v>2079.12</v>
      </c>
      <c r="L1769" s="4">
        <v>2079.12</v>
      </c>
      <c r="M1769" s="4" t="str">
        <f t="shared" si="165"/>
        <v>Low Sales</v>
      </c>
      <c r="N1769" s="2" t="str">
        <f t="shared" si="166"/>
        <v>Grade B</v>
      </c>
      <c r="O1769"/>
      <c r="P1769" s="4">
        <v>0</v>
      </c>
      <c r="Q1769" t="s">
        <v>18</v>
      </c>
      <c r="R1769" s="4">
        <v>12</v>
      </c>
      <c r="S1769" t="str">
        <f>CONCATENATE(OrdersTable[[#This Row],[Clean_ID]],"-",OrdersTable[[#This Row],[Clean_Region]],"-",OrdersTable[[#This Row],[Clean_Product]])</f>
        <v>2767-NORTH-Electronics</v>
      </c>
    </row>
    <row r="1770" spans="1:19" x14ac:dyDescent="0.3">
      <c r="A1770" t="s">
        <v>4832</v>
      </c>
      <c r="B1770" t="str">
        <f t="shared" si="162"/>
        <v>2768</v>
      </c>
      <c r="C1770" t="s">
        <v>4833</v>
      </c>
      <c r="D1770" t="str">
        <f t="shared" si="167"/>
        <v>Christina Martinez</v>
      </c>
      <c r="E1770" t="s">
        <v>26</v>
      </c>
      <c r="F1770" t="str">
        <f t="shared" si="163"/>
        <v>EAST</v>
      </c>
      <c r="G1770" t="s">
        <v>40</v>
      </c>
      <c r="H1770" t="str">
        <f t="shared" si="164"/>
        <v>Office Supplies</v>
      </c>
      <c r="I1770" s="2" t="s">
        <v>4834</v>
      </c>
      <c r="J1770" s="1">
        <v>45331</v>
      </c>
      <c r="K1770">
        <v>4512.5200000000004</v>
      </c>
      <c r="L1770" s="4">
        <v>4512.5200000000004</v>
      </c>
      <c r="M1770" s="4" t="str">
        <f t="shared" si="165"/>
        <v>High Sales</v>
      </c>
      <c r="N1770" s="2" t="str">
        <f t="shared" si="166"/>
        <v>Grade A</v>
      </c>
      <c r="O1770">
        <v>5</v>
      </c>
      <c r="P1770" s="4">
        <v>5</v>
      </c>
      <c r="Q1770" t="s">
        <v>23</v>
      </c>
      <c r="R1770" s="4">
        <v>1</v>
      </c>
      <c r="S1770" t="str">
        <f>CONCATENATE(OrdersTable[[#This Row],[Clean_ID]],"-",OrdersTable[[#This Row],[Clean_Region]],"-",OrdersTable[[#This Row],[Clean_Product]])</f>
        <v>2768-EAST-Office Supplies</v>
      </c>
    </row>
    <row r="1771" spans="1:19" x14ac:dyDescent="0.3">
      <c r="A1771" t="s">
        <v>4835</v>
      </c>
      <c r="B1771" t="str">
        <f t="shared" si="162"/>
        <v>2769</v>
      </c>
      <c r="C1771" t="s">
        <v>4836</v>
      </c>
      <c r="D1771" t="str">
        <f t="shared" si="167"/>
        <v>Kimberly Hernandez</v>
      </c>
      <c r="E1771" t="s">
        <v>21</v>
      </c>
      <c r="F1771" t="str">
        <f t="shared" si="163"/>
        <v>CENTRAL</v>
      </c>
      <c r="G1771" t="s">
        <v>12</v>
      </c>
      <c r="H1771" t="str">
        <f t="shared" si="164"/>
        <v>Electronics</v>
      </c>
      <c r="I1771" s="2" t="s">
        <v>4837</v>
      </c>
      <c r="J1771" s="1">
        <v>46125</v>
      </c>
      <c r="K1771">
        <v>3855.04</v>
      </c>
      <c r="L1771" s="4">
        <v>3855.04</v>
      </c>
      <c r="M1771" s="4" t="str">
        <f t="shared" si="165"/>
        <v>High Sales</v>
      </c>
      <c r="N1771" s="2" t="str">
        <f t="shared" si="166"/>
        <v>Grade B</v>
      </c>
      <c r="O1771">
        <v>10</v>
      </c>
      <c r="P1771" s="4">
        <v>10</v>
      </c>
      <c r="Q1771" t="s">
        <v>14</v>
      </c>
      <c r="R1771" s="4">
        <v>10</v>
      </c>
      <c r="S1771" t="str">
        <f>CONCATENATE(OrdersTable[[#This Row],[Clean_ID]],"-",OrdersTable[[#This Row],[Clean_Region]],"-",OrdersTable[[#This Row],[Clean_Product]])</f>
        <v>2769-CENTRAL-Electronics</v>
      </c>
    </row>
    <row r="1772" spans="1:19" x14ac:dyDescent="0.3">
      <c r="A1772" t="s">
        <v>4838</v>
      </c>
      <c r="B1772" t="str">
        <f t="shared" si="162"/>
        <v>2770</v>
      </c>
      <c r="C1772" t="s">
        <v>4839</v>
      </c>
      <c r="D1772" t="str">
        <f t="shared" si="167"/>
        <v>Virginia Roman</v>
      </c>
      <c r="E1772" t="s">
        <v>21</v>
      </c>
      <c r="F1772" t="str">
        <f t="shared" si="163"/>
        <v>CENTRAL</v>
      </c>
      <c r="G1772" t="s">
        <v>12</v>
      </c>
      <c r="H1772" t="str">
        <f t="shared" si="164"/>
        <v>Electronics</v>
      </c>
      <c r="I1772" s="2" t="s">
        <v>2536</v>
      </c>
      <c r="J1772" s="1">
        <v>45312</v>
      </c>
      <c r="K1772"/>
      <c r="L1772" s="4">
        <v>0</v>
      </c>
      <c r="M1772" s="4" t="str">
        <f t="shared" si="165"/>
        <v>Low Sales</v>
      </c>
      <c r="N1772" s="2" t="str">
        <f t="shared" si="166"/>
        <v>Grade C</v>
      </c>
      <c r="O1772"/>
      <c r="P1772" s="4">
        <v>0</v>
      </c>
      <c r="Q1772" t="s">
        <v>23</v>
      </c>
      <c r="R1772" s="4">
        <v>5</v>
      </c>
      <c r="S1772" t="str">
        <f>CONCATENATE(OrdersTable[[#This Row],[Clean_ID]],"-",OrdersTable[[#This Row],[Clean_Region]],"-",OrdersTable[[#This Row],[Clean_Product]])</f>
        <v>2770-CENTRAL-Electronics</v>
      </c>
    </row>
    <row r="1773" spans="1:19" x14ac:dyDescent="0.3">
      <c r="A1773" t="s">
        <v>4840</v>
      </c>
      <c r="B1773" t="str">
        <f t="shared" si="162"/>
        <v>2771</v>
      </c>
      <c r="C1773" t="s">
        <v>4841</v>
      </c>
      <c r="D1773" t="str">
        <f t="shared" si="167"/>
        <v>Amy Ball</v>
      </c>
      <c r="E1773" t="s">
        <v>11</v>
      </c>
      <c r="F1773" t="str">
        <f t="shared" si="163"/>
        <v>NORTH</v>
      </c>
      <c r="G1773" t="s">
        <v>35</v>
      </c>
      <c r="H1773" t="str">
        <f t="shared" si="164"/>
        <v>Electronics</v>
      </c>
      <c r="I1773" s="2" t="s">
        <v>556</v>
      </c>
      <c r="J1773" s="1">
        <v>45752</v>
      </c>
      <c r="K1773"/>
      <c r="L1773" s="4">
        <v>0</v>
      </c>
      <c r="M1773" s="4" t="str">
        <f t="shared" si="165"/>
        <v>Low Sales</v>
      </c>
      <c r="N1773" s="2" t="str">
        <f t="shared" si="166"/>
        <v>Grade C</v>
      </c>
      <c r="O1773"/>
      <c r="P1773" s="4">
        <v>0</v>
      </c>
      <c r="Q1773" t="s">
        <v>31</v>
      </c>
      <c r="R1773" s="4">
        <v>6</v>
      </c>
      <c r="S1773" t="str">
        <f>CONCATENATE(OrdersTable[[#This Row],[Clean_ID]],"-",OrdersTable[[#This Row],[Clean_Region]],"-",OrdersTable[[#This Row],[Clean_Product]])</f>
        <v>2771-NORTH-Electronics</v>
      </c>
    </row>
    <row r="1774" spans="1:19" x14ac:dyDescent="0.3">
      <c r="A1774" t="s">
        <v>4842</v>
      </c>
      <c r="B1774" t="str">
        <f t="shared" si="162"/>
        <v>2772</v>
      </c>
      <c r="C1774" t="s">
        <v>4843</v>
      </c>
      <c r="D1774" t="str">
        <f t="shared" si="167"/>
        <v>Maurice Mcdaniel</v>
      </c>
      <c r="E1774" t="s">
        <v>11</v>
      </c>
      <c r="F1774" t="str">
        <f t="shared" si="163"/>
        <v>NORTH</v>
      </c>
      <c r="G1774" t="s">
        <v>35</v>
      </c>
      <c r="H1774" t="str">
        <f t="shared" si="164"/>
        <v>Electronics</v>
      </c>
      <c r="I1774" s="2" t="s">
        <v>885</v>
      </c>
      <c r="J1774" s="1">
        <v>45782</v>
      </c>
      <c r="K1774"/>
      <c r="L1774" s="4">
        <v>0</v>
      </c>
      <c r="M1774" s="4" t="str">
        <f t="shared" si="165"/>
        <v>Low Sales</v>
      </c>
      <c r="N1774" s="2" t="str">
        <f t="shared" si="166"/>
        <v>Grade C</v>
      </c>
      <c r="O1774">
        <v>10</v>
      </c>
      <c r="P1774" s="4">
        <v>10</v>
      </c>
      <c r="Q1774" t="s">
        <v>18</v>
      </c>
      <c r="R1774" s="4">
        <v>5</v>
      </c>
      <c r="S1774" t="str">
        <f>CONCATENATE(OrdersTable[[#This Row],[Clean_ID]],"-",OrdersTable[[#This Row],[Clean_Region]],"-",OrdersTable[[#This Row],[Clean_Product]])</f>
        <v>2772-NORTH-Electronics</v>
      </c>
    </row>
    <row r="1775" spans="1:19" x14ac:dyDescent="0.3">
      <c r="A1775" t="s">
        <v>4844</v>
      </c>
      <c r="B1775" t="str">
        <f t="shared" si="162"/>
        <v>2773</v>
      </c>
      <c r="C1775" t="s">
        <v>4845</v>
      </c>
      <c r="D1775" t="str">
        <f t="shared" si="167"/>
        <v>Henry Chapman</v>
      </c>
      <c r="E1775" t="s">
        <v>11</v>
      </c>
      <c r="F1775" t="str">
        <f t="shared" si="163"/>
        <v>NORTH</v>
      </c>
      <c r="G1775" t="s">
        <v>80</v>
      </c>
      <c r="H1775" t="str">
        <f t="shared" si="164"/>
        <v>Furniture</v>
      </c>
      <c r="I1775" s="2" t="s">
        <v>439</v>
      </c>
      <c r="J1775" s="1">
        <v>45659</v>
      </c>
      <c r="K1775"/>
      <c r="L1775" s="4">
        <v>0</v>
      </c>
      <c r="M1775" s="4" t="str">
        <f t="shared" si="165"/>
        <v>Low Sales</v>
      </c>
      <c r="N1775" s="2" t="str">
        <f t="shared" si="166"/>
        <v>Grade C</v>
      </c>
      <c r="O1775">
        <v>5</v>
      </c>
      <c r="P1775" s="4">
        <v>5</v>
      </c>
      <c r="Q1775" t="s">
        <v>23</v>
      </c>
      <c r="R1775" s="4">
        <v>13</v>
      </c>
      <c r="S1775" t="str">
        <f>CONCATENATE(OrdersTable[[#This Row],[Clean_ID]],"-",OrdersTable[[#This Row],[Clean_Region]],"-",OrdersTable[[#This Row],[Clean_Product]])</f>
        <v>2773-NORTH-Furniture</v>
      </c>
    </row>
    <row r="1776" spans="1:19" x14ac:dyDescent="0.3">
      <c r="A1776" t="s">
        <v>4846</v>
      </c>
      <c r="B1776" t="str">
        <f t="shared" si="162"/>
        <v>2774</v>
      </c>
      <c r="C1776" t="s">
        <v>4847</v>
      </c>
      <c r="D1776" t="str">
        <f t="shared" si="167"/>
        <v>Matthew Smith</v>
      </c>
      <c r="E1776" t="s">
        <v>26</v>
      </c>
      <c r="F1776" t="str">
        <f t="shared" si="163"/>
        <v>EAST</v>
      </c>
      <c r="G1776" t="s">
        <v>80</v>
      </c>
      <c r="H1776" t="str">
        <f t="shared" si="164"/>
        <v>Furniture</v>
      </c>
      <c r="I1776" s="2" t="s">
        <v>1218</v>
      </c>
      <c r="J1776" s="1">
        <v>45335</v>
      </c>
      <c r="K1776">
        <v>2081.34</v>
      </c>
      <c r="L1776" s="4">
        <v>2081.34</v>
      </c>
      <c r="M1776" s="4" t="str">
        <f t="shared" si="165"/>
        <v>Low Sales</v>
      </c>
      <c r="N1776" s="2" t="str">
        <f t="shared" si="166"/>
        <v>Grade B</v>
      </c>
      <c r="O1776">
        <v>20</v>
      </c>
      <c r="P1776" s="4">
        <v>20</v>
      </c>
      <c r="Q1776" t="s">
        <v>18</v>
      </c>
      <c r="R1776" s="4">
        <v>14</v>
      </c>
      <c r="S1776" t="str">
        <f>CONCATENATE(OrdersTable[[#This Row],[Clean_ID]],"-",OrdersTable[[#This Row],[Clean_Region]],"-",OrdersTable[[#This Row],[Clean_Product]])</f>
        <v>2774-EAST-Furniture</v>
      </c>
    </row>
    <row r="1777" spans="1:19" x14ac:dyDescent="0.3">
      <c r="A1777" t="s">
        <v>4848</v>
      </c>
      <c r="B1777" t="str">
        <f t="shared" si="162"/>
        <v>2775</v>
      </c>
      <c r="C1777" t="s">
        <v>4849</v>
      </c>
      <c r="D1777" t="str">
        <f t="shared" si="167"/>
        <v>Gregory York</v>
      </c>
      <c r="E1777" t="s">
        <v>11</v>
      </c>
      <c r="F1777" t="str">
        <f t="shared" si="163"/>
        <v>NORTH</v>
      </c>
      <c r="G1777" t="s">
        <v>40</v>
      </c>
      <c r="H1777" t="str">
        <f t="shared" si="164"/>
        <v>Office Supplies</v>
      </c>
      <c r="I1777" s="2" t="s">
        <v>4850</v>
      </c>
      <c r="J1777" s="1">
        <v>45299</v>
      </c>
      <c r="K1777"/>
      <c r="L1777" s="4">
        <v>0</v>
      </c>
      <c r="M1777" s="4" t="str">
        <f t="shared" si="165"/>
        <v>Low Sales</v>
      </c>
      <c r="N1777" s="2" t="str">
        <f t="shared" si="166"/>
        <v>Grade C</v>
      </c>
      <c r="O1777">
        <v>20</v>
      </c>
      <c r="P1777" s="4">
        <v>20</v>
      </c>
      <c r="Q1777" t="s">
        <v>23</v>
      </c>
      <c r="R1777" s="4">
        <v>8</v>
      </c>
      <c r="S1777" t="str">
        <f>CONCATENATE(OrdersTable[[#This Row],[Clean_ID]],"-",OrdersTable[[#This Row],[Clean_Region]],"-",OrdersTable[[#This Row],[Clean_Product]])</f>
        <v>2775-NORTH-Office Supplies</v>
      </c>
    </row>
    <row r="1778" spans="1:19" x14ac:dyDescent="0.3">
      <c r="A1778" t="s">
        <v>4851</v>
      </c>
      <c r="B1778" t="str">
        <f t="shared" si="162"/>
        <v>2776</v>
      </c>
      <c r="C1778" t="s">
        <v>4852</v>
      </c>
      <c r="D1778" t="str">
        <f t="shared" si="167"/>
        <v>Michael Miller</v>
      </c>
      <c r="E1778" t="s">
        <v>51</v>
      </c>
      <c r="F1778" t="str">
        <f t="shared" si="163"/>
        <v>WEST</v>
      </c>
      <c r="G1778" t="s">
        <v>35</v>
      </c>
      <c r="H1778" t="str">
        <f t="shared" si="164"/>
        <v>Electronics</v>
      </c>
      <c r="I1778" s="2" t="s">
        <v>180</v>
      </c>
      <c r="J1778" s="1">
        <v>45839</v>
      </c>
      <c r="K1778"/>
      <c r="L1778" s="4">
        <v>0</v>
      </c>
      <c r="M1778" s="4" t="str">
        <f t="shared" si="165"/>
        <v>Low Sales</v>
      </c>
      <c r="N1778" s="2" t="str">
        <f t="shared" si="166"/>
        <v>Grade C</v>
      </c>
      <c r="O1778">
        <v>10</v>
      </c>
      <c r="P1778" s="4">
        <v>10</v>
      </c>
      <c r="Q1778" t="s">
        <v>37</v>
      </c>
      <c r="R1778" s="4">
        <v>4</v>
      </c>
      <c r="S1778" t="str">
        <f>CONCATENATE(OrdersTable[[#This Row],[Clean_ID]],"-",OrdersTable[[#This Row],[Clean_Region]],"-",OrdersTable[[#This Row],[Clean_Product]])</f>
        <v>2776-WEST-Electronics</v>
      </c>
    </row>
    <row r="1779" spans="1:19" x14ac:dyDescent="0.3">
      <c r="A1779" t="s">
        <v>4853</v>
      </c>
      <c r="B1779" t="str">
        <f t="shared" si="162"/>
        <v>2777</v>
      </c>
      <c r="C1779" t="s">
        <v>4854</v>
      </c>
      <c r="D1779" t="str">
        <f t="shared" si="167"/>
        <v>Ryan Fernandez</v>
      </c>
      <c r="E1779" t="s">
        <v>44</v>
      </c>
      <c r="F1779" t="str">
        <f t="shared" si="163"/>
        <v>SOUTH</v>
      </c>
      <c r="G1779" t="s">
        <v>80</v>
      </c>
      <c r="H1779" t="str">
        <f t="shared" si="164"/>
        <v>Furniture</v>
      </c>
      <c r="I1779" s="2" t="s">
        <v>4855</v>
      </c>
      <c r="J1779" s="1">
        <v>46021</v>
      </c>
      <c r="K1779"/>
      <c r="L1779" s="4">
        <v>0</v>
      </c>
      <c r="M1779" s="4" t="str">
        <f t="shared" si="165"/>
        <v>Low Sales</v>
      </c>
      <c r="N1779" s="2" t="str">
        <f t="shared" si="166"/>
        <v>Grade C</v>
      </c>
      <c r="O1779">
        <v>20</v>
      </c>
      <c r="P1779" s="4">
        <v>20</v>
      </c>
      <c r="Q1779" t="s">
        <v>37</v>
      </c>
      <c r="R1779" s="4">
        <v>14</v>
      </c>
      <c r="S1779" t="str">
        <f>CONCATENATE(OrdersTable[[#This Row],[Clean_ID]],"-",OrdersTable[[#This Row],[Clean_Region]],"-",OrdersTable[[#This Row],[Clean_Product]])</f>
        <v>2777-SOUTH-Furniture</v>
      </c>
    </row>
    <row r="1780" spans="1:19" x14ac:dyDescent="0.3">
      <c r="A1780" t="s">
        <v>4856</v>
      </c>
      <c r="B1780" t="str">
        <f t="shared" si="162"/>
        <v>2778</v>
      </c>
      <c r="C1780" t="s">
        <v>4857</v>
      </c>
      <c r="D1780" t="str">
        <f t="shared" si="167"/>
        <v>Kristina Charles</v>
      </c>
      <c r="E1780" t="s">
        <v>51</v>
      </c>
      <c r="F1780" t="str">
        <f t="shared" si="163"/>
        <v>WEST</v>
      </c>
      <c r="G1780" t="s">
        <v>40</v>
      </c>
      <c r="H1780" t="str">
        <f t="shared" si="164"/>
        <v>Office Supplies</v>
      </c>
      <c r="I1780" s="2" t="s">
        <v>4858</v>
      </c>
      <c r="J1780" s="1">
        <v>45951</v>
      </c>
      <c r="K1780">
        <v>1106.8900000000001</v>
      </c>
      <c r="L1780" s="4">
        <v>1106.8900000000001</v>
      </c>
      <c r="M1780" s="4" t="str">
        <f t="shared" si="165"/>
        <v>Low Sales</v>
      </c>
      <c r="N1780" s="2" t="str">
        <f t="shared" si="166"/>
        <v>Grade C</v>
      </c>
      <c r="O1780">
        <v>20</v>
      </c>
      <c r="P1780" s="4">
        <v>20</v>
      </c>
      <c r="Q1780" t="s">
        <v>14</v>
      </c>
      <c r="R1780" s="4">
        <v>9</v>
      </c>
      <c r="S1780" t="str">
        <f>CONCATENATE(OrdersTable[[#This Row],[Clean_ID]],"-",OrdersTable[[#This Row],[Clean_Region]],"-",OrdersTable[[#This Row],[Clean_Product]])</f>
        <v>2778-WEST-Office Supplies</v>
      </c>
    </row>
    <row r="1781" spans="1:19" x14ac:dyDescent="0.3">
      <c r="A1781" t="s">
        <v>4859</v>
      </c>
      <c r="B1781" t="str">
        <f t="shared" si="162"/>
        <v>2779</v>
      </c>
      <c r="C1781" t="s">
        <v>4860</v>
      </c>
      <c r="D1781" t="str">
        <f t="shared" si="167"/>
        <v>Brittany Bender</v>
      </c>
      <c r="E1781" t="s">
        <v>11</v>
      </c>
      <c r="F1781" t="str">
        <f t="shared" si="163"/>
        <v>NORTH</v>
      </c>
      <c r="G1781" t="s">
        <v>35</v>
      </c>
      <c r="H1781" t="str">
        <f t="shared" si="164"/>
        <v>Electronics</v>
      </c>
      <c r="I1781" s="2" t="s">
        <v>4861</v>
      </c>
      <c r="J1781" s="1">
        <v>45599</v>
      </c>
      <c r="K1781">
        <v>2089.98</v>
      </c>
      <c r="L1781" s="4">
        <v>2089.98</v>
      </c>
      <c r="M1781" s="4" t="str">
        <f t="shared" si="165"/>
        <v>Low Sales</v>
      </c>
      <c r="N1781" s="2" t="str">
        <f t="shared" si="166"/>
        <v>Grade B</v>
      </c>
      <c r="O1781">
        <v>10</v>
      </c>
      <c r="P1781" s="4">
        <v>10</v>
      </c>
      <c r="Q1781" t="s">
        <v>31</v>
      </c>
      <c r="R1781" s="4">
        <v>9</v>
      </c>
      <c r="S1781" t="str">
        <f>CONCATENATE(OrdersTable[[#This Row],[Clean_ID]],"-",OrdersTable[[#This Row],[Clean_Region]],"-",OrdersTable[[#This Row],[Clean_Product]])</f>
        <v>2779-NORTH-Electronics</v>
      </c>
    </row>
    <row r="1782" spans="1:19" x14ac:dyDescent="0.3">
      <c r="A1782" t="s">
        <v>4862</v>
      </c>
      <c r="B1782" t="str">
        <f t="shared" si="162"/>
        <v>2780</v>
      </c>
      <c r="C1782" t="s">
        <v>4863</v>
      </c>
      <c r="D1782" t="str">
        <f t="shared" si="167"/>
        <v>Kathleen Campbell</v>
      </c>
      <c r="E1782" t="s">
        <v>44</v>
      </c>
      <c r="F1782" t="str">
        <f t="shared" si="163"/>
        <v>SOUTH</v>
      </c>
      <c r="G1782" t="s">
        <v>35</v>
      </c>
      <c r="H1782" t="str">
        <f t="shared" si="164"/>
        <v>Electronics</v>
      </c>
      <c r="I1782" s="2" t="s">
        <v>1645</v>
      </c>
      <c r="J1782" s="1">
        <v>45821</v>
      </c>
      <c r="K1782"/>
      <c r="L1782" s="4">
        <v>0</v>
      </c>
      <c r="M1782" s="4" t="str">
        <f t="shared" si="165"/>
        <v>Low Sales</v>
      </c>
      <c r="N1782" s="2" t="str">
        <f t="shared" si="166"/>
        <v>Grade C</v>
      </c>
      <c r="O1782">
        <v>5</v>
      </c>
      <c r="P1782" s="4">
        <v>5</v>
      </c>
      <c r="Q1782" t="s">
        <v>18</v>
      </c>
      <c r="R1782" s="4">
        <v>7</v>
      </c>
      <c r="S1782" t="str">
        <f>CONCATENATE(OrdersTable[[#This Row],[Clean_ID]],"-",OrdersTable[[#This Row],[Clean_Region]],"-",OrdersTable[[#This Row],[Clean_Product]])</f>
        <v>2780-SOUTH-Electronics</v>
      </c>
    </row>
    <row r="1783" spans="1:19" x14ac:dyDescent="0.3">
      <c r="A1783" t="s">
        <v>4864</v>
      </c>
      <c r="B1783" t="str">
        <f t="shared" si="162"/>
        <v>2781</v>
      </c>
      <c r="C1783" t="s">
        <v>4865</v>
      </c>
      <c r="D1783" t="str">
        <f t="shared" si="167"/>
        <v>Timothy Turner</v>
      </c>
      <c r="E1783" t="s">
        <v>21</v>
      </c>
      <c r="F1783" t="str">
        <f t="shared" si="163"/>
        <v>CENTRAL</v>
      </c>
      <c r="G1783" t="s">
        <v>80</v>
      </c>
      <c r="H1783" t="str">
        <f t="shared" si="164"/>
        <v>Furniture</v>
      </c>
      <c r="I1783" s="2" t="s">
        <v>4866</v>
      </c>
      <c r="J1783" s="1">
        <v>45571</v>
      </c>
      <c r="K1783">
        <v>3419.12</v>
      </c>
      <c r="L1783" s="4">
        <v>3419.12</v>
      </c>
      <c r="M1783" s="4" t="str">
        <f t="shared" si="165"/>
        <v>High Sales</v>
      </c>
      <c r="N1783" s="2" t="str">
        <f t="shared" si="166"/>
        <v>Grade B</v>
      </c>
      <c r="O1783">
        <v>20</v>
      </c>
      <c r="P1783" s="4">
        <v>20</v>
      </c>
      <c r="Q1783" t="s">
        <v>37</v>
      </c>
      <c r="R1783" s="4">
        <v>13</v>
      </c>
      <c r="S1783" t="str">
        <f>CONCATENATE(OrdersTable[[#This Row],[Clean_ID]],"-",OrdersTable[[#This Row],[Clean_Region]],"-",OrdersTable[[#This Row],[Clean_Product]])</f>
        <v>2781-CENTRAL-Furniture</v>
      </c>
    </row>
    <row r="1784" spans="1:19" x14ac:dyDescent="0.3">
      <c r="A1784" t="s">
        <v>4867</v>
      </c>
      <c r="B1784" t="str">
        <f t="shared" si="162"/>
        <v>2782</v>
      </c>
      <c r="C1784" t="s">
        <v>4868</v>
      </c>
      <c r="D1784" t="str">
        <f t="shared" si="167"/>
        <v>Robyn Miller</v>
      </c>
      <c r="E1784" t="s">
        <v>44</v>
      </c>
      <c r="F1784" t="str">
        <f t="shared" si="163"/>
        <v>SOUTH</v>
      </c>
      <c r="G1784" t="s">
        <v>80</v>
      </c>
      <c r="H1784" t="str">
        <f t="shared" si="164"/>
        <v>Furniture</v>
      </c>
      <c r="I1784" s="2" t="s">
        <v>4869</v>
      </c>
      <c r="J1784" s="1">
        <v>45713</v>
      </c>
      <c r="K1784">
        <v>2369.4699999999998</v>
      </c>
      <c r="L1784" s="4">
        <v>2369.4699999999998</v>
      </c>
      <c r="M1784" s="4" t="str">
        <f t="shared" si="165"/>
        <v>Low Sales</v>
      </c>
      <c r="N1784" s="2" t="str">
        <f t="shared" si="166"/>
        <v>Grade B</v>
      </c>
      <c r="O1784">
        <v>20</v>
      </c>
      <c r="P1784" s="4">
        <v>20</v>
      </c>
      <c r="Q1784" t="s">
        <v>31</v>
      </c>
      <c r="R1784" s="4">
        <v>10</v>
      </c>
      <c r="S1784" t="str">
        <f>CONCATENATE(OrdersTable[[#This Row],[Clean_ID]],"-",OrdersTable[[#This Row],[Clean_Region]],"-",OrdersTable[[#This Row],[Clean_Product]])</f>
        <v>2782-SOUTH-Furniture</v>
      </c>
    </row>
    <row r="1785" spans="1:19" x14ac:dyDescent="0.3">
      <c r="A1785" t="s">
        <v>4870</v>
      </c>
      <c r="B1785" t="str">
        <f t="shared" si="162"/>
        <v>2783</v>
      </c>
      <c r="C1785" t="s">
        <v>4871</v>
      </c>
      <c r="D1785" t="str">
        <f t="shared" si="167"/>
        <v>Joshua Spencer Dds</v>
      </c>
      <c r="E1785" t="s">
        <v>21</v>
      </c>
      <c r="F1785" t="str">
        <f t="shared" si="163"/>
        <v>CENTRAL</v>
      </c>
      <c r="G1785" t="s">
        <v>12</v>
      </c>
      <c r="H1785" t="str">
        <f t="shared" si="164"/>
        <v>Electronics</v>
      </c>
      <c r="I1785" s="2" t="s">
        <v>4872</v>
      </c>
      <c r="J1785" s="1">
        <v>45984</v>
      </c>
      <c r="K1785">
        <v>3945.46</v>
      </c>
      <c r="L1785" s="4">
        <v>3945.46</v>
      </c>
      <c r="M1785" s="4" t="str">
        <f t="shared" si="165"/>
        <v>High Sales</v>
      </c>
      <c r="N1785" s="2" t="str">
        <f t="shared" si="166"/>
        <v>Grade B</v>
      </c>
      <c r="O1785">
        <v>5</v>
      </c>
      <c r="P1785" s="4">
        <v>5</v>
      </c>
      <c r="Q1785" t="s">
        <v>14</v>
      </c>
      <c r="R1785" s="4">
        <v>15</v>
      </c>
      <c r="S1785" t="str">
        <f>CONCATENATE(OrdersTable[[#This Row],[Clean_ID]],"-",OrdersTable[[#This Row],[Clean_Region]],"-",OrdersTable[[#This Row],[Clean_Product]])</f>
        <v>2783-CENTRAL-Electronics</v>
      </c>
    </row>
    <row r="1786" spans="1:19" x14ac:dyDescent="0.3">
      <c r="A1786" t="s">
        <v>4873</v>
      </c>
      <c r="B1786" t="str">
        <f t="shared" si="162"/>
        <v>2784</v>
      </c>
      <c r="C1786" t="s">
        <v>4874</v>
      </c>
      <c r="D1786" t="str">
        <f t="shared" si="167"/>
        <v>Roger Santana</v>
      </c>
      <c r="E1786" t="s">
        <v>34</v>
      </c>
      <c r="F1786" t="str">
        <f t="shared" si="163"/>
        <v>NORTH</v>
      </c>
      <c r="G1786" t="s">
        <v>40</v>
      </c>
      <c r="H1786" t="str">
        <f t="shared" si="164"/>
        <v>Office Supplies</v>
      </c>
      <c r="I1786" s="2" t="s">
        <v>4875</v>
      </c>
      <c r="J1786" s="1">
        <v>45326</v>
      </c>
      <c r="K1786"/>
      <c r="L1786" s="4">
        <v>0</v>
      </c>
      <c r="M1786" s="4" t="str">
        <f t="shared" si="165"/>
        <v>Low Sales</v>
      </c>
      <c r="N1786" s="2" t="str">
        <f t="shared" si="166"/>
        <v>Grade C</v>
      </c>
      <c r="O1786">
        <v>10</v>
      </c>
      <c r="P1786" s="4">
        <v>10</v>
      </c>
      <c r="Q1786" t="s">
        <v>18</v>
      </c>
      <c r="R1786" s="4">
        <v>4</v>
      </c>
      <c r="S1786" t="str">
        <f>CONCATENATE(OrdersTable[[#This Row],[Clean_ID]],"-",OrdersTable[[#This Row],[Clean_Region]],"-",OrdersTable[[#This Row],[Clean_Product]])</f>
        <v>2784-NORTH-Office Supplies</v>
      </c>
    </row>
    <row r="1787" spans="1:19" x14ac:dyDescent="0.3">
      <c r="A1787" t="s">
        <v>4876</v>
      </c>
      <c r="B1787" t="str">
        <f t="shared" si="162"/>
        <v>2785</v>
      </c>
      <c r="C1787" t="s">
        <v>4877</v>
      </c>
      <c r="D1787" t="str">
        <f t="shared" si="167"/>
        <v>Peter Morris</v>
      </c>
      <c r="E1787" t="s">
        <v>26</v>
      </c>
      <c r="F1787" t="str">
        <f t="shared" si="163"/>
        <v>EAST</v>
      </c>
      <c r="G1787" t="s">
        <v>12</v>
      </c>
      <c r="H1787" t="str">
        <f t="shared" si="164"/>
        <v>Electronics</v>
      </c>
      <c r="I1787" s="2" t="s">
        <v>733</v>
      </c>
      <c r="J1787" s="1">
        <v>45663</v>
      </c>
      <c r="K1787"/>
      <c r="L1787" s="4">
        <v>0</v>
      </c>
      <c r="M1787" s="4" t="str">
        <f t="shared" si="165"/>
        <v>Low Sales</v>
      </c>
      <c r="N1787" s="2" t="str">
        <f t="shared" si="166"/>
        <v>Grade C</v>
      </c>
      <c r="O1787">
        <v>20</v>
      </c>
      <c r="P1787" s="4">
        <v>20</v>
      </c>
      <c r="Q1787" t="s">
        <v>31</v>
      </c>
      <c r="R1787" s="4">
        <v>12</v>
      </c>
      <c r="S1787" t="str">
        <f>CONCATENATE(OrdersTable[[#This Row],[Clean_ID]],"-",OrdersTable[[#This Row],[Clean_Region]],"-",OrdersTable[[#This Row],[Clean_Product]])</f>
        <v>2785-EAST-Electronics</v>
      </c>
    </row>
    <row r="1788" spans="1:19" x14ac:dyDescent="0.3">
      <c r="A1788" t="s">
        <v>4878</v>
      </c>
      <c r="B1788" t="str">
        <f t="shared" si="162"/>
        <v>2786</v>
      </c>
      <c r="C1788" t="s">
        <v>4879</v>
      </c>
      <c r="D1788" t="str">
        <f t="shared" si="167"/>
        <v>Veronica Parrish</v>
      </c>
      <c r="E1788" t="s">
        <v>44</v>
      </c>
      <c r="F1788" t="str">
        <f t="shared" si="163"/>
        <v>SOUTH</v>
      </c>
      <c r="G1788" t="s">
        <v>40</v>
      </c>
      <c r="H1788" t="str">
        <f t="shared" si="164"/>
        <v>Office Supplies</v>
      </c>
      <c r="I1788" s="2" t="s">
        <v>4880</v>
      </c>
      <c r="J1788" s="1">
        <v>45602</v>
      </c>
      <c r="K1788">
        <v>4021.56</v>
      </c>
      <c r="L1788" s="4">
        <v>4021.56</v>
      </c>
      <c r="M1788" s="4" t="str">
        <f t="shared" si="165"/>
        <v>High Sales</v>
      </c>
      <c r="N1788" s="2" t="str">
        <f t="shared" si="166"/>
        <v>Grade A</v>
      </c>
      <c r="O1788">
        <v>10</v>
      </c>
      <c r="P1788" s="4">
        <v>10</v>
      </c>
      <c r="Q1788" t="s">
        <v>18</v>
      </c>
      <c r="R1788" s="4">
        <v>7</v>
      </c>
      <c r="S1788" t="str">
        <f>CONCATENATE(OrdersTable[[#This Row],[Clean_ID]],"-",OrdersTable[[#This Row],[Clean_Region]],"-",OrdersTable[[#This Row],[Clean_Product]])</f>
        <v>2786-SOUTH-Office Supplies</v>
      </c>
    </row>
    <row r="1789" spans="1:19" x14ac:dyDescent="0.3">
      <c r="A1789" t="s">
        <v>4881</v>
      </c>
      <c r="B1789" t="str">
        <f t="shared" si="162"/>
        <v>2787</v>
      </c>
      <c r="C1789" t="s">
        <v>4882</v>
      </c>
      <c r="D1789" t="str">
        <f t="shared" si="167"/>
        <v>Ryan Hayes</v>
      </c>
      <c r="E1789" t="s">
        <v>34</v>
      </c>
      <c r="F1789" t="str">
        <f t="shared" si="163"/>
        <v>NORTH</v>
      </c>
      <c r="G1789" t="s">
        <v>35</v>
      </c>
      <c r="H1789" t="str">
        <f t="shared" si="164"/>
        <v>Electronics</v>
      </c>
      <c r="I1789" s="2" t="s">
        <v>3067</v>
      </c>
      <c r="J1789" s="1">
        <v>45454</v>
      </c>
      <c r="K1789"/>
      <c r="L1789" s="4">
        <v>0</v>
      </c>
      <c r="M1789" s="4" t="str">
        <f t="shared" si="165"/>
        <v>Low Sales</v>
      </c>
      <c r="N1789" s="2" t="str">
        <f t="shared" si="166"/>
        <v>Grade C</v>
      </c>
      <c r="O1789">
        <v>15</v>
      </c>
      <c r="P1789" s="4">
        <v>15</v>
      </c>
      <c r="Q1789" t="s">
        <v>18</v>
      </c>
      <c r="R1789" s="4">
        <v>2</v>
      </c>
      <c r="S1789" t="str">
        <f>CONCATENATE(OrdersTable[[#This Row],[Clean_ID]],"-",OrdersTable[[#This Row],[Clean_Region]],"-",OrdersTable[[#This Row],[Clean_Product]])</f>
        <v>2787-NORTH-Electronics</v>
      </c>
    </row>
    <row r="1790" spans="1:19" x14ac:dyDescent="0.3">
      <c r="A1790" t="s">
        <v>4883</v>
      </c>
      <c r="B1790" t="str">
        <f t="shared" si="162"/>
        <v>2788</v>
      </c>
      <c r="C1790" t="s">
        <v>4884</v>
      </c>
      <c r="D1790" t="str">
        <f t="shared" si="167"/>
        <v>Wendy Douglas</v>
      </c>
      <c r="E1790" t="s">
        <v>11</v>
      </c>
      <c r="F1790" t="str">
        <f t="shared" si="163"/>
        <v>NORTH</v>
      </c>
      <c r="G1790" t="s">
        <v>80</v>
      </c>
      <c r="H1790" t="str">
        <f t="shared" si="164"/>
        <v>Furniture</v>
      </c>
      <c r="I1790" s="2" t="s">
        <v>4885</v>
      </c>
      <c r="J1790" s="1">
        <v>45747</v>
      </c>
      <c r="K1790">
        <v>3790.58</v>
      </c>
      <c r="L1790" s="4">
        <v>3790.58</v>
      </c>
      <c r="M1790" s="4" t="str">
        <f t="shared" si="165"/>
        <v>High Sales</v>
      </c>
      <c r="N1790" s="2" t="str">
        <f t="shared" si="166"/>
        <v>Grade B</v>
      </c>
      <c r="O1790">
        <v>20</v>
      </c>
      <c r="P1790" s="4">
        <v>20</v>
      </c>
      <c r="Q1790" t="s">
        <v>23</v>
      </c>
      <c r="R1790" s="4">
        <v>7</v>
      </c>
      <c r="S1790" t="str">
        <f>CONCATENATE(OrdersTable[[#This Row],[Clean_ID]],"-",OrdersTable[[#This Row],[Clean_Region]],"-",OrdersTable[[#This Row],[Clean_Product]])</f>
        <v>2788-NORTH-Furniture</v>
      </c>
    </row>
    <row r="1791" spans="1:19" x14ac:dyDescent="0.3">
      <c r="A1791" t="s">
        <v>4886</v>
      </c>
      <c r="B1791" t="str">
        <f t="shared" si="162"/>
        <v>2789</v>
      </c>
      <c r="C1791" t="s">
        <v>4887</v>
      </c>
      <c r="D1791" t="str">
        <f t="shared" si="167"/>
        <v>Troy Adams</v>
      </c>
      <c r="E1791" t="s">
        <v>51</v>
      </c>
      <c r="F1791" t="str">
        <f t="shared" si="163"/>
        <v>WEST</v>
      </c>
      <c r="G1791" t="s">
        <v>80</v>
      </c>
      <c r="H1791" t="str">
        <f t="shared" si="164"/>
        <v>Furniture</v>
      </c>
      <c r="I1791" s="2" t="s">
        <v>2066</v>
      </c>
      <c r="J1791" s="1">
        <v>46077</v>
      </c>
      <c r="K1791"/>
      <c r="L1791" s="4">
        <v>0</v>
      </c>
      <c r="M1791" s="4" t="str">
        <f t="shared" si="165"/>
        <v>Low Sales</v>
      </c>
      <c r="N1791" s="2" t="str">
        <f t="shared" si="166"/>
        <v>Grade C</v>
      </c>
      <c r="O1791">
        <v>20</v>
      </c>
      <c r="P1791" s="4">
        <v>20</v>
      </c>
      <c r="Q1791" t="s">
        <v>37</v>
      </c>
      <c r="R1791" s="4">
        <v>10</v>
      </c>
      <c r="S1791" t="str">
        <f>CONCATENATE(OrdersTable[[#This Row],[Clean_ID]],"-",OrdersTable[[#This Row],[Clean_Region]],"-",OrdersTable[[#This Row],[Clean_Product]])</f>
        <v>2789-WEST-Furniture</v>
      </c>
    </row>
    <row r="1792" spans="1:19" x14ac:dyDescent="0.3">
      <c r="A1792" t="s">
        <v>4888</v>
      </c>
      <c r="B1792" t="str">
        <f t="shared" si="162"/>
        <v>2790</v>
      </c>
      <c r="C1792" t="s">
        <v>4889</v>
      </c>
      <c r="D1792" t="str">
        <f t="shared" si="167"/>
        <v>Thomas Payne</v>
      </c>
      <c r="E1792" t="s">
        <v>44</v>
      </c>
      <c r="F1792" t="str">
        <f t="shared" si="163"/>
        <v>SOUTH</v>
      </c>
      <c r="G1792" t="s">
        <v>35</v>
      </c>
      <c r="H1792" t="str">
        <f t="shared" si="164"/>
        <v>Electronics</v>
      </c>
      <c r="I1792" s="2" t="s">
        <v>1281</v>
      </c>
      <c r="J1792" s="1">
        <v>45312</v>
      </c>
      <c r="K1792"/>
      <c r="L1792" s="4">
        <v>0</v>
      </c>
      <c r="M1792" s="4" t="str">
        <f t="shared" si="165"/>
        <v>Low Sales</v>
      </c>
      <c r="N1792" s="2" t="str">
        <f t="shared" si="166"/>
        <v>Grade C</v>
      </c>
      <c r="O1792">
        <v>15</v>
      </c>
      <c r="P1792" s="4">
        <v>15</v>
      </c>
      <c r="Q1792" t="s">
        <v>14</v>
      </c>
      <c r="R1792" s="4">
        <v>15</v>
      </c>
      <c r="S1792" t="str">
        <f>CONCATENATE(OrdersTable[[#This Row],[Clean_ID]],"-",OrdersTable[[#This Row],[Clean_Region]],"-",OrdersTable[[#This Row],[Clean_Product]])</f>
        <v>2790-SOUTH-Electronics</v>
      </c>
    </row>
    <row r="1793" spans="1:19" x14ac:dyDescent="0.3">
      <c r="A1793" t="s">
        <v>4890</v>
      </c>
      <c r="B1793" t="str">
        <f t="shared" si="162"/>
        <v>2791</v>
      </c>
      <c r="C1793" t="s">
        <v>4891</v>
      </c>
      <c r="D1793" t="str">
        <f t="shared" si="167"/>
        <v>Erika Mathis</v>
      </c>
      <c r="E1793" t="s">
        <v>26</v>
      </c>
      <c r="F1793" t="str">
        <f t="shared" si="163"/>
        <v>EAST</v>
      </c>
      <c r="G1793" t="s">
        <v>12</v>
      </c>
      <c r="H1793" t="str">
        <f t="shared" si="164"/>
        <v>Electronics</v>
      </c>
      <c r="I1793" s="2" t="s">
        <v>4457</v>
      </c>
      <c r="J1793" s="1">
        <v>45473</v>
      </c>
      <c r="K1793"/>
      <c r="L1793" s="4">
        <v>0</v>
      </c>
      <c r="M1793" s="4" t="str">
        <f t="shared" si="165"/>
        <v>Low Sales</v>
      </c>
      <c r="N1793" s="2" t="str">
        <f t="shared" si="166"/>
        <v>Grade C</v>
      </c>
      <c r="O1793">
        <v>10</v>
      </c>
      <c r="P1793" s="4">
        <v>10</v>
      </c>
      <c r="Q1793" t="s">
        <v>14</v>
      </c>
      <c r="R1793" s="4">
        <v>15</v>
      </c>
      <c r="S1793" t="str">
        <f>CONCATENATE(OrdersTable[[#This Row],[Clean_ID]],"-",OrdersTable[[#This Row],[Clean_Region]],"-",OrdersTable[[#This Row],[Clean_Product]])</f>
        <v>2791-EAST-Electronics</v>
      </c>
    </row>
    <row r="1794" spans="1:19" x14ac:dyDescent="0.3">
      <c r="A1794" t="s">
        <v>4892</v>
      </c>
      <c r="B1794" t="str">
        <f t="shared" ref="B1794:B1857" si="168">RIGHT(A1794, 4)</f>
        <v>2792</v>
      </c>
      <c r="C1794" t="s">
        <v>4893</v>
      </c>
      <c r="D1794" t="str">
        <f t="shared" si="167"/>
        <v>Anthony Curtis</v>
      </c>
      <c r="E1794" t="s">
        <v>11</v>
      </c>
      <c r="F1794" t="str">
        <f t="shared" ref="F1794:F1857" si="169">UPPER(TRIM(E1794))</f>
        <v>NORTH</v>
      </c>
      <c r="G1794" t="s">
        <v>80</v>
      </c>
      <c r="H1794" t="str">
        <f t="shared" ref="H1794:H1857" si="170">PROPER(TRIM(G1794))</f>
        <v>Furniture</v>
      </c>
      <c r="I1794" s="2" t="s">
        <v>3629</v>
      </c>
      <c r="J1794" s="1">
        <v>45971</v>
      </c>
      <c r="K1794">
        <v>1497.13</v>
      </c>
      <c r="L1794" s="4">
        <v>1497.13</v>
      </c>
      <c r="M1794" s="4" t="str">
        <f t="shared" ref="M1794:M1857" si="171">IF(L1794&gt;2500, "High Sales", "Low Sales")</f>
        <v>Low Sales</v>
      </c>
      <c r="N1794" s="2" t="str">
        <f t="shared" ref="N1794:N1857" si="172">IF(OR(ISBLANK(L1794), L1794="", L1794=0), "Grade C", IF(L1794&gt;=4000, "Grade A", IF(L1794&gt;=2000, "Grade B", "Grade C")))</f>
        <v>Grade C</v>
      </c>
      <c r="O1794">
        <v>15</v>
      </c>
      <c r="P1794" s="4">
        <v>15</v>
      </c>
      <c r="Q1794" t="s">
        <v>37</v>
      </c>
      <c r="R1794" s="4">
        <v>13</v>
      </c>
      <c r="S1794" t="str">
        <f>CONCATENATE(OrdersTable[[#This Row],[Clean_ID]],"-",OrdersTable[[#This Row],[Clean_Region]],"-",OrdersTable[[#This Row],[Clean_Product]])</f>
        <v>2792-NORTH-Furniture</v>
      </c>
    </row>
    <row r="1795" spans="1:19" x14ac:dyDescent="0.3">
      <c r="A1795" t="s">
        <v>4894</v>
      </c>
      <c r="B1795" t="str">
        <f t="shared" si="168"/>
        <v>2793</v>
      </c>
      <c r="C1795" t="s">
        <v>4895</v>
      </c>
      <c r="D1795" t="str">
        <f t="shared" ref="D1795:D1858" si="173">PROPER(TRIM(C1795))</f>
        <v>Erin Perez</v>
      </c>
      <c r="E1795" t="s">
        <v>51</v>
      </c>
      <c r="F1795" t="str">
        <f t="shared" si="169"/>
        <v>WEST</v>
      </c>
      <c r="G1795" t="s">
        <v>12</v>
      </c>
      <c r="H1795" t="str">
        <f t="shared" si="170"/>
        <v>Electronics</v>
      </c>
      <c r="I1795" s="2" t="s">
        <v>4798</v>
      </c>
      <c r="J1795" s="1">
        <v>45928</v>
      </c>
      <c r="K1795">
        <v>2117.81</v>
      </c>
      <c r="L1795" s="4">
        <v>2117.81</v>
      </c>
      <c r="M1795" s="4" t="str">
        <f t="shared" si="171"/>
        <v>Low Sales</v>
      </c>
      <c r="N1795" s="2" t="str">
        <f t="shared" si="172"/>
        <v>Grade B</v>
      </c>
      <c r="O1795">
        <v>15</v>
      </c>
      <c r="P1795" s="4">
        <v>15</v>
      </c>
      <c r="Q1795" t="s">
        <v>31</v>
      </c>
      <c r="R1795" s="4">
        <v>4</v>
      </c>
      <c r="S1795" t="str">
        <f>CONCATENATE(OrdersTable[[#This Row],[Clean_ID]],"-",OrdersTable[[#This Row],[Clean_Region]],"-",OrdersTable[[#This Row],[Clean_Product]])</f>
        <v>2793-WEST-Electronics</v>
      </c>
    </row>
    <row r="1796" spans="1:19" x14ac:dyDescent="0.3">
      <c r="A1796" t="s">
        <v>4896</v>
      </c>
      <c r="B1796" t="str">
        <f t="shared" si="168"/>
        <v>2794</v>
      </c>
      <c r="C1796" t="s">
        <v>4897</v>
      </c>
      <c r="D1796" t="str">
        <f t="shared" si="173"/>
        <v>Julie Boyd</v>
      </c>
      <c r="E1796" t="s">
        <v>21</v>
      </c>
      <c r="F1796" t="str">
        <f t="shared" si="169"/>
        <v>CENTRAL</v>
      </c>
      <c r="G1796" t="s">
        <v>40</v>
      </c>
      <c r="H1796" t="str">
        <f t="shared" si="170"/>
        <v>Office Supplies</v>
      </c>
      <c r="I1796" s="2" t="s">
        <v>2479</v>
      </c>
      <c r="J1796" s="1">
        <v>45824</v>
      </c>
      <c r="K1796">
        <v>2473.56</v>
      </c>
      <c r="L1796" s="4">
        <v>2473.56</v>
      </c>
      <c r="M1796" s="4" t="str">
        <f t="shared" si="171"/>
        <v>Low Sales</v>
      </c>
      <c r="N1796" s="2" t="str">
        <f t="shared" si="172"/>
        <v>Grade B</v>
      </c>
      <c r="O1796">
        <v>5</v>
      </c>
      <c r="P1796" s="4">
        <v>5</v>
      </c>
      <c r="Q1796" t="s">
        <v>18</v>
      </c>
      <c r="R1796" s="4">
        <v>12</v>
      </c>
      <c r="S1796" t="str">
        <f>CONCATENATE(OrdersTable[[#This Row],[Clean_ID]],"-",OrdersTable[[#This Row],[Clean_Region]],"-",OrdersTable[[#This Row],[Clean_Product]])</f>
        <v>2794-CENTRAL-Office Supplies</v>
      </c>
    </row>
    <row r="1797" spans="1:19" x14ac:dyDescent="0.3">
      <c r="A1797" t="s">
        <v>4898</v>
      </c>
      <c r="B1797" t="str">
        <f t="shared" si="168"/>
        <v>2795</v>
      </c>
      <c r="C1797" t="s">
        <v>4899</v>
      </c>
      <c r="D1797" t="str">
        <f t="shared" si="173"/>
        <v>Nathaniel Anderson</v>
      </c>
      <c r="E1797" t="s">
        <v>26</v>
      </c>
      <c r="F1797" t="str">
        <f t="shared" si="169"/>
        <v>EAST</v>
      </c>
      <c r="G1797" t="s">
        <v>40</v>
      </c>
      <c r="H1797" t="str">
        <f t="shared" si="170"/>
        <v>Office Supplies</v>
      </c>
      <c r="I1797" s="2" t="s">
        <v>4900</v>
      </c>
      <c r="J1797" s="1">
        <v>45751</v>
      </c>
      <c r="K1797"/>
      <c r="L1797" s="4">
        <v>0</v>
      </c>
      <c r="M1797" s="4" t="str">
        <f t="shared" si="171"/>
        <v>Low Sales</v>
      </c>
      <c r="N1797" s="2" t="str">
        <f t="shared" si="172"/>
        <v>Grade C</v>
      </c>
      <c r="O1797">
        <v>20</v>
      </c>
      <c r="P1797" s="4">
        <v>20</v>
      </c>
      <c r="Q1797" t="s">
        <v>14</v>
      </c>
      <c r="R1797" s="4">
        <v>6</v>
      </c>
      <c r="S1797" t="str">
        <f>CONCATENATE(OrdersTable[[#This Row],[Clean_ID]],"-",OrdersTable[[#This Row],[Clean_Region]],"-",OrdersTable[[#This Row],[Clean_Product]])</f>
        <v>2795-EAST-Office Supplies</v>
      </c>
    </row>
    <row r="1798" spans="1:19" x14ac:dyDescent="0.3">
      <c r="A1798" t="s">
        <v>4901</v>
      </c>
      <c r="B1798" t="str">
        <f t="shared" si="168"/>
        <v>2796</v>
      </c>
      <c r="C1798" t="s">
        <v>4902</v>
      </c>
      <c r="D1798" t="str">
        <f t="shared" si="173"/>
        <v>Billy Morse</v>
      </c>
      <c r="E1798" t="s">
        <v>21</v>
      </c>
      <c r="F1798" t="str">
        <f t="shared" si="169"/>
        <v>CENTRAL</v>
      </c>
      <c r="G1798" t="s">
        <v>12</v>
      </c>
      <c r="H1798" t="str">
        <f t="shared" si="170"/>
        <v>Electronics</v>
      </c>
      <c r="I1798" s="2" t="s">
        <v>4903</v>
      </c>
      <c r="J1798" s="1">
        <v>45425</v>
      </c>
      <c r="K1798">
        <v>102.86</v>
      </c>
      <c r="L1798" s="4">
        <v>102.86</v>
      </c>
      <c r="M1798" s="4" t="str">
        <f t="shared" si="171"/>
        <v>Low Sales</v>
      </c>
      <c r="N1798" s="2" t="str">
        <f t="shared" si="172"/>
        <v>Grade C</v>
      </c>
      <c r="O1798">
        <v>15</v>
      </c>
      <c r="P1798" s="4">
        <v>15</v>
      </c>
      <c r="Q1798" t="s">
        <v>23</v>
      </c>
      <c r="R1798" s="4">
        <v>4</v>
      </c>
      <c r="S1798" t="str">
        <f>CONCATENATE(OrdersTable[[#This Row],[Clean_ID]],"-",OrdersTable[[#This Row],[Clean_Region]],"-",OrdersTable[[#This Row],[Clean_Product]])</f>
        <v>2796-CENTRAL-Electronics</v>
      </c>
    </row>
    <row r="1799" spans="1:19" x14ac:dyDescent="0.3">
      <c r="A1799" t="s">
        <v>4904</v>
      </c>
      <c r="B1799" t="str">
        <f t="shared" si="168"/>
        <v>2797</v>
      </c>
      <c r="C1799" t="s">
        <v>4905</v>
      </c>
      <c r="D1799" t="str">
        <f t="shared" si="173"/>
        <v>Mathew Perez</v>
      </c>
      <c r="E1799" t="s">
        <v>51</v>
      </c>
      <c r="F1799" t="str">
        <f t="shared" si="169"/>
        <v>WEST</v>
      </c>
      <c r="G1799" t="s">
        <v>35</v>
      </c>
      <c r="H1799" t="str">
        <f t="shared" si="170"/>
        <v>Electronics</v>
      </c>
      <c r="I1799" s="2" t="s">
        <v>4816</v>
      </c>
      <c r="J1799" s="1">
        <v>45689</v>
      </c>
      <c r="K1799"/>
      <c r="L1799" s="4">
        <v>0</v>
      </c>
      <c r="M1799" s="4" t="str">
        <f t="shared" si="171"/>
        <v>Low Sales</v>
      </c>
      <c r="N1799" s="2" t="str">
        <f t="shared" si="172"/>
        <v>Grade C</v>
      </c>
      <c r="O1799">
        <v>20</v>
      </c>
      <c r="P1799" s="4">
        <v>20</v>
      </c>
      <c r="Q1799" t="s">
        <v>31</v>
      </c>
      <c r="R1799" s="4">
        <v>6</v>
      </c>
      <c r="S1799" t="str">
        <f>CONCATENATE(OrdersTable[[#This Row],[Clean_ID]],"-",OrdersTable[[#This Row],[Clean_Region]],"-",OrdersTable[[#This Row],[Clean_Product]])</f>
        <v>2797-WEST-Electronics</v>
      </c>
    </row>
    <row r="1800" spans="1:19" x14ac:dyDescent="0.3">
      <c r="A1800" t="s">
        <v>4906</v>
      </c>
      <c r="B1800" t="str">
        <f t="shared" si="168"/>
        <v>2798</v>
      </c>
      <c r="C1800" t="s">
        <v>4907</v>
      </c>
      <c r="D1800" t="str">
        <f t="shared" si="173"/>
        <v>William Li</v>
      </c>
      <c r="E1800" t="s">
        <v>21</v>
      </c>
      <c r="F1800" t="str">
        <f t="shared" si="169"/>
        <v>CENTRAL</v>
      </c>
      <c r="G1800" t="s">
        <v>35</v>
      </c>
      <c r="H1800" t="str">
        <f t="shared" si="170"/>
        <v>Electronics</v>
      </c>
      <c r="I1800" s="2" t="s">
        <v>4908</v>
      </c>
      <c r="J1800" s="1">
        <v>45708</v>
      </c>
      <c r="K1800"/>
      <c r="L1800" s="4">
        <v>0</v>
      </c>
      <c r="M1800" s="4" t="str">
        <f t="shared" si="171"/>
        <v>Low Sales</v>
      </c>
      <c r="N1800" s="2" t="str">
        <f t="shared" si="172"/>
        <v>Grade C</v>
      </c>
      <c r="O1800">
        <v>15</v>
      </c>
      <c r="P1800" s="4">
        <v>15</v>
      </c>
      <c r="Q1800" t="s">
        <v>37</v>
      </c>
      <c r="R1800" s="4">
        <v>4</v>
      </c>
      <c r="S1800" t="str">
        <f>CONCATENATE(OrdersTable[[#This Row],[Clean_ID]],"-",OrdersTable[[#This Row],[Clean_Region]],"-",OrdersTable[[#This Row],[Clean_Product]])</f>
        <v>2798-CENTRAL-Electronics</v>
      </c>
    </row>
    <row r="1801" spans="1:19" x14ac:dyDescent="0.3">
      <c r="A1801" t="s">
        <v>4909</v>
      </c>
      <c r="B1801" t="str">
        <f t="shared" si="168"/>
        <v>2799</v>
      </c>
      <c r="C1801" t="s">
        <v>4910</v>
      </c>
      <c r="D1801" t="str">
        <f t="shared" si="173"/>
        <v>Mark Ingram</v>
      </c>
      <c r="E1801" t="s">
        <v>51</v>
      </c>
      <c r="F1801" t="str">
        <f t="shared" si="169"/>
        <v>WEST</v>
      </c>
      <c r="G1801" t="s">
        <v>40</v>
      </c>
      <c r="H1801" t="str">
        <f t="shared" si="170"/>
        <v>Office Supplies</v>
      </c>
      <c r="I1801" s="2" t="s">
        <v>4911</v>
      </c>
      <c r="J1801" s="1">
        <v>45565</v>
      </c>
      <c r="K1801">
        <v>4571.12</v>
      </c>
      <c r="L1801" s="4">
        <v>4571.12</v>
      </c>
      <c r="M1801" s="4" t="str">
        <f t="shared" si="171"/>
        <v>High Sales</v>
      </c>
      <c r="N1801" s="2" t="str">
        <f t="shared" si="172"/>
        <v>Grade A</v>
      </c>
      <c r="O1801">
        <v>15</v>
      </c>
      <c r="P1801" s="4">
        <v>15</v>
      </c>
      <c r="Q1801" t="s">
        <v>37</v>
      </c>
      <c r="R1801" s="4">
        <v>15</v>
      </c>
      <c r="S1801" t="str">
        <f>CONCATENATE(OrdersTable[[#This Row],[Clean_ID]],"-",OrdersTable[[#This Row],[Clean_Region]],"-",OrdersTable[[#This Row],[Clean_Product]])</f>
        <v>2799-WEST-Office Supplies</v>
      </c>
    </row>
    <row r="1802" spans="1:19" x14ac:dyDescent="0.3">
      <c r="A1802" t="s">
        <v>4912</v>
      </c>
      <c r="B1802" t="str">
        <f t="shared" si="168"/>
        <v>2800</v>
      </c>
      <c r="C1802" t="s">
        <v>4913</v>
      </c>
      <c r="D1802" t="str">
        <f t="shared" si="173"/>
        <v>Donald Foley</v>
      </c>
      <c r="E1802" t="s">
        <v>34</v>
      </c>
      <c r="F1802" t="str">
        <f t="shared" si="169"/>
        <v>NORTH</v>
      </c>
      <c r="G1802" t="s">
        <v>12</v>
      </c>
      <c r="H1802" t="str">
        <f t="shared" si="170"/>
        <v>Electronics</v>
      </c>
      <c r="I1802" s="2" t="s">
        <v>4914</v>
      </c>
      <c r="J1802" s="1">
        <v>46122</v>
      </c>
      <c r="K1802">
        <v>4040.82</v>
      </c>
      <c r="L1802" s="4">
        <v>4040.82</v>
      </c>
      <c r="M1802" s="4" t="str">
        <f t="shared" si="171"/>
        <v>High Sales</v>
      </c>
      <c r="N1802" s="2" t="str">
        <f t="shared" si="172"/>
        <v>Grade A</v>
      </c>
      <c r="O1802">
        <v>10</v>
      </c>
      <c r="P1802" s="4">
        <v>10</v>
      </c>
      <c r="Q1802" t="s">
        <v>14</v>
      </c>
      <c r="R1802" s="4">
        <v>3</v>
      </c>
      <c r="S1802" t="str">
        <f>CONCATENATE(OrdersTable[[#This Row],[Clean_ID]],"-",OrdersTable[[#This Row],[Clean_Region]],"-",OrdersTable[[#This Row],[Clean_Product]])</f>
        <v>2800-NORTH-Electronics</v>
      </c>
    </row>
    <row r="1803" spans="1:19" x14ac:dyDescent="0.3">
      <c r="A1803" t="s">
        <v>4915</v>
      </c>
      <c r="B1803" t="str">
        <f t="shared" si="168"/>
        <v>2801</v>
      </c>
      <c r="C1803" t="s">
        <v>4916</v>
      </c>
      <c r="D1803" t="str">
        <f t="shared" si="173"/>
        <v>Ryan Keller</v>
      </c>
      <c r="E1803" t="s">
        <v>26</v>
      </c>
      <c r="F1803" t="str">
        <f t="shared" si="169"/>
        <v>EAST</v>
      </c>
      <c r="G1803" t="s">
        <v>12</v>
      </c>
      <c r="H1803" t="str">
        <f t="shared" si="170"/>
        <v>Electronics</v>
      </c>
      <c r="I1803" s="2" t="s">
        <v>4917</v>
      </c>
      <c r="J1803" s="1">
        <v>45449</v>
      </c>
      <c r="K1803">
        <v>4017.21</v>
      </c>
      <c r="L1803" s="4">
        <v>4017.21</v>
      </c>
      <c r="M1803" s="4" t="str">
        <f t="shared" si="171"/>
        <v>High Sales</v>
      </c>
      <c r="N1803" s="2" t="str">
        <f t="shared" si="172"/>
        <v>Grade A</v>
      </c>
      <c r="O1803">
        <v>5</v>
      </c>
      <c r="P1803" s="4">
        <v>5</v>
      </c>
      <c r="Q1803" t="s">
        <v>14</v>
      </c>
      <c r="R1803" s="4">
        <v>12</v>
      </c>
      <c r="S1803" t="str">
        <f>CONCATENATE(OrdersTable[[#This Row],[Clean_ID]],"-",OrdersTable[[#This Row],[Clean_Region]],"-",OrdersTable[[#This Row],[Clean_Product]])</f>
        <v>2801-EAST-Electronics</v>
      </c>
    </row>
    <row r="1804" spans="1:19" x14ac:dyDescent="0.3">
      <c r="A1804" t="s">
        <v>4918</v>
      </c>
      <c r="B1804" t="str">
        <f t="shared" si="168"/>
        <v>2802</v>
      </c>
      <c r="C1804" t="s">
        <v>4919</v>
      </c>
      <c r="D1804" t="str">
        <f t="shared" si="173"/>
        <v>Megan Miller</v>
      </c>
      <c r="E1804" t="s">
        <v>34</v>
      </c>
      <c r="F1804" t="str">
        <f t="shared" si="169"/>
        <v>NORTH</v>
      </c>
      <c r="G1804" t="s">
        <v>40</v>
      </c>
      <c r="H1804" t="str">
        <f t="shared" si="170"/>
        <v>Office Supplies</v>
      </c>
      <c r="I1804" s="2" t="s">
        <v>4920</v>
      </c>
      <c r="J1804" s="1">
        <v>45924</v>
      </c>
      <c r="K1804"/>
      <c r="L1804" s="4">
        <v>0</v>
      </c>
      <c r="M1804" s="4" t="str">
        <f t="shared" si="171"/>
        <v>Low Sales</v>
      </c>
      <c r="N1804" s="2" t="str">
        <f t="shared" si="172"/>
        <v>Grade C</v>
      </c>
      <c r="O1804">
        <v>15</v>
      </c>
      <c r="P1804" s="4">
        <v>15</v>
      </c>
      <c r="Q1804" t="s">
        <v>14</v>
      </c>
      <c r="R1804" s="4">
        <v>10</v>
      </c>
      <c r="S1804" t="str">
        <f>CONCATENATE(OrdersTable[[#This Row],[Clean_ID]],"-",OrdersTable[[#This Row],[Clean_Region]],"-",OrdersTable[[#This Row],[Clean_Product]])</f>
        <v>2802-NORTH-Office Supplies</v>
      </c>
    </row>
    <row r="1805" spans="1:19" x14ac:dyDescent="0.3">
      <c r="A1805" t="s">
        <v>4921</v>
      </c>
      <c r="B1805" t="str">
        <f t="shared" si="168"/>
        <v>2803</v>
      </c>
      <c r="C1805" t="s">
        <v>4922</v>
      </c>
      <c r="D1805" t="str">
        <f t="shared" si="173"/>
        <v>Kaylee Henderson</v>
      </c>
      <c r="E1805" t="s">
        <v>34</v>
      </c>
      <c r="F1805" t="str">
        <f t="shared" si="169"/>
        <v>NORTH</v>
      </c>
      <c r="G1805" t="s">
        <v>12</v>
      </c>
      <c r="H1805" t="str">
        <f t="shared" si="170"/>
        <v>Electronics</v>
      </c>
      <c r="I1805" s="2" t="s">
        <v>4923</v>
      </c>
      <c r="J1805" s="1">
        <v>46013</v>
      </c>
      <c r="K1805">
        <v>1037.6300000000001</v>
      </c>
      <c r="L1805" s="4">
        <v>1037.6300000000001</v>
      </c>
      <c r="M1805" s="4" t="str">
        <f t="shared" si="171"/>
        <v>Low Sales</v>
      </c>
      <c r="N1805" s="2" t="str">
        <f t="shared" si="172"/>
        <v>Grade C</v>
      </c>
      <c r="O1805">
        <v>10</v>
      </c>
      <c r="P1805" s="4">
        <v>10</v>
      </c>
      <c r="Q1805" t="s">
        <v>14</v>
      </c>
      <c r="R1805" s="4">
        <v>12</v>
      </c>
      <c r="S1805" t="str">
        <f>CONCATENATE(OrdersTable[[#This Row],[Clean_ID]],"-",OrdersTable[[#This Row],[Clean_Region]],"-",OrdersTable[[#This Row],[Clean_Product]])</f>
        <v>2803-NORTH-Electronics</v>
      </c>
    </row>
    <row r="1806" spans="1:19" x14ac:dyDescent="0.3">
      <c r="A1806" t="s">
        <v>4924</v>
      </c>
      <c r="B1806" t="str">
        <f t="shared" si="168"/>
        <v>2804</v>
      </c>
      <c r="C1806" t="s">
        <v>4925</v>
      </c>
      <c r="D1806" t="str">
        <f t="shared" si="173"/>
        <v>David Browning</v>
      </c>
      <c r="E1806" t="s">
        <v>34</v>
      </c>
      <c r="F1806" t="str">
        <f t="shared" si="169"/>
        <v>NORTH</v>
      </c>
      <c r="G1806" t="s">
        <v>12</v>
      </c>
      <c r="H1806" t="str">
        <f t="shared" si="170"/>
        <v>Electronics</v>
      </c>
      <c r="I1806" s="2" t="s">
        <v>4926</v>
      </c>
      <c r="J1806" s="1">
        <v>45735</v>
      </c>
      <c r="K1806">
        <v>1203.72</v>
      </c>
      <c r="L1806" s="4">
        <v>1203.72</v>
      </c>
      <c r="M1806" s="4" t="str">
        <f t="shared" si="171"/>
        <v>Low Sales</v>
      </c>
      <c r="N1806" s="2" t="str">
        <f t="shared" si="172"/>
        <v>Grade C</v>
      </c>
      <c r="O1806">
        <v>5</v>
      </c>
      <c r="P1806" s="4">
        <v>5</v>
      </c>
      <c r="Q1806" t="s">
        <v>23</v>
      </c>
      <c r="R1806" s="4">
        <v>6</v>
      </c>
      <c r="S1806" t="str">
        <f>CONCATENATE(OrdersTable[[#This Row],[Clean_ID]],"-",OrdersTable[[#This Row],[Clean_Region]],"-",OrdersTable[[#This Row],[Clean_Product]])</f>
        <v>2804-NORTH-Electronics</v>
      </c>
    </row>
    <row r="1807" spans="1:19" x14ac:dyDescent="0.3">
      <c r="A1807" t="s">
        <v>4927</v>
      </c>
      <c r="B1807" t="str">
        <f t="shared" si="168"/>
        <v>2805</v>
      </c>
      <c r="C1807" t="s">
        <v>4928</v>
      </c>
      <c r="D1807" t="str">
        <f t="shared" si="173"/>
        <v>Suzanne Evans</v>
      </c>
      <c r="E1807" t="s">
        <v>11</v>
      </c>
      <c r="F1807" t="str">
        <f t="shared" si="169"/>
        <v>NORTH</v>
      </c>
      <c r="G1807" t="s">
        <v>80</v>
      </c>
      <c r="H1807" t="str">
        <f t="shared" si="170"/>
        <v>Furniture</v>
      </c>
      <c r="I1807" s="2" t="s">
        <v>4929</v>
      </c>
      <c r="J1807" s="1">
        <v>45779</v>
      </c>
      <c r="K1807"/>
      <c r="L1807" s="4">
        <v>0</v>
      </c>
      <c r="M1807" s="4" t="str">
        <f t="shared" si="171"/>
        <v>Low Sales</v>
      </c>
      <c r="N1807" s="2" t="str">
        <f t="shared" si="172"/>
        <v>Grade C</v>
      </c>
      <c r="O1807"/>
      <c r="P1807" s="4">
        <v>0</v>
      </c>
      <c r="Q1807" t="s">
        <v>18</v>
      </c>
      <c r="R1807" s="4">
        <v>8</v>
      </c>
      <c r="S1807" t="str">
        <f>CONCATENATE(OrdersTable[[#This Row],[Clean_ID]],"-",OrdersTable[[#This Row],[Clean_Region]],"-",OrdersTable[[#This Row],[Clean_Product]])</f>
        <v>2805-NORTH-Furniture</v>
      </c>
    </row>
    <row r="1808" spans="1:19" x14ac:dyDescent="0.3">
      <c r="A1808" t="s">
        <v>4930</v>
      </c>
      <c r="B1808" t="str">
        <f t="shared" si="168"/>
        <v>2806</v>
      </c>
      <c r="C1808" t="s">
        <v>4931</v>
      </c>
      <c r="D1808" t="str">
        <f t="shared" si="173"/>
        <v>Michael Smith</v>
      </c>
      <c r="E1808" t="s">
        <v>26</v>
      </c>
      <c r="F1808" t="str">
        <f t="shared" si="169"/>
        <v>EAST</v>
      </c>
      <c r="G1808" t="s">
        <v>12</v>
      </c>
      <c r="H1808" t="str">
        <f t="shared" si="170"/>
        <v>Electronics</v>
      </c>
      <c r="I1808" s="2" t="s">
        <v>4932</v>
      </c>
      <c r="J1808" s="1">
        <v>45745</v>
      </c>
      <c r="K1808">
        <v>2562.54</v>
      </c>
      <c r="L1808" s="4">
        <v>2562.54</v>
      </c>
      <c r="M1808" s="4" t="str">
        <f t="shared" si="171"/>
        <v>High Sales</v>
      </c>
      <c r="N1808" s="2" t="str">
        <f t="shared" si="172"/>
        <v>Grade B</v>
      </c>
      <c r="O1808">
        <v>10</v>
      </c>
      <c r="P1808" s="4">
        <v>10</v>
      </c>
      <c r="Q1808" t="s">
        <v>18</v>
      </c>
      <c r="R1808" s="4">
        <v>5</v>
      </c>
      <c r="S1808" t="str">
        <f>CONCATENATE(OrdersTable[[#This Row],[Clean_ID]],"-",OrdersTable[[#This Row],[Clean_Region]],"-",OrdersTable[[#This Row],[Clean_Product]])</f>
        <v>2806-EAST-Electronics</v>
      </c>
    </row>
    <row r="1809" spans="1:19" x14ac:dyDescent="0.3">
      <c r="A1809" t="s">
        <v>4933</v>
      </c>
      <c r="B1809" t="str">
        <f t="shared" si="168"/>
        <v>2807</v>
      </c>
      <c r="C1809" t="s">
        <v>4934</v>
      </c>
      <c r="D1809" t="str">
        <f t="shared" si="173"/>
        <v>Mike Smith</v>
      </c>
      <c r="E1809" t="s">
        <v>44</v>
      </c>
      <c r="F1809" t="str">
        <f t="shared" si="169"/>
        <v>SOUTH</v>
      </c>
      <c r="G1809" t="s">
        <v>80</v>
      </c>
      <c r="H1809" t="str">
        <f t="shared" si="170"/>
        <v>Furniture</v>
      </c>
      <c r="I1809" s="2" t="s">
        <v>4935</v>
      </c>
      <c r="J1809" s="1">
        <v>46008</v>
      </c>
      <c r="K1809">
        <v>3529.2</v>
      </c>
      <c r="L1809" s="4">
        <v>3529.2</v>
      </c>
      <c r="M1809" s="4" t="str">
        <f t="shared" si="171"/>
        <v>High Sales</v>
      </c>
      <c r="N1809" s="2" t="str">
        <f t="shared" si="172"/>
        <v>Grade B</v>
      </c>
      <c r="O1809">
        <v>10</v>
      </c>
      <c r="P1809" s="4">
        <v>10</v>
      </c>
      <c r="Q1809" t="s">
        <v>18</v>
      </c>
      <c r="R1809" s="4">
        <v>14</v>
      </c>
      <c r="S1809" t="str">
        <f>CONCATENATE(OrdersTable[[#This Row],[Clean_ID]],"-",OrdersTable[[#This Row],[Clean_Region]],"-",OrdersTable[[#This Row],[Clean_Product]])</f>
        <v>2807-SOUTH-Furniture</v>
      </c>
    </row>
    <row r="1810" spans="1:19" x14ac:dyDescent="0.3">
      <c r="A1810" t="s">
        <v>4936</v>
      </c>
      <c r="B1810" t="str">
        <f t="shared" si="168"/>
        <v>2808</v>
      </c>
      <c r="C1810" t="s">
        <v>4937</v>
      </c>
      <c r="D1810" t="str">
        <f t="shared" si="173"/>
        <v>Andrew Clay</v>
      </c>
      <c r="E1810" t="s">
        <v>26</v>
      </c>
      <c r="F1810" t="str">
        <f t="shared" si="169"/>
        <v>EAST</v>
      </c>
      <c r="G1810" t="s">
        <v>80</v>
      </c>
      <c r="H1810" t="str">
        <f t="shared" si="170"/>
        <v>Furniture</v>
      </c>
      <c r="I1810" s="2" t="s">
        <v>3980</v>
      </c>
      <c r="J1810" s="1">
        <v>45458</v>
      </c>
      <c r="K1810"/>
      <c r="L1810" s="4">
        <v>0</v>
      </c>
      <c r="M1810" s="4" t="str">
        <f t="shared" si="171"/>
        <v>Low Sales</v>
      </c>
      <c r="N1810" s="2" t="str">
        <f t="shared" si="172"/>
        <v>Grade C</v>
      </c>
      <c r="O1810"/>
      <c r="P1810" s="4">
        <v>0</v>
      </c>
      <c r="Q1810" t="s">
        <v>23</v>
      </c>
      <c r="R1810" s="4">
        <v>9</v>
      </c>
      <c r="S1810" t="str">
        <f>CONCATENATE(OrdersTable[[#This Row],[Clean_ID]],"-",OrdersTable[[#This Row],[Clean_Region]],"-",OrdersTable[[#This Row],[Clean_Product]])</f>
        <v>2808-EAST-Furniture</v>
      </c>
    </row>
    <row r="1811" spans="1:19" x14ac:dyDescent="0.3">
      <c r="A1811" t="s">
        <v>4938</v>
      </c>
      <c r="B1811" t="str">
        <f t="shared" si="168"/>
        <v>2809</v>
      </c>
      <c r="C1811" t="s">
        <v>4939</v>
      </c>
      <c r="D1811" t="str">
        <f t="shared" si="173"/>
        <v>Teresa Whitaker</v>
      </c>
      <c r="E1811" t="s">
        <v>11</v>
      </c>
      <c r="F1811" t="str">
        <f t="shared" si="169"/>
        <v>NORTH</v>
      </c>
      <c r="G1811" t="s">
        <v>40</v>
      </c>
      <c r="H1811" t="str">
        <f t="shared" si="170"/>
        <v>Office Supplies</v>
      </c>
      <c r="I1811" s="2" t="s">
        <v>3012</v>
      </c>
      <c r="J1811" s="1">
        <v>45604</v>
      </c>
      <c r="K1811"/>
      <c r="L1811" s="4">
        <v>0</v>
      </c>
      <c r="M1811" s="4" t="str">
        <f t="shared" si="171"/>
        <v>Low Sales</v>
      </c>
      <c r="N1811" s="2" t="str">
        <f t="shared" si="172"/>
        <v>Grade C</v>
      </c>
      <c r="O1811">
        <v>10</v>
      </c>
      <c r="P1811" s="4">
        <v>10</v>
      </c>
      <c r="Q1811" t="s">
        <v>37</v>
      </c>
      <c r="R1811" s="4">
        <v>1</v>
      </c>
      <c r="S1811" t="str">
        <f>CONCATENATE(OrdersTable[[#This Row],[Clean_ID]],"-",OrdersTable[[#This Row],[Clean_Region]],"-",OrdersTable[[#This Row],[Clean_Product]])</f>
        <v>2809-NORTH-Office Supplies</v>
      </c>
    </row>
    <row r="1812" spans="1:19" x14ac:dyDescent="0.3">
      <c r="A1812" t="s">
        <v>4940</v>
      </c>
      <c r="B1812" t="str">
        <f t="shared" si="168"/>
        <v>2810</v>
      </c>
      <c r="C1812" t="s">
        <v>4941</v>
      </c>
      <c r="D1812" t="str">
        <f t="shared" si="173"/>
        <v>Timothy Gray</v>
      </c>
      <c r="E1812" t="s">
        <v>11</v>
      </c>
      <c r="F1812" t="str">
        <f t="shared" si="169"/>
        <v>NORTH</v>
      </c>
      <c r="G1812" t="s">
        <v>40</v>
      </c>
      <c r="H1812" t="str">
        <f t="shared" si="170"/>
        <v>Office Supplies</v>
      </c>
      <c r="I1812" s="2" t="s">
        <v>2151</v>
      </c>
      <c r="J1812" s="1">
        <v>45580</v>
      </c>
      <c r="K1812">
        <v>370.03</v>
      </c>
      <c r="L1812" s="4">
        <v>370.03</v>
      </c>
      <c r="M1812" s="4" t="str">
        <f t="shared" si="171"/>
        <v>Low Sales</v>
      </c>
      <c r="N1812" s="2" t="str">
        <f t="shared" si="172"/>
        <v>Grade C</v>
      </c>
      <c r="O1812">
        <v>20</v>
      </c>
      <c r="P1812" s="4">
        <v>20</v>
      </c>
      <c r="Q1812" t="s">
        <v>31</v>
      </c>
      <c r="R1812" s="4">
        <v>15</v>
      </c>
      <c r="S1812" t="str">
        <f>CONCATENATE(OrdersTable[[#This Row],[Clean_ID]],"-",OrdersTable[[#This Row],[Clean_Region]],"-",OrdersTable[[#This Row],[Clean_Product]])</f>
        <v>2810-NORTH-Office Supplies</v>
      </c>
    </row>
    <row r="1813" spans="1:19" x14ac:dyDescent="0.3">
      <c r="A1813" t="s">
        <v>4942</v>
      </c>
      <c r="B1813" t="str">
        <f t="shared" si="168"/>
        <v>2811</v>
      </c>
      <c r="C1813" t="s">
        <v>4943</v>
      </c>
      <c r="D1813" t="str">
        <f t="shared" si="173"/>
        <v>Patricia Henderson</v>
      </c>
      <c r="E1813" t="s">
        <v>11</v>
      </c>
      <c r="F1813" t="str">
        <f t="shared" si="169"/>
        <v>NORTH</v>
      </c>
      <c r="G1813" t="s">
        <v>12</v>
      </c>
      <c r="H1813" t="str">
        <f t="shared" si="170"/>
        <v>Electronics</v>
      </c>
      <c r="I1813" s="2" t="s">
        <v>4944</v>
      </c>
      <c r="J1813" s="1">
        <v>45926</v>
      </c>
      <c r="K1813"/>
      <c r="L1813" s="4">
        <v>0</v>
      </c>
      <c r="M1813" s="4" t="str">
        <f t="shared" si="171"/>
        <v>Low Sales</v>
      </c>
      <c r="N1813" s="2" t="str">
        <f t="shared" si="172"/>
        <v>Grade C</v>
      </c>
      <c r="O1813">
        <v>5</v>
      </c>
      <c r="P1813" s="4">
        <v>5</v>
      </c>
      <c r="Q1813" t="s">
        <v>14</v>
      </c>
      <c r="R1813" s="4">
        <v>6</v>
      </c>
      <c r="S1813" t="str">
        <f>CONCATENATE(OrdersTable[[#This Row],[Clean_ID]],"-",OrdersTable[[#This Row],[Clean_Region]],"-",OrdersTable[[#This Row],[Clean_Product]])</f>
        <v>2811-NORTH-Electronics</v>
      </c>
    </row>
    <row r="1814" spans="1:19" x14ac:dyDescent="0.3">
      <c r="A1814" t="s">
        <v>4945</v>
      </c>
      <c r="B1814" t="str">
        <f t="shared" si="168"/>
        <v>2812</v>
      </c>
      <c r="C1814" t="s">
        <v>4946</v>
      </c>
      <c r="D1814" t="str">
        <f t="shared" si="173"/>
        <v>William Richards</v>
      </c>
      <c r="E1814" t="s">
        <v>21</v>
      </c>
      <c r="F1814" t="str">
        <f t="shared" si="169"/>
        <v>CENTRAL</v>
      </c>
      <c r="G1814" t="s">
        <v>40</v>
      </c>
      <c r="H1814" t="str">
        <f t="shared" si="170"/>
        <v>Office Supplies</v>
      </c>
      <c r="I1814" s="2" t="s">
        <v>1679</v>
      </c>
      <c r="J1814" s="1">
        <v>46006</v>
      </c>
      <c r="K1814">
        <v>3047.26</v>
      </c>
      <c r="L1814" s="4">
        <v>3047.26</v>
      </c>
      <c r="M1814" s="4" t="str">
        <f t="shared" si="171"/>
        <v>High Sales</v>
      </c>
      <c r="N1814" s="2" t="str">
        <f t="shared" si="172"/>
        <v>Grade B</v>
      </c>
      <c r="O1814"/>
      <c r="P1814" s="4">
        <v>0</v>
      </c>
      <c r="Q1814" t="s">
        <v>31</v>
      </c>
      <c r="R1814" s="4">
        <v>12</v>
      </c>
      <c r="S1814" t="str">
        <f>CONCATENATE(OrdersTable[[#This Row],[Clean_ID]],"-",OrdersTable[[#This Row],[Clean_Region]],"-",OrdersTable[[#This Row],[Clean_Product]])</f>
        <v>2812-CENTRAL-Office Supplies</v>
      </c>
    </row>
    <row r="1815" spans="1:19" x14ac:dyDescent="0.3">
      <c r="A1815" t="s">
        <v>4947</v>
      </c>
      <c r="B1815" t="str">
        <f t="shared" si="168"/>
        <v>2813</v>
      </c>
      <c r="C1815" t="s">
        <v>4948</v>
      </c>
      <c r="D1815" t="str">
        <f t="shared" si="173"/>
        <v>Brandon Ray</v>
      </c>
      <c r="E1815" t="s">
        <v>26</v>
      </c>
      <c r="F1815" t="str">
        <f t="shared" si="169"/>
        <v>EAST</v>
      </c>
      <c r="G1815" t="s">
        <v>35</v>
      </c>
      <c r="H1815" t="str">
        <f t="shared" si="170"/>
        <v>Electronics</v>
      </c>
      <c r="I1815" s="2" t="s">
        <v>1439</v>
      </c>
      <c r="J1815" s="1">
        <v>45658</v>
      </c>
      <c r="K1815"/>
      <c r="L1815" s="4">
        <v>0</v>
      </c>
      <c r="M1815" s="4" t="str">
        <f t="shared" si="171"/>
        <v>Low Sales</v>
      </c>
      <c r="N1815" s="2" t="str">
        <f t="shared" si="172"/>
        <v>Grade C</v>
      </c>
      <c r="O1815">
        <v>20</v>
      </c>
      <c r="P1815" s="4">
        <v>20</v>
      </c>
      <c r="Q1815" t="s">
        <v>31</v>
      </c>
      <c r="R1815" s="4">
        <v>13</v>
      </c>
      <c r="S1815" t="str">
        <f>CONCATENATE(OrdersTable[[#This Row],[Clean_ID]],"-",OrdersTable[[#This Row],[Clean_Region]],"-",OrdersTable[[#This Row],[Clean_Product]])</f>
        <v>2813-EAST-Electronics</v>
      </c>
    </row>
    <row r="1816" spans="1:19" x14ac:dyDescent="0.3">
      <c r="A1816" t="s">
        <v>4949</v>
      </c>
      <c r="B1816" t="str">
        <f t="shared" si="168"/>
        <v>2814</v>
      </c>
      <c r="C1816" t="s">
        <v>4950</v>
      </c>
      <c r="D1816" t="str">
        <f t="shared" si="173"/>
        <v>Angela Murphy</v>
      </c>
      <c r="E1816" t="s">
        <v>51</v>
      </c>
      <c r="F1816" t="str">
        <f t="shared" si="169"/>
        <v>WEST</v>
      </c>
      <c r="G1816" t="s">
        <v>40</v>
      </c>
      <c r="H1816" t="str">
        <f t="shared" si="170"/>
        <v>Office Supplies</v>
      </c>
      <c r="I1816" s="2" t="s">
        <v>3422</v>
      </c>
      <c r="J1816" s="1">
        <v>45851</v>
      </c>
      <c r="K1816">
        <v>991.91</v>
      </c>
      <c r="L1816" s="4">
        <v>991.91</v>
      </c>
      <c r="M1816" s="4" t="str">
        <f t="shared" si="171"/>
        <v>Low Sales</v>
      </c>
      <c r="N1816" s="2" t="str">
        <f t="shared" si="172"/>
        <v>Grade C</v>
      </c>
      <c r="O1816">
        <v>5</v>
      </c>
      <c r="P1816" s="4">
        <v>5</v>
      </c>
      <c r="Q1816" t="s">
        <v>31</v>
      </c>
      <c r="R1816" s="4">
        <v>7</v>
      </c>
      <c r="S1816" t="str">
        <f>CONCATENATE(OrdersTable[[#This Row],[Clean_ID]],"-",OrdersTable[[#This Row],[Clean_Region]],"-",OrdersTable[[#This Row],[Clean_Product]])</f>
        <v>2814-WEST-Office Supplies</v>
      </c>
    </row>
    <row r="1817" spans="1:19" x14ac:dyDescent="0.3">
      <c r="A1817" t="s">
        <v>4951</v>
      </c>
      <c r="B1817" t="str">
        <f t="shared" si="168"/>
        <v>2815</v>
      </c>
      <c r="C1817" t="s">
        <v>4952</v>
      </c>
      <c r="D1817" t="str">
        <f t="shared" si="173"/>
        <v>Margaret Medina</v>
      </c>
      <c r="E1817" t="s">
        <v>51</v>
      </c>
      <c r="F1817" t="str">
        <f t="shared" si="169"/>
        <v>WEST</v>
      </c>
      <c r="G1817" t="s">
        <v>35</v>
      </c>
      <c r="H1817" t="str">
        <f t="shared" si="170"/>
        <v>Electronics</v>
      </c>
      <c r="I1817" s="2" t="s">
        <v>3456</v>
      </c>
      <c r="J1817" s="1">
        <v>45624</v>
      </c>
      <c r="K1817"/>
      <c r="L1817" s="4">
        <v>0</v>
      </c>
      <c r="M1817" s="4" t="str">
        <f t="shared" si="171"/>
        <v>Low Sales</v>
      </c>
      <c r="N1817" s="2" t="str">
        <f t="shared" si="172"/>
        <v>Grade C</v>
      </c>
      <c r="O1817">
        <v>20</v>
      </c>
      <c r="P1817" s="4">
        <v>20</v>
      </c>
      <c r="Q1817" t="s">
        <v>18</v>
      </c>
      <c r="R1817" s="4">
        <v>3</v>
      </c>
      <c r="S1817" t="str">
        <f>CONCATENATE(OrdersTable[[#This Row],[Clean_ID]],"-",OrdersTable[[#This Row],[Clean_Region]],"-",OrdersTable[[#This Row],[Clean_Product]])</f>
        <v>2815-WEST-Electronics</v>
      </c>
    </row>
    <row r="1818" spans="1:19" x14ac:dyDescent="0.3">
      <c r="A1818" t="s">
        <v>4953</v>
      </c>
      <c r="B1818" t="str">
        <f t="shared" si="168"/>
        <v>2816</v>
      </c>
      <c r="C1818" t="s">
        <v>4954</v>
      </c>
      <c r="D1818" t="str">
        <f t="shared" si="173"/>
        <v>Alicia Henry</v>
      </c>
      <c r="E1818" t="s">
        <v>11</v>
      </c>
      <c r="F1818" t="str">
        <f t="shared" si="169"/>
        <v>NORTH</v>
      </c>
      <c r="G1818" t="s">
        <v>35</v>
      </c>
      <c r="H1818" t="str">
        <f t="shared" si="170"/>
        <v>Electronics</v>
      </c>
      <c r="I1818" s="2" t="s">
        <v>2306</v>
      </c>
      <c r="J1818" s="1">
        <v>45721</v>
      </c>
      <c r="K1818"/>
      <c r="L1818" s="4">
        <v>0</v>
      </c>
      <c r="M1818" s="4" t="str">
        <f t="shared" si="171"/>
        <v>Low Sales</v>
      </c>
      <c r="N1818" s="2" t="str">
        <f t="shared" si="172"/>
        <v>Grade C</v>
      </c>
      <c r="O1818">
        <v>20</v>
      </c>
      <c r="P1818" s="4">
        <v>20</v>
      </c>
      <c r="Q1818" t="s">
        <v>18</v>
      </c>
      <c r="R1818" s="4">
        <v>7</v>
      </c>
      <c r="S1818" t="str">
        <f>CONCATENATE(OrdersTable[[#This Row],[Clean_ID]],"-",OrdersTable[[#This Row],[Clean_Region]],"-",OrdersTable[[#This Row],[Clean_Product]])</f>
        <v>2816-NORTH-Electronics</v>
      </c>
    </row>
    <row r="1819" spans="1:19" x14ac:dyDescent="0.3">
      <c r="A1819" t="s">
        <v>4955</v>
      </c>
      <c r="B1819" t="str">
        <f t="shared" si="168"/>
        <v>2817</v>
      </c>
      <c r="C1819" t="s">
        <v>4956</v>
      </c>
      <c r="D1819" t="str">
        <f t="shared" si="173"/>
        <v>Mrs. Whitney Watkins</v>
      </c>
      <c r="E1819" t="s">
        <v>26</v>
      </c>
      <c r="F1819" t="str">
        <f t="shared" si="169"/>
        <v>EAST</v>
      </c>
      <c r="G1819" t="s">
        <v>12</v>
      </c>
      <c r="H1819" t="str">
        <f t="shared" si="170"/>
        <v>Electronics</v>
      </c>
      <c r="I1819" s="2" t="s">
        <v>2687</v>
      </c>
      <c r="J1819" s="1">
        <v>45736</v>
      </c>
      <c r="K1819">
        <v>4531.54</v>
      </c>
      <c r="L1819" s="4">
        <v>4531.54</v>
      </c>
      <c r="M1819" s="4" t="str">
        <f t="shared" si="171"/>
        <v>High Sales</v>
      </c>
      <c r="N1819" s="2" t="str">
        <f t="shared" si="172"/>
        <v>Grade A</v>
      </c>
      <c r="O1819"/>
      <c r="P1819" s="4">
        <v>0</v>
      </c>
      <c r="Q1819" t="s">
        <v>18</v>
      </c>
      <c r="R1819" s="4">
        <v>4</v>
      </c>
      <c r="S1819" t="str">
        <f>CONCATENATE(OrdersTable[[#This Row],[Clean_ID]],"-",OrdersTable[[#This Row],[Clean_Region]],"-",OrdersTable[[#This Row],[Clean_Product]])</f>
        <v>2817-EAST-Electronics</v>
      </c>
    </row>
    <row r="1820" spans="1:19" x14ac:dyDescent="0.3">
      <c r="A1820" t="s">
        <v>4957</v>
      </c>
      <c r="B1820" t="str">
        <f t="shared" si="168"/>
        <v>2818</v>
      </c>
      <c r="C1820" t="s">
        <v>4958</v>
      </c>
      <c r="D1820" t="str">
        <f t="shared" si="173"/>
        <v>Amy Bryant</v>
      </c>
      <c r="E1820" t="s">
        <v>34</v>
      </c>
      <c r="F1820" t="str">
        <f t="shared" si="169"/>
        <v>NORTH</v>
      </c>
      <c r="G1820" t="s">
        <v>12</v>
      </c>
      <c r="H1820" t="str">
        <f t="shared" si="170"/>
        <v>Electronics</v>
      </c>
      <c r="I1820" s="2" t="s">
        <v>4959</v>
      </c>
      <c r="J1820" s="1">
        <v>45749</v>
      </c>
      <c r="K1820"/>
      <c r="L1820" s="4">
        <v>0</v>
      </c>
      <c r="M1820" s="4" t="str">
        <f t="shared" si="171"/>
        <v>Low Sales</v>
      </c>
      <c r="N1820" s="2" t="str">
        <f t="shared" si="172"/>
        <v>Grade C</v>
      </c>
      <c r="O1820">
        <v>10</v>
      </c>
      <c r="P1820" s="4">
        <v>10</v>
      </c>
      <c r="Q1820" t="s">
        <v>14</v>
      </c>
      <c r="R1820" s="4">
        <v>8</v>
      </c>
      <c r="S1820" t="str">
        <f>CONCATENATE(OrdersTable[[#This Row],[Clean_ID]],"-",OrdersTable[[#This Row],[Clean_Region]],"-",OrdersTable[[#This Row],[Clean_Product]])</f>
        <v>2818-NORTH-Electronics</v>
      </c>
    </row>
    <row r="1821" spans="1:19" x14ac:dyDescent="0.3">
      <c r="A1821" t="s">
        <v>4960</v>
      </c>
      <c r="B1821" t="str">
        <f t="shared" si="168"/>
        <v>2819</v>
      </c>
      <c r="C1821" t="s">
        <v>4961</v>
      </c>
      <c r="D1821" t="str">
        <f t="shared" si="173"/>
        <v>Julie Pena</v>
      </c>
      <c r="E1821" t="s">
        <v>51</v>
      </c>
      <c r="F1821" t="str">
        <f t="shared" si="169"/>
        <v>WEST</v>
      </c>
      <c r="G1821" t="s">
        <v>80</v>
      </c>
      <c r="H1821" t="str">
        <f t="shared" si="170"/>
        <v>Furniture</v>
      </c>
      <c r="I1821" s="2" t="s">
        <v>4962</v>
      </c>
      <c r="J1821" s="1">
        <v>45602</v>
      </c>
      <c r="K1821">
        <v>1424.46</v>
      </c>
      <c r="L1821" s="4">
        <v>1424.46</v>
      </c>
      <c r="M1821" s="4" t="str">
        <f t="shared" si="171"/>
        <v>Low Sales</v>
      </c>
      <c r="N1821" s="2" t="str">
        <f t="shared" si="172"/>
        <v>Grade C</v>
      </c>
      <c r="O1821">
        <v>20</v>
      </c>
      <c r="P1821" s="4">
        <v>20</v>
      </c>
      <c r="Q1821" t="s">
        <v>37</v>
      </c>
      <c r="R1821" s="4">
        <v>12</v>
      </c>
      <c r="S1821" t="str">
        <f>CONCATENATE(OrdersTable[[#This Row],[Clean_ID]],"-",OrdersTable[[#This Row],[Clean_Region]],"-",OrdersTable[[#This Row],[Clean_Product]])</f>
        <v>2819-WEST-Furniture</v>
      </c>
    </row>
    <row r="1822" spans="1:19" x14ac:dyDescent="0.3">
      <c r="A1822" t="s">
        <v>4963</v>
      </c>
      <c r="B1822" t="str">
        <f t="shared" si="168"/>
        <v>2820</v>
      </c>
      <c r="C1822" t="s">
        <v>4964</v>
      </c>
      <c r="D1822" t="str">
        <f t="shared" si="173"/>
        <v>Gerald Williamson</v>
      </c>
      <c r="E1822" t="s">
        <v>51</v>
      </c>
      <c r="F1822" t="str">
        <f t="shared" si="169"/>
        <v>WEST</v>
      </c>
      <c r="G1822" t="s">
        <v>35</v>
      </c>
      <c r="H1822" t="str">
        <f t="shared" si="170"/>
        <v>Electronics</v>
      </c>
      <c r="I1822" s="2" t="s">
        <v>4322</v>
      </c>
      <c r="J1822" s="1">
        <v>45737</v>
      </c>
      <c r="K1822">
        <v>2462.34</v>
      </c>
      <c r="L1822" s="4">
        <v>2462.34</v>
      </c>
      <c r="M1822" s="4" t="str">
        <f t="shared" si="171"/>
        <v>Low Sales</v>
      </c>
      <c r="N1822" s="2" t="str">
        <f t="shared" si="172"/>
        <v>Grade B</v>
      </c>
      <c r="O1822">
        <v>15</v>
      </c>
      <c r="P1822" s="4">
        <v>15</v>
      </c>
      <c r="Q1822" t="s">
        <v>14</v>
      </c>
      <c r="R1822" s="4">
        <v>2</v>
      </c>
      <c r="S1822" t="str">
        <f>CONCATENATE(OrdersTable[[#This Row],[Clean_ID]],"-",OrdersTable[[#This Row],[Clean_Region]],"-",OrdersTable[[#This Row],[Clean_Product]])</f>
        <v>2820-WEST-Electronics</v>
      </c>
    </row>
    <row r="1823" spans="1:19" x14ac:dyDescent="0.3">
      <c r="A1823" t="s">
        <v>4965</v>
      </c>
      <c r="B1823" t="str">
        <f t="shared" si="168"/>
        <v>2821</v>
      </c>
      <c r="C1823" t="s">
        <v>4966</v>
      </c>
      <c r="D1823" t="str">
        <f t="shared" si="173"/>
        <v>Jennifer Miller</v>
      </c>
      <c r="E1823" t="s">
        <v>26</v>
      </c>
      <c r="F1823" t="str">
        <f t="shared" si="169"/>
        <v>EAST</v>
      </c>
      <c r="G1823" t="s">
        <v>35</v>
      </c>
      <c r="H1823" t="str">
        <f t="shared" si="170"/>
        <v>Electronics</v>
      </c>
      <c r="I1823" s="2" t="s">
        <v>2032</v>
      </c>
      <c r="J1823" s="1">
        <v>45914</v>
      </c>
      <c r="K1823"/>
      <c r="L1823" s="4">
        <v>0</v>
      </c>
      <c r="M1823" s="4" t="str">
        <f t="shared" si="171"/>
        <v>Low Sales</v>
      </c>
      <c r="N1823" s="2" t="str">
        <f t="shared" si="172"/>
        <v>Grade C</v>
      </c>
      <c r="O1823">
        <v>10</v>
      </c>
      <c r="P1823" s="4">
        <v>10</v>
      </c>
      <c r="Q1823" t="s">
        <v>23</v>
      </c>
      <c r="R1823" s="4">
        <v>8</v>
      </c>
      <c r="S1823" t="str">
        <f>CONCATENATE(OrdersTable[[#This Row],[Clean_ID]],"-",OrdersTable[[#This Row],[Clean_Region]],"-",OrdersTable[[#This Row],[Clean_Product]])</f>
        <v>2821-EAST-Electronics</v>
      </c>
    </row>
    <row r="1824" spans="1:19" x14ac:dyDescent="0.3">
      <c r="A1824" t="s">
        <v>4967</v>
      </c>
      <c r="B1824" t="str">
        <f t="shared" si="168"/>
        <v>2822</v>
      </c>
      <c r="C1824" t="s">
        <v>4968</v>
      </c>
      <c r="D1824" t="str">
        <f t="shared" si="173"/>
        <v>Roger Carter</v>
      </c>
      <c r="E1824" t="s">
        <v>34</v>
      </c>
      <c r="F1824" t="str">
        <f t="shared" si="169"/>
        <v>NORTH</v>
      </c>
      <c r="G1824" t="s">
        <v>40</v>
      </c>
      <c r="H1824" t="str">
        <f t="shared" si="170"/>
        <v>Office Supplies</v>
      </c>
      <c r="I1824" s="2" t="s">
        <v>4969</v>
      </c>
      <c r="J1824" s="1">
        <v>45938</v>
      </c>
      <c r="K1824"/>
      <c r="L1824" s="4">
        <v>0</v>
      </c>
      <c r="M1824" s="4" t="str">
        <f t="shared" si="171"/>
        <v>Low Sales</v>
      </c>
      <c r="N1824" s="2" t="str">
        <f t="shared" si="172"/>
        <v>Grade C</v>
      </c>
      <c r="O1824"/>
      <c r="P1824" s="4">
        <v>0</v>
      </c>
      <c r="Q1824" t="s">
        <v>23</v>
      </c>
      <c r="R1824" s="4">
        <v>10</v>
      </c>
      <c r="S1824" t="str">
        <f>CONCATENATE(OrdersTable[[#This Row],[Clean_ID]],"-",OrdersTable[[#This Row],[Clean_Region]],"-",OrdersTable[[#This Row],[Clean_Product]])</f>
        <v>2822-NORTH-Office Supplies</v>
      </c>
    </row>
    <row r="1825" spans="1:19" x14ac:dyDescent="0.3">
      <c r="A1825" t="s">
        <v>4970</v>
      </c>
      <c r="B1825" t="str">
        <f t="shared" si="168"/>
        <v>2823</v>
      </c>
      <c r="C1825" t="s">
        <v>4971</v>
      </c>
      <c r="D1825" t="str">
        <f t="shared" si="173"/>
        <v>Kristin Weaver</v>
      </c>
      <c r="E1825" t="s">
        <v>34</v>
      </c>
      <c r="F1825" t="str">
        <f t="shared" si="169"/>
        <v>NORTH</v>
      </c>
      <c r="G1825" t="s">
        <v>80</v>
      </c>
      <c r="H1825" t="str">
        <f t="shared" si="170"/>
        <v>Furniture</v>
      </c>
      <c r="I1825" s="2" t="s">
        <v>1397</v>
      </c>
      <c r="J1825" s="1">
        <v>45834</v>
      </c>
      <c r="K1825"/>
      <c r="L1825" s="4">
        <v>0</v>
      </c>
      <c r="M1825" s="4" t="str">
        <f t="shared" si="171"/>
        <v>Low Sales</v>
      </c>
      <c r="N1825" s="2" t="str">
        <f t="shared" si="172"/>
        <v>Grade C</v>
      </c>
      <c r="O1825">
        <v>10</v>
      </c>
      <c r="P1825" s="4">
        <v>10</v>
      </c>
      <c r="Q1825" t="s">
        <v>31</v>
      </c>
      <c r="R1825" s="4">
        <v>10</v>
      </c>
      <c r="S1825" t="str">
        <f>CONCATENATE(OrdersTable[[#This Row],[Clean_ID]],"-",OrdersTable[[#This Row],[Clean_Region]],"-",OrdersTable[[#This Row],[Clean_Product]])</f>
        <v>2823-NORTH-Furniture</v>
      </c>
    </row>
    <row r="1826" spans="1:19" x14ac:dyDescent="0.3">
      <c r="A1826" t="s">
        <v>4972</v>
      </c>
      <c r="B1826" t="str">
        <f t="shared" si="168"/>
        <v>2824</v>
      </c>
      <c r="C1826" t="s">
        <v>4973</v>
      </c>
      <c r="D1826" t="str">
        <f t="shared" si="173"/>
        <v>Lori Anderson</v>
      </c>
      <c r="E1826" t="s">
        <v>51</v>
      </c>
      <c r="F1826" t="str">
        <f t="shared" si="169"/>
        <v>WEST</v>
      </c>
      <c r="G1826" t="s">
        <v>12</v>
      </c>
      <c r="H1826" t="str">
        <f t="shared" si="170"/>
        <v>Electronics</v>
      </c>
      <c r="I1826" s="2" t="s">
        <v>2751</v>
      </c>
      <c r="J1826" s="1">
        <v>45310</v>
      </c>
      <c r="K1826">
        <v>1881.54</v>
      </c>
      <c r="L1826" s="4">
        <v>1881.54</v>
      </c>
      <c r="M1826" s="4" t="str">
        <f t="shared" si="171"/>
        <v>Low Sales</v>
      </c>
      <c r="N1826" s="2" t="str">
        <f t="shared" si="172"/>
        <v>Grade C</v>
      </c>
      <c r="O1826">
        <v>10</v>
      </c>
      <c r="P1826" s="4">
        <v>10</v>
      </c>
      <c r="Q1826" t="s">
        <v>31</v>
      </c>
      <c r="R1826" s="4">
        <v>12</v>
      </c>
      <c r="S1826" t="str">
        <f>CONCATENATE(OrdersTable[[#This Row],[Clean_ID]],"-",OrdersTable[[#This Row],[Clean_Region]],"-",OrdersTable[[#This Row],[Clean_Product]])</f>
        <v>2824-WEST-Electronics</v>
      </c>
    </row>
    <row r="1827" spans="1:19" x14ac:dyDescent="0.3">
      <c r="A1827" t="s">
        <v>4974</v>
      </c>
      <c r="B1827" t="str">
        <f t="shared" si="168"/>
        <v>2825</v>
      </c>
      <c r="C1827" t="s">
        <v>4975</v>
      </c>
      <c r="D1827" t="str">
        <f t="shared" si="173"/>
        <v>Daniel Mueller</v>
      </c>
      <c r="E1827" t="s">
        <v>44</v>
      </c>
      <c r="F1827" t="str">
        <f t="shared" si="169"/>
        <v>SOUTH</v>
      </c>
      <c r="G1827" t="s">
        <v>40</v>
      </c>
      <c r="H1827" t="str">
        <f t="shared" si="170"/>
        <v>Office Supplies</v>
      </c>
      <c r="I1827" s="2" t="s">
        <v>3629</v>
      </c>
      <c r="J1827" s="1">
        <v>45971</v>
      </c>
      <c r="K1827"/>
      <c r="L1827" s="4">
        <v>0</v>
      </c>
      <c r="M1827" s="4" t="str">
        <f t="shared" si="171"/>
        <v>Low Sales</v>
      </c>
      <c r="N1827" s="2" t="str">
        <f t="shared" si="172"/>
        <v>Grade C</v>
      </c>
      <c r="O1827"/>
      <c r="P1827" s="4">
        <v>0</v>
      </c>
      <c r="Q1827" t="s">
        <v>31</v>
      </c>
      <c r="R1827" s="4">
        <v>12</v>
      </c>
      <c r="S1827" t="str">
        <f>CONCATENATE(OrdersTable[[#This Row],[Clean_ID]],"-",OrdersTable[[#This Row],[Clean_Region]],"-",OrdersTable[[#This Row],[Clean_Product]])</f>
        <v>2825-SOUTH-Office Supplies</v>
      </c>
    </row>
    <row r="1828" spans="1:19" x14ac:dyDescent="0.3">
      <c r="A1828" t="s">
        <v>4976</v>
      </c>
      <c r="B1828" t="str">
        <f t="shared" si="168"/>
        <v>2826</v>
      </c>
      <c r="C1828" t="s">
        <v>4977</v>
      </c>
      <c r="D1828" t="str">
        <f t="shared" si="173"/>
        <v>Micheal Moore</v>
      </c>
      <c r="E1828" t="s">
        <v>44</v>
      </c>
      <c r="F1828" t="str">
        <f t="shared" si="169"/>
        <v>SOUTH</v>
      </c>
      <c r="G1828" t="s">
        <v>80</v>
      </c>
      <c r="H1828" t="str">
        <f t="shared" si="170"/>
        <v>Furniture</v>
      </c>
      <c r="I1828" s="2" t="s">
        <v>4716</v>
      </c>
      <c r="J1828" s="1">
        <v>45621</v>
      </c>
      <c r="K1828">
        <v>2882.76</v>
      </c>
      <c r="L1828" s="4">
        <v>2882.76</v>
      </c>
      <c r="M1828" s="4" t="str">
        <f t="shared" si="171"/>
        <v>High Sales</v>
      </c>
      <c r="N1828" s="2" t="str">
        <f t="shared" si="172"/>
        <v>Grade B</v>
      </c>
      <c r="O1828"/>
      <c r="P1828" s="4">
        <v>0</v>
      </c>
      <c r="Q1828" t="s">
        <v>37</v>
      </c>
      <c r="R1828" s="4">
        <v>4</v>
      </c>
      <c r="S1828" t="str">
        <f>CONCATENATE(OrdersTable[[#This Row],[Clean_ID]],"-",OrdersTable[[#This Row],[Clean_Region]],"-",OrdersTable[[#This Row],[Clean_Product]])</f>
        <v>2826-SOUTH-Furniture</v>
      </c>
    </row>
    <row r="1829" spans="1:19" x14ac:dyDescent="0.3">
      <c r="A1829" t="s">
        <v>4978</v>
      </c>
      <c r="B1829" t="str">
        <f t="shared" si="168"/>
        <v>2827</v>
      </c>
      <c r="C1829" t="s">
        <v>4979</v>
      </c>
      <c r="D1829" t="str">
        <f t="shared" si="173"/>
        <v>Carol Cole</v>
      </c>
      <c r="E1829" t="s">
        <v>44</v>
      </c>
      <c r="F1829" t="str">
        <f t="shared" si="169"/>
        <v>SOUTH</v>
      </c>
      <c r="G1829" t="s">
        <v>35</v>
      </c>
      <c r="H1829" t="str">
        <f t="shared" si="170"/>
        <v>Electronics</v>
      </c>
      <c r="I1829" s="2" t="s">
        <v>4980</v>
      </c>
      <c r="J1829" s="1">
        <v>45868</v>
      </c>
      <c r="K1829"/>
      <c r="L1829" s="4">
        <v>0</v>
      </c>
      <c r="M1829" s="4" t="str">
        <f t="shared" si="171"/>
        <v>Low Sales</v>
      </c>
      <c r="N1829" s="2" t="str">
        <f t="shared" si="172"/>
        <v>Grade C</v>
      </c>
      <c r="O1829"/>
      <c r="P1829" s="4">
        <v>0</v>
      </c>
      <c r="Q1829" t="s">
        <v>14</v>
      </c>
      <c r="R1829" s="4">
        <v>7</v>
      </c>
      <c r="S1829" t="str">
        <f>CONCATENATE(OrdersTable[[#This Row],[Clean_ID]],"-",OrdersTable[[#This Row],[Clean_Region]],"-",OrdersTable[[#This Row],[Clean_Product]])</f>
        <v>2827-SOUTH-Electronics</v>
      </c>
    </row>
    <row r="1830" spans="1:19" x14ac:dyDescent="0.3">
      <c r="A1830" t="s">
        <v>4981</v>
      </c>
      <c r="B1830" t="str">
        <f t="shared" si="168"/>
        <v>2828</v>
      </c>
      <c r="C1830" t="s">
        <v>4982</v>
      </c>
      <c r="D1830" t="str">
        <f t="shared" si="173"/>
        <v>Ann Brooks</v>
      </c>
      <c r="E1830" t="s">
        <v>44</v>
      </c>
      <c r="F1830" t="str">
        <f t="shared" si="169"/>
        <v>SOUTH</v>
      </c>
      <c r="G1830" t="s">
        <v>40</v>
      </c>
      <c r="H1830" t="str">
        <f t="shared" si="170"/>
        <v>Office Supplies</v>
      </c>
      <c r="I1830" s="2" t="s">
        <v>4983</v>
      </c>
      <c r="J1830" s="1">
        <v>45375</v>
      </c>
      <c r="K1830"/>
      <c r="L1830" s="4">
        <v>0</v>
      </c>
      <c r="M1830" s="4" t="str">
        <f t="shared" si="171"/>
        <v>Low Sales</v>
      </c>
      <c r="N1830" s="2" t="str">
        <f t="shared" si="172"/>
        <v>Grade C</v>
      </c>
      <c r="O1830">
        <v>5</v>
      </c>
      <c r="P1830" s="4">
        <v>5</v>
      </c>
      <c r="Q1830" t="s">
        <v>23</v>
      </c>
      <c r="R1830" s="4">
        <v>7</v>
      </c>
      <c r="S1830" t="str">
        <f>CONCATENATE(OrdersTable[[#This Row],[Clean_ID]],"-",OrdersTable[[#This Row],[Clean_Region]],"-",OrdersTable[[#This Row],[Clean_Product]])</f>
        <v>2828-SOUTH-Office Supplies</v>
      </c>
    </row>
    <row r="1831" spans="1:19" x14ac:dyDescent="0.3">
      <c r="A1831" t="s">
        <v>4984</v>
      </c>
      <c r="B1831" t="str">
        <f t="shared" si="168"/>
        <v>2829</v>
      </c>
      <c r="C1831" t="s">
        <v>4985</v>
      </c>
      <c r="D1831" t="str">
        <f t="shared" si="173"/>
        <v>Angela Morton</v>
      </c>
      <c r="E1831" t="s">
        <v>44</v>
      </c>
      <c r="F1831" t="str">
        <f t="shared" si="169"/>
        <v>SOUTH</v>
      </c>
      <c r="G1831" t="s">
        <v>40</v>
      </c>
      <c r="H1831" t="str">
        <f t="shared" si="170"/>
        <v>Office Supplies</v>
      </c>
      <c r="I1831" s="2" t="s">
        <v>4986</v>
      </c>
      <c r="J1831" s="1">
        <v>46020</v>
      </c>
      <c r="K1831">
        <v>1850.72</v>
      </c>
      <c r="L1831" s="4">
        <v>1850.72</v>
      </c>
      <c r="M1831" s="4" t="str">
        <f t="shared" si="171"/>
        <v>Low Sales</v>
      </c>
      <c r="N1831" s="2" t="str">
        <f t="shared" si="172"/>
        <v>Grade C</v>
      </c>
      <c r="O1831">
        <v>20</v>
      </c>
      <c r="P1831" s="4">
        <v>20</v>
      </c>
      <c r="Q1831" t="s">
        <v>18</v>
      </c>
      <c r="R1831" s="4">
        <v>4</v>
      </c>
      <c r="S1831" t="str">
        <f>CONCATENATE(OrdersTable[[#This Row],[Clean_ID]],"-",OrdersTable[[#This Row],[Clean_Region]],"-",OrdersTable[[#This Row],[Clean_Product]])</f>
        <v>2829-SOUTH-Office Supplies</v>
      </c>
    </row>
    <row r="1832" spans="1:19" x14ac:dyDescent="0.3">
      <c r="A1832" t="s">
        <v>4987</v>
      </c>
      <c r="B1832" t="str">
        <f t="shared" si="168"/>
        <v>2830</v>
      </c>
      <c r="C1832" t="s">
        <v>4988</v>
      </c>
      <c r="D1832" t="str">
        <f t="shared" si="173"/>
        <v>Misty Smith</v>
      </c>
      <c r="E1832" t="s">
        <v>11</v>
      </c>
      <c r="F1832" t="str">
        <f t="shared" si="169"/>
        <v>NORTH</v>
      </c>
      <c r="G1832" t="s">
        <v>12</v>
      </c>
      <c r="H1832" t="str">
        <f t="shared" si="170"/>
        <v>Electronics</v>
      </c>
      <c r="I1832" s="2" t="s">
        <v>2482</v>
      </c>
      <c r="J1832" s="1">
        <v>45303</v>
      </c>
      <c r="K1832"/>
      <c r="L1832" s="4">
        <v>0</v>
      </c>
      <c r="M1832" s="4" t="str">
        <f t="shared" si="171"/>
        <v>Low Sales</v>
      </c>
      <c r="N1832" s="2" t="str">
        <f t="shared" si="172"/>
        <v>Grade C</v>
      </c>
      <c r="O1832"/>
      <c r="P1832" s="4">
        <v>0</v>
      </c>
      <c r="Q1832" t="s">
        <v>18</v>
      </c>
      <c r="R1832" s="4">
        <v>13</v>
      </c>
      <c r="S1832" t="str">
        <f>CONCATENATE(OrdersTable[[#This Row],[Clean_ID]],"-",OrdersTable[[#This Row],[Clean_Region]],"-",OrdersTable[[#This Row],[Clean_Product]])</f>
        <v>2830-NORTH-Electronics</v>
      </c>
    </row>
    <row r="1833" spans="1:19" x14ac:dyDescent="0.3">
      <c r="A1833" t="s">
        <v>4989</v>
      </c>
      <c r="B1833" t="str">
        <f t="shared" si="168"/>
        <v>2831</v>
      </c>
      <c r="C1833" t="s">
        <v>4990</v>
      </c>
      <c r="D1833" t="str">
        <f t="shared" si="173"/>
        <v>Ricky Mclaughlin</v>
      </c>
      <c r="E1833" t="s">
        <v>26</v>
      </c>
      <c r="F1833" t="str">
        <f t="shared" si="169"/>
        <v>EAST</v>
      </c>
      <c r="G1833" t="s">
        <v>40</v>
      </c>
      <c r="H1833" t="str">
        <f t="shared" si="170"/>
        <v>Office Supplies</v>
      </c>
      <c r="I1833" s="2" t="s">
        <v>3094</v>
      </c>
      <c r="J1833" s="1">
        <v>45966</v>
      </c>
      <c r="K1833">
        <v>3043.62</v>
      </c>
      <c r="L1833" s="4">
        <v>3043.62</v>
      </c>
      <c r="M1833" s="4" t="str">
        <f t="shared" si="171"/>
        <v>High Sales</v>
      </c>
      <c r="N1833" s="2" t="str">
        <f t="shared" si="172"/>
        <v>Grade B</v>
      </c>
      <c r="O1833">
        <v>10</v>
      </c>
      <c r="P1833" s="4">
        <v>10</v>
      </c>
      <c r="Q1833" t="s">
        <v>37</v>
      </c>
      <c r="R1833" s="4">
        <v>10</v>
      </c>
      <c r="S1833" t="str">
        <f>CONCATENATE(OrdersTable[[#This Row],[Clean_ID]],"-",OrdersTable[[#This Row],[Clean_Region]],"-",OrdersTable[[#This Row],[Clean_Product]])</f>
        <v>2831-EAST-Office Supplies</v>
      </c>
    </row>
    <row r="1834" spans="1:19" x14ac:dyDescent="0.3">
      <c r="A1834" t="s">
        <v>4991</v>
      </c>
      <c r="B1834" t="str">
        <f t="shared" si="168"/>
        <v>2832</v>
      </c>
      <c r="C1834" t="s">
        <v>4992</v>
      </c>
      <c r="D1834" t="str">
        <f t="shared" si="173"/>
        <v>William Russell</v>
      </c>
      <c r="E1834" t="s">
        <v>34</v>
      </c>
      <c r="F1834" t="str">
        <f t="shared" si="169"/>
        <v>NORTH</v>
      </c>
      <c r="G1834" t="s">
        <v>40</v>
      </c>
      <c r="H1834" t="str">
        <f t="shared" si="170"/>
        <v>Office Supplies</v>
      </c>
      <c r="I1834" s="2" t="s">
        <v>4993</v>
      </c>
      <c r="J1834" s="1">
        <v>46043</v>
      </c>
      <c r="K1834">
        <v>3690.7</v>
      </c>
      <c r="L1834" s="4">
        <v>3690.7</v>
      </c>
      <c r="M1834" s="4" t="str">
        <f t="shared" si="171"/>
        <v>High Sales</v>
      </c>
      <c r="N1834" s="2" t="str">
        <f t="shared" si="172"/>
        <v>Grade B</v>
      </c>
      <c r="O1834"/>
      <c r="P1834" s="4">
        <v>0</v>
      </c>
      <c r="Q1834" t="s">
        <v>37</v>
      </c>
      <c r="R1834" s="4">
        <v>5</v>
      </c>
      <c r="S1834" t="str">
        <f>CONCATENATE(OrdersTable[[#This Row],[Clean_ID]],"-",OrdersTable[[#This Row],[Clean_Region]],"-",OrdersTable[[#This Row],[Clean_Product]])</f>
        <v>2832-NORTH-Office Supplies</v>
      </c>
    </row>
    <row r="1835" spans="1:19" x14ac:dyDescent="0.3">
      <c r="A1835" t="s">
        <v>4994</v>
      </c>
      <c r="B1835" t="str">
        <f t="shared" si="168"/>
        <v>2833</v>
      </c>
      <c r="C1835" t="s">
        <v>4995</v>
      </c>
      <c r="D1835" t="str">
        <f t="shared" si="173"/>
        <v>Jonathan Jones</v>
      </c>
      <c r="E1835" t="s">
        <v>44</v>
      </c>
      <c r="F1835" t="str">
        <f t="shared" si="169"/>
        <v>SOUTH</v>
      </c>
      <c r="G1835" t="s">
        <v>35</v>
      </c>
      <c r="H1835" t="str">
        <f t="shared" si="170"/>
        <v>Electronics</v>
      </c>
      <c r="I1835" s="2" t="s">
        <v>1136</v>
      </c>
      <c r="J1835" s="1">
        <v>45725</v>
      </c>
      <c r="K1835">
        <v>4102</v>
      </c>
      <c r="L1835" s="4">
        <v>4102</v>
      </c>
      <c r="M1835" s="4" t="str">
        <f t="shared" si="171"/>
        <v>High Sales</v>
      </c>
      <c r="N1835" s="2" t="str">
        <f t="shared" si="172"/>
        <v>Grade A</v>
      </c>
      <c r="O1835">
        <v>15</v>
      </c>
      <c r="P1835" s="4">
        <v>15</v>
      </c>
      <c r="Q1835" t="s">
        <v>31</v>
      </c>
      <c r="R1835" s="4">
        <v>4</v>
      </c>
      <c r="S1835" t="str">
        <f>CONCATENATE(OrdersTable[[#This Row],[Clean_ID]],"-",OrdersTable[[#This Row],[Clean_Region]],"-",OrdersTable[[#This Row],[Clean_Product]])</f>
        <v>2833-SOUTH-Electronics</v>
      </c>
    </row>
    <row r="1836" spans="1:19" x14ac:dyDescent="0.3">
      <c r="A1836" t="s">
        <v>4996</v>
      </c>
      <c r="B1836" t="str">
        <f t="shared" si="168"/>
        <v>2834</v>
      </c>
      <c r="C1836" t="s">
        <v>4997</v>
      </c>
      <c r="D1836" t="str">
        <f t="shared" si="173"/>
        <v>Joshua Flores</v>
      </c>
      <c r="E1836" t="s">
        <v>44</v>
      </c>
      <c r="F1836" t="str">
        <f t="shared" si="169"/>
        <v>SOUTH</v>
      </c>
      <c r="G1836" t="s">
        <v>40</v>
      </c>
      <c r="H1836" t="str">
        <f t="shared" si="170"/>
        <v>Office Supplies</v>
      </c>
      <c r="I1836" s="2" t="s">
        <v>4998</v>
      </c>
      <c r="J1836" s="1">
        <v>45317</v>
      </c>
      <c r="K1836"/>
      <c r="L1836" s="4">
        <v>0</v>
      </c>
      <c r="M1836" s="4" t="str">
        <f t="shared" si="171"/>
        <v>Low Sales</v>
      </c>
      <c r="N1836" s="2" t="str">
        <f t="shared" si="172"/>
        <v>Grade C</v>
      </c>
      <c r="O1836">
        <v>5</v>
      </c>
      <c r="P1836" s="4">
        <v>5</v>
      </c>
      <c r="Q1836" t="s">
        <v>31</v>
      </c>
      <c r="R1836" s="4">
        <v>8</v>
      </c>
      <c r="S1836" t="str">
        <f>CONCATENATE(OrdersTable[[#This Row],[Clean_ID]],"-",OrdersTable[[#This Row],[Clean_Region]],"-",OrdersTable[[#This Row],[Clean_Product]])</f>
        <v>2834-SOUTH-Office Supplies</v>
      </c>
    </row>
    <row r="1837" spans="1:19" x14ac:dyDescent="0.3">
      <c r="A1837" t="s">
        <v>4999</v>
      </c>
      <c r="B1837" t="str">
        <f t="shared" si="168"/>
        <v>2835</v>
      </c>
      <c r="C1837" t="s">
        <v>5000</v>
      </c>
      <c r="D1837" t="str">
        <f t="shared" si="173"/>
        <v>Melissa Cummings</v>
      </c>
      <c r="E1837" t="s">
        <v>44</v>
      </c>
      <c r="F1837" t="str">
        <f t="shared" si="169"/>
        <v>SOUTH</v>
      </c>
      <c r="G1837" t="s">
        <v>35</v>
      </c>
      <c r="H1837" t="str">
        <f t="shared" si="170"/>
        <v>Electronics</v>
      </c>
      <c r="I1837" s="2" t="s">
        <v>74</v>
      </c>
      <c r="J1837" s="1">
        <v>45698</v>
      </c>
      <c r="K1837"/>
      <c r="L1837" s="4">
        <v>0</v>
      </c>
      <c r="M1837" s="4" t="str">
        <f t="shared" si="171"/>
        <v>Low Sales</v>
      </c>
      <c r="N1837" s="2" t="str">
        <f t="shared" si="172"/>
        <v>Grade C</v>
      </c>
      <c r="O1837">
        <v>15</v>
      </c>
      <c r="P1837" s="4">
        <v>15</v>
      </c>
      <c r="Q1837" t="s">
        <v>14</v>
      </c>
      <c r="R1837" s="4">
        <v>15</v>
      </c>
      <c r="S1837" t="str">
        <f>CONCATENATE(OrdersTable[[#This Row],[Clean_ID]],"-",OrdersTable[[#This Row],[Clean_Region]],"-",OrdersTable[[#This Row],[Clean_Product]])</f>
        <v>2835-SOUTH-Electronics</v>
      </c>
    </row>
    <row r="1838" spans="1:19" x14ac:dyDescent="0.3">
      <c r="A1838" t="s">
        <v>5001</v>
      </c>
      <c r="B1838" t="str">
        <f t="shared" si="168"/>
        <v>2836</v>
      </c>
      <c r="C1838" t="s">
        <v>4645</v>
      </c>
      <c r="D1838" t="str">
        <f t="shared" si="173"/>
        <v>David Massey</v>
      </c>
      <c r="E1838" t="s">
        <v>26</v>
      </c>
      <c r="F1838" t="str">
        <f t="shared" si="169"/>
        <v>EAST</v>
      </c>
      <c r="G1838" t="s">
        <v>35</v>
      </c>
      <c r="H1838" t="str">
        <f t="shared" si="170"/>
        <v>Electronics</v>
      </c>
      <c r="I1838" s="2" t="s">
        <v>2359</v>
      </c>
      <c r="J1838" s="1">
        <v>45574</v>
      </c>
      <c r="K1838"/>
      <c r="L1838" s="4">
        <v>0</v>
      </c>
      <c r="M1838" s="4" t="str">
        <f t="shared" si="171"/>
        <v>Low Sales</v>
      </c>
      <c r="N1838" s="2" t="str">
        <f t="shared" si="172"/>
        <v>Grade C</v>
      </c>
      <c r="O1838">
        <v>15</v>
      </c>
      <c r="P1838" s="4">
        <v>15</v>
      </c>
      <c r="Q1838" t="s">
        <v>18</v>
      </c>
      <c r="R1838" s="4">
        <v>10</v>
      </c>
      <c r="S1838" t="str">
        <f>CONCATENATE(OrdersTable[[#This Row],[Clean_ID]],"-",OrdersTable[[#This Row],[Clean_Region]],"-",OrdersTable[[#This Row],[Clean_Product]])</f>
        <v>2836-EAST-Electronics</v>
      </c>
    </row>
    <row r="1839" spans="1:19" x14ac:dyDescent="0.3">
      <c r="A1839" t="s">
        <v>5002</v>
      </c>
      <c r="B1839" t="str">
        <f t="shared" si="168"/>
        <v>2837</v>
      </c>
      <c r="C1839" t="s">
        <v>5003</v>
      </c>
      <c r="D1839" t="str">
        <f t="shared" si="173"/>
        <v>Mrs. Christine Cummings</v>
      </c>
      <c r="E1839" t="s">
        <v>44</v>
      </c>
      <c r="F1839" t="str">
        <f t="shared" si="169"/>
        <v>SOUTH</v>
      </c>
      <c r="G1839" t="s">
        <v>40</v>
      </c>
      <c r="H1839" t="str">
        <f t="shared" si="170"/>
        <v>Office Supplies</v>
      </c>
      <c r="I1839" s="2" t="s">
        <v>5004</v>
      </c>
      <c r="J1839" s="1">
        <v>45309</v>
      </c>
      <c r="K1839"/>
      <c r="L1839" s="4">
        <v>0</v>
      </c>
      <c r="M1839" s="4" t="str">
        <f t="shared" si="171"/>
        <v>Low Sales</v>
      </c>
      <c r="N1839" s="2" t="str">
        <f t="shared" si="172"/>
        <v>Grade C</v>
      </c>
      <c r="O1839"/>
      <c r="P1839" s="4">
        <v>0</v>
      </c>
      <c r="Q1839" t="s">
        <v>23</v>
      </c>
      <c r="R1839" s="4">
        <v>6</v>
      </c>
      <c r="S1839" t="str">
        <f>CONCATENATE(OrdersTable[[#This Row],[Clean_ID]],"-",OrdersTable[[#This Row],[Clean_Region]],"-",OrdersTable[[#This Row],[Clean_Product]])</f>
        <v>2837-SOUTH-Office Supplies</v>
      </c>
    </row>
    <row r="1840" spans="1:19" x14ac:dyDescent="0.3">
      <c r="A1840" t="s">
        <v>5005</v>
      </c>
      <c r="B1840" t="str">
        <f t="shared" si="168"/>
        <v>2838</v>
      </c>
      <c r="C1840" t="s">
        <v>5006</v>
      </c>
      <c r="D1840" t="str">
        <f t="shared" si="173"/>
        <v>Sarah Delgado</v>
      </c>
      <c r="E1840" t="s">
        <v>44</v>
      </c>
      <c r="F1840" t="str">
        <f t="shared" si="169"/>
        <v>SOUTH</v>
      </c>
      <c r="G1840" t="s">
        <v>40</v>
      </c>
      <c r="H1840" t="str">
        <f t="shared" si="170"/>
        <v>Office Supplies</v>
      </c>
      <c r="I1840" s="2" t="s">
        <v>587</v>
      </c>
      <c r="J1840" s="1">
        <v>46143</v>
      </c>
      <c r="K1840">
        <v>1906.39</v>
      </c>
      <c r="L1840" s="4">
        <v>1906.39</v>
      </c>
      <c r="M1840" s="4" t="str">
        <f t="shared" si="171"/>
        <v>Low Sales</v>
      </c>
      <c r="N1840" s="2" t="str">
        <f t="shared" si="172"/>
        <v>Grade C</v>
      </c>
      <c r="O1840">
        <v>20</v>
      </c>
      <c r="P1840" s="4">
        <v>20</v>
      </c>
      <c r="Q1840" t="s">
        <v>31</v>
      </c>
      <c r="R1840" s="4">
        <v>7</v>
      </c>
      <c r="S1840" t="str">
        <f>CONCATENATE(OrdersTable[[#This Row],[Clean_ID]],"-",OrdersTable[[#This Row],[Clean_Region]],"-",OrdersTable[[#This Row],[Clean_Product]])</f>
        <v>2838-SOUTH-Office Supplies</v>
      </c>
    </row>
    <row r="1841" spans="1:19" x14ac:dyDescent="0.3">
      <c r="A1841" t="s">
        <v>5007</v>
      </c>
      <c r="B1841" t="str">
        <f t="shared" si="168"/>
        <v>2839</v>
      </c>
      <c r="C1841" t="s">
        <v>5008</v>
      </c>
      <c r="D1841" t="str">
        <f t="shared" si="173"/>
        <v>Kathleen Todd</v>
      </c>
      <c r="E1841" t="s">
        <v>44</v>
      </c>
      <c r="F1841" t="str">
        <f t="shared" si="169"/>
        <v>SOUTH</v>
      </c>
      <c r="G1841" t="s">
        <v>40</v>
      </c>
      <c r="H1841" t="str">
        <f t="shared" si="170"/>
        <v>Office Supplies</v>
      </c>
      <c r="I1841" s="2" t="s">
        <v>2012</v>
      </c>
      <c r="J1841" s="1">
        <v>45919</v>
      </c>
      <c r="K1841"/>
      <c r="L1841" s="4">
        <v>0</v>
      </c>
      <c r="M1841" s="4" t="str">
        <f t="shared" si="171"/>
        <v>Low Sales</v>
      </c>
      <c r="N1841" s="2" t="str">
        <f t="shared" si="172"/>
        <v>Grade C</v>
      </c>
      <c r="O1841"/>
      <c r="P1841" s="4">
        <v>0</v>
      </c>
      <c r="Q1841" t="s">
        <v>37</v>
      </c>
      <c r="R1841" s="4">
        <v>1</v>
      </c>
      <c r="S1841" t="str">
        <f>CONCATENATE(OrdersTable[[#This Row],[Clean_ID]],"-",OrdersTable[[#This Row],[Clean_Region]],"-",OrdersTable[[#This Row],[Clean_Product]])</f>
        <v>2839-SOUTH-Office Supplies</v>
      </c>
    </row>
    <row r="1842" spans="1:19" x14ac:dyDescent="0.3">
      <c r="A1842" t="s">
        <v>5009</v>
      </c>
      <c r="B1842" t="str">
        <f t="shared" si="168"/>
        <v>2840</v>
      </c>
      <c r="C1842" t="s">
        <v>5010</v>
      </c>
      <c r="D1842" t="str">
        <f t="shared" si="173"/>
        <v>Matthew Fox</v>
      </c>
      <c r="E1842" t="s">
        <v>21</v>
      </c>
      <c r="F1842" t="str">
        <f t="shared" si="169"/>
        <v>CENTRAL</v>
      </c>
      <c r="G1842" t="s">
        <v>12</v>
      </c>
      <c r="H1842" t="str">
        <f t="shared" si="170"/>
        <v>Electronics</v>
      </c>
      <c r="I1842" s="2" t="s">
        <v>5011</v>
      </c>
      <c r="J1842" s="1">
        <v>46032</v>
      </c>
      <c r="K1842"/>
      <c r="L1842" s="4">
        <v>0</v>
      </c>
      <c r="M1842" s="4" t="str">
        <f t="shared" si="171"/>
        <v>Low Sales</v>
      </c>
      <c r="N1842" s="2" t="str">
        <f t="shared" si="172"/>
        <v>Grade C</v>
      </c>
      <c r="O1842">
        <v>5</v>
      </c>
      <c r="P1842" s="4">
        <v>5</v>
      </c>
      <c r="Q1842" t="s">
        <v>14</v>
      </c>
      <c r="R1842" s="4">
        <v>3</v>
      </c>
      <c r="S1842" t="str">
        <f>CONCATENATE(OrdersTable[[#This Row],[Clean_ID]],"-",OrdersTable[[#This Row],[Clean_Region]],"-",OrdersTable[[#This Row],[Clean_Product]])</f>
        <v>2840-CENTRAL-Electronics</v>
      </c>
    </row>
    <row r="1843" spans="1:19" x14ac:dyDescent="0.3">
      <c r="A1843" t="s">
        <v>5012</v>
      </c>
      <c r="B1843" t="str">
        <f t="shared" si="168"/>
        <v>2841</v>
      </c>
      <c r="C1843" t="s">
        <v>5013</v>
      </c>
      <c r="D1843" t="str">
        <f t="shared" si="173"/>
        <v>Zachary Cummings</v>
      </c>
      <c r="E1843" t="s">
        <v>44</v>
      </c>
      <c r="F1843" t="str">
        <f t="shared" si="169"/>
        <v>SOUTH</v>
      </c>
      <c r="G1843" t="s">
        <v>12</v>
      </c>
      <c r="H1843" t="str">
        <f t="shared" si="170"/>
        <v>Electronics</v>
      </c>
      <c r="I1843" s="2" t="s">
        <v>5014</v>
      </c>
      <c r="J1843" s="1">
        <v>45827</v>
      </c>
      <c r="K1843">
        <v>4703.6099999999997</v>
      </c>
      <c r="L1843" s="4">
        <v>4703.6099999999997</v>
      </c>
      <c r="M1843" s="4" t="str">
        <f t="shared" si="171"/>
        <v>High Sales</v>
      </c>
      <c r="N1843" s="2" t="str">
        <f t="shared" si="172"/>
        <v>Grade A</v>
      </c>
      <c r="O1843">
        <v>5</v>
      </c>
      <c r="P1843" s="4">
        <v>5</v>
      </c>
      <c r="Q1843" t="s">
        <v>31</v>
      </c>
      <c r="R1843" s="4">
        <v>6</v>
      </c>
      <c r="S1843" t="str">
        <f>CONCATENATE(OrdersTable[[#This Row],[Clean_ID]],"-",OrdersTable[[#This Row],[Clean_Region]],"-",OrdersTable[[#This Row],[Clean_Product]])</f>
        <v>2841-SOUTH-Electronics</v>
      </c>
    </row>
    <row r="1844" spans="1:19" x14ac:dyDescent="0.3">
      <c r="A1844" t="s">
        <v>5015</v>
      </c>
      <c r="B1844" t="str">
        <f t="shared" si="168"/>
        <v>2842</v>
      </c>
      <c r="C1844" t="s">
        <v>5016</v>
      </c>
      <c r="D1844" t="str">
        <f t="shared" si="173"/>
        <v>Michael Cortez</v>
      </c>
      <c r="E1844" t="s">
        <v>26</v>
      </c>
      <c r="F1844" t="str">
        <f t="shared" si="169"/>
        <v>EAST</v>
      </c>
      <c r="G1844" t="s">
        <v>12</v>
      </c>
      <c r="H1844" t="str">
        <f t="shared" si="170"/>
        <v>Electronics</v>
      </c>
      <c r="I1844" s="2" t="s">
        <v>5017</v>
      </c>
      <c r="J1844" s="1">
        <v>45714</v>
      </c>
      <c r="K1844"/>
      <c r="L1844" s="4">
        <v>0</v>
      </c>
      <c r="M1844" s="4" t="str">
        <f t="shared" si="171"/>
        <v>Low Sales</v>
      </c>
      <c r="N1844" s="2" t="str">
        <f t="shared" si="172"/>
        <v>Grade C</v>
      </c>
      <c r="O1844">
        <v>20</v>
      </c>
      <c r="P1844" s="4">
        <v>20</v>
      </c>
      <c r="Q1844" t="s">
        <v>37</v>
      </c>
      <c r="R1844" s="4">
        <v>1</v>
      </c>
      <c r="S1844" t="str">
        <f>CONCATENATE(OrdersTable[[#This Row],[Clean_ID]],"-",OrdersTable[[#This Row],[Clean_Region]],"-",OrdersTable[[#This Row],[Clean_Product]])</f>
        <v>2842-EAST-Electronics</v>
      </c>
    </row>
    <row r="1845" spans="1:19" x14ac:dyDescent="0.3">
      <c r="A1845" t="s">
        <v>5018</v>
      </c>
      <c r="B1845" t="str">
        <f t="shared" si="168"/>
        <v>2843</v>
      </c>
      <c r="C1845" t="s">
        <v>340</v>
      </c>
      <c r="D1845" t="str">
        <f t="shared" si="173"/>
        <v>Nicole Sweeney</v>
      </c>
      <c r="E1845" t="s">
        <v>21</v>
      </c>
      <c r="F1845" t="str">
        <f t="shared" si="169"/>
        <v>CENTRAL</v>
      </c>
      <c r="G1845" t="s">
        <v>35</v>
      </c>
      <c r="H1845" t="str">
        <f t="shared" si="170"/>
        <v>Electronics</v>
      </c>
      <c r="I1845" s="2" t="s">
        <v>707</v>
      </c>
      <c r="J1845" s="1">
        <v>45949</v>
      </c>
      <c r="K1845">
        <v>3488.2</v>
      </c>
      <c r="L1845" s="4">
        <v>3488.2</v>
      </c>
      <c r="M1845" s="4" t="str">
        <f t="shared" si="171"/>
        <v>High Sales</v>
      </c>
      <c r="N1845" s="2" t="str">
        <f t="shared" si="172"/>
        <v>Grade B</v>
      </c>
      <c r="O1845">
        <v>10</v>
      </c>
      <c r="P1845" s="4">
        <v>10</v>
      </c>
      <c r="Q1845" t="s">
        <v>23</v>
      </c>
      <c r="R1845" s="4">
        <v>3</v>
      </c>
      <c r="S1845" t="str">
        <f>CONCATENATE(OrdersTable[[#This Row],[Clean_ID]],"-",OrdersTable[[#This Row],[Clean_Region]],"-",OrdersTable[[#This Row],[Clean_Product]])</f>
        <v>2843-CENTRAL-Electronics</v>
      </c>
    </row>
    <row r="1846" spans="1:19" x14ac:dyDescent="0.3">
      <c r="A1846" t="s">
        <v>5019</v>
      </c>
      <c r="B1846" t="str">
        <f t="shared" si="168"/>
        <v>2844</v>
      </c>
      <c r="C1846" t="s">
        <v>5020</v>
      </c>
      <c r="D1846" t="str">
        <f t="shared" si="173"/>
        <v>Katherine Watson</v>
      </c>
      <c r="E1846" t="s">
        <v>34</v>
      </c>
      <c r="F1846" t="str">
        <f t="shared" si="169"/>
        <v>NORTH</v>
      </c>
      <c r="G1846" t="s">
        <v>40</v>
      </c>
      <c r="H1846" t="str">
        <f t="shared" si="170"/>
        <v>Office Supplies</v>
      </c>
      <c r="I1846" s="2" t="s">
        <v>5021</v>
      </c>
      <c r="J1846" s="1">
        <v>45524</v>
      </c>
      <c r="K1846">
        <v>329.75</v>
      </c>
      <c r="L1846" s="4">
        <v>329.75</v>
      </c>
      <c r="M1846" s="4" t="str">
        <f t="shared" si="171"/>
        <v>Low Sales</v>
      </c>
      <c r="N1846" s="2" t="str">
        <f t="shared" si="172"/>
        <v>Grade C</v>
      </c>
      <c r="O1846">
        <v>5</v>
      </c>
      <c r="P1846" s="4">
        <v>5</v>
      </c>
      <c r="Q1846" t="s">
        <v>18</v>
      </c>
      <c r="R1846" s="4">
        <v>8</v>
      </c>
      <c r="S1846" t="str">
        <f>CONCATENATE(OrdersTable[[#This Row],[Clean_ID]],"-",OrdersTable[[#This Row],[Clean_Region]],"-",OrdersTable[[#This Row],[Clean_Product]])</f>
        <v>2844-NORTH-Office Supplies</v>
      </c>
    </row>
    <row r="1847" spans="1:19" x14ac:dyDescent="0.3">
      <c r="A1847" t="s">
        <v>5022</v>
      </c>
      <c r="B1847" t="str">
        <f t="shared" si="168"/>
        <v>2845</v>
      </c>
      <c r="C1847" t="s">
        <v>5023</v>
      </c>
      <c r="D1847" t="str">
        <f t="shared" si="173"/>
        <v>Rachel Gonzalez</v>
      </c>
      <c r="E1847" t="s">
        <v>34</v>
      </c>
      <c r="F1847" t="str">
        <f t="shared" si="169"/>
        <v>NORTH</v>
      </c>
      <c r="G1847" t="s">
        <v>12</v>
      </c>
      <c r="H1847" t="str">
        <f t="shared" si="170"/>
        <v>Electronics</v>
      </c>
      <c r="I1847" s="2" t="s">
        <v>2975</v>
      </c>
      <c r="J1847" s="1">
        <v>45516</v>
      </c>
      <c r="K1847">
        <v>4752.33</v>
      </c>
      <c r="L1847" s="4">
        <v>4752.33</v>
      </c>
      <c r="M1847" s="4" t="str">
        <f t="shared" si="171"/>
        <v>High Sales</v>
      </c>
      <c r="N1847" s="2" t="str">
        <f t="shared" si="172"/>
        <v>Grade A</v>
      </c>
      <c r="O1847"/>
      <c r="P1847" s="4">
        <v>0</v>
      </c>
      <c r="Q1847" t="s">
        <v>31</v>
      </c>
      <c r="R1847" s="4">
        <v>6</v>
      </c>
      <c r="S1847" t="str">
        <f>CONCATENATE(OrdersTable[[#This Row],[Clean_ID]],"-",OrdersTable[[#This Row],[Clean_Region]],"-",OrdersTable[[#This Row],[Clean_Product]])</f>
        <v>2845-NORTH-Electronics</v>
      </c>
    </row>
    <row r="1848" spans="1:19" x14ac:dyDescent="0.3">
      <c r="A1848" t="s">
        <v>5024</v>
      </c>
      <c r="B1848" t="str">
        <f t="shared" si="168"/>
        <v>2846</v>
      </c>
      <c r="C1848" t="s">
        <v>5025</v>
      </c>
      <c r="D1848" t="str">
        <f t="shared" si="173"/>
        <v>Angela Gonzales</v>
      </c>
      <c r="E1848" t="s">
        <v>51</v>
      </c>
      <c r="F1848" t="str">
        <f t="shared" si="169"/>
        <v>WEST</v>
      </c>
      <c r="G1848" t="s">
        <v>35</v>
      </c>
      <c r="H1848" t="str">
        <f t="shared" si="170"/>
        <v>Electronics</v>
      </c>
      <c r="I1848" s="2" t="s">
        <v>5026</v>
      </c>
      <c r="J1848" s="1">
        <v>45311</v>
      </c>
      <c r="K1848"/>
      <c r="L1848" s="4">
        <v>0</v>
      </c>
      <c r="M1848" s="4" t="str">
        <f t="shared" si="171"/>
        <v>Low Sales</v>
      </c>
      <c r="N1848" s="2" t="str">
        <f t="shared" si="172"/>
        <v>Grade C</v>
      </c>
      <c r="O1848">
        <v>5</v>
      </c>
      <c r="P1848" s="4">
        <v>5</v>
      </c>
      <c r="Q1848" t="s">
        <v>23</v>
      </c>
      <c r="R1848" s="4">
        <v>9</v>
      </c>
      <c r="S1848" t="str">
        <f>CONCATENATE(OrdersTable[[#This Row],[Clean_ID]],"-",OrdersTable[[#This Row],[Clean_Region]],"-",OrdersTable[[#This Row],[Clean_Product]])</f>
        <v>2846-WEST-Electronics</v>
      </c>
    </row>
    <row r="1849" spans="1:19" x14ac:dyDescent="0.3">
      <c r="A1849" t="s">
        <v>5027</v>
      </c>
      <c r="B1849" t="str">
        <f t="shared" si="168"/>
        <v>2847</v>
      </c>
      <c r="C1849" t="s">
        <v>5028</v>
      </c>
      <c r="D1849" t="str">
        <f t="shared" si="173"/>
        <v>Deanna Mathis</v>
      </c>
      <c r="E1849" t="s">
        <v>34</v>
      </c>
      <c r="F1849" t="str">
        <f t="shared" si="169"/>
        <v>NORTH</v>
      </c>
      <c r="G1849" t="s">
        <v>12</v>
      </c>
      <c r="H1849" t="str">
        <f t="shared" si="170"/>
        <v>Electronics</v>
      </c>
      <c r="I1849" s="2" t="s">
        <v>5029</v>
      </c>
      <c r="J1849" s="1">
        <v>45496</v>
      </c>
      <c r="K1849">
        <v>228.23</v>
      </c>
      <c r="L1849" s="4">
        <v>228.23</v>
      </c>
      <c r="M1849" s="4" t="str">
        <f t="shared" si="171"/>
        <v>Low Sales</v>
      </c>
      <c r="N1849" s="2" t="str">
        <f t="shared" si="172"/>
        <v>Grade C</v>
      </c>
      <c r="O1849"/>
      <c r="P1849" s="4">
        <v>0</v>
      </c>
      <c r="Q1849" t="s">
        <v>23</v>
      </c>
      <c r="R1849" s="4">
        <v>1</v>
      </c>
      <c r="S1849" t="str">
        <f>CONCATENATE(OrdersTable[[#This Row],[Clean_ID]],"-",OrdersTable[[#This Row],[Clean_Region]],"-",OrdersTable[[#This Row],[Clean_Product]])</f>
        <v>2847-NORTH-Electronics</v>
      </c>
    </row>
    <row r="1850" spans="1:19" x14ac:dyDescent="0.3">
      <c r="A1850" t="s">
        <v>5030</v>
      </c>
      <c r="B1850" t="str">
        <f t="shared" si="168"/>
        <v>2848</v>
      </c>
      <c r="C1850" t="s">
        <v>5031</v>
      </c>
      <c r="D1850" t="str">
        <f t="shared" si="173"/>
        <v>Jeremy Hood</v>
      </c>
      <c r="E1850" t="s">
        <v>26</v>
      </c>
      <c r="F1850" t="str">
        <f t="shared" si="169"/>
        <v>EAST</v>
      </c>
      <c r="G1850" t="s">
        <v>12</v>
      </c>
      <c r="H1850" t="str">
        <f t="shared" si="170"/>
        <v>Electronics</v>
      </c>
      <c r="I1850" s="2" t="s">
        <v>5032</v>
      </c>
      <c r="J1850" s="1">
        <v>45887</v>
      </c>
      <c r="K1850">
        <v>2570.29</v>
      </c>
      <c r="L1850" s="4">
        <v>2570.29</v>
      </c>
      <c r="M1850" s="4" t="str">
        <f t="shared" si="171"/>
        <v>High Sales</v>
      </c>
      <c r="N1850" s="2" t="str">
        <f t="shared" si="172"/>
        <v>Grade B</v>
      </c>
      <c r="O1850">
        <v>20</v>
      </c>
      <c r="P1850" s="4">
        <v>20</v>
      </c>
      <c r="Q1850" t="s">
        <v>18</v>
      </c>
      <c r="R1850" s="4">
        <v>3</v>
      </c>
      <c r="S1850" t="str">
        <f>CONCATENATE(OrdersTable[[#This Row],[Clean_ID]],"-",OrdersTable[[#This Row],[Clean_Region]],"-",OrdersTable[[#This Row],[Clean_Product]])</f>
        <v>2848-EAST-Electronics</v>
      </c>
    </row>
    <row r="1851" spans="1:19" x14ac:dyDescent="0.3">
      <c r="A1851" t="s">
        <v>5033</v>
      </c>
      <c r="B1851" t="str">
        <f t="shared" si="168"/>
        <v>2849</v>
      </c>
      <c r="C1851" t="s">
        <v>5034</v>
      </c>
      <c r="D1851" t="str">
        <f t="shared" si="173"/>
        <v>Lisa Miller</v>
      </c>
      <c r="E1851" t="s">
        <v>21</v>
      </c>
      <c r="F1851" t="str">
        <f t="shared" si="169"/>
        <v>CENTRAL</v>
      </c>
      <c r="G1851" t="s">
        <v>12</v>
      </c>
      <c r="H1851" t="str">
        <f t="shared" si="170"/>
        <v>Electronics</v>
      </c>
      <c r="I1851" s="2" t="s">
        <v>4711</v>
      </c>
      <c r="J1851" s="1">
        <v>45934</v>
      </c>
      <c r="K1851"/>
      <c r="L1851" s="4">
        <v>0</v>
      </c>
      <c r="M1851" s="4" t="str">
        <f t="shared" si="171"/>
        <v>Low Sales</v>
      </c>
      <c r="N1851" s="2" t="str">
        <f t="shared" si="172"/>
        <v>Grade C</v>
      </c>
      <c r="O1851"/>
      <c r="P1851" s="4">
        <v>0</v>
      </c>
      <c r="Q1851" t="s">
        <v>31</v>
      </c>
      <c r="R1851" s="4">
        <v>9</v>
      </c>
      <c r="S1851" t="str">
        <f>CONCATENATE(OrdersTable[[#This Row],[Clean_ID]],"-",OrdersTable[[#This Row],[Clean_Region]],"-",OrdersTable[[#This Row],[Clean_Product]])</f>
        <v>2849-CENTRAL-Electronics</v>
      </c>
    </row>
    <row r="1852" spans="1:19" x14ac:dyDescent="0.3">
      <c r="A1852" t="s">
        <v>5035</v>
      </c>
      <c r="B1852" t="str">
        <f t="shared" si="168"/>
        <v>2850</v>
      </c>
      <c r="C1852" t="s">
        <v>5036</v>
      </c>
      <c r="D1852" t="str">
        <f t="shared" si="173"/>
        <v>Samantha Park</v>
      </c>
      <c r="E1852" t="s">
        <v>51</v>
      </c>
      <c r="F1852" t="str">
        <f t="shared" si="169"/>
        <v>WEST</v>
      </c>
      <c r="G1852" t="s">
        <v>80</v>
      </c>
      <c r="H1852" t="str">
        <f t="shared" si="170"/>
        <v>Furniture</v>
      </c>
      <c r="I1852" s="2" t="s">
        <v>5037</v>
      </c>
      <c r="J1852" s="1">
        <v>45498</v>
      </c>
      <c r="K1852">
        <v>1318.58</v>
      </c>
      <c r="L1852" s="4">
        <v>1318.58</v>
      </c>
      <c r="M1852" s="4" t="str">
        <f t="shared" si="171"/>
        <v>Low Sales</v>
      </c>
      <c r="N1852" s="2" t="str">
        <f t="shared" si="172"/>
        <v>Grade C</v>
      </c>
      <c r="O1852">
        <v>15</v>
      </c>
      <c r="P1852" s="4">
        <v>15</v>
      </c>
      <c r="Q1852" t="s">
        <v>31</v>
      </c>
      <c r="R1852" s="4">
        <v>7</v>
      </c>
      <c r="S1852" t="str">
        <f>CONCATENATE(OrdersTable[[#This Row],[Clean_ID]],"-",OrdersTable[[#This Row],[Clean_Region]],"-",OrdersTable[[#This Row],[Clean_Product]])</f>
        <v>2850-WEST-Furniture</v>
      </c>
    </row>
    <row r="1853" spans="1:19" x14ac:dyDescent="0.3">
      <c r="A1853" t="s">
        <v>5038</v>
      </c>
      <c r="B1853" t="str">
        <f t="shared" si="168"/>
        <v>2851</v>
      </c>
      <c r="C1853" t="s">
        <v>5039</v>
      </c>
      <c r="D1853" t="str">
        <f t="shared" si="173"/>
        <v>Sean Blackburn</v>
      </c>
      <c r="E1853" t="s">
        <v>34</v>
      </c>
      <c r="F1853" t="str">
        <f t="shared" si="169"/>
        <v>NORTH</v>
      </c>
      <c r="G1853" t="s">
        <v>40</v>
      </c>
      <c r="H1853" t="str">
        <f t="shared" si="170"/>
        <v>Office Supplies</v>
      </c>
      <c r="I1853" s="2" t="s">
        <v>1082</v>
      </c>
      <c r="J1853" s="1">
        <v>45754</v>
      </c>
      <c r="K1853"/>
      <c r="L1853" s="4">
        <v>0</v>
      </c>
      <c r="M1853" s="4" t="str">
        <f t="shared" si="171"/>
        <v>Low Sales</v>
      </c>
      <c r="N1853" s="2" t="str">
        <f t="shared" si="172"/>
        <v>Grade C</v>
      </c>
      <c r="O1853">
        <v>10</v>
      </c>
      <c r="P1853" s="4">
        <v>10</v>
      </c>
      <c r="Q1853" t="s">
        <v>18</v>
      </c>
      <c r="R1853" s="4">
        <v>2</v>
      </c>
      <c r="S1853" t="str">
        <f>CONCATENATE(OrdersTable[[#This Row],[Clean_ID]],"-",OrdersTable[[#This Row],[Clean_Region]],"-",OrdersTable[[#This Row],[Clean_Product]])</f>
        <v>2851-NORTH-Office Supplies</v>
      </c>
    </row>
    <row r="1854" spans="1:19" x14ac:dyDescent="0.3">
      <c r="A1854" t="s">
        <v>5040</v>
      </c>
      <c r="B1854" t="str">
        <f t="shared" si="168"/>
        <v>2852</v>
      </c>
      <c r="C1854" t="s">
        <v>5041</v>
      </c>
      <c r="D1854" t="str">
        <f t="shared" si="173"/>
        <v>Chad Best</v>
      </c>
      <c r="E1854" t="s">
        <v>34</v>
      </c>
      <c r="F1854" t="str">
        <f t="shared" si="169"/>
        <v>NORTH</v>
      </c>
      <c r="G1854" t="s">
        <v>35</v>
      </c>
      <c r="H1854" t="str">
        <f t="shared" si="170"/>
        <v>Electronics</v>
      </c>
      <c r="I1854" s="2" t="s">
        <v>5042</v>
      </c>
      <c r="J1854" s="1">
        <v>46115</v>
      </c>
      <c r="K1854">
        <v>3726.93</v>
      </c>
      <c r="L1854" s="4">
        <v>3726.93</v>
      </c>
      <c r="M1854" s="4" t="str">
        <f t="shared" si="171"/>
        <v>High Sales</v>
      </c>
      <c r="N1854" s="2" t="str">
        <f t="shared" si="172"/>
        <v>Grade B</v>
      </c>
      <c r="O1854">
        <v>10</v>
      </c>
      <c r="P1854" s="4">
        <v>10</v>
      </c>
      <c r="Q1854" t="s">
        <v>37</v>
      </c>
      <c r="R1854" s="4">
        <v>12</v>
      </c>
      <c r="S1854" t="str">
        <f>CONCATENATE(OrdersTable[[#This Row],[Clean_ID]],"-",OrdersTable[[#This Row],[Clean_Region]],"-",OrdersTable[[#This Row],[Clean_Product]])</f>
        <v>2852-NORTH-Electronics</v>
      </c>
    </row>
    <row r="1855" spans="1:19" x14ac:dyDescent="0.3">
      <c r="A1855" t="s">
        <v>5043</v>
      </c>
      <c r="B1855" t="str">
        <f t="shared" si="168"/>
        <v>2853</v>
      </c>
      <c r="C1855" t="s">
        <v>5044</v>
      </c>
      <c r="D1855" t="str">
        <f t="shared" si="173"/>
        <v>Emily Ferguson</v>
      </c>
      <c r="E1855" t="s">
        <v>11</v>
      </c>
      <c r="F1855" t="str">
        <f t="shared" si="169"/>
        <v>NORTH</v>
      </c>
      <c r="G1855" t="s">
        <v>40</v>
      </c>
      <c r="H1855" t="str">
        <f t="shared" si="170"/>
        <v>Office Supplies</v>
      </c>
      <c r="I1855" s="2" t="s">
        <v>5045</v>
      </c>
      <c r="J1855" s="1">
        <v>45998</v>
      </c>
      <c r="K1855"/>
      <c r="L1855" s="4">
        <v>0</v>
      </c>
      <c r="M1855" s="4" t="str">
        <f t="shared" si="171"/>
        <v>Low Sales</v>
      </c>
      <c r="N1855" s="2" t="str">
        <f t="shared" si="172"/>
        <v>Grade C</v>
      </c>
      <c r="O1855">
        <v>15</v>
      </c>
      <c r="P1855" s="4">
        <v>15</v>
      </c>
      <c r="Q1855" t="s">
        <v>23</v>
      </c>
      <c r="R1855" s="4">
        <v>1</v>
      </c>
      <c r="S1855" t="str">
        <f>CONCATENATE(OrdersTable[[#This Row],[Clean_ID]],"-",OrdersTable[[#This Row],[Clean_Region]],"-",OrdersTable[[#This Row],[Clean_Product]])</f>
        <v>2853-NORTH-Office Supplies</v>
      </c>
    </row>
    <row r="1856" spans="1:19" x14ac:dyDescent="0.3">
      <c r="A1856" t="s">
        <v>5046</v>
      </c>
      <c r="B1856" t="str">
        <f t="shared" si="168"/>
        <v>2854</v>
      </c>
      <c r="C1856" t="s">
        <v>5047</v>
      </c>
      <c r="D1856" t="str">
        <f t="shared" si="173"/>
        <v>Taylor Riley</v>
      </c>
      <c r="E1856" t="s">
        <v>11</v>
      </c>
      <c r="F1856" t="str">
        <f t="shared" si="169"/>
        <v>NORTH</v>
      </c>
      <c r="G1856" t="s">
        <v>80</v>
      </c>
      <c r="H1856" t="str">
        <f t="shared" si="170"/>
        <v>Furniture</v>
      </c>
      <c r="I1856" s="2" t="s">
        <v>939</v>
      </c>
      <c r="J1856" s="1">
        <v>45724</v>
      </c>
      <c r="K1856">
        <v>1123.19</v>
      </c>
      <c r="L1856" s="4">
        <v>1123.19</v>
      </c>
      <c r="M1856" s="4" t="str">
        <f t="shared" si="171"/>
        <v>Low Sales</v>
      </c>
      <c r="N1856" s="2" t="str">
        <f t="shared" si="172"/>
        <v>Grade C</v>
      </c>
      <c r="O1856">
        <v>15</v>
      </c>
      <c r="P1856" s="4">
        <v>15</v>
      </c>
      <c r="Q1856" t="s">
        <v>14</v>
      </c>
      <c r="R1856" s="4">
        <v>4</v>
      </c>
      <c r="S1856" t="str">
        <f>CONCATENATE(OrdersTable[[#This Row],[Clean_ID]],"-",OrdersTable[[#This Row],[Clean_Region]],"-",OrdersTable[[#This Row],[Clean_Product]])</f>
        <v>2854-NORTH-Furniture</v>
      </c>
    </row>
    <row r="1857" spans="1:19" x14ac:dyDescent="0.3">
      <c r="A1857" t="s">
        <v>5048</v>
      </c>
      <c r="B1857" t="str">
        <f t="shared" si="168"/>
        <v>2855</v>
      </c>
      <c r="C1857" t="s">
        <v>5049</v>
      </c>
      <c r="D1857" t="str">
        <f t="shared" si="173"/>
        <v>Dr. Justin Garcia Dvm</v>
      </c>
      <c r="E1857" t="s">
        <v>44</v>
      </c>
      <c r="F1857" t="str">
        <f t="shared" si="169"/>
        <v>SOUTH</v>
      </c>
      <c r="G1857" t="s">
        <v>40</v>
      </c>
      <c r="H1857" t="str">
        <f t="shared" si="170"/>
        <v>Office Supplies</v>
      </c>
      <c r="I1857" s="2" t="s">
        <v>5050</v>
      </c>
      <c r="J1857" s="1">
        <v>45503</v>
      </c>
      <c r="K1857"/>
      <c r="L1857" s="4">
        <v>0</v>
      </c>
      <c r="M1857" s="4" t="str">
        <f t="shared" si="171"/>
        <v>Low Sales</v>
      </c>
      <c r="N1857" s="2" t="str">
        <f t="shared" si="172"/>
        <v>Grade C</v>
      </c>
      <c r="O1857">
        <v>15</v>
      </c>
      <c r="P1857" s="4">
        <v>15</v>
      </c>
      <c r="Q1857" t="s">
        <v>23</v>
      </c>
      <c r="R1857" s="4">
        <v>7</v>
      </c>
      <c r="S1857" t="str">
        <f>CONCATENATE(OrdersTable[[#This Row],[Clean_ID]],"-",OrdersTable[[#This Row],[Clean_Region]],"-",OrdersTable[[#This Row],[Clean_Product]])</f>
        <v>2855-SOUTH-Office Supplies</v>
      </c>
    </row>
    <row r="1858" spans="1:19" x14ac:dyDescent="0.3">
      <c r="A1858" t="s">
        <v>5051</v>
      </c>
      <c r="B1858" t="str">
        <f t="shared" ref="B1858:B1921" si="174">RIGHT(A1858, 4)</f>
        <v>2856</v>
      </c>
      <c r="C1858" t="s">
        <v>5052</v>
      </c>
      <c r="D1858" t="str">
        <f t="shared" si="173"/>
        <v>Laurie Holloway</v>
      </c>
      <c r="E1858" t="s">
        <v>21</v>
      </c>
      <c r="F1858" t="str">
        <f t="shared" ref="F1858:F1921" si="175">UPPER(TRIM(E1858))</f>
        <v>CENTRAL</v>
      </c>
      <c r="G1858" t="s">
        <v>80</v>
      </c>
      <c r="H1858" t="str">
        <f t="shared" ref="H1858:H1921" si="176">PROPER(TRIM(G1858))</f>
        <v>Furniture</v>
      </c>
      <c r="I1858" s="2" t="s">
        <v>5053</v>
      </c>
      <c r="J1858" s="1">
        <v>45795</v>
      </c>
      <c r="K1858"/>
      <c r="L1858" s="4">
        <v>0</v>
      </c>
      <c r="M1858" s="4" t="str">
        <f t="shared" ref="M1858:M1921" si="177">IF(L1858&gt;2500, "High Sales", "Low Sales")</f>
        <v>Low Sales</v>
      </c>
      <c r="N1858" s="2" t="str">
        <f t="shared" ref="N1858:N1921" si="178">IF(OR(ISBLANK(L1858), L1858="", L1858=0), "Grade C", IF(L1858&gt;=4000, "Grade A", IF(L1858&gt;=2000, "Grade B", "Grade C")))</f>
        <v>Grade C</v>
      </c>
      <c r="O1858">
        <v>10</v>
      </c>
      <c r="P1858" s="4">
        <v>10</v>
      </c>
      <c r="Q1858" t="s">
        <v>14</v>
      </c>
      <c r="R1858" s="4">
        <v>10</v>
      </c>
      <c r="S1858" t="str">
        <f>CONCATENATE(OrdersTable[[#This Row],[Clean_ID]],"-",OrdersTable[[#This Row],[Clean_Region]],"-",OrdersTable[[#This Row],[Clean_Product]])</f>
        <v>2856-CENTRAL-Furniture</v>
      </c>
    </row>
    <row r="1859" spans="1:19" x14ac:dyDescent="0.3">
      <c r="A1859" t="s">
        <v>5054</v>
      </c>
      <c r="B1859" t="str">
        <f t="shared" si="174"/>
        <v>2857</v>
      </c>
      <c r="C1859" t="s">
        <v>5055</v>
      </c>
      <c r="D1859" t="str">
        <f t="shared" ref="D1859:D1922" si="179">PROPER(TRIM(C1859))</f>
        <v>Linda Maldonado</v>
      </c>
      <c r="E1859" t="s">
        <v>34</v>
      </c>
      <c r="F1859" t="str">
        <f t="shared" si="175"/>
        <v>NORTH</v>
      </c>
      <c r="G1859" t="s">
        <v>12</v>
      </c>
      <c r="H1859" t="str">
        <f t="shared" si="176"/>
        <v>Electronics</v>
      </c>
      <c r="I1859" s="2" t="s">
        <v>5056</v>
      </c>
      <c r="J1859" s="1">
        <v>45323</v>
      </c>
      <c r="K1859">
        <v>297.64</v>
      </c>
      <c r="L1859" s="4">
        <v>297.64</v>
      </c>
      <c r="M1859" s="4" t="str">
        <f t="shared" si="177"/>
        <v>Low Sales</v>
      </c>
      <c r="N1859" s="2" t="str">
        <f t="shared" si="178"/>
        <v>Grade C</v>
      </c>
      <c r="O1859">
        <v>15</v>
      </c>
      <c r="P1859" s="4">
        <v>15</v>
      </c>
      <c r="Q1859" t="s">
        <v>14</v>
      </c>
      <c r="R1859" s="4">
        <v>5</v>
      </c>
      <c r="S1859" t="str">
        <f>CONCATENATE(OrdersTable[[#This Row],[Clean_ID]],"-",OrdersTable[[#This Row],[Clean_Region]],"-",OrdersTable[[#This Row],[Clean_Product]])</f>
        <v>2857-NORTH-Electronics</v>
      </c>
    </row>
    <row r="1860" spans="1:19" x14ac:dyDescent="0.3">
      <c r="A1860" t="s">
        <v>5057</v>
      </c>
      <c r="B1860" t="str">
        <f t="shared" si="174"/>
        <v>2858</v>
      </c>
      <c r="C1860" t="s">
        <v>5058</v>
      </c>
      <c r="D1860" t="str">
        <f t="shared" si="179"/>
        <v>Brett Martin</v>
      </c>
      <c r="E1860" t="s">
        <v>51</v>
      </c>
      <c r="F1860" t="str">
        <f t="shared" si="175"/>
        <v>WEST</v>
      </c>
      <c r="G1860" t="s">
        <v>35</v>
      </c>
      <c r="H1860" t="str">
        <f t="shared" si="176"/>
        <v>Electronics</v>
      </c>
      <c r="I1860" s="2" t="s">
        <v>5059</v>
      </c>
      <c r="J1860" s="1">
        <v>46038</v>
      </c>
      <c r="K1860">
        <v>4807.9799999999996</v>
      </c>
      <c r="L1860" s="4">
        <v>4807.9799999999996</v>
      </c>
      <c r="M1860" s="4" t="str">
        <f t="shared" si="177"/>
        <v>High Sales</v>
      </c>
      <c r="N1860" s="2" t="str">
        <f t="shared" si="178"/>
        <v>Grade A</v>
      </c>
      <c r="O1860">
        <v>5</v>
      </c>
      <c r="P1860" s="4">
        <v>5</v>
      </c>
      <c r="Q1860" t="s">
        <v>31</v>
      </c>
      <c r="R1860" s="4">
        <v>4</v>
      </c>
      <c r="S1860" t="str">
        <f>CONCATENATE(OrdersTable[[#This Row],[Clean_ID]],"-",OrdersTable[[#This Row],[Clean_Region]],"-",OrdersTable[[#This Row],[Clean_Product]])</f>
        <v>2858-WEST-Electronics</v>
      </c>
    </row>
    <row r="1861" spans="1:19" x14ac:dyDescent="0.3">
      <c r="A1861" t="s">
        <v>5060</v>
      </c>
      <c r="B1861" t="str">
        <f t="shared" si="174"/>
        <v>2859</v>
      </c>
      <c r="C1861" t="s">
        <v>5061</v>
      </c>
      <c r="D1861" t="str">
        <f t="shared" si="179"/>
        <v>Natasha Nichols</v>
      </c>
      <c r="E1861" t="s">
        <v>11</v>
      </c>
      <c r="F1861" t="str">
        <f t="shared" si="175"/>
        <v>NORTH</v>
      </c>
      <c r="G1861" t="s">
        <v>80</v>
      </c>
      <c r="H1861" t="str">
        <f t="shared" si="176"/>
        <v>Furniture</v>
      </c>
      <c r="I1861" s="2" t="s">
        <v>1136</v>
      </c>
      <c r="J1861" s="1">
        <v>45725</v>
      </c>
      <c r="K1861">
        <v>4388.3999999999996</v>
      </c>
      <c r="L1861" s="4">
        <v>4388.3999999999996</v>
      </c>
      <c r="M1861" s="4" t="str">
        <f t="shared" si="177"/>
        <v>High Sales</v>
      </c>
      <c r="N1861" s="2" t="str">
        <f t="shared" si="178"/>
        <v>Grade A</v>
      </c>
      <c r="O1861">
        <v>15</v>
      </c>
      <c r="P1861" s="4">
        <v>15</v>
      </c>
      <c r="Q1861" t="s">
        <v>23</v>
      </c>
      <c r="R1861" s="4">
        <v>11</v>
      </c>
      <c r="S1861" t="str">
        <f>CONCATENATE(OrdersTable[[#This Row],[Clean_ID]],"-",OrdersTable[[#This Row],[Clean_Region]],"-",OrdersTable[[#This Row],[Clean_Product]])</f>
        <v>2859-NORTH-Furniture</v>
      </c>
    </row>
    <row r="1862" spans="1:19" x14ac:dyDescent="0.3">
      <c r="A1862" t="s">
        <v>5062</v>
      </c>
      <c r="B1862" t="str">
        <f t="shared" si="174"/>
        <v>2860</v>
      </c>
      <c r="C1862" t="s">
        <v>5063</v>
      </c>
      <c r="D1862" t="str">
        <f t="shared" si="179"/>
        <v>Ian Hoffman</v>
      </c>
      <c r="E1862" t="s">
        <v>34</v>
      </c>
      <c r="F1862" t="str">
        <f t="shared" si="175"/>
        <v>NORTH</v>
      </c>
      <c r="G1862" t="s">
        <v>40</v>
      </c>
      <c r="H1862" t="str">
        <f t="shared" si="176"/>
        <v>Office Supplies</v>
      </c>
      <c r="I1862" s="2" t="s">
        <v>5064</v>
      </c>
      <c r="J1862" s="1">
        <v>46080</v>
      </c>
      <c r="K1862"/>
      <c r="L1862" s="4">
        <v>0</v>
      </c>
      <c r="M1862" s="4" t="str">
        <f t="shared" si="177"/>
        <v>Low Sales</v>
      </c>
      <c r="N1862" s="2" t="str">
        <f t="shared" si="178"/>
        <v>Grade C</v>
      </c>
      <c r="O1862">
        <v>10</v>
      </c>
      <c r="P1862" s="4">
        <v>10</v>
      </c>
      <c r="Q1862" t="s">
        <v>31</v>
      </c>
      <c r="R1862" s="4">
        <v>8</v>
      </c>
      <c r="S1862" t="str">
        <f>CONCATENATE(OrdersTable[[#This Row],[Clean_ID]],"-",OrdersTable[[#This Row],[Clean_Region]],"-",OrdersTable[[#This Row],[Clean_Product]])</f>
        <v>2860-NORTH-Office Supplies</v>
      </c>
    </row>
    <row r="1863" spans="1:19" x14ac:dyDescent="0.3">
      <c r="A1863" t="s">
        <v>5065</v>
      </c>
      <c r="B1863" t="str">
        <f t="shared" si="174"/>
        <v>2861</v>
      </c>
      <c r="C1863" t="s">
        <v>5066</v>
      </c>
      <c r="D1863" t="str">
        <f t="shared" si="179"/>
        <v>Megan Nash</v>
      </c>
      <c r="E1863" t="s">
        <v>44</v>
      </c>
      <c r="F1863" t="str">
        <f t="shared" si="175"/>
        <v>SOUTH</v>
      </c>
      <c r="G1863" t="s">
        <v>12</v>
      </c>
      <c r="H1863" t="str">
        <f t="shared" si="176"/>
        <v>Electronics</v>
      </c>
      <c r="I1863" s="2" t="s">
        <v>2880</v>
      </c>
      <c r="J1863" s="1">
        <v>45943</v>
      </c>
      <c r="K1863">
        <v>4764.5</v>
      </c>
      <c r="L1863" s="4">
        <v>4764.5</v>
      </c>
      <c r="M1863" s="4" t="str">
        <f t="shared" si="177"/>
        <v>High Sales</v>
      </c>
      <c r="N1863" s="2" t="str">
        <f t="shared" si="178"/>
        <v>Grade A</v>
      </c>
      <c r="O1863">
        <v>20</v>
      </c>
      <c r="P1863" s="4">
        <v>20</v>
      </c>
      <c r="Q1863" t="s">
        <v>18</v>
      </c>
      <c r="R1863" s="4">
        <v>1</v>
      </c>
      <c r="S1863" t="str">
        <f>CONCATENATE(OrdersTable[[#This Row],[Clean_ID]],"-",OrdersTable[[#This Row],[Clean_Region]],"-",OrdersTable[[#This Row],[Clean_Product]])</f>
        <v>2861-SOUTH-Electronics</v>
      </c>
    </row>
    <row r="1864" spans="1:19" x14ac:dyDescent="0.3">
      <c r="A1864" t="s">
        <v>5067</v>
      </c>
      <c r="B1864" t="str">
        <f t="shared" si="174"/>
        <v>2862</v>
      </c>
      <c r="C1864" t="s">
        <v>5068</v>
      </c>
      <c r="D1864" t="str">
        <f t="shared" si="179"/>
        <v>Johnny Ballard</v>
      </c>
      <c r="E1864" t="s">
        <v>34</v>
      </c>
      <c r="F1864" t="str">
        <f t="shared" si="175"/>
        <v>NORTH</v>
      </c>
      <c r="G1864" t="s">
        <v>12</v>
      </c>
      <c r="H1864" t="str">
        <f t="shared" si="176"/>
        <v>Electronics</v>
      </c>
      <c r="I1864" s="2" t="s">
        <v>855</v>
      </c>
      <c r="J1864" s="1">
        <v>46034</v>
      </c>
      <c r="K1864"/>
      <c r="L1864" s="4">
        <v>0</v>
      </c>
      <c r="M1864" s="4" t="str">
        <f t="shared" si="177"/>
        <v>Low Sales</v>
      </c>
      <c r="N1864" s="2" t="str">
        <f t="shared" si="178"/>
        <v>Grade C</v>
      </c>
      <c r="O1864">
        <v>15</v>
      </c>
      <c r="P1864" s="4">
        <v>15</v>
      </c>
      <c r="Q1864" t="s">
        <v>14</v>
      </c>
      <c r="R1864" s="4">
        <v>12</v>
      </c>
      <c r="S1864" t="str">
        <f>CONCATENATE(OrdersTable[[#This Row],[Clean_ID]],"-",OrdersTable[[#This Row],[Clean_Region]],"-",OrdersTable[[#This Row],[Clean_Product]])</f>
        <v>2862-NORTH-Electronics</v>
      </c>
    </row>
    <row r="1865" spans="1:19" x14ac:dyDescent="0.3">
      <c r="A1865" t="s">
        <v>5069</v>
      </c>
      <c r="B1865" t="str">
        <f t="shared" si="174"/>
        <v>2863</v>
      </c>
      <c r="C1865" t="s">
        <v>5070</v>
      </c>
      <c r="D1865" t="str">
        <f t="shared" si="179"/>
        <v>Carl James</v>
      </c>
      <c r="E1865" t="s">
        <v>21</v>
      </c>
      <c r="F1865" t="str">
        <f t="shared" si="175"/>
        <v>CENTRAL</v>
      </c>
      <c r="G1865" t="s">
        <v>35</v>
      </c>
      <c r="H1865" t="str">
        <f t="shared" si="176"/>
        <v>Electronics</v>
      </c>
      <c r="I1865" s="2" t="s">
        <v>633</v>
      </c>
      <c r="J1865" s="1">
        <v>45356</v>
      </c>
      <c r="K1865">
        <v>3474.42</v>
      </c>
      <c r="L1865" s="4">
        <v>3474.42</v>
      </c>
      <c r="M1865" s="4" t="str">
        <f t="shared" si="177"/>
        <v>High Sales</v>
      </c>
      <c r="N1865" s="2" t="str">
        <f t="shared" si="178"/>
        <v>Grade B</v>
      </c>
      <c r="O1865">
        <v>5</v>
      </c>
      <c r="P1865" s="4">
        <v>5</v>
      </c>
      <c r="Q1865" t="s">
        <v>23</v>
      </c>
      <c r="R1865" s="4">
        <v>11</v>
      </c>
      <c r="S1865" t="str">
        <f>CONCATENATE(OrdersTable[[#This Row],[Clean_ID]],"-",OrdersTable[[#This Row],[Clean_Region]],"-",OrdersTable[[#This Row],[Clean_Product]])</f>
        <v>2863-CENTRAL-Electronics</v>
      </c>
    </row>
    <row r="1866" spans="1:19" x14ac:dyDescent="0.3">
      <c r="A1866" t="s">
        <v>5071</v>
      </c>
      <c r="B1866" t="str">
        <f t="shared" si="174"/>
        <v>2864</v>
      </c>
      <c r="C1866" t="s">
        <v>5072</v>
      </c>
      <c r="D1866" t="str">
        <f t="shared" si="179"/>
        <v>Christopher Ellis</v>
      </c>
      <c r="E1866" t="s">
        <v>51</v>
      </c>
      <c r="F1866" t="str">
        <f t="shared" si="175"/>
        <v>WEST</v>
      </c>
      <c r="G1866" t="s">
        <v>12</v>
      </c>
      <c r="H1866" t="str">
        <f t="shared" si="176"/>
        <v>Electronics</v>
      </c>
      <c r="I1866" s="2" t="s">
        <v>436</v>
      </c>
      <c r="J1866" s="1">
        <v>45506</v>
      </c>
      <c r="K1866"/>
      <c r="L1866" s="4">
        <v>0</v>
      </c>
      <c r="M1866" s="4" t="str">
        <f t="shared" si="177"/>
        <v>Low Sales</v>
      </c>
      <c r="N1866" s="2" t="str">
        <f t="shared" si="178"/>
        <v>Grade C</v>
      </c>
      <c r="O1866">
        <v>20</v>
      </c>
      <c r="P1866" s="4">
        <v>20</v>
      </c>
      <c r="Q1866" t="s">
        <v>18</v>
      </c>
      <c r="R1866" s="4">
        <v>1</v>
      </c>
      <c r="S1866" t="str">
        <f>CONCATENATE(OrdersTable[[#This Row],[Clean_ID]],"-",OrdersTable[[#This Row],[Clean_Region]],"-",OrdersTable[[#This Row],[Clean_Product]])</f>
        <v>2864-WEST-Electronics</v>
      </c>
    </row>
    <row r="1867" spans="1:19" x14ac:dyDescent="0.3">
      <c r="A1867" t="s">
        <v>5073</v>
      </c>
      <c r="B1867" t="str">
        <f t="shared" si="174"/>
        <v>2865</v>
      </c>
      <c r="C1867" t="s">
        <v>5074</v>
      </c>
      <c r="D1867" t="str">
        <f t="shared" si="179"/>
        <v>Christopher Valdez</v>
      </c>
      <c r="E1867" t="s">
        <v>21</v>
      </c>
      <c r="F1867" t="str">
        <f t="shared" si="175"/>
        <v>CENTRAL</v>
      </c>
      <c r="G1867" t="s">
        <v>12</v>
      </c>
      <c r="H1867" t="str">
        <f t="shared" si="176"/>
        <v>Electronics</v>
      </c>
      <c r="I1867" s="2" t="s">
        <v>5075</v>
      </c>
      <c r="J1867" s="1">
        <v>45964</v>
      </c>
      <c r="K1867"/>
      <c r="L1867" s="4">
        <v>0</v>
      </c>
      <c r="M1867" s="4" t="str">
        <f t="shared" si="177"/>
        <v>Low Sales</v>
      </c>
      <c r="N1867" s="2" t="str">
        <f t="shared" si="178"/>
        <v>Grade C</v>
      </c>
      <c r="O1867">
        <v>15</v>
      </c>
      <c r="P1867" s="4">
        <v>15</v>
      </c>
      <c r="Q1867" t="s">
        <v>23</v>
      </c>
      <c r="R1867" s="4">
        <v>4</v>
      </c>
      <c r="S1867" t="str">
        <f>CONCATENATE(OrdersTable[[#This Row],[Clean_ID]],"-",OrdersTable[[#This Row],[Clean_Region]],"-",OrdersTable[[#This Row],[Clean_Product]])</f>
        <v>2865-CENTRAL-Electronics</v>
      </c>
    </row>
    <row r="1868" spans="1:19" x14ac:dyDescent="0.3">
      <c r="A1868" t="s">
        <v>5076</v>
      </c>
      <c r="B1868" t="str">
        <f t="shared" si="174"/>
        <v>2866</v>
      </c>
      <c r="C1868" t="s">
        <v>5077</v>
      </c>
      <c r="D1868" t="str">
        <f t="shared" si="179"/>
        <v>Ryan Smith</v>
      </c>
      <c r="E1868" t="s">
        <v>26</v>
      </c>
      <c r="F1868" t="str">
        <f t="shared" si="175"/>
        <v>EAST</v>
      </c>
      <c r="G1868" t="s">
        <v>12</v>
      </c>
      <c r="H1868" t="str">
        <f t="shared" si="176"/>
        <v>Electronics</v>
      </c>
      <c r="I1868" s="2" t="s">
        <v>5078</v>
      </c>
      <c r="J1868" s="1">
        <v>45979</v>
      </c>
      <c r="K1868">
        <v>4817.79</v>
      </c>
      <c r="L1868" s="4">
        <v>4817.79</v>
      </c>
      <c r="M1868" s="4" t="str">
        <f t="shared" si="177"/>
        <v>High Sales</v>
      </c>
      <c r="N1868" s="2" t="str">
        <f t="shared" si="178"/>
        <v>Grade A</v>
      </c>
      <c r="O1868">
        <v>10</v>
      </c>
      <c r="P1868" s="4">
        <v>10</v>
      </c>
      <c r="Q1868" t="s">
        <v>23</v>
      </c>
      <c r="R1868" s="4">
        <v>13</v>
      </c>
      <c r="S1868" t="str">
        <f>CONCATENATE(OrdersTable[[#This Row],[Clean_ID]],"-",OrdersTable[[#This Row],[Clean_Region]],"-",OrdersTable[[#This Row],[Clean_Product]])</f>
        <v>2866-EAST-Electronics</v>
      </c>
    </row>
    <row r="1869" spans="1:19" x14ac:dyDescent="0.3">
      <c r="A1869" t="s">
        <v>5079</v>
      </c>
      <c r="B1869" t="str">
        <f t="shared" si="174"/>
        <v>2867</v>
      </c>
      <c r="C1869" t="s">
        <v>5080</v>
      </c>
      <c r="D1869" t="str">
        <f t="shared" si="179"/>
        <v>Jason Ellis</v>
      </c>
      <c r="E1869" t="s">
        <v>34</v>
      </c>
      <c r="F1869" t="str">
        <f t="shared" si="175"/>
        <v>NORTH</v>
      </c>
      <c r="G1869" t="s">
        <v>12</v>
      </c>
      <c r="H1869" t="str">
        <f t="shared" si="176"/>
        <v>Electronics</v>
      </c>
      <c r="I1869" s="2" t="s">
        <v>4980</v>
      </c>
      <c r="J1869" s="1">
        <v>45868</v>
      </c>
      <c r="K1869"/>
      <c r="L1869" s="4">
        <v>0</v>
      </c>
      <c r="M1869" s="4" t="str">
        <f t="shared" si="177"/>
        <v>Low Sales</v>
      </c>
      <c r="N1869" s="2" t="str">
        <f t="shared" si="178"/>
        <v>Grade C</v>
      </c>
      <c r="O1869">
        <v>10</v>
      </c>
      <c r="P1869" s="4">
        <v>10</v>
      </c>
      <c r="Q1869" t="s">
        <v>14</v>
      </c>
      <c r="R1869" s="4">
        <v>5</v>
      </c>
      <c r="S1869" t="str">
        <f>CONCATENATE(OrdersTable[[#This Row],[Clean_ID]],"-",OrdersTable[[#This Row],[Clean_Region]],"-",OrdersTable[[#This Row],[Clean_Product]])</f>
        <v>2867-NORTH-Electronics</v>
      </c>
    </row>
    <row r="1870" spans="1:19" x14ac:dyDescent="0.3">
      <c r="A1870" t="s">
        <v>5081</v>
      </c>
      <c r="B1870" t="str">
        <f t="shared" si="174"/>
        <v>2868</v>
      </c>
      <c r="C1870" t="s">
        <v>5082</v>
      </c>
      <c r="D1870" t="str">
        <f t="shared" si="179"/>
        <v>Andrea Cole</v>
      </c>
      <c r="E1870" t="s">
        <v>26</v>
      </c>
      <c r="F1870" t="str">
        <f t="shared" si="175"/>
        <v>EAST</v>
      </c>
      <c r="G1870" t="s">
        <v>12</v>
      </c>
      <c r="H1870" t="str">
        <f t="shared" si="176"/>
        <v>Electronics</v>
      </c>
      <c r="I1870" s="2" t="s">
        <v>5083</v>
      </c>
      <c r="J1870" s="1">
        <v>45756</v>
      </c>
      <c r="K1870"/>
      <c r="L1870" s="4">
        <v>0</v>
      </c>
      <c r="M1870" s="4" t="str">
        <f t="shared" si="177"/>
        <v>Low Sales</v>
      </c>
      <c r="N1870" s="2" t="str">
        <f t="shared" si="178"/>
        <v>Grade C</v>
      </c>
      <c r="O1870"/>
      <c r="P1870" s="4">
        <v>0</v>
      </c>
      <c r="Q1870" t="s">
        <v>18</v>
      </c>
      <c r="R1870" s="4">
        <v>6</v>
      </c>
      <c r="S1870" t="str">
        <f>CONCATENATE(OrdersTable[[#This Row],[Clean_ID]],"-",OrdersTable[[#This Row],[Clean_Region]],"-",OrdersTable[[#This Row],[Clean_Product]])</f>
        <v>2868-EAST-Electronics</v>
      </c>
    </row>
    <row r="1871" spans="1:19" x14ac:dyDescent="0.3">
      <c r="A1871" t="s">
        <v>5084</v>
      </c>
      <c r="B1871" t="str">
        <f t="shared" si="174"/>
        <v>2869</v>
      </c>
      <c r="C1871" t="s">
        <v>5085</v>
      </c>
      <c r="D1871" t="str">
        <f t="shared" si="179"/>
        <v>Kevin Webb</v>
      </c>
      <c r="E1871" t="s">
        <v>11</v>
      </c>
      <c r="F1871" t="str">
        <f t="shared" si="175"/>
        <v>NORTH</v>
      </c>
      <c r="G1871" t="s">
        <v>40</v>
      </c>
      <c r="H1871" t="str">
        <f t="shared" si="176"/>
        <v>Office Supplies</v>
      </c>
      <c r="I1871" s="2" t="s">
        <v>1385</v>
      </c>
      <c r="J1871" s="1">
        <v>46035</v>
      </c>
      <c r="K1871"/>
      <c r="L1871" s="4">
        <v>0</v>
      </c>
      <c r="M1871" s="4" t="str">
        <f t="shared" si="177"/>
        <v>Low Sales</v>
      </c>
      <c r="N1871" s="2" t="str">
        <f t="shared" si="178"/>
        <v>Grade C</v>
      </c>
      <c r="O1871">
        <v>15</v>
      </c>
      <c r="P1871" s="4">
        <v>15</v>
      </c>
      <c r="Q1871" t="s">
        <v>23</v>
      </c>
      <c r="R1871" s="4">
        <v>3</v>
      </c>
      <c r="S1871" t="str">
        <f>CONCATENATE(OrdersTable[[#This Row],[Clean_ID]],"-",OrdersTable[[#This Row],[Clean_Region]],"-",OrdersTable[[#This Row],[Clean_Product]])</f>
        <v>2869-NORTH-Office Supplies</v>
      </c>
    </row>
    <row r="1872" spans="1:19" x14ac:dyDescent="0.3">
      <c r="A1872" t="s">
        <v>5086</v>
      </c>
      <c r="B1872" t="str">
        <f t="shared" si="174"/>
        <v>2870</v>
      </c>
      <c r="C1872" t="s">
        <v>5087</v>
      </c>
      <c r="D1872" t="str">
        <f t="shared" si="179"/>
        <v>Mark Bruce</v>
      </c>
      <c r="E1872" t="s">
        <v>21</v>
      </c>
      <c r="F1872" t="str">
        <f t="shared" si="175"/>
        <v>CENTRAL</v>
      </c>
      <c r="G1872" t="s">
        <v>35</v>
      </c>
      <c r="H1872" t="str">
        <f t="shared" si="176"/>
        <v>Electronics</v>
      </c>
      <c r="I1872" s="2" t="s">
        <v>565</v>
      </c>
      <c r="J1872" s="1">
        <v>45673</v>
      </c>
      <c r="K1872"/>
      <c r="L1872" s="4">
        <v>0</v>
      </c>
      <c r="M1872" s="4" t="str">
        <f t="shared" si="177"/>
        <v>Low Sales</v>
      </c>
      <c r="N1872" s="2" t="str">
        <f t="shared" si="178"/>
        <v>Grade C</v>
      </c>
      <c r="O1872">
        <v>10</v>
      </c>
      <c r="P1872" s="4">
        <v>10</v>
      </c>
      <c r="Q1872" t="s">
        <v>23</v>
      </c>
      <c r="R1872" s="4">
        <v>11</v>
      </c>
      <c r="S1872" t="str">
        <f>CONCATENATE(OrdersTable[[#This Row],[Clean_ID]],"-",OrdersTable[[#This Row],[Clean_Region]],"-",OrdersTable[[#This Row],[Clean_Product]])</f>
        <v>2870-CENTRAL-Electronics</v>
      </c>
    </row>
    <row r="1873" spans="1:19" x14ac:dyDescent="0.3">
      <c r="A1873" t="s">
        <v>5088</v>
      </c>
      <c r="B1873" t="str">
        <f t="shared" si="174"/>
        <v>2871</v>
      </c>
      <c r="C1873" t="s">
        <v>5089</v>
      </c>
      <c r="D1873" t="str">
        <f t="shared" si="179"/>
        <v>Andrew Johnston</v>
      </c>
      <c r="E1873" t="s">
        <v>21</v>
      </c>
      <c r="F1873" t="str">
        <f t="shared" si="175"/>
        <v>CENTRAL</v>
      </c>
      <c r="G1873" t="s">
        <v>35</v>
      </c>
      <c r="H1873" t="str">
        <f t="shared" si="176"/>
        <v>Electronics</v>
      </c>
      <c r="I1873" s="2" t="s">
        <v>1903</v>
      </c>
      <c r="J1873" s="1">
        <v>45717</v>
      </c>
      <c r="K1873"/>
      <c r="L1873" s="4">
        <v>0</v>
      </c>
      <c r="M1873" s="4" t="str">
        <f t="shared" si="177"/>
        <v>Low Sales</v>
      </c>
      <c r="N1873" s="2" t="str">
        <f t="shared" si="178"/>
        <v>Grade C</v>
      </c>
      <c r="O1873">
        <v>10</v>
      </c>
      <c r="P1873" s="4">
        <v>10</v>
      </c>
      <c r="Q1873" t="s">
        <v>31</v>
      </c>
      <c r="R1873" s="4">
        <v>15</v>
      </c>
      <c r="S1873" t="str">
        <f>CONCATENATE(OrdersTable[[#This Row],[Clean_ID]],"-",OrdersTable[[#This Row],[Clean_Region]],"-",OrdersTable[[#This Row],[Clean_Product]])</f>
        <v>2871-CENTRAL-Electronics</v>
      </c>
    </row>
    <row r="1874" spans="1:19" x14ac:dyDescent="0.3">
      <c r="A1874" t="s">
        <v>5090</v>
      </c>
      <c r="B1874" t="str">
        <f t="shared" si="174"/>
        <v>2872</v>
      </c>
      <c r="C1874" t="s">
        <v>5091</v>
      </c>
      <c r="D1874" t="str">
        <f t="shared" si="179"/>
        <v>Kevin Potts Md</v>
      </c>
      <c r="E1874" t="s">
        <v>26</v>
      </c>
      <c r="F1874" t="str">
        <f t="shared" si="175"/>
        <v>EAST</v>
      </c>
      <c r="G1874" t="s">
        <v>35</v>
      </c>
      <c r="H1874" t="str">
        <f t="shared" si="176"/>
        <v>Electronics</v>
      </c>
      <c r="I1874" s="2" t="s">
        <v>3201</v>
      </c>
      <c r="J1874" s="1">
        <v>45753</v>
      </c>
      <c r="K1874">
        <v>4315.91</v>
      </c>
      <c r="L1874" s="4">
        <v>4315.91</v>
      </c>
      <c r="M1874" s="4" t="str">
        <f t="shared" si="177"/>
        <v>High Sales</v>
      </c>
      <c r="N1874" s="2" t="str">
        <f t="shared" si="178"/>
        <v>Grade A</v>
      </c>
      <c r="O1874">
        <v>5</v>
      </c>
      <c r="P1874" s="4">
        <v>5</v>
      </c>
      <c r="Q1874" t="s">
        <v>31</v>
      </c>
      <c r="R1874" s="4">
        <v>9</v>
      </c>
      <c r="S1874" t="str">
        <f>CONCATENATE(OrdersTable[[#This Row],[Clean_ID]],"-",OrdersTable[[#This Row],[Clean_Region]],"-",OrdersTable[[#This Row],[Clean_Product]])</f>
        <v>2872-EAST-Electronics</v>
      </c>
    </row>
    <row r="1875" spans="1:19" x14ac:dyDescent="0.3">
      <c r="A1875" t="s">
        <v>5092</v>
      </c>
      <c r="B1875" t="str">
        <f t="shared" si="174"/>
        <v>2873</v>
      </c>
      <c r="C1875" t="s">
        <v>5093</v>
      </c>
      <c r="D1875" t="str">
        <f t="shared" si="179"/>
        <v>Kimberly Singh</v>
      </c>
      <c r="E1875" t="s">
        <v>11</v>
      </c>
      <c r="F1875" t="str">
        <f t="shared" si="175"/>
        <v>NORTH</v>
      </c>
      <c r="G1875" t="s">
        <v>80</v>
      </c>
      <c r="H1875" t="str">
        <f t="shared" si="176"/>
        <v>Furniture</v>
      </c>
      <c r="I1875" s="2" t="s">
        <v>77</v>
      </c>
      <c r="J1875" s="1">
        <v>45786</v>
      </c>
      <c r="K1875">
        <v>2724.04</v>
      </c>
      <c r="L1875" s="4">
        <v>2724.04</v>
      </c>
      <c r="M1875" s="4" t="str">
        <f t="shared" si="177"/>
        <v>High Sales</v>
      </c>
      <c r="N1875" s="2" t="str">
        <f t="shared" si="178"/>
        <v>Grade B</v>
      </c>
      <c r="O1875"/>
      <c r="P1875" s="4">
        <v>0</v>
      </c>
      <c r="Q1875" t="s">
        <v>18</v>
      </c>
      <c r="R1875" s="4">
        <v>14</v>
      </c>
      <c r="S1875" t="str">
        <f>CONCATENATE(OrdersTable[[#This Row],[Clean_ID]],"-",OrdersTable[[#This Row],[Clean_Region]],"-",OrdersTable[[#This Row],[Clean_Product]])</f>
        <v>2873-NORTH-Furniture</v>
      </c>
    </row>
    <row r="1876" spans="1:19" x14ac:dyDescent="0.3">
      <c r="A1876" t="s">
        <v>5094</v>
      </c>
      <c r="B1876" t="str">
        <f t="shared" si="174"/>
        <v>2874</v>
      </c>
      <c r="C1876" t="s">
        <v>5095</v>
      </c>
      <c r="D1876" t="str">
        <f t="shared" si="179"/>
        <v>April Davis</v>
      </c>
      <c r="E1876" t="s">
        <v>44</v>
      </c>
      <c r="F1876" t="str">
        <f t="shared" si="175"/>
        <v>SOUTH</v>
      </c>
      <c r="G1876" t="s">
        <v>35</v>
      </c>
      <c r="H1876" t="str">
        <f t="shared" si="176"/>
        <v>Electronics</v>
      </c>
      <c r="I1876" s="2" t="s">
        <v>5096</v>
      </c>
      <c r="J1876" s="1">
        <v>45375</v>
      </c>
      <c r="K1876">
        <v>4409.58</v>
      </c>
      <c r="L1876" s="4">
        <v>4409.58</v>
      </c>
      <c r="M1876" s="4" t="str">
        <f t="shared" si="177"/>
        <v>High Sales</v>
      </c>
      <c r="N1876" s="2" t="str">
        <f t="shared" si="178"/>
        <v>Grade A</v>
      </c>
      <c r="O1876"/>
      <c r="P1876" s="4">
        <v>0</v>
      </c>
      <c r="Q1876" t="s">
        <v>14</v>
      </c>
      <c r="R1876" s="4">
        <v>10</v>
      </c>
      <c r="S1876" t="str">
        <f>CONCATENATE(OrdersTable[[#This Row],[Clean_ID]],"-",OrdersTable[[#This Row],[Clean_Region]],"-",OrdersTable[[#This Row],[Clean_Product]])</f>
        <v>2874-SOUTH-Electronics</v>
      </c>
    </row>
    <row r="1877" spans="1:19" x14ac:dyDescent="0.3">
      <c r="A1877" t="s">
        <v>5097</v>
      </c>
      <c r="B1877" t="str">
        <f t="shared" si="174"/>
        <v>2875</v>
      </c>
      <c r="C1877" t="s">
        <v>4654</v>
      </c>
      <c r="D1877" t="str">
        <f t="shared" si="179"/>
        <v>Robert Brown</v>
      </c>
      <c r="E1877" t="s">
        <v>34</v>
      </c>
      <c r="F1877" t="str">
        <f t="shared" si="175"/>
        <v>NORTH</v>
      </c>
      <c r="G1877" t="s">
        <v>40</v>
      </c>
      <c r="H1877" t="str">
        <f t="shared" si="176"/>
        <v>Office Supplies</v>
      </c>
      <c r="I1877" s="2" t="s">
        <v>901</v>
      </c>
      <c r="J1877" s="1">
        <v>45855</v>
      </c>
      <c r="K1877">
        <v>4714.33</v>
      </c>
      <c r="L1877" s="4">
        <v>4714.33</v>
      </c>
      <c r="M1877" s="4" t="str">
        <f t="shared" si="177"/>
        <v>High Sales</v>
      </c>
      <c r="N1877" s="2" t="str">
        <f t="shared" si="178"/>
        <v>Grade A</v>
      </c>
      <c r="O1877">
        <v>15</v>
      </c>
      <c r="P1877" s="4">
        <v>15</v>
      </c>
      <c r="Q1877" t="s">
        <v>23</v>
      </c>
      <c r="R1877" s="4">
        <v>2</v>
      </c>
      <c r="S1877" t="str">
        <f>CONCATENATE(OrdersTable[[#This Row],[Clean_ID]],"-",OrdersTable[[#This Row],[Clean_Region]],"-",OrdersTable[[#This Row],[Clean_Product]])</f>
        <v>2875-NORTH-Office Supplies</v>
      </c>
    </row>
    <row r="1878" spans="1:19" x14ac:dyDescent="0.3">
      <c r="A1878" t="s">
        <v>5098</v>
      </c>
      <c r="B1878" t="str">
        <f t="shared" si="174"/>
        <v>2876</v>
      </c>
      <c r="C1878" t="s">
        <v>5099</v>
      </c>
      <c r="D1878" t="str">
        <f t="shared" si="179"/>
        <v>Sarah Wheeler</v>
      </c>
      <c r="E1878" t="s">
        <v>26</v>
      </c>
      <c r="F1878" t="str">
        <f t="shared" si="175"/>
        <v>EAST</v>
      </c>
      <c r="G1878" t="s">
        <v>40</v>
      </c>
      <c r="H1878" t="str">
        <f t="shared" si="176"/>
        <v>Office Supplies</v>
      </c>
      <c r="I1878" s="2" t="s">
        <v>1803</v>
      </c>
      <c r="J1878" s="1">
        <v>45853</v>
      </c>
      <c r="K1878"/>
      <c r="L1878" s="4">
        <v>0</v>
      </c>
      <c r="M1878" s="4" t="str">
        <f t="shared" si="177"/>
        <v>Low Sales</v>
      </c>
      <c r="N1878" s="2" t="str">
        <f t="shared" si="178"/>
        <v>Grade C</v>
      </c>
      <c r="O1878">
        <v>10</v>
      </c>
      <c r="P1878" s="4">
        <v>10</v>
      </c>
      <c r="Q1878" t="s">
        <v>37</v>
      </c>
      <c r="R1878" s="4">
        <v>6</v>
      </c>
      <c r="S1878" t="str">
        <f>CONCATENATE(OrdersTable[[#This Row],[Clean_ID]],"-",OrdersTable[[#This Row],[Clean_Region]],"-",OrdersTable[[#This Row],[Clean_Product]])</f>
        <v>2876-EAST-Office Supplies</v>
      </c>
    </row>
    <row r="1879" spans="1:19" x14ac:dyDescent="0.3">
      <c r="A1879" t="s">
        <v>5100</v>
      </c>
      <c r="B1879" t="str">
        <f t="shared" si="174"/>
        <v>2877</v>
      </c>
      <c r="C1879" t="s">
        <v>5101</v>
      </c>
      <c r="D1879" t="str">
        <f t="shared" si="179"/>
        <v>Catherine Reed</v>
      </c>
      <c r="E1879" t="s">
        <v>11</v>
      </c>
      <c r="F1879" t="str">
        <f t="shared" si="175"/>
        <v>NORTH</v>
      </c>
      <c r="G1879" t="s">
        <v>35</v>
      </c>
      <c r="H1879" t="str">
        <f t="shared" si="176"/>
        <v>Electronics</v>
      </c>
      <c r="I1879" s="2" t="s">
        <v>2454</v>
      </c>
      <c r="J1879" s="1">
        <v>45996</v>
      </c>
      <c r="K1879"/>
      <c r="L1879" s="4">
        <v>0</v>
      </c>
      <c r="M1879" s="4" t="str">
        <f t="shared" si="177"/>
        <v>Low Sales</v>
      </c>
      <c r="N1879" s="2" t="str">
        <f t="shared" si="178"/>
        <v>Grade C</v>
      </c>
      <c r="O1879">
        <v>10</v>
      </c>
      <c r="P1879" s="4">
        <v>10</v>
      </c>
      <c r="Q1879" t="s">
        <v>18</v>
      </c>
      <c r="R1879" s="4">
        <v>12</v>
      </c>
      <c r="S1879" t="str">
        <f>CONCATENATE(OrdersTable[[#This Row],[Clean_ID]],"-",OrdersTable[[#This Row],[Clean_Region]],"-",OrdersTable[[#This Row],[Clean_Product]])</f>
        <v>2877-NORTH-Electronics</v>
      </c>
    </row>
    <row r="1880" spans="1:19" x14ac:dyDescent="0.3">
      <c r="A1880" t="s">
        <v>5102</v>
      </c>
      <c r="B1880" t="str">
        <f t="shared" si="174"/>
        <v>2878</v>
      </c>
      <c r="C1880" t="s">
        <v>5103</v>
      </c>
      <c r="D1880" t="str">
        <f t="shared" si="179"/>
        <v>Maria Hamilton</v>
      </c>
      <c r="E1880" t="s">
        <v>34</v>
      </c>
      <c r="F1880" t="str">
        <f t="shared" si="175"/>
        <v>NORTH</v>
      </c>
      <c r="G1880" t="s">
        <v>12</v>
      </c>
      <c r="H1880" t="str">
        <f t="shared" si="176"/>
        <v>Electronics</v>
      </c>
      <c r="I1880" s="2" t="s">
        <v>4480</v>
      </c>
      <c r="J1880" s="1">
        <v>45799</v>
      </c>
      <c r="K1880"/>
      <c r="L1880" s="4">
        <v>0</v>
      </c>
      <c r="M1880" s="4" t="str">
        <f t="shared" si="177"/>
        <v>Low Sales</v>
      </c>
      <c r="N1880" s="2" t="str">
        <f t="shared" si="178"/>
        <v>Grade C</v>
      </c>
      <c r="O1880">
        <v>10</v>
      </c>
      <c r="P1880" s="4">
        <v>10</v>
      </c>
      <c r="Q1880" t="s">
        <v>23</v>
      </c>
      <c r="R1880" s="4">
        <v>5</v>
      </c>
      <c r="S1880" t="str">
        <f>CONCATENATE(OrdersTable[[#This Row],[Clean_ID]],"-",OrdersTable[[#This Row],[Clean_Region]],"-",OrdersTable[[#This Row],[Clean_Product]])</f>
        <v>2878-NORTH-Electronics</v>
      </c>
    </row>
    <row r="1881" spans="1:19" x14ac:dyDescent="0.3">
      <c r="A1881" t="s">
        <v>5104</v>
      </c>
      <c r="B1881" t="str">
        <f t="shared" si="174"/>
        <v>2879</v>
      </c>
      <c r="C1881" t="s">
        <v>5105</v>
      </c>
      <c r="D1881" t="str">
        <f t="shared" si="179"/>
        <v>Lori Murphy</v>
      </c>
      <c r="E1881" t="s">
        <v>44</v>
      </c>
      <c r="F1881" t="str">
        <f t="shared" si="175"/>
        <v>SOUTH</v>
      </c>
      <c r="G1881" t="s">
        <v>12</v>
      </c>
      <c r="H1881" t="str">
        <f t="shared" si="176"/>
        <v>Electronics</v>
      </c>
      <c r="I1881" s="2" t="s">
        <v>5106</v>
      </c>
      <c r="J1881" s="1">
        <v>46126</v>
      </c>
      <c r="K1881">
        <v>166.35</v>
      </c>
      <c r="L1881" s="4">
        <v>166.35</v>
      </c>
      <c r="M1881" s="4" t="str">
        <f t="shared" si="177"/>
        <v>Low Sales</v>
      </c>
      <c r="N1881" s="2" t="str">
        <f t="shared" si="178"/>
        <v>Grade C</v>
      </c>
      <c r="O1881">
        <v>15</v>
      </c>
      <c r="P1881" s="4">
        <v>15</v>
      </c>
      <c r="Q1881" t="s">
        <v>14</v>
      </c>
      <c r="R1881" s="4">
        <v>4</v>
      </c>
      <c r="S1881" t="str">
        <f>CONCATENATE(OrdersTable[[#This Row],[Clean_ID]],"-",OrdersTable[[#This Row],[Clean_Region]],"-",OrdersTable[[#This Row],[Clean_Product]])</f>
        <v>2879-SOUTH-Electronics</v>
      </c>
    </row>
    <row r="1882" spans="1:19" x14ac:dyDescent="0.3">
      <c r="A1882" t="s">
        <v>5107</v>
      </c>
      <c r="B1882" t="str">
        <f t="shared" si="174"/>
        <v>2880</v>
      </c>
      <c r="C1882" t="s">
        <v>5108</v>
      </c>
      <c r="D1882" t="str">
        <f t="shared" si="179"/>
        <v>Colin Barnes</v>
      </c>
      <c r="E1882" t="s">
        <v>44</v>
      </c>
      <c r="F1882" t="str">
        <f t="shared" si="175"/>
        <v>SOUTH</v>
      </c>
      <c r="G1882" t="s">
        <v>12</v>
      </c>
      <c r="H1882" t="str">
        <f t="shared" si="176"/>
        <v>Electronics</v>
      </c>
      <c r="I1882" s="2" t="s">
        <v>1960</v>
      </c>
      <c r="J1882" s="1">
        <v>45538</v>
      </c>
      <c r="K1882">
        <v>2290.37</v>
      </c>
      <c r="L1882" s="4">
        <v>2290.37</v>
      </c>
      <c r="M1882" s="4" t="str">
        <f t="shared" si="177"/>
        <v>Low Sales</v>
      </c>
      <c r="N1882" s="2" t="str">
        <f t="shared" si="178"/>
        <v>Grade B</v>
      </c>
      <c r="O1882">
        <v>20</v>
      </c>
      <c r="P1882" s="4">
        <v>20</v>
      </c>
      <c r="Q1882" t="s">
        <v>31</v>
      </c>
      <c r="R1882" s="4">
        <v>11</v>
      </c>
      <c r="S1882" t="str">
        <f>CONCATENATE(OrdersTable[[#This Row],[Clean_ID]],"-",OrdersTable[[#This Row],[Clean_Region]],"-",OrdersTable[[#This Row],[Clean_Product]])</f>
        <v>2880-SOUTH-Electronics</v>
      </c>
    </row>
    <row r="1883" spans="1:19" x14ac:dyDescent="0.3">
      <c r="A1883" t="s">
        <v>5109</v>
      </c>
      <c r="B1883" t="str">
        <f t="shared" si="174"/>
        <v>2881</v>
      </c>
      <c r="C1883" t="s">
        <v>5110</v>
      </c>
      <c r="D1883" t="str">
        <f t="shared" si="179"/>
        <v>Vicki Small</v>
      </c>
      <c r="E1883" t="s">
        <v>51</v>
      </c>
      <c r="F1883" t="str">
        <f t="shared" si="175"/>
        <v>WEST</v>
      </c>
      <c r="G1883" t="s">
        <v>12</v>
      </c>
      <c r="H1883" t="str">
        <f t="shared" si="176"/>
        <v>Electronics</v>
      </c>
      <c r="I1883" s="2" t="s">
        <v>1679</v>
      </c>
      <c r="J1883" s="1">
        <v>46006</v>
      </c>
      <c r="K1883"/>
      <c r="L1883" s="4">
        <v>0</v>
      </c>
      <c r="M1883" s="4" t="str">
        <f t="shared" si="177"/>
        <v>Low Sales</v>
      </c>
      <c r="N1883" s="2" t="str">
        <f t="shared" si="178"/>
        <v>Grade C</v>
      </c>
      <c r="O1883">
        <v>15</v>
      </c>
      <c r="P1883" s="4">
        <v>15</v>
      </c>
      <c r="Q1883" t="s">
        <v>18</v>
      </c>
      <c r="R1883" s="4">
        <v>5</v>
      </c>
      <c r="S1883" t="str">
        <f>CONCATENATE(OrdersTable[[#This Row],[Clean_ID]],"-",OrdersTable[[#This Row],[Clean_Region]],"-",OrdersTable[[#This Row],[Clean_Product]])</f>
        <v>2881-WEST-Electronics</v>
      </c>
    </row>
    <row r="1884" spans="1:19" x14ac:dyDescent="0.3">
      <c r="A1884" t="s">
        <v>5111</v>
      </c>
      <c r="B1884" t="str">
        <f t="shared" si="174"/>
        <v>2882</v>
      </c>
      <c r="C1884" t="s">
        <v>5112</v>
      </c>
      <c r="D1884" t="str">
        <f t="shared" si="179"/>
        <v>William Larsen</v>
      </c>
      <c r="E1884" t="s">
        <v>51</v>
      </c>
      <c r="F1884" t="str">
        <f t="shared" si="175"/>
        <v>WEST</v>
      </c>
      <c r="G1884" t="s">
        <v>35</v>
      </c>
      <c r="H1884" t="str">
        <f t="shared" si="176"/>
        <v>Electronics</v>
      </c>
      <c r="I1884" s="2" t="s">
        <v>3177</v>
      </c>
      <c r="J1884" s="1">
        <v>45942</v>
      </c>
      <c r="K1884"/>
      <c r="L1884" s="4">
        <v>0</v>
      </c>
      <c r="M1884" s="4" t="str">
        <f t="shared" si="177"/>
        <v>Low Sales</v>
      </c>
      <c r="N1884" s="2" t="str">
        <f t="shared" si="178"/>
        <v>Grade C</v>
      </c>
      <c r="O1884">
        <v>5</v>
      </c>
      <c r="P1884" s="4">
        <v>5</v>
      </c>
      <c r="Q1884" t="s">
        <v>23</v>
      </c>
      <c r="R1884" s="4">
        <v>6</v>
      </c>
      <c r="S1884" t="str">
        <f>CONCATENATE(OrdersTable[[#This Row],[Clean_ID]],"-",OrdersTable[[#This Row],[Clean_Region]],"-",OrdersTable[[#This Row],[Clean_Product]])</f>
        <v>2882-WEST-Electronics</v>
      </c>
    </row>
    <row r="1885" spans="1:19" x14ac:dyDescent="0.3">
      <c r="A1885" t="s">
        <v>5113</v>
      </c>
      <c r="B1885" t="str">
        <f t="shared" si="174"/>
        <v>2883</v>
      </c>
      <c r="C1885" t="s">
        <v>5114</v>
      </c>
      <c r="D1885" t="str">
        <f t="shared" si="179"/>
        <v>Donald Smith</v>
      </c>
      <c r="E1885" t="s">
        <v>26</v>
      </c>
      <c r="F1885" t="str">
        <f t="shared" si="175"/>
        <v>EAST</v>
      </c>
      <c r="G1885" t="s">
        <v>12</v>
      </c>
      <c r="H1885" t="str">
        <f t="shared" si="176"/>
        <v>Electronics</v>
      </c>
      <c r="I1885" s="2" t="s">
        <v>397</v>
      </c>
      <c r="J1885" s="1">
        <v>45553</v>
      </c>
      <c r="K1885"/>
      <c r="L1885" s="4">
        <v>0</v>
      </c>
      <c r="M1885" s="4" t="str">
        <f t="shared" si="177"/>
        <v>Low Sales</v>
      </c>
      <c r="N1885" s="2" t="str">
        <f t="shared" si="178"/>
        <v>Grade C</v>
      </c>
      <c r="O1885"/>
      <c r="P1885" s="4">
        <v>0</v>
      </c>
      <c r="Q1885" t="s">
        <v>14</v>
      </c>
      <c r="R1885" s="4">
        <v>7</v>
      </c>
      <c r="S1885" t="str">
        <f>CONCATENATE(OrdersTable[[#This Row],[Clean_ID]],"-",OrdersTable[[#This Row],[Clean_Region]],"-",OrdersTable[[#This Row],[Clean_Product]])</f>
        <v>2883-EAST-Electronics</v>
      </c>
    </row>
    <row r="1886" spans="1:19" x14ac:dyDescent="0.3">
      <c r="A1886" t="s">
        <v>5115</v>
      </c>
      <c r="B1886" t="str">
        <f t="shared" si="174"/>
        <v>2884</v>
      </c>
      <c r="C1886" t="s">
        <v>5116</v>
      </c>
      <c r="D1886" t="str">
        <f t="shared" si="179"/>
        <v>Wendy Baker</v>
      </c>
      <c r="E1886" t="s">
        <v>11</v>
      </c>
      <c r="F1886" t="str">
        <f t="shared" si="175"/>
        <v>NORTH</v>
      </c>
      <c r="G1886" t="s">
        <v>40</v>
      </c>
      <c r="H1886" t="str">
        <f t="shared" si="176"/>
        <v>Office Supplies</v>
      </c>
      <c r="I1886" s="2" t="s">
        <v>2218</v>
      </c>
      <c r="J1886" s="1">
        <v>45700</v>
      </c>
      <c r="K1886"/>
      <c r="L1886" s="4">
        <v>0</v>
      </c>
      <c r="M1886" s="4" t="str">
        <f t="shared" si="177"/>
        <v>Low Sales</v>
      </c>
      <c r="N1886" s="2" t="str">
        <f t="shared" si="178"/>
        <v>Grade C</v>
      </c>
      <c r="O1886">
        <v>5</v>
      </c>
      <c r="P1886" s="4">
        <v>5</v>
      </c>
      <c r="Q1886" t="s">
        <v>23</v>
      </c>
      <c r="R1886" s="4">
        <v>13</v>
      </c>
      <c r="S1886" t="str">
        <f>CONCATENATE(OrdersTable[[#This Row],[Clean_ID]],"-",OrdersTable[[#This Row],[Clean_Region]],"-",OrdersTable[[#This Row],[Clean_Product]])</f>
        <v>2884-NORTH-Office Supplies</v>
      </c>
    </row>
    <row r="1887" spans="1:19" x14ac:dyDescent="0.3">
      <c r="A1887" t="s">
        <v>5117</v>
      </c>
      <c r="B1887" t="str">
        <f t="shared" si="174"/>
        <v>2885</v>
      </c>
      <c r="C1887" t="s">
        <v>5118</v>
      </c>
      <c r="D1887" t="str">
        <f t="shared" si="179"/>
        <v>Adam Byrd</v>
      </c>
      <c r="E1887" t="s">
        <v>34</v>
      </c>
      <c r="F1887" t="str">
        <f t="shared" si="175"/>
        <v>NORTH</v>
      </c>
      <c r="G1887" t="s">
        <v>35</v>
      </c>
      <c r="H1887" t="str">
        <f t="shared" si="176"/>
        <v>Electronics</v>
      </c>
      <c r="I1887" s="2" t="s">
        <v>5119</v>
      </c>
      <c r="J1887" s="1">
        <v>45550</v>
      </c>
      <c r="K1887">
        <v>505.64</v>
      </c>
      <c r="L1887" s="4">
        <v>505.64</v>
      </c>
      <c r="M1887" s="4" t="str">
        <f t="shared" si="177"/>
        <v>Low Sales</v>
      </c>
      <c r="N1887" s="2" t="str">
        <f t="shared" si="178"/>
        <v>Grade C</v>
      </c>
      <c r="O1887">
        <v>5</v>
      </c>
      <c r="P1887" s="4">
        <v>5</v>
      </c>
      <c r="Q1887" t="s">
        <v>23</v>
      </c>
      <c r="R1887" s="4">
        <v>7</v>
      </c>
      <c r="S1887" t="str">
        <f>CONCATENATE(OrdersTable[[#This Row],[Clean_ID]],"-",OrdersTable[[#This Row],[Clean_Region]],"-",OrdersTable[[#This Row],[Clean_Product]])</f>
        <v>2885-NORTH-Electronics</v>
      </c>
    </row>
    <row r="1888" spans="1:19" x14ac:dyDescent="0.3">
      <c r="A1888" t="s">
        <v>5120</v>
      </c>
      <c r="B1888" t="str">
        <f t="shared" si="174"/>
        <v>2886</v>
      </c>
      <c r="C1888" t="s">
        <v>5121</v>
      </c>
      <c r="D1888" t="str">
        <f t="shared" si="179"/>
        <v>Wendy Ramirez</v>
      </c>
      <c r="E1888" t="s">
        <v>11</v>
      </c>
      <c r="F1888" t="str">
        <f t="shared" si="175"/>
        <v>NORTH</v>
      </c>
      <c r="G1888" t="s">
        <v>40</v>
      </c>
      <c r="H1888" t="str">
        <f t="shared" si="176"/>
        <v>Office Supplies</v>
      </c>
      <c r="I1888" s="2" t="s">
        <v>275</v>
      </c>
      <c r="J1888" s="1">
        <v>45539</v>
      </c>
      <c r="K1888">
        <v>4920.8</v>
      </c>
      <c r="L1888" s="4">
        <v>4920.8</v>
      </c>
      <c r="M1888" s="4" t="str">
        <f t="shared" si="177"/>
        <v>High Sales</v>
      </c>
      <c r="N1888" s="2" t="str">
        <f t="shared" si="178"/>
        <v>Grade A</v>
      </c>
      <c r="O1888">
        <v>15</v>
      </c>
      <c r="P1888" s="4">
        <v>15</v>
      </c>
      <c r="Q1888" t="s">
        <v>31</v>
      </c>
      <c r="R1888" s="4">
        <v>9</v>
      </c>
      <c r="S1888" t="str">
        <f>CONCATENATE(OrdersTable[[#This Row],[Clean_ID]],"-",OrdersTable[[#This Row],[Clean_Region]],"-",OrdersTable[[#This Row],[Clean_Product]])</f>
        <v>2886-NORTH-Office Supplies</v>
      </c>
    </row>
    <row r="1889" spans="1:19" x14ac:dyDescent="0.3">
      <c r="A1889" t="s">
        <v>5122</v>
      </c>
      <c r="B1889" t="str">
        <f t="shared" si="174"/>
        <v>2887</v>
      </c>
      <c r="C1889" t="s">
        <v>5123</v>
      </c>
      <c r="D1889" t="str">
        <f t="shared" si="179"/>
        <v>William Sanchez</v>
      </c>
      <c r="E1889" t="s">
        <v>11</v>
      </c>
      <c r="F1889" t="str">
        <f t="shared" si="175"/>
        <v>NORTH</v>
      </c>
      <c r="G1889" t="s">
        <v>35</v>
      </c>
      <c r="H1889" t="str">
        <f t="shared" si="176"/>
        <v>Electronics</v>
      </c>
      <c r="I1889" s="2" t="s">
        <v>3103</v>
      </c>
      <c r="J1889" s="1">
        <v>45513</v>
      </c>
      <c r="K1889">
        <v>2082.5100000000002</v>
      </c>
      <c r="L1889" s="4">
        <v>2082.5100000000002</v>
      </c>
      <c r="M1889" s="4" t="str">
        <f t="shared" si="177"/>
        <v>Low Sales</v>
      </c>
      <c r="N1889" s="2" t="str">
        <f t="shared" si="178"/>
        <v>Grade B</v>
      </c>
      <c r="O1889">
        <v>10</v>
      </c>
      <c r="P1889" s="4">
        <v>10</v>
      </c>
      <c r="Q1889" t="s">
        <v>37</v>
      </c>
      <c r="R1889" s="4">
        <v>14</v>
      </c>
      <c r="S1889" t="str">
        <f>CONCATENATE(OrdersTable[[#This Row],[Clean_ID]],"-",OrdersTable[[#This Row],[Clean_Region]],"-",OrdersTable[[#This Row],[Clean_Product]])</f>
        <v>2887-NORTH-Electronics</v>
      </c>
    </row>
    <row r="1890" spans="1:19" x14ac:dyDescent="0.3">
      <c r="A1890" t="s">
        <v>5124</v>
      </c>
      <c r="B1890" t="str">
        <f t="shared" si="174"/>
        <v>2888</v>
      </c>
      <c r="C1890" t="s">
        <v>5125</v>
      </c>
      <c r="D1890" t="str">
        <f t="shared" si="179"/>
        <v>Alan Stokes</v>
      </c>
      <c r="E1890" t="s">
        <v>11</v>
      </c>
      <c r="F1890" t="str">
        <f t="shared" si="175"/>
        <v>NORTH</v>
      </c>
      <c r="G1890" t="s">
        <v>12</v>
      </c>
      <c r="H1890" t="str">
        <f t="shared" si="176"/>
        <v>Electronics</v>
      </c>
      <c r="I1890" s="2" t="s">
        <v>5126</v>
      </c>
      <c r="J1890" s="1">
        <v>45694</v>
      </c>
      <c r="K1890">
        <v>392.04</v>
      </c>
      <c r="L1890" s="4">
        <v>392.04</v>
      </c>
      <c r="M1890" s="4" t="str">
        <f t="shared" si="177"/>
        <v>Low Sales</v>
      </c>
      <c r="N1890" s="2" t="str">
        <f t="shared" si="178"/>
        <v>Grade C</v>
      </c>
      <c r="O1890">
        <v>20</v>
      </c>
      <c r="P1890" s="4">
        <v>20</v>
      </c>
      <c r="Q1890" t="s">
        <v>31</v>
      </c>
      <c r="R1890" s="4">
        <v>12</v>
      </c>
      <c r="S1890" t="str">
        <f>CONCATENATE(OrdersTable[[#This Row],[Clean_ID]],"-",OrdersTable[[#This Row],[Clean_Region]],"-",OrdersTable[[#This Row],[Clean_Product]])</f>
        <v>2888-NORTH-Electronics</v>
      </c>
    </row>
    <row r="1891" spans="1:19" x14ac:dyDescent="0.3">
      <c r="A1891" t="s">
        <v>5127</v>
      </c>
      <c r="B1891" t="str">
        <f t="shared" si="174"/>
        <v>2889</v>
      </c>
      <c r="C1891" t="s">
        <v>5128</v>
      </c>
      <c r="D1891" t="str">
        <f t="shared" si="179"/>
        <v>Victor David</v>
      </c>
      <c r="E1891" t="s">
        <v>21</v>
      </c>
      <c r="F1891" t="str">
        <f t="shared" si="175"/>
        <v>CENTRAL</v>
      </c>
      <c r="G1891" t="s">
        <v>35</v>
      </c>
      <c r="H1891" t="str">
        <f t="shared" si="176"/>
        <v>Electronics</v>
      </c>
      <c r="I1891" s="2" t="s">
        <v>2675</v>
      </c>
      <c r="J1891" s="1">
        <v>46112</v>
      </c>
      <c r="K1891">
        <v>3285.83</v>
      </c>
      <c r="L1891" s="4">
        <v>3285.83</v>
      </c>
      <c r="M1891" s="4" t="str">
        <f t="shared" si="177"/>
        <v>High Sales</v>
      </c>
      <c r="N1891" s="2" t="str">
        <f t="shared" si="178"/>
        <v>Grade B</v>
      </c>
      <c r="O1891">
        <v>15</v>
      </c>
      <c r="P1891" s="4">
        <v>15</v>
      </c>
      <c r="Q1891" t="s">
        <v>37</v>
      </c>
      <c r="R1891" s="4">
        <v>2</v>
      </c>
      <c r="S1891" t="str">
        <f>CONCATENATE(OrdersTable[[#This Row],[Clean_ID]],"-",OrdersTable[[#This Row],[Clean_Region]],"-",OrdersTable[[#This Row],[Clean_Product]])</f>
        <v>2889-CENTRAL-Electronics</v>
      </c>
    </row>
    <row r="1892" spans="1:19" x14ac:dyDescent="0.3">
      <c r="A1892" t="s">
        <v>5129</v>
      </c>
      <c r="B1892" t="str">
        <f t="shared" si="174"/>
        <v>2890</v>
      </c>
      <c r="C1892" t="s">
        <v>5130</v>
      </c>
      <c r="D1892" t="str">
        <f t="shared" si="179"/>
        <v>Christopher Mitchell Iii</v>
      </c>
      <c r="E1892" t="s">
        <v>11</v>
      </c>
      <c r="F1892" t="str">
        <f t="shared" si="175"/>
        <v>NORTH</v>
      </c>
      <c r="G1892" t="s">
        <v>35</v>
      </c>
      <c r="H1892" t="str">
        <f t="shared" si="176"/>
        <v>Electronics</v>
      </c>
      <c r="I1892" s="2" t="s">
        <v>3898</v>
      </c>
      <c r="J1892" s="1">
        <v>45470</v>
      </c>
      <c r="K1892">
        <v>1502.28</v>
      </c>
      <c r="L1892" s="4">
        <v>1502.28</v>
      </c>
      <c r="M1892" s="4" t="str">
        <f t="shared" si="177"/>
        <v>Low Sales</v>
      </c>
      <c r="N1892" s="2" t="str">
        <f t="shared" si="178"/>
        <v>Grade C</v>
      </c>
      <c r="O1892">
        <v>5</v>
      </c>
      <c r="P1892" s="4">
        <v>5</v>
      </c>
      <c r="Q1892" t="s">
        <v>31</v>
      </c>
      <c r="R1892" s="4">
        <v>10</v>
      </c>
      <c r="S1892" t="str">
        <f>CONCATENATE(OrdersTable[[#This Row],[Clean_ID]],"-",OrdersTable[[#This Row],[Clean_Region]],"-",OrdersTable[[#This Row],[Clean_Product]])</f>
        <v>2890-NORTH-Electronics</v>
      </c>
    </row>
    <row r="1893" spans="1:19" x14ac:dyDescent="0.3">
      <c r="A1893" t="s">
        <v>5131</v>
      </c>
      <c r="B1893" t="str">
        <f t="shared" si="174"/>
        <v>2891</v>
      </c>
      <c r="C1893" t="s">
        <v>5132</v>
      </c>
      <c r="D1893" t="str">
        <f t="shared" si="179"/>
        <v>Robert Horne</v>
      </c>
      <c r="E1893" t="s">
        <v>26</v>
      </c>
      <c r="F1893" t="str">
        <f t="shared" si="175"/>
        <v>EAST</v>
      </c>
      <c r="G1893" t="s">
        <v>35</v>
      </c>
      <c r="H1893" t="str">
        <f t="shared" si="176"/>
        <v>Electronics</v>
      </c>
      <c r="I1893" s="2" t="s">
        <v>4075</v>
      </c>
      <c r="J1893" s="1">
        <v>45404</v>
      </c>
      <c r="K1893">
        <v>816.24</v>
      </c>
      <c r="L1893" s="4">
        <v>816.24</v>
      </c>
      <c r="M1893" s="4" t="str">
        <f t="shared" si="177"/>
        <v>Low Sales</v>
      </c>
      <c r="N1893" s="2" t="str">
        <f t="shared" si="178"/>
        <v>Grade C</v>
      </c>
      <c r="O1893">
        <v>10</v>
      </c>
      <c r="P1893" s="4">
        <v>10</v>
      </c>
      <c r="Q1893" t="s">
        <v>23</v>
      </c>
      <c r="R1893" s="4">
        <v>8</v>
      </c>
      <c r="S1893" t="str">
        <f>CONCATENATE(OrdersTable[[#This Row],[Clean_ID]],"-",OrdersTable[[#This Row],[Clean_Region]],"-",OrdersTable[[#This Row],[Clean_Product]])</f>
        <v>2891-EAST-Electronics</v>
      </c>
    </row>
    <row r="1894" spans="1:19" x14ac:dyDescent="0.3">
      <c r="A1894" t="s">
        <v>5133</v>
      </c>
      <c r="B1894" t="str">
        <f t="shared" si="174"/>
        <v>2892</v>
      </c>
      <c r="C1894" t="s">
        <v>5134</v>
      </c>
      <c r="D1894" t="str">
        <f t="shared" si="179"/>
        <v>Elaine Taylor</v>
      </c>
      <c r="E1894" t="s">
        <v>44</v>
      </c>
      <c r="F1894" t="str">
        <f t="shared" si="175"/>
        <v>SOUTH</v>
      </c>
      <c r="G1894" t="s">
        <v>12</v>
      </c>
      <c r="H1894" t="str">
        <f t="shared" si="176"/>
        <v>Electronics</v>
      </c>
      <c r="I1894" s="2" t="s">
        <v>5135</v>
      </c>
      <c r="J1894" s="1">
        <v>45688</v>
      </c>
      <c r="K1894">
        <v>4043.67</v>
      </c>
      <c r="L1894" s="4">
        <v>4043.67</v>
      </c>
      <c r="M1894" s="4" t="str">
        <f t="shared" si="177"/>
        <v>High Sales</v>
      </c>
      <c r="N1894" s="2" t="str">
        <f t="shared" si="178"/>
        <v>Grade A</v>
      </c>
      <c r="O1894">
        <v>20</v>
      </c>
      <c r="P1894" s="4">
        <v>20</v>
      </c>
      <c r="Q1894" t="s">
        <v>14</v>
      </c>
      <c r="R1894" s="4">
        <v>5</v>
      </c>
      <c r="S1894" t="str">
        <f>CONCATENATE(OrdersTable[[#This Row],[Clean_ID]],"-",OrdersTable[[#This Row],[Clean_Region]],"-",OrdersTable[[#This Row],[Clean_Product]])</f>
        <v>2892-SOUTH-Electronics</v>
      </c>
    </row>
    <row r="1895" spans="1:19" x14ac:dyDescent="0.3">
      <c r="A1895" t="s">
        <v>5136</v>
      </c>
      <c r="B1895" t="str">
        <f t="shared" si="174"/>
        <v>2893</v>
      </c>
      <c r="C1895" t="s">
        <v>5137</v>
      </c>
      <c r="D1895" t="str">
        <f t="shared" si="179"/>
        <v>Jerome Hawkins</v>
      </c>
      <c r="E1895" t="s">
        <v>44</v>
      </c>
      <c r="F1895" t="str">
        <f t="shared" si="175"/>
        <v>SOUTH</v>
      </c>
      <c r="G1895" t="s">
        <v>80</v>
      </c>
      <c r="H1895" t="str">
        <f t="shared" si="176"/>
        <v>Furniture</v>
      </c>
      <c r="I1895" s="2" t="s">
        <v>5138</v>
      </c>
      <c r="J1895" s="1">
        <v>45640</v>
      </c>
      <c r="K1895"/>
      <c r="L1895" s="4">
        <v>0</v>
      </c>
      <c r="M1895" s="4" t="str">
        <f t="shared" si="177"/>
        <v>Low Sales</v>
      </c>
      <c r="N1895" s="2" t="str">
        <f t="shared" si="178"/>
        <v>Grade C</v>
      </c>
      <c r="O1895">
        <v>10</v>
      </c>
      <c r="P1895" s="4">
        <v>10</v>
      </c>
      <c r="Q1895" t="s">
        <v>23</v>
      </c>
      <c r="R1895" s="4">
        <v>13</v>
      </c>
      <c r="S1895" t="str">
        <f>CONCATENATE(OrdersTable[[#This Row],[Clean_ID]],"-",OrdersTable[[#This Row],[Clean_Region]],"-",OrdersTable[[#This Row],[Clean_Product]])</f>
        <v>2893-SOUTH-Furniture</v>
      </c>
    </row>
    <row r="1896" spans="1:19" x14ac:dyDescent="0.3">
      <c r="A1896" t="s">
        <v>5139</v>
      </c>
      <c r="B1896" t="str">
        <f t="shared" si="174"/>
        <v>2894</v>
      </c>
      <c r="C1896" t="s">
        <v>5140</v>
      </c>
      <c r="D1896" t="str">
        <f t="shared" si="179"/>
        <v>Zachary Hays</v>
      </c>
      <c r="E1896" t="s">
        <v>11</v>
      </c>
      <c r="F1896" t="str">
        <f t="shared" si="175"/>
        <v>NORTH</v>
      </c>
      <c r="G1896" t="s">
        <v>12</v>
      </c>
      <c r="H1896" t="str">
        <f t="shared" si="176"/>
        <v>Electronics</v>
      </c>
      <c r="I1896" s="2" t="s">
        <v>4548</v>
      </c>
      <c r="J1896" s="1">
        <v>45395</v>
      </c>
      <c r="K1896">
        <v>739.07</v>
      </c>
      <c r="L1896" s="4">
        <v>739.07</v>
      </c>
      <c r="M1896" s="4" t="str">
        <f t="shared" si="177"/>
        <v>Low Sales</v>
      </c>
      <c r="N1896" s="2" t="str">
        <f t="shared" si="178"/>
        <v>Grade C</v>
      </c>
      <c r="O1896">
        <v>20</v>
      </c>
      <c r="P1896" s="4">
        <v>20</v>
      </c>
      <c r="Q1896" t="s">
        <v>23</v>
      </c>
      <c r="R1896" s="4">
        <v>6</v>
      </c>
      <c r="S1896" t="str">
        <f>CONCATENATE(OrdersTable[[#This Row],[Clean_ID]],"-",OrdersTable[[#This Row],[Clean_Region]],"-",OrdersTable[[#This Row],[Clean_Product]])</f>
        <v>2894-NORTH-Electronics</v>
      </c>
    </row>
    <row r="1897" spans="1:19" x14ac:dyDescent="0.3">
      <c r="A1897" t="s">
        <v>5141</v>
      </c>
      <c r="B1897" t="str">
        <f t="shared" si="174"/>
        <v>2895</v>
      </c>
      <c r="C1897" t="s">
        <v>5142</v>
      </c>
      <c r="D1897" t="str">
        <f t="shared" si="179"/>
        <v>Pamela Mason</v>
      </c>
      <c r="E1897" t="s">
        <v>11</v>
      </c>
      <c r="F1897" t="str">
        <f t="shared" si="175"/>
        <v>NORTH</v>
      </c>
      <c r="G1897" t="s">
        <v>35</v>
      </c>
      <c r="H1897" t="str">
        <f t="shared" si="176"/>
        <v>Electronics</v>
      </c>
      <c r="I1897" s="2" t="s">
        <v>2989</v>
      </c>
      <c r="J1897" s="1">
        <v>45313</v>
      </c>
      <c r="K1897"/>
      <c r="L1897" s="4">
        <v>0</v>
      </c>
      <c r="M1897" s="4" t="str">
        <f t="shared" si="177"/>
        <v>Low Sales</v>
      </c>
      <c r="N1897" s="2" t="str">
        <f t="shared" si="178"/>
        <v>Grade C</v>
      </c>
      <c r="O1897"/>
      <c r="P1897" s="4">
        <v>0</v>
      </c>
      <c r="Q1897" t="s">
        <v>14</v>
      </c>
      <c r="R1897" s="4">
        <v>7</v>
      </c>
      <c r="S1897" t="str">
        <f>CONCATENATE(OrdersTable[[#This Row],[Clean_ID]],"-",OrdersTable[[#This Row],[Clean_Region]],"-",OrdersTable[[#This Row],[Clean_Product]])</f>
        <v>2895-NORTH-Electronics</v>
      </c>
    </row>
    <row r="1898" spans="1:19" x14ac:dyDescent="0.3">
      <c r="A1898" t="s">
        <v>5143</v>
      </c>
      <c r="B1898" t="str">
        <f t="shared" si="174"/>
        <v>2896</v>
      </c>
      <c r="C1898" t="s">
        <v>5144</v>
      </c>
      <c r="D1898" t="str">
        <f t="shared" si="179"/>
        <v>Rodney Parker</v>
      </c>
      <c r="E1898" t="s">
        <v>51</v>
      </c>
      <c r="F1898" t="str">
        <f t="shared" si="175"/>
        <v>WEST</v>
      </c>
      <c r="G1898" t="s">
        <v>12</v>
      </c>
      <c r="H1898" t="str">
        <f t="shared" si="176"/>
        <v>Electronics</v>
      </c>
      <c r="I1898" s="2" t="s">
        <v>108</v>
      </c>
      <c r="J1898" s="1">
        <v>45636</v>
      </c>
      <c r="K1898"/>
      <c r="L1898" s="4">
        <v>0</v>
      </c>
      <c r="M1898" s="4" t="str">
        <f t="shared" si="177"/>
        <v>Low Sales</v>
      </c>
      <c r="N1898" s="2" t="str">
        <f t="shared" si="178"/>
        <v>Grade C</v>
      </c>
      <c r="O1898">
        <v>5</v>
      </c>
      <c r="P1898" s="4">
        <v>5</v>
      </c>
      <c r="Q1898" t="s">
        <v>14</v>
      </c>
      <c r="R1898" s="4">
        <v>2</v>
      </c>
      <c r="S1898" t="str">
        <f>CONCATENATE(OrdersTable[[#This Row],[Clean_ID]],"-",OrdersTable[[#This Row],[Clean_Region]],"-",OrdersTable[[#This Row],[Clean_Product]])</f>
        <v>2896-WEST-Electronics</v>
      </c>
    </row>
    <row r="1899" spans="1:19" x14ac:dyDescent="0.3">
      <c r="A1899" t="s">
        <v>5145</v>
      </c>
      <c r="B1899" t="str">
        <f t="shared" si="174"/>
        <v>2897</v>
      </c>
      <c r="C1899" t="s">
        <v>5146</v>
      </c>
      <c r="D1899" t="str">
        <f t="shared" si="179"/>
        <v>John Berger</v>
      </c>
      <c r="E1899" t="s">
        <v>26</v>
      </c>
      <c r="F1899" t="str">
        <f t="shared" si="175"/>
        <v>EAST</v>
      </c>
      <c r="G1899" t="s">
        <v>40</v>
      </c>
      <c r="H1899" t="str">
        <f t="shared" si="176"/>
        <v>Office Supplies</v>
      </c>
      <c r="I1899" s="2" t="s">
        <v>5147</v>
      </c>
      <c r="J1899" s="1">
        <v>45662</v>
      </c>
      <c r="K1899">
        <v>2560.21</v>
      </c>
      <c r="L1899" s="4">
        <v>2560.21</v>
      </c>
      <c r="M1899" s="4" t="str">
        <f t="shared" si="177"/>
        <v>High Sales</v>
      </c>
      <c r="N1899" s="2" t="str">
        <f t="shared" si="178"/>
        <v>Grade B</v>
      </c>
      <c r="O1899">
        <v>10</v>
      </c>
      <c r="P1899" s="4">
        <v>10</v>
      </c>
      <c r="Q1899" t="s">
        <v>14</v>
      </c>
      <c r="R1899" s="4">
        <v>1</v>
      </c>
      <c r="S1899" t="str">
        <f>CONCATENATE(OrdersTable[[#This Row],[Clean_ID]],"-",OrdersTable[[#This Row],[Clean_Region]],"-",OrdersTable[[#This Row],[Clean_Product]])</f>
        <v>2897-EAST-Office Supplies</v>
      </c>
    </row>
    <row r="1900" spans="1:19" x14ac:dyDescent="0.3">
      <c r="A1900" t="s">
        <v>5148</v>
      </c>
      <c r="B1900" t="str">
        <f t="shared" si="174"/>
        <v>2898</v>
      </c>
      <c r="C1900" t="s">
        <v>5149</v>
      </c>
      <c r="D1900" t="str">
        <f t="shared" si="179"/>
        <v>Jennifer Allen</v>
      </c>
      <c r="E1900" t="s">
        <v>44</v>
      </c>
      <c r="F1900" t="str">
        <f t="shared" si="175"/>
        <v>SOUTH</v>
      </c>
      <c r="G1900" t="s">
        <v>12</v>
      </c>
      <c r="H1900" t="str">
        <f t="shared" si="176"/>
        <v>Electronics</v>
      </c>
      <c r="I1900" s="2" t="s">
        <v>5150</v>
      </c>
      <c r="J1900" s="1">
        <v>45876</v>
      </c>
      <c r="K1900"/>
      <c r="L1900" s="4">
        <v>0</v>
      </c>
      <c r="M1900" s="4" t="str">
        <f t="shared" si="177"/>
        <v>Low Sales</v>
      </c>
      <c r="N1900" s="2" t="str">
        <f t="shared" si="178"/>
        <v>Grade C</v>
      </c>
      <c r="O1900"/>
      <c r="P1900" s="4">
        <v>0</v>
      </c>
      <c r="Q1900" t="s">
        <v>31</v>
      </c>
      <c r="R1900" s="4">
        <v>9</v>
      </c>
      <c r="S1900" t="str">
        <f>CONCATENATE(OrdersTable[[#This Row],[Clean_ID]],"-",OrdersTable[[#This Row],[Clean_Region]],"-",OrdersTable[[#This Row],[Clean_Product]])</f>
        <v>2898-SOUTH-Electronics</v>
      </c>
    </row>
    <row r="1901" spans="1:19" x14ac:dyDescent="0.3">
      <c r="A1901" t="s">
        <v>5151</v>
      </c>
      <c r="B1901" t="str">
        <f t="shared" si="174"/>
        <v>2899</v>
      </c>
      <c r="C1901" t="s">
        <v>5152</v>
      </c>
      <c r="D1901" t="str">
        <f t="shared" si="179"/>
        <v>Joshua Meyer</v>
      </c>
      <c r="E1901" t="s">
        <v>26</v>
      </c>
      <c r="F1901" t="str">
        <f t="shared" si="175"/>
        <v>EAST</v>
      </c>
      <c r="G1901" t="s">
        <v>35</v>
      </c>
      <c r="H1901" t="str">
        <f t="shared" si="176"/>
        <v>Electronics</v>
      </c>
      <c r="I1901" s="2" t="s">
        <v>5153</v>
      </c>
      <c r="J1901" s="1">
        <v>45360</v>
      </c>
      <c r="K1901"/>
      <c r="L1901" s="4">
        <v>0</v>
      </c>
      <c r="M1901" s="4" t="str">
        <f t="shared" si="177"/>
        <v>Low Sales</v>
      </c>
      <c r="N1901" s="2" t="str">
        <f t="shared" si="178"/>
        <v>Grade C</v>
      </c>
      <c r="O1901">
        <v>5</v>
      </c>
      <c r="P1901" s="4">
        <v>5</v>
      </c>
      <c r="Q1901" t="s">
        <v>37</v>
      </c>
      <c r="R1901" s="4">
        <v>1</v>
      </c>
      <c r="S1901" t="str">
        <f>CONCATENATE(OrdersTable[[#This Row],[Clean_ID]],"-",OrdersTable[[#This Row],[Clean_Region]],"-",OrdersTable[[#This Row],[Clean_Product]])</f>
        <v>2899-EAST-Electronics</v>
      </c>
    </row>
    <row r="1902" spans="1:19" x14ac:dyDescent="0.3">
      <c r="A1902" t="s">
        <v>5154</v>
      </c>
      <c r="B1902" t="str">
        <f t="shared" si="174"/>
        <v>2900</v>
      </c>
      <c r="C1902" t="s">
        <v>5155</v>
      </c>
      <c r="D1902" t="str">
        <f t="shared" si="179"/>
        <v>Angela Walsh</v>
      </c>
      <c r="E1902" t="s">
        <v>44</v>
      </c>
      <c r="F1902" t="str">
        <f t="shared" si="175"/>
        <v>SOUTH</v>
      </c>
      <c r="G1902" t="s">
        <v>80</v>
      </c>
      <c r="H1902" t="str">
        <f t="shared" si="176"/>
        <v>Furniture</v>
      </c>
      <c r="I1902" s="2" t="s">
        <v>2964</v>
      </c>
      <c r="J1902" s="1">
        <v>45442</v>
      </c>
      <c r="K1902"/>
      <c r="L1902" s="4">
        <v>0</v>
      </c>
      <c r="M1902" s="4" t="str">
        <f t="shared" si="177"/>
        <v>Low Sales</v>
      </c>
      <c r="N1902" s="2" t="str">
        <f t="shared" si="178"/>
        <v>Grade C</v>
      </c>
      <c r="O1902">
        <v>5</v>
      </c>
      <c r="P1902" s="4">
        <v>5</v>
      </c>
      <c r="Q1902" t="s">
        <v>31</v>
      </c>
      <c r="R1902" s="4">
        <v>1</v>
      </c>
      <c r="S1902" t="str">
        <f>CONCATENATE(OrdersTable[[#This Row],[Clean_ID]],"-",OrdersTable[[#This Row],[Clean_Region]],"-",OrdersTable[[#This Row],[Clean_Product]])</f>
        <v>2900-SOUTH-Furniture</v>
      </c>
    </row>
    <row r="1903" spans="1:19" x14ac:dyDescent="0.3">
      <c r="A1903" t="s">
        <v>5156</v>
      </c>
      <c r="B1903" t="str">
        <f t="shared" si="174"/>
        <v>2901</v>
      </c>
      <c r="C1903" t="s">
        <v>5157</v>
      </c>
      <c r="D1903" t="str">
        <f t="shared" si="179"/>
        <v>Timothy Roberson</v>
      </c>
      <c r="E1903" t="s">
        <v>21</v>
      </c>
      <c r="F1903" t="str">
        <f t="shared" si="175"/>
        <v>CENTRAL</v>
      </c>
      <c r="G1903" t="s">
        <v>12</v>
      </c>
      <c r="H1903" t="str">
        <f t="shared" si="176"/>
        <v>Electronics</v>
      </c>
      <c r="I1903" s="2" t="s">
        <v>1949</v>
      </c>
      <c r="J1903" s="1">
        <v>45407</v>
      </c>
      <c r="K1903">
        <v>3346.26</v>
      </c>
      <c r="L1903" s="4">
        <v>3346.26</v>
      </c>
      <c r="M1903" s="4" t="str">
        <f t="shared" si="177"/>
        <v>High Sales</v>
      </c>
      <c r="N1903" s="2" t="str">
        <f t="shared" si="178"/>
        <v>Grade B</v>
      </c>
      <c r="O1903">
        <v>15</v>
      </c>
      <c r="P1903" s="4">
        <v>15</v>
      </c>
      <c r="Q1903" t="s">
        <v>18</v>
      </c>
      <c r="R1903" s="4">
        <v>6</v>
      </c>
      <c r="S1903" t="str">
        <f>CONCATENATE(OrdersTable[[#This Row],[Clean_ID]],"-",OrdersTable[[#This Row],[Clean_Region]],"-",OrdersTable[[#This Row],[Clean_Product]])</f>
        <v>2901-CENTRAL-Electronics</v>
      </c>
    </row>
    <row r="1904" spans="1:19" x14ac:dyDescent="0.3">
      <c r="A1904" t="s">
        <v>5158</v>
      </c>
      <c r="B1904" t="str">
        <f t="shared" si="174"/>
        <v>2902</v>
      </c>
      <c r="C1904" t="s">
        <v>5159</v>
      </c>
      <c r="D1904" t="str">
        <f t="shared" si="179"/>
        <v>Sarah Schmitt</v>
      </c>
      <c r="E1904" t="s">
        <v>44</v>
      </c>
      <c r="F1904" t="str">
        <f t="shared" si="175"/>
        <v>SOUTH</v>
      </c>
      <c r="G1904" t="s">
        <v>35</v>
      </c>
      <c r="H1904" t="str">
        <f t="shared" si="176"/>
        <v>Electronics</v>
      </c>
      <c r="I1904" s="2" t="s">
        <v>5160</v>
      </c>
      <c r="J1904" s="1">
        <v>46112</v>
      </c>
      <c r="K1904"/>
      <c r="L1904" s="4">
        <v>0</v>
      </c>
      <c r="M1904" s="4" t="str">
        <f t="shared" si="177"/>
        <v>Low Sales</v>
      </c>
      <c r="N1904" s="2" t="str">
        <f t="shared" si="178"/>
        <v>Grade C</v>
      </c>
      <c r="O1904">
        <v>20</v>
      </c>
      <c r="P1904" s="4">
        <v>20</v>
      </c>
      <c r="Q1904" t="s">
        <v>23</v>
      </c>
      <c r="R1904" s="4">
        <v>4</v>
      </c>
      <c r="S1904" t="str">
        <f>CONCATENATE(OrdersTable[[#This Row],[Clean_ID]],"-",OrdersTable[[#This Row],[Clean_Region]],"-",OrdersTable[[#This Row],[Clean_Product]])</f>
        <v>2902-SOUTH-Electronics</v>
      </c>
    </row>
    <row r="1905" spans="1:19" x14ac:dyDescent="0.3">
      <c r="A1905" t="s">
        <v>5161</v>
      </c>
      <c r="B1905" t="str">
        <f t="shared" si="174"/>
        <v>2903</v>
      </c>
      <c r="C1905" t="s">
        <v>5162</v>
      </c>
      <c r="D1905" t="str">
        <f t="shared" si="179"/>
        <v>Erika Gray</v>
      </c>
      <c r="E1905" t="s">
        <v>34</v>
      </c>
      <c r="F1905" t="str">
        <f t="shared" si="175"/>
        <v>NORTH</v>
      </c>
      <c r="G1905" t="s">
        <v>80</v>
      </c>
      <c r="H1905" t="str">
        <f t="shared" si="176"/>
        <v>Furniture</v>
      </c>
      <c r="I1905" s="2" t="s">
        <v>5163</v>
      </c>
      <c r="J1905" s="1">
        <v>45689</v>
      </c>
      <c r="K1905">
        <v>3185.31</v>
      </c>
      <c r="L1905" s="4">
        <v>3185.31</v>
      </c>
      <c r="M1905" s="4" t="str">
        <f t="shared" si="177"/>
        <v>High Sales</v>
      </c>
      <c r="N1905" s="2" t="str">
        <f t="shared" si="178"/>
        <v>Grade B</v>
      </c>
      <c r="O1905">
        <v>10</v>
      </c>
      <c r="P1905" s="4">
        <v>10</v>
      </c>
      <c r="Q1905" t="s">
        <v>18</v>
      </c>
      <c r="R1905" s="4">
        <v>14</v>
      </c>
      <c r="S1905" t="str">
        <f>CONCATENATE(OrdersTable[[#This Row],[Clean_ID]],"-",OrdersTable[[#This Row],[Clean_Region]],"-",OrdersTable[[#This Row],[Clean_Product]])</f>
        <v>2903-NORTH-Furniture</v>
      </c>
    </row>
    <row r="1906" spans="1:19" x14ac:dyDescent="0.3">
      <c r="A1906" t="s">
        <v>5164</v>
      </c>
      <c r="B1906" t="str">
        <f t="shared" si="174"/>
        <v>2904</v>
      </c>
      <c r="C1906" t="s">
        <v>5165</v>
      </c>
      <c r="D1906" t="str">
        <f t="shared" si="179"/>
        <v>Wendy Hart</v>
      </c>
      <c r="E1906" t="s">
        <v>21</v>
      </c>
      <c r="F1906" t="str">
        <f t="shared" si="175"/>
        <v>CENTRAL</v>
      </c>
      <c r="G1906" t="s">
        <v>80</v>
      </c>
      <c r="H1906" t="str">
        <f t="shared" si="176"/>
        <v>Furniture</v>
      </c>
      <c r="I1906" s="2" t="s">
        <v>2506</v>
      </c>
      <c r="J1906" s="1">
        <v>46070</v>
      </c>
      <c r="K1906">
        <v>2414.56</v>
      </c>
      <c r="L1906" s="4">
        <v>2414.56</v>
      </c>
      <c r="M1906" s="4" t="str">
        <f t="shared" si="177"/>
        <v>Low Sales</v>
      </c>
      <c r="N1906" s="2" t="str">
        <f t="shared" si="178"/>
        <v>Grade B</v>
      </c>
      <c r="O1906"/>
      <c r="P1906" s="4">
        <v>0</v>
      </c>
      <c r="Q1906" t="s">
        <v>18</v>
      </c>
      <c r="R1906" s="4">
        <v>4</v>
      </c>
      <c r="S1906" t="str">
        <f>CONCATENATE(OrdersTable[[#This Row],[Clean_ID]],"-",OrdersTable[[#This Row],[Clean_Region]],"-",OrdersTable[[#This Row],[Clean_Product]])</f>
        <v>2904-CENTRAL-Furniture</v>
      </c>
    </row>
    <row r="1907" spans="1:19" x14ac:dyDescent="0.3">
      <c r="A1907" t="s">
        <v>5166</v>
      </c>
      <c r="B1907" t="str">
        <f t="shared" si="174"/>
        <v>2905</v>
      </c>
      <c r="C1907" t="s">
        <v>5167</v>
      </c>
      <c r="D1907" t="str">
        <f t="shared" si="179"/>
        <v>Robert Fletcher</v>
      </c>
      <c r="E1907" t="s">
        <v>11</v>
      </c>
      <c r="F1907" t="str">
        <f t="shared" si="175"/>
        <v>NORTH</v>
      </c>
      <c r="G1907" t="s">
        <v>35</v>
      </c>
      <c r="H1907" t="str">
        <f t="shared" si="176"/>
        <v>Electronics</v>
      </c>
      <c r="I1907" s="2" t="s">
        <v>74</v>
      </c>
      <c r="J1907" s="1">
        <v>45698</v>
      </c>
      <c r="K1907"/>
      <c r="L1907" s="4">
        <v>0</v>
      </c>
      <c r="M1907" s="4" t="str">
        <f t="shared" si="177"/>
        <v>Low Sales</v>
      </c>
      <c r="N1907" s="2" t="str">
        <f t="shared" si="178"/>
        <v>Grade C</v>
      </c>
      <c r="O1907">
        <v>20</v>
      </c>
      <c r="P1907" s="4">
        <v>20</v>
      </c>
      <c r="Q1907" t="s">
        <v>14</v>
      </c>
      <c r="R1907" s="4">
        <v>13</v>
      </c>
      <c r="S1907" t="str">
        <f>CONCATENATE(OrdersTable[[#This Row],[Clean_ID]],"-",OrdersTable[[#This Row],[Clean_Region]],"-",OrdersTable[[#This Row],[Clean_Product]])</f>
        <v>2905-NORTH-Electronics</v>
      </c>
    </row>
    <row r="1908" spans="1:19" x14ac:dyDescent="0.3">
      <c r="A1908" t="s">
        <v>5168</v>
      </c>
      <c r="B1908" t="str">
        <f t="shared" si="174"/>
        <v>2906</v>
      </c>
      <c r="C1908" t="s">
        <v>5169</v>
      </c>
      <c r="D1908" t="str">
        <f t="shared" si="179"/>
        <v>Jenna Vega</v>
      </c>
      <c r="E1908" t="s">
        <v>51</v>
      </c>
      <c r="F1908" t="str">
        <f t="shared" si="175"/>
        <v>WEST</v>
      </c>
      <c r="G1908" t="s">
        <v>12</v>
      </c>
      <c r="H1908" t="str">
        <f t="shared" si="176"/>
        <v>Electronics</v>
      </c>
      <c r="I1908" s="2" t="s">
        <v>5170</v>
      </c>
      <c r="J1908" s="1">
        <v>45620</v>
      </c>
      <c r="K1908"/>
      <c r="L1908" s="4">
        <v>0</v>
      </c>
      <c r="M1908" s="4" t="str">
        <f t="shared" si="177"/>
        <v>Low Sales</v>
      </c>
      <c r="N1908" s="2" t="str">
        <f t="shared" si="178"/>
        <v>Grade C</v>
      </c>
      <c r="O1908">
        <v>20</v>
      </c>
      <c r="P1908" s="4">
        <v>20</v>
      </c>
      <c r="Q1908" t="s">
        <v>23</v>
      </c>
      <c r="R1908" s="4">
        <v>10</v>
      </c>
      <c r="S1908" t="str">
        <f>CONCATENATE(OrdersTable[[#This Row],[Clean_ID]],"-",OrdersTable[[#This Row],[Clean_Region]],"-",OrdersTable[[#This Row],[Clean_Product]])</f>
        <v>2906-WEST-Electronics</v>
      </c>
    </row>
    <row r="1909" spans="1:19" x14ac:dyDescent="0.3">
      <c r="A1909" t="s">
        <v>5171</v>
      </c>
      <c r="B1909" t="str">
        <f t="shared" si="174"/>
        <v>2907</v>
      </c>
      <c r="C1909" t="s">
        <v>5172</v>
      </c>
      <c r="D1909" t="str">
        <f t="shared" si="179"/>
        <v>Christina Herrera</v>
      </c>
      <c r="E1909" t="s">
        <v>44</v>
      </c>
      <c r="F1909" t="str">
        <f t="shared" si="175"/>
        <v>SOUTH</v>
      </c>
      <c r="G1909" t="s">
        <v>80</v>
      </c>
      <c r="H1909" t="str">
        <f t="shared" si="176"/>
        <v>Furniture</v>
      </c>
      <c r="I1909" s="2" t="s">
        <v>3954</v>
      </c>
      <c r="J1909" s="1">
        <v>45782</v>
      </c>
      <c r="K1909"/>
      <c r="L1909" s="4">
        <v>0</v>
      </c>
      <c r="M1909" s="4" t="str">
        <f t="shared" si="177"/>
        <v>Low Sales</v>
      </c>
      <c r="N1909" s="2" t="str">
        <f t="shared" si="178"/>
        <v>Grade C</v>
      </c>
      <c r="O1909">
        <v>10</v>
      </c>
      <c r="P1909" s="4">
        <v>10</v>
      </c>
      <c r="Q1909" t="s">
        <v>18</v>
      </c>
      <c r="R1909" s="4">
        <v>10</v>
      </c>
      <c r="S1909" t="str">
        <f>CONCATENATE(OrdersTable[[#This Row],[Clean_ID]],"-",OrdersTable[[#This Row],[Clean_Region]],"-",OrdersTable[[#This Row],[Clean_Product]])</f>
        <v>2907-SOUTH-Furniture</v>
      </c>
    </row>
    <row r="1910" spans="1:19" x14ac:dyDescent="0.3">
      <c r="A1910" t="s">
        <v>5173</v>
      </c>
      <c r="B1910" t="str">
        <f t="shared" si="174"/>
        <v>2908</v>
      </c>
      <c r="C1910" t="s">
        <v>5174</v>
      </c>
      <c r="D1910" t="str">
        <f t="shared" si="179"/>
        <v>Thomas Peterson</v>
      </c>
      <c r="E1910" t="s">
        <v>21</v>
      </c>
      <c r="F1910" t="str">
        <f t="shared" si="175"/>
        <v>CENTRAL</v>
      </c>
      <c r="G1910" t="s">
        <v>40</v>
      </c>
      <c r="H1910" t="str">
        <f t="shared" si="176"/>
        <v>Office Supplies</v>
      </c>
      <c r="I1910" s="2" t="s">
        <v>2297</v>
      </c>
      <c r="J1910" s="1">
        <v>45801</v>
      </c>
      <c r="K1910">
        <v>2192.0700000000002</v>
      </c>
      <c r="L1910" s="4">
        <v>2192.0700000000002</v>
      </c>
      <c r="M1910" s="4" t="str">
        <f t="shared" si="177"/>
        <v>Low Sales</v>
      </c>
      <c r="N1910" s="2" t="str">
        <f t="shared" si="178"/>
        <v>Grade B</v>
      </c>
      <c r="O1910">
        <v>20</v>
      </c>
      <c r="P1910" s="4">
        <v>20</v>
      </c>
      <c r="Q1910" t="s">
        <v>14</v>
      </c>
      <c r="R1910" s="4">
        <v>9</v>
      </c>
      <c r="S1910" t="str">
        <f>CONCATENATE(OrdersTable[[#This Row],[Clean_ID]],"-",OrdersTable[[#This Row],[Clean_Region]],"-",OrdersTable[[#This Row],[Clean_Product]])</f>
        <v>2908-CENTRAL-Office Supplies</v>
      </c>
    </row>
    <row r="1911" spans="1:19" x14ac:dyDescent="0.3">
      <c r="A1911" t="s">
        <v>5175</v>
      </c>
      <c r="B1911" t="str">
        <f t="shared" si="174"/>
        <v>2909</v>
      </c>
      <c r="C1911" t="s">
        <v>5176</v>
      </c>
      <c r="D1911" t="str">
        <f t="shared" si="179"/>
        <v>Alexander Ryan</v>
      </c>
      <c r="E1911" t="s">
        <v>34</v>
      </c>
      <c r="F1911" t="str">
        <f t="shared" si="175"/>
        <v>NORTH</v>
      </c>
      <c r="G1911" t="s">
        <v>80</v>
      </c>
      <c r="H1911" t="str">
        <f t="shared" si="176"/>
        <v>Furniture</v>
      </c>
      <c r="I1911" s="2" t="s">
        <v>1571</v>
      </c>
      <c r="J1911" s="1">
        <v>46083</v>
      </c>
      <c r="K1911"/>
      <c r="L1911" s="4">
        <v>0</v>
      </c>
      <c r="M1911" s="4" t="str">
        <f t="shared" si="177"/>
        <v>Low Sales</v>
      </c>
      <c r="N1911" s="2" t="str">
        <f t="shared" si="178"/>
        <v>Grade C</v>
      </c>
      <c r="O1911">
        <v>20</v>
      </c>
      <c r="P1911" s="4">
        <v>20</v>
      </c>
      <c r="Q1911" t="s">
        <v>31</v>
      </c>
      <c r="R1911" s="4">
        <v>8</v>
      </c>
      <c r="S1911" t="str">
        <f>CONCATENATE(OrdersTable[[#This Row],[Clean_ID]],"-",OrdersTable[[#This Row],[Clean_Region]],"-",OrdersTable[[#This Row],[Clean_Product]])</f>
        <v>2909-NORTH-Furniture</v>
      </c>
    </row>
    <row r="1912" spans="1:19" x14ac:dyDescent="0.3">
      <c r="A1912" t="s">
        <v>5177</v>
      </c>
      <c r="B1912" t="str">
        <f t="shared" si="174"/>
        <v>2910</v>
      </c>
      <c r="C1912" t="s">
        <v>5178</v>
      </c>
      <c r="D1912" t="str">
        <f t="shared" si="179"/>
        <v>Carrie Mckenzie</v>
      </c>
      <c r="E1912" t="s">
        <v>11</v>
      </c>
      <c r="F1912" t="str">
        <f t="shared" si="175"/>
        <v>NORTH</v>
      </c>
      <c r="G1912" t="s">
        <v>40</v>
      </c>
      <c r="H1912" t="str">
        <f t="shared" si="176"/>
        <v>Office Supplies</v>
      </c>
      <c r="I1912" s="2" t="s">
        <v>4962</v>
      </c>
      <c r="J1912" s="1">
        <v>45602</v>
      </c>
      <c r="K1912"/>
      <c r="L1912" s="4">
        <v>0</v>
      </c>
      <c r="M1912" s="4" t="str">
        <f t="shared" si="177"/>
        <v>Low Sales</v>
      </c>
      <c r="N1912" s="2" t="str">
        <f t="shared" si="178"/>
        <v>Grade C</v>
      </c>
      <c r="O1912">
        <v>20</v>
      </c>
      <c r="P1912" s="4">
        <v>20</v>
      </c>
      <c r="Q1912" t="s">
        <v>37</v>
      </c>
      <c r="R1912" s="4">
        <v>8</v>
      </c>
      <c r="S1912" t="str">
        <f>CONCATENATE(OrdersTable[[#This Row],[Clean_ID]],"-",OrdersTable[[#This Row],[Clean_Region]],"-",OrdersTable[[#This Row],[Clean_Product]])</f>
        <v>2910-NORTH-Office Supplies</v>
      </c>
    </row>
    <row r="1913" spans="1:19" x14ac:dyDescent="0.3">
      <c r="A1913" t="s">
        <v>5179</v>
      </c>
      <c r="B1913" t="str">
        <f t="shared" si="174"/>
        <v>2911</v>
      </c>
      <c r="C1913" t="s">
        <v>5180</v>
      </c>
      <c r="D1913" t="str">
        <f t="shared" si="179"/>
        <v>Jamie Williams</v>
      </c>
      <c r="E1913" t="s">
        <v>51</v>
      </c>
      <c r="F1913" t="str">
        <f t="shared" si="175"/>
        <v>WEST</v>
      </c>
      <c r="G1913" t="s">
        <v>80</v>
      </c>
      <c r="H1913" t="str">
        <f t="shared" si="176"/>
        <v>Furniture</v>
      </c>
      <c r="I1913" s="2" t="s">
        <v>1639</v>
      </c>
      <c r="J1913" s="1">
        <v>45772</v>
      </c>
      <c r="K1913"/>
      <c r="L1913" s="4">
        <v>0</v>
      </c>
      <c r="M1913" s="4" t="str">
        <f t="shared" si="177"/>
        <v>Low Sales</v>
      </c>
      <c r="N1913" s="2" t="str">
        <f t="shared" si="178"/>
        <v>Grade C</v>
      </c>
      <c r="O1913">
        <v>15</v>
      </c>
      <c r="P1913" s="4">
        <v>15</v>
      </c>
      <c r="Q1913" t="s">
        <v>37</v>
      </c>
      <c r="R1913" s="4">
        <v>9</v>
      </c>
      <c r="S1913" t="str">
        <f>CONCATENATE(OrdersTable[[#This Row],[Clean_ID]],"-",OrdersTable[[#This Row],[Clean_Region]],"-",OrdersTable[[#This Row],[Clean_Product]])</f>
        <v>2911-WEST-Furniture</v>
      </c>
    </row>
    <row r="1914" spans="1:19" x14ac:dyDescent="0.3">
      <c r="A1914" t="s">
        <v>5181</v>
      </c>
      <c r="B1914" t="str">
        <f t="shared" si="174"/>
        <v>2912</v>
      </c>
      <c r="C1914" t="s">
        <v>5182</v>
      </c>
      <c r="D1914" t="str">
        <f t="shared" si="179"/>
        <v>Brian Farrell</v>
      </c>
      <c r="E1914" t="s">
        <v>21</v>
      </c>
      <c r="F1914" t="str">
        <f t="shared" si="175"/>
        <v>CENTRAL</v>
      </c>
      <c r="G1914" t="s">
        <v>12</v>
      </c>
      <c r="H1914" t="str">
        <f t="shared" si="176"/>
        <v>Electronics</v>
      </c>
      <c r="I1914" s="2" t="s">
        <v>5183</v>
      </c>
      <c r="J1914" s="1">
        <v>45549</v>
      </c>
      <c r="K1914"/>
      <c r="L1914" s="4">
        <v>0</v>
      </c>
      <c r="M1914" s="4" t="str">
        <f t="shared" si="177"/>
        <v>Low Sales</v>
      </c>
      <c r="N1914" s="2" t="str">
        <f t="shared" si="178"/>
        <v>Grade C</v>
      </c>
      <c r="O1914">
        <v>15</v>
      </c>
      <c r="P1914" s="4">
        <v>15</v>
      </c>
      <c r="Q1914" t="s">
        <v>37</v>
      </c>
      <c r="R1914" s="4">
        <v>9</v>
      </c>
      <c r="S1914" t="str">
        <f>CONCATENATE(OrdersTable[[#This Row],[Clean_ID]],"-",OrdersTable[[#This Row],[Clean_Region]],"-",OrdersTable[[#This Row],[Clean_Product]])</f>
        <v>2912-CENTRAL-Electronics</v>
      </c>
    </row>
    <row r="1915" spans="1:19" x14ac:dyDescent="0.3">
      <c r="A1915" t="s">
        <v>5184</v>
      </c>
      <c r="B1915" t="str">
        <f t="shared" si="174"/>
        <v>2913</v>
      </c>
      <c r="C1915" t="s">
        <v>5185</v>
      </c>
      <c r="D1915" t="str">
        <f t="shared" si="179"/>
        <v>Michael Rivers</v>
      </c>
      <c r="E1915" t="s">
        <v>44</v>
      </c>
      <c r="F1915" t="str">
        <f t="shared" si="175"/>
        <v>SOUTH</v>
      </c>
      <c r="G1915" t="s">
        <v>40</v>
      </c>
      <c r="H1915" t="str">
        <f t="shared" si="176"/>
        <v>Office Supplies</v>
      </c>
      <c r="I1915" s="2" t="s">
        <v>811</v>
      </c>
      <c r="J1915" s="1">
        <v>45623</v>
      </c>
      <c r="K1915"/>
      <c r="L1915" s="4">
        <v>0</v>
      </c>
      <c r="M1915" s="4" t="str">
        <f t="shared" si="177"/>
        <v>Low Sales</v>
      </c>
      <c r="N1915" s="2" t="str">
        <f t="shared" si="178"/>
        <v>Grade C</v>
      </c>
      <c r="O1915">
        <v>15</v>
      </c>
      <c r="P1915" s="4">
        <v>15</v>
      </c>
      <c r="Q1915" t="s">
        <v>18</v>
      </c>
      <c r="R1915" s="4">
        <v>14</v>
      </c>
      <c r="S1915" t="str">
        <f>CONCATENATE(OrdersTable[[#This Row],[Clean_ID]],"-",OrdersTable[[#This Row],[Clean_Region]],"-",OrdersTable[[#This Row],[Clean_Product]])</f>
        <v>2913-SOUTH-Office Supplies</v>
      </c>
    </row>
    <row r="1916" spans="1:19" x14ac:dyDescent="0.3">
      <c r="A1916" t="s">
        <v>5186</v>
      </c>
      <c r="B1916" t="str">
        <f t="shared" si="174"/>
        <v>2914</v>
      </c>
      <c r="C1916" t="s">
        <v>5187</v>
      </c>
      <c r="D1916" t="str">
        <f t="shared" si="179"/>
        <v>Brian Ho</v>
      </c>
      <c r="E1916" t="s">
        <v>26</v>
      </c>
      <c r="F1916" t="str">
        <f t="shared" si="175"/>
        <v>EAST</v>
      </c>
      <c r="G1916" t="s">
        <v>35</v>
      </c>
      <c r="H1916" t="str">
        <f t="shared" si="176"/>
        <v>Electronics</v>
      </c>
      <c r="I1916" s="2" t="s">
        <v>108</v>
      </c>
      <c r="J1916" s="1">
        <v>45636</v>
      </c>
      <c r="K1916">
        <v>3008.91</v>
      </c>
      <c r="L1916" s="4">
        <v>3008.91</v>
      </c>
      <c r="M1916" s="4" t="str">
        <f t="shared" si="177"/>
        <v>High Sales</v>
      </c>
      <c r="N1916" s="2" t="str">
        <f t="shared" si="178"/>
        <v>Grade B</v>
      </c>
      <c r="O1916"/>
      <c r="P1916" s="4">
        <v>0</v>
      </c>
      <c r="Q1916" t="s">
        <v>18</v>
      </c>
      <c r="R1916" s="4">
        <v>13</v>
      </c>
      <c r="S1916" t="str">
        <f>CONCATENATE(OrdersTable[[#This Row],[Clean_ID]],"-",OrdersTable[[#This Row],[Clean_Region]],"-",OrdersTable[[#This Row],[Clean_Product]])</f>
        <v>2914-EAST-Electronics</v>
      </c>
    </row>
    <row r="1917" spans="1:19" x14ac:dyDescent="0.3">
      <c r="A1917" t="s">
        <v>5188</v>
      </c>
      <c r="B1917" t="str">
        <f t="shared" si="174"/>
        <v>2915</v>
      </c>
      <c r="C1917" t="s">
        <v>5189</v>
      </c>
      <c r="D1917" t="str">
        <f t="shared" si="179"/>
        <v>Lori Perry</v>
      </c>
      <c r="E1917" t="s">
        <v>11</v>
      </c>
      <c r="F1917" t="str">
        <f t="shared" si="175"/>
        <v>NORTH</v>
      </c>
      <c r="G1917" t="s">
        <v>40</v>
      </c>
      <c r="H1917" t="str">
        <f t="shared" si="176"/>
        <v>Office Supplies</v>
      </c>
      <c r="I1917" s="2" t="s">
        <v>1865</v>
      </c>
      <c r="J1917" s="1">
        <v>45486</v>
      </c>
      <c r="K1917"/>
      <c r="L1917" s="4">
        <v>0</v>
      </c>
      <c r="M1917" s="4" t="str">
        <f t="shared" si="177"/>
        <v>Low Sales</v>
      </c>
      <c r="N1917" s="2" t="str">
        <f t="shared" si="178"/>
        <v>Grade C</v>
      </c>
      <c r="O1917">
        <v>10</v>
      </c>
      <c r="P1917" s="4">
        <v>10</v>
      </c>
      <c r="Q1917" t="s">
        <v>23</v>
      </c>
      <c r="R1917" s="4">
        <v>10</v>
      </c>
      <c r="S1917" t="str">
        <f>CONCATENATE(OrdersTable[[#This Row],[Clean_ID]],"-",OrdersTable[[#This Row],[Clean_Region]],"-",OrdersTable[[#This Row],[Clean_Product]])</f>
        <v>2915-NORTH-Office Supplies</v>
      </c>
    </row>
    <row r="1918" spans="1:19" x14ac:dyDescent="0.3">
      <c r="A1918" t="s">
        <v>5190</v>
      </c>
      <c r="B1918" t="str">
        <f t="shared" si="174"/>
        <v>2916</v>
      </c>
      <c r="C1918" t="s">
        <v>5191</v>
      </c>
      <c r="D1918" t="str">
        <f t="shared" si="179"/>
        <v>Holly Parrish</v>
      </c>
      <c r="E1918" t="s">
        <v>21</v>
      </c>
      <c r="F1918" t="str">
        <f t="shared" si="175"/>
        <v>CENTRAL</v>
      </c>
      <c r="G1918" t="s">
        <v>80</v>
      </c>
      <c r="H1918" t="str">
        <f t="shared" si="176"/>
        <v>Furniture</v>
      </c>
      <c r="I1918" s="2" t="s">
        <v>5192</v>
      </c>
      <c r="J1918" s="1">
        <v>45412</v>
      </c>
      <c r="K1918"/>
      <c r="L1918" s="4">
        <v>0</v>
      </c>
      <c r="M1918" s="4" t="str">
        <f t="shared" si="177"/>
        <v>Low Sales</v>
      </c>
      <c r="N1918" s="2" t="str">
        <f t="shared" si="178"/>
        <v>Grade C</v>
      </c>
      <c r="O1918">
        <v>10</v>
      </c>
      <c r="P1918" s="4">
        <v>10</v>
      </c>
      <c r="Q1918" t="s">
        <v>18</v>
      </c>
      <c r="R1918" s="4">
        <v>10</v>
      </c>
      <c r="S1918" t="str">
        <f>CONCATENATE(OrdersTable[[#This Row],[Clean_ID]],"-",OrdersTable[[#This Row],[Clean_Region]],"-",OrdersTable[[#This Row],[Clean_Product]])</f>
        <v>2916-CENTRAL-Furniture</v>
      </c>
    </row>
    <row r="1919" spans="1:19" x14ac:dyDescent="0.3">
      <c r="A1919" t="s">
        <v>5193</v>
      </c>
      <c r="B1919" t="str">
        <f t="shared" si="174"/>
        <v>2917</v>
      </c>
      <c r="C1919" t="s">
        <v>5194</v>
      </c>
      <c r="D1919" t="str">
        <f t="shared" si="179"/>
        <v>Martha Alexander</v>
      </c>
      <c r="E1919" t="s">
        <v>11</v>
      </c>
      <c r="F1919" t="str">
        <f t="shared" si="175"/>
        <v>NORTH</v>
      </c>
      <c r="G1919" t="s">
        <v>40</v>
      </c>
      <c r="H1919" t="str">
        <f t="shared" si="176"/>
        <v>Office Supplies</v>
      </c>
      <c r="I1919" s="2" t="s">
        <v>5195</v>
      </c>
      <c r="J1919" s="1">
        <v>45479</v>
      </c>
      <c r="K1919"/>
      <c r="L1919" s="4">
        <v>0</v>
      </c>
      <c r="M1919" s="4" t="str">
        <f t="shared" si="177"/>
        <v>Low Sales</v>
      </c>
      <c r="N1919" s="2" t="str">
        <f t="shared" si="178"/>
        <v>Grade C</v>
      </c>
      <c r="O1919">
        <v>10</v>
      </c>
      <c r="P1919" s="4">
        <v>10</v>
      </c>
      <c r="Q1919" t="s">
        <v>23</v>
      </c>
      <c r="R1919" s="4">
        <v>8</v>
      </c>
      <c r="S1919" t="str">
        <f>CONCATENATE(OrdersTable[[#This Row],[Clean_ID]],"-",OrdersTable[[#This Row],[Clean_Region]],"-",OrdersTable[[#This Row],[Clean_Product]])</f>
        <v>2917-NORTH-Office Supplies</v>
      </c>
    </row>
    <row r="1920" spans="1:19" x14ac:dyDescent="0.3">
      <c r="A1920" t="s">
        <v>5196</v>
      </c>
      <c r="B1920" t="str">
        <f t="shared" si="174"/>
        <v>2918</v>
      </c>
      <c r="C1920" t="s">
        <v>5197</v>
      </c>
      <c r="D1920" t="str">
        <f t="shared" si="179"/>
        <v>Brent Taylor</v>
      </c>
      <c r="E1920" t="s">
        <v>11</v>
      </c>
      <c r="F1920" t="str">
        <f t="shared" si="175"/>
        <v>NORTH</v>
      </c>
      <c r="G1920" t="s">
        <v>40</v>
      </c>
      <c r="H1920" t="str">
        <f t="shared" si="176"/>
        <v>Office Supplies</v>
      </c>
      <c r="I1920" s="2" t="s">
        <v>5198</v>
      </c>
      <c r="J1920" s="1">
        <v>45755</v>
      </c>
      <c r="K1920">
        <v>2710.17</v>
      </c>
      <c r="L1920" s="4">
        <v>2710.17</v>
      </c>
      <c r="M1920" s="4" t="str">
        <f t="shared" si="177"/>
        <v>High Sales</v>
      </c>
      <c r="N1920" s="2" t="str">
        <f t="shared" si="178"/>
        <v>Grade B</v>
      </c>
      <c r="O1920">
        <v>15</v>
      </c>
      <c r="P1920" s="4">
        <v>15</v>
      </c>
      <c r="Q1920" t="s">
        <v>37</v>
      </c>
      <c r="R1920" s="4">
        <v>2</v>
      </c>
      <c r="S1920" t="str">
        <f>CONCATENATE(OrdersTable[[#This Row],[Clean_ID]],"-",OrdersTable[[#This Row],[Clean_Region]],"-",OrdersTable[[#This Row],[Clean_Product]])</f>
        <v>2918-NORTH-Office Supplies</v>
      </c>
    </row>
    <row r="1921" spans="1:19" x14ac:dyDescent="0.3">
      <c r="A1921" t="s">
        <v>5199</v>
      </c>
      <c r="B1921" t="str">
        <f t="shared" si="174"/>
        <v>2919</v>
      </c>
      <c r="C1921" t="s">
        <v>5200</v>
      </c>
      <c r="D1921" t="str">
        <f t="shared" si="179"/>
        <v>Emily Martin</v>
      </c>
      <c r="E1921" t="s">
        <v>26</v>
      </c>
      <c r="F1921" t="str">
        <f t="shared" si="175"/>
        <v>EAST</v>
      </c>
      <c r="G1921" t="s">
        <v>12</v>
      </c>
      <c r="H1921" t="str">
        <f t="shared" si="176"/>
        <v>Electronics</v>
      </c>
      <c r="I1921" s="2" t="s">
        <v>5201</v>
      </c>
      <c r="J1921" s="1">
        <v>45677</v>
      </c>
      <c r="K1921">
        <v>4920.1400000000003</v>
      </c>
      <c r="L1921" s="4">
        <v>4920.1400000000003</v>
      </c>
      <c r="M1921" s="4" t="str">
        <f t="shared" si="177"/>
        <v>High Sales</v>
      </c>
      <c r="N1921" s="2" t="str">
        <f t="shared" si="178"/>
        <v>Grade A</v>
      </c>
      <c r="O1921">
        <v>5</v>
      </c>
      <c r="P1921" s="4">
        <v>5</v>
      </c>
      <c r="Q1921" t="s">
        <v>18</v>
      </c>
      <c r="R1921" s="4">
        <v>13</v>
      </c>
      <c r="S1921" t="str">
        <f>CONCATENATE(OrdersTable[[#This Row],[Clean_ID]],"-",OrdersTable[[#This Row],[Clean_Region]],"-",OrdersTable[[#This Row],[Clean_Product]])</f>
        <v>2919-EAST-Electronics</v>
      </c>
    </row>
    <row r="1922" spans="1:19" x14ac:dyDescent="0.3">
      <c r="A1922" t="s">
        <v>5202</v>
      </c>
      <c r="B1922" t="str">
        <f t="shared" ref="B1922:B1985" si="180">RIGHT(A1922, 4)</f>
        <v>2920</v>
      </c>
      <c r="C1922" t="s">
        <v>5203</v>
      </c>
      <c r="D1922" t="str">
        <f t="shared" si="179"/>
        <v>Vernon Dixon</v>
      </c>
      <c r="E1922" t="s">
        <v>26</v>
      </c>
      <c r="F1922" t="str">
        <f t="shared" ref="F1922:F1985" si="181">UPPER(TRIM(E1922))</f>
        <v>EAST</v>
      </c>
      <c r="G1922" t="s">
        <v>35</v>
      </c>
      <c r="H1922" t="str">
        <f t="shared" ref="H1922:H1985" si="182">PROPER(TRIM(G1922))</f>
        <v>Electronics</v>
      </c>
      <c r="I1922" s="2" t="s">
        <v>3466</v>
      </c>
      <c r="J1922" s="1">
        <v>45757</v>
      </c>
      <c r="K1922"/>
      <c r="L1922" s="4">
        <v>0</v>
      </c>
      <c r="M1922" s="4" t="str">
        <f t="shared" ref="M1922:M1985" si="183">IF(L1922&gt;2500, "High Sales", "Low Sales")</f>
        <v>Low Sales</v>
      </c>
      <c r="N1922" s="2" t="str">
        <f t="shared" ref="N1922:N1985" si="184">IF(OR(ISBLANK(L1922), L1922="", L1922=0), "Grade C", IF(L1922&gt;=4000, "Grade A", IF(L1922&gt;=2000, "Grade B", "Grade C")))</f>
        <v>Grade C</v>
      </c>
      <c r="O1922"/>
      <c r="P1922" s="4">
        <v>0</v>
      </c>
      <c r="Q1922" t="s">
        <v>37</v>
      </c>
      <c r="R1922" s="4">
        <v>7</v>
      </c>
      <c r="S1922" t="str">
        <f>CONCATENATE(OrdersTable[[#This Row],[Clean_ID]],"-",OrdersTable[[#This Row],[Clean_Region]],"-",OrdersTable[[#This Row],[Clean_Product]])</f>
        <v>2920-EAST-Electronics</v>
      </c>
    </row>
    <row r="1923" spans="1:19" x14ac:dyDescent="0.3">
      <c r="A1923" t="s">
        <v>5204</v>
      </c>
      <c r="B1923" t="str">
        <f t="shared" si="180"/>
        <v>2921</v>
      </c>
      <c r="C1923" t="s">
        <v>5205</v>
      </c>
      <c r="D1923" t="str">
        <f t="shared" ref="D1923:D1986" si="185">PROPER(TRIM(C1923))</f>
        <v>Erika Weeks</v>
      </c>
      <c r="E1923" t="s">
        <v>44</v>
      </c>
      <c r="F1923" t="str">
        <f t="shared" si="181"/>
        <v>SOUTH</v>
      </c>
      <c r="G1923" t="s">
        <v>40</v>
      </c>
      <c r="H1923" t="str">
        <f t="shared" si="182"/>
        <v>Office Supplies</v>
      </c>
      <c r="I1923" s="2" t="s">
        <v>3357</v>
      </c>
      <c r="J1923" s="1">
        <v>45344</v>
      </c>
      <c r="K1923"/>
      <c r="L1923" s="4">
        <v>0</v>
      </c>
      <c r="M1923" s="4" t="str">
        <f t="shared" si="183"/>
        <v>Low Sales</v>
      </c>
      <c r="N1923" s="2" t="str">
        <f t="shared" si="184"/>
        <v>Grade C</v>
      </c>
      <c r="O1923"/>
      <c r="P1923" s="4">
        <v>0</v>
      </c>
      <c r="Q1923" t="s">
        <v>14</v>
      </c>
      <c r="R1923" s="4">
        <v>8</v>
      </c>
      <c r="S1923" t="str">
        <f>CONCATENATE(OrdersTable[[#This Row],[Clean_ID]],"-",OrdersTable[[#This Row],[Clean_Region]],"-",OrdersTable[[#This Row],[Clean_Product]])</f>
        <v>2921-SOUTH-Office Supplies</v>
      </c>
    </row>
    <row r="1924" spans="1:19" x14ac:dyDescent="0.3">
      <c r="A1924" t="s">
        <v>5206</v>
      </c>
      <c r="B1924" t="str">
        <f t="shared" si="180"/>
        <v>2922</v>
      </c>
      <c r="C1924" t="s">
        <v>5207</v>
      </c>
      <c r="D1924" t="str">
        <f t="shared" si="185"/>
        <v>Dr. Lynn Ross</v>
      </c>
      <c r="E1924" t="s">
        <v>51</v>
      </c>
      <c r="F1924" t="str">
        <f t="shared" si="181"/>
        <v>WEST</v>
      </c>
      <c r="G1924" t="s">
        <v>35</v>
      </c>
      <c r="H1924" t="str">
        <f t="shared" si="182"/>
        <v>Electronics</v>
      </c>
      <c r="I1924" s="2" t="s">
        <v>1039</v>
      </c>
      <c r="J1924" s="1">
        <v>45612</v>
      </c>
      <c r="K1924">
        <v>741.65</v>
      </c>
      <c r="L1924" s="4">
        <v>741.65</v>
      </c>
      <c r="M1924" s="4" t="str">
        <f t="shared" si="183"/>
        <v>Low Sales</v>
      </c>
      <c r="N1924" s="2" t="str">
        <f t="shared" si="184"/>
        <v>Grade C</v>
      </c>
      <c r="O1924">
        <v>15</v>
      </c>
      <c r="P1924" s="4">
        <v>15</v>
      </c>
      <c r="Q1924" t="s">
        <v>14</v>
      </c>
      <c r="R1924" s="4">
        <v>1</v>
      </c>
      <c r="S1924" t="str">
        <f>CONCATENATE(OrdersTable[[#This Row],[Clean_ID]],"-",OrdersTable[[#This Row],[Clean_Region]],"-",OrdersTable[[#This Row],[Clean_Product]])</f>
        <v>2922-WEST-Electronics</v>
      </c>
    </row>
    <row r="1925" spans="1:19" x14ac:dyDescent="0.3">
      <c r="A1925" t="s">
        <v>5208</v>
      </c>
      <c r="B1925" t="str">
        <f t="shared" si="180"/>
        <v>2923</v>
      </c>
      <c r="C1925" t="s">
        <v>5209</v>
      </c>
      <c r="D1925" t="str">
        <f t="shared" si="185"/>
        <v>Jesse Cruz</v>
      </c>
      <c r="E1925" t="s">
        <v>34</v>
      </c>
      <c r="F1925" t="str">
        <f t="shared" si="181"/>
        <v>NORTH</v>
      </c>
      <c r="G1925" t="s">
        <v>40</v>
      </c>
      <c r="H1925" t="str">
        <f t="shared" si="182"/>
        <v>Office Supplies</v>
      </c>
      <c r="I1925" s="2" t="s">
        <v>430</v>
      </c>
      <c r="J1925" s="1">
        <v>45402</v>
      </c>
      <c r="K1925">
        <v>2699.35</v>
      </c>
      <c r="L1925" s="4">
        <v>2699.35</v>
      </c>
      <c r="M1925" s="4" t="str">
        <f t="shared" si="183"/>
        <v>High Sales</v>
      </c>
      <c r="N1925" s="2" t="str">
        <f t="shared" si="184"/>
        <v>Grade B</v>
      </c>
      <c r="O1925">
        <v>5</v>
      </c>
      <c r="P1925" s="4">
        <v>5</v>
      </c>
      <c r="Q1925" t="s">
        <v>23</v>
      </c>
      <c r="R1925" s="4">
        <v>4</v>
      </c>
      <c r="S1925" t="str">
        <f>CONCATENATE(OrdersTable[[#This Row],[Clean_ID]],"-",OrdersTable[[#This Row],[Clean_Region]],"-",OrdersTable[[#This Row],[Clean_Product]])</f>
        <v>2923-NORTH-Office Supplies</v>
      </c>
    </row>
    <row r="1926" spans="1:19" x14ac:dyDescent="0.3">
      <c r="A1926" t="s">
        <v>5210</v>
      </c>
      <c r="B1926" t="str">
        <f t="shared" si="180"/>
        <v>2924</v>
      </c>
      <c r="C1926" t="s">
        <v>5211</v>
      </c>
      <c r="D1926" t="str">
        <f t="shared" si="185"/>
        <v>Adam Santos</v>
      </c>
      <c r="E1926" t="s">
        <v>34</v>
      </c>
      <c r="F1926" t="str">
        <f t="shared" si="181"/>
        <v>NORTH</v>
      </c>
      <c r="G1926" t="s">
        <v>12</v>
      </c>
      <c r="H1926" t="str">
        <f t="shared" si="182"/>
        <v>Electronics</v>
      </c>
      <c r="I1926" s="2" t="s">
        <v>2981</v>
      </c>
      <c r="J1926" s="1">
        <v>45302</v>
      </c>
      <c r="K1926"/>
      <c r="L1926" s="4">
        <v>0</v>
      </c>
      <c r="M1926" s="4" t="str">
        <f t="shared" si="183"/>
        <v>Low Sales</v>
      </c>
      <c r="N1926" s="2" t="str">
        <f t="shared" si="184"/>
        <v>Grade C</v>
      </c>
      <c r="O1926">
        <v>15</v>
      </c>
      <c r="P1926" s="4">
        <v>15</v>
      </c>
      <c r="Q1926" t="s">
        <v>23</v>
      </c>
      <c r="R1926" s="4">
        <v>4</v>
      </c>
      <c r="S1926" t="str">
        <f>CONCATENATE(OrdersTable[[#This Row],[Clean_ID]],"-",OrdersTable[[#This Row],[Clean_Region]],"-",OrdersTable[[#This Row],[Clean_Product]])</f>
        <v>2924-NORTH-Electronics</v>
      </c>
    </row>
    <row r="1927" spans="1:19" x14ac:dyDescent="0.3">
      <c r="A1927" t="s">
        <v>5212</v>
      </c>
      <c r="B1927" t="str">
        <f t="shared" si="180"/>
        <v>2925</v>
      </c>
      <c r="C1927" t="s">
        <v>5213</v>
      </c>
      <c r="D1927" t="str">
        <f t="shared" si="185"/>
        <v>Jose Washington</v>
      </c>
      <c r="E1927" t="s">
        <v>44</v>
      </c>
      <c r="F1927" t="str">
        <f t="shared" si="181"/>
        <v>SOUTH</v>
      </c>
      <c r="G1927" t="s">
        <v>80</v>
      </c>
      <c r="H1927" t="str">
        <f t="shared" si="182"/>
        <v>Furniture</v>
      </c>
      <c r="I1927" s="2" t="s">
        <v>5214</v>
      </c>
      <c r="J1927" s="1">
        <v>45925</v>
      </c>
      <c r="K1927"/>
      <c r="L1927" s="4">
        <v>0</v>
      </c>
      <c r="M1927" s="4" t="str">
        <f t="shared" si="183"/>
        <v>Low Sales</v>
      </c>
      <c r="N1927" s="2" t="str">
        <f t="shared" si="184"/>
        <v>Grade C</v>
      </c>
      <c r="O1927"/>
      <c r="P1927" s="4">
        <v>0</v>
      </c>
      <c r="Q1927" t="s">
        <v>31</v>
      </c>
      <c r="R1927" s="4">
        <v>14</v>
      </c>
      <c r="S1927" t="str">
        <f>CONCATENATE(OrdersTable[[#This Row],[Clean_ID]],"-",OrdersTable[[#This Row],[Clean_Region]],"-",OrdersTable[[#This Row],[Clean_Product]])</f>
        <v>2925-SOUTH-Furniture</v>
      </c>
    </row>
    <row r="1928" spans="1:19" x14ac:dyDescent="0.3">
      <c r="A1928" t="s">
        <v>5215</v>
      </c>
      <c r="B1928" t="str">
        <f t="shared" si="180"/>
        <v>2926</v>
      </c>
      <c r="C1928" t="s">
        <v>5216</v>
      </c>
      <c r="D1928" t="str">
        <f t="shared" si="185"/>
        <v>Lisa Olson</v>
      </c>
      <c r="E1928" t="s">
        <v>44</v>
      </c>
      <c r="F1928" t="str">
        <f t="shared" si="181"/>
        <v>SOUTH</v>
      </c>
      <c r="G1928" t="s">
        <v>80</v>
      </c>
      <c r="H1928" t="str">
        <f t="shared" si="182"/>
        <v>Furniture</v>
      </c>
      <c r="I1928" s="2" t="s">
        <v>3289</v>
      </c>
      <c r="J1928" s="1">
        <v>45315</v>
      </c>
      <c r="K1928">
        <v>2941.39</v>
      </c>
      <c r="L1928" s="4">
        <v>2941.39</v>
      </c>
      <c r="M1928" s="4" t="str">
        <f t="shared" si="183"/>
        <v>High Sales</v>
      </c>
      <c r="N1928" s="2" t="str">
        <f t="shared" si="184"/>
        <v>Grade B</v>
      </c>
      <c r="O1928">
        <v>10</v>
      </c>
      <c r="P1928" s="4">
        <v>10</v>
      </c>
      <c r="Q1928" t="s">
        <v>23</v>
      </c>
      <c r="R1928" s="4">
        <v>4</v>
      </c>
      <c r="S1928" t="str">
        <f>CONCATENATE(OrdersTable[[#This Row],[Clean_ID]],"-",OrdersTable[[#This Row],[Clean_Region]],"-",OrdersTable[[#This Row],[Clean_Product]])</f>
        <v>2926-SOUTH-Furniture</v>
      </c>
    </row>
    <row r="1929" spans="1:19" x14ac:dyDescent="0.3">
      <c r="A1929" t="s">
        <v>5217</v>
      </c>
      <c r="B1929" t="str">
        <f t="shared" si="180"/>
        <v>2927</v>
      </c>
      <c r="C1929" t="s">
        <v>5218</v>
      </c>
      <c r="D1929" t="str">
        <f t="shared" si="185"/>
        <v>Kristen Carter</v>
      </c>
      <c r="E1929" t="s">
        <v>21</v>
      </c>
      <c r="F1929" t="str">
        <f t="shared" si="181"/>
        <v>CENTRAL</v>
      </c>
      <c r="G1929" t="s">
        <v>12</v>
      </c>
      <c r="H1929" t="str">
        <f t="shared" si="182"/>
        <v>Electronics</v>
      </c>
      <c r="I1929" s="2" t="s">
        <v>1600</v>
      </c>
      <c r="J1929" s="1">
        <v>45456</v>
      </c>
      <c r="K1929"/>
      <c r="L1929" s="4">
        <v>0</v>
      </c>
      <c r="M1929" s="4" t="str">
        <f t="shared" si="183"/>
        <v>Low Sales</v>
      </c>
      <c r="N1929" s="2" t="str">
        <f t="shared" si="184"/>
        <v>Grade C</v>
      </c>
      <c r="O1929">
        <v>20</v>
      </c>
      <c r="P1929" s="4">
        <v>20</v>
      </c>
      <c r="Q1929" t="s">
        <v>14</v>
      </c>
      <c r="R1929" s="4">
        <v>2</v>
      </c>
      <c r="S1929" t="str">
        <f>CONCATENATE(OrdersTable[[#This Row],[Clean_ID]],"-",OrdersTable[[#This Row],[Clean_Region]],"-",OrdersTable[[#This Row],[Clean_Product]])</f>
        <v>2927-CENTRAL-Electronics</v>
      </c>
    </row>
    <row r="1930" spans="1:19" x14ac:dyDescent="0.3">
      <c r="A1930" t="s">
        <v>5219</v>
      </c>
      <c r="B1930" t="str">
        <f t="shared" si="180"/>
        <v>2928</v>
      </c>
      <c r="C1930" t="s">
        <v>5220</v>
      </c>
      <c r="D1930" t="str">
        <f t="shared" si="185"/>
        <v>Mrs. Janet Hood</v>
      </c>
      <c r="E1930" t="s">
        <v>44</v>
      </c>
      <c r="F1930" t="str">
        <f t="shared" si="181"/>
        <v>SOUTH</v>
      </c>
      <c r="G1930" t="s">
        <v>35</v>
      </c>
      <c r="H1930" t="str">
        <f t="shared" si="182"/>
        <v>Electronics</v>
      </c>
      <c r="I1930" s="2" t="s">
        <v>5221</v>
      </c>
      <c r="J1930" s="1">
        <v>45518</v>
      </c>
      <c r="K1930">
        <v>2324.56</v>
      </c>
      <c r="L1930" s="4">
        <v>2324.56</v>
      </c>
      <c r="M1930" s="4" t="str">
        <f t="shared" si="183"/>
        <v>Low Sales</v>
      </c>
      <c r="N1930" s="2" t="str">
        <f t="shared" si="184"/>
        <v>Grade B</v>
      </c>
      <c r="O1930">
        <v>10</v>
      </c>
      <c r="P1930" s="4">
        <v>10</v>
      </c>
      <c r="Q1930" t="s">
        <v>18</v>
      </c>
      <c r="R1930" s="4">
        <v>5</v>
      </c>
      <c r="S1930" t="str">
        <f>CONCATENATE(OrdersTable[[#This Row],[Clean_ID]],"-",OrdersTable[[#This Row],[Clean_Region]],"-",OrdersTable[[#This Row],[Clean_Product]])</f>
        <v>2928-SOUTH-Electronics</v>
      </c>
    </row>
    <row r="1931" spans="1:19" x14ac:dyDescent="0.3">
      <c r="A1931" t="s">
        <v>5222</v>
      </c>
      <c r="B1931" t="str">
        <f t="shared" si="180"/>
        <v>2929</v>
      </c>
      <c r="C1931" t="s">
        <v>5223</v>
      </c>
      <c r="D1931" t="str">
        <f t="shared" si="185"/>
        <v>Donald Stevens</v>
      </c>
      <c r="E1931" t="s">
        <v>34</v>
      </c>
      <c r="F1931" t="str">
        <f t="shared" si="181"/>
        <v>NORTH</v>
      </c>
      <c r="G1931" t="s">
        <v>12</v>
      </c>
      <c r="H1931" t="str">
        <f t="shared" si="182"/>
        <v>Electronics</v>
      </c>
      <c r="I1931" s="2" t="s">
        <v>5224</v>
      </c>
      <c r="J1931" s="1">
        <v>45536</v>
      </c>
      <c r="K1931"/>
      <c r="L1931" s="4">
        <v>0</v>
      </c>
      <c r="M1931" s="4" t="str">
        <f t="shared" si="183"/>
        <v>Low Sales</v>
      </c>
      <c r="N1931" s="2" t="str">
        <f t="shared" si="184"/>
        <v>Grade C</v>
      </c>
      <c r="O1931">
        <v>20</v>
      </c>
      <c r="P1931" s="4">
        <v>20</v>
      </c>
      <c r="Q1931" t="s">
        <v>18</v>
      </c>
      <c r="R1931" s="4">
        <v>4</v>
      </c>
      <c r="S1931" t="str">
        <f>CONCATENATE(OrdersTable[[#This Row],[Clean_ID]],"-",OrdersTable[[#This Row],[Clean_Region]],"-",OrdersTable[[#This Row],[Clean_Product]])</f>
        <v>2929-NORTH-Electronics</v>
      </c>
    </row>
    <row r="1932" spans="1:19" x14ac:dyDescent="0.3">
      <c r="A1932" t="s">
        <v>5225</v>
      </c>
      <c r="B1932" t="str">
        <f t="shared" si="180"/>
        <v>2930</v>
      </c>
      <c r="C1932" t="s">
        <v>5226</v>
      </c>
      <c r="D1932" t="str">
        <f t="shared" si="185"/>
        <v>Rebecca Contreras</v>
      </c>
      <c r="E1932" t="s">
        <v>34</v>
      </c>
      <c r="F1932" t="str">
        <f t="shared" si="181"/>
        <v>NORTH</v>
      </c>
      <c r="G1932" t="s">
        <v>12</v>
      </c>
      <c r="H1932" t="str">
        <f t="shared" si="182"/>
        <v>Electronics</v>
      </c>
      <c r="I1932" s="2" t="s">
        <v>1050</v>
      </c>
      <c r="J1932" s="1">
        <v>45710</v>
      </c>
      <c r="K1932">
        <v>2248.46</v>
      </c>
      <c r="L1932" s="4">
        <v>2248.46</v>
      </c>
      <c r="M1932" s="4" t="str">
        <f t="shared" si="183"/>
        <v>Low Sales</v>
      </c>
      <c r="N1932" s="2" t="str">
        <f t="shared" si="184"/>
        <v>Grade B</v>
      </c>
      <c r="O1932">
        <v>20</v>
      </c>
      <c r="P1932" s="4">
        <v>20</v>
      </c>
      <c r="Q1932" t="s">
        <v>37</v>
      </c>
      <c r="R1932" s="4">
        <v>13</v>
      </c>
      <c r="S1932" t="str">
        <f>CONCATENATE(OrdersTable[[#This Row],[Clean_ID]],"-",OrdersTable[[#This Row],[Clean_Region]],"-",OrdersTable[[#This Row],[Clean_Product]])</f>
        <v>2930-NORTH-Electronics</v>
      </c>
    </row>
    <row r="1933" spans="1:19" x14ac:dyDescent="0.3">
      <c r="A1933" t="s">
        <v>5227</v>
      </c>
      <c r="B1933" t="str">
        <f t="shared" si="180"/>
        <v>2931</v>
      </c>
      <c r="C1933" t="s">
        <v>5228</v>
      </c>
      <c r="D1933" t="str">
        <f t="shared" si="185"/>
        <v>Lisa Mathews</v>
      </c>
      <c r="E1933" t="s">
        <v>51</v>
      </c>
      <c r="F1933" t="str">
        <f t="shared" si="181"/>
        <v>WEST</v>
      </c>
      <c r="G1933" t="s">
        <v>12</v>
      </c>
      <c r="H1933" t="str">
        <f t="shared" si="182"/>
        <v>Electronics</v>
      </c>
      <c r="I1933" s="2" t="s">
        <v>5229</v>
      </c>
      <c r="J1933" s="1">
        <v>45876</v>
      </c>
      <c r="K1933"/>
      <c r="L1933" s="4">
        <v>0</v>
      </c>
      <c r="M1933" s="4" t="str">
        <f t="shared" si="183"/>
        <v>Low Sales</v>
      </c>
      <c r="N1933" s="2" t="str">
        <f t="shared" si="184"/>
        <v>Grade C</v>
      </c>
      <c r="O1933">
        <v>20</v>
      </c>
      <c r="P1933" s="4">
        <v>20</v>
      </c>
      <c r="Q1933" t="s">
        <v>37</v>
      </c>
      <c r="R1933" s="4">
        <v>6</v>
      </c>
      <c r="S1933" t="str">
        <f>CONCATENATE(OrdersTable[[#This Row],[Clean_ID]],"-",OrdersTable[[#This Row],[Clean_Region]],"-",OrdersTable[[#This Row],[Clean_Product]])</f>
        <v>2931-WEST-Electronics</v>
      </c>
    </row>
    <row r="1934" spans="1:19" x14ac:dyDescent="0.3">
      <c r="A1934" t="s">
        <v>5230</v>
      </c>
      <c r="B1934" t="str">
        <f t="shared" si="180"/>
        <v>2932</v>
      </c>
      <c r="C1934" t="s">
        <v>5231</v>
      </c>
      <c r="D1934" t="str">
        <f t="shared" si="185"/>
        <v>Denise Garcia</v>
      </c>
      <c r="E1934" t="s">
        <v>26</v>
      </c>
      <c r="F1934" t="str">
        <f t="shared" si="181"/>
        <v>EAST</v>
      </c>
      <c r="G1934" t="s">
        <v>12</v>
      </c>
      <c r="H1934" t="str">
        <f t="shared" si="182"/>
        <v>Electronics</v>
      </c>
      <c r="I1934" s="2" t="s">
        <v>1127</v>
      </c>
      <c r="J1934" s="1">
        <v>45803</v>
      </c>
      <c r="K1934"/>
      <c r="L1934" s="4">
        <v>0</v>
      </c>
      <c r="M1934" s="4" t="str">
        <f t="shared" si="183"/>
        <v>Low Sales</v>
      </c>
      <c r="N1934" s="2" t="str">
        <f t="shared" si="184"/>
        <v>Grade C</v>
      </c>
      <c r="O1934"/>
      <c r="P1934" s="4">
        <v>0</v>
      </c>
      <c r="Q1934" t="s">
        <v>18</v>
      </c>
      <c r="R1934" s="4">
        <v>6</v>
      </c>
      <c r="S1934" t="str">
        <f>CONCATENATE(OrdersTable[[#This Row],[Clean_ID]],"-",OrdersTable[[#This Row],[Clean_Region]],"-",OrdersTable[[#This Row],[Clean_Product]])</f>
        <v>2932-EAST-Electronics</v>
      </c>
    </row>
    <row r="1935" spans="1:19" x14ac:dyDescent="0.3">
      <c r="A1935" t="s">
        <v>5232</v>
      </c>
      <c r="B1935" t="str">
        <f t="shared" si="180"/>
        <v>2933</v>
      </c>
      <c r="C1935" t="s">
        <v>5233</v>
      </c>
      <c r="D1935" t="str">
        <f t="shared" si="185"/>
        <v>Melissa Brown</v>
      </c>
      <c r="E1935" t="s">
        <v>44</v>
      </c>
      <c r="F1935" t="str">
        <f t="shared" si="181"/>
        <v>SOUTH</v>
      </c>
      <c r="G1935" t="s">
        <v>12</v>
      </c>
      <c r="H1935" t="str">
        <f t="shared" si="182"/>
        <v>Electronics</v>
      </c>
      <c r="I1935" s="2" t="s">
        <v>3917</v>
      </c>
      <c r="J1935" s="1">
        <v>45907</v>
      </c>
      <c r="K1935">
        <v>3432.23</v>
      </c>
      <c r="L1935" s="4">
        <v>3432.23</v>
      </c>
      <c r="M1935" s="4" t="str">
        <f t="shared" si="183"/>
        <v>High Sales</v>
      </c>
      <c r="N1935" s="2" t="str">
        <f t="shared" si="184"/>
        <v>Grade B</v>
      </c>
      <c r="O1935">
        <v>20</v>
      </c>
      <c r="P1935" s="4">
        <v>20</v>
      </c>
      <c r="Q1935" t="s">
        <v>18</v>
      </c>
      <c r="R1935" s="4">
        <v>4</v>
      </c>
      <c r="S1935" t="str">
        <f>CONCATENATE(OrdersTable[[#This Row],[Clean_ID]],"-",OrdersTable[[#This Row],[Clean_Region]],"-",OrdersTable[[#This Row],[Clean_Product]])</f>
        <v>2933-SOUTH-Electronics</v>
      </c>
    </row>
    <row r="1936" spans="1:19" x14ac:dyDescent="0.3">
      <c r="A1936" t="s">
        <v>5234</v>
      </c>
      <c r="B1936" t="str">
        <f t="shared" si="180"/>
        <v>2934</v>
      </c>
      <c r="C1936" t="s">
        <v>5235</v>
      </c>
      <c r="D1936" t="str">
        <f t="shared" si="185"/>
        <v>Gregory Salazar</v>
      </c>
      <c r="E1936" t="s">
        <v>26</v>
      </c>
      <c r="F1936" t="str">
        <f t="shared" si="181"/>
        <v>EAST</v>
      </c>
      <c r="G1936" t="s">
        <v>40</v>
      </c>
      <c r="H1936" t="str">
        <f t="shared" si="182"/>
        <v>Office Supplies</v>
      </c>
      <c r="I1936" s="2" t="s">
        <v>5236</v>
      </c>
      <c r="J1936" s="1">
        <v>45706</v>
      </c>
      <c r="K1936"/>
      <c r="L1936" s="4">
        <v>0</v>
      </c>
      <c r="M1936" s="4" t="str">
        <f t="shared" si="183"/>
        <v>Low Sales</v>
      </c>
      <c r="N1936" s="2" t="str">
        <f t="shared" si="184"/>
        <v>Grade C</v>
      </c>
      <c r="O1936">
        <v>10</v>
      </c>
      <c r="P1936" s="4">
        <v>10</v>
      </c>
      <c r="Q1936" t="s">
        <v>23</v>
      </c>
      <c r="R1936" s="4">
        <v>10</v>
      </c>
      <c r="S1936" t="str">
        <f>CONCATENATE(OrdersTable[[#This Row],[Clean_ID]],"-",OrdersTable[[#This Row],[Clean_Region]],"-",OrdersTable[[#This Row],[Clean_Product]])</f>
        <v>2934-EAST-Office Supplies</v>
      </c>
    </row>
    <row r="1937" spans="1:19" x14ac:dyDescent="0.3">
      <c r="A1937" t="s">
        <v>5237</v>
      </c>
      <c r="B1937" t="str">
        <f t="shared" si="180"/>
        <v>2935</v>
      </c>
      <c r="C1937" t="s">
        <v>5238</v>
      </c>
      <c r="D1937" t="str">
        <f t="shared" si="185"/>
        <v>Jon Washington</v>
      </c>
      <c r="E1937" t="s">
        <v>51</v>
      </c>
      <c r="F1937" t="str">
        <f t="shared" si="181"/>
        <v>WEST</v>
      </c>
      <c r="G1937" t="s">
        <v>12</v>
      </c>
      <c r="H1937" t="str">
        <f t="shared" si="182"/>
        <v>Electronics</v>
      </c>
      <c r="I1937" s="2" t="s">
        <v>3800</v>
      </c>
      <c r="J1937" s="1">
        <v>45994</v>
      </c>
      <c r="K1937">
        <v>1258.1600000000001</v>
      </c>
      <c r="L1937" s="4">
        <v>1258.1600000000001</v>
      </c>
      <c r="M1937" s="4" t="str">
        <f t="shared" si="183"/>
        <v>Low Sales</v>
      </c>
      <c r="N1937" s="2" t="str">
        <f t="shared" si="184"/>
        <v>Grade C</v>
      </c>
      <c r="O1937">
        <v>20</v>
      </c>
      <c r="P1937" s="4">
        <v>20</v>
      </c>
      <c r="Q1937" t="s">
        <v>14</v>
      </c>
      <c r="R1937" s="4">
        <v>7</v>
      </c>
      <c r="S1937" t="str">
        <f>CONCATENATE(OrdersTable[[#This Row],[Clean_ID]],"-",OrdersTable[[#This Row],[Clean_Region]],"-",OrdersTable[[#This Row],[Clean_Product]])</f>
        <v>2935-WEST-Electronics</v>
      </c>
    </row>
    <row r="1938" spans="1:19" x14ac:dyDescent="0.3">
      <c r="A1938" t="s">
        <v>5239</v>
      </c>
      <c r="B1938" t="str">
        <f t="shared" si="180"/>
        <v>2936</v>
      </c>
      <c r="C1938" t="s">
        <v>5240</v>
      </c>
      <c r="D1938" t="str">
        <f t="shared" si="185"/>
        <v>Catherine Mccoy</v>
      </c>
      <c r="E1938" t="s">
        <v>21</v>
      </c>
      <c r="F1938" t="str">
        <f t="shared" si="181"/>
        <v>CENTRAL</v>
      </c>
      <c r="G1938" t="s">
        <v>40</v>
      </c>
      <c r="H1938" t="str">
        <f t="shared" si="182"/>
        <v>Office Supplies</v>
      </c>
      <c r="I1938" s="2" t="s">
        <v>1903</v>
      </c>
      <c r="J1938" s="1">
        <v>45717</v>
      </c>
      <c r="K1938"/>
      <c r="L1938" s="4">
        <v>0</v>
      </c>
      <c r="M1938" s="4" t="str">
        <f t="shared" si="183"/>
        <v>Low Sales</v>
      </c>
      <c r="N1938" s="2" t="str">
        <f t="shared" si="184"/>
        <v>Grade C</v>
      </c>
      <c r="O1938">
        <v>20</v>
      </c>
      <c r="P1938" s="4">
        <v>20</v>
      </c>
      <c r="Q1938" t="s">
        <v>23</v>
      </c>
      <c r="R1938" s="4">
        <v>2</v>
      </c>
      <c r="S1938" t="str">
        <f>CONCATENATE(OrdersTable[[#This Row],[Clean_ID]],"-",OrdersTable[[#This Row],[Clean_Region]],"-",OrdersTable[[#This Row],[Clean_Product]])</f>
        <v>2936-CENTRAL-Office Supplies</v>
      </c>
    </row>
    <row r="1939" spans="1:19" x14ac:dyDescent="0.3">
      <c r="A1939" t="s">
        <v>5241</v>
      </c>
      <c r="B1939" t="str">
        <f t="shared" si="180"/>
        <v>2937</v>
      </c>
      <c r="C1939" t="s">
        <v>5242</v>
      </c>
      <c r="D1939" t="str">
        <f t="shared" si="185"/>
        <v>Alexis Collier</v>
      </c>
      <c r="E1939" t="s">
        <v>51</v>
      </c>
      <c r="F1939" t="str">
        <f t="shared" si="181"/>
        <v>WEST</v>
      </c>
      <c r="G1939" t="s">
        <v>40</v>
      </c>
      <c r="H1939" t="str">
        <f t="shared" si="182"/>
        <v>Office Supplies</v>
      </c>
      <c r="I1939" s="2" t="s">
        <v>5243</v>
      </c>
      <c r="J1939" s="1">
        <v>45648</v>
      </c>
      <c r="K1939"/>
      <c r="L1939" s="4">
        <v>0</v>
      </c>
      <c r="M1939" s="4" t="str">
        <f t="shared" si="183"/>
        <v>Low Sales</v>
      </c>
      <c r="N1939" s="2" t="str">
        <f t="shared" si="184"/>
        <v>Grade C</v>
      </c>
      <c r="O1939">
        <v>20</v>
      </c>
      <c r="P1939" s="4">
        <v>20</v>
      </c>
      <c r="Q1939" t="s">
        <v>18</v>
      </c>
      <c r="R1939" s="4">
        <v>3</v>
      </c>
      <c r="S1939" t="str">
        <f>CONCATENATE(OrdersTable[[#This Row],[Clean_ID]],"-",OrdersTable[[#This Row],[Clean_Region]],"-",OrdersTable[[#This Row],[Clean_Product]])</f>
        <v>2937-WEST-Office Supplies</v>
      </c>
    </row>
    <row r="1940" spans="1:19" x14ac:dyDescent="0.3">
      <c r="A1940" t="s">
        <v>5244</v>
      </c>
      <c r="B1940" t="str">
        <f t="shared" si="180"/>
        <v>2938</v>
      </c>
      <c r="C1940" t="s">
        <v>5245</v>
      </c>
      <c r="D1940" t="str">
        <f t="shared" si="185"/>
        <v>Tammy Patrick</v>
      </c>
      <c r="E1940" t="s">
        <v>44</v>
      </c>
      <c r="F1940" t="str">
        <f t="shared" si="181"/>
        <v>SOUTH</v>
      </c>
      <c r="G1940" t="s">
        <v>80</v>
      </c>
      <c r="H1940" t="str">
        <f t="shared" si="182"/>
        <v>Furniture</v>
      </c>
      <c r="I1940" s="2" t="s">
        <v>2733</v>
      </c>
      <c r="J1940" s="1">
        <v>45475</v>
      </c>
      <c r="K1940">
        <v>1854.63</v>
      </c>
      <c r="L1940" s="4">
        <v>1854.63</v>
      </c>
      <c r="M1940" s="4" t="str">
        <f t="shared" si="183"/>
        <v>Low Sales</v>
      </c>
      <c r="N1940" s="2" t="str">
        <f t="shared" si="184"/>
        <v>Grade C</v>
      </c>
      <c r="O1940">
        <v>5</v>
      </c>
      <c r="P1940" s="4">
        <v>5</v>
      </c>
      <c r="Q1940" t="s">
        <v>18</v>
      </c>
      <c r="R1940" s="4">
        <v>2</v>
      </c>
      <c r="S1940" t="str">
        <f>CONCATENATE(OrdersTable[[#This Row],[Clean_ID]],"-",OrdersTable[[#This Row],[Clean_Region]],"-",OrdersTable[[#This Row],[Clean_Product]])</f>
        <v>2938-SOUTH-Furniture</v>
      </c>
    </row>
    <row r="1941" spans="1:19" x14ac:dyDescent="0.3">
      <c r="A1941" t="s">
        <v>5246</v>
      </c>
      <c r="B1941" t="str">
        <f t="shared" si="180"/>
        <v>2939</v>
      </c>
      <c r="C1941" t="s">
        <v>5247</v>
      </c>
      <c r="D1941" t="str">
        <f t="shared" si="185"/>
        <v>Alicia Harris</v>
      </c>
      <c r="E1941" t="s">
        <v>21</v>
      </c>
      <c r="F1941" t="str">
        <f t="shared" si="181"/>
        <v>CENTRAL</v>
      </c>
      <c r="G1941" t="s">
        <v>12</v>
      </c>
      <c r="H1941" t="str">
        <f t="shared" si="182"/>
        <v>Electronics</v>
      </c>
      <c r="I1941" s="2" t="s">
        <v>696</v>
      </c>
      <c r="J1941" s="1">
        <v>45548</v>
      </c>
      <c r="K1941"/>
      <c r="L1941" s="4">
        <v>0</v>
      </c>
      <c r="M1941" s="4" t="str">
        <f t="shared" si="183"/>
        <v>Low Sales</v>
      </c>
      <c r="N1941" s="2" t="str">
        <f t="shared" si="184"/>
        <v>Grade C</v>
      </c>
      <c r="O1941">
        <v>20</v>
      </c>
      <c r="P1941" s="4">
        <v>20</v>
      </c>
      <c r="Q1941" t="s">
        <v>18</v>
      </c>
      <c r="R1941" s="4">
        <v>5</v>
      </c>
      <c r="S1941" t="str">
        <f>CONCATENATE(OrdersTable[[#This Row],[Clean_ID]],"-",OrdersTable[[#This Row],[Clean_Region]],"-",OrdersTable[[#This Row],[Clean_Product]])</f>
        <v>2939-CENTRAL-Electronics</v>
      </c>
    </row>
    <row r="1942" spans="1:19" x14ac:dyDescent="0.3">
      <c r="A1942" t="s">
        <v>5248</v>
      </c>
      <c r="B1942" t="str">
        <f t="shared" si="180"/>
        <v>2940</v>
      </c>
      <c r="C1942" t="s">
        <v>5249</v>
      </c>
      <c r="D1942" t="str">
        <f t="shared" si="185"/>
        <v>Randy White</v>
      </c>
      <c r="E1942" t="s">
        <v>44</v>
      </c>
      <c r="F1942" t="str">
        <f t="shared" si="181"/>
        <v>SOUTH</v>
      </c>
      <c r="G1942" t="s">
        <v>35</v>
      </c>
      <c r="H1942" t="str">
        <f t="shared" si="182"/>
        <v>Electronics</v>
      </c>
      <c r="I1942" s="2" t="s">
        <v>4632</v>
      </c>
      <c r="J1942" s="1">
        <v>45577</v>
      </c>
      <c r="K1942"/>
      <c r="L1942" s="4">
        <v>0</v>
      </c>
      <c r="M1942" s="4" t="str">
        <f t="shared" si="183"/>
        <v>Low Sales</v>
      </c>
      <c r="N1942" s="2" t="str">
        <f t="shared" si="184"/>
        <v>Grade C</v>
      </c>
      <c r="O1942">
        <v>10</v>
      </c>
      <c r="P1942" s="4">
        <v>10</v>
      </c>
      <c r="Q1942" t="s">
        <v>37</v>
      </c>
      <c r="R1942" s="4">
        <v>2</v>
      </c>
      <c r="S1942" t="str">
        <f>CONCATENATE(OrdersTable[[#This Row],[Clean_ID]],"-",OrdersTable[[#This Row],[Clean_Region]],"-",OrdersTable[[#This Row],[Clean_Product]])</f>
        <v>2940-SOUTH-Electronics</v>
      </c>
    </row>
    <row r="1943" spans="1:19" x14ac:dyDescent="0.3">
      <c r="A1943" t="s">
        <v>5250</v>
      </c>
      <c r="B1943" t="str">
        <f t="shared" si="180"/>
        <v>2941</v>
      </c>
      <c r="C1943" t="s">
        <v>5251</v>
      </c>
      <c r="D1943" t="str">
        <f t="shared" si="185"/>
        <v>Jessica Hall</v>
      </c>
      <c r="E1943" t="s">
        <v>44</v>
      </c>
      <c r="F1943" t="str">
        <f t="shared" si="181"/>
        <v>SOUTH</v>
      </c>
      <c r="G1943" t="s">
        <v>12</v>
      </c>
      <c r="H1943" t="str">
        <f t="shared" si="182"/>
        <v>Electronics</v>
      </c>
      <c r="I1943" s="2" t="s">
        <v>5252</v>
      </c>
      <c r="J1943" s="1">
        <v>45927</v>
      </c>
      <c r="K1943">
        <v>2884.41</v>
      </c>
      <c r="L1943" s="4">
        <v>2884.41</v>
      </c>
      <c r="M1943" s="4" t="str">
        <f t="shared" si="183"/>
        <v>High Sales</v>
      </c>
      <c r="N1943" s="2" t="str">
        <f t="shared" si="184"/>
        <v>Grade B</v>
      </c>
      <c r="O1943">
        <v>15</v>
      </c>
      <c r="P1943" s="4">
        <v>15</v>
      </c>
      <c r="Q1943" t="s">
        <v>37</v>
      </c>
      <c r="R1943" s="4">
        <v>8</v>
      </c>
      <c r="S1943" t="str">
        <f>CONCATENATE(OrdersTable[[#This Row],[Clean_ID]],"-",OrdersTable[[#This Row],[Clean_Region]],"-",OrdersTable[[#This Row],[Clean_Product]])</f>
        <v>2941-SOUTH-Electronics</v>
      </c>
    </row>
    <row r="1944" spans="1:19" x14ac:dyDescent="0.3">
      <c r="A1944" t="s">
        <v>5253</v>
      </c>
      <c r="B1944" t="str">
        <f t="shared" si="180"/>
        <v>2942</v>
      </c>
      <c r="C1944" t="s">
        <v>5254</v>
      </c>
      <c r="D1944" t="str">
        <f t="shared" si="185"/>
        <v>Tanya Lopez</v>
      </c>
      <c r="E1944" t="s">
        <v>51</v>
      </c>
      <c r="F1944" t="str">
        <f t="shared" si="181"/>
        <v>WEST</v>
      </c>
      <c r="G1944" t="s">
        <v>80</v>
      </c>
      <c r="H1944" t="str">
        <f t="shared" si="182"/>
        <v>Furniture</v>
      </c>
      <c r="I1944" s="2" t="s">
        <v>5255</v>
      </c>
      <c r="J1944" s="1">
        <v>45533</v>
      </c>
      <c r="K1944">
        <v>4048.26</v>
      </c>
      <c r="L1944" s="4">
        <v>4048.26</v>
      </c>
      <c r="M1944" s="4" t="str">
        <f t="shared" si="183"/>
        <v>High Sales</v>
      </c>
      <c r="N1944" s="2" t="str">
        <f t="shared" si="184"/>
        <v>Grade A</v>
      </c>
      <c r="O1944"/>
      <c r="P1944" s="4">
        <v>0</v>
      </c>
      <c r="Q1944" t="s">
        <v>14</v>
      </c>
      <c r="R1944" s="4">
        <v>2</v>
      </c>
      <c r="S1944" t="str">
        <f>CONCATENATE(OrdersTable[[#This Row],[Clean_ID]],"-",OrdersTable[[#This Row],[Clean_Region]],"-",OrdersTable[[#This Row],[Clean_Product]])</f>
        <v>2942-WEST-Furniture</v>
      </c>
    </row>
    <row r="1945" spans="1:19" x14ac:dyDescent="0.3">
      <c r="A1945" t="s">
        <v>5256</v>
      </c>
      <c r="B1945" t="str">
        <f t="shared" si="180"/>
        <v>2943</v>
      </c>
      <c r="C1945" t="s">
        <v>5257</v>
      </c>
      <c r="D1945" t="str">
        <f t="shared" si="185"/>
        <v>David Houston</v>
      </c>
      <c r="E1945" t="s">
        <v>34</v>
      </c>
      <c r="F1945" t="str">
        <f t="shared" si="181"/>
        <v>NORTH</v>
      </c>
      <c r="G1945" t="s">
        <v>40</v>
      </c>
      <c r="H1945" t="str">
        <f t="shared" si="182"/>
        <v>Office Supplies</v>
      </c>
      <c r="I1945" s="2" t="s">
        <v>5258</v>
      </c>
      <c r="J1945" s="1">
        <v>46128</v>
      </c>
      <c r="K1945"/>
      <c r="L1945" s="4">
        <v>0</v>
      </c>
      <c r="M1945" s="4" t="str">
        <f t="shared" si="183"/>
        <v>Low Sales</v>
      </c>
      <c r="N1945" s="2" t="str">
        <f t="shared" si="184"/>
        <v>Grade C</v>
      </c>
      <c r="O1945"/>
      <c r="P1945" s="4">
        <v>0</v>
      </c>
      <c r="Q1945" t="s">
        <v>31</v>
      </c>
      <c r="R1945" s="4">
        <v>12</v>
      </c>
      <c r="S1945" t="str">
        <f>CONCATENATE(OrdersTable[[#This Row],[Clean_ID]],"-",OrdersTable[[#This Row],[Clean_Region]],"-",OrdersTable[[#This Row],[Clean_Product]])</f>
        <v>2943-NORTH-Office Supplies</v>
      </c>
    </row>
    <row r="1946" spans="1:19" x14ac:dyDescent="0.3">
      <c r="A1946" t="s">
        <v>5259</v>
      </c>
      <c r="B1946" t="str">
        <f t="shared" si="180"/>
        <v>2944</v>
      </c>
      <c r="C1946" t="s">
        <v>5260</v>
      </c>
      <c r="D1946" t="str">
        <f t="shared" si="185"/>
        <v>Penny Hill</v>
      </c>
      <c r="E1946" t="s">
        <v>44</v>
      </c>
      <c r="F1946" t="str">
        <f t="shared" si="181"/>
        <v>SOUTH</v>
      </c>
      <c r="G1946" t="s">
        <v>80</v>
      </c>
      <c r="H1946" t="str">
        <f t="shared" si="182"/>
        <v>Furniture</v>
      </c>
      <c r="I1946" s="2" t="s">
        <v>5261</v>
      </c>
      <c r="J1946" s="1">
        <v>45838</v>
      </c>
      <c r="K1946">
        <v>1265.95</v>
      </c>
      <c r="L1946" s="4">
        <v>1265.95</v>
      </c>
      <c r="M1946" s="4" t="str">
        <f t="shared" si="183"/>
        <v>Low Sales</v>
      </c>
      <c r="N1946" s="2" t="str">
        <f t="shared" si="184"/>
        <v>Grade C</v>
      </c>
      <c r="O1946">
        <v>15</v>
      </c>
      <c r="P1946" s="4">
        <v>15</v>
      </c>
      <c r="Q1946" t="s">
        <v>18</v>
      </c>
      <c r="R1946" s="4">
        <v>13</v>
      </c>
      <c r="S1946" t="str">
        <f>CONCATENATE(OrdersTable[[#This Row],[Clean_ID]],"-",OrdersTable[[#This Row],[Clean_Region]],"-",OrdersTable[[#This Row],[Clean_Product]])</f>
        <v>2944-SOUTH-Furniture</v>
      </c>
    </row>
    <row r="1947" spans="1:19" x14ac:dyDescent="0.3">
      <c r="A1947" t="s">
        <v>5262</v>
      </c>
      <c r="B1947" t="str">
        <f t="shared" si="180"/>
        <v>2945</v>
      </c>
      <c r="C1947" t="s">
        <v>5263</v>
      </c>
      <c r="D1947" t="str">
        <f t="shared" si="185"/>
        <v>Bill King</v>
      </c>
      <c r="E1947" t="s">
        <v>26</v>
      </c>
      <c r="F1947" t="str">
        <f t="shared" si="181"/>
        <v>EAST</v>
      </c>
      <c r="G1947" t="s">
        <v>12</v>
      </c>
      <c r="H1947" t="str">
        <f t="shared" si="182"/>
        <v>Electronics</v>
      </c>
      <c r="I1947" s="2" t="s">
        <v>942</v>
      </c>
      <c r="J1947" s="1">
        <v>45804</v>
      </c>
      <c r="K1947"/>
      <c r="L1947" s="4">
        <v>0</v>
      </c>
      <c r="M1947" s="4" t="str">
        <f t="shared" si="183"/>
        <v>Low Sales</v>
      </c>
      <c r="N1947" s="2" t="str">
        <f t="shared" si="184"/>
        <v>Grade C</v>
      </c>
      <c r="O1947">
        <v>10</v>
      </c>
      <c r="P1947" s="4">
        <v>10</v>
      </c>
      <c r="Q1947" t="s">
        <v>18</v>
      </c>
      <c r="R1947" s="4">
        <v>1</v>
      </c>
      <c r="S1947" t="str">
        <f>CONCATENATE(OrdersTable[[#This Row],[Clean_ID]],"-",OrdersTable[[#This Row],[Clean_Region]],"-",OrdersTable[[#This Row],[Clean_Product]])</f>
        <v>2945-EAST-Electronics</v>
      </c>
    </row>
    <row r="1948" spans="1:19" x14ac:dyDescent="0.3">
      <c r="A1948" t="s">
        <v>5264</v>
      </c>
      <c r="B1948" t="str">
        <f t="shared" si="180"/>
        <v>2946</v>
      </c>
      <c r="C1948" t="s">
        <v>5265</v>
      </c>
      <c r="D1948" t="str">
        <f t="shared" si="185"/>
        <v>Jose Harris</v>
      </c>
      <c r="E1948" t="s">
        <v>51</v>
      </c>
      <c r="F1948" t="str">
        <f t="shared" si="181"/>
        <v>WEST</v>
      </c>
      <c r="G1948" t="s">
        <v>80</v>
      </c>
      <c r="H1948" t="str">
        <f t="shared" si="182"/>
        <v>Furniture</v>
      </c>
      <c r="I1948" s="2" t="s">
        <v>5266</v>
      </c>
      <c r="J1948" s="1">
        <v>45427</v>
      </c>
      <c r="K1948"/>
      <c r="L1948" s="4">
        <v>0</v>
      </c>
      <c r="M1948" s="4" t="str">
        <f t="shared" si="183"/>
        <v>Low Sales</v>
      </c>
      <c r="N1948" s="2" t="str">
        <f t="shared" si="184"/>
        <v>Grade C</v>
      </c>
      <c r="O1948"/>
      <c r="P1948" s="4">
        <v>0</v>
      </c>
      <c r="Q1948" t="s">
        <v>31</v>
      </c>
      <c r="R1948" s="4">
        <v>8</v>
      </c>
      <c r="S1948" t="str">
        <f>CONCATENATE(OrdersTable[[#This Row],[Clean_ID]],"-",OrdersTable[[#This Row],[Clean_Region]],"-",OrdersTable[[#This Row],[Clean_Product]])</f>
        <v>2946-WEST-Furniture</v>
      </c>
    </row>
    <row r="1949" spans="1:19" x14ac:dyDescent="0.3">
      <c r="A1949" t="s">
        <v>5267</v>
      </c>
      <c r="B1949" t="str">
        <f t="shared" si="180"/>
        <v>2947</v>
      </c>
      <c r="C1949" t="s">
        <v>5268</v>
      </c>
      <c r="D1949" t="str">
        <f t="shared" si="185"/>
        <v>Joshua Simmons</v>
      </c>
      <c r="E1949" t="s">
        <v>44</v>
      </c>
      <c r="F1949" t="str">
        <f t="shared" si="181"/>
        <v>SOUTH</v>
      </c>
      <c r="G1949" t="s">
        <v>35</v>
      </c>
      <c r="H1949" t="str">
        <f t="shared" si="182"/>
        <v>Electronics</v>
      </c>
      <c r="I1949" s="2" t="s">
        <v>2411</v>
      </c>
      <c r="J1949" s="1">
        <v>45471</v>
      </c>
      <c r="K1949">
        <v>593.89</v>
      </c>
      <c r="L1949" s="4">
        <v>593.89</v>
      </c>
      <c r="M1949" s="4" t="str">
        <f t="shared" si="183"/>
        <v>Low Sales</v>
      </c>
      <c r="N1949" s="2" t="str">
        <f t="shared" si="184"/>
        <v>Grade C</v>
      </c>
      <c r="O1949">
        <v>10</v>
      </c>
      <c r="P1949" s="4">
        <v>10</v>
      </c>
      <c r="Q1949" t="s">
        <v>37</v>
      </c>
      <c r="R1949" s="4">
        <v>13</v>
      </c>
      <c r="S1949" t="str">
        <f>CONCATENATE(OrdersTable[[#This Row],[Clean_ID]],"-",OrdersTable[[#This Row],[Clean_Region]],"-",OrdersTable[[#This Row],[Clean_Product]])</f>
        <v>2947-SOUTH-Electronics</v>
      </c>
    </row>
    <row r="1950" spans="1:19" x14ac:dyDescent="0.3">
      <c r="A1950" t="s">
        <v>5269</v>
      </c>
      <c r="B1950" t="str">
        <f t="shared" si="180"/>
        <v>2948</v>
      </c>
      <c r="C1950" t="s">
        <v>5270</v>
      </c>
      <c r="D1950" t="str">
        <f t="shared" si="185"/>
        <v>Shannon Morris</v>
      </c>
      <c r="E1950" t="s">
        <v>34</v>
      </c>
      <c r="F1950" t="str">
        <f t="shared" si="181"/>
        <v>NORTH</v>
      </c>
      <c r="G1950" t="s">
        <v>12</v>
      </c>
      <c r="H1950" t="str">
        <f t="shared" si="182"/>
        <v>Electronics</v>
      </c>
      <c r="I1950" s="2" t="s">
        <v>3160</v>
      </c>
      <c r="J1950" s="1">
        <v>45678</v>
      </c>
      <c r="K1950"/>
      <c r="L1950" s="4">
        <v>0</v>
      </c>
      <c r="M1950" s="4" t="str">
        <f t="shared" si="183"/>
        <v>Low Sales</v>
      </c>
      <c r="N1950" s="2" t="str">
        <f t="shared" si="184"/>
        <v>Grade C</v>
      </c>
      <c r="O1950"/>
      <c r="P1950" s="4">
        <v>0</v>
      </c>
      <c r="Q1950" t="s">
        <v>23</v>
      </c>
      <c r="R1950" s="4">
        <v>11</v>
      </c>
      <c r="S1950" t="str">
        <f>CONCATENATE(OrdersTable[[#This Row],[Clean_ID]],"-",OrdersTable[[#This Row],[Clean_Region]],"-",OrdersTable[[#This Row],[Clean_Product]])</f>
        <v>2948-NORTH-Electronics</v>
      </c>
    </row>
    <row r="1951" spans="1:19" x14ac:dyDescent="0.3">
      <c r="A1951" t="s">
        <v>5271</v>
      </c>
      <c r="B1951" t="str">
        <f t="shared" si="180"/>
        <v>2949</v>
      </c>
      <c r="C1951" t="s">
        <v>5272</v>
      </c>
      <c r="D1951" t="str">
        <f t="shared" si="185"/>
        <v>Daniel Miranda</v>
      </c>
      <c r="E1951" t="s">
        <v>51</v>
      </c>
      <c r="F1951" t="str">
        <f t="shared" si="181"/>
        <v>WEST</v>
      </c>
      <c r="G1951" t="s">
        <v>35</v>
      </c>
      <c r="H1951" t="str">
        <f t="shared" si="182"/>
        <v>Electronics</v>
      </c>
      <c r="I1951" s="2" t="s">
        <v>2085</v>
      </c>
      <c r="J1951" s="1">
        <v>45829</v>
      </c>
      <c r="K1951"/>
      <c r="L1951" s="4">
        <v>0</v>
      </c>
      <c r="M1951" s="4" t="str">
        <f t="shared" si="183"/>
        <v>Low Sales</v>
      </c>
      <c r="N1951" s="2" t="str">
        <f t="shared" si="184"/>
        <v>Grade C</v>
      </c>
      <c r="O1951"/>
      <c r="P1951" s="4">
        <v>0</v>
      </c>
      <c r="Q1951" t="s">
        <v>37</v>
      </c>
      <c r="R1951" s="4">
        <v>12</v>
      </c>
      <c r="S1951" t="str">
        <f>CONCATENATE(OrdersTable[[#This Row],[Clean_ID]],"-",OrdersTable[[#This Row],[Clean_Region]],"-",OrdersTable[[#This Row],[Clean_Product]])</f>
        <v>2949-WEST-Electronics</v>
      </c>
    </row>
    <row r="1952" spans="1:19" x14ac:dyDescent="0.3">
      <c r="A1952" t="s">
        <v>5273</v>
      </c>
      <c r="B1952" t="str">
        <f t="shared" si="180"/>
        <v>2950</v>
      </c>
      <c r="C1952" t="s">
        <v>5274</v>
      </c>
      <c r="D1952" t="str">
        <f t="shared" si="185"/>
        <v>Christopher Walter</v>
      </c>
      <c r="E1952" t="s">
        <v>11</v>
      </c>
      <c r="F1952" t="str">
        <f t="shared" si="181"/>
        <v>NORTH</v>
      </c>
      <c r="G1952" t="s">
        <v>35</v>
      </c>
      <c r="H1952" t="str">
        <f t="shared" si="182"/>
        <v>Electronics</v>
      </c>
      <c r="I1952" s="2" t="s">
        <v>5275</v>
      </c>
      <c r="J1952" s="1">
        <v>46236</v>
      </c>
      <c r="K1952"/>
      <c r="L1952" s="4">
        <v>0</v>
      </c>
      <c r="M1952" s="4" t="str">
        <f t="shared" si="183"/>
        <v>Low Sales</v>
      </c>
      <c r="N1952" s="2" t="str">
        <f t="shared" si="184"/>
        <v>Grade C</v>
      </c>
      <c r="O1952">
        <v>10</v>
      </c>
      <c r="P1952" s="4">
        <v>10</v>
      </c>
      <c r="Q1952" t="s">
        <v>37</v>
      </c>
      <c r="R1952" s="4">
        <v>14</v>
      </c>
      <c r="S1952" t="str">
        <f>CONCATENATE(OrdersTable[[#This Row],[Clean_ID]],"-",OrdersTable[[#This Row],[Clean_Region]],"-",OrdersTable[[#This Row],[Clean_Product]])</f>
        <v>2950-NORTH-Electronics</v>
      </c>
    </row>
    <row r="1953" spans="1:19" x14ac:dyDescent="0.3">
      <c r="A1953" t="s">
        <v>5276</v>
      </c>
      <c r="B1953" t="str">
        <f t="shared" si="180"/>
        <v>2951</v>
      </c>
      <c r="C1953" t="s">
        <v>5277</v>
      </c>
      <c r="D1953" t="str">
        <f t="shared" si="185"/>
        <v>Andrew Miller</v>
      </c>
      <c r="E1953" t="s">
        <v>51</v>
      </c>
      <c r="F1953" t="str">
        <f t="shared" si="181"/>
        <v>WEST</v>
      </c>
      <c r="G1953" t="s">
        <v>80</v>
      </c>
      <c r="H1953" t="str">
        <f t="shared" si="182"/>
        <v>Furniture</v>
      </c>
      <c r="I1953" s="2" t="s">
        <v>1513</v>
      </c>
      <c r="J1953" s="1">
        <v>46116</v>
      </c>
      <c r="K1953"/>
      <c r="L1953" s="4">
        <v>0</v>
      </c>
      <c r="M1953" s="4" t="str">
        <f t="shared" si="183"/>
        <v>Low Sales</v>
      </c>
      <c r="N1953" s="2" t="str">
        <f t="shared" si="184"/>
        <v>Grade C</v>
      </c>
      <c r="O1953">
        <v>15</v>
      </c>
      <c r="P1953" s="4">
        <v>15</v>
      </c>
      <c r="Q1953" t="s">
        <v>14</v>
      </c>
      <c r="R1953" s="4">
        <v>10</v>
      </c>
      <c r="S1953" t="str">
        <f>CONCATENATE(OrdersTable[[#This Row],[Clean_ID]],"-",OrdersTable[[#This Row],[Clean_Region]],"-",OrdersTable[[#This Row],[Clean_Product]])</f>
        <v>2951-WEST-Furniture</v>
      </c>
    </row>
    <row r="1954" spans="1:19" x14ac:dyDescent="0.3">
      <c r="A1954" t="s">
        <v>5278</v>
      </c>
      <c r="B1954" t="str">
        <f t="shared" si="180"/>
        <v>2952</v>
      </c>
      <c r="C1954" t="s">
        <v>5279</v>
      </c>
      <c r="D1954" t="str">
        <f t="shared" si="185"/>
        <v>Joseph Davis</v>
      </c>
      <c r="E1954" t="s">
        <v>51</v>
      </c>
      <c r="F1954" t="str">
        <f t="shared" si="181"/>
        <v>WEST</v>
      </c>
      <c r="G1954" t="s">
        <v>35</v>
      </c>
      <c r="H1954" t="str">
        <f t="shared" si="182"/>
        <v>Electronics</v>
      </c>
      <c r="I1954" s="2" t="s">
        <v>5280</v>
      </c>
      <c r="J1954" s="1">
        <v>45676</v>
      </c>
      <c r="K1954"/>
      <c r="L1954" s="4">
        <v>0</v>
      </c>
      <c r="M1954" s="4" t="str">
        <f t="shared" si="183"/>
        <v>Low Sales</v>
      </c>
      <c r="N1954" s="2" t="str">
        <f t="shared" si="184"/>
        <v>Grade C</v>
      </c>
      <c r="O1954">
        <v>20</v>
      </c>
      <c r="P1954" s="4">
        <v>20</v>
      </c>
      <c r="Q1954" t="s">
        <v>18</v>
      </c>
      <c r="R1954" s="4">
        <v>13</v>
      </c>
      <c r="S1954" t="str">
        <f>CONCATENATE(OrdersTable[[#This Row],[Clean_ID]],"-",OrdersTable[[#This Row],[Clean_Region]],"-",OrdersTable[[#This Row],[Clean_Product]])</f>
        <v>2952-WEST-Electronics</v>
      </c>
    </row>
    <row r="1955" spans="1:19" x14ac:dyDescent="0.3">
      <c r="A1955" t="s">
        <v>5281</v>
      </c>
      <c r="B1955" t="str">
        <f t="shared" si="180"/>
        <v>2953</v>
      </c>
      <c r="C1955" t="s">
        <v>5282</v>
      </c>
      <c r="D1955" t="str">
        <f t="shared" si="185"/>
        <v>Brian Payne</v>
      </c>
      <c r="E1955" t="s">
        <v>34</v>
      </c>
      <c r="F1955" t="str">
        <f t="shared" si="181"/>
        <v>NORTH</v>
      </c>
      <c r="G1955" t="s">
        <v>80</v>
      </c>
      <c r="H1955" t="str">
        <f t="shared" si="182"/>
        <v>Furniture</v>
      </c>
      <c r="I1955" s="2" t="s">
        <v>2145</v>
      </c>
      <c r="J1955" s="1">
        <v>45737</v>
      </c>
      <c r="K1955"/>
      <c r="L1955" s="4">
        <v>0</v>
      </c>
      <c r="M1955" s="4" t="str">
        <f t="shared" si="183"/>
        <v>Low Sales</v>
      </c>
      <c r="N1955" s="2" t="str">
        <f t="shared" si="184"/>
        <v>Grade C</v>
      </c>
      <c r="O1955"/>
      <c r="P1955" s="4">
        <v>0</v>
      </c>
      <c r="Q1955" t="s">
        <v>18</v>
      </c>
      <c r="R1955" s="4">
        <v>11</v>
      </c>
      <c r="S1955" t="str">
        <f>CONCATENATE(OrdersTable[[#This Row],[Clean_ID]],"-",OrdersTable[[#This Row],[Clean_Region]],"-",OrdersTable[[#This Row],[Clean_Product]])</f>
        <v>2953-NORTH-Furniture</v>
      </c>
    </row>
    <row r="1956" spans="1:19" x14ac:dyDescent="0.3">
      <c r="A1956" t="s">
        <v>5283</v>
      </c>
      <c r="B1956" t="str">
        <f t="shared" si="180"/>
        <v>2954</v>
      </c>
      <c r="C1956" t="s">
        <v>5284</v>
      </c>
      <c r="D1956" t="str">
        <f t="shared" si="185"/>
        <v>Noah Parsons</v>
      </c>
      <c r="E1956" t="s">
        <v>26</v>
      </c>
      <c r="F1956" t="str">
        <f t="shared" si="181"/>
        <v>EAST</v>
      </c>
      <c r="G1956" t="s">
        <v>35</v>
      </c>
      <c r="H1956" t="str">
        <f t="shared" si="182"/>
        <v>Electronics</v>
      </c>
      <c r="I1956" s="2" t="s">
        <v>3280</v>
      </c>
      <c r="J1956" s="1">
        <v>45542</v>
      </c>
      <c r="K1956">
        <v>131.07</v>
      </c>
      <c r="L1956" s="4">
        <v>131.07</v>
      </c>
      <c r="M1956" s="4" t="str">
        <f t="shared" si="183"/>
        <v>Low Sales</v>
      </c>
      <c r="N1956" s="2" t="str">
        <f t="shared" si="184"/>
        <v>Grade C</v>
      </c>
      <c r="O1956">
        <v>20</v>
      </c>
      <c r="P1956" s="4">
        <v>20</v>
      </c>
      <c r="Q1956" t="s">
        <v>31</v>
      </c>
      <c r="R1956" s="4">
        <v>8</v>
      </c>
      <c r="S1956" t="str">
        <f>CONCATENATE(OrdersTable[[#This Row],[Clean_ID]],"-",OrdersTable[[#This Row],[Clean_Region]],"-",OrdersTable[[#This Row],[Clean_Product]])</f>
        <v>2954-EAST-Electronics</v>
      </c>
    </row>
    <row r="1957" spans="1:19" x14ac:dyDescent="0.3">
      <c r="A1957" t="s">
        <v>5285</v>
      </c>
      <c r="B1957" t="str">
        <f t="shared" si="180"/>
        <v>2955</v>
      </c>
      <c r="C1957" t="s">
        <v>5286</v>
      </c>
      <c r="D1957" t="str">
        <f t="shared" si="185"/>
        <v>Kayla Colon</v>
      </c>
      <c r="E1957" t="s">
        <v>51</v>
      </c>
      <c r="F1957" t="str">
        <f t="shared" si="181"/>
        <v>WEST</v>
      </c>
      <c r="G1957" t="s">
        <v>35</v>
      </c>
      <c r="H1957" t="str">
        <f t="shared" si="182"/>
        <v>Electronics</v>
      </c>
      <c r="I1957" s="2" t="s">
        <v>3006</v>
      </c>
      <c r="J1957" s="1">
        <v>46021</v>
      </c>
      <c r="K1957">
        <v>1889.26</v>
      </c>
      <c r="L1957" s="4">
        <v>1889.26</v>
      </c>
      <c r="M1957" s="4" t="str">
        <f t="shared" si="183"/>
        <v>Low Sales</v>
      </c>
      <c r="N1957" s="2" t="str">
        <f t="shared" si="184"/>
        <v>Grade C</v>
      </c>
      <c r="O1957">
        <v>20</v>
      </c>
      <c r="P1957" s="4">
        <v>20</v>
      </c>
      <c r="Q1957" t="s">
        <v>18</v>
      </c>
      <c r="R1957" s="4">
        <v>7</v>
      </c>
      <c r="S1957" t="str">
        <f>CONCATENATE(OrdersTable[[#This Row],[Clean_ID]],"-",OrdersTable[[#This Row],[Clean_Region]],"-",OrdersTable[[#This Row],[Clean_Product]])</f>
        <v>2955-WEST-Electronics</v>
      </c>
    </row>
    <row r="1958" spans="1:19" x14ac:dyDescent="0.3">
      <c r="A1958" t="s">
        <v>5287</v>
      </c>
      <c r="B1958" t="str">
        <f t="shared" si="180"/>
        <v>2956</v>
      </c>
      <c r="C1958" t="s">
        <v>5288</v>
      </c>
      <c r="D1958" t="str">
        <f t="shared" si="185"/>
        <v>Rhonda Warner</v>
      </c>
      <c r="E1958" t="s">
        <v>34</v>
      </c>
      <c r="F1958" t="str">
        <f t="shared" si="181"/>
        <v>NORTH</v>
      </c>
      <c r="G1958" t="s">
        <v>80</v>
      </c>
      <c r="H1958" t="str">
        <f t="shared" si="182"/>
        <v>Furniture</v>
      </c>
      <c r="I1958" s="2" t="s">
        <v>5289</v>
      </c>
      <c r="J1958" s="1">
        <v>45441</v>
      </c>
      <c r="K1958"/>
      <c r="L1958" s="4">
        <v>0</v>
      </c>
      <c r="M1958" s="4" t="str">
        <f t="shared" si="183"/>
        <v>Low Sales</v>
      </c>
      <c r="N1958" s="2" t="str">
        <f t="shared" si="184"/>
        <v>Grade C</v>
      </c>
      <c r="O1958">
        <v>15</v>
      </c>
      <c r="P1958" s="4">
        <v>15</v>
      </c>
      <c r="Q1958" t="s">
        <v>14</v>
      </c>
      <c r="R1958" s="4">
        <v>6</v>
      </c>
      <c r="S1958" t="str">
        <f>CONCATENATE(OrdersTable[[#This Row],[Clean_ID]],"-",OrdersTable[[#This Row],[Clean_Region]],"-",OrdersTable[[#This Row],[Clean_Product]])</f>
        <v>2956-NORTH-Furniture</v>
      </c>
    </row>
    <row r="1959" spans="1:19" x14ac:dyDescent="0.3">
      <c r="A1959" t="s">
        <v>5290</v>
      </c>
      <c r="B1959" t="str">
        <f t="shared" si="180"/>
        <v>2957</v>
      </c>
      <c r="C1959" t="s">
        <v>5291</v>
      </c>
      <c r="D1959" t="str">
        <f t="shared" si="185"/>
        <v>Jerry Knight</v>
      </c>
      <c r="E1959" t="s">
        <v>51</v>
      </c>
      <c r="F1959" t="str">
        <f t="shared" si="181"/>
        <v>WEST</v>
      </c>
      <c r="G1959" t="s">
        <v>35</v>
      </c>
      <c r="H1959" t="str">
        <f t="shared" si="182"/>
        <v>Electronics</v>
      </c>
      <c r="I1959" s="2" t="s">
        <v>5292</v>
      </c>
      <c r="J1959" s="1">
        <v>45961</v>
      </c>
      <c r="K1959"/>
      <c r="L1959" s="4">
        <v>0</v>
      </c>
      <c r="M1959" s="4" t="str">
        <f t="shared" si="183"/>
        <v>Low Sales</v>
      </c>
      <c r="N1959" s="2" t="str">
        <f t="shared" si="184"/>
        <v>Grade C</v>
      </c>
      <c r="O1959">
        <v>15</v>
      </c>
      <c r="P1959" s="4">
        <v>15</v>
      </c>
      <c r="Q1959" t="s">
        <v>37</v>
      </c>
      <c r="R1959" s="4">
        <v>9</v>
      </c>
      <c r="S1959" t="str">
        <f>CONCATENATE(OrdersTable[[#This Row],[Clean_ID]],"-",OrdersTable[[#This Row],[Clean_Region]],"-",OrdersTable[[#This Row],[Clean_Product]])</f>
        <v>2957-WEST-Electronics</v>
      </c>
    </row>
    <row r="1960" spans="1:19" x14ac:dyDescent="0.3">
      <c r="A1960" t="s">
        <v>5293</v>
      </c>
      <c r="B1960" t="str">
        <f t="shared" si="180"/>
        <v>2958</v>
      </c>
      <c r="C1960" t="s">
        <v>5294</v>
      </c>
      <c r="D1960" t="str">
        <f t="shared" si="185"/>
        <v>Jessica Fleming</v>
      </c>
      <c r="E1960" t="s">
        <v>51</v>
      </c>
      <c r="F1960" t="str">
        <f t="shared" si="181"/>
        <v>WEST</v>
      </c>
      <c r="G1960" t="s">
        <v>12</v>
      </c>
      <c r="H1960" t="str">
        <f t="shared" si="182"/>
        <v>Electronics</v>
      </c>
      <c r="I1960" s="2" t="s">
        <v>885</v>
      </c>
      <c r="J1960" s="1">
        <v>45782</v>
      </c>
      <c r="K1960">
        <v>1794.79</v>
      </c>
      <c r="L1960" s="4">
        <v>1794.79</v>
      </c>
      <c r="M1960" s="4" t="str">
        <f t="shared" si="183"/>
        <v>Low Sales</v>
      </c>
      <c r="N1960" s="2" t="str">
        <f t="shared" si="184"/>
        <v>Grade C</v>
      </c>
      <c r="O1960">
        <v>15</v>
      </c>
      <c r="P1960" s="4">
        <v>15</v>
      </c>
      <c r="Q1960" t="s">
        <v>37</v>
      </c>
      <c r="R1960" s="4">
        <v>3</v>
      </c>
      <c r="S1960" t="str">
        <f>CONCATENATE(OrdersTable[[#This Row],[Clean_ID]],"-",OrdersTable[[#This Row],[Clean_Region]],"-",OrdersTable[[#This Row],[Clean_Product]])</f>
        <v>2958-WEST-Electronics</v>
      </c>
    </row>
    <row r="1961" spans="1:19" x14ac:dyDescent="0.3">
      <c r="A1961" t="s">
        <v>5295</v>
      </c>
      <c r="B1961" t="str">
        <f t="shared" si="180"/>
        <v>2959</v>
      </c>
      <c r="C1961" t="s">
        <v>5296</v>
      </c>
      <c r="D1961" t="str">
        <f t="shared" si="185"/>
        <v>Dennis Moyer</v>
      </c>
      <c r="E1961" t="s">
        <v>34</v>
      </c>
      <c r="F1961" t="str">
        <f t="shared" si="181"/>
        <v>NORTH</v>
      </c>
      <c r="G1961" t="s">
        <v>12</v>
      </c>
      <c r="H1961" t="str">
        <f t="shared" si="182"/>
        <v>Electronics</v>
      </c>
      <c r="I1961" s="2" t="s">
        <v>5289</v>
      </c>
      <c r="J1961" s="1">
        <v>45441</v>
      </c>
      <c r="K1961"/>
      <c r="L1961" s="4">
        <v>0</v>
      </c>
      <c r="M1961" s="4" t="str">
        <f t="shared" si="183"/>
        <v>Low Sales</v>
      </c>
      <c r="N1961" s="2" t="str">
        <f t="shared" si="184"/>
        <v>Grade C</v>
      </c>
      <c r="O1961">
        <v>5</v>
      </c>
      <c r="P1961" s="4">
        <v>5</v>
      </c>
      <c r="Q1961" t="s">
        <v>14</v>
      </c>
      <c r="R1961" s="4">
        <v>9</v>
      </c>
      <c r="S1961" t="str">
        <f>CONCATENATE(OrdersTable[[#This Row],[Clean_ID]],"-",OrdersTable[[#This Row],[Clean_Region]],"-",OrdersTable[[#This Row],[Clean_Product]])</f>
        <v>2959-NORTH-Electronics</v>
      </c>
    </row>
    <row r="1962" spans="1:19" x14ac:dyDescent="0.3">
      <c r="A1962" t="s">
        <v>5297</v>
      </c>
      <c r="B1962" t="str">
        <f t="shared" si="180"/>
        <v>2960</v>
      </c>
      <c r="C1962" t="s">
        <v>5298</v>
      </c>
      <c r="D1962" t="str">
        <f t="shared" si="185"/>
        <v>Katherine Cuevas</v>
      </c>
      <c r="E1962" t="s">
        <v>44</v>
      </c>
      <c r="F1962" t="str">
        <f t="shared" si="181"/>
        <v>SOUTH</v>
      </c>
      <c r="G1962" t="s">
        <v>40</v>
      </c>
      <c r="H1962" t="str">
        <f t="shared" si="182"/>
        <v>Office Supplies</v>
      </c>
      <c r="I1962" s="2" t="s">
        <v>4779</v>
      </c>
      <c r="J1962" s="1">
        <v>45316</v>
      </c>
      <c r="K1962"/>
      <c r="L1962" s="4">
        <v>0</v>
      </c>
      <c r="M1962" s="4" t="str">
        <f t="shared" si="183"/>
        <v>Low Sales</v>
      </c>
      <c r="N1962" s="2" t="str">
        <f t="shared" si="184"/>
        <v>Grade C</v>
      </c>
      <c r="O1962">
        <v>15</v>
      </c>
      <c r="P1962" s="4">
        <v>15</v>
      </c>
      <c r="Q1962" t="s">
        <v>37</v>
      </c>
      <c r="R1962" s="4">
        <v>6</v>
      </c>
      <c r="S1962" t="str">
        <f>CONCATENATE(OrdersTable[[#This Row],[Clean_ID]],"-",OrdersTable[[#This Row],[Clean_Region]],"-",OrdersTable[[#This Row],[Clean_Product]])</f>
        <v>2960-SOUTH-Office Supplies</v>
      </c>
    </row>
    <row r="1963" spans="1:19" x14ac:dyDescent="0.3">
      <c r="A1963" t="s">
        <v>5299</v>
      </c>
      <c r="B1963" t="str">
        <f t="shared" si="180"/>
        <v>2961</v>
      </c>
      <c r="C1963" t="s">
        <v>5300</v>
      </c>
      <c r="D1963" t="str">
        <f t="shared" si="185"/>
        <v>Colleen Flores</v>
      </c>
      <c r="E1963" t="s">
        <v>26</v>
      </c>
      <c r="F1963" t="str">
        <f t="shared" si="181"/>
        <v>EAST</v>
      </c>
      <c r="G1963" t="s">
        <v>40</v>
      </c>
      <c r="H1963" t="str">
        <f t="shared" si="182"/>
        <v>Office Supplies</v>
      </c>
      <c r="I1963" s="2" t="s">
        <v>5301</v>
      </c>
      <c r="J1963" s="1">
        <v>45344</v>
      </c>
      <c r="K1963"/>
      <c r="L1963" s="4">
        <v>0</v>
      </c>
      <c r="M1963" s="4" t="str">
        <f t="shared" si="183"/>
        <v>Low Sales</v>
      </c>
      <c r="N1963" s="2" t="str">
        <f t="shared" si="184"/>
        <v>Grade C</v>
      </c>
      <c r="O1963">
        <v>20</v>
      </c>
      <c r="P1963" s="4">
        <v>20</v>
      </c>
      <c r="Q1963" t="s">
        <v>23</v>
      </c>
      <c r="R1963" s="4">
        <v>13</v>
      </c>
      <c r="S1963" t="str">
        <f>CONCATENATE(OrdersTable[[#This Row],[Clean_ID]],"-",OrdersTable[[#This Row],[Clean_Region]],"-",OrdersTable[[#This Row],[Clean_Product]])</f>
        <v>2961-EAST-Office Supplies</v>
      </c>
    </row>
    <row r="1964" spans="1:19" x14ac:dyDescent="0.3">
      <c r="A1964" t="s">
        <v>5302</v>
      </c>
      <c r="B1964" t="str">
        <f t="shared" si="180"/>
        <v>2962</v>
      </c>
      <c r="C1964" t="s">
        <v>5303</v>
      </c>
      <c r="D1964" t="str">
        <f t="shared" si="185"/>
        <v>Cindy Sawyer</v>
      </c>
      <c r="E1964" t="s">
        <v>21</v>
      </c>
      <c r="F1964" t="str">
        <f t="shared" si="181"/>
        <v>CENTRAL</v>
      </c>
      <c r="G1964" t="s">
        <v>12</v>
      </c>
      <c r="H1964" t="str">
        <f t="shared" si="182"/>
        <v>Electronics</v>
      </c>
      <c r="I1964" s="2" t="s">
        <v>5304</v>
      </c>
      <c r="J1964" s="1">
        <v>45974</v>
      </c>
      <c r="K1964">
        <v>3656.89</v>
      </c>
      <c r="L1964" s="4">
        <v>3656.89</v>
      </c>
      <c r="M1964" s="4" t="str">
        <f t="shared" si="183"/>
        <v>High Sales</v>
      </c>
      <c r="N1964" s="2" t="str">
        <f t="shared" si="184"/>
        <v>Grade B</v>
      </c>
      <c r="O1964">
        <v>10</v>
      </c>
      <c r="P1964" s="4">
        <v>10</v>
      </c>
      <c r="Q1964" t="s">
        <v>23</v>
      </c>
      <c r="R1964" s="4">
        <v>6</v>
      </c>
      <c r="S1964" t="str">
        <f>CONCATENATE(OrdersTable[[#This Row],[Clean_ID]],"-",OrdersTable[[#This Row],[Clean_Region]],"-",OrdersTable[[#This Row],[Clean_Product]])</f>
        <v>2962-CENTRAL-Electronics</v>
      </c>
    </row>
    <row r="1965" spans="1:19" x14ac:dyDescent="0.3">
      <c r="A1965" t="s">
        <v>5305</v>
      </c>
      <c r="B1965" t="str">
        <f t="shared" si="180"/>
        <v>2963</v>
      </c>
      <c r="C1965" t="s">
        <v>5306</v>
      </c>
      <c r="D1965" t="str">
        <f t="shared" si="185"/>
        <v>Taylor Long</v>
      </c>
      <c r="E1965" t="s">
        <v>11</v>
      </c>
      <c r="F1965" t="str">
        <f t="shared" si="181"/>
        <v>NORTH</v>
      </c>
      <c r="G1965" t="s">
        <v>35</v>
      </c>
      <c r="H1965" t="str">
        <f t="shared" si="182"/>
        <v>Electronics</v>
      </c>
      <c r="I1965" s="2" t="s">
        <v>5307</v>
      </c>
      <c r="J1965" s="1">
        <v>46041</v>
      </c>
      <c r="K1965">
        <v>3194.26</v>
      </c>
      <c r="L1965" s="4">
        <v>3194.26</v>
      </c>
      <c r="M1965" s="4" t="str">
        <f t="shared" si="183"/>
        <v>High Sales</v>
      </c>
      <c r="N1965" s="2" t="str">
        <f t="shared" si="184"/>
        <v>Grade B</v>
      </c>
      <c r="O1965">
        <v>10</v>
      </c>
      <c r="P1965" s="4">
        <v>10</v>
      </c>
      <c r="Q1965" t="s">
        <v>18</v>
      </c>
      <c r="R1965" s="4">
        <v>2</v>
      </c>
      <c r="S1965" t="str">
        <f>CONCATENATE(OrdersTable[[#This Row],[Clean_ID]],"-",OrdersTable[[#This Row],[Clean_Region]],"-",OrdersTable[[#This Row],[Clean_Product]])</f>
        <v>2963-NORTH-Electronics</v>
      </c>
    </row>
    <row r="1966" spans="1:19" x14ac:dyDescent="0.3">
      <c r="A1966" t="s">
        <v>5308</v>
      </c>
      <c r="B1966" t="str">
        <f t="shared" si="180"/>
        <v>2964</v>
      </c>
      <c r="C1966" t="s">
        <v>5309</v>
      </c>
      <c r="D1966" t="str">
        <f t="shared" si="185"/>
        <v>Samantha Frye</v>
      </c>
      <c r="E1966" t="s">
        <v>21</v>
      </c>
      <c r="F1966" t="str">
        <f t="shared" si="181"/>
        <v>CENTRAL</v>
      </c>
      <c r="G1966" t="s">
        <v>35</v>
      </c>
      <c r="H1966" t="str">
        <f t="shared" si="182"/>
        <v>Electronics</v>
      </c>
      <c r="I1966" s="2" t="s">
        <v>972</v>
      </c>
      <c r="J1966" s="1">
        <v>45545</v>
      </c>
      <c r="K1966">
        <v>1140.18</v>
      </c>
      <c r="L1966" s="4">
        <v>1140.18</v>
      </c>
      <c r="M1966" s="4" t="str">
        <f t="shared" si="183"/>
        <v>Low Sales</v>
      </c>
      <c r="N1966" s="2" t="str">
        <f t="shared" si="184"/>
        <v>Grade C</v>
      </c>
      <c r="O1966">
        <v>15</v>
      </c>
      <c r="P1966" s="4">
        <v>15</v>
      </c>
      <c r="Q1966" t="s">
        <v>14</v>
      </c>
      <c r="R1966" s="4">
        <v>3</v>
      </c>
      <c r="S1966" t="str">
        <f>CONCATENATE(OrdersTable[[#This Row],[Clean_ID]],"-",OrdersTable[[#This Row],[Clean_Region]],"-",OrdersTable[[#This Row],[Clean_Product]])</f>
        <v>2964-CENTRAL-Electronics</v>
      </c>
    </row>
    <row r="1967" spans="1:19" x14ac:dyDescent="0.3">
      <c r="A1967" t="s">
        <v>5310</v>
      </c>
      <c r="B1967" t="str">
        <f t="shared" si="180"/>
        <v>2965</v>
      </c>
      <c r="C1967" t="s">
        <v>5311</v>
      </c>
      <c r="D1967" t="str">
        <f t="shared" si="185"/>
        <v>Ryan Evans</v>
      </c>
      <c r="E1967" t="s">
        <v>44</v>
      </c>
      <c r="F1967" t="str">
        <f t="shared" si="181"/>
        <v>SOUTH</v>
      </c>
      <c r="G1967" t="s">
        <v>35</v>
      </c>
      <c r="H1967" t="str">
        <f t="shared" si="182"/>
        <v>Electronics</v>
      </c>
      <c r="I1967" s="2" t="s">
        <v>5312</v>
      </c>
      <c r="J1967" s="1">
        <v>45874</v>
      </c>
      <c r="K1967">
        <v>2117.0700000000002</v>
      </c>
      <c r="L1967" s="4">
        <v>2117.0700000000002</v>
      </c>
      <c r="M1967" s="4" t="str">
        <f t="shared" si="183"/>
        <v>Low Sales</v>
      </c>
      <c r="N1967" s="2" t="str">
        <f t="shared" si="184"/>
        <v>Grade B</v>
      </c>
      <c r="O1967">
        <v>20</v>
      </c>
      <c r="P1967" s="4">
        <v>20</v>
      </c>
      <c r="Q1967" t="s">
        <v>37</v>
      </c>
      <c r="R1967" s="4">
        <v>10</v>
      </c>
      <c r="S1967" t="str">
        <f>CONCATENATE(OrdersTable[[#This Row],[Clean_ID]],"-",OrdersTable[[#This Row],[Clean_Region]],"-",OrdersTable[[#This Row],[Clean_Product]])</f>
        <v>2965-SOUTH-Electronics</v>
      </c>
    </row>
    <row r="1968" spans="1:19" x14ac:dyDescent="0.3">
      <c r="A1968" t="s">
        <v>5313</v>
      </c>
      <c r="B1968" t="str">
        <f t="shared" si="180"/>
        <v>2966</v>
      </c>
      <c r="C1968" t="s">
        <v>5314</v>
      </c>
      <c r="D1968" t="str">
        <f t="shared" si="185"/>
        <v>Nicole Williamson</v>
      </c>
      <c r="E1968" t="s">
        <v>26</v>
      </c>
      <c r="F1968" t="str">
        <f t="shared" si="181"/>
        <v>EAST</v>
      </c>
      <c r="G1968" t="s">
        <v>80</v>
      </c>
      <c r="H1968" t="str">
        <f t="shared" si="182"/>
        <v>Furniture</v>
      </c>
      <c r="I1968" s="2" t="s">
        <v>5315</v>
      </c>
      <c r="J1968" s="1">
        <v>45292</v>
      </c>
      <c r="K1968">
        <v>858.79</v>
      </c>
      <c r="L1968" s="4">
        <v>858.79</v>
      </c>
      <c r="M1968" s="4" t="str">
        <f t="shared" si="183"/>
        <v>Low Sales</v>
      </c>
      <c r="N1968" s="2" t="str">
        <f t="shared" si="184"/>
        <v>Grade C</v>
      </c>
      <c r="O1968">
        <v>15</v>
      </c>
      <c r="P1968" s="4">
        <v>15</v>
      </c>
      <c r="Q1968" t="s">
        <v>23</v>
      </c>
      <c r="R1968" s="4">
        <v>13</v>
      </c>
      <c r="S1968" t="str">
        <f>CONCATENATE(OrdersTable[[#This Row],[Clean_ID]],"-",OrdersTable[[#This Row],[Clean_Region]],"-",OrdersTable[[#This Row],[Clean_Product]])</f>
        <v>2966-EAST-Furniture</v>
      </c>
    </row>
    <row r="1969" spans="1:19" x14ac:dyDescent="0.3">
      <c r="A1969" t="s">
        <v>5316</v>
      </c>
      <c r="B1969" t="str">
        <f t="shared" si="180"/>
        <v>2967</v>
      </c>
      <c r="C1969" t="s">
        <v>5317</v>
      </c>
      <c r="D1969" t="str">
        <f t="shared" si="185"/>
        <v>Kelly Kirk</v>
      </c>
      <c r="E1969" t="s">
        <v>34</v>
      </c>
      <c r="F1969" t="str">
        <f t="shared" si="181"/>
        <v>NORTH</v>
      </c>
      <c r="G1969" t="s">
        <v>80</v>
      </c>
      <c r="H1969" t="str">
        <f t="shared" si="182"/>
        <v>Furniture</v>
      </c>
      <c r="I1969" s="2" t="s">
        <v>5318</v>
      </c>
      <c r="J1969" s="1">
        <v>45771</v>
      </c>
      <c r="K1969"/>
      <c r="L1969" s="4">
        <v>0</v>
      </c>
      <c r="M1969" s="4" t="str">
        <f t="shared" si="183"/>
        <v>Low Sales</v>
      </c>
      <c r="N1969" s="2" t="str">
        <f t="shared" si="184"/>
        <v>Grade C</v>
      </c>
      <c r="O1969">
        <v>5</v>
      </c>
      <c r="P1969" s="4">
        <v>5</v>
      </c>
      <c r="Q1969" t="s">
        <v>14</v>
      </c>
      <c r="R1969" s="4">
        <v>11</v>
      </c>
      <c r="S1969" t="str">
        <f>CONCATENATE(OrdersTable[[#This Row],[Clean_ID]],"-",OrdersTable[[#This Row],[Clean_Region]],"-",OrdersTable[[#This Row],[Clean_Product]])</f>
        <v>2967-NORTH-Furniture</v>
      </c>
    </row>
    <row r="1970" spans="1:19" x14ac:dyDescent="0.3">
      <c r="A1970" t="s">
        <v>5319</v>
      </c>
      <c r="B1970" t="str">
        <f t="shared" si="180"/>
        <v>2968</v>
      </c>
      <c r="C1970" t="s">
        <v>5320</v>
      </c>
      <c r="D1970" t="str">
        <f t="shared" si="185"/>
        <v>David Hill</v>
      </c>
      <c r="E1970" t="s">
        <v>51</v>
      </c>
      <c r="F1970" t="str">
        <f t="shared" si="181"/>
        <v>WEST</v>
      </c>
      <c r="G1970" t="s">
        <v>40</v>
      </c>
      <c r="H1970" t="str">
        <f t="shared" si="182"/>
        <v>Office Supplies</v>
      </c>
      <c r="I1970" s="2" t="s">
        <v>2523</v>
      </c>
      <c r="J1970" s="1">
        <v>45923</v>
      </c>
      <c r="K1970"/>
      <c r="L1970" s="4">
        <v>0</v>
      </c>
      <c r="M1970" s="4" t="str">
        <f t="shared" si="183"/>
        <v>Low Sales</v>
      </c>
      <c r="N1970" s="2" t="str">
        <f t="shared" si="184"/>
        <v>Grade C</v>
      </c>
      <c r="O1970">
        <v>15</v>
      </c>
      <c r="P1970" s="4">
        <v>15</v>
      </c>
      <c r="Q1970" t="s">
        <v>37</v>
      </c>
      <c r="R1970" s="4">
        <v>9</v>
      </c>
      <c r="S1970" t="str">
        <f>CONCATENATE(OrdersTable[[#This Row],[Clean_ID]],"-",OrdersTable[[#This Row],[Clean_Region]],"-",OrdersTable[[#This Row],[Clean_Product]])</f>
        <v>2968-WEST-Office Supplies</v>
      </c>
    </row>
    <row r="1971" spans="1:19" x14ac:dyDescent="0.3">
      <c r="A1971" t="s">
        <v>5321</v>
      </c>
      <c r="B1971" t="str">
        <f t="shared" si="180"/>
        <v>2969</v>
      </c>
      <c r="C1971" t="s">
        <v>5322</v>
      </c>
      <c r="D1971" t="str">
        <f t="shared" si="185"/>
        <v>Steven Wagner Md</v>
      </c>
      <c r="E1971" t="s">
        <v>21</v>
      </c>
      <c r="F1971" t="str">
        <f t="shared" si="181"/>
        <v>CENTRAL</v>
      </c>
      <c r="G1971" t="s">
        <v>40</v>
      </c>
      <c r="H1971" t="str">
        <f t="shared" si="182"/>
        <v>Office Supplies</v>
      </c>
      <c r="I1971" s="2" t="s">
        <v>2784</v>
      </c>
      <c r="J1971" s="1">
        <v>45938</v>
      </c>
      <c r="K1971">
        <v>1666.34</v>
      </c>
      <c r="L1971" s="4">
        <v>1666.34</v>
      </c>
      <c r="M1971" s="4" t="str">
        <f t="shared" si="183"/>
        <v>Low Sales</v>
      </c>
      <c r="N1971" s="2" t="str">
        <f t="shared" si="184"/>
        <v>Grade C</v>
      </c>
      <c r="O1971"/>
      <c r="P1971" s="4">
        <v>0</v>
      </c>
      <c r="Q1971" t="s">
        <v>37</v>
      </c>
      <c r="R1971" s="4">
        <v>11</v>
      </c>
      <c r="S1971" t="str">
        <f>CONCATENATE(OrdersTable[[#This Row],[Clean_ID]],"-",OrdersTable[[#This Row],[Clean_Region]],"-",OrdersTable[[#This Row],[Clean_Product]])</f>
        <v>2969-CENTRAL-Office Supplies</v>
      </c>
    </row>
    <row r="1972" spans="1:19" x14ac:dyDescent="0.3">
      <c r="A1972" t="s">
        <v>5323</v>
      </c>
      <c r="B1972" t="str">
        <f t="shared" si="180"/>
        <v>2970</v>
      </c>
      <c r="C1972" t="s">
        <v>5324</v>
      </c>
      <c r="D1972" t="str">
        <f t="shared" si="185"/>
        <v>Debbie Olson</v>
      </c>
      <c r="E1972" t="s">
        <v>26</v>
      </c>
      <c r="F1972" t="str">
        <f t="shared" si="181"/>
        <v>EAST</v>
      </c>
      <c r="G1972" t="s">
        <v>80</v>
      </c>
      <c r="H1972" t="str">
        <f t="shared" si="182"/>
        <v>Furniture</v>
      </c>
      <c r="I1972" s="2" t="s">
        <v>3729</v>
      </c>
      <c r="J1972" s="1">
        <v>45523</v>
      </c>
      <c r="K1972"/>
      <c r="L1972" s="4">
        <v>0</v>
      </c>
      <c r="M1972" s="4" t="str">
        <f t="shared" si="183"/>
        <v>Low Sales</v>
      </c>
      <c r="N1972" s="2" t="str">
        <f t="shared" si="184"/>
        <v>Grade C</v>
      </c>
      <c r="O1972">
        <v>15</v>
      </c>
      <c r="P1972" s="4">
        <v>15</v>
      </c>
      <c r="Q1972" t="s">
        <v>37</v>
      </c>
      <c r="R1972" s="4">
        <v>5</v>
      </c>
      <c r="S1972" t="str">
        <f>CONCATENATE(OrdersTable[[#This Row],[Clean_ID]],"-",OrdersTable[[#This Row],[Clean_Region]],"-",OrdersTable[[#This Row],[Clean_Product]])</f>
        <v>2970-EAST-Furniture</v>
      </c>
    </row>
    <row r="1973" spans="1:19" x14ac:dyDescent="0.3">
      <c r="A1973" t="s">
        <v>5325</v>
      </c>
      <c r="B1973" t="str">
        <f t="shared" si="180"/>
        <v>2971</v>
      </c>
      <c r="C1973" t="s">
        <v>5326</v>
      </c>
      <c r="D1973" t="str">
        <f t="shared" si="185"/>
        <v>Jason Hall</v>
      </c>
      <c r="E1973" t="s">
        <v>51</v>
      </c>
      <c r="F1973" t="str">
        <f t="shared" si="181"/>
        <v>WEST</v>
      </c>
      <c r="G1973" t="s">
        <v>35</v>
      </c>
      <c r="H1973" t="str">
        <f t="shared" si="182"/>
        <v>Electronics</v>
      </c>
      <c r="I1973" s="2" t="s">
        <v>5301</v>
      </c>
      <c r="J1973" s="1">
        <v>45344</v>
      </c>
      <c r="K1973"/>
      <c r="L1973" s="4">
        <v>0</v>
      </c>
      <c r="M1973" s="4" t="str">
        <f t="shared" si="183"/>
        <v>Low Sales</v>
      </c>
      <c r="N1973" s="2" t="str">
        <f t="shared" si="184"/>
        <v>Grade C</v>
      </c>
      <c r="O1973">
        <v>5</v>
      </c>
      <c r="P1973" s="4">
        <v>5</v>
      </c>
      <c r="Q1973" t="s">
        <v>18</v>
      </c>
      <c r="R1973" s="4">
        <v>9</v>
      </c>
      <c r="S1973" t="str">
        <f>CONCATENATE(OrdersTable[[#This Row],[Clean_ID]],"-",OrdersTable[[#This Row],[Clean_Region]],"-",OrdersTable[[#This Row],[Clean_Product]])</f>
        <v>2971-WEST-Electronics</v>
      </c>
    </row>
    <row r="1974" spans="1:19" x14ac:dyDescent="0.3">
      <c r="A1974" t="s">
        <v>5327</v>
      </c>
      <c r="B1974" t="str">
        <f t="shared" si="180"/>
        <v>2972</v>
      </c>
      <c r="C1974" t="s">
        <v>5328</v>
      </c>
      <c r="D1974" t="str">
        <f t="shared" si="185"/>
        <v>Brian Miller</v>
      </c>
      <c r="E1974" t="s">
        <v>44</v>
      </c>
      <c r="F1974" t="str">
        <f t="shared" si="181"/>
        <v>SOUTH</v>
      </c>
      <c r="G1974" t="s">
        <v>80</v>
      </c>
      <c r="H1974" t="str">
        <f t="shared" si="182"/>
        <v>Furniture</v>
      </c>
      <c r="I1974" s="2" t="s">
        <v>5329</v>
      </c>
      <c r="J1974" s="1">
        <v>45605</v>
      </c>
      <c r="K1974">
        <v>4530.6099999999997</v>
      </c>
      <c r="L1974" s="4">
        <v>4530.6099999999997</v>
      </c>
      <c r="M1974" s="4" t="str">
        <f t="shared" si="183"/>
        <v>High Sales</v>
      </c>
      <c r="N1974" s="2" t="str">
        <f t="shared" si="184"/>
        <v>Grade A</v>
      </c>
      <c r="O1974"/>
      <c r="P1974" s="4">
        <v>0</v>
      </c>
      <c r="Q1974" t="s">
        <v>37</v>
      </c>
      <c r="R1974" s="4">
        <v>6</v>
      </c>
      <c r="S1974" t="str">
        <f>CONCATENATE(OrdersTable[[#This Row],[Clean_ID]],"-",OrdersTable[[#This Row],[Clean_Region]],"-",OrdersTable[[#This Row],[Clean_Product]])</f>
        <v>2972-SOUTH-Furniture</v>
      </c>
    </row>
    <row r="1975" spans="1:19" x14ac:dyDescent="0.3">
      <c r="A1975" t="s">
        <v>5330</v>
      </c>
      <c r="B1975" t="str">
        <f t="shared" si="180"/>
        <v>2973</v>
      </c>
      <c r="C1975" t="s">
        <v>5331</v>
      </c>
      <c r="D1975" t="str">
        <f t="shared" si="185"/>
        <v>Alexis Vargas</v>
      </c>
      <c r="E1975" t="s">
        <v>51</v>
      </c>
      <c r="F1975" t="str">
        <f t="shared" si="181"/>
        <v>WEST</v>
      </c>
      <c r="G1975" t="s">
        <v>35</v>
      </c>
      <c r="H1975" t="str">
        <f t="shared" si="182"/>
        <v>Electronics</v>
      </c>
      <c r="I1975" s="2" t="s">
        <v>4661</v>
      </c>
      <c r="J1975" s="1">
        <v>45721</v>
      </c>
      <c r="K1975">
        <v>1689.51</v>
      </c>
      <c r="L1975" s="4">
        <v>1689.51</v>
      </c>
      <c r="M1975" s="4" t="str">
        <f t="shared" si="183"/>
        <v>Low Sales</v>
      </c>
      <c r="N1975" s="2" t="str">
        <f t="shared" si="184"/>
        <v>Grade C</v>
      </c>
      <c r="O1975">
        <v>10</v>
      </c>
      <c r="P1975" s="4">
        <v>10</v>
      </c>
      <c r="Q1975" t="s">
        <v>18</v>
      </c>
      <c r="R1975" s="4">
        <v>10</v>
      </c>
      <c r="S1975" t="str">
        <f>CONCATENATE(OrdersTable[[#This Row],[Clean_ID]],"-",OrdersTable[[#This Row],[Clean_Region]],"-",OrdersTable[[#This Row],[Clean_Product]])</f>
        <v>2973-WEST-Electronics</v>
      </c>
    </row>
    <row r="1976" spans="1:19" x14ac:dyDescent="0.3">
      <c r="A1976" t="s">
        <v>5332</v>
      </c>
      <c r="B1976" t="str">
        <f t="shared" si="180"/>
        <v>2974</v>
      </c>
      <c r="C1976" t="s">
        <v>5333</v>
      </c>
      <c r="D1976" t="str">
        <f t="shared" si="185"/>
        <v>Patricia Williams</v>
      </c>
      <c r="E1976" t="s">
        <v>51</v>
      </c>
      <c r="F1976" t="str">
        <f t="shared" si="181"/>
        <v>WEST</v>
      </c>
      <c r="G1976" t="s">
        <v>12</v>
      </c>
      <c r="H1976" t="str">
        <f t="shared" si="182"/>
        <v>Electronics</v>
      </c>
      <c r="I1976" s="2" t="s">
        <v>5334</v>
      </c>
      <c r="J1976" s="1">
        <v>46115</v>
      </c>
      <c r="K1976">
        <v>4634.32</v>
      </c>
      <c r="L1976" s="4">
        <v>4634.32</v>
      </c>
      <c r="M1976" s="4" t="str">
        <f t="shared" si="183"/>
        <v>High Sales</v>
      </c>
      <c r="N1976" s="2" t="str">
        <f t="shared" si="184"/>
        <v>Grade A</v>
      </c>
      <c r="O1976">
        <v>20</v>
      </c>
      <c r="P1976" s="4">
        <v>20</v>
      </c>
      <c r="Q1976" t="s">
        <v>23</v>
      </c>
      <c r="R1976" s="4">
        <v>14</v>
      </c>
      <c r="S1976" t="str">
        <f>CONCATENATE(OrdersTable[[#This Row],[Clean_ID]],"-",OrdersTable[[#This Row],[Clean_Region]],"-",OrdersTable[[#This Row],[Clean_Product]])</f>
        <v>2974-WEST-Electronics</v>
      </c>
    </row>
    <row r="1977" spans="1:19" x14ac:dyDescent="0.3">
      <c r="A1977" t="s">
        <v>5335</v>
      </c>
      <c r="B1977" t="str">
        <f t="shared" si="180"/>
        <v>2975</v>
      </c>
      <c r="C1977" t="s">
        <v>5336</v>
      </c>
      <c r="D1977" t="str">
        <f t="shared" si="185"/>
        <v>Miguel Lewis</v>
      </c>
      <c r="E1977" t="s">
        <v>51</v>
      </c>
      <c r="F1977" t="str">
        <f t="shared" si="181"/>
        <v>WEST</v>
      </c>
      <c r="G1977" t="s">
        <v>80</v>
      </c>
      <c r="H1977" t="str">
        <f t="shared" si="182"/>
        <v>Furniture</v>
      </c>
      <c r="I1977" s="2" t="s">
        <v>5337</v>
      </c>
      <c r="J1977" s="1">
        <v>45716</v>
      </c>
      <c r="K1977"/>
      <c r="L1977" s="4">
        <v>0</v>
      </c>
      <c r="M1977" s="4" t="str">
        <f t="shared" si="183"/>
        <v>Low Sales</v>
      </c>
      <c r="N1977" s="2" t="str">
        <f t="shared" si="184"/>
        <v>Grade C</v>
      </c>
      <c r="O1977">
        <v>15</v>
      </c>
      <c r="P1977" s="4">
        <v>15</v>
      </c>
      <c r="Q1977" t="s">
        <v>14</v>
      </c>
      <c r="R1977" s="4">
        <v>5</v>
      </c>
      <c r="S1977" t="str">
        <f>CONCATENATE(OrdersTable[[#This Row],[Clean_ID]],"-",OrdersTable[[#This Row],[Clean_Region]],"-",OrdersTable[[#This Row],[Clean_Product]])</f>
        <v>2975-WEST-Furniture</v>
      </c>
    </row>
    <row r="1978" spans="1:19" x14ac:dyDescent="0.3">
      <c r="A1978" t="s">
        <v>5338</v>
      </c>
      <c r="B1978" t="str">
        <f t="shared" si="180"/>
        <v>2976</v>
      </c>
      <c r="C1978" t="s">
        <v>5339</v>
      </c>
      <c r="D1978" t="str">
        <f t="shared" si="185"/>
        <v>Gwendolyn Baldwin</v>
      </c>
      <c r="E1978" t="s">
        <v>44</v>
      </c>
      <c r="F1978" t="str">
        <f t="shared" si="181"/>
        <v>SOUTH</v>
      </c>
      <c r="G1978" t="s">
        <v>35</v>
      </c>
      <c r="H1978" t="str">
        <f t="shared" si="182"/>
        <v>Electronics</v>
      </c>
      <c r="I1978" s="2" t="s">
        <v>5053</v>
      </c>
      <c r="J1978" s="1">
        <v>45795</v>
      </c>
      <c r="K1978"/>
      <c r="L1978" s="4">
        <v>0</v>
      </c>
      <c r="M1978" s="4" t="str">
        <f t="shared" si="183"/>
        <v>Low Sales</v>
      </c>
      <c r="N1978" s="2" t="str">
        <f t="shared" si="184"/>
        <v>Grade C</v>
      </c>
      <c r="O1978">
        <v>20</v>
      </c>
      <c r="P1978" s="4">
        <v>20</v>
      </c>
      <c r="Q1978" t="s">
        <v>18</v>
      </c>
      <c r="R1978" s="4">
        <v>5</v>
      </c>
      <c r="S1978" t="str">
        <f>CONCATENATE(OrdersTable[[#This Row],[Clean_ID]],"-",OrdersTable[[#This Row],[Clean_Region]],"-",OrdersTable[[#This Row],[Clean_Product]])</f>
        <v>2976-SOUTH-Electronics</v>
      </c>
    </row>
    <row r="1979" spans="1:19" x14ac:dyDescent="0.3">
      <c r="A1979" t="s">
        <v>5340</v>
      </c>
      <c r="B1979" t="str">
        <f t="shared" si="180"/>
        <v>2977</v>
      </c>
      <c r="C1979" t="s">
        <v>5341</v>
      </c>
      <c r="D1979" t="str">
        <f t="shared" si="185"/>
        <v>Edwin Smith</v>
      </c>
      <c r="E1979" t="s">
        <v>44</v>
      </c>
      <c r="F1979" t="str">
        <f t="shared" si="181"/>
        <v>SOUTH</v>
      </c>
      <c r="G1979" t="s">
        <v>80</v>
      </c>
      <c r="H1979" t="str">
        <f t="shared" si="182"/>
        <v>Furniture</v>
      </c>
      <c r="I1979" s="2" t="s">
        <v>269</v>
      </c>
      <c r="J1979" s="1">
        <v>45636</v>
      </c>
      <c r="K1979"/>
      <c r="L1979" s="4">
        <v>0</v>
      </c>
      <c r="M1979" s="4" t="str">
        <f t="shared" si="183"/>
        <v>Low Sales</v>
      </c>
      <c r="N1979" s="2" t="str">
        <f t="shared" si="184"/>
        <v>Grade C</v>
      </c>
      <c r="O1979">
        <v>5</v>
      </c>
      <c r="P1979" s="4">
        <v>5</v>
      </c>
      <c r="Q1979" t="s">
        <v>14</v>
      </c>
      <c r="R1979" s="4">
        <v>2</v>
      </c>
      <c r="S1979" t="str">
        <f>CONCATENATE(OrdersTable[[#This Row],[Clean_ID]],"-",OrdersTable[[#This Row],[Clean_Region]],"-",OrdersTable[[#This Row],[Clean_Product]])</f>
        <v>2977-SOUTH-Furniture</v>
      </c>
    </row>
    <row r="1980" spans="1:19" x14ac:dyDescent="0.3">
      <c r="A1980" t="s">
        <v>5342</v>
      </c>
      <c r="B1980" t="str">
        <f t="shared" si="180"/>
        <v>2978</v>
      </c>
      <c r="C1980" t="s">
        <v>5343</v>
      </c>
      <c r="D1980" t="str">
        <f t="shared" si="185"/>
        <v>Tara Bennett</v>
      </c>
      <c r="E1980" t="s">
        <v>34</v>
      </c>
      <c r="F1980" t="str">
        <f t="shared" si="181"/>
        <v>NORTH</v>
      </c>
      <c r="G1980" t="s">
        <v>12</v>
      </c>
      <c r="H1980" t="str">
        <f t="shared" si="182"/>
        <v>Electronics</v>
      </c>
      <c r="I1980" s="2" t="s">
        <v>5344</v>
      </c>
      <c r="J1980" s="1">
        <v>45445</v>
      </c>
      <c r="K1980">
        <v>2171.29</v>
      </c>
      <c r="L1980" s="4">
        <v>2171.29</v>
      </c>
      <c r="M1980" s="4" t="str">
        <f t="shared" si="183"/>
        <v>Low Sales</v>
      </c>
      <c r="N1980" s="2" t="str">
        <f t="shared" si="184"/>
        <v>Grade B</v>
      </c>
      <c r="O1980">
        <v>10</v>
      </c>
      <c r="P1980" s="4">
        <v>10</v>
      </c>
      <c r="Q1980" t="s">
        <v>14</v>
      </c>
      <c r="R1980" s="4">
        <v>1</v>
      </c>
      <c r="S1980" t="str">
        <f>CONCATENATE(OrdersTable[[#This Row],[Clean_ID]],"-",OrdersTable[[#This Row],[Clean_Region]],"-",OrdersTable[[#This Row],[Clean_Product]])</f>
        <v>2978-NORTH-Electronics</v>
      </c>
    </row>
    <row r="1981" spans="1:19" x14ac:dyDescent="0.3">
      <c r="A1981" t="s">
        <v>5345</v>
      </c>
      <c r="B1981" t="str">
        <f t="shared" si="180"/>
        <v>2979</v>
      </c>
      <c r="C1981" t="s">
        <v>5346</v>
      </c>
      <c r="D1981" t="str">
        <f t="shared" si="185"/>
        <v>Lisa Hatfield</v>
      </c>
      <c r="E1981" t="s">
        <v>51</v>
      </c>
      <c r="F1981" t="str">
        <f t="shared" si="181"/>
        <v>WEST</v>
      </c>
      <c r="G1981" t="s">
        <v>80</v>
      </c>
      <c r="H1981" t="str">
        <f t="shared" si="182"/>
        <v>Furniture</v>
      </c>
      <c r="I1981" s="2" t="s">
        <v>5347</v>
      </c>
      <c r="J1981" s="1">
        <v>45325</v>
      </c>
      <c r="K1981"/>
      <c r="L1981" s="4">
        <v>0</v>
      </c>
      <c r="M1981" s="4" t="str">
        <f t="shared" si="183"/>
        <v>Low Sales</v>
      </c>
      <c r="N1981" s="2" t="str">
        <f t="shared" si="184"/>
        <v>Grade C</v>
      </c>
      <c r="O1981">
        <v>15</v>
      </c>
      <c r="P1981" s="4">
        <v>15</v>
      </c>
      <c r="Q1981" t="s">
        <v>37</v>
      </c>
      <c r="R1981" s="4">
        <v>2</v>
      </c>
      <c r="S1981" t="str">
        <f>CONCATENATE(OrdersTable[[#This Row],[Clean_ID]],"-",OrdersTable[[#This Row],[Clean_Region]],"-",OrdersTable[[#This Row],[Clean_Product]])</f>
        <v>2979-WEST-Furniture</v>
      </c>
    </row>
    <row r="1982" spans="1:19" x14ac:dyDescent="0.3">
      <c r="A1982" t="s">
        <v>5348</v>
      </c>
      <c r="B1982" t="str">
        <f t="shared" si="180"/>
        <v>2980</v>
      </c>
      <c r="C1982" t="s">
        <v>137</v>
      </c>
      <c r="D1982" t="str">
        <f t="shared" si="185"/>
        <v>Benjamin Wright</v>
      </c>
      <c r="E1982" t="s">
        <v>34</v>
      </c>
      <c r="F1982" t="str">
        <f t="shared" si="181"/>
        <v>NORTH</v>
      </c>
      <c r="G1982" t="s">
        <v>80</v>
      </c>
      <c r="H1982" t="str">
        <f t="shared" si="182"/>
        <v>Furniture</v>
      </c>
      <c r="I1982" s="2" t="s">
        <v>550</v>
      </c>
      <c r="J1982" s="1">
        <v>45609</v>
      </c>
      <c r="K1982">
        <v>544.86</v>
      </c>
      <c r="L1982" s="4">
        <v>544.86</v>
      </c>
      <c r="M1982" s="4" t="str">
        <f t="shared" si="183"/>
        <v>Low Sales</v>
      </c>
      <c r="N1982" s="2" t="str">
        <f t="shared" si="184"/>
        <v>Grade C</v>
      </c>
      <c r="O1982">
        <v>5</v>
      </c>
      <c r="P1982" s="4">
        <v>5</v>
      </c>
      <c r="Q1982" t="s">
        <v>37</v>
      </c>
      <c r="R1982" s="4">
        <v>1</v>
      </c>
      <c r="S1982" t="str">
        <f>CONCATENATE(OrdersTable[[#This Row],[Clean_ID]],"-",OrdersTable[[#This Row],[Clean_Region]],"-",OrdersTable[[#This Row],[Clean_Product]])</f>
        <v>2980-NORTH-Furniture</v>
      </c>
    </row>
    <row r="1983" spans="1:19" x14ac:dyDescent="0.3">
      <c r="A1983" t="s">
        <v>5349</v>
      </c>
      <c r="B1983" t="str">
        <f t="shared" si="180"/>
        <v>2981</v>
      </c>
      <c r="C1983" t="s">
        <v>5350</v>
      </c>
      <c r="D1983" t="str">
        <f t="shared" si="185"/>
        <v>Shawn Escobar</v>
      </c>
      <c r="E1983" t="s">
        <v>44</v>
      </c>
      <c r="F1983" t="str">
        <f t="shared" si="181"/>
        <v>SOUTH</v>
      </c>
      <c r="G1983" t="s">
        <v>80</v>
      </c>
      <c r="H1983" t="str">
        <f t="shared" si="182"/>
        <v>Furniture</v>
      </c>
      <c r="I1983" s="2" t="s">
        <v>4959</v>
      </c>
      <c r="J1983" s="1">
        <v>45749</v>
      </c>
      <c r="K1983"/>
      <c r="L1983" s="4">
        <v>0</v>
      </c>
      <c r="M1983" s="4" t="str">
        <f t="shared" si="183"/>
        <v>Low Sales</v>
      </c>
      <c r="N1983" s="2" t="str">
        <f t="shared" si="184"/>
        <v>Grade C</v>
      </c>
      <c r="O1983"/>
      <c r="P1983" s="4">
        <v>0</v>
      </c>
      <c r="Q1983" t="s">
        <v>37</v>
      </c>
      <c r="R1983" s="4">
        <v>2</v>
      </c>
      <c r="S1983" t="str">
        <f>CONCATENATE(OrdersTable[[#This Row],[Clean_ID]],"-",OrdersTable[[#This Row],[Clean_Region]],"-",OrdersTable[[#This Row],[Clean_Product]])</f>
        <v>2981-SOUTH-Furniture</v>
      </c>
    </row>
    <row r="1984" spans="1:19" x14ac:dyDescent="0.3">
      <c r="A1984" t="s">
        <v>5351</v>
      </c>
      <c r="B1984" t="str">
        <f t="shared" si="180"/>
        <v>2982</v>
      </c>
      <c r="C1984" t="s">
        <v>5352</v>
      </c>
      <c r="D1984" t="str">
        <f t="shared" si="185"/>
        <v>Thomas Robinson</v>
      </c>
      <c r="E1984" t="s">
        <v>21</v>
      </c>
      <c r="F1984" t="str">
        <f t="shared" si="181"/>
        <v>CENTRAL</v>
      </c>
      <c r="G1984" t="s">
        <v>40</v>
      </c>
      <c r="H1984" t="str">
        <f t="shared" si="182"/>
        <v>Office Supplies</v>
      </c>
      <c r="I1984" s="2" t="s">
        <v>218</v>
      </c>
      <c r="J1984" s="1">
        <v>45433</v>
      </c>
      <c r="K1984"/>
      <c r="L1984" s="4">
        <v>0</v>
      </c>
      <c r="M1984" s="4" t="str">
        <f t="shared" si="183"/>
        <v>Low Sales</v>
      </c>
      <c r="N1984" s="2" t="str">
        <f t="shared" si="184"/>
        <v>Grade C</v>
      </c>
      <c r="O1984">
        <v>10</v>
      </c>
      <c r="P1984" s="4">
        <v>10</v>
      </c>
      <c r="Q1984" t="s">
        <v>37</v>
      </c>
      <c r="R1984" s="4">
        <v>2</v>
      </c>
      <c r="S1984" t="str">
        <f>CONCATENATE(OrdersTable[[#This Row],[Clean_ID]],"-",OrdersTable[[#This Row],[Clean_Region]],"-",OrdersTable[[#This Row],[Clean_Product]])</f>
        <v>2982-CENTRAL-Office Supplies</v>
      </c>
    </row>
    <row r="1985" spans="1:19" x14ac:dyDescent="0.3">
      <c r="A1985" t="s">
        <v>5353</v>
      </c>
      <c r="B1985" t="str">
        <f t="shared" si="180"/>
        <v>2983</v>
      </c>
      <c r="C1985" t="s">
        <v>5354</v>
      </c>
      <c r="D1985" t="str">
        <f t="shared" si="185"/>
        <v>Katrina Jones</v>
      </c>
      <c r="E1985" t="s">
        <v>51</v>
      </c>
      <c r="F1985" t="str">
        <f t="shared" si="181"/>
        <v>WEST</v>
      </c>
      <c r="G1985" t="s">
        <v>80</v>
      </c>
      <c r="H1985" t="str">
        <f t="shared" si="182"/>
        <v>Furniture</v>
      </c>
      <c r="I1985" s="2" t="s">
        <v>5355</v>
      </c>
      <c r="J1985" s="1">
        <v>45820</v>
      </c>
      <c r="K1985"/>
      <c r="L1985" s="4">
        <v>0</v>
      </c>
      <c r="M1985" s="4" t="str">
        <f t="shared" si="183"/>
        <v>Low Sales</v>
      </c>
      <c r="N1985" s="2" t="str">
        <f t="shared" si="184"/>
        <v>Grade C</v>
      </c>
      <c r="O1985">
        <v>10</v>
      </c>
      <c r="P1985" s="4">
        <v>10</v>
      </c>
      <c r="Q1985" t="s">
        <v>23</v>
      </c>
      <c r="R1985" s="4">
        <v>13</v>
      </c>
      <c r="S1985" t="str">
        <f>CONCATENATE(OrdersTable[[#This Row],[Clean_ID]],"-",OrdersTable[[#This Row],[Clean_Region]],"-",OrdersTable[[#This Row],[Clean_Product]])</f>
        <v>2983-WEST-Furniture</v>
      </c>
    </row>
    <row r="1986" spans="1:19" x14ac:dyDescent="0.3">
      <c r="A1986" t="s">
        <v>5356</v>
      </c>
      <c r="B1986" t="str">
        <f t="shared" ref="B1986:B2049" si="186">RIGHT(A1986, 4)</f>
        <v>2984</v>
      </c>
      <c r="C1986" t="s">
        <v>5357</v>
      </c>
      <c r="D1986" t="str">
        <f t="shared" si="185"/>
        <v>Brandy Hampton</v>
      </c>
      <c r="E1986" t="s">
        <v>51</v>
      </c>
      <c r="F1986" t="str">
        <f t="shared" ref="F1986:F2049" si="187">UPPER(TRIM(E1986))</f>
        <v>WEST</v>
      </c>
      <c r="G1986" t="s">
        <v>40</v>
      </c>
      <c r="H1986" t="str">
        <f t="shared" ref="H1986:H2049" si="188">PROPER(TRIM(G1986))</f>
        <v>Office Supplies</v>
      </c>
      <c r="I1986" s="2" t="s">
        <v>5358</v>
      </c>
      <c r="J1986" s="1">
        <v>45783</v>
      </c>
      <c r="K1986"/>
      <c r="L1986" s="4">
        <v>0</v>
      </c>
      <c r="M1986" s="4" t="str">
        <f t="shared" ref="M1986:M2049" si="189">IF(L1986&gt;2500, "High Sales", "Low Sales")</f>
        <v>Low Sales</v>
      </c>
      <c r="N1986" s="2" t="str">
        <f t="shared" ref="N1986:N2049" si="190">IF(OR(ISBLANK(L1986), L1986="", L1986=0), "Grade C", IF(L1986&gt;=4000, "Grade A", IF(L1986&gt;=2000, "Grade B", "Grade C")))</f>
        <v>Grade C</v>
      </c>
      <c r="O1986">
        <v>20</v>
      </c>
      <c r="P1986" s="4">
        <v>20</v>
      </c>
      <c r="Q1986" t="s">
        <v>18</v>
      </c>
      <c r="R1986" s="4">
        <v>13</v>
      </c>
      <c r="S1986" t="str">
        <f>CONCATENATE(OrdersTable[[#This Row],[Clean_ID]],"-",OrdersTable[[#This Row],[Clean_Region]],"-",OrdersTable[[#This Row],[Clean_Product]])</f>
        <v>2984-WEST-Office Supplies</v>
      </c>
    </row>
    <row r="1987" spans="1:19" x14ac:dyDescent="0.3">
      <c r="A1987" t="s">
        <v>5359</v>
      </c>
      <c r="B1987" t="str">
        <f t="shared" si="186"/>
        <v>2985</v>
      </c>
      <c r="C1987" t="s">
        <v>5360</v>
      </c>
      <c r="D1987" t="str">
        <f t="shared" ref="D1987:D2050" si="191">PROPER(TRIM(C1987))</f>
        <v>Gabrielle Wise</v>
      </c>
      <c r="E1987" t="s">
        <v>26</v>
      </c>
      <c r="F1987" t="str">
        <f t="shared" si="187"/>
        <v>EAST</v>
      </c>
      <c r="G1987" t="s">
        <v>40</v>
      </c>
      <c r="H1987" t="str">
        <f t="shared" si="188"/>
        <v>Office Supplies</v>
      </c>
      <c r="I1987" s="2" t="s">
        <v>1791</v>
      </c>
      <c r="J1987" s="1">
        <v>45507</v>
      </c>
      <c r="K1987">
        <v>2333.37</v>
      </c>
      <c r="L1987" s="4">
        <v>2333.37</v>
      </c>
      <c r="M1987" s="4" t="str">
        <f t="shared" si="189"/>
        <v>Low Sales</v>
      </c>
      <c r="N1987" s="2" t="str">
        <f t="shared" si="190"/>
        <v>Grade B</v>
      </c>
      <c r="O1987">
        <v>5</v>
      </c>
      <c r="P1987" s="4">
        <v>5</v>
      </c>
      <c r="Q1987" t="s">
        <v>14</v>
      </c>
      <c r="R1987" s="4">
        <v>1</v>
      </c>
      <c r="S1987" t="str">
        <f>CONCATENATE(OrdersTable[[#This Row],[Clean_ID]],"-",OrdersTable[[#This Row],[Clean_Region]],"-",OrdersTable[[#This Row],[Clean_Product]])</f>
        <v>2985-EAST-Office Supplies</v>
      </c>
    </row>
    <row r="1988" spans="1:19" x14ac:dyDescent="0.3">
      <c r="A1988" t="s">
        <v>5361</v>
      </c>
      <c r="B1988" t="str">
        <f t="shared" si="186"/>
        <v>2986</v>
      </c>
      <c r="C1988" t="s">
        <v>3331</v>
      </c>
      <c r="D1988" t="str">
        <f t="shared" si="191"/>
        <v>James Ramos</v>
      </c>
      <c r="E1988" t="s">
        <v>21</v>
      </c>
      <c r="F1988" t="str">
        <f t="shared" si="187"/>
        <v>CENTRAL</v>
      </c>
      <c r="G1988" t="s">
        <v>12</v>
      </c>
      <c r="H1988" t="str">
        <f t="shared" si="188"/>
        <v>Electronics</v>
      </c>
      <c r="I1988" s="2" t="s">
        <v>5362</v>
      </c>
      <c r="J1988" s="1">
        <v>45443</v>
      </c>
      <c r="K1988">
        <v>4991.22</v>
      </c>
      <c r="L1988" s="4">
        <v>4991.22</v>
      </c>
      <c r="M1988" s="4" t="str">
        <f t="shared" si="189"/>
        <v>High Sales</v>
      </c>
      <c r="N1988" s="2" t="str">
        <f t="shared" si="190"/>
        <v>Grade A</v>
      </c>
      <c r="O1988">
        <v>10</v>
      </c>
      <c r="P1988" s="4">
        <v>10</v>
      </c>
      <c r="Q1988" t="s">
        <v>14</v>
      </c>
      <c r="R1988" s="4">
        <v>5</v>
      </c>
      <c r="S1988" t="str">
        <f>CONCATENATE(OrdersTable[[#This Row],[Clean_ID]],"-",OrdersTable[[#This Row],[Clean_Region]],"-",OrdersTable[[#This Row],[Clean_Product]])</f>
        <v>2986-CENTRAL-Electronics</v>
      </c>
    </row>
    <row r="1989" spans="1:19" x14ac:dyDescent="0.3">
      <c r="A1989" t="s">
        <v>5363</v>
      </c>
      <c r="B1989" t="str">
        <f t="shared" si="186"/>
        <v>2987</v>
      </c>
      <c r="C1989" t="s">
        <v>5364</v>
      </c>
      <c r="D1989" t="str">
        <f t="shared" si="191"/>
        <v>Yvonne Stuart</v>
      </c>
      <c r="E1989" t="s">
        <v>26</v>
      </c>
      <c r="F1989" t="str">
        <f t="shared" si="187"/>
        <v>EAST</v>
      </c>
      <c r="G1989" t="s">
        <v>40</v>
      </c>
      <c r="H1989" t="str">
        <f t="shared" si="188"/>
        <v>Office Supplies</v>
      </c>
      <c r="I1989" s="2" t="s">
        <v>5365</v>
      </c>
      <c r="J1989" s="1">
        <v>45885</v>
      </c>
      <c r="K1989"/>
      <c r="L1989" s="4">
        <v>0</v>
      </c>
      <c r="M1989" s="4" t="str">
        <f t="shared" si="189"/>
        <v>Low Sales</v>
      </c>
      <c r="N1989" s="2" t="str">
        <f t="shared" si="190"/>
        <v>Grade C</v>
      </c>
      <c r="O1989">
        <v>20</v>
      </c>
      <c r="P1989" s="4">
        <v>20</v>
      </c>
      <c r="Q1989" t="s">
        <v>14</v>
      </c>
      <c r="R1989" s="4">
        <v>15</v>
      </c>
      <c r="S1989" t="str">
        <f>CONCATENATE(OrdersTable[[#This Row],[Clean_ID]],"-",OrdersTable[[#This Row],[Clean_Region]],"-",OrdersTable[[#This Row],[Clean_Product]])</f>
        <v>2987-EAST-Office Supplies</v>
      </c>
    </row>
    <row r="1990" spans="1:19" x14ac:dyDescent="0.3">
      <c r="A1990" t="s">
        <v>5366</v>
      </c>
      <c r="B1990" t="str">
        <f t="shared" si="186"/>
        <v>2988</v>
      </c>
      <c r="C1990" t="s">
        <v>5367</v>
      </c>
      <c r="D1990" t="str">
        <f t="shared" si="191"/>
        <v>Nichole Evans</v>
      </c>
      <c r="E1990" t="s">
        <v>11</v>
      </c>
      <c r="F1990" t="str">
        <f t="shared" si="187"/>
        <v>NORTH</v>
      </c>
      <c r="G1990" t="s">
        <v>40</v>
      </c>
      <c r="H1990" t="str">
        <f t="shared" si="188"/>
        <v>Office Supplies</v>
      </c>
      <c r="I1990" s="2" t="s">
        <v>350</v>
      </c>
      <c r="J1990" s="1">
        <v>46018</v>
      </c>
      <c r="K1990">
        <v>4483.17</v>
      </c>
      <c r="L1990" s="4">
        <v>4483.17</v>
      </c>
      <c r="M1990" s="4" t="str">
        <f t="shared" si="189"/>
        <v>High Sales</v>
      </c>
      <c r="N1990" s="2" t="str">
        <f t="shared" si="190"/>
        <v>Grade A</v>
      </c>
      <c r="O1990">
        <v>15</v>
      </c>
      <c r="P1990" s="4">
        <v>15</v>
      </c>
      <c r="Q1990" t="s">
        <v>18</v>
      </c>
      <c r="R1990" s="4">
        <v>7</v>
      </c>
      <c r="S1990" t="str">
        <f>CONCATENATE(OrdersTable[[#This Row],[Clean_ID]],"-",OrdersTable[[#This Row],[Clean_Region]],"-",OrdersTable[[#This Row],[Clean_Product]])</f>
        <v>2988-NORTH-Office Supplies</v>
      </c>
    </row>
    <row r="1991" spans="1:19" x14ac:dyDescent="0.3">
      <c r="A1991" t="s">
        <v>5368</v>
      </c>
      <c r="B1991" t="str">
        <f t="shared" si="186"/>
        <v>2989</v>
      </c>
      <c r="C1991" t="s">
        <v>5369</v>
      </c>
      <c r="D1991" t="str">
        <f t="shared" si="191"/>
        <v>Elizabeth Nelson</v>
      </c>
      <c r="E1991" t="s">
        <v>44</v>
      </c>
      <c r="F1991" t="str">
        <f t="shared" si="187"/>
        <v>SOUTH</v>
      </c>
      <c r="G1991" t="s">
        <v>40</v>
      </c>
      <c r="H1991" t="str">
        <f t="shared" si="188"/>
        <v>Office Supplies</v>
      </c>
      <c r="I1991" s="2" t="s">
        <v>5370</v>
      </c>
      <c r="J1991" s="1">
        <v>45359</v>
      </c>
      <c r="K1991"/>
      <c r="L1991" s="4">
        <v>0</v>
      </c>
      <c r="M1991" s="4" t="str">
        <f t="shared" si="189"/>
        <v>Low Sales</v>
      </c>
      <c r="N1991" s="2" t="str">
        <f t="shared" si="190"/>
        <v>Grade C</v>
      </c>
      <c r="O1991">
        <v>20</v>
      </c>
      <c r="P1991" s="4">
        <v>20</v>
      </c>
      <c r="Q1991" t="s">
        <v>18</v>
      </c>
      <c r="R1991" s="4">
        <v>14</v>
      </c>
      <c r="S1991" t="str">
        <f>CONCATENATE(OrdersTable[[#This Row],[Clean_ID]],"-",OrdersTable[[#This Row],[Clean_Region]],"-",OrdersTable[[#This Row],[Clean_Product]])</f>
        <v>2989-SOUTH-Office Supplies</v>
      </c>
    </row>
    <row r="1992" spans="1:19" x14ac:dyDescent="0.3">
      <c r="A1992" t="s">
        <v>5371</v>
      </c>
      <c r="B1992" t="str">
        <f t="shared" si="186"/>
        <v>2990</v>
      </c>
      <c r="C1992" t="s">
        <v>5372</v>
      </c>
      <c r="D1992" t="str">
        <f t="shared" si="191"/>
        <v>James Garcia</v>
      </c>
      <c r="E1992" t="s">
        <v>51</v>
      </c>
      <c r="F1992" t="str">
        <f t="shared" si="187"/>
        <v>WEST</v>
      </c>
      <c r="G1992" t="s">
        <v>35</v>
      </c>
      <c r="H1992" t="str">
        <f t="shared" si="188"/>
        <v>Electronics</v>
      </c>
      <c r="I1992" s="2" t="s">
        <v>5373</v>
      </c>
      <c r="J1992" s="1">
        <v>45788</v>
      </c>
      <c r="K1992"/>
      <c r="L1992" s="4">
        <v>0</v>
      </c>
      <c r="M1992" s="4" t="str">
        <f t="shared" si="189"/>
        <v>Low Sales</v>
      </c>
      <c r="N1992" s="2" t="str">
        <f t="shared" si="190"/>
        <v>Grade C</v>
      </c>
      <c r="O1992">
        <v>20</v>
      </c>
      <c r="P1992" s="4">
        <v>20</v>
      </c>
      <c r="Q1992" t="s">
        <v>18</v>
      </c>
      <c r="R1992" s="4">
        <v>14</v>
      </c>
      <c r="S1992" t="str">
        <f>CONCATENATE(OrdersTable[[#This Row],[Clean_ID]],"-",OrdersTable[[#This Row],[Clean_Region]],"-",OrdersTable[[#This Row],[Clean_Product]])</f>
        <v>2990-WEST-Electronics</v>
      </c>
    </row>
    <row r="1993" spans="1:19" x14ac:dyDescent="0.3">
      <c r="A1993" t="s">
        <v>5374</v>
      </c>
      <c r="B1993" t="str">
        <f t="shared" si="186"/>
        <v>2991</v>
      </c>
      <c r="C1993" t="s">
        <v>5375</v>
      </c>
      <c r="D1993" t="str">
        <f t="shared" si="191"/>
        <v>Joshua Taylor</v>
      </c>
      <c r="E1993" t="s">
        <v>26</v>
      </c>
      <c r="F1993" t="str">
        <f t="shared" si="187"/>
        <v>EAST</v>
      </c>
      <c r="G1993" t="s">
        <v>35</v>
      </c>
      <c r="H1993" t="str">
        <f t="shared" si="188"/>
        <v>Electronics</v>
      </c>
      <c r="I1993" s="2" t="s">
        <v>5373</v>
      </c>
      <c r="J1993" s="1">
        <v>45788</v>
      </c>
      <c r="K1993">
        <v>4792.42</v>
      </c>
      <c r="L1993" s="4">
        <v>4792.42</v>
      </c>
      <c r="M1993" s="4" t="str">
        <f t="shared" si="189"/>
        <v>High Sales</v>
      </c>
      <c r="N1993" s="2" t="str">
        <f t="shared" si="190"/>
        <v>Grade A</v>
      </c>
      <c r="O1993">
        <v>5</v>
      </c>
      <c r="P1993" s="4">
        <v>5</v>
      </c>
      <c r="Q1993" t="s">
        <v>18</v>
      </c>
      <c r="R1993" s="4">
        <v>5</v>
      </c>
      <c r="S1993" t="str">
        <f>CONCATENATE(OrdersTable[[#This Row],[Clean_ID]],"-",OrdersTable[[#This Row],[Clean_Region]],"-",OrdersTable[[#This Row],[Clean_Product]])</f>
        <v>2991-EAST-Electronics</v>
      </c>
    </row>
    <row r="1994" spans="1:19" x14ac:dyDescent="0.3">
      <c r="A1994" t="s">
        <v>5376</v>
      </c>
      <c r="B1994" t="str">
        <f t="shared" si="186"/>
        <v>2992</v>
      </c>
      <c r="C1994" t="s">
        <v>5377</v>
      </c>
      <c r="D1994" t="str">
        <f t="shared" si="191"/>
        <v>Nicole Paul</v>
      </c>
      <c r="E1994" t="s">
        <v>51</v>
      </c>
      <c r="F1994" t="str">
        <f t="shared" si="187"/>
        <v>WEST</v>
      </c>
      <c r="G1994" t="s">
        <v>12</v>
      </c>
      <c r="H1994" t="str">
        <f t="shared" si="188"/>
        <v>Electronics</v>
      </c>
      <c r="I1994" s="2" t="s">
        <v>2757</v>
      </c>
      <c r="J1994" s="1">
        <v>45790</v>
      </c>
      <c r="K1994">
        <v>783.43</v>
      </c>
      <c r="L1994" s="4">
        <v>783.43</v>
      </c>
      <c r="M1994" s="4" t="str">
        <f t="shared" si="189"/>
        <v>Low Sales</v>
      </c>
      <c r="N1994" s="2" t="str">
        <f t="shared" si="190"/>
        <v>Grade C</v>
      </c>
      <c r="O1994">
        <v>10</v>
      </c>
      <c r="P1994" s="4">
        <v>10</v>
      </c>
      <c r="Q1994" t="s">
        <v>37</v>
      </c>
      <c r="R1994" s="4">
        <v>10</v>
      </c>
      <c r="S1994" t="str">
        <f>CONCATENATE(OrdersTable[[#This Row],[Clean_ID]],"-",OrdersTable[[#This Row],[Clean_Region]],"-",OrdersTable[[#This Row],[Clean_Product]])</f>
        <v>2992-WEST-Electronics</v>
      </c>
    </row>
    <row r="1995" spans="1:19" x14ac:dyDescent="0.3">
      <c r="A1995" t="s">
        <v>5378</v>
      </c>
      <c r="B1995" t="str">
        <f t="shared" si="186"/>
        <v>2993</v>
      </c>
      <c r="C1995" t="s">
        <v>5379</v>
      </c>
      <c r="D1995" t="str">
        <f t="shared" si="191"/>
        <v>Erica Johns</v>
      </c>
      <c r="E1995" t="s">
        <v>51</v>
      </c>
      <c r="F1995" t="str">
        <f t="shared" si="187"/>
        <v>WEST</v>
      </c>
      <c r="G1995" t="s">
        <v>40</v>
      </c>
      <c r="H1995" t="str">
        <f t="shared" si="188"/>
        <v>Office Supplies</v>
      </c>
      <c r="I1995" s="2" t="s">
        <v>5380</v>
      </c>
      <c r="J1995" s="1">
        <v>45499</v>
      </c>
      <c r="K1995">
        <v>943.54</v>
      </c>
      <c r="L1995" s="4">
        <v>943.54</v>
      </c>
      <c r="M1995" s="4" t="str">
        <f t="shared" si="189"/>
        <v>Low Sales</v>
      </c>
      <c r="N1995" s="2" t="str">
        <f t="shared" si="190"/>
        <v>Grade C</v>
      </c>
      <c r="O1995">
        <v>5</v>
      </c>
      <c r="P1995" s="4">
        <v>5</v>
      </c>
      <c r="Q1995" t="s">
        <v>31</v>
      </c>
      <c r="R1995" s="4">
        <v>12</v>
      </c>
      <c r="S1995" t="str">
        <f>CONCATENATE(OrdersTable[[#This Row],[Clean_ID]],"-",OrdersTable[[#This Row],[Clean_Region]],"-",OrdersTable[[#This Row],[Clean_Product]])</f>
        <v>2993-WEST-Office Supplies</v>
      </c>
    </row>
    <row r="1996" spans="1:19" x14ac:dyDescent="0.3">
      <c r="A1996" t="s">
        <v>5381</v>
      </c>
      <c r="B1996" t="str">
        <f t="shared" si="186"/>
        <v>2994</v>
      </c>
      <c r="C1996" t="s">
        <v>5382</v>
      </c>
      <c r="D1996" t="str">
        <f t="shared" si="191"/>
        <v>Tyler York</v>
      </c>
      <c r="E1996" t="s">
        <v>26</v>
      </c>
      <c r="F1996" t="str">
        <f t="shared" si="187"/>
        <v>EAST</v>
      </c>
      <c r="G1996" t="s">
        <v>40</v>
      </c>
      <c r="H1996" t="str">
        <f t="shared" si="188"/>
        <v>Office Supplies</v>
      </c>
      <c r="I1996" s="2" t="s">
        <v>3111</v>
      </c>
      <c r="J1996" s="1">
        <v>45637</v>
      </c>
      <c r="K1996">
        <v>567.76</v>
      </c>
      <c r="L1996" s="4">
        <v>567.76</v>
      </c>
      <c r="M1996" s="4" t="str">
        <f t="shared" si="189"/>
        <v>Low Sales</v>
      </c>
      <c r="N1996" s="2" t="str">
        <f t="shared" si="190"/>
        <v>Grade C</v>
      </c>
      <c r="O1996">
        <v>10</v>
      </c>
      <c r="P1996" s="4">
        <v>10</v>
      </c>
      <c r="Q1996" t="s">
        <v>18</v>
      </c>
      <c r="R1996" s="4">
        <v>6</v>
      </c>
      <c r="S1996" t="str">
        <f>CONCATENATE(OrdersTable[[#This Row],[Clean_ID]],"-",OrdersTable[[#This Row],[Clean_Region]],"-",OrdersTable[[#This Row],[Clean_Product]])</f>
        <v>2994-EAST-Office Supplies</v>
      </c>
    </row>
    <row r="1997" spans="1:19" x14ac:dyDescent="0.3">
      <c r="A1997" t="s">
        <v>5383</v>
      </c>
      <c r="B1997" t="str">
        <f t="shared" si="186"/>
        <v>2995</v>
      </c>
      <c r="C1997" t="s">
        <v>5384</v>
      </c>
      <c r="D1997" t="str">
        <f t="shared" si="191"/>
        <v>William Black</v>
      </c>
      <c r="E1997" t="s">
        <v>11</v>
      </c>
      <c r="F1997" t="str">
        <f t="shared" si="187"/>
        <v>NORTH</v>
      </c>
      <c r="G1997" t="s">
        <v>40</v>
      </c>
      <c r="H1997" t="str">
        <f t="shared" si="188"/>
        <v>Office Supplies</v>
      </c>
      <c r="I1997" s="2" t="s">
        <v>391</v>
      </c>
      <c r="J1997" s="1">
        <v>45835</v>
      </c>
      <c r="K1997">
        <v>4453.45</v>
      </c>
      <c r="L1997" s="4">
        <v>4453.45</v>
      </c>
      <c r="M1997" s="4" t="str">
        <f t="shared" si="189"/>
        <v>High Sales</v>
      </c>
      <c r="N1997" s="2" t="str">
        <f t="shared" si="190"/>
        <v>Grade A</v>
      </c>
      <c r="O1997">
        <v>20</v>
      </c>
      <c r="P1997" s="4">
        <v>20</v>
      </c>
      <c r="Q1997" t="s">
        <v>14</v>
      </c>
      <c r="R1997" s="4">
        <v>8</v>
      </c>
      <c r="S1997" t="str">
        <f>CONCATENATE(OrdersTable[[#This Row],[Clean_ID]],"-",OrdersTable[[#This Row],[Clean_Region]],"-",OrdersTable[[#This Row],[Clean_Product]])</f>
        <v>2995-NORTH-Office Supplies</v>
      </c>
    </row>
    <row r="1998" spans="1:19" x14ac:dyDescent="0.3">
      <c r="A1998" t="s">
        <v>5385</v>
      </c>
      <c r="B1998" t="str">
        <f t="shared" si="186"/>
        <v>2996</v>
      </c>
      <c r="C1998" t="s">
        <v>5386</v>
      </c>
      <c r="D1998" t="str">
        <f t="shared" si="191"/>
        <v>Mary Bryant</v>
      </c>
      <c r="E1998" t="s">
        <v>11</v>
      </c>
      <c r="F1998" t="str">
        <f t="shared" si="187"/>
        <v>NORTH</v>
      </c>
      <c r="G1998" t="s">
        <v>40</v>
      </c>
      <c r="H1998" t="str">
        <f t="shared" si="188"/>
        <v>Office Supplies</v>
      </c>
      <c r="I1998" s="2" t="s">
        <v>5387</v>
      </c>
      <c r="J1998" s="1">
        <v>45784</v>
      </c>
      <c r="K1998"/>
      <c r="L1998" s="4">
        <v>0</v>
      </c>
      <c r="M1998" s="4" t="str">
        <f t="shared" si="189"/>
        <v>Low Sales</v>
      </c>
      <c r="N1998" s="2" t="str">
        <f t="shared" si="190"/>
        <v>Grade C</v>
      </c>
      <c r="O1998">
        <v>5</v>
      </c>
      <c r="P1998" s="4">
        <v>5</v>
      </c>
      <c r="Q1998" t="s">
        <v>23</v>
      </c>
      <c r="R1998" s="4">
        <v>10</v>
      </c>
      <c r="S1998" t="str">
        <f>CONCATENATE(OrdersTable[[#This Row],[Clean_ID]],"-",OrdersTable[[#This Row],[Clean_Region]],"-",OrdersTable[[#This Row],[Clean_Product]])</f>
        <v>2996-NORTH-Office Supplies</v>
      </c>
    </row>
    <row r="1999" spans="1:19" x14ac:dyDescent="0.3">
      <c r="A1999" t="s">
        <v>5388</v>
      </c>
      <c r="B1999" t="str">
        <f t="shared" si="186"/>
        <v>2997</v>
      </c>
      <c r="C1999" t="s">
        <v>5389</v>
      </c>
      <c r="D1999" t="str">
        <f t="shared" si="191"/>
        <v>Melissa Gilbert</v>
      </c>
      <c r="E1999" t="s">
        <v>11</v>
      </c>
      <c r="F1999" t="str">
        <f t="shared" si="187"/>
        <v>NORTH</v>
      </c>
      <c r="G1999" t="s">
        <v>12</v>
      </c>
      <c r="H1999" t="str">
        <f t="shared" si="188"/>
        <v>Electronics</v>
      </c>
      <c r="I1999" s="2" t="s">
        <v>2205</v>
      </c>
      <c r="J1999" s="1">
        <v>45777</v>
      </c>
      <c r="K1999">
        <v>4648.79</v>
      </c>
      <c r="L1999" s="4">
        <v>4648.79</v>
      </c>
      <c r="M1999" s="4" t="str">
        <f t="shared" si="189"/>
        <v>High Sales</v>
      </c>
      <c r="N1999" s="2" t="str">
        <f t="shared" si="190"/>
        <v>Grade A</v>
      </c>
      <c r="O1999">
        <v>15</v>
      </c>
      <c r="P1999" s="4">
        <v>15</v>
      </c>
      <c r="Q1999" t="s">
        <v>37</v>
      </c>
      <c r="R1999" s="4">
        <v>4</v>
      </c>
      <c r="S1999" t="str">
        <f>CONCATENATE(OrdersTable[[#This Row],[Clean_ID]],"-",OrdersTable[[#This Row],[Clean_Region]],"-",OrdersTable[[#This Row],[Clean_Product]])</f>
        <v>2997-NORTH-Electronics</v>
      </c>
    </row>
    <row r="2000" spans="1:19" x14ac:dyDescent="0.3">
      <c r="A2000" t="s">
        <v>5390</v>
      </c>
      <c r="B2000" t="str">
        <f t="shared" si="186"/>
        <v>2998</v>
      </c>
      <c r="C2000" t="s">
        <v>5391</v>
      </c>
      <c r="D2000" t="str">
        <f t="shared" si="191"/>
        <v>Kayla Allen</v>
      </c>
      <c r="E2000" t="s">
        <v>51</v>
      </c>
      <c r="F2000" t="str">
        <f t="shared" si="187"/>
        <v>WEST</v>
      </c>
      <c r="G2000" t="s">
        <v>40</v>
      </c>
      <c r="H2000" t="str">
        <f t="shared" si="188"/>
        <v>Office Supplies</v>
      </c>
      <c r="I2000" s="2" t="s">
        <v>4861</v>
      </c>
      <c r="J2000" s="1">
        <v>45599</v>
      </c>
      <c r="K2000">
        <v>4268.22</v>
      </c>
      <c r="L2000" s="4">
        <v>4268.22</v>
      </c>
      <c r="M2000" s="4" t="str">
        <f t="shared" si="189"/>
        <v>High Sales</v>
      </c>
      <c r="N2000" s="2" t="str">
        <f t="shared" si="190"/>
        <v>Grade A</v>
      </c>
      <c r="O2000"/>
      <c r="P2000" s="4">
        <v>0</v>
      </c>
      <c r="Q2000" t="s">
        <v>31</v>
      </c>
      <c r="R2000" s="4">
        <v>7</v>
      </c>
      <c r="S2000" t="str">
        <f>CONCATENATE(OrdersTable[[#This Row],[Clean_ID]],"-",OrdersTable[[#This Row],[Clean_Region]],"-",OrdersTable[[#This Row],[Clean_Product]])</f>
        <v>2998-WEST-Office Supplies</v>
      </c>
    </row>
    <row r="2001" spans="1:19" x14ac:dyDescent="0.3">
      <c r="A2001" t="s">
        <v>5392</v>
      </c>
      <c r="B2001" t="str">
        <f t="shared" si="186"/>
        <v>2999</v>
      </c>
      <c r="C2001" t="s">
        <v>3683</v>
      </c>
      <c r="D2001" t="str">
        <f t="shared" si="191"/>
        <v>Paul Weaver</v>
      </c>
      <c r="E2001" t="s">
        <v>26</v>
      </c>
      <c r="F2001" t="str">
        <f t="shared" si="187"/>
        <v>EAST</v>
      </c>
      <c r="G2001" t="s">
        <v>12</v>
      </c>
      <c r="H2001" t="str">
        <f t="shared" si="188"/>
        <v>Electronics</v>
      </c>
      <c r="I2001" s="2" t="s">
        <v>5393</v>
      </c>
      <c r="J2001" s="1">
        <v>45835</v>
      </c>
      <c r="K2001"/>
      <c r="L2001" s="4">
        <v>0</v>
      </c>
      <c r="M2001" s="4" t="str">
        <f t="shared" si="189"/>
        <v>Low Sales</v>
      </c>
      <c r="N2001" s="2" t="str">
        <f t="shared" si="190"/>
        <v>Grade C</v>
      </c>
      <c r="O2001">
        <v>10</v>
      </c>
      <c r="P2001" s="4">
        <v>10</v>
      </c>
      <c r="Q2001" t="s">
        <v>23</v>
      </c>
      <c r="R2001" s="4">
        <v>1</v>
      </c>
      <c r="S2001" t="str">
        <f>CONCATENATE(OrdersTable[[#This Row],[Clean_ID]],"-",OrdersTable[[#This Row],[Clean_Region]],"-",OrdersTable[[#This Row],[Clean_Product]])</f>
        <v>2999-EAST-Electronics</v>
      </c>
    </row>
    <row r="2002" spans="1:19" x14ac:dyDescent="0.3">
      <c r="A2002" t="s">
        <v>5394</v>
      </c>
      <c r="B2002" t="str">
        <f t="shared" si="186"/>
        <v>3000</v>
      </c>
      <c r="C2002" t="s">
        <v>5395</v>
      </c>
      <c r="D2002" t="str">
        <f t="shared" si="191"/>
        <v>Edward Nguyen</v>
      </c>
      <c r="E2002" t="s">
        <v>51</v>
      </c>
      <c r="F2002" t="str">
        <f t="shared" si="187"/>
        <v>WEST</v>
      </c>
      <c r="G2002" t="s">
        <v>12</v>
      </c>
      <c r="H2002" t="str">
        <f t="shared" si="188"/>
        <v>Electronics</v>
      </c>
      <c r="I2002" s="2" t="s">
        <v>5396</v>
      </c>
      <c r="J2002" s="1">
        <v>45369</v>
      </c>
      <c r="K2002"/>
      <c r="L2002" s="4">
        <v>0</v>
      </c>
      <c r="M2002" s="4" t="str">
        <f t="shared" si="189"/>
        <v>Low Sales</v>
      </c>
      <c r="N2002" s="2" t="str">
        <f t="shared" si="190"/>
        <v>Grade C</v>
      </c>
      <c r="O2002">
        <v>5</v>
      </c>
      <c r="P2002" s="4">
        <v>5</v>
      </c>
      <c r="Q2002" t="s">
        <v>37</v>
      </c>
      <c r="R2002" s="4">
        <v>14</v>
      </c>
      <c r="S2002" t="str">
        <f>CONCATENATE(OrdersTable[[#This Row],[Clean_ID]],"-",OrdersTable[[#This Row],[Clean_Region]],"-",OrdersTable[[#This Row],[Clean_Product]])</f>
        <v>3000-WEST-Electronics</v>
      </c>
    </row>
    <row r="2003" spans="1:19" x14ac:dyDescent="0.3">
      <c r="A2003" t="s">
        <v>5397</v>
      </c>
      <c r="B2003" t="str">
        <f t="shared" si="186"/>
        <v>3001</v>
      </c>
      <c r="C2003" t="s">
        <v>5398</v>
      </c>
      <c r="D2003" t="str">
        <f t="shared" si="191"/>
        <v>Angela Hoover</v>
      </c>
      <c r="E2003" t="s">
        <v>11</v>
      </c>
      <c r="F2003" t="str">
        <f t="shared" si="187"/>
        <v>NORTH</v>
      </c>
      <c r="G2003" t="s">
        <v>40</v>
      </c>
      <c r="H2003" t="str">
        <f t="shared" si="188"/>
        <v>Office Supplies</v>
      </c>
      <c r="I2003" s="2" t="s">
        <v>2702</v>
      </c>
      <c r="J2003" s="1">
        <v>46079</v>
      </c>
      <c r="K2003"/>
      <c r="L2003" s="4">
        <v>0</v>
      </c>
      <c r="M2003" s="4" t="str">
        <f t="shared" si="189"/>
        <v>Low Sales</v>
      </c>
      <c r="N2003" s="2" t="str">
        <f t="shared" si="190"/>
        <v>Grade C</v>
      </c>
      <c r="O2003"/>
      <c r="P2003" s="4">
        <v>0</v>
      </c>
      <c r="Q2003" t="s">
        <v>18</v>
      </c>
      <c r="R2003" s="4">
        <v>9</v>
      </c>
      <c r="S2003" t="str">
        <f>CONCATENATE(OrdersTable[[#This Row],[Clean_ID]],"-",OrdersTable[[#This Row],[Clean_Region]],"-",OrdersTable[[#This Row],[Clean_Product]])</f>
        <v>3001-NORTH-Office Supplies</v>
      </c>
    </row>
    <row r="2004" spans="1:19" x14ac:dyDescent="0.3">
      <c r="A2004" t="s">
        <v>5399</v>
      </c>
      <c r="B2004" t="str">
        <f t="shared" si="186"/>
        <v>3002</v>
      </c>
      <c r="C2004" t="s">
        <v>5400</v>
      </c>
      <c r="D2004" t="str">
        <f t="shared" si="191"/>
        <v>Johnathan Barajas</v>
      </c>
      <c r="E2004" t="s">
        <v>11</v>
      </c>
      <c r="F2004" t="str">
        <f t="shared" si="187"/>
        <v>NORTH</v>
      </c>
      <c r="G2004" t="s">
        <v>40</v>
      </c>
      <c r="H2004" t="str">
        <f t="shared" si="188"/>
        <v>Office Supplies</v>
      </c>
      <c r="I2004" s="2" t="s">
        <v>5401</v>
      </c>
      <c r="J2004" s="1">
        <v>46090</v>
      </c>
      <c r="K2004"/>
      <c r="L2004" s="4">
        <v>0</v>
      </c>
      <c r="M2004" s="4" t="str">
        <f t="shared" si="189"/>
        <v>Low Sales</v>
      </c>
      <c r="N2004" s="2" t="str">
        <f t="shared" si="190"/>
        <v>Grade C</v>
      </c>
      <c r="O2004"/>
      <c r="P2004" s="4">
        <v>0</v>
      </c>
      <c r="Q2004" t="s">
        <v>31</v>
      </c>
      <c r="R2004" s="4">
        <v>3</v>
      </c>
      <c r="S2004" t="str">
        <f>CONCATENATE(OrdersTable[[#This Row],[Clean_ID]],"-",OrdersTable[[#This Row],[Clean_Region]],"-",OrdersTable[[#This Row],[Clean_Product]])</f>
        <v>3002-NORTH-Office Supplies</v>
      </c>
    </row>
    <row r="2005" spans="1:19" x14ac:dyDescent="0.3">
      <c r="A2005" t="s">
        <v>5402</v>
      </c>
      <c r="B2005" t="str">
        <f t="shared" si="186"/>
        <v>3003</v>
      </c>
      <c r="C2005" t="s">
        <v>5403</v>
      </c>
      <c r="D2005" t="str">
        <f t="shared" si="191"/>
        <v>Kimberly Howell</v>
      </c>
      <c r="E2005" t="s">
        <v>21</v>
      </c>
      <c r="F2005" t="str">
        <f t="shared" si="187"/>
        <v>CENTRAL</v>
      </c>
      <c r="G2005" t="s">
        <v>80</v>
      </c>
      <c r="H2005" t="str">
        <f t="shared" si="188"/>
        <v>Furniture</v>
      </c>
      <c r="I2005" s="2" t="s">
        <v>2325</v>
      </c>
      <c r="J2005" s="1">
        <v>45306</v>
      </c>
      <c r="K2005"/>
      <c r="L2005" s="4">
        <v>0</v>
      </c>
      <c r="M2005" s="4" t="str">
        <f t="shared" si="189"/>
        <v>Low Sales</v>
      </c>
      <c r="N2005" s="2" t="str">
        <f t="shared" si="190"/>
        <v>Grade C</v>
      </c>
      <c r="O2005">
        <v>10</v>
      </c>
      <c r="P2005" s="4">
        <v>10</v>
      </c>
      <c r="Q2005" t="s">
        <v>23</v>
      </c>
      <c r="R2005" s="4">
        <v>1</v>
      </c>
      <c r="S2005" t="str">
        <f>CONCATENATE(OrdersTable[[#This Row],[Clean_ID]],"-",OrdersTable[[#This Row],[Clean_Region]],"-",OrdersTable[[#This Row],[Clean_Product]])</f>
        <v>3003-CENTRAL-Furniture</v>
      </c>
    </row>
    <row r="2006" spans="1:19" x14ac:dyDescent="0.3">
      <c r="A2006" t="s">
        <v>5404</v>
      </c>
      <c r="B2006" t="str">
        <f t="shared" si="186"/>
        <v>3004</v>
      </c>
      <c r="C2006" t="s">
        <v>5405</v>
      </c>
      <c r="D2006" t="str">
        <f t="shared" si="191"/>
        <v>Jacob Griffin</v>
      </c>
      <c r="E2006" t="s">
        <v>34</v>
      </c>
      <c r="F2006" t="str">
        <f t="shared" si="187"/>
        <v>NORTH</v>
      </c>
      <c r="G2006" t="s">
        <v>80</v>
      </c>
      <c r="H2006" t="str">
        <f t="shared" si="188"/>
        <v>Furniture</v>
      </c>
      <c r="I2006" s="2" t="s">
        <v>5406</v>
      </c>
      <c r="J2006" s="1">
        <v>46059</v>
      </c>
      <c r="K2006"/>
      <c r="L2006" s="4">
        <v>0</v>
      </c>
      <c r="M2006" s="4" t="str">
        <f t="shared" si="189"/>
        <v>Low Sales</v>
      </c>
      <c r="N2006" s="2" t="str">
        <f t="shared" si="190"/>
        <v>Grade C</v>
      </c>
      <c r="O2006">
        <v>15</v>
      </c>
      <c r="P2006" s="4">
        <v>15</v>
      </c>
      <c r="Q2006" t="s">
        <v>23</v>
      </c>
      <c r="R2006" s="4">
        <v>3</v>
      </c>
      <c r="S2006" t="str">
        <f>CONCATENATE(OrdersTable[[#This Row],[Clean_ID]],"-",OrdersTable[[#This Row],[Clean_Region]],"-",OrdersTable[[#This Row],[Clean_Product]])</f>
        <v>3004-NORTH-Furniture</v>
      </c>
    </row>
    <row r="2007" spans="1:19" x14ac:dyDescent="0.3">
      <c r="A2007" t="s">
        <v>5407</v>
      </c>
      <c r="B2007" t="str">
        <f t="shared" si="186"/>
        <v>3005</v>
      </c>
      <c r="C2007" t="s">
        <v>5408</v>
      </c>
      <c r="D2007" t="str">
        <f t="shared" si="191"/>
        <v>Hayley Jackson</v>
      </c>
      <c r="E2007" t="s">
        <v>51</v>
      </c>
      <c r="F2007" t="str">
        <f t="shared" si="187"/>
        <v>WEST</v>
      </c>
      <c r="G2007" t="s">
        <v>80</v>
      </c>
      <c r="H2007" t="str">
        <f t="shared" si="188"/>
        <v>Furniture</v>
      </c>
      <c r="I2007" s="2" t="s">
        <v>5409</v>
      </c>
      <c r="J2007" s="1">
        <v>46038</v>
      </c>
      <c r="K2007"/>
      <c r="L2007" s="4">
        <v>0</v>
      </c>
      <c r="M2007" s="4" t="str">
        <f t="shared" si="189"/>
        <v>Low Sales</v>
      </c>
      <c r="N2007" s="2" t="str">
        <f t="shared" si="190"/>
        <v>Grade C</v>
      </c>
      <c r="O2007">
        <v>15</v>
      </c>
      <c r="P2007" s="4">
        <v>15</v>
      </c>
      <c r="Q2007" t="s">
        <v>37</v>
      </c>
      <c r="R2007" s="4">
        <v>12</v>
      </c>
      <c r="S2007" t="str">
        <f>CONCATENATE(OrdersTable[[#This Row],[Clean_ID]],"-",OrdersTable[[#This Row],[Clean_Region]],"-",OrdersTable[[#This Row],[Clean_Product]])</f>
        <v>3005-WEST-Furniture</v>
      </c>
    </row>
    <row r="2008" spans="1:19" x14ac:dyDescent="0.3">
      <c r="A2008" t="s">
        <v>5410</v>
      </c>
      <c r="B2008" t="str">
        <f t="shared" si="186"/>
        <v>3006</v>
      </c>
      <c r="C2008" t="s">
        <v>5411</v>
      </c>
      <c r="D2008" t="str">
        <f t="shared" si="191"/>
        <v>Evan Fox</v>
      </c>
      <c r="E2008" t="s">
        <v>21</v>
      </c>
      <c r="F2008" t="str">
        <f t="shared" si="187"/>
        <v>CENTRAL</v>
      </c>
      <c r="G2008" t="s">
        <v>12</v>
      </c>
      <c r="H2008" t="str">
        <f t="shared" si="188"/>
        <v>Electronics</v>
      </c>
      <c r="I2008" s="2" t="s">
        <v>5412</v>
      </c>
      <c r="J2008" s="1">
        <v>45370</v>
      </c>
      <c r="K2008">
        <v>4372.4399999999996</v>
      </c>
      <c r="L2008" s="4">
        <v>4372.4399999999996</v>
      </c>
      <c r="M2008" s="4" t="str">
        <f t="shared" si="189"/>
        <v>High Sales</v>
      </c>
      <c r="N2008" s="2" t="str">
        <f t="shared" si="190"/>
        <v>Grade A</v>
      </c>
      <c r="O2008">
        <v>10</v>
      </c>
      <c r="P2008" s="4">
        <v>10</v>
      </c>
      <c r="Q2008" t="s">
        <v>14</v>
      </c>
      <c r="R2008" s="4">
        <v>13</v>
      </c>
      <c r="S2008" t="str">
        <f>CONCATENATE(OrdersTable[[#This Row],[Clean_ID]],"-",OrdersTable[[#This Row],[Clean_Region]],"-",OrdersTable[[#This Row],[Clean_Product]])</f>
        <v>3006-CENTRAL-Electronics</v>
      </c>
    </row>
    <row r="2009" spans="1:19" x14ac:dyDescent="0.3">
      <c r="A2009" t="s">
        <v>5413</v>
      </c>
      <c r="B2009" t="str">
        <f t="shared" si="186"/>
        <v>3007</v>
      </c>
      <c r="C2009" t="s">
        <v>5414</v>
      </c>
      <c r="D2009" t="str">
        <f t="shared" si="191"/>
        <v>Diamond Hurst</v>
      </c>
      <c r="E2009" t="s">
        <v>26</v>
      </c>
      <c r="F2009" t="str">
        <f t="shared" si="187"/>
        <v>EAST</v>
      </c>
      <c r="G2009" t="s">
        <v>80</v>
      </c>
      <c r="H2009" t="str">
        <f t="shared" si="188"/>
        <v>Furniture</v>
      </c>
      <c r="I2009" s="2" t="s">
        <v>1457</v>
      </c>
      <c r="J2009" s="1">
        <v>45408</v>
      </c>
      <c r="K2009"/>
      <c r="L2009" s="4">
        <v>0</v>
      </c>
      <c r="M2009" s="4" t="str">
        <f t="shared" si="189"/>
        <v>Low Sales</v>
      </c>
      <c r="N2009" s="2" t="str">
        <f t="shared" si="190"/>
        <v>Grade C</v>
      </c>
      <c r="O2009"/>
      <c r="P2009" s="4">
        <v>0</v>
      </c>
      <c r="Q2009" t="s">
        <v>14</v>
      </c>
      <c r="R2009" s="4">
        <v>8</v>
      </c>
      <c r="S2009" t="str">
        <f>CONCATENATE(OrdersTable[[#This Row],[Clean_ID]],"-",OrdersTable[[#This Row],[Clean_Region]],"-",OrdersTable[[#This Row],[Clean_Product]])</f>
        <v>3007-EAST-Furniture</v>
      </c>
    </row>
    <row r="2010" spans="1:19" x14ac:dyDescent="0.3">
      <c r="A2010" t="s">
        <v>5415</v>
      </c>
      <c r="B2010" t="str">
        <f t="shared" si="186"/>
        <v>3008</v>
      </c>
      <c r="C2010" t="s">
        <v>5416</v>
      </c>
      <c r="D2010" t="str">
        <f t="shared" si="191"/>
        <v>Brittany Davis</v>
      </c>
      <c r="E2010" t="s">
        <v>11</v>
      </c>
      <c r="F2010" t="str">
        <f t="shared" si="187"/>
        <v>NORTH</v>
      </c>
      <c r="G2010" t="s">
        <v>40</v>
      </c>
      <c r="H2010" t="str">
        <f t="shared" si="188"/>
        <v>Office Supplies</v>
      </c>
      <c r="I2010" s="2" t="s">
        <v>2969</v>
      </c>
      <c r="J2010" s="1">
        <v>46096</v>
      </c>
      <c r="K2010">
        <v>1813.48</v>
      </c>
      <c r="L2010" s="4">
        <v>1813.48</v>
      </c>
      <c r="M2010" s="4" t="str">
        <f t="shared" si="189"/>
        <v>Low Sales</v>
      </c>
      <c r="N2010" s="2" t="str">
        <f t="shared" si="190"/>
        <v>Grade C</v>
      </c>
      <c r="O2010">
        <v>15</v>
      </c>
      <c r="P2010" s="4">
        <v>15</v>
      </c>
      <c r="Q2010" t="s">
        <v>18</v>
      </c>
      <c r="R2010" s="4">
        <v>7</v>
      </c>
      <c r="S2010" t="str">
        <f>CONCATENATE(OrdersTable[[#This Row],[Clean_ID]],"-",OrdersTable[[#This Row],[Clean_Region]],"-",OrdersTable[[#This Row],[Clean_Product]])</f>
        <v>3008-NORTH-Office Supplies</v>
      </c>
    </row>
    <row r="2011" spans="1:19" x14ac:dyDescent="0.3">
      <c r="A2011" t="s">
        <v>5417</v>
      </c>
      <c r="B2011" t="str">
        <f t="shared" si="186"/>
        <v>3009</v>
      </c>
      <c r="C2011" t="s">
        <v>5418</v>
      </c>
      <c r="D2011" t="str">
        <f t="shared" si="191"/>
        <v>Rita Baker</v>
      </c>
      <c r="E2011" t="s">
        <v>44</v>
      </c>
      <c r="F2011" t="str">
        <f t="shared" si="187"/>
        <v>SOUTH</v>
      </c>
      <c r="G2011" t="s">
        <v>40</v>
      </c>
      <c r="H2011" t="str">
        <f t="shared" si="188"/>
        <v>Office Supplies</v>
      </c>
      <c r="I2011" s="2" t="s">
        <v>855</v>
      </c>
      <c r="J2011" s="1">
        <v>46034</v>
      </c>
      <c r="K2011">
        <v>4559.05</v>
      </c>
      <c r="L2011" s="4">
        <v>4559.05</v>
      </c>
      <c r="M2011" s="4" t="str">
        <f t="shared" si="189"/>
        <v>High Sales</v>
      </c>
      <c r="N2011" s="2" t="str">
        <f t="shared" si="190"/>
        <v>Grade A</v>
      </c>
      <c r="O2011">
        <v>5</v>
      </c>
      <c r="P2011" s="4">
        <v>5</v>
      </c>
      <c r="Q2011" t="s">
        <v>18</v>
      </c>
      <c r="R2011" s="4">
        <v>3</v>
      </c>
      <c r="S2011" t="str">
        <f>CONCATENATE(OrdersTable[[#This Row],[Clean_ID]],"-",OrdersTable[[#This Row],[Clean_Region]],"-",OrdersTable[[#This Row],[Clean_Product]])</f>
        <v>3009-SOUTH-Office Supplies</v>
      </c>
    </row>
    <row r="2012" spans="1:19" x14ac:dyDescent="0.3">
      <c r="A2012" t="s">
        <v>5419</v>
      </c>
      <c r="B2012" t="str">
        <f t="shared" si="186"/>
        <v>3010</v>
      </c>
      <c r="C2012" t="s">
        <v>5420</v>
      </c>
      <c r="D2012" t="str">
        <f t="shared" si="191"/>
        <v>Tristan Smith</v>
      </c>
      <c r="E2012" t="s">
        <v>26</v>
      </c>
      <c r="F2012" t="str">
        <f t="shared" si="187"/>
        <v>EAST</v>
      </c>
      <c r="G2012" t="s">
        <v>80</v>
      </c>
      <c r="H2012" t="str">
        <f t="shared" si="188"/>
        <v>Furniture</v>
      </c>
      <c r="I2012" s="2" t="s">
        <v>2575</v>
      </c>
      <c r="J2012" s="1">
        <v>45826</v>
      </c>
      <c r="K2012"/>
      <c r="L2012" s="4">
        <v>0</v>
      </c>
      <c r="M2012" s="4" t="str">
        <f t="shared" si="189"/>
        <v>Low Sales</v>
      </c>
      <c r="N2012" s="2" t="str">
        <f t="shared" si="190"/>
        <v>Grade C</v>
      </c>
      <c r="O2012">
        <v>15</v>
      </c>
      <c r="P2012" s="4">
        <v>15</v>
      </c>
      <c r="Q2012" t="s">
        <v>14</v>
      </c>
      <c r="R2012" s="4">
        <v>6</v>
      </c>
      <c r="S2012" t="str">
        <f>CONCATENATE(OrdersTable[[#This Row],[Clean_ID]],"-",OrdersTable[[#This Row],[Clean_Region]],"-",OrdersTable[[#This Row],[Clean_Product]])</f>
        <v>3010-EAST-Furniture</v>
      </c>
    </row>
    <row r="2013" spans="1:19" x14ac:dyDescent="0.3">
      <c r="A2013" t="s">
        <v>5421</v>
      </c>
      <c r="B2013" t="str">
        <f t="shared" si="186"/>
        <v>3011</v>
      </c>
      <c r="C2013" t="s">
        <v>5422</v>
      </c>
      <c r="D2013" t="str">
        <f t="shared" si="191"/>
        <v>Angel Franklin</v>
      </c>
      <c r="E2013" t="s">
        <v>51</v>
      </c>
      <c r="F2013" t="str">
        <f t="shared" si="187"/>
        <v>WEST</v>
      </c>
      <c r="G2013" t="s">
        <v>35</v>
      </c>
      <c r="H2013" t="str">
        <f t="shared" si="188"/>
        <v>Electronics</v>
      </c>
      <c r="I2013" s="2" t="s">
        <v>492</v>
      </c>
      <c r="J2013" s="1">
        <v>45398</v>
      </c>
      <c r="K2013"/>
      <c r="L2013" s="4">
        <v>0</v>
      </c>
      <c r="M2013" s="4" t="str">
        <f t="shared" si="189"/>
        <v>Low Sales</v>
      </c>
      <c r="N2013" s="2" t="str">
        <f t="shared" si="190"/>
        <v>Grade C</v>
      </c>
      <c r="O2013">
        <v>10</v>
      </c>
      <c r="P2013" s="4">
        <v>10</v>
      </c>
      <c r="Q2013" t="s">
        <v>18</v>
      </c>
      <c r="R2013" s="4">
        <v>4</v>
      </c>
      <c r="S2013" t="str">
        <f>CONCATENATE(OrdersTable[[#This Row],[Clean_ID]],"-",OrdersTable[[#This Row],[Clean_Region]],"-",OrdersTable[[#This Row],[Clean_Product]])</f>
        <v>3011-WEST-Electronics</v>
      </c>
    </row>
    <row r="2014" spans="1:19" x14ac:dyDescent="0.3">
      <c r="A2014" t="s">
        <v>5423</v>
      </c>
      <c r="B2014" t="str">
        <f t="shared" si="186"/>
        <v>3012</v>
      </c>
      <c r="C2014" t="s">
        <v>5424</v>
      </c>
      <c r="D2014" t="str">
        <f t="shared" si="191"/>
        <v>Jesse Banks</v>
      </c>
      <c r="E2014" t="s">
        <v>21</v>
      </c>
      <c r="F2014" t="str">
        <f t="shared" si="187"/>
        <v>CENTRAL</v>
      </c>
      <c r="G2014" t="s">
        <v>35</v>
      </c>
      <c r="H2014" t="str">
        <f t="shared" si="188"/>
        <v>Electronics</v>
      </c>
      <c r="I2014" s="2" t="s">
        <v>5425</v>
      </c>
      <c r="J2014" s="1">
        <v>46084</v>
      </c>
      <c r="K2014">
        <v>3751.28</v>
      </c>
      <c r="L2014" s="4">
        <v>3751.28</v>
      </c>
      <c r="M2014" s="4" t="str">
        <f t="shared" si="189"/>
        <v>High Sales</v>
      </c>
      <c r="N2014" s="2" t="str">
        <f t="shared" si="190"/>
        <v>Grade B</v>
      </c>
      <c r="O2014">
        <v>10</v>
      </c>
      <c r="P2014" s="4">
        <v>10</v>
      </c>
      <c r="Q2014" t="s">
        <v>23</v>
      </c>
      <c r="R2014" s="4">
        <v>9</v>
      </c>
      <c r="S2014" t="str">
        <f>CONCATENATE(OrdersTable[[#This Row],[Clean_ID]],"-",OrdersTable[[#This Row],[Clean_Region]],"-",OrdersTable[[#This Row],[Clean_Product]])</f>
        <v>3012-CENTRAL-Electronics</v>
      </c>
    </row>
    <row r="2015" spans="1:19" x14ac:dyDescent="0.3">
      <c r="A2015" t="s">
        <v>5426</v>
      </c>
      <c r="B2015" t="str">
        <f t="shared" si="186"/>
        <v>3013</v>
      </c>
      <c r="C2015" t="s">
        <v>5427</v>
      </c>
      <c r="D2015" t="str">
        <f t="shared" si="191"/>
        <v>Misty Taylor</v>
      </c>
      <c r="E2015" t="s">
        <v>51</v>
      </c>
      <c r="F2015" t="str">
        <f t="shared" si="187"/>
        <v>WEST</v>
      </c>
      <c r="G2015" t="s">
        <v>35</v>
      </c>
      <c r="H2015" t="str">
        <f t="shared" si="188"/>
        <v>Electronics</v>
      </c>
      <c r="I2015" s="2" t="s">
        <v>4716</v>
      </c>
      <c r="J2015" s="1">
        <v>45621</v>
      </c>
      <c r="K2015">
        <v>1875.91</v>
      </c>
      <c r="L2015" s="4">
        <v>1875.91</v>
      </c>
      <c r="M2015" s="4" t="str">
        <f t="shared" si="189"/>
        <v>Low Sales</v>
      </c>
      <c r="N2015" s="2" t="str">
        <f t="shared" si="190"/>
        <v>Grade C</v>
      </c>
      <c r="O2015">
        <v>5</v>
      </c>
      <c r="P2015" s="4">
        <v>5</v>
      </c>
      <c r="Q2015" t="s">
        <v>23</v>
      </c>
      <c r="R2015" s="4">
        <v>4</v>
      </c>
      <c r="S2015" t="str">
        <f>CONCATENATE(OrdersTable[[#This Row],[Clean_ID]],"-",OrdersTable[[#This Row],[Clean_Region]],"-",OrdersTable[[#This Row],[Clean_Product]])</f>
        <v>3013-WEST-Electronics</v>
      </c>
    </row>
    <row r="2016" spans="1:19" x14ac:dyDescent="0.3">
      <c r="A2016" t="s">
        <v>5428</v>
      </c>
      <c r="B2016" t="str">
        <f t="shared" si="186"/>
        <v>3014</v>
      </c>
      <c r="C2016" t="s">
        <v>5429</v>
      </c>
      <c r="D2016" t="str">
        <f t="shared" si="191"/>
        <v>Sean Garcia</v>
      </c>
      <c r="E2016" t="s">
        <v>34</v>
      </c>
      <c r="F2016" t="str">
        <f t="shared" si="187"/>
        <v>NORTH</v>
      </c>
      <c r="G2016" t="s">
        <v>40</v>
      </c>
      <c r="H2016" t="str">
        <f t="shared" si="188"/>
        <v>Office Supplies</v>
      </c>
      <c r="I2016" s="2" t="s">
        <v>5430</v>
      </c>
      <c r="J2016" s="1">
        <v>45309</v>
      </c>
      <c r="K2016"/>
      <c r="L2016" s="4">
        <v>0</v>
      </c>
      <c r="M2016" s="4" t="str">
        <f t="shared" si="189"/>
        <v>Low Sales</v>
      </c>
      <c r="N2016" s="2" t="str">
        <f t="shared" si="190"/>
        <v>Grade C</v>
      </c>
      <c r="O2016">
        <v>20</v>
      </c>
      <c r="P2016" s="4">
        <v>20</v>
      </c>
      <c r="Q2016" t="s">
        <v>14</v>
      </c>
      <c r="R2016" s="4">
        <v>6</v>
      </c>
      <c r="S2016" t="str">
        <f>CONCATENATE(OrdersTable[[#This Row],[Clean_ID]],"-",OrdersTable[[#This Row],[Clean_Region]],"-",OrdersTable[[#This Row],[Clean_Product]])</f>
        <v>3014-NORTH-Office Supplies</v>
      </c>
    </row>
    <row r="2017" spans="1:19" x14ac:dyDescent="0.3">
      <c r="A2017" t="s">
        <v>5431</v>
      </c>
      <c r="B2017" t="str">
        <f t="shared" si="186"/>
        <v>3015</v>
      </c>
      <c r="C2017" t="s">
        <v>5432</v>
      </c>
      <c r="D2017" t="str">
        <f t="shared" si="191"/>
        <v>David Garrett</v>
      </c>
      <c r="E2017" t="s">
        <v>51</v>
      </c>
      <c r="F2017" t="str">
        <f t="shared" si="187"/>
        <v>WEST</v>
      </c>
      <c r="G2017" t="s">
        <v>12</v>
      </c>
      <c r="H2017" t="str">
        <f t="shared" si="188"/>
        <v>Electronics</v>
      </c>
      <c r="I2017" s="2" t="s">
        <v>5433</v>
      </c>
      <c r="J2017" s="1">
        <v>45429</v>
      </c>
      <c r="K2017">
        <v>2993.51</v>
      </c>
      <c r="L2017" s="4">
        <v>2993.51</v>
      </c>
      <c r="M2017" s="4" t="str">
        <f t="shared" si="189"/>
        <v>High Sales</v>
      </c>
      <c r="N2017" s="2" t="str">
        <f t="shared" si="190"/>
        <v>Grade B</v>
      </c>
      <c r="O2017"/>
      <c r="P2017" s="4">
        <v>0</v>
      </c>
      <c r="Q2017" t="s">
        <v>18</v>
      </c>
      <c r="R2017" s="4">
        <v>8</v>
      </c>
      <c r="S2017" t="str">
        <f>CONCATENATE(OrdersTable[[#This Row],[Clean_ID]],"-",OrdersTable[[#This Row],[Clean_Region]],"-",OrdersTable[[#This Row],[Clean_Product]])</f>
        <v>3015-WEST-Electronics</v>
      </c>
    </row>
    <row r="2018" spans="1:19" x14ac:dyDescent="0.3">
      <c r="A2018" t="s">
        <v>5434</v>
      </c>
      <c r="B2018" t="str">
        <f t="shared" si="186"/>
        <v>3016</v>
      </c>
      <c r="C2018" t="s">
        <v>5435</v>
      </c>
      <c r="D2018" t="str">
        <f t="shared" si="191"/>
        <v>Rachel Robinson</v>
      </c>
      <c r="E2018" t="s">
        <v>51</v>
      </c>
      <c r="F2018" t="str">
        <f t="shared" si="187"/>
        <v>WEST</v>
      </c>
      <c r="G2018" t="s">
        <v>40</v>
      </c>
      <c r="H2018" t="str">
        <f t="shared" si="188"/>
        <v>Office Supplies</v>
      </c>
      <c r="I2018" s="2" t="s">
        <v>4523</v>
      </c>
      <c r="J2018" s="1">
        <v>45414</v>
      </c>
      <c r="K2018"/>
      <c r="L2018" s="4">
        <v>0</v>
      </c>
      <c r="M2018" s="4" t="str">
        <f t="shared" si="189"/>
        <v>Low Sales</v>
      </c>
      <c r="N2018" s="2" t="str">
        <f t="shared" si="190"/>
        <v>Grade C</v>
      </c>
      <c r="O2018">
        <v>10</v>
      </c>
      <c r="P2018" s="4">
        <v>10</v>
      </c>
      <c r="Q2018" t="s">
        <v>31</v>
      </c>
      <c r="R2018" s="4">
        <v>9</v>
      </c>
      <c r="S2018" t="str">
        <f>CONCATENATE(OrdersTable[[#This Row],[Clean_ID]],"-",OrdersTable[[#This Row],[Clean_Region]],"-",OrdersTable[[#This Row],[Clean_Product]])</f>
        <v>3016-WEST-Office Supplies</v>
      </c>
    </row>
    <row r="2019" spans="1:19" x14ac:dyDescent="0.3">
      <c r="A2019" t="s">
        <v>5436</v>
      </c>
      <c r="B2019" t="str">
        <f t="shared" si="186"/>
        <v>3017</v>
      </c>
      <c r="C2019" t="s">
        <v>5437</v>
      </c>
      <c r="D2019" t="str">
        <f t="shared" si="191"/>
        <v>Michael Ramirez Dvm</v>
      </c>
      <c r="E2019" t="s">
        <v>51</v>
      </c>
      <c r="F2019" t="str">
        <f t="shared" si="187"/>
        <v>WEST</v>
      </c>
      <c r="G2019" t="s">
        <v>40</v>
      </c>
      <c r="H2019" t="str">
        <f t="shared" si="188"/>
        <v>Office Supplies</v>
      </c>
      <c r="I2019" s="2" t="s">
        <v>4834</v>
      </c>
      <c r="J2019" s="1">
        <v>45331</v>
      </c>
      <c r="K2019"/>
      <c r="L2019" s="4">
        <v>0</v>
      </c>
      <c r="M2019" s="4" t="str">
        <f t="shared" si="189"/>
        <v>Low Sales</v>
      </c>
      <c r="N2019" s="2" t="str">
        <f t="shared" si="190"/>
        <v>Grade C</v>
      </c>
      <c r="O2019">
        <v>10</v>
      </c>
      <c r="P2019" s="4">
        <v>10</v>
      </c>
      <c r="Q2019" t="s">
        <v>31</v>
      </c>
      <c r="R2019" s="4">
        <v>14</v>
      </c>
      <c r="S2019" t="str">
        <f>CONCATENATE(OrdersTable[[#This Row],[Clean_ID]],"-",OrdersTable[[#This Row],[Clean_Region]],"-",OrdersTable[[#This Row],[Clean_Product]])</f>
        <v>3017-WEST-Office Supplies</v>
      </c>
    </row>
    <row r="2020" spans="1:19" x14ac:dyDescent="0.3">
      <c r="A2020" t="s">
        <v>5438</v>
      </c>
      <c r="B2020" t="str">
        <f t="shared" si="186"/>
        <v>3018</v>
      </c>
      <c r="C2020" t="s">
        <v>5439</v>
      </c>
      <c r="D2020" t="str">
        <f t="shared" si="191"/>
        <v>Danny Ford</v>
      </c>
      <c r="E2020" t="s">
        <v>51</v>
      </c>
      <c r="F2020" t="str">
        <f t="shared" si="187"/>
        <v>WEST</v>
      </c>
      <c r="G2020" t="s">
        <v>80</v>
      </c>
      <c r="H2020" t="str">
        <f t="shared" si="188"/>
        <v>Furniture</v>
      </c>
      <c r="I2020" s="2" t="s">
        <v>5440</v>
      </c>
      <c r="J2020" s="1">
        <v>45579</v>
      </c>
      <c r="K2020">
        <v>4256.2</v>
      </c>
      <c r="L2020" s="4">
        <v>4256.2</v>
      </c>
      <c r="M2020" s="4" t="str">
        <f t="shared" si="189"/>
        <v>High Sales</v>
      </c>
      <c r="N2020" s="2" t="str">
        <f t="shared" si="190"/>
        <v>Grade A</v>
      </c>
      <c r="O2020"/>
      <c r="P2020" s="4">
        <v>0</v>
      </c>
      <c r="Q2020" t="s">
        <v>31</v>
      </c>
      <c r="R2020" s="4">
        <v>2</v>
      </c>
      <c r="S2020" t="str">
        <f>CONCATENATE(OrdersTable[[#This Row],[Clean_ID]],"-",OrdersTable[[#This Row],[Clean_Region]],"-",OrdersTable[[#This Row],[Clean_Product]])</f>
        <v>3018-WEST-Furniture</v>
      </c>
    </row>
    <row r="2021" spans="1:19" x14ac:dyDescent="0.3">
      <c r="A2021" t="s">
        <v>5441</v>
      </c>
      <c r="B2021" t="str">
        <f t="shared" si="186"/>
        <v>3019</v>
      </c>
      <c r="C2021" t="s">
        <v>5442</v>
      </c>
      <c r="D2021" t="str">
        <f t="shared" si="191"/>
        <v>Jennifer Hunter</v>
      </c>
      <c r="E2021" t="s">
        <v>51</v>
      </c>
      <c r="F2021" t="str">
        <f t="shared" si="187"/>
        <v>WEST</v>
      </c>
      <c r="G2021" t="s">
        <v>40</v>
      </c>
      <c r="H2021" t="str">
        <f t="shared" si="188"/>
        <v>Office Supplies</v>
      </c>
      <c r="I2021" s="2" t="s">
        <v>3141</v>
      </c>
      <c r="J2021" s="1">
        <v>46048</v>
      </c>
      <c r="K2021">
        <v>2064.0100000000002</v>
      </c>
      <c r="L2021" s="4">
        <v>2064.0100000000002</v>
      </c>
      <c r="M2021" s="4" t="str">
        <f t="shared" si="189"/>
        <v>Low Sales</v>
      </c>
      <c r="N2021" s="2" t="str">
        <f t="shared" si="190"/>
        <v>Grade B</v>
      </c>
      <c r="O2021">
        <v>15</v>
      </c>
      <c r="P2021" s="4">
        <v>15</v>
      </c>
      <c r="Q2021" t="s">
        <v>31</v>
      </c>
      <c r="R2021" s="4">
        <v>3</v>
      </c>
      <c r="S2021" t="str">
        <f>CONCATENATE(OrdersTable[[#This Row],[Clean_ID]],"-",OrdersTable[[#This Row],[Clean_Region]],"-",OrdersTable[[#This Row],[Clean_Product]])</f>
        <v>3019-WEST-Office Supplies</v>
      </c>
    </row>
    <row r="2022" spans="1:19" x14ac:dyDescent="0.3">
      <c r="A2022" t="s">
        <v>5443</v>
      </c>
      <c r="B2022" t="str">
        <f t="shared" si="186"/>
        <v>3020</v>
      </c>
      <c r="C2022" t="s">
        <v>5444</v>
      </c>
      <c r="D2022" t="str">
        <f t="shared" si="191"/>
        <v>Karl Campbell</v>
      </c>
      <c r="E2022" t="s">
        <v>11</v>
      </c>
      <c r="F2022" t="str">
        <f t="shared" si="187"/>
        <v>NORTH</v>
      </c>
      <c r="G2022" t="s">
        <v>12</v>
      </c>
      <c r="H2022" t="str">
        <f t="shared" si="188"/>
        <v>Electronics</v>
      </c>
      <c r="I2022" s="2" t="s">
        <v>5445</v>
      </c>
      <c r="J2022" s="1">
        <v>45432</v>
      </c>
      <c r="K2022">
        <v>3034.39</v>
      </c>
      <c r="L2022" s="4">
        <v>3034.39</v>
      </c>
      <c r="M2022" s="4" t="str">
        <f t="shared" si="189"/>
        <v>High Sales</v>
      </c>
      <c r="N2022" s="2" t="str">
        <f t="shared" si="190"/>
        <v>Grade B</v>
      </c>
      <c r="O2022">
        <v>15</v>
      </c>
      <c r="P2022" s="4">
        <v>15</v>
      </c>
      <c r="Q2022" t="s">
        <v>14</v>
      </c>
      <c r="R2022" s="4">
        <v>2</v>
      </c>
      <c r="S2022" t="str">
        <f>CONCATENATE(OrdersTable[[#This Row],[Clean_ID]],"-",OrdersTable[[#This Row],[Clean_Region]],"-",OrdersTable[[#This Row],[Clean_Product]])</f>
        <v>3020-NORTH-Electronics</v>
      </c>
    </row>
    <row r="2023" spans="1:19" x14ac:dyDescent="0.3">
      <c r="A2023" t="s">
        <v>5446</v>
      </c>
      <c r="B2023" t="str">
        <f t="shared" si="186"/>
        <v>3021</v>
      </c>
      <c r="C2023" t="s">
        <v>5447</v>
      </c>
      <c r="D2023" t="str">
        <f t="shared" si="191"/>
        <v>Tracy Rivera</v>
      </c>
      <c r="E2023" t="s">
        <v>26</v>
      </c>
      <c r="F2023" t="str">
        <f t="shared" si="187"/>
        <v>EAST</v>
      </c>
      <c r="G2023" t="s">
        <v>40</v>
      </c>
      <c r="H2023" t="str">
        <f t="shared" si="188"/>
        <v>Office Supplies</v>
      </c>
      <c r="I2023" s="2" t="s">
        <v>1982</v>
      </c>
      <c r="J2023" s="1">
        <v>45617</v>
      </c>
      <c r="K2023">
        <v>953.96</v>
      </c>
      <c r="L2023" s="4">
        <v>953.96</v>
      </c>
      <c r="M2023" s="4" t="str">
        <f t="shared" si="189"/>
        <v>Low Sales</v>
      </c>
      <c r="N2023" s="2" t="str">
        <f t="shared" si="190"/>
        <v>Grade C</v>
      </c>
      <c r="O2023"/>
      <c r="P2023" s="4">
        <v>0</v>
      </c>
      <c r="Q2023" t="s">
        <v>14</v>
      </c>
      <c r="R2023" s="4">
        <v>4</v>
      </c>
      <c r="S2023" t="str">
        <f>CONCATENATE(OrdersTable[[#This Row],[Clean_ID]],"-",OrdersTable[[#This Row],[Clean_Region]],"-",OrdersTable[[#This Row],[Clean_Product]])</f>
        <v>3021-EAST-Office Supplies</v>
      </c>
    </row>
    <row r="2024" spans="1:19" x14ac:dyDescent="0.3">
      <c r="A2024" t="s">
        <v>5448</v>
      </c>
      <c r="B2024" t="str">
        <f t="shared" si="186"/>
        <v>3022</v>
      </c>
      <c r="C2024" t="s">
        <v>5449</v>
      </c>
      <c r="D2024" t="str">
        <f t="shared" si="191"/>
        <v>Hayley Vasquez</v>
      </c>
      <c r="E2024" t="s">
        <v>34</v>
      </c>
      <c r="F2024" t="str">
        <f t="shared" si="187"/>
        <v>NORTH</v>
      </c>
      <c r="G2024" t="s">
        <v>40</v>
      </c>
      <c r="H2024" t="str">
        <f t="shared" si="188"/>
        <v>Office Supplies</v>
      </c>
      <c r="I2024" s="2" t="s">
        <v>5450</v>
      </c>
      <c r="J2024" s="1">
        <v>45610</v>
      </c>
      <c r="K2024">
        <v>3786.46</v>
      </c>
      <c r="L2024" s="4">
        <v>3786.46</v>
      </c>
      <c r="M2024" s="4" t="str">
        <f t="shared" si="189"/>
        <v>High Sales</v>
      </c>
      <c r="N2024" s="2" t="str">
        <f t="shared" si="190"/>
        <v>Grade B</v>
      </c>
      <c r="O2024"/>
      <c r="P2024" s="4">
        <v>0</v>
      </c>
      <c r="Q2024" t="s">
        <v>37</v>
      </c>
      <c r="R2024" s="4">
        <v>14</v>
      </c>
      <c r="S2024" t="str">
        <f>CONCATENATE(OrdersTable[[#This Row],[Clean_ID]],"-",OrdersTable[[#This Row],[Clean_Region]],"-",OrdersTable[[#This Row],[Clean_Product]])</f>
        <v>3022-NORTH-Office Supplies</v>
      </c>
    </row>
    <row r="2025" spans="1:19" x14ac:dyDescent="0.3">
      <c r="A2025" t="s">
        <v>5451</v>
      </c>
      <c r="B2025" t="str">
        <f t="shared" si="186"/>
        <v>3023</v>
      </c>
      <c r="C2025" t="s">
        <v>5452</v>
      </c>
      <c r="D2025" t="str">
        <f t="shared" si="191"/>
        <v>Katie Guerrero</v>
      </c>
      <c r="E2025" t="s">
        <v>11</v>
      </c>
      <c r="F2025" t="str">
        <f t="shared" si="187"/>
        <v>NORTH</v>
      </c>
      <c r="G2025" t="s">
        <v>40</v>
      </c>
      <c r="H2025" t="str">
        <f t="shared" si="188"/>
        <v>Office Supplies</v>
      </c>
      <c r="I2025" s="2" t="s">
        <v>4395</v>
      </c>
      <c r="J2025" s="1">
        <v>45857</v>
      </c>
      <c r="K2025"/>
      <c r="L2025" s="4">
        <v>0</v>
      </c>
      <c r="M2025" s="4" t="str">
        <f t="shared" si="189"/>
        <v>Low Sales</v>
      </c>
      <c r="N2025" s="2" t="str">
        <f t="shared" si="190"/>
        <v>Grade C</v>
      </c>
      <c r="O2025">
        <v>5</v>
      </c>
      <c r="P2025" s="4">
        <v>5</v>
      </c>
      <c r="Q2025" t="s">
        <v>31</v>
      </c>
      <c r="R2025" s="4">
        <v>15</v>
      </c>
      <c r="S2025" t="str">
        <f>CONCATENATE(OrdersTable[[#This Row],[Clean_ID]],"-",OrdersTable[[#This Row],[Clean_Region]],"-",OrdersTable[[#This Row],[Clean_Product]])</f>
        <v>3023-NORTH-Office Supplies</v>
      </c>
    </row>
    <row r="2026" spans="1:19" x14ac:dyDescent="0.3">
      <c r="A2026" t="s">
        <v>5453</v>
      </c>
      <c r="B2026" t="str">
        <f t="shared" si="186"/>
        <v>3024</v>
      </c>
      <c r="C2026" t="s">
        <v>5454</v>
      </c>
      <c r="D2026" t="str">
        <f t="shared" si="191"/>
        <v>David Riggs</v>
      </c>
      <c r="E2026" t="s">
        <v>51</v>
      </c>
      <c r="F2026" t="str">
        <f t="shared" si="187"/>
        <v>WEST</v>
      </c>
      <c r="G2026" t="s">
        <v>12</v>
      </c>
      <c r="H2026" t="str">
        <f t="shared" si="188"/>
        <v>Electronics</v>
      </c>
      <c r="I2026" s="2" t="s">
        <v>5455</v>
      </c>
      <c r="J2026" s="1">
        <v>45758</v>
      </c>
      <c r="K2026">
        <v>1381.79</v>
      </c>
      <c r="L2026" s="4">
        <v>1381.79</v>
      </c>
      <c r="M2026" s="4" t="str">
        <f t="shared" si="189"/>
        <v>Low Sales</v>
      </c>
      <c r="N2026" s="2" t="str">
        <f t="shared" si="190"/>
        <v>Grade C</v>
      </c>
      <c r="O2026">
        <v>10</v>
      </c>
      <c r="P2026" s="4">
        <v>10</v>
      </c>
      <c r="Q2026" t="s">
        <v>14</v>
      </c>
      <c r="R2026" s="4">
        <v>2</v>
      </c>
      <c r="S2026" t="str">
        <f>CONCATENATE(OrdersTable[[#This Row],[Clean_ID]],"-",OrdersTable[[#This Row],[Clean_Region]],"-",OrdersTable[[#This Row],[Clean_Product]])</f>
        <v>3024-WEST-Electronics</v>
      </c>
    </row>
    <row r="2027" spans="1:19" x14ac:dyDescent="0.3">
      <c r="A2027" t="s">
        <v>5456</v>
      </c>
      <c r="B2027" t="str">
        <f t="shared" si="186"/>
        <v>3025</v>
      </c>
      <c r="C2027" t="s">
        <v>5457</v>
      </c>
      <c r="D2027" t="str">
        <f t="shared" si="191"/>
        <v>Bradley Jones</v>
      </c>
      <c r="E2027" t="s">
        <v>21</v>
      </c>
      <c r="F2027" t="str">
        <f t="shared" si="187"/>
        <v>CENTRAL</v>
      </c>
      <c r="G2027" t="s">
        <v>12</v>
      </c>
      <c r="H2027" t="str">
        <f t="shared" si="188"/>
        <v>Electronics</v>
      </c>
      <c r="I2027" s="2" t="s">
        <v>5458</v>
      </c>
      <c r="J2027" s="1">
        <v>45401</v>
      </c>
      <c r="K2027"/>
      <c r="L2027" s="4">
        <v>0</v>
      </c>
      <c r="M2027" s="4" t="str">
        <f t="shared" si="189"/>
        <v>Low Sales</v>
      </c>
      <c r="N2027" s="2" t="str">
        <f t="shared" si="190"/>
        <v>Grade C</v>
      </c>
      <c r="O2027">
        <v>20</v>
      </c>
      <c r="P2027" s="4">
        <v>20</v>
      </c>
      <c r="Q2027" t="s">
        <v>37</v>
      </c>
      <c r="R2027" s="4">
        <v>2</v>
      </c>
      <c r="S2027" t="str">
        <f>CONCATENATE(OrdersTable[[#This Row],[Clean_ID]],"-",OrdersTable[[#This Row],[Clean_Region]],"-",OrdersTable[[#This Row],[Clean_Product]])</f>
        <v>3025-CENTRAL-Electronics</v>
      </c>
    </row>
    <row r="2028" spans="1:19" x14ac:dyDescent="0.3">
      <c r="A2028" t="s">
        <v>5459</v>
      </c>
      <c r="B2028" t="str">
        <f t="shared" si="186"/>
        <v>3026</v>
      </c>
      <c r="C2028" t="s">
        <v>5460</v>
      </c>
      <c r="D2028" t="str">
        <f t="shared" si="191"/>
        <v>Elizabeth Murray</v>
      </c>
      <c r="E2028" t="s">
        <v>26</v>
      </c>
      <c r="F2028" t="str">
        <f t="shared" si="187"/>
        <v>EAST</v>
      </c>
      <c r="G2028" t="s">
        <v>80</v>
      </c>
      <c r="H2028" t="str">
        <f t="shared" si="188"/>
        <v>Furniture</v>
      </c>
      <c r="I2028" s="2" t="s">
        <v>5461</v>
      </c>
      <c r="J2028" s="1">
        <v>45897</v>
      </c>
      <c r="K2028">
        <v>4480.37</v>
      </c>
      <c r="L2028" s="4">
        <v>4480.37</v>
      </c>
      <c r="M2028" s="4" t="str">
        <f t="shared" si="189"/>
        <v>High Sales</v>
      </c>
      <c r="N2028" s="2" t="str">
        <f t="shared" si="190"/>
        <v>Grade A</v>
      </c>
      <c r="O2028">
        <v>5</v>
      </c>
      <c r="P2028" s="4">
        <v>5</v>
      </c>
      <c r="Q2028" t="s">
        <v>31</v>
      </c>
      <c r="R2028" s="4">
        <v>3</v>
      </c>
      <c r="S2028" t="str">
        <f>CONCATENATE(OrdersTable[[#This Row],[Clean_ID]],"-",OrdersTable[[#This Row],[Clean_Region]],"-",OrdersTable[[#This Row],[Clean_Product]])</f>
        <v>3026-EAST-Furniture</v>
      </c>
    </row>
    <row r="2029" spans="1:19" x14ac:dyDescent="0.3">
      <c r="A2029" t="s">
        <v>5462</v>
      </c>
      <c r="B2029" t="str">
        <f t="shared" si="186"/>
        <v>3027</v>
      </c>
      <c r="C2029" t="s">
        <v>5463</v>
      </c>
      <c r="D2029" t="str">
        <f t="shared" si="191"/>
        <v>Renee Barnes</v>
      </c>
      <c r="E2029" t="s">
        <v>44</v>
      </c>
      <c r="F2029" t="str">
        <f t="shared" si="187"/>
        <v>SOUTH</v>
      </c>
      <c r="G2029" t="s">
        <v>12</v>
      </c>
      <c r="H2029" t="str">
        <f t="shared" si="188"/>
        <v>Electronics</v>
      </c>
      <c r="I2029" s="2" t="s">
        <v>4379</v>
      </c>
      <c r="J2029" s="1">
        <v>45937</v>
      </c>
      <c r="K2029">
        <v>2378.06</v>
      </c>
      <c r="L2029" s="4">
        <v>2378.06</v>
      </c>
      <c r="M2029" s="4" t="str">
        <f t="shared" si="189"/>
        <v>Low Sales</v>
      </c>
      <c r="N2029" s="2" t="str">
        <f t="shared" si="190"/>
        <v>Grade B</v>
      </c>
      <c r="O2029">
        <v>10</v>
      </c>
      <c r="P2029" s="4">
        <v>10</v>
      </c>
      <c r="Q2029" t="s">
        <v>37</v>
      </c>
      <c r="R2029" s="4">
        <v>4</v>
      </c>
      <c r="S2029" t="str">
        <f>CONCATENATE(OrdersTable[[#This Row],[Clean_ID]],"-",OrdersTable[[#This Row],[Clean_Region]],"-",OrdersTable[[#This Row],[Clean_Product]])</f>
        <v>3027-SOUTH-Electronics</v>
      </c>
    </row>
    <row r="2030" spans="1:19" x14ac:dyDescent="0.3">
      <c r="A2030" t="s">
        <v>5464</v>
      </c>
      <c r="B2030" t="str">
        <f t="shared" si="186"/>
        <v>3028</v>
      </c>
      <c r="C2030" t="s">
        <v>5465</v>
      </c>
      <c r="D2030" t="str">
        <f t="shared" si="191"/>
        <v>Gary Woodward</v>
      </c>
      <c r="E2030" t="s">
        <v>51</v>
      </c>
      <c r="F2030" t="str">
        <f t="shared" si="187"/>
        <v>WEST</v>
      </c>
      <c r="G2030" t="s">
        <v>12</v>
      </c>
      <c r="H2030" t="str">
        <f t="shared" si="188"/>
        <v>Electronics</v>
      </c>
      <c r="I2030" s="2" t="s">
        <v>544</v>
      </c>
      <c r="J2030" s="1">
        <v>45989</v>
      </c>
      <c r="K2030">
        <v>4381.6099999999997</v>
      </c>
      <c r="L2030" s="4">
        <v>4381.6099999999997</v>
      </c>
      <c r="M2030" s="4" t="str">
        <f t="shared" si="189"/>
        <v>High Sales</v>
      </c>
      <c r="N2030" s="2" t="str">
        <f t="shared" si="190"/>
        <v>Grade A</v>
      </c>
      <c r="O2030">
        <v>20</v>
      </c>
      <c r="P2030" s="4">
        <v>20</v>
      </c>
      <c r="Q2030" t="s">
        <v>37</v>
      </c>
      <c r="R2030" s="4">
        <v>4</v>
      </c>
      <c r="S2030" t="str">
        <f>CONCATENATE(OrdersTable[[#This Row],[Clean_ID]],"-",OrdersTable[[#This Row],[Clean_Region]],"-",OrdersTable[[#This Row],[Clean_Product]])</f>
        <v>3028-WEST-Electronics</v>
      </c>
    </row>
    <row r="2031" spans="1:19" x14ac:dyDescent="0.3">
      <c r="A2031" t="s">
        <v>5466</v>
      </c>
      <c r="B2031" t="str">
        <f t="shared" si="186"/>
        <v>3029</v>
      </c>
      <c r="C2031" t="s">
        <v>5467</v>
      </c>
      <c r="D2031" t="str">
        <f t="shared" si="191"/>
        <v>Andrea Lowe</v>
      </c>
      <c r="E2031" t="s">
        <v>34</v>
      </c>
      <c r="F2031" t="str">
        <f t="shared" si="187"/>
        <v>NORTH</v>
      </c>
      <c r="G2031" t="s">
        <v>35</v>
      </c>
      <c r="H2031" t="str">
        <f t="shared" si="188"/>
        <v>Electronics</v>
      </c>
      <c r="I2031" s="2" t="s">
        <v>87</v>
      </c>
      <c r="J2031" s="1">
        <v>45508</v>
      </c>
      <c r="K2031">
        <v>3351.07</v>
      </c>
      <c r="L2031" s="4">
        <v>3351.07</v>
      </c>
      <c r="M2031" s="4" t="str">
        <f t="shared" si="189"/>
        <v>High Sales</v>
      </c>
      <c r="N2031" s="2" t="str">
        <f t="shared" si="190"/>
        <v>Grade B</v>
      </c>
      <c r="O2031"/>
      <c r="P2031" s="4">
        <v>0</v>
      </c>
      <c r="Q2031" t="s">
        <v>31</v>
      </c>
      <c r="R2031" s="4">
        <v>6</v>
      </c>
      <c r="S2031" t="str">
        <f>CONCATENATE(OrdersTable[[#This Row],[Clean_ID]],"-",OrdersTable[[#This Row],[Clean_Region]],"-",OrdersTable[[#This Row],[Clean_Product]])</f>
        <v>3029-NORTH-Electronics</v>
      </c>
    </row>
    <row r="2032" spans="1:19" x14ac:dyDescent="0.3">
      <c r="A2032" t="s">
        <v>5468</v>
      </c>
      <c r="B2032" t="str">
        <f t="shared" si="186"/>
        <v>3030</v>
      </c>
      <c r="C2032" t="s">
        <v>5469</v>
      </c>
      <c r="D2032" t="str">
        <f t="shared" si="191"/>
        <v>Tom Campbell</v>
      </c>
      <c r="E2032" t="s">
        <v>44</v>
      </c>
      <c r="F2032" t="str">
        <f t="shared" si="187"/>
        <v>SOUTH</v>
      </c>
      <c r="G2032" t="s">
        <v>35</v>
      </c>
      <c r="H2032" t="str">
        <f t="shared" si="188"/>
        <v>Electronics</v>
      </c>
      <c r="I2032" s="2" t="s">
        <v>17</v>
      </c>
      <c r="J2032" s="1">
        <v>45896</v>
      </c>
      <c r="K2032"/>
      <c r="L2032" s="4">
        <v>0</v>
      </c>
      <c r="M2032" s="4" t="str">
        <f t="shared" si="189"/>
        <v>Low Sales</v>
      </c>
      <c r="N2032" s="2" t="str">
        <f t="shared" si="190"/>
        <v>Grade C</v>
      </c>
      <c r="O2032">
        <v>15</v>
      </c>
      <c r="P2032" s="4">
        <v>15</v>
      </c>
      <c r="Q2032" t="s">
        <v>18</v>
      </c>
      <c r="R2032" s="4">
        <v>10</v>
      </c>
      <c r="S2032" t="str">
        <f>CONCATENATE(OrdersTable[[#This Row],[Clean_ID]],"-",OrdersTable[[#This Row],[Clean_Region]],"-",OrdersTable[[#This Row],[Clean_Product]])</f>
        <v>3030-SOUTH-Electronics</v>
      </c>
    </row>
    <row r="2033" spans="1:19" x14ac:dyDescent="0.3">
      <c r="A2033" t="s">
        <v>5470</v>
      </c>
      <c r="B2033" t="str">
        <f t="shared" si="186"/>
        <v>3031</v>
      </c>
      <c r="C2033" t="s">
        <v>5471</v>
      </c>
      <c r="D2033" t="str">
        <f t="shared" si="191"/>
        <v>Mary Lewis</v>
      </c>
      <c r="E2033" t="s">
        <v>34</v>
      </c>
      <c r="F2033" t="str">
        <f t="shared" si="187"/>
        <v>NORTH</v>
      </c>
      <c r="G2033" t="s">
        <v>35</v>
      </c>
      <c r="H2033" t="str">
        <f t="shared" si="188"/>
        <v>Electronics</v>
      </c>
      <c r="I2033" s="2" t="s">
        <v>397</v>
      </c>
      <c r="J2033" s="1">
        <v>45553</v>
      </c>
      <c r="K2033">
        <v>3046.02</v>
      </c>
      <c r="L2033" s="4">
        <v>3046.02</v>
      </c>
      <c r="M2033" s="4" t="str">
        <f t="shared" si="189"/>
        <v>High Sales</v>
      </c>
      <c r="N2033" s="2" t="str">
        <f t="shared" si="190"/>
        <v>Grade B</v>
      </c>
      <c r="O2033">
        <v>5</v>
      </c>
      <c r="P2033" s="4">
        <v>5</v>
      </c>
      <c r="Q2033" t="s">
        <v>23</v>
      </c>
      <c r="R2033" s="4">
        <v>10</v>
      </c>
      <c r="S2033" t="str">
        <f>CONCATENATE(OrdersTable[[#This Row],[Clean_ID]],"-",OrdersTable[[#This Row],[Clean_Region]],"-",OrdersTable[[#This Row],[Clean_Product]])</f>
        <v>3031-NORTH-Electronics</v>
      </c>
    </row>
    <row r="2034" spans="1:19" x14ac:dyDescent="0.3">
      <c r="A2034" t="s">
        <v>5472</v>
      </c>
      <c r="B2034" t="str">
        <f t="shared" si="186"/>
        <v>3032</v>
      </c>
      <c r="C2034" t="s">
        <v>5473</v>
      </c>
      <c r="D2034" t="str">
        <f t="shared" si="191"/>
        <v>Robert Trujillo</v>
      </c>
      <c r="E2034" t="s">
        <v>44</v>
      </c>
      <c r="F2034" t="str">
        <f t="shared" si="187"/>
        <v>SOUTH</v>
      </c>
      <c r="G2034" t="s">
        <v>40</v>
      </c>
      <c r="H2034" t="str">
        <f t="shared" si="188"/>
        <v>Office Supplies</v>
      </c>
      <c r="I2034" s="2" t="s">
        <v>5474</v>
      </c>
      <c r="J2034" s="1">
        <v>45999</v>
      </c>
      <c r="K2034">
        <v>2904.25</v>
      </c>
      <c r="L2034" s="4">
        <v>2904.25</v>
      </c>
      <c r="M2034" s="4" t="str">
        <f t="shared" si="189"/>
        <v>High Sales</v>
      </c>
      <c r="N2034" s="2" t="str">
        <f t="shared" si="190"/>
        <v>Grade B</v>
      </c>
      <c r="O2034">
        <v>10</v>
      </c>
      <c r="P2034" s="4">
        <v>10</v>
      </c>
      <c r="Q2034" t="s">
        <v>18</v>
      </c>
      <c r="R2034" s="4">
        <v>12</v>
      </c>
      <c r="S2034" t="str">
        <f>CONCATENATE(OrdersTable[[#This Row],[Clean_ID]],"-",OrdersTable[[#This Row],[Clean_Region]],"-",OrdersTable[[#This Row],[Clean_Product]])</f>
        <v>3032-SOUTH-Office Supplies</v>
      </c>
    </row>
    <row r="2035" spans="1:19" x14ac:dyDescent="0.3">
      <c r="A2035" t="s">
        <v>5475</v>
      </c>
      <c r="B2035" t="str">
        <f t="shared" si="186"/>
        <v>3033</v>
      </c>
      <c r="C2035" t="s">
        <v>5476</v>
      </c>
      <c r="D2035" t="str">
        <f t="shared" si="191"/>
        <v>Terry Lee</v>
      </c>
      <c r="E2035" t="s">
        <v>34</v>
      </c>
      <c r="F2035" t="str">
        <f t="shared" si="187"/>
        <v>NORTH</v>
      </c>
      <c r="G2035" t="s">
        <v>80</v>
      </c>
      <c r="H2035" t="str">
        <f t="shared" si="188"/>
        <v>Furniture</v>
      </c>
      <c r="I2035" s="2" t="s">
        <v>5477</v>
      </c>
      <c r="J2035" s="1">
        <v>45547</v>
      </c>
      <c r="K2035">
        <v>280.49</v>
      </c>
      <c r="L2035" s="4">
        <v>280.49</v>
      </c>
      <c r="M2035" s="4" t="str">
        <f t="shared" si="189"/>
        <v>Low Sales</v>
      </c>
      <c r="N2035" s="2" t="str">
        <f t="shared" si="190"/>
        <v>Grade C</v>
      </c>
      <c r="O2035">
        <v>20</v>
      </c>
      <c r="P2035" s="4">
        <v>20</v>
      </c>
      <c r="Q2035" t="s">
        <v>18</v>
      </c>
      <c r="R2035" s="4">
        <v>4</v>
      </c>
      <c r="S2035" t="str">
        <f>CONCATENATE(OrdersTable[[#This Row],[Clean_ID]],"-",OrdersTable[[#This Row],[Clean_Region]],"-",OrdersTable[[#This Row],[Clean_Product]])</f>
        <v>3033-NORTH-Furniture</v>
      </c>
    </row>
    <row r="2036" spans="1:19" x14ac:dyDescent="0.3">
      <c r="A2036" t="s">
        <v>5478</v>
      </c>
      <c r="B2036" t="str">
        <f t="shared" si="186"/>
        <v>3034</v>
      </c>
      <c r="C2036" t="s">
        <v>5479</v>
      </c>
      <c r="D2036" t="str">
        <f t="shared" si="191"/>
        <v>Jodi Torres</v>
      </c>
      <c r="E2036" t="s">
        <v>26</v>
      </c>
      <c r="F2036" t="str">
        <f t="shared" si="187"/>
        <v>EAST</v>
      </c>
      <c r="G2036" t="s">
        <v>12</v>
      </c>
      <c r="H2036" t="str">
        <f t="shared" si="188"/>
        <v>Electronics</v>
      </c>
      <c r="I2036" s="2" t="s">
        <v>2376</v>
      </c>
      <c r="J2036" s="1">
        <v>45880</v>
      </c>
      <c r="K2036">
        <v>3276.67</v>
      </c>
      <c r="L2036" s="4">
        <v>3276.67</v>
      </c>
      <c r="M2036" s="4" t="str">
        <f t="shared" si="189"/>
        <v>High Sales</v>
      </c>
      <c r="N2036" s="2" t="str">
        <f t="shared" si="190"/>
        <v>Grade B</v>
      </c>
      <c r="O2036">
        <v>5</v>
      </c>
      <c r="P2036" s="4">
        <v>5</v>
      </c>
      <c r="Q2036" t="s">
        <v>23</v>
      </c>
      <c r="R2036" s="4">
        <v>2</v>
      </c>
      <c r="S2036" t="str">
        <f>CONCATENATE(OrdersTable[[#This Row],[Clean_ID]],"-",OrdersTable[[#This Row],[Clean_Region]],"-",OrdersTable[[#This Row],[Clean_Product]])</f>
        <v>3034-EAST-Electronics</v>
      </c>
    </row>
    <row r="2037" spans="1:19" x14ac:dyDescent="0.3">
      <c r="A2037" t="s">
        <v>5480</v>
      </c>
      <c r="B2037" t="str">
        <f t="shared" si="186"/>
        <v>3035</v>
      </c>
      <c r="C2037" t="s">
        <v>5481</v>
      </c>
      <c r="D2037" t="str">
        <f t="shared" si="191"/>
        <v>Jaime Mack</v>
      </c>
      <c r="E2037" t="s">
        <v>26</v>
      </c>
      <c r="F2037" t="str">
        <f t="shared" si="187"/>
        <v>EAST</v>
      </c>
      <c r="G2037" t="s">
        <v>80</v>
      </c>
      <c r="H2037" t="str">
        <f t="shared" si="188"/>
        <v>Furniture</v>
      </c>
      <c r="I2037" s="2" t="s">
        <v>5482</v>
      </c>
      <c r="J2037" s="1">
        <v>45749</v>
      </c>
      <c r="K2037">
        <v>777.59</v>
      </c>
      <c r="L2037" s="4">
        <v>777.59</v>
      </c>
      <c r="M2037" s="4" t="str">
        <f t="shared" si="189"/>
        <v>Low Sales</v>
      </c>
      <c r="N2037" s="2" t="str">
        <f t="shared" si="190"/>
        <v>Grade C</v>
      </c>
      <c r="O2037">
        <v>15</v>
      </c>
      <c r="P2037" s="4">
        <v>15</v>
      </c>
      <c r="Q2037" t="s">
        <v>31</v>
      </c>
      <c r="R2037" s="4">
        <v>7</v>
      </c>
      <c r="S2037" t="str">
        <f>CONCATENATE(OrdersTable[[#This Row],[Clean_ID]],"-",OrdersTable[[#This Row],[Clean_Region]],"-",OrdersTable[[#This Row],[Clean_Product]])</f>
        <v>3035-EAST-Furniture</v>
      </c>
    </row>
    <row r="2038" spans="1:19" x14ac:dyDescent="0.3">
      <c r="A2038" t="s">
        <v>5483</v>
      </c>
      <c r="B2038" t="str">
        <f t="shared" si="186"/>
        <v>3036</v>
      </c>
      <c r="C2038" t="s">
        <v>5484</v>
      </c>
      <c r="D2038" t="str">
        <f t="shared" si="191"/>
        <v>Diana Conway</v>
      </c>
      <c r="E2038" t="s">
        <v>51</v>
      </c>
      <c r="F2038" t="str">
        <f t="shared" si="187"/>
        <v>WEST</v>
      </c>
      <c r="G2038" t="s">
        <v>40</v>
      </c>
      <c r="H2038" t="str">
        <f t="shared" si="188"/>
        <v>Office Supplies</v>
      </c>
      <c r="I2038" s="2" t="s">
        <v>590</v>
      </c>
      <c r="J2038" s="1">
        <v>45746</v>
      </c>
      <c r="K2038">
        <v>1047.67</v>
      </c>
      <c r="L2038" s="4">
        <v>1047.67</v>
      </c>
      <c r="M2038" s="4" t="str">
        <f t="shared" si="189"/>
        <v>Low Sales</v>
      </c>
      <c r="N2038" s="2" t="str">
        <f t="shared" si="190"/>
        <v>Grade C</v>
      </c>
      <c r="O2038">
        <v>10</v>
      </c>
      <c r="P2038" s="4">
        <v>10</v>
      </c>
      <c r="Q2038" t="s">
        <v>23</v>
      </c>
      <c r="R2038" s="4">
        <v>6</v>
      </c>
      <c r="S2038" t="str">
        <f>CONCATENATE(OrdersTable[[#This Row],[Clean_ID]],"-",OrdersTable[[#This Row],[Clean_Region]],"-",OrdersTable[[#This Row],[Clean_Product]])</f>
        <v>3036-WEST-Office Supplies</v>
      </c>
    </row>
    <row r="2039" spans="1:19" x14ac:dyDescent="0.3">
      <c r="A2039" t="s">
        <v>5485</v>
      </c>
      <c r="B2039" t="str">
        <f t="shared" si="186"/>
        <v>3037</v>
      </c>
      <c r="C2039" t="s">
        <v>5486</v>
      </c>
      <c r="D2039" t="str">
        <f t="shared" si="191"/>
        <v>Lauren Woods</v>
      </c>
      <c r="E2039" t="s">
        <v>44</v>
      </c>
      <c r="F2039" t="str">
        <f t="shared" si="187"/>
        <v>SOUTH</v>
      </c>
      <c r="G2039" t="s">
        <v>80</v>
      </c>
      <c r="H2039" t="str">
        <f t="shared" si="188"/>
        <v>Furniture</v>
      </c>
      <c r="I2039" s="2" t="s">
        <v>5487</v>
      </c>
      <c r="J2039" s="1">
        <v>45793</v>
      </c>
      <c r="K2039"/>
      <c r="L2039" s="4">
        <v>0</v>
      </c>
      <c r="M2039" s="4" t="str">
        <f t="shared" si="189"/>
        <v>Low Sales</v>
      </c>
      <c r="N2039" s="2" t="str">
        <f t="shared" si="190"/>
        <v>Grade C</v>
      </c>
      <c r="O2039">
        <v>5</v>
      </c>
      <c r="P2039" s="4">
        <v>5</v>
      </c>
      <c r="Q2039" t="s">
        <v>31</v>
      </c>
      <c r="R2039" s="4">
        <v>1</v>
      </c>
      <c r="S2039" t="str">
        <f>CONCATENATE(OrdersTable[[#This Row],[Clean_ID]],"-",OrdersTable[[#This Row],[Clean_Region]],"-",OrdersTable[[#This Row],[Clean_Product]])</f>
        <v>3037-SOUTH-Furniture</v>
      </c>
    </row>
    <row r="2040" spans="1:19" x14ac:dyDescent="0.3">
      <c r="A2040" t="s">
        <v>5488</v>
      </c>
      <c r="B2040" t="str">
        <f t="shared" si="186"/>
        <v>3038</v>
      </c>
      <c r="C2040" t="s">
        <v>5489</v>
      </c>
      <c r="D2040" t="str">
        <f t="shared" si="191"/>
        <v>Mr. Samuel Morris Dvm</v>
      </c>
      <c r="E2040" t="s">
        <v>51</v>
      </c>
      <c r="F2040" t="str">
        <f t="shared" si="187"/>
        <v>WEST</v>
      </c>
      <c r="G2040" t="s">
        <v>35</v>
      </c>
      <c r="H2040" t="str">
        <f t="shared" si="188"/>
        <v>Electronics</v>
      </c>
      <c r="I2040" s="2" t="s">
        <v>5490</v>
      </c>
      <c r="J2040" s="1">
        <v>45454</v>
      </c>
      <c r="K2040">
        <v>3917.9</v>
      </c>
      <c r="L2040" s="4">
        <v>3917.9</v>
      </c>
      <c r="M2040" s="4" t="str">
        <f t="shared" si="189"/>
        <v>High Sales</v>
      </c>
      <c r="N2040" s="2" t="str">
        <f t="shared" si="190"/>
        <v>Grade B</v>
      </c>
      <c r="O2040">
        <v>20</v>
      </c>
      <c r="P2040" s="4">
        <v>20</v>
      </c>
      <c r="Q2040" t="s">
        <v>37</v>
      </c>
      <c r="R2040" s="4">
        <v>5</v>
      </c>
      <c r="S2040" t="str">
        <f>CONCATENATE(OrdersTable[[#This Row],[Clean_ID]],"-",OrdersTable[[#This Row],[Clean_Region]],"-",OrdersTable[[#This Row],[Clean_Product]])</f>
        <v>3038-WEST-Electronics</v>
      </c>
    </row>
    <row r="2041" spans="1:19" x14ac:dyDescent="0.3">
      <c r="A2041" t="s">
        <v>5491</v>
      </c>
      <c r="B2041" t="str">
        <f t="shared" si="186"/>
        <v>3039</v>
      </c>
      <c r="C2041" t="s">
        <v>5492</v>
      </c>
      <c r="D2041" t="str">
        <f t="shared" si="191"/>
        <v>Jackie Brooks</v>
      </c>
      <c r="E2041" t="s">
        <v>44</v>
      </c>
      <c r="F2041" t="str">
        <f t="shared" si="187"/>
        <v>SOUTH</v>
      </c>
      <c r="G2041" t="s">
        <v>35</v>
      </c>
      <c r="H2041" t="str">
        <f t="shared" si="188"/>
        <v>Electronics</v>
      </c>
      <c r="I2041" s="2" t="s">
        <v>5493</v>
      </c>
      <c r="J2041" s="1">
        <v>45405</v>
      </c>
      <c r="K2041"/>
      <c r="L2041" s="4">
        <v>0</v>
      </c>
      <c r="M2041" s="4" t="str">
        <f t="shared" si="189"/>
        <v>Low Sales</v>
      </c>
      <c r="N2041" s="2" t="str">
        <f t="shared" si="190"/>
        <v>Grade C</v>
      </c>
      <c r="O2041">
        <v>10</v>
      </c>
      <c r="P2041" s="4">
        <v>10</v>
      </c>
      <c r="Q2041" t="s">
        <v>23</v>
      </c>
      <c r="R2041" s="4">
        <v>13</v>
      </c>
      <c r="S2041" t="str">
        <f>CONCATENATE(OrdersTable[[#This Row],[Clean_ID]],"-",OrdersTable[[#This Row],[Clean_Region]],"-",OrdersTable[[#This Row],[Clean_Product]])</f>
        <v>3039-SOUTH-Electronics</v>
      </c>
    </row>
    <row r="2042" spans="1:19" x14ac:dyDescent="0.3">
      <c r="A2042" t="s">
        <v>5494</v>
      </c>
      <c r="B2042" t="str">
        <f t="shared" si="186"/>
        <v>3040</v>
      </c>
      <c r="C2042" t="s">
        <v>5495</v>
      </c>
      <c r="D2042" t="str">
        <f t="shared" si="191"/>
        <v>Madison Meadows</v>
      </c>
      <c r="E2042" t="s">
        <v>34</v>
      </c>
      <c r="F2042" t="str">
        <f t="shared" si="187"/>
        <v>NORTH</v>
      </c>
      <c r="G2042" t="s">
        <v>35</v>
      </c>
      <c r="H2042" t="str">
        <f t="shared" si="188"/>
        <v>Electronics</v>
      </c>
      <c r="I2042" s="2" t="s">
        <v>5496</v>
      </c>
      <c r="J2042" s="1">
        <v>46096</v>
      </c>
      <c r="K2042"/>
      <c r="L2042" s="4">
        <v>0</v>
      </c>
      <c r="M2042" s="4" t="str">
        <f t="shared" si="189"/>
        <v>Low Sales</v>
      </c>
      <c r="N2042" s="2" t="str">
        <f t="shared" si="190"/>
        <v>Grade C</v>
      </c>
      <c r="O2042">
        <v>15</v>
      </c>
      <c r="P2042" s="4">
        <v>15</v>
      </c>
      <c r="Q2042" t="s">
        <v>31</v>
      </c>
      <c r="R2042" s="4">
        <v>11</v>
      </c>
      <c r="S2042" t="str">
        <f>CONCATENATE(OrdersTable[[#This Row],[Clean_ID]],"-",OrdersTable[[#This Row],[Clean_Region]],"-",OrdersTable[[#This Row],[Clean_Product]])</f>
        <v>3040-NORTH-Electronics</v>
      </c>
    </row>
    <row r="2043" spans="1:19" x14ac:dyDescent="0.3">
      <c r="A2043" t="s">
        <v>5497</v>
      </c>
      <c r="B2043" t="str">
        <f t="shared" si="186"/>
        <v>3041</v>
      </c>
      <c r="C2043" t="s">
        <v>5498</v>
      </c>
      <c r="D2043" t="str">
        <f t="shared" si="191"/>
        <v>Michelle Dalton</v>
      </c>
      <c r="E2043" t="s">
        <v>44</v>
      </c>
      <c r="F2043" t="str">
        <f t="shared" si="187"/>
        <v>SOUTH</v>
      </c>
      <c r="G2043" t="s">
        <v>35</v>
      </c>
      <c r="H2043" t="str">
        <f t="shared" si="188"/>
        <v>Electronics</v>
      </c>
      <c r="I2043" s="2" t="s">
        <v>2492</v>
      </c>
      <c r="J2043" s="1">
        <v>45497</v>
      </c>
      <c r="K2043"/>
      <c r="L2043" s="4">
        <v>0</v>
      </c>
      <c r="M2043" s="4" t="str">
        <f t="shared" si="189"/>
        <v>Low Sales</v>
      </c>
      <c r="N2043" s="2" t="str">
        <f t="shared" si="190"/>
        <v>Grade C</v>
      </c>
      <c r="O2043">
        <v>20</v>
      </c>
      <c r="P2043" s="4">
        <v>20</v>
      </c>
      <c r="Q2043" t="s">
        <v>31</v>
      </c>
      <c r="R2043" s="4">
        <v>3</v>
      </c>
      <c r="S2043" t="str">
        <f>CONCATENATE(OrdersTable[[#This Row],[Clean_ID]],"-",OrdersTable[[#This Row],[Clean_Region]],"-",OrdersTable[[#This Row],[Clean_Product]])</f>
        <v>3041-SOUTH-Electronics</v>
      </c>
    </row>
    <row r="2044" spans="1:19" x14ac:dyDescent="0.3">
      <c r="A2044" t="s">
        <v>5499</v>
      </c>
      <c r="B2044" t="str">
        <f t="shared" si="186"/>
        <v>3042</v>
      </c>
      <c r="C2044" t="s">
        <v>5500</v>
      </c>
      <c r="D2044" t="str">
        <f t="shared" si="191"/>
        <v>Andrew Curry</v>
      </c>
      <c r="E2044" t="s">
        <v>51</v>
      </c>
      <c r="F2044" t="str">
        <f t="shared" si="187"/>
        <v>WEST</v>
      </c>
      <c r="G2044" t="s">
        <v>80</v>
      </c>
      <c r="H2044" t="str">
        <f t="shared" si="188"/>
        <v>Furniture</v>
      </c>
      <c r="I2044" s="2" t="s">
        <v>326</v>
      </c>
      <c r="J2044" s="1">
        <v>45740</v>
      </c>
      <c r="K2044">
        <v>134.87</v>
      </c>
      <c r="L2044" s="4">
        <v>134.87</v>
      </c>
      <c r="M2044" s="4" t="str">
        <f t="shared" si="189"/>
        <v>Low Sales</v>
      </c>
      <c r="N2044" s="2" t="str">
        <f t="shared" si="190"/>
        <v>Grade C</v>
      </c>
      <c r="O2044">
        <v>20</v>
      </c>
      <c r="P2044" s="4">
        <v>20</v>
      </c>
      <c r="Q2044" t="s">
        <v>23</v>
      </c>
      <c r="R2044" s="4">
        <v>4</v>
      </c>
      <c r="S2044" t="str">
        <f>CONCATENATE(OrdersTable[[#This Row],[Clean_ID]],"-",OrdersTable[[#This Row],[Clean_Region]],"-",OrdersTable[[#This Row],[Clean_Product]])</f>
        <v>3042-WEST-Furniture</v>
      </c>
    </row>
    <row r="2045" spans="1:19" x14ac:dyDescent="0.3">
      <c r="A2045" t="s">
        <v>5501</v>
      </c>
      <c r="B2045" t="str">
        <f t="shared" si="186"/>
        <v>3043</v>
      </c>
      <c r="C2045" t="s">
        <v>5502</v>
      </c>
      <c r="D2045" t="str">
        <f t="shared" si="191"/>
        <v>Mary Rush</v>
      </c>
      <c r="E2045" t="s">
        <v>21</v>
      </c>
      <c r="F2045" t="str">
        <f t="shared" si="187"/>
        <v>CENTRAL</v>
      </c>
      <c r="G2045" t="s">
        <v>80</v>
      </c>
      <c r="H2045" t="str">
        <f t="shared" si="188"/>
        <v>Furniture</v>
      </c>
      <c r="I2045" s="2" t="s">
        <v>3404</v>
      </c>
      <c r="J2045" s="1">
        <v>45404</v>
      </c>
      <c r="K2045"/>
      <c r="L2045" s="4">
        <v>0</v>
      </c>
      <c r="M2045" s="4" t="str">
        <f t="shared" si="189"/>
        <v>Low Sales</v>
      </c>
      <c r="N2045" s="2" t="str">
        <f t="shared" si="190"/>
        <v>Grade C</v>
      </c>
      <c r="O2045">
        <v>5</v>
      </c>
      <c r="P2045" s="4">
        <v>5</v>
      </c>
      <c r="Q2045" t="s">
        <v>31</v>
      </c>
      <c r="R2045" s="4">
        <v>14</v>
      </c>
      <c r="S2045" t="str">
        <f>CONCATENATE(OrdersTable[[#This Row],[Clean_ID]],"-",OrdersTable[[#This Row],[Clean_Region]],"-",OrdersTable[[#This Row],[Clean_Product]])</f>
        <v>3043-CENTRAL-Furniture</v>
      </c>
    </row>
    <row r="2046" spans="1:19" x14ac:dyDescent="0.3">
      <c r="A2046" t="s">
        <v>5503</v>
      </c>
      <c r="B2046" t="str">
        <f t="shared" si="186"/>
        <v>3044</v>
      </c>
      <c r="C2046" t="s">
        <v>5504</v>
      </c>
      <c r="D2046" t="str">
        <f t="shared" si="191"/>
        <v>Jamie Collins</v>
      </c>
      <c r="E2046" t="s">
        <v>11</v>
      </c>
      <c r="F2046" t="str">
        <f t="shared" si="187"/>
        <v>NORTH</v>
      </c>
      <c r="G2046" t="s">
        <v>40</v>
      </c>
      <c r="H2046" t="str">
        <f t="shared" si="188"/>
        <v>Office Supplies</v>
      </c>
      <c r="I2046" s="2" t="s">
        <v>520</v>
      </c>
      <c r="J2046" s="1">
        <v>46083</v>
      </c>
      <c r="K2046">
        <v>150.47999999999999</v>
      </c>
      <c r="L2046" s="4">
        <v>150.47999999999999</v>
      </c>
      <c r="M2046" s="4" t="str">
        <f t="shared" si="189"/>
        <v>Low Sales</v>
      </c>
      <c r="N2046" s="2" t="str">
        <f t="shared" si="190"/>
        <v>Grade C</v>
      </c>
      <c r="O2046">
        <v>10</v>
      </c>
      <c r="P2046" s="4">
        <v>10</v>
      </c>
      <c r="Q2046" t="s">
        <v>31</v>
      </c>
      <c r="R2046" s="4">
        <v>5</v>
      </c>
      <c r="S2046" t="str">
        <f>CONCATENATE(OrdersTable[[#This Row],[Clean_ID]],"-",OrdersTable[[#This Row],[Clean_Region]],"-",OrdersTable[[#This Row],[Clean_Product]])</f>
        <v>3044-NORTH-Office Supplies</v>
      </c>
    </row>
    <row r="2047" spans="1:19" x14ac:dyDescent="0.3">
      <c r="A2047" t="s">
        <v>5505</v>
      </c>
      <c r="B2047" t="str">
        <f t="shared" si="186"/>
        <v>3045</v>
      </c>
      <c r="C2047" t="s">
        <v>5506</v>
      </c>
      <c r="D2047" t="str">
        <f t="shared" si="191"/>
        <v>Ashlee Hogan</v>
      </c>
      <c r="E2047" t="s">
        <v>44</v>
      </c>
      <c r="F2047" t="str">
        <f t="shared" si="187"/>
        <v>SOUTH</v>
      </c>
      <c r="G2047" t="s">
        <v>80</v>
      </c>
      <c r="H2047" t="str">
        <f t="shared" si="188"/>
        <v>Furniture</v>
      </c>
      <c r="I2047" s="2" t="s">
        <v>5507</v>
      </c>
      <c r="J2047" s="1">
        <v>45757</v>
      </c>
      <c r="K2047">
        <v>4888.3900000000003</v>
      </c>
      <c r="L2047" s="4">
        <v>4888.3900000000003</v>
      </c>
      <c r="M2047" s="4" t="str">
        <f t="shared" si="189"/>
        <v>High Sales</v>
      </c>
      <c r="N2047" s="2" t="str">
        <f t="shared" si="190"/>
        <v>Grade A</v>
      </c>
      <c r="O2047">
        <v>10</v>
      </c>
      <c r="P2047" s="4">
        <v>10</v>
      </c>
      <c r="Q2047" t="s">
        <v>14</v>
      </c>
      <c r="R2047" s="4">
        <v>6</v>
      </c>
      <c r="S2047" t="str">
        <f>CONCATENATE(OrdersTable[[#This Row],[Clean_ID]],"-",OrdersTable[[#This Row],[Clean_Region]],"-",OrdersTable[[#This Row],[Clean_Product]])</f>
        <v>3045-SOUTH-Furniture</v>
      </c>
    </row>
    <row r="2048" spans="1:19" x14ac:dyDescent="0.3">
      <c r="A2048" t="s">
        <v>5508</v>
      </c>
      <c r="B2048" t="str">
        <f t="shared" si="186"/>
        <v>3046</v>
      </c>
      <c r="C2048" t="s">
        <v>5509</v>
      </c>
      <c r="D2048" t="str">
        <f t="shared" si="191"/>
        <v>Teresa Nunez</v>
      </c>
      <c r="E2048" t="s">
        <v>11</v>
      </c>
      <c r="F2048" t="str">
        <f t="shared" si="187"/>
        <v>NORTH</v>
      </c>
      <c r="G2048" t="s">
        <v>35</v>
      </c>
      <c r="H2048" t="str">
        <f t="shared" si="188"/>
        <v>Electronics</v>
      </c>
      <c r="I2048" s="2" t="s">
        <v>5198</v>
      </c>
      <c r="J2048" s="1">
        <v>45755</v>
      </c>
      <c r="K2048">
        <v>57.23</v>
      </c>
      <c r="L2048" s="4">
        <v>57.23</v>
      </c>
      <c r="M2048" s="4" t="str">
        <f t="shared" si="189"/>
        <v>Low Sales</v>
      </c>
      <c r="N2048" s="2" t="str">
        <f t="shared" si="190"/>
        <v>Grade C</v>
      </c>
      <c r="O2048">
        <v>10</v>
      </c>
      <c r="P2048" s="4">
        <v>10</v>
      </c>
      <c r="Q2048" t="s">
        <v>14</v>
      </c>
      <c r="R2048" s="4">
        <v>12</v>
      </c>
      <c r="S2048" t="str">
        <f>CONCATENATE(OrdersTable[[#This Row],[Clean_ID]],"-",OrdersTable[[#This Row],[Clean_Region]],"-",OrdersTable[[#This Row],[Clean_Product]])</f>
        <v>3046-NORTH-Electronics</v>
      </c>
    </row>
    <row r="2049" spans="1:19" x14ac:dyDescent="0.3">
      <c r="A2049" t="s">
        <v>5510</v>
      </c>
      <c r="B2049" t="str">
        <f t="shared" si="186"/>
        <v>3047</v>
      </c>
      <c r="C2049" t="s">
        <v>5511</v>
      </c>
      <c r="D2049" t="str">
        <f t="shared" si="191"/>
        <v>Troy Ramirez</v>
      </c>
      <c r="E2049" t="s">
        <v>26</v>
      </c>
      <c r="F2049" t="str">
        <f t="shared" si="187"/>
        <v>EAST</v>
      </c>
      <c r="G2049" t="s">
        <v>35</v>
      </c>
      <c r="H2049" t="str">
        <f t="shared" si="188"/>
        <v>Electronics</v>
      </c>
      <c r="I2049" s="2" t="s">
        <v>5183</v>
      </c>
      <c r="J2049" s="1">
        <v>45549</v>
      </c>
      <c r="K2049">
        <v>4032.74</v>
      </c>
      <c r="L2049" s="4">
        <v>4032.74</v>
      </c>
      <c r="M2049" s="4" t="str">
        <f t="shared" si="189"/>
        <v>High Sales</v>
      </c>
      <c r="N2049" s="2" t="str">
        <f t="shared" si="190"/>
        <v>Grade A</v>
      </c>
      <c r="O2049">
        <v>20</v>
      </c>
      <c r="P2049" s="4">
        <v>20</v>
      </c>
      <c r="Q2049" t="s">
        <v>37</v>
      </c>
      <c r="R2049" s="4">
        <v>10</v>
      </c>
      <c r="S2049" t="str">
        <f>CONCATENATE(OrdersTable[[#This Row],[Clean_ID]],"-",OrdersTable[[#This Row],[Clean_Region]],"-",OrdersTable[[#This Row],[Clean_Product]])</f>
        <v>3047-EAST-Electronics</v>
      </c>
    </row>
    <row r="2050" spans="1:19" x14ac:dyDescent="0.3">
      <c r="A2050" t="s">
        <v>5512</v>
      </c>
      <c r="B2050" t="str">
        <f t="shared" ref="B2050:B2113" si="192">RIGHT(A2050, 4)</f>
        <v>3048</v>
      </c>
      <c r="C2050" t="s">
        <v>3445</v>
      </c>
      <c r="D2050" t="str">
        <f t="shared" si="191"/>
        <v>Kathy Anderson</v>
      </c>
      <c r="E2050" t="s">
        <v>21</v>
      </c>
      <c r="F2050" t="str">
        <f t="shared" ref="F2050:F2113" si="193">UPPER(TRIM(E2050))</f>
        <v>CENTRAL</v>
      </c>
      <c r="G2050" t="s">
        <v>40</v>
      </c>
      <c r="H2050" t="str">
        <f t="shared" ref="H2050:H2113" si="194">PROPER(TRIM(G2050))</f>
        <v>Office Supplies</v>
      </c>
      <c r="I2050" s="2" t="s">
        <v>5513</v>
      </c>
      <c r="J2050" s="1">
        <v>45508</v>
      </c>
      <c r="K2050">
        <v>2385.6799999999998</v>
      </c>
      <c r="L2050" s="4">
        <v>2385.6799999999998</v>
      </c>
      <c r="M2050" s="4" t="str">
        <f t="shared" ref="M2050:M2113" si="195">IF(L2050&gt;2500, "High Sales", "Low Sales")</f>
        <v>Low Sales</v>
      </c>
      <c r="N2050" s="2" t="str">
        <f t="shared" ref="N2050:N2113" si="196">IF(OR(ISBLANK(L2050), L2050="", L2050=0), "Grade C", IF(L2050&gt;=4000, "Grade A", IF(L2050&gt;=2000, "Grade B", "Grade C")))</f>
        <v>Grade B</v>
      </c>
      <c r="O2050">
        <v>10</v>
      </c>
      <c r="P2050" s="4">
        <v>10</v>
      </c>
      <c r="Q2050" t="s">
        <v>31</v>
      </c>
      <c r="R2050" s="4">
        <v>1</v>
      </c>
      <c r="S2050" t="str">
        <f>CONCATENATE(OrdersTable[[#This Row],[Clean_ID]],"-",OrdersTable[[#This Row],[Clean_Region]],"-",OrdersTable[[#This Row],[Clean_Product]])</f>
        <v>3048-CENTRAL-Office Supplies</v>
      </c>
    </row>
    <row r="2051" spans="1:19" x14ac:dyDescent="0.3">
      <c r="A2051" t="s">
        <v>5514</v>
      </c>
      <c r="B2051" t="str">
        <f t="shared" si="192"/>
        <v>3049</v>
      </c>
      <c r="C2051" t="s">
        <v>5515</v>
      </c>
      <c r="D2051" t="str">
        <f t="shared" ref="D2051:D2114" si="197">PROPER(TRIM(C2051))</f>
        <v>Scott Nelson</v>
      </c>
      <c r="E2051" t="s">
        <v>26</v>
      </c>
      <c r="F2051" t="str">
        <f t="shared" si="193"/>
        <v>EAST</v>
      </c>
      <c r="G2051" t="s">
        <v>40</v>
      </c>
      <c r="H2051" t="str">
        <f t="shared" si="194"/>
        <v>Office Supplies</v>
      </c>
      <c r="I2051" s="2" t="s">
        <v>5516</v>
      </c>
      <c r="J2051" s="1">
        <v>45774</v>
      </c>
      <c r="K2051"/>
      <c r="L2051" s="4">
        <v>0</v>
      </c>
      <c r="M2051" s="4" t="str">
        <f t="shared" si="195"/>
        <v>Low Sales</v>
      </c>
      <c r="N2051" s="2" t="str">
        <f t="shared" si="196"/>
        <v>Grade C</v>
      </c>
      <c r="O2051">
        <v>10</v>
      </c>
      <c r="P2051" s="4">
        <v>10</v>
      </c>
      <c r="Q2051" t="s">
        <v>23</v>
      </c>
      <c r="R2051" s="4">
        <v>9</v>
      </c>
      <c r="S2051" t="str">
        <f>CONCATENATE(OrdersTable[[#This Row],[Clean_ID]],"-",OrdersTable[[#This Row],[Clean_Region]],"-",OrdersTable[[#This Row],[Clean_Product]])</f>
        <v>3049-EAST-Office Supplies</v>
      </c>
    </row>
    <row r="2052" spans="1:19" x14ac:dyDescent="0.3">
      <c r="A2052" t="s">
        <v>5517</v>
      </c>
      <c r="B2052" t="str">
        <f t="shared" si="192"/>
        <v>3050</v>
      </c>
      <c r="C2052" t="s">
        <v>5518</v>
      </c>
      <c r="D2052" t="str">
        <f t="shared" si="197"/>
        <v>Linda Rosales</v>
      </c>
      <c r="E2052" t="s">
        <v>34</v>
      </c>
      <c r="F2052" t="str">
        <f t="shared" si="193"/>
        <v>NORTH</v>
      </c>
      <c r="G2052" t="s">
        <v>12</v>
      </c>
      <c r="H2052" t="str">
        <f t="shared" si="194"/>
        <v>Electronics</v>
      </c>
      <c r="I2052" s="2" t="s">
        <v>2730</v>
      </c>
      <c r="J2052" s="1">
        <v>45397</v>
      </c>
      <c r="K2052">
        <v>4484.83</v>
      </c>
      <c r="L2052" s="4">
        <v>4484.83</v>
      </c>
      <c r="M2052" s="4" t="str">
        <f t="shared" si="195"/>
        <v>High Sales</v>
      </c>
      <c r="N2052" s="2" t="str">
        <f t="shared" si="196"/>
        <v>Grade A</v>
      </c>
      <c r="O2052">
        <v>20</v>
      </c>
      <c r="P2052" s="4">
        <v>20</v>
      </c>
      <c r="Q2052" t="s">
        <v>14</v>
      </c>
      <c r="R2052" s="4">
        <v>4</v>
      </c>
      <c r="S2052" t="str">
        <f>CONCATENATE(OrdersTable[[#This Row],[Clean_ID]],"-",OrdersTable[[#This Row],[Clean_Region]],"-",OrdersTable[[#This Row],[Clean_Product]])</f>
        <v>3050-NORTH-Electronics</v>
      </c>
    </row>
    <row r="2053" spans="1:19" x14ac:dyDescent="0.3">
      <c r="A2053" t="s">
        <v>5519</v>
      </c>
      <c r="B2053" t="str">
        <f t="shared" si="192"/>
        <v>3051</v>
      </c>
      <c r="C2053" t="s">
        <v>5520</v>
      </c>
      <c r="D2053" t="str">
        <f t="shared" si="197"/>
        <v>Mitchell Cole</v>
      </c>
      <c r="E2053" t="s">
        <v>51</v>
      </c>
      <c r="F2053" t="str">
        <f t="shared" si="193"/>
        <v>WEST</v>
      </c>
      <c r="G2053" t="s">
        <v>35</v>
      </c>
      <c r="H2053" t="str">
        <f t="shared" si="194"/>
        <v>Electronics</v>
      </c>
      <c r="I2053" s="2" t="s">
        <v>999</v>
      </c>
      <c r="J2053" s="1">
        <v>45839</v>
      </c>
      <c r="K2053"/>
      <c r="L2053" s="4">
        <v>0</v>
      </c>
      <c r="M2053" s="4" t="str">
        <f t="shared" si="195"/>
        <v>Low Sales</v>
      </c>
      <c r="N2053" s="2" t="str">
        <f t="shared" si="196"/>
        <v>Grade C</v>
      </c>
      <c r="O2053">
        <v>10</v>
      </c>
      <c r="P2053" s="4">
        <v>10</v>
      </c>
      <c r="Q2053" t="s">
        <v>18</v>
      </c>
      <c r="R2053" s="4">
        <v>12</v>
      </c>
      <c r="S2053" t="str">
        <f>CONCATENATE(OrdersTable[[#This Row],[Clean_ID]],"-",OrdersTable[[#This Row],[Clean_Region]],"-",OrdersTable[[#This Row],[Clean_Product]])</f>
        <v>3051-WEST-Electronics</v>
      </c>
    </row>
    <row r="2054" spans="1:19" x14ac:dyDescent="0.3">
      <c r="A2054" t="s">
        <v>5521</v>
      </c>
      <c r="B2054" t="str">
        <f t="shared" si="192"/>
        <v>3052</v>
      </c>
      <c r="C2054" t="s">
        <v>5522</v>
      </c>
      <c r="D2054" t="str">
        <f t="shared" si="197"/>
        <v>Cory Richard</v>
      </c>
      <c r="E2054" t="s">
        <v>44</v>
      </c>
      <c r="F2054" t="str">
        <f t="shared" si="193"/>
        <v>SOUTH</v>
      </c>
      <c r="G2054" t="s">
        <v>80</v>
      </c>
      <c r="H2054" t="str">
        <f t="shared" si="194"/>
        <v>Furniture</v>
      </c>
      <c r="I2054" s="2" t="s">
        <v>5523</v>
      </c>
      <c r="J2054" s="1">
        <v>45671</v>
      </c>
      <c r="K2054">
        <v>231.25</v>
      </c>
      <c r="L2054" s="4">
        <v>231.25</v>
      </c>
      <c r="M2054" s="4" t="str">
        <f t="shared" si="195"/>
        <v>Low Sales</v>
      </c>
      <c r="N2054" s="2" t="str">
        <f t="shared" si="196"/>
        <v>Grade C</v>
      </c>
      <c r="O2054"/>
      <c r="P2054" s="4">
        <v>0</v>
      </c>
      <c r="Q2054" t="s">
        <v>23</v>
      </c>
      <c r="R2054" s="4">
        <v>2</v>
      </c>
      <c r="S2054" t="str">
        <f>CONCATENATE(OrdersTable[[#This Row],[Clean_ID]],"-",OrdersTable[[#This Row],[Clean_Region]],"-",OrdersTable[[#This Row],[Clean_Product]])</f>
        <v>3052-SOUTH-Furniture</v>
      </c>
    </row>
    <row r="2055" spans="1:19" x14ac:dyDescent="0.3">
      <c r="A2055" t="s">
        <v>5524</v>
      </c>
      <c r="B2055" t="str">
        <f t="shared" si="192"/>
        <v>3053</v>
      </c>
      <c r="C2055" t="s">
        <v>5525</v>
      </c>
      <c r="D2055" t="str">
        <f t="shared" si="197"/>
        <v>Kathryn Montgomery</v>
      </c>
      <c r="E2055" t="s">
        <v>26</v>
      </c>
      <c r="F2055" t="str">
        <f t="shared" si="193"/>
        <v>EAST</v>
      </c>
      <c r="G2055" t="s">
        <v>35</v>
      </c>
      <c r="H2055" t="str">
        <f t="shared" si="194"/>
        <v>Electronics</v>
      </c>
      <c r="I2055" s="2" t="s">
        <v>5526</v>
      </c>
      <c r="J2055" s="1">
        <v>45506</v>
      </c>
      <c r="K2055">
        <v>1737.03</v>
      </c>
      <c r="L2055" s="4">
        <v>1737.03</v>
      </c>
      <c r="M2055" s="4" t="str">
        <f t="shared" si="195"/>
        <v>Low Sales</v>
      </c>
      <c r="N2055" s="2" t="str">
        <f t="shared" si="196"/>
        <v>Grade C</v>
      </c>
      <c r="O2055"/>
      <c r="P2055" s="4">
        <v>0</v>
      </c>
      <c r="Q2055" t="s">
        <v>14</v>
      </c>
      <c r="R2055" s="4">
        <v>2</v>
      </c>
      <c r="S2055" t="str">
        <f>CONCATENATE(OrdersTable[[#This Row],[Clean_ID]],"-",OrdersTable[[#This Row],[Clean_Region]],"-",OrdersTable[[#This Row],[Clean_Product]])</f>
        <v>3053-EAST-Electronics</v>
      </c>
    </row>
    <row r="2056" spans="1:19" x14ac:dyDescent="0.3">
      <c r="A2056" t="s">
        <v>5527</v>
      </c>
      <c r="B2056" t="str">
        <f t="shared" si="192"/>
        <v>3054</v>
      </c>
      <c r="C2056" t="s">
        <v>5528</v>
      </c>
      <c r="D2056" t="str">
        <f t="shared" si="197"/>
        <v>Christina Perry</v>
      </c>
      <c r="E2056" t="s">
        <v>26</v>
      </c>
      <c r="F2056" t="str">
        <f t="shared" si="193"/>
        <v>EAST</v>
      </c>
      <c r="G2056" t="s">
        <v>80</v>
      </c>
      <c r="H2056" t="str">
        <f t="shared" si="194"/>
        <v>Furniture</v>
      </c>
      <c r="I2056" s="2" t="s">
        <v>2835</v>
      </c>
      <c r="J2056" s="1">
        <v>45337</v>
      </c>
      <c r="K2056">
        <v>3460.53</v>
      </c>
      <c r="L2056" s="4">
        <v>3460.53</v>
      </c>
      <c r="M2056" s="4" t="str">
        <f t="shared" si="195"/>
        <v>High Sales</v>
      </c>
      <c r="N2056" s="2" t="str">
        <f t="shared" si="196"/>
        <v>Grade B</v>
      </c>
      <c r="O2056">
        <v>5</v>
      </c>
      <c r="P2056" s="4">
        <v>5</v>
      </c>
      <c r="Q2056" t="s">
        <v>23</v>
      </c>
      <c r="R2056" s="4">
        <v>14</v>
      </c>
      <c r="S2056" t="str">
        <f>CONCATENATE(OrdersTable[[#This Row],[Clean_ID]],"-",OrdersTable[[#This Row],[Clean_Region]],"-",OrdersTable[[#This Row],[Clean_Product]])</f>
        <v>3054-EAST-Furniture</v>
      </c>
    </row>
    <row r="2057" spans="1:19" x14ac:dyDescent="0.3">
      <c r="A2057" t="s">
        <v>5529</v>
      </c>
      <c r="B2057" t="str">
        <f t="shared" si="192"/>
        <v>3055</v>
      </c>
      <c r="C2057" t="s">
        <v>5530</v>
      </c>
      <c r="D2057" t="str">
        <f t="shared" si="197"/>
        <v>Gregory Stark</v>
      </c>
      <c r="E2057" t="s">
        <v>44</v>
      </c>
      <c r="F2057" t="str">
        <f t="shared" si="193"/>
        <v>SOUTH</v>
      </c>
      <c r="G2057" t="s">
        <v>35</v>
      </c>
      <c r="H2057" t="str">
        <f t="shared" si="194"/>
        <v>Electronics</v>
      </c>
      <c r="I2057" s="2" t="s">
        <v>1442</v>
      </c>
      <c r="J2057" s="1">
        <v>45630</v>
      </c>
      <c r="K2057">
        <v>489.12</v>
      </c>
      <c r="L2057" s="4">
        <v>489.12</v>
      </c>
      <c r="M2057" s="4" t="str">
        <f t="shared" si="195"/>
        <v>Low Sales</v>
      </c>
      <c r="N2057" s="2" t="str">
        <f t="shared" si="196"/>
        <v>Grade C</v>
      </c>
      <c r="O2057"/>
      <c r="P2057" s="4">
        <v>0</v>
      </c>
      <c r="Q2057" t="s">
        <v>31</v>
      </c>
      <c r="R2057" s="4">
        <v>1</v>
      </c>
      <c r="S2057" t="str">
        <f>CONCATENATE(OrdersTable[[#This Row],[Clean_ID]],"-",OrdersTable[[#This Row],[Clean_Region]],"-",OrdersTable[[#This Row],[Clean_Product]])</f>
        <v>3055-SOUTH-Electronics</v>
      </c>
    </row>
    <row r="2058" spans="1:19" x14ac:dyDescent="0.3">
      <c r="A2058" t="s">
        <v>5531</v>
      </c>
      <c r="B2058" t="str">
        <f t="shared" si="192"/>
        <v>3056</v>
      </c>
      <c r="C2058" t="s">
        <v>5532</v>
      </c>
      <c r="D2058" t="str">
        <f t="shared" si="197"/>
        <v>Lindsey Kelly Md</v>
      </c>
      <c r="E2058" t="s">
        <v>51</v>
      </c>
      <c r="F2058" t="str">
        <f t="shared" si="193"/>
        <v>WEST</v>
      </c>
      <c r="G2058" t="s">
        <v>40</v>
      </c>
      <c r="H2058" t="str">
        <f t="shared" si="194"/>
        <v>Office Supplies</v>
      </c>
      <c r="I2058" s="2" t="s">
        <v>2529</v>
      </c>
      <c r="J2058" s="1">
        <v>45657</v>
      </c>
      <c r="K2058">
        <v>2803.62</v>
      </c>
      <c r="L2058" s="4">
        <v>2803.62</v>
      </c>
      <c r="M2058" s="4" t="str">
        <f t="shared" si="195"/>
        <v>High Sales</v>
      </c>
      <c r="N2058" s="2" t="str">
        <f t="shared" si="196"/>
        <v>Grade B</v>
      </c>
      <c r="O2058">
        <v>5</v>
      </c>
      <c r="P2058" s="4">
        <v>5</v>
      </c>
      <c r="Q2058" t="s">
        <v>14</v>
      </c>
      <c r="R2058" s="4">
        <v>11</v>
      </c>
      <c r="S2058" t="str">
        <f>CONCATENATE(OrdersTable[[#This Row],[Clean_ID]],"-",OrdersTable[[#This Row],[Clean_Region]],"-",OrdersTable[[#This Row],[Clean_Product]])</f>
        <v>3056-WEST-Office Supplies</v>
      </c>
    </row>
    <row r="2059" spans="1:19" x14ac:dyDescent="0.3">
      <c r="A2059" t="s">
        <v>5533</v>
      </c>
      <c r="B2059" t="str">
        <f t="shared" si="192"/>
        <v>3057</v>
      </c>
      <c r="C2059" t="s">
        <v>5534</v>
      </c>
      <c r="D2059" t="str">
        <f t="shared" si="197"/>
        <v>Brian Stephens</v>
      </c>
      <c r="E2059" t="s">
        <v>21</v>
      </c>
      <c r="F2059" t="str">
        <f t="shared" si="193"/>
        <v>CENTRAL</v>
      </c>
      <c r="G2059" t="s">
        <v>12</v>
      </c>
      <c r="H2059" t="str">
        <f t="shared" si="194"/>
        <v>Electronics</v>
      </c>
      <c r="I2059" s="2" t="s">
        <v>675</v>
      </c>
      <c r="J2059" s="1">
        <v>45975</v>
      </c>
      <c r="K2059">
        <v>1003.1</v>
      </c>
      <c r="L2059" s="4">
        <v>1003.1</v>
      </c>
      <c r="M2059" s="4" t="str">
        <f t="shared" si="195"/>
        <v>Low Sales</v>
      </c>
      <c r="N2059" s="2" t="str">
        <f t="shared" si="196"/>
        <v>Grade C</v>
      </c>
      <c r="O2059">
        <v>10</v>
      </c>
      <c r="P2059" s="4">
        <v>10</v>
      </c>
      <c r="Q2059" t="s">
        <v>14</v>
      </c>
      <c r="R2059" s="4">
        <v>12</v>
      </c>
      <c r="S2059" t="str">
        <f>CONCATENATE(OrdersTable[[#This Row],[Clean_ID]],"-",OrdersTable[[#This Row],[Clean_Region]],"-",OrdersTable[[#This Row],[Clean_Product]])</f>
        <v>3057-CENTRAL-Electronics</v>
      </c>
    </row>
    <row r="2060" spans="1:19" x14ac:dyDescent="0.3">
      <c r="A2060" t="s">
        <v>5535</v>
      </c>
      <c r="B2060" t="str">
        <f t="shared" si="192"/>
        <v>3058</v>
      </c>
      <c r="C2060" t="s">
        <v>5536</v>
      </c>
      <c r="D2060" t="str">
        <f t="shared" si="197"/>
        <v>Frank Guerra</v>
      </c>
      <c r="E2060" t="s">
        <v>44</v>
      </c>
      <c r="F2060" t="str">
        <f t="shared" si="193"/>
        <v>SOUTH</v>
      </c>
      <c r="G2060" t="s">
        <v>80</v>
      </c>
      <c r="H2060" t="str">
        <f t="shared" si="194"/>
        <v>Furniture</v>
      </c>
      <c r="I2060" s="2" t="s">
        <v>5537</v>
      </c>
      <c r="J2060" s="1">
        <v>46139</v>
      </c>
      <c r="K2060"/>
      <c r="L2060" s="4">
        <v>0</v>
      </c>
      <c r="M2060" s="4" t="str">
        <f t="shared" si="195"/>
        <v>Low Sales</v>
      </c>
      <c r="N2060" s="2" t="str">
        <f t="shared" si="196"/>
        <v>Grade C</v>
      </c>
      <c r="O2060">
        <v>20</v>
      </c>
      <c r="P2060" s="4">
        <v>20</v>
      </c>
      <c r="Q2060" t="s">
        <v>14</v>
      </c>
      <c r="R2060" s="4">
        <v>11</v>
      </c>
      <c r="S2060" t="str">
        <f>CONCATENATE(OrdersTable[[#This Row],[Clean_ID]],"-",OrdersTable[[#This Row],[Clean_Region]],"-",OrdersTable[[#This Row],[Clean_Product]])</f>
        <v>3058-SOUTH-Furniture</v>
      </c>
    </row>
    <row r="2061" spans="1:19" x14ac:dyDescent="0.3">
      <c r="A2061" t="s">
        <v>5538</v>
      </c>
      <c r="B2061" t="str">
        <f t="shared" si="192"/>
        <v>3059</v>
      </c>
      <c r="C2061" t="s">
        <v>5539</v>
      </c>
      <c r="D2061" t="str">
        <f t="shared" si="197"/>
        <v>Paul Wright</v>
      </c>
      <c r="E2061" t="s">
        <v>51</v>
      </c>
      <c r="F2061" t="str">
        <f t="shared" si="193"/>
        <v>WEST</v>
      </c>
      <c r="G2061" t="s">
        <v>80</v>
      </c>
      <c r="H2061" t="str">
        <f t="shared" si="194"/>
        <v>Furniture</v>
      </c>
      <c r="I2061" s="2" t="s">
        <v>5540</v>
      </c>
      <c r="J2061" s="1">
        <v>45925</v>
      </c>
      <c r="K2061">
        <v>205.88</v>
      </c>
      <c r="L2061" s="4">
        <v>205.88</v>
      </c>
      <c r="M2061" s="4" t="str">
        <f t="shared" si="195"/>
        <v>Low Sales</v>
      </c>
      <c r="N2061" s="2" t="str">
        <f t="shared" si="196"/>
        <v>Grade C</v>
      </c>
      <c r="O2061">
        <v>15</v>
      </c>
      <c r="P2061" s="4">
        <v>15</v>
      </c>
      <c r="Q2061" t="s">
        <v>31</v>
      </c>
      <c r="R2061" s="4">
        <v>14</v>
      </c>
      <c r="S2061" t="str">
        <f>CONCATENATE(OrdersTable[[#This Row],[Clean_ID]],"-",OrdersTable[[#This Row],[Clean_Region]],"-",OrdersTable[[#This Row],[Clean_Product]])</f>
        <v>3059-WEST-Furniture</v>
      </c>
    </row>
    <row r="2062" spans="1:19" x14ac:dyDescent="0.3">
      <c r="A2062" t="s">
        <v>5541</v>
      </c>
      <c r="B2062" t="str">
        <f t="shared" si="192"/>
        <v>3060</v>
      </c>
      <c r="C2062" t="s">
        <v>5542</v>
      </c>
      <c r="D2062" t="str">
        <f t="shared" si="197"/>
        <v>Brandon Riley</v>
      </c>
      <c r="E2062" t="s">
        <v>11</v>
      </c>
      <c r="F2062" t="str">
        <f t="shared" si="193"/>
        <v>NORTH</v>
      </c>
      <c r="G2062" t="s">
        <v>35</v>
      </c>
      <c r="H2062" t="str">
        <f t="shared" si="194"/>
        <v>Electronics</v>
      </c>
      <c r="I2062" s="2" t="s">
        <v>4917</v>
      </c>
      <c r="J2062" s="1">
        <v>45449</v>
      </c>
      <c r="K2062">
        <v>363.18</v>
      </c>
      <c r="L2062" s="4">
        <v>363.18</v>
      </c>
      <c r="M2062" s="4" t="str">
        <f t="shared" si="195"/>
        <v>Low Sales</v>
      </c>
      <c r="N2062" s="2" t="str">
        <f t="shared" si="196"/>
        <v>Grade C</v>
      </c>
      <c r="O2062">
        <v>20</v>
      </c>
      <c r="P2062" s="4">
        <v>20</v>
      </c>
      <c r="Q2062" t="s">
        <v>23</v>
      </c>
      <c r="R2062" s="4">
        <v>1</v>
      </c>
      <c r="S2062" t="str">
        <f>CONCATENATE(OrdersTable[[#This Row],[Clean_ID]],"-",OrdersTable[[#This Row],[Clean_Region]],"-",OrdersTable[[#This Row],[Clean_Product]])</f>
        <v>3060-NORTH-Electronics</v>
      </c>
    </row>
    <row r="2063" spans="1:19" x14ac:dyDescent="0.3">
      <c r="A2063" t="s">
        <v>5543</v>
      </c>
      <c r="B2063" t="str">
        <f t="shared" si="192"/>
        <v>3061</v>
      </c>
      <c r="C2063" t="s">
        <v>5544</v>
      </c>
      <c r="D2063" t="str">
        <f t="shared" si="197"/>
        <v>Steven West</v>
      </c>
      <c r="E2063" t="s">
        <v>44</v>
      </c>
      <c r="F2063" t="str">
        <f t="shared" si="193"/>
        <v>SOUTH</v>
      </c>
      <c r="G2063" t="s">
        <v>40</v>
      </c>
      <c r="H2063" t="str">
        <f t="shared" si="194"/>
        <v>Office Supplies</v>
      </c>
      <c r="I2063" s="2" t="s">
        <v>5545</v>
      </c>
      <c r="J2063" s="1">
        <v>45327</v>
      </c>
      <c r="K2063"/>
      <c r="L2063" s="4">
        <v>0</v>
      </c>
      <c r="M2063" s="4" t="str">
        <f t="shared" si="195"/>
        <v>Low Sales</v>
      </c>
      <c r="N2063" s="2" t="str">
        <f t="shared" si="196"/>
        <v>Grade C</v>
      </c>
      <c r="O2063">
        <v>5</v>
      </c>
      <c r="P2063" s="4">
        <v>5</v>
      </c>
      <c r="Q2063" t="s">
        <v>14</v>
      </c>
      <c r="R2063" s="4">
        <v>13</v>
      </c>
      <c r="S2063" t="str">
        <f>CONCATENATE(OrdersTable[[#This Row],[Clean_ID]],"-",OrdersTable[[#This Row],[Clean_Region]],"-",OrdersTable[[#This Row],[Clean_Product]])</f>
        <v>3061-SOUTH-Office Supplies</v>
      </c>
    </row>
    <row r="2064" spans="1:19" x14ac:dyDescent="0.3">
      <c r="A2064" t="s">
        <v>5546</v>
      </c>
      <c r="B2064" t="str">
        <f t="shared" si="192"/>
        <v>3062</v>
      </c>
      <c r="C2064" t="s">
        <v>5547</v>
      </c>
      <c r="D2064" t="str">
        <f t="shared" si="197"/>
        <v>Nancy Evans</v>
      </c>
      <c r="E2064" t="s">
        <v>44</v>
      </c>
      <c r="F2064" t="str">
        <f t="shared" si="193"/>
        <v>SOUTH</v>
      </c>
      <c r="G2064" t="s">
        <v>80</v>
      </c>
      <c r="H2064" t="str">
        <f t="shared" si="194"/>
        <v>Furniture</v>
      </c>
      <c r="I2064" s="2" t="s">
        <v>5548</v>
      </c>
      <c r="J2064" s="1">
        <v>45366</v>
      </c>
      <c r="K2064"/>
      <c r="L2064" s="4">
        <v>0</v>
      </c>
      <c r="M2064" s="4" t="str">
        <f t="shared" si="195"/>
        <v>Low Sales</v>
      </c>
      <c r="N2064" s="2" t="str">
        <f t="shared" si="196"/>
        <v>Grade C</v>
      </c>
      <c r="O2064">
        <v>10</v>
      </c>
      <c r="P2064" s="4">
        <v>10</v>
      </c>
      <c r="Q2064" t="s">
        <v>18</v>
      </c>
      <c r="R2064" s="4">
        <v>5</v>
      </c>
      <c r="S2064" t="str">
        <f>CONCATENATE(OrdersTable[[#This Row],[Clean_ID]],"-",OrdersTable[[#This Row],[Clean_Region]],"-",OrdersTable[[#This Row],[Clean_Product]])</f>
        <v>3062-SOUTH-Furniture</v>
      </c>
    </row>
    <row r="2065" spans="1:19" x14ac:dyDescent="0.3">
      <c r="A2065" t="s">
        <v>5549</v>
      </c>
      <c r="B2065" t="str">
        <f t="shared" si="192"/>
        <v>3063</v>
      </c>
      <c r="C2065" t="s">
        <v>5550</v>
      </c>
      <c r="D2065" t="str">
        <f t="shared" si="197"/>
        <v>Zachary Riley</v>
      </c>
      <c r="E2065" t="s">
        <v>11</v>
      </c>
      <c r="F2065" t="str">
        <f t="shared" si="193"/>
        <v>NORTH</v>
      </c>
      <c r="G2065" t="s">
        <v>40</v>
      </c>
      <c r="H2065" t="str">
        <f t="shared" si="194"/>
        <v>Office Supplies</v>
      </c>
      <c r="I2065" s="2" t="s">
        <v>5551</v>
      </c>
      <c r="J2065" s="1">
        <v>45755</v>
      </c>
      <c r="K2065">
        <v>4152.4399999999996</v>
      </c>
      <c r="L2065" s="4">
        <v>4152.4399999999996</v>
      </c>
      <c r="M2065" s="4" t="str">
        <f t="shared" si="195"/>
        <v>High Sales</v>
      </c>
      <c r="N2065" s="2" t="str">
        <f t="shared" si="196"/>
        <v>Grade A</v>
      </c>
      <c r="O2065">
        <v>20</v>
      </c>
      <c r="P2065" s="4">
        <v>20</v>
      </c>
      <c r="Q2065" t="s">
        <v>23</v>
      </c>
      <c r="R2065" s="4">
        <v>3</v>
      </c>
      <c r="S2065" t="str">
        <f>CONCATENATE(OrdersTable[[#This Row],[Clean_ID]],"-",OrdersTable[[#This Row],[Clean_Region]],"-",OrdersTable[[#This Row],[Clean_Product]])</f>
        <v>3063-NORTH-Office Supplies</v>
      </c>
    </row>
    <row r="2066" spans="1:19" x14ac:dyDescent="0.3">
      <c r="A2066" t="s">
        <v>5552</v>
      </c>
      <c r="B2066" t="str">
        <f t="shared" si="192"/>
        <v>3064</v>
      </c>
      <c r="C2066" t="s">
        <v>5553</v>
      </c>
      <c r="D2066" t="str">
        <f t="shared" si="197"/>
        <v>Anna Mcdaniel Dds</v>
      </c>
      <c r="E2066" t="s">
        <v>21</v>
      </c>
      <c r="F2066" t="str">
        <f t="shared" si="193"/>
        <v>CENTRAL</v>
      </c>
      <c r="G2066" t="s">
        <v>35</v>
      </c>
      <c r="H2066" t="str">
        <f t="shared" si="194"/>
        <v>Electronics</v>
      </c>
      <c r="I2066" s="2" t="s">
        <v>108</v>
      </c>
      <c r="J2066" s="1">
        <v>45636</v>
      </c>
      <c r="K2066">
        <v>1338.13</v>
      </c>
      <c r="L2066" s="4">
        <v>1338.13</v>
      </c>
      <c r="M2066" s="4" t="str">
        <f t="shared" si="195"/>
        <v>Low Sales</v>
      </c>
      <c r="N2066" s="2" t="str">
        <f t="shared" si="196"/>
        <v>Grade C</v>
      </c>
      <c r="O2066">
        <v>5</v>
      </c>
      <c r="P2066" s="4">
        <v>5</v>
      </c>
      <c r="Q2066" t="s">
        <v>18</v>
      </c>
      <c r="R2066" s="4">
        <v>7</v>
      </c>
      <c r="S2066" t="str">
        <f>CONCATENATE(OrdersTable[[#This Row],[Clean_ID]],"-",OrdersTable[[#This Row],[Clean_Region]],"-",OrdersTable[[#This Row],[Clean_Product]])</f>
        <v>3064-CENTRAL-Electronics</v>
      </c>
    </row>
    <row r="2067" spans="1:19" x14ac:dyDescent="0.3">
      <c r="A2067" t="s">
        <v>5554</v>
      </c>
      <c r="B2067" t="str">
        <f t="shared" si="192"/>
        <v>3065</v>
      </c>
      <c r="C2067" t="s">
        <v>5555</v>
      </c>
      <c r="D2067" t="str">
        <f t="shared" si="197"/>
        <v>Sara Mcgee</v>
      </c>
      <c r="E2067" t="s">
        <v>26</v>
      </c>
      <c r="F2067" t="str">
        <f t="shared" si="193"/>
        <v>EAST</v>
      </c>
      <c r="G2067" t="s">
        <v>35</v>
      </c>
      <c r="H2067" t="str">
        <f t="shared" si="194"/>
        <v>Electronics</v>
      </c>
      <c r="I2067" s="2" t="s">
        <v>1571</v>
      </c>
      <c r="J2067" s="1">
        <v>46083</v>
      </c>
      <c r="K2067">
        <v>2351.1</v>
      </c>
      <c r="L2067" s="4">
        <v>2351.1</v>
      </c>
      <c r="M2067" s="4" t="str">
        <f t="shared" si="195"/>
        <v>Low Sales</v>
      </c>
      <c r="N2067" s="2" t="str">
        <f t="shared" si="196"/>
        <v>Grade B</v>
      </c>
      <c r="O2067"/>
      <c r="P2067" s="4">
        <v>0</v>
      </c>
      <c r="Q2067" t="s">
        <v>14</v>
      </c>
      <c r="R2067" s="4">
        <v>13</v>
      </c>
      <c r="S2067" t="str">
        <f>CONCATENATE(OrdersTable[[#This Row],[Clean_ID]],"-",OrdersTable[[#This Row],[Clean_Region]],"-",OrdersTable[[#This Row],[Clean_Product]])</f>
        <v>3065-EAST-Electronics</v>
      </c>
    </row>
    <row r="2068" spans="1:19" x14ac:dyDescent="0.3">
      <c r="A2068" t="s">
        <v>5556</v>
      </c>
      <c r="B2068" t="str">
        <f t="shared" si="192"/>
        <v>3066</v>
      </c>
      <c r="C2068" t="s">
        <v>5557</v>
      </c>
      <c r="D2068" t="str">
        <f t="shared" si="197"/>
        <v>Laura Kelley</v>
      </c>
      <c r="E2068" t="s">
        <v>11</v>
      </c>
      <c r="F2068" t="str">
        <f t="shared" si="193"/>
        <v>NORTH</v>
      </c>
      <c r="G2068" t="s">
        <v>80</v>
      </c>
      <c r="H2068" t="str">
        <f t="shared" si="194"/>
        <v>Furniture</v>
      </c>
      <c r="I2068" s="2" t="s">
        <v>5558</v>
      </c>
      <c r="J2068" s="1">
        <v>45347</v>
      </c>
      <c r="K2068">
        <v>3698.17</v>
      </c>
      <c r="L2068" s="4">
        <v>3698.17</v>
      </c>
      <c r="M2068" s="4" t="str">
        <f t="shared" si="195"/>
        <v>High Sales</v>
      </c>
      <c r="N2068" s="2" t="str">
        <f t="shared" si="196"/>
        <v>Grade B</v>
      </c>
      <c r="O2068"/>
      <c r="P2068" s="4">
        <v>0</v>
      </c>
      <c r="Q2068" t="s">
        <v>23</v>
      </c>
      <c r="R2068" s="4">
        <v>7</v>
      </c>
      <c r="S2068" t="str">
        <f>CONCATENATE(OrdersTable[[#This Row],[Clean_ID]],"-",OrdersTable[[#This Row],[Clean_Region]],"-",OrdersTable[[#This Row],[Clean_Product]])</f>
        <v>3066-NORTH-Furniture</v>
      </c>
    </row>
    <row r="2069" spans="1:19" x14ac:dyDescent="0.3">
      <c r="A2069" t="s">
        <v>5559</v>
      </c>
      <c r="B2069" t="str">
        <f t="shared" si="192"/>
        <v>3067</v>
      </c>
      <c r="C2069" t="s">
        <v>5560</v>
      </c>
      <c r="D2069" t="str">
        <f t="shared" si="197"/>
        <v>Joseph Thompson</v>
      </c>
      <c r="E2069" t="s">
        <v>11</v>
      </c>
      <c r="F2069" t="str">
        <f t="shared" si="193"/>
        <v>NORTH</v>
      </c>
      <c r="G2069" t="s">
        <v>80</v>
      </c>
      <c r="H2069" t="str">
        <f t="shared" si="194"/>
        <v>Furniture</v>
      </c>
      <c r="I2069" s="2" t="s">
        <v>5561</v>
      </c>
      <c r="J2069" s="1">
        <v>45346</v>
      </c>
      <c r="K2069">
        <v>939.97</v>
      </c>
      <c r="L2069" s="4">
        <v>939.97</v>
      </c>
      <c r="M2069" s="4" t="str">
        <f t="shared" si="195"/>
        <v>Low Sales</v>
      </c>
      <c r="N2069" s="2" t="str">
        <f t="shared" si="196"/>
        <v>Grade C</v>
      </c>
      <c r="O2069">
        <v>10</v>
      </c>
      <c r="P2069" s="4">
        <v>10</v>
      </c>
      <c r="Q2069" t="s">
        <v>18</v>
      </c>
      <c r="R2069" s="4">
        <v>15</v>
      </c>
      <c r="S2069" t="str">
        <f>CONCATENATE(OrdersTable[[#This Row],[Clean_ID]],"-",OrdersTable[[#This Row],[Clean_Region]],"-",OrdersTable[[#This Row],[Clean_Product]])</f>
        <v>3067-NORTH-Furniture</v>
      </c>
    </row>
    <row r="2070" spans="1:19" x14ac:dyDescent="0.3">
      <c r="A2070" t="s">
        <v>5562</v>
      </c>
      <c r="B2070" t="str">
        <f t="shared" si="192"/>
        <v>3068</v>
      </c>
      <c r="C2070" t="s">
        <v>5563</v>
      </c>
      <c r="D2070" t="str">
        <f t="shared" si="197"/>
        <v>Stephanie Orr</v>
      </c>
      <c r="E2070" t="s">
        <v>34</v>
      </c>
      <c r="F2070" t="str">
        <f t="shared" si="193"/>
        <v>NORTH</v>
      </c>
      <c r="G2070" t="s">
        <v>12</v>
      </c>
      <c r="H2070" t="str">
        <f t="shared" si="194"/>
        <v>Electronics</v>
      </c>
      <c r="I2070" s="2" t="s">
        <v>275</v>
      </c>
      <c r="J2070" s="1">
        <v>45539</v>
      </c>
      <c r="K2070"/>
      <c r="L2070" s="4">
        <v>0</v>
      </c>
      <c r="M2070" s="4" t="str">
        <f t="shared" si="195"/>
        <v>Low Sales</v>
      </c>
      <c r="N2070" s="2" t="str">
        <f t="shared" si="196"/>
        <v>Grade C</v>
      </c>
      <c r="O2070"/>
      <c r="P2070" s="4">
        <v>0</v>
      </c>
      <c r="Q2070" t="s">
        <v>37</v>
      </c>
      <c r="R2070" s="4">
        <v>2</v>
      </c>
      <c r="S2070" t="str">
        <f>CONCATENATE(OrdersTable[[#This Row],[Clean_ID]],"-",OrdersTable[[#This Row],[Clean_Region]],"-",OrdersTable[[#This Row],[Clean_Product]])</f>
        <v>3068-NORTH-Electronics</v>
      </c>
    </row>
    <row r="2071" spans="1:19" x14ac:dyDescent="0.3">
      <c r="A2071" t="s">
        <v>5564</v>
      </c>
      <c r="B2071" t="str">
        <f t="shared" si="192"/>
        <v>3069</v>
      </c>
      <c r="C2071" t="s">
        <v>5565</v>
      </c>
      <c r="D2071" t="str">
        <f t="shared" si="197"/>
        <v>Brittany Porter</v>
      </c>
      <c r="E2071" t="s">
        <v>26</v>
      </c>
      <c r="F2071" t="str">
        <f t="shared" si="193"/>
        <v>EAST</v>
      </c>
      <c r="G2071" t="s">
        <v>40</v>
      </c>
      <c r="H2071" t="str">
        <f t="shared" si="194"/>
        <v>Office Supplies</v>
      </c>
      <c r="I2071" s="2" t="s">
        <v>4233</v>
      </c>
      <c r="J2071" s="1">
        <v>45632</v>
      </c>
      <c r="K2071">
        <v>724.09</v>
      </c>
      <c r="L2071" s="4">
        <v>724.09</v>
      </c>
      <c r="M2071" s="4" t="str">
        <f t="shared" si="195"/>
        <v>Low Sales</v>
      </c>
      <c r="N2071" s="2" t="str">
        <f t="shared" si="196"/>
        <v>Grade C</v>
      </c>
      <c r="O2071">
        <v>5</v>
      </c>
      <c r="P2071" s="4">
        <v>5</v>
      </c>
      <c r="Q2071" t="s">
        <v>23</v>
      </c>
      <c r="R2071" s="4">
        <v>8</v>
      </c>
      <c r="S2071" t="str">
        <f>CONCATENATE(OrdersTable[[#This Row],[Clean_ID]],"-",OrdersTable[[#This Row],[Clean_Region]],"-",OrdersTable[[#This Row],[Clean_Product]])</f>
        <v>3069-EAST-Office Supplies</v>
      </c>
    </row>
    <row r="2072" spans="1:19" x14ac:dyDescent="0.3">
      <c r="A2072" t="s">
        <v>5566</v>
      </c>
      <c r="B2072" t="str">
        <f t="shared" si="192"/>
        <v>3070</v>
      </c>
      <c r="C2072" t="s">
        <v>5567</v>
      </c>
      <c r="D2072" t="str">
        <f t="shared" si="197"/>
        <v>Mathew Burke</v>
      </c>
      <c r="E2072" t="s">
        <v>44</v>
      </c>
      <c r="F2072" t="str">
        <f t="shared" si="193"/>
        <v>SOUTH</v>
      </c>
      <c r="G2072" t="s">
        <v>80</v>
      </c>
      <c r="H2072" t="str">
        <f t="shared" si="194"/>
        <v>Furniture</v>
      </c>
      <c r="I2072" s="2" t="s">
        <v>5568</v>
      </c>
      <c r="J2072" s="1">
        <v>46114</v>
      </c>
      <c r="K2072">
        <v>3508.94</v>
      </c>
      <c r="L2072" s="4">
        <v>3508.94</v>
      </c>
      <c r="M2072" s="4" t="str">
        <f t="shared" si="195"/>
        <v>High Sales</v>
      </c>
      <c r="N2072" s="2" t="str">
        <f t="shared" si="196"/>
        <v>Grade B</v>
      </c>
      <c r="O2072"/>
      <c r="P2072" s="4">
        <v>0</v>
      </c>
      <c r="Q2072" t="s">
        <v>18</v>
      </c>
      <c r="R2072" s="4">
        <v>10</v>
      </c>
      <c r="S2072" t="str">
        <f>CONCATENATE(OrdersTable[[#This Row],[Clean_ID]],"-",OrdersTable[[#This Row],[Clean_Region]],"-",OrdersTable[[#This Row],[Clean_Product]])</f>
        <v>3070-SOUTH-Furniture</v>
      </c>
    </row>
    <row r="2073" spans="1:19" x14ac:dyDescent="0.3">
      <c r="A2073" t="s">
        <v>5569</v>
      </c>
      <c r="B2073" t="str">
        <f t="shared" si="192"/>
        <v>3071</v>
      </c>
      <c r="C2073" t="s">
        <v>5570</v>
      </c>
      <c r="D2073" t="str">
        <f t="shared" si="197"/>
        <v>Daniel Johnson</v>
      </c>
      <c r="E2073" t="s">
        <v>51</v>
      </c>
      <c r="F2073" t="str">
        <f t="shared" si="193"/>
        <v>WEST</v>
      </c>
      <c r="G2073" t="s">
        <v>12</v>
      </c>
      <c r="H2073" t="str">
        <f t="shared" si="194"/>
        <v>Electronics</v>
      </c>
      <c r="I2073" s="2" t="s">
        <v>1107</v>
      </c>
      <c r="J2073" s="1">
        <v>45724</v>
      </c>
      <c r="K2073">
        <v>3187.58</v>
      </c>
      <c r="L2073" s="4">
        <v>3187.58</v>
      </c>
      <c r="M2073" s="4" t="str">
        <f t="shared" si="195"/>
        <v>High Sales</v>
      </c>
      <c r="N2073" s="2" t="str">
        <f t="shared" si="196"/>
        <v>Grade B</v>
      </c>
      <c r="O2073">
        <v>15</v>
      </c>
      <c r="P2073" s="4">
        <v>15</v>
      </c>
      <c r="Q2073" t="s">
        <v>23</v>
      </c>
      <c r="R2073" s="4">
        <v>3</v>
      </c>
      <c r="S2073" t="str">
        <f>CONCATENATE(OrdersTable[[#This Row],[Clean_ID]],"-",OrdersTable[[#This Row],[Clean_Region]],"-",OrdersTable[[#This Row],[Clean_Product]])</f>
        <v>3071-WEST-Electronics</v>
      </c>
    </row>
    <row r="2074" spans="1:19" x14ac:dyDescent="0.3">
      <c r="A2074" t="s">
        <v>5571</v>
      </c>
      <c r="B2074" t="str">
        <f t="shared" si="192"/>
        <v>3072</v>
      </c>
      <c r="C2074" t="s">
        <v>5572</v>
      </c>
      <c r="D2074" t="str">
        <f t="shared" si="197"/>
        <v>William Perez</v>
      </c>
      <c r="E2074" t="s">
        <v>11</v>
      </c>
      <c r="F2074" t="str">
        <f t="shared" si="193"/>
        <v>NORTH</v>
      </c>
      <c r="G2074" t="s">
        <v>40</v>
      </c>
      <c r="H2074" t="str">
        <f t="shared" si="194"/>
        <v>Office Supplies</v>
      </c>
      <c r="I2074" s="2" t="s">
        <v>3111</v>
      </c>
      <c r="J2074" s="1">
        <v>45637</v>
      </c>
      <c r="K2074">
        <v>213.88</v>
      </c>
      <c r="L2074" s="4">
        <v>213.88</v>
      </c>
      <c r="M2074" s="4" t="str">
        <f t="shared" si="195"/>
        <v>Low Sales</v>
      </c>
      <c r="N2074" s="2" t="str">
        <f t="shared" si="196"/>
        <v>Grade C</v>
      </c>
      <c r="O2074">
        <v>5</v>
      </c>
      <c r="P2074" s="4">
        <v>5</v>
      </c>
      <c r="Q2074" t="s">
        <v>14</v>
      </c>
      <c r="R2074" s="4">
        <v>14</v>
      </c>
      <c r="S2074" t="str">
        <f>CONCATENATE(OrdersTable[[#This Row],[Clean_ID]],"-",OrdersTable[[#This Row],[Clean_Region]],"-",OrdersTable[[#This Row],[Clean_Product]])</f>
        <v>3072-NORTH-Office Supplies</v>
      </c>
    </row>
    <row r="2075" spans="1:19" x14ac:dyDescent="0.3">
      <c r="A2075" t="s">
        <v>5573</v>
      </c>
      <c r="B2075" t="str">
        <f t="shared" si="192"/>
        <v>3073</v>
      </c>
      <c r="C2075" t="s">
        <v>5574</v>
      </c>
      <c r="D2075" t="str">
        <f t="shared" si="197"/>
        <v>Ms. Cynthia Young</v>
      </c>
      <c r="E2075" t="s">
        <v>11</v>
      </c>
      <c r="F2075" t="str">
        <f t="shared" si="193"/>
        <v>NORTH</v>
      </c>
      <c r="G2075" t="s">
        <v>12</v>
      </c>
      <c r="H2075" t="str">
        <f t="shared" si="194"/>
        <v>Electronics</v>
      </c>
      <c r="I2075" s="2" t="s">
        <v>2705</v>
      </c>
      <c r="J2075" s="1">
        <v>45377</v>
      </c>
      <c r="K2075">
        <v>866.37</v>
      </c>
      <c r="L2075" s="4">
        <v>866.37</v>
      </c>
      <c r="M2075" s="4" t="str">
        <f t="shared" si="195"/>
        <v>Low Sales</v>
      </c>
      <c r="N2075" s="2" t="str">
        <f t="shared" si="196"/>
        <v>Grade C</v>
      </c>
      <c r="O2075">
        <v>5</v>
      </c>
      <c r="P2075" s="4">
        <v>5</v>
      </c>
      <c r="Q2075" t="s">
        <v>18</v>
      </c>
      <c r="R2075" s="4">
        <v>8</v>
      </c>
      <c r="S2075" t="str">
        <f>CONCATENATE(OrdersTable[[#This Row],[Clean_ID]],"-",OrdersTable[[#This Row],[Clean_Region]],"-",OrdersTable[[#This Row],[Clean_Product]])</f>
        <v>3073-NORTH-Electronics</v>
      </c>
    </row>
    <row r="2076" spans="1:19" x14ac:dyDescent="0.3">
      <c r="A2076" t="s">
        <v>5575</v>
      </c>
      <c r="B2076" t="str">
        <f t="shared" si="192"/>
        <v>3074</v>
      </c>
      <c r="C2076" t="s">
        <v>5576</v>
      </c>
      <c r="D2076" t="str">
        <f t="shared" si="197"/>
        <v>Seth Davis</v>
      </c>
      <c r="E2076" t="s">
        <v>34</v>
      </c>
      <c r="F2076" t="str">
        <f t="shared" si="193"/>
        <v>NORTH</v>
      </c>
      <c r="G2076" t="s">
        <v>35</v>
      </c>
      <c r="H2076" t="str">
        <f t="shared" si="194"/>
        <v>Electronics</v>
      </c>
      <c r="I2076" s="2" t="s">
        <v>5577</v>
      </c>
      <c r="J2076" s="1">
        <v>46094</v>
      </c>
      <c r="K2076">
        <v>3255.36</v>
      </c>
      <c r="L2076" s="4">
        <v>3255.36</v>
      </c>
      <c r="M2076" s="4" t="str">
        <f t="shared" si="195"/>
        <v>High Sales</v>
      </c>
      <c r="N2076" s="2" t="str">
        <f t="shared" si="196"/>
        <v>Grade B</v>
      </c>
      <c r="O2076"/>
      <c r="P2076" s="4">
        <v>0</v>
      </c>
      <c r="Q2076" t="s">
        <v>14</v>
      </c>
      <c r="R2076" s="4">
        <v>12</v>
      </c>
      <c r="S2076" t="str">
        <f>CONCATENATE(OrdersTable[[#This Row],[Clean_ID]],"-",OrdersTable[[#This Row],[Clean_Region]],"-",OrdersTable[[#This Row],[Clean_Product]])</f>
        <v>3074-NORTH-Electronics</v>
      </c>
    </row>
    <row r="2077" spans="1:19" x14ac:dyDescent="0.3">
      <c r="A2077" t="s">
        <v>5578</v>
      </c>
      <c r="B2077" t="str">
        <f t="shared" si="192"/>
        <v>3075</v>
      </c>
      <c r="C2077" t="s">
        <v>5579</v>
      </c>
      <c r="D2077" t="str">
        <f t="shared" si="197"/>
        <v>Jennifer Buchanan</v>
      </c>
      <c r="E2077" t="s">
        <v>44</v>
      </c>
      <c r="F2077" t="str">
        <f t="shared" si="193"/>
        <v>SOUTH</v>
      </c>
      <c r="G2077" t="s">
        <v>40</v>
      </c>
      <c r="H2077" t="str">
        <f t="shared" si="194"/>
        <v>Office Supplies</v>
      </c>
      <c r="I2077" s="2" t="s">
        <v>5580</v>
      </c>
      <c r="J2077" s="1">
        <v>45612</v>
      </c>
      <c r="K2077"/>
      <c r="L2077" s="4">
        <v>0</v>
      </c>
      <c r="M2077" s="4" t="str">
        <f t="shared" si="195"/>
        <v>Low Sales</v>
      </c>
      <c r="N2077" s="2" t="str">
        <f t="shared" si="196"/>
        <v>Grade C</v>
      </c>
      <c r="O2077">
        <v>15</v>
      </c>
      <c r="P2077" s="4">
        <v>15</v>
      </c>
      <c r="Q2077" t="s">
        <v>31</v>
      </c>
      <c r="R2077" s="4">
        <v>3</v>
      </c>
      <c r="S2077" t="str">
        <f>CONCATENATE(OrdersTable[[#This Row],[Clean_ID]],"-",OrdersTable[[#This Row],[Clean_Region]],"-",OrdersTable[[#This Row],[Clean_Product]])</f>
        <v>3075-SOUTH-Office Supplies</v>
      </c>
    </row>
    <row r="2078" spans="1:19" x14ac:dyDescent="0.3">
      <c r="A2078" t="s">
        <v>5581</v>
      </c>
      <c r="B2078" t="str">
        <f t="shared" si="192"/>
        <v>3076</v>
      </c>
      <c r="C2078" t="s">
        <v>5582</v>
      </c>
      <c r="D2078" t="str">
        <f t="shared" si="197"/>
        <v>Jennifer Hernandez</v>
      </c>
      <c r="E2078" t="s">
        <v>34</v>
      </c>
      <c r="F2078" t="str">
        <f t="shared" si="193"/>
        <v>NORTH</v>
      </c>
      <c r="G2078" t="s">
        <v>80</v>
      </c>
      <c r="H2078" t="str">
        <f t="shared" si="194"/>
        <v>Furniture</v>
      </c>
      <c r="I2078" s="2" t="s">
        <v>5583</v>
      </c>
      <c r="J2078" s="1">
        <v>45906</v>
      </c>
      <c r="K2078"/>
      <c r="L2078" s="4">
        <v>0</v>
      </c>
      <c r="M2078" s="4" t="str">
        <f t="shared" si="195"/>
        <v>Low Sales</v>
      </c>
      <c r="N2078" s="2" t="str">
        <f t="shared" si="196"/>
        <v>Grade C</v>
      </c>
      <c r="O2078">
        <v>15</v>
      </c>
      <c r="P2078" s="4">
        <v>15</v>
      </c>
      <c r="Q2078" t="s">
        <v>23</v>
      </c>
      <c r="R2078" s="4">
        <v>9</v>
      </c>
      <c r="S2078" t="str">
        <f>CONCATENATE(OrdersTable[[#This Row],[Clean_ID]],"-",OrdersTable[[#This Row],[Clean_Region]],"-",OrdersTable[[#This Row],[Clean_Product]])</f>
        <v>3076-NORTH-Furniture</v>
      </c>
    </row>
    <row r="2079" spans="1:19" x14ac:dyDescent="0.3">
      <c r="A2079" t="s">
        <v>5584</v>
      </c>
      <c r="B2079" t="str">
        <f t="shared" si="192"/>
        <v>3077</v>
      </c>
      <c r="C2079" t="s">
        <v>5585</v>
      </c>
      <c r="D2079" t="str">
        <f t="shared" si="197"/>
        <v>Erin Campbell</v>
      </c>
      <c r="E2079" t="s">
        <v>34</v>
      </c>
      <c r="F2079" t="str">
        <f t="shared" si="193"/>
        <v>NORTH</v>
      </c>
      <c r="G2079" t="s">
        <v>80</v>
      </c>
      <c r="H2079" t="str">
        <f t="shared" si="194"/>
        <v>Furniture</v>
      </c>
      <c r="I2079" s="2" t="s">
        <v>1724</v>
      </c>
      <c r="J2079" s="1">
        <v>45471</v>
      </c>
      <c r="K2079">
        <v>2532.0100000000002</v>
      </c>
      <c r="L2079" s="4">
        <v>2532.0100000000002</v>
      </c>
      <c r="M2079" s="4" t="str">
        <f t="shared" si="195"/>
        <v>High Sales</v>
      </c>
      <c r="N2079" s="2" t="str">
        <f t="shared" si="196"/>
        <v>Grade B</v>
      </c>
      <c r="O2079">
        <v>15</v>
      </c>
      <c r="P2079" s="4">
        <v>15</v>
      </c>
      <c r="Q2079" t="s">
        <v>23</v>
      </c>
      <c r="R2079" s="4">
        <v>8</v>
      </c>
      <c r="S2079" t="str">
        <f>CONCATENATE(OrdersTable[[#This Row],[Clean_ID]],"-",OrdersTable[[#This Row],[Clean_Region]],"-",OrdersTable[[#This Row],[Clean_Product]])</f>
        <v>3077-NORTH-Furniture</v>
      </c>
    </row>
    <row r="2080" spans="1:19" x14ac:dyDescent="0.3">
      <c r="A2080" t="s">
        <v>5586</v>
      </c>
      <c r="B2080" t="str">
        <f t="shared" si="192"/>
        <v>3078</v>
      </c>
      <c r="C2080" t="s">
        <v>5587</v>
      </c>
      <c r="D2080" t="str">
        <f t="shared" si="197"/>
        <v>Victor Hall</v>
      </c>
      <c r="E2080" t="s">
        <v>34</v>
      </c>
      <c r="F2080" t="str">
        <f t="shared" si="193"/>
        <v>NORTH</v>
      </c>
      <c r="G2080" t="s">
        <v>35</v>
      </c>
      <c r="H2080" t="str">
        <f t="shared" si="194"/>
        <v>Electronics</v>
      </c>
      <c r="I2080" s="2" t="s">
        <v>5588</v>
      </c>
      <c r="J2080" s="1">
        <v>45770</v>
      </c>
      <c r="K2080">
        <v>268.52</v>
      </c>
      <c r="L2080" s="4">
        <v>268.52</v>
      </c>
      <c r="M2080" s="4" t="str">
        <f t="shared" si="195"/>
        <v>Low Sales</v>
      </c>
      <c r="N2080" s="2" t="str">
        <f t="shared" si="196"/>
        <v>Grade C</v>
      </c>
      <c r="O2080">
        <v>5</v>
      </c>
      <c r="P2080" s="4">
        <v>5</v>
      </c>
      <c r="Q2080" t="s">
        <v>31</v>
      </c>
      <c r="R2080" s="4">
        <v>15</v>
      </c>
      <c r="S2080" t="str">
        <f>CONCATENATE(OrdersTable[[#This Row],[Clean_ID]],"-",OrdersTable[[#This Row],[Clean_Region]],"-",OrdersTable[[#This Row],[Clean_Product]])</f>
        <v>3078-NORTH-Electronics</v>
      </c>
    </row>
    <row r="2081" spans="1:19" x14ac:dyDescent="0.3">
      <c r="A2081" t="s">
        <v>5589</v>
      </c>
      <c r="B2081" t="str">
        <f t="shared" si="192"/>
        <v>3079</v>
      </c>
      <c r="C2081" t="s">
        <v>5590</v>
      </c>
      <c r="D2081" t="str">
        <f t="shared" si="197"/>
        <v>Dawn Ortega</v>
      </c>
      <c r="E2081" t="s">
        <v>44</v>
      </c>
      <c r="F2081" t="str">
        <f t="shared" si="193"/>
        <v>SOUTH</v>
      </c>
      <c r="G2081" t="s">
        <v>35</v>
      </c>
      <c r="H2081" t="str">
        <f t="shared" si="194"/>
        <v>Electronics</v>
      </c>
      <c r="I2081" s="2" t="s">
        <v>400</v>
      </c>
      <c r="J2081" s="1">
        <v>45645</v>
      </c>
      <c r="K2081"/>
      <c r="L2081" s="4">
        <v>0</v>
      </c>
      <c r="M2081" s="4" t="str">
        <f t="shared" si="195"/>
        <v>Low Sales</v>
      </c>
      <c r="N2081" s="2" t="str">
        <f t="shared" si="196"/>
        <v>Grade C</v>
      </c>
      <c r="O2081"/>
      <c r="P2081" s="4">
        <v>0</v>
      </c>
      <c r="Q2081" t="s">
        <v>31</v>
      </c>
      <c r="R2081" s="4">
        <v>9</v>
      </c>
      <c r="S2081" t="str">
        <f>CONCATENATE(OrdersTable[[#This Row],[Clean_ID]],"-",OrdersTable[[#This Row],[Clean_Region]],"-",OrdersTable[[#This Row],[Clean_Product]])</f>
        <v>3079-SOUTH-Electronics</v>
      </c>
    </row>
    <row r="2082" spans="1:19" x14ac:dyDescent="0.3">
      <c r="A2082" t="s">
        <v>5591</v>
      </c>
      <c r="B2082" t="str">
        <f t="shared" si="192"/>
        <v>3080</v>
      </c>
      <c r="C2082" t="s">
        <v>5592</v>
      </c>
      <c r="D2082" t="str">
        <f t="shared" si="197"/>
        <v>Randy Stone</v>
      </c>
      <c r="E2082" t="s">
        <v>44</v>
      </c>
      <c r="F2082" t="str">
        <f t="shared" si="193"/>
        <v>SOUTH</v>
      </c>
      <c r="G2082" t="s">
        <v>35</v>
      </c>
      <c r="H2082" t="str">
        <f t="shared" si="194"/>
        <v>Electronics</v>
      </c>
      <c r="I2082" s="2" t="s">
        <v>3242</v>
      </c>
      <c r="J2082" s="1">
        <v>45678</v>
      </c>
      <c r="K2082"/>
      <c r="L2082" s="4">
        <v>0</v>
      </c>
      <c r="M2082" s="4" t="str">
        <f t="shared" si="195"/>
        <v>Low Sales</v>
      </c>
      <c r="N2082" s="2" t="str">
        <f t="shared" si="196"/>
        <v>Grade C</v>
      </c>
      <c r="O2082">
        <v>10</v>
      </c>
      <c r="P2082" s="4">
        <v>10</v>
      </c>
      <c r="Q2082" t="s">
        <v>31</v>
      </c>
      <c r="R2082" s="4">
        <v>9</v>
      </c>
      <c r="S2082" t="str">
        <f>CONCATENATE(OrdersTable[[#This Row],[Clean_ID]],"-",OrdersTable[[#This Row],[Clean_Region]],"-",OrdersTable[[#This Row],[Clean_Product]])</f>
        <v>3080-SOUTH-Electronics</v>
      </c>
    </row>
    <row r="2083" spans="1:19" x14ac:dyDescent="0.3">
      <c r="A2083" t="s">
        <v>5593</v>
      </c>
      <c r="B2083" t="str">
        <f t="shared" si="192"/>
        <v>3081</v>
      </c>
      <c r="C2083" t="s">
        <v>5594</v>
      </c>
      <c r="D2083" t="str">
        <f t="shared" si="197"/>
        <v>Valerie Moore</v>
      </c>
      <c r="E2083" t="s">
        <v>44</v>
      </c>
      <c r="F2083" t="str">
        <f t="shared" si="193"/>
        <v>SOUTH</v>
      </c>
      <c r="G2083" t="s">
        <v>40</v>
      </c>
      <c r="H2083" t="str">
        <f t="shared" si="194"/>
        <v>Office Supplies</v>
      </c>
      <c r="I2083" s="2" t="s">
        <v>5595</v>
      </c>
      <c r="J2083" s="1">
        <v>45670</v>
      </c>
      <c r="K2083"/>
      <c r="L2083" s="4">
        <v>0</v>
      </c>
      <c r="M2083" s="4" t="str">
        <f t="shared" si="195"/>
        <v>Low Sales</v>
      </c>
      <c r="N2083" s="2" t="str">
        <f t="shared" si="196"/>
        <v>Grade C</v>
      </c>
      <c r="O2083">
        <v>10</v>
      </c>
      <c r="P2083" s="4">
        <v>10</v>
      </c>
      <c r="Q2083" t="s">
        <v>37</v>
      </c>
      <c r="R2083" s="4">
        <v>7</v>
      </c>
      <c r="S2083" t="str">
        <f>CONCATENATE(OrdersTable[[#This Row],[Clean_ID]],"-",OrdersTable[[#This Row],[Clean_Region]],"-",OrdersTable[[#This Row],[Clean_Product]])</f>
        <v>3081-SOUTH-Office Supplies</v>
      </c>
    </row>
    <row r="2084" spans="1:19" x14ac:dyDescent="0.3">
      <c r="A2084" t="s">
        <v>5596</v>
      </c>
      <c r="B2084" t="str">
        <f t="shared" si="192"/>
        <v>3082</v>
      </c>
      <c r="C2084" t="s">
        <v>5597</v>
      </c>
      <c r="D2084" t="str">
        <f t="shared" si="197"/>
        <v>Ryan Dunn</v>
      </c>
      <c r="E2084" t="s">
        <v>11</v>
      </c>
      <c r="F2084" t="str">
        <f t="shared" si="193"/>
        <v>NORTH</v>
      </c>
      <c r="G2084" t="s">
        <v>12</v>
      </c>
      <c r="H2084" t="str">
        <f t="shared" si="194"/>
        <v>Electronics</v>
      </c>
      <c r="I2084" s="2" t="s">
        <v>4395</v>
      </c>
      <c r="J2084" s="1">
        <v>45857</v>
      </c>
      <c r="K2084"/>
      <c r="L2084" s="4">
        <v>0</v>
      </c>
      <c r="M2084" s="4" t="str">
        <f t="shared" si="195"/>
        <v>Low Sales</v>
      </c>
      <c r="N2084" s="2" t="str">
        <f t="shared" si="196"/>
        <v>Grade C</v>
      </c>
      <c r="O2084">
        <v>5</v>
      </c>
      <c r="P2084" s="4">
        <v>5</v>
      </c>
      <c r="Q2084" t="s">
        <v>23</v>
      </c>
      <c r="R2084" s="4">
        <v>4</v>
      </c>
      <c r="S2084" t="str">
        <f>CONCATENATE(OrdersTable[[#This Row],[Clean_ID]],"-",OrdersTable[[#This Row],[Clean_Region]],"-",OrdersTable[[#This Row],[Clean_Product]])</f>
        <v>3082-NORTH-Electronics</v>
      </c>
    </row>
    <row r="2085" spans="1:19" x14ac:dyDescent="0.3">
      <c r="A2085" t="s">
        <v>5598</v>
      </c>
      <c r="B2085" t="str">
        <f t="shared" si="192"/>
        <v>3083</v>
      </c>
      <c r="C2085" t="s">
        <v>5599</v>
      </c>
      <c r="D2085" t="str">
        <f t="shared" si="197"/>
        <v>Nathan Yates</v>
      </c>
      <c r="E2085" t="s">
        <v>44</v>
      </c>
      <c r="F2085" t="str">
        <f t="shared" si="193"/>
        <v>SOUTH</v>
      </c>
      <c r="G2085" t="s">
        <v>35</v>
      </c>
      <c r="H2085" t="str">
        <f t="shared" si="194"/>
        <v>Electronics</v>
      </c>
      <c r="I2085" s="2" t="s">
        <v>5600</v>
      </c>
      <c r="J2085" s="1">
        <v>45908</v>
      </c>
      <c r="K2085"/>
      <c r="L2085" s="4">
        <v>0</v>
      </c>
      <c r="M2085" s="4" t="str">
        <f t="shared" si="195"/>
        <v>Low Sales</v>
      </c>
      <c r="N2085" s="2" t="str">
        <f t="shared" si="196"/>
        <v>Grade C</v>
      </c>
      <c r="O2085">
        <v>5</v>
      </c>
      <c r="P2085" s="4">
        <v>5</v>
      </c>
      <c r="Q2085" t="s">
        <v>37</v>
      </c>
      <c r="R2085" s="4">
        <v>13</v>
      </c>
      <c r="S2085" t="str">
        <f>CONCATENATE(OrdersTable[[#This Row],[Clean_ID]],"-",OrdersTable[[#This Row],[Clean_Region]],"-",OrdersTable[[#This Row],[Clean_Product]])</f>
        <v>3083-SOUTH-Electronics</v>
      </c>
    </row>
    <row r="2086" spans="1:19" x14ac:dyDescent="0.3">
      <c r="A2086" t="s">
        <v>5601</v>
      </c>
      <c r="B2086" t="str">
        <f t="shared" si="192"/>
        <v>3084</v>
      </c>
      <c r="C2086" t="s">
        <v>5602</v>
      </c>
      <c r="D2086" t="str">
        <f t="shared" si="197"/>
        <v>Scott Vargas</v>
      </c>
      <c r="E2086" t="s">
        <v>11</v>
      </c>
      <c r="F2086" t="str">
        <f t="shared" si="193"/>
        <v>NORTH</v>
      </c>
      <c r="G2086" t="s">
        <v>80</v>
      </c>
      <c r="H2086" t="str">
        <f t="shared" si="194"/>
        <v>Furniture</v>
      </c>
      <c r="I2086" s="2" t="s">
        <v>5603</v>
      </c>
      <c r="J2086" s="1">
        <v>45420</v>
      </c>
      <c r="K2086">
        <v>350.52</v>
      </c>
      <c r="L2086" s="4">
        <v>350.52</v>
      </c>
      <c r="M2086" s="4" t="str">
        <f t="shared" si="195"/>
        <v>Low Sales</v>
      </c>
      <c r="N2086" s="2" t="str">
        <f t="shared" si="196"/>
        <v>Grade C</v>
      </c>
      <c r="O2086">
        <v>5</v>
      </c>
      <c r="P2086" s="4">
        <v>5</v>
      </c>
      <c r="Q2086" t="s">
        <v>23</v>
      </c>
      <c r="R2086" s="4">
        <v>5</v>
      </c>
      <c r="S2086" t="str">
        <f>CONCATENATE(OrdersTable[[#This Row],[Clean_ID]],"-",OrdersTable[[#This Row],[Clean_Region]],"-",OrdersTable[[#This Row],[Clean_Product]])</f>
        <v>3084-NORTH-Furniture</v>
      </c>
    </row>
    <row r="2087" spans="1:19" x14ac:dyDescent="0.3">
      <c r="A2087" t="s">
        <v>5604</v>
      </c>
      <c r="B2087" t="str">
        <f t="shared" si="192"/>
        <v>3085</v>
      </c>
      <c r="C2087" t="s">
        <v>5605</v>
      </c>
      <c r="D2087" t="str">
        <f t="shared" si="197"/>
        <v>Sandra Holder</v>
      </c>
      <c r="E2087" t="s">
        <v>21</v>
      </c>
      <c r="F2087" t="str">
        <f t="shared" si="193"/>
        <v>CENTRAL</v>
      </c>
      <c r="G2087" t="s">
        <v>12</v>
      </c>
      <c r="H2087" t="str">
        <f t="shared" si="194"/>
        <v>Electronics</v>
      </c>
      <c r="I2087" s="2" t="s">
        <v>4708</v>
      </c>
      <c r="J2087" s="1">
        <v>45861</v>
      </c>
      <c r="K2087"/>
      <c r="L2087" s="4">
        <v>0</v>
      </c>
      <c r="M2087" s="4" t="str">
        <f t="shared" si="195"/>
        <v>Low Sales</v>
      </c>
      <c r="N2087" s="2" t="str">
        <f t="shared" si="196"/>
        <v>Grade C</v>
      </c>
      <c r="O2087">
        <v>15</v>
      </c>
      <c r="P2087" s="4">
        <v>15</v>
      </c>
      <c r="Q2087" t="s">
        <v>18</v>
      </c>
      <c r="R2087" s="4">
        <v>9</v>
      </c>
      <c r="S2087" t="str">
        <f>CONCATENATE(OrdersTable[[#This Row],[Clean_ID]],"-",OrdersTable[[#This Row],[Clean_Region]],"-",OrdersTable[[#This Row],[Clean_Product]])</f>
        <v>3085-CENTRAL-Electronics</v>
      </c>
    </row>
    <row r="2088" spans="1:19" x14ac:dyDescent="0.3">
      <c r="A2088" t="s">
        <v>5606</v>
      </c>
      <c r="B2088" t="str">
        <f t="shared" si="192"/>
        <v>3086</v>
      </c>
      <c r="C2088" t="s">
        <v>5607</v>
      </c>
      <c r="D2088" t="str">
        <f t="shared" si="197"/>
        <v>Kimberly Roberts</v>
      </c>
      <c r="E2088" t="s">
        <v>51</v>
      </c>
      <c r="F2088" t="str">
        <f t="shared" si="193"/>
        <v>WEST</v>
      </c>
      <c r="G2088" t="s">
        <v>35</v>
      </c>
      <c r="H2088" t="str">
        <f t="shared" si="194"/>
        <v>Electronics</v>
      </c>
      <c r="I2088" s="2" t="s">
        <v>2696</v>
      </c>
      <c r="J2088" s="1">
        <v>45546</v>
      </c>
      <c r="K2088">
        <v>1009.59</v>
      </c>
      <c r="L2088" s="4">
        <v>1009.59</v>
      </c>
      <c r="M2088" s="4" t="str">
        <f t="shared" si="195"/>
        <v>Low Sales</v>
      </c>
      <c r="N2088" s="2" t="str">
        <f t="shared" si="196"/>
        <v>Grade C</v>
      </c>
      <c r="O2088"/>
      <c r="P2088" s="4">
        <v>0</v>
      </c>
      <c r="Q2088" t="s">
        <v>14</v>
      </c>
      <c r="R2088" s="4">
        <v>7</v>
      </c>
      <c r="S2088" t="str">
        <f>CONCATENATE(OrdersTable[[#This Row],[Clean_ID]],"-",OrdersTable[[#This Row],[Clean_Region]],"-",OrdersTable[[#This Row],[Clean_Product]])</f>
        <v>3086-WEST-Electronics</v>
      </c>
    </row>
    <row r="2089" spans="1:19" x14ac:dyDescent="0.3">
      <c r="A2089" t="s">
        <v>5608</v>
      </c>
      <c r="B2089" t="str">
        <f t="shared" si="192"/>
        <v>3087</v>
      </c>
      <c r="C2089" t="s">
        <v>5609</v>
      </c>
      <c r="D2089" t="str">
        <f t="shared" si="197"/>
        <v>Steve Smith</v>
      </c>
      <c r="E2089" t="s">
        <v>26</v>
      </c>
      <c r="F2089" t="str">
        <f t="shared" si="193"/>
        <v>EAST</v>
      </c>
      <c r="G2089" t="s">
        <v>80</v>
      </c>
      <c r="H2089" t="str">
        <f t="shared" si="194"/>
        <v>Furniture</v>
      </c>
      <c r="I2089" s="2" t="s">
        <v>5610</v>
      </c>
      <c r="J2089" s="1">
        <v>45450</v>
      </c>
      <c r="K2089"/>
      <c r="L2089" s="4">
        <v>0</v>
      </c>
      <c r="M2089" s="4" t="str">
        <f t="shared" si="195"/>
        <v>Low Sales</v>
      </c>
      <c r="N2089" s="2" t="str">
        <f t="shared" si="196"/>
        <v>Grade C</v>
      </c>
      <c r="O2089"/>
      <c r="P2089" s="4">
        <v>0</v>
      </c>
      <c r="Q2089" t="s">
        <v>31</v>
      </c>
      <c r="R2089" s="4">
        <v>12</v>
      </c>
      <c r="S2089" t="str">
        <f>CONCATENATE(OrdersTable[[#This Row],[Clean_ID]],"-",OrdersTable[[#This Row],[Clean_Region]],"-",OrdersTable[[#This Row],[Clean_Product]])</f>
        <v>3087-EAST-Furniture</v>
      </c>
    </row>
    <row r="2090" spans="1:19" x14ac:dyDescent="0.3">
      <c r="A2090" t="s">
        <v>5611</v>
      </c>
      <c r="B2090" t="str">
        <f t="shared" si="192"/>
        <v>3088</v>
      </c>
      <c r="C2090" t="s">
        <v>5612</v>
      </c>
      <c r="D2090" t="str">
        <f t="shared" si="197"/>
        <v>Martha Elliott</v>
      </c>
      <c r="E2090" t="s">
        <v>44</v>
      </c>
      <c r="F2090" t="str">
        <f t="shared" si="193"/>
        <v>SOUTH</v>
      </c>
      <c r="G2090" t="s">
        <v>40</v>
      </c>
      <c r="H2090" t="str">
        <f t="shared" si="194"/>
        <v>Office Supplies</v>
      </c>
      <c r="I2090" s="2" t="s">
        <v>5613</v>
      </c>
      <c r="J2090" s="1">
        <v>45709</v>
      </c>
      <c r="K2090">
        <v>835.03</v>
      </c>
      <c r="L2090" s="4">
        <v>835.03</v>
      </c>
      <c r="M2090" s="4" t="str">
        <f t="shared" si="195"/>
        <v>Low Sales</v>
      </c>
      <c r="N2090" s="2" t="str">
        <f t="shared" si="196"/>
        <v>Grade C</v>
      </c>
      <c r="O2090">
        <v>20</v>
      </c>
      <c r="P2090" s="4">
        <v>20</v>
      </c>
      <c r="Q2090" t="s">
        <v>18</v>
      </c>
      <c r="R2090" s="4">
        <v>6</v>
      </c>
      <c r="S2090" t="str">
        <f>CONCATENATE(OrdersTable[[#This Row],[Clean_ID]],"-",OrdersTable[[#This Row],[Clean_Region]],"-",OrdersTable[[#This Row],[Clean_Product]])</f>
        <v>3088-SOUTH-Office Supplies</v>
      </c>
    </row>
    <row r="2091" spans="1:19" x14ac:dyDescent="0.3">
      <c r="A2091" t="s">
        <v>5614</v>
      </c>
      <c r="B2091" t="str">
        <f t="shared" si="192"/>
        <v>3089</v>
      </c>
      <c r="C2091" t="s">
        <v>5615</v>
      </c>
      <c r="D2091" t="str">
        <f t="shared" si="197"/>
        <v>Jasmine Powers</v>
      </c>
      <c r="E2091" t="s">
        <v>11</v>
      </c>
      <c r="F2091" t="str">
        <f t="shared" si="193"/>
        <v>NORTH</v>
      </c>
      <c r="G2091" t="s">
        <v>35</v>
      </c>
      <c r="H2091" t="str">
        <f t="shared" si="194"/>
        <v>Electronics</v>
      </c>
      <c r="I2091" s="2" t="s">
        <v>5616</v>
      </c>
      <c r="J2091" s="1">
        <v>45511</v>
      </c>
      <c r="K2091"/>
      <c r="L2091" s="4">
        <v>0</v>
      </c>
      <c r="M2091" s="4" t="str">
        <f t="shared" si="195"/>
        <v>Low Sales</v>
      </c>
      <c r="N2091" s="2" t="str">
        <f t="shared" si="196"/>
        <v>Grade C</v>
      </c>
      <c r="O2091">
        <v>5</v>
      </c>
      <c r="P2091" s="4">
        <v>5</v>
      </c>
      <c r="Q2091" t="s">
        <v>23</v>
      </c>
      <c r="R2091" s="4">
        <v>14</v>
      </c>
      <c r="S2091" t="str">
        <f>CONCATENATE(OrdersTable[[#This Row],[Clean_ID]],"-",OrdersTable[[#This Row],[Clean_Region]],"-",OrdersTable[[#This Row],[Clean_Product]])</f>
        <v>3089-NORTH-Electronics</v>
      </c>
    </row>
    <row r="2092" spans="1:19" x14ac:dyDescent="0.3">
      <c r="A2092" t="s">
        <v>5617</v>
      </c>
      <c r="B2092" t="str">
        <f t="shared" si="192"/>
        <v>3090</v>
      </c>
      <c r="C2092" t="s">
        <v>5618</v>
      </c>
      <c r="D2092" t="str">
        <f t="shared" si="197"/>
        <v>Steven Burke</v>
      </c>
      <c r="E2092" t="s">
        <v>34</v>
      </c>
      <c r="F2092" t="str">
        <f t="shared" si="193"/>
        <v>NORTH</v>
      </c>
      <c r="G2092" t="s">
        <v>35</v>
      </c>
      <c r="H2092" t="str">
        <f t="shared" si="194"/>
        <v>Electronics</v>
      </c>
      <c r="I2092" s="2" t="s">
        <v>984</v>
      </c>
      <c r="J2092" s="1">
        <v>45590</v>
      </c>
      <c r="K2092"/>
      <c r="L2092" s="4">
        <v>0</v>
      </c>
      <c r="M2092" s="4" t="str">
        <f t="shared" si="195"/>
        <v>Low Sales</v>
      </c>
      <c r="N2092" s="2" t="str">
        <f t="shared" si="196"/>
        <v>Grade C</v>
      </c>
      <c r="O2092">
        <v>15</v>
      </c>
      <c r="P2092" s="4">
        <v>15</v>
      </c>
      <c r="Q2092" t="s">
        <v>31</v>
      </c>
      <c r="R2092" s="4">
        <v>14</v>
      </c>
      <c r="S2092" t="str">
        <f>CONCATENATE(OrdersTable[[#This Row],[Clean_ID]],"-",OrdersTable[[#This Row],[Clean_Region]],"-",OrdersTable[[#This Row],[Clean_Product]])</f>
        <v>3090-NORTH-Electronics</v>
      </c>
    </row>
    <row r="2093" spans="1:19" x14ac:dyDescent="0.3">
      <c r="A2093" t="s">
        <v>5619</v>
      </c>
      <c r="B2093" t="str">
        <f t="shared" si="192"/>
        <v>3091</v>
      </c>
      <c r="C2093" t="s">
        <v>5620</v>
      </c>
      <c r="D2093" t="str">
        <f t="shared" si="197"/>
        <v>Natalie Cortez</v>
      </c>
      <c r="E2093" t="s">
        <v>34</v>
      </c>
      <c r="F2093" t="str">
        <f t="shared" si="193"/>
        <v>NORTH</v>
      </c>
      <c r="G2093" t="s">
        <v>80</v>
      </c>
      <c r="H2093" t="str">
        <f t="shared" si="194"/>
        <v>Furniture</v>
      </c>
      <c r="I2093" s="2" t="s">
        <v>5621</v>
      </c>
      <c r="J2093" s="1">
        <v>45704</v>
      </c>
      <c r="K2093"/>
      <c r="L2093" s="4">
        <v>0</v>
      </c>
      <c r="M2093" s="4" t="str">
        <f t="shared" si="195"/>
        <v>Low Sales</v>
      </c>
      <c r="N2093" s="2" t="str">
        <f t="shared" si="196"/>
        <v>Grade C</v>
      </c>
      <c r="O2093">
        <v>15</v>
      </c>
      <c r="P2093" s="4">
        <v>15</v>
      </c>
      <c r="Q2093" t="s">
        <v>37</v>
      </c>
      <c r="R2093" s="4">
        <v>11</v>
      </c>
      <c r="S2093" t="str">
        <f>CONCATENATE(OrdersTable[[#This Row],[Clean_ID]],"-",OrdersTable[[#This Row],[Clean_Region]],"-",OrdersTable[[#This Row],[Clean_Product]])</f>
        <v>3091-NORTH-Furniture</v>
      </c>
    </row>
    <row r="2094" spans="1:19" x14ac:dyDescent="0.3">
      <c r="A2094" t="s">
        <v>5622</v>
      </c>
      <c r="B2094" t="str">
        <f t="shared" si="192"/>
        <v>3092</v>
      </c>
      <c r="C2094" t="s">
        <v>5623</v>
      </c>
      <c r="D2094" t="str">
        <f t="shared" si="197"/>
        <v>Alexander Torres</v>
      </c>
      <c r="E2094" t="s">
        <v>44</v>
      </c>
      <c r="F2094" t="str">
        <f t="shared" si="193"/>
        <v>SOUTH</v>
      </c>
      <c r="G2094" t="s">
        <v>40</v>
      </c>
      <c r="H2094" t="str">
        <f t="shared" si="194"/>
        <v>Office Supplies</v>
      </c>
      <c r="I2094" s="2" t="s">
        <v>2994</v>
      </c>
      <c r="J2094" s="1">
        <v>45488</v>
      </c>
      <c r="K2094">
        <v>165.16</v>
      </c>
      <c r="L2094" s="4">
        <v>165.16</v>
      </c>
      <c r="M2094" s="4" t="str">
        <f t="shared" si="195"/>
        <v>Low Sales</v>
      </c>
      <c r="N2094" s="2" t="str">
        <f t="shared" si="196"/>
        <v>Grade C</v>
      </c>
      <c r="O2094">
        <v>20</v>
      </c>
      <c r="P2094" s="4">
        <v>20</v>
      </c>
      <c r="Q2094" t="s">
        <v>23</v>
      </c>
      <c r="R2094" s="4">
        <v>5</v>
      </c>
      <c r="S2094" t="str">
        <f>CONCATENATE(OrdersTable[[#This Row],[Clean_ID]],"-",OrdersTable[[#This Row],[Clean_Region]],"-",OrdersTable[[#This Row],[Clean_Product]])</f>
        <v>3092-SOUTH-Office Supplies</v>
      </c>
    </row>
    <row r="2095" spans="1:19" x14ac:dyDescent="0.3">
      <c r="A2095" t="s">
        <v>5624</v>
      </c>
      <c r="B2095" t="str">
        <f t="shared" si="192"/>
        <v>3093</v>
      </c>
      <c r="C2095" t="s">
        <v>5625</v>
      </c>
      <c r="D2095" t="str">
        <f t="shared" si="197"/>
        <v>Lisa Huff</v>
      </c>
      <c r="E2095" t="s">
        <v>51</v>
      </c>
      <c r="F2095" t="str">
        <f t="shared" si="193"/>
        <v>WEST</v>
      </c>
      <c r="G2095" t="s">
        <v>40</v>
      </c>
      <c r="H2095" t="str">
        <f t="shared" si="194"/>
        <v>Office Supplies</v>
      </c>
      <c r="I2095" s="2" t="s">
        <v>5626</v>
      </c>
      <c r="J2095" s="1">
        <v>45589</v>
      </c>
      <c r="K2095">
        <v>2899.76</v>
      </c>
      <c r="L2095" s="4">
        <v>2899.76</v>
      </c>
      <c r="M2095" s="4" t="str">
        <f t="shared" si="195"/>
        <v>High Sales</v>
      </c>
      <c r="N2095" s="2" t="str">
        <f t="shared" si="196"/>
        <v>Grade B</v>
      </c>
      <c r="O2095">
        <v>10</v>
      </c>
      <c r="P2095" s="4">
        <v>10</v>
      </c>
      <c r="Q2095" t="s">
        <v>14</v>
      </c>
      <c r="R2095" s="4">
        <v>6</v>
      </c>
      <c r="S2095" t="str">
        <f>CONCATENATE(OrdersTable[[#This Row],[Clean_ID]],"-",OrdersTable[[#This Row],[Clean_Region]],"-",OrdersTable[[#This Row],[Clean_Product]])</f>
        <v>3093-WEST-Office Supplies</v>
      </c>
    </row>
    <row r="2096" spans="1:19" x14ac:dyDescent="0.3">
      <c r="A2096" t="s">
        <v>5627</v>
      </c>
      <c r="B2096" t="str">
        <f t="shared" si="192"/>
        <v>3094</v>
      </c>
      <c r="C2096" t="s">
        <v>5628</v>
      </c>
      <c r="D2096" t="str">
        <f t="shared" si="197"/>
        <v>Lawrence Robinson</v>
      </c>
      <c r="E2096" t="s">
        <v>44</v>
      </c>
      <c r="F2096" t="str">
        <f t="shared" si="193"/>
        <v>SOUTH</v>
      </c>
      <c r="G2096" t="s">
        <v>80</v>
      </c>
      <c r="H2096" t="str">
        <f t="shared" si="194"/>
        <v>Furniture</v>
      </c>
      <c r="I2096" s="2" t="s">
        <v>5629</v>
      </c>
      <c r="J2096" s="1">
        <v>46142</v>
      </c>
      <c r="K2096">
        <v>1691.18</v>
      </c>
      <c r="L2096" s="4">
        <v>1691.18</v>
      </c>
      <c r="M2096" s="4" t="str">
        <f t="shared" si="195"/>
        <v>Low Sales</v>
      </c>
      <c r="N2096" s="2" t="str">
        <f t="shared" si="196"/>
        <v>Grade C</v>
      </c>
      <c r="O2096">
        <v>20</v>
      </c>
      <c r="P2096" s="4">
        <v>20</v>
      </c>
      <c r="Q2096" t="s">
        <v>37</v>
      </c>
      <c r="R2096" s="4">
        <v>14</v>
      </c>
      <c r="S2096" t="str">
        <f>CONCATENATE(OrdersTable[[#This Row],[Clean_ID]],"-",OrdersTable[[#This Row],[Clean_Region]],"-",OrdersTable[[#This Row],[Clean_Product]])</f>
        <v>3094-SOUTH-Furniture</v>
      </c>
    </row>
    <row r="2097" spans="1:19" x14ac:dyDescent="0.3">
      <c r="A2097" t="s">
        <v>5630</v>
      </c>
      <c r="B2097" t="str">
        <f t="shared" si="192"/>
        <v>3095</v>
      </c>
      <c r="C2097" t="s">
        <v>5631</v>
      </c>
      <c r="D2097" t="str">
        <f t="shared" si="197"/>
        <v>Nicholas Walker</v>
      </c>
      <c r="E2097" t="s">
        <v>11</v>
      </c>
      <c r="F2097" t="str">
        <f t="shared" si="193"/>
        <v>NORTH</v>
      </c>
      <c r="G2097" t="s">
        <v>12</v>
      </c>
      <c r="H2097" t="str">
        <f t="shared" si="194"/>
        <v>Electronics</v>
      </c>
      <c r="I2097" s="2" t="s">
        <v>5632</v>
      </c>
      <c r="J2097" s="1">
        <v>45981</v>
      </c>
      <c r="K2097"/>
      <c r="L2097" s="4">
        <v>0</v>
      </c>
      <c r="M2097" s="4" t="str">
        <f t="shared" si="195"/>
        <v>Low Sales</v>
      </c>
      <c r="N2097" s="2" t="str">
        <f t="shared" si="196"/>
        <v>Grade C</v>
      </c>
      <c r="O2097">
        <v>5</v>
      </c>
      <c r="P2097" s="4">
        <v>5</v>
      </c>
      <c r="Q2097" t="s">
        <v>31</v>
      </c>
      <c r="R2097" s="4">
        <v>4</v>
      </c>
      <c r="S2097" t="str">
        <f>CONCATENATE(OrdersTable[[#This Row],[Clean_ID]],"-",OrdersTable[[#This Row],[Clean_Region]],"-",OrdersTable[[#This Row],[Clean_Product]])</f>
        <v>3095-NORTH-Electronics</v>
      </c>
    </row>
    <row r="2098" spans="1:19" x14ac:dyDescent="0.3">
      <c r="A2098" t="s">
        <v>5633</v>
      </c>
      <c r="B2098" t="str">
        <f t="shared" si="192"/>
        <v>3096</v>
      </c>
      <c r="C2098" t="s">
        <v>5634</v>
      </c>
      <c r="D2098" t="str">
        <f t="shared" si="197"/>
        <v>Kristine Ochoa</v>
      </c>
      <c r="E2098" t="s">
        <v>44</v>
      </c>
      <c r="F2098" t="str">
        <f t="shared" si="193"/>
        <v>SOUTH</v>
      </c>
      <c r="G2098" t="s">
        <v>80</v>
      </c>
      <c r="H2098" t="str">
        <f t="shared" si="194"/>
        <v>Furniture</v>
      </c>
      <c r="I2098" s="2" t="s">
        <v>4850</v>
      </c>
      <c r="J2098" s="1">
        <v>45299</v>
      </c>
      <c r="K2098"/>
      <c r="L2098" s="4">
        <v>0</v>
      </c>
      <c r="M2098" s="4" t="str">
        <f t="shared" si="195"/>
        <v>Low Sales</v>
      </c>
      <c r="N2098" s="2" t="str">
        <f t="shared" si="196"/>
        <v>Grade C</v>
      </c>
      <c r="O2098"/>
      <c r="P2098" s="4">
        <v>0</v>
      </c>
      <c r="Q2098" t="s">
        <v>31</v>
      </c>
      <c r="R2098" s="4">
        <v>15</v>
      </c>
      <c r="S2098" t="str">
        <f>CONCATENATE(OrdersTable[[#This Row],[Clean_ID]],"-",OrdersTable[[#This Row],[Clean_Region]],"-",OrdersTable[[#This Row],[Clean_Product]])</f>
        <v>3096-SOUTH-Furniture</v>
      </c>
    </row>
    <row r="2099" spans="1:19" x14ac:dyDescent="0.3">
      <c r="A2099" t="s">
        <v>5635</v>
      </c>
      <c r="B2099" t="str">
        <f t="shared" si="192"/>
        <v>3097</v>
      </c>
      <c r="C2099" t="s">
        <v>5636</v>
      </c>
      <c r="D2099" t="str">
        <f t="shared" si="197"/>
        <v>Julian Reese</v>
      </c>
      <c r="E2099" t="s">
        <v>11</v>
      </c>
      <c r="F2099" t="str">
        <f t="shared" si="193"/>
        <v>NORTH</v>
      </c>
      <c r="G2099" t="s">
        <v>12</v>
      </c>
      <c r="H2099" t="str">
        <f t="shared" si="194"/>
        <v>Electronics</v>
      </c>
      <c r="I2099" s="2" t="s">
        <v>1588</v>
      </c>
      <c r="J2099" s="1">
        <v>45696</v>
      </c>
      <c r="K2099">
        <v>1148.3</v>
      </c>
      <c r="L2099" s="4">
        <v>1148.3</v>
      </c>
      <c r="M2099" s="4" t="str">
        <f t="shared" si="195"/>
        <v>Low Sales</v>
      </c>
      <c r="N2099" s="2" t="str">
        <f t="shared" si="196"/>
        <v>Grade C</v>
      </c>
      <c r="O2099">
        <v>5</v>
      </c>
      <c r="P2099" s="4">
        <v>5</v>
      </c>
      <c r="Q2099" t="s">
        <v>14</v>
      </c>
      <c r="R2099" s="4">
        <v>2</v>
      </c>
      <c r="S2099" t="str">
        <f>CONCATENATE(OrdersTable[[#This Row],[Clean_ID]],"-",OrdersTable[[#This Row],[Clean_Region]],"-",OrdersTable[[#This Row],[Clean_Product]])</f>
        <v>3097-NORTH-Electronics</v>
      </c>
    </row>
    <row r="2100" spans="1:19" x14ac:dyDescent="0.3">
      <c r="A2100" t="s">
        <v>5637</v>
      </c>
      <c r="B2100" t="str">
        <f t="shared" si="192"/>
        <v>3098</v>
      </c>
      <c r="C2100" t="s">
        <v>5638</v>
      </c>
      <c r="D2100" t="str">
        <f t="shared" si="197"/>
        <v>Denise Jones</v>
      </c>
      <c r="E2100" t="s">
        <v>11</v>
      </c>
      <c r="F2100" t="str">
        <f t="shared" si="193"/>
        <v>NORTH</v>
      </c>
      <c r="G2100" t="s">
        <v>35</v>
      </c>
      <c r="H2100" t="str">
        <f t="shared" si="194"/>
        <v>Electronics</v>
      </c>
      <c r="I2100" s="2" t="s">
        <v>3072</v>
      </c>
      <c r="J2100" s="1">
        <v>45830</v>
      </c>
      <c r="K2100">
        <v>3620.2</v>
      </c>
      <c r="L2100" s="4">
        <v>3620.2</v>
      </c>
      <c r="M2100" s="4" t="str">
        <f t="shared" si="195"/>
        <v>High Sales</v>
      </c>
      <c r="N2100" s="2" t="str">
        <f t="shared" si="196"/>
        <v>Grade B</v>
      </c>
      <c r="O2100"/>
      <c r="P2100" s="4">
        <v>0</v>
      </c>
      <c r="Q2100" t="s">
        <v>14</v>
      </c>
      <c r="R2100" s="4">
        <v>10</v>
      </c>
      <c r="S2100" t="str">
        <f>CONCATENATE(OrdersTable[[#This Row],[Clean_ID]],"-",OrdersTable[[#This Row],[Clean_Region]],"-",OrdersTable[[#This Row],[Clean_Product]])</f>
        <v>3098-NORTH-Electronics</v>
      </c>
    </row>
    <row r="2101" spans="1:19" x14ac:dyDescent="0.3">
      <c r="A2101" t="s">
        <v>5639</v>
      </c>
      <c r="B2101" t="str">
        <f t="shared" si="192"/>
        <v>3099</v>
      </c>
      <c r="C2101" t="s">
        <v>5640</v>
      </c>
      <c r="D2101" t="str">
        <f t="shared" si="197"/>
        <v>Cynthia Cruz Dds</v>
      </c>
      <c r="E2101" t="s">
        <v>44</v>
      </c>
      <c r="F2101" t="str">
        <f t="shared" si="193"/>
        <v>SOUTH</v>
      </c>
      <c r="G2101" t="s">
        <v>80</v>
      </c>
      <c r="H2101" t="str">
        <f t="shared" si="194"/>
        <v>Furniture</v>
      </c>
      <c r="I2101" s="2" t="s">
        <v>1104</v>
      </c>
      <c r="J2101" s="1">
        <v>45899</v>
      </c>
      <c r="K2101">
        <v>3172.82</v>
      </c>
      <c r="L2101" s="4">
        <v>3172.82</v>
      </c>
      <c r="M2101" s="4" t="str">
        <f t="shared" si="195"/>
        <v>High Sales</v>
      </c>
      <c r="N2101" s="2" t="str">
        <f t="shared" si="196"/>
        <v>Grade B</v>
      </c>
      <c r="O2101">
        <v>20</v>
      </c>
      <c r="P2101" s="4">
        <v>20</v>
      </c>
      <c r="Q2101" t="s">
        <v>18</v>
      </c>
      <c r="R2101" s="4">
        <v>3</v>
      </c>
      <c r="S2101" t="str">
        <f>CONCATENATE(OrdersTable[[#This Row],[Clean_ID]],"-",OrdersTable[[#This Row],[Clean_Region]],"-",OrdersTable[[#This Row],[Clean_Product]])</f>
        <v>3099-SOUTH-Furniture</v>
      </c>
    </row>
    <row r="2102" spans="1:19" x14ac:dyDescent="0.3">
      <c r="A2102" t="s">
        <v>5641</v>
      </c>
      <c r="B2102" t="str">
        <f t="shared" si="192"/>
        <v>3100</v>
      </c>
      <c r="C2102" t="s">
        <v>5642</v>
      </c>
      <c r="D2102" t="str">
        <f t="shared" si="197"/>
        <v>John Turner</v>
      </c>
      <c r="E2102" t="s">
        <v>51</v>
      </c>
      <c r="F2102" t="str">
        <f t="shared" si="193"/>
        <v>WEST</v>
      </c>
      <c r="G2102" t="s">
        <v>40</v>
      </c>
      <c r="H2102" t="str">
        <f t="shared" si="194"/>
        <v>Office Supplies</v>
      </c>
      <c r="I2102" s="2" t="s">
        <v>3729</v>
      </c>
      <c r="J2102" s="1">
        <v>45523</v>
      </c>
      <c r="K2102">
        <v>4417.79</v>
      </c>
      <c r="L2102" s="4">
        <v>4417.79</v>
      </c>
      <c r="M2102" s="4" t="str">
        <f t="shared" si="195"/>
        <v>High Sales</v>
      </c>
      <c r="N2102" s="2" t="str">
        <f t="shared" si="196"/>
        <v>Grade A</v>
      </c>
      <c r="O2102">
        <v>5</v>
      </c>
      <c r="P2102" s="4">
        <v>5</v>
      </c>
      <c r="Q2102" t="s">
        <v>14</v>
      </c>
      <c r="R2102" s="4">
        <v>15</v>
      </c>
      <c r="S2102" t="str">
        <f>CONCATENATE(OrdersTable[[#This Row],[Clean_ID]],"-",OrdersTable[[#This Row],[Clean_Region]],"-",OrdersTable[[#This Row],[Clean_Product]])</f>
        <v>3100-WEST-Office Supplies</v>
      </c>
    </row>
    <row r="2103" spans="1:19" x14ac:dyDescent="0.3">
      <c r="A2103" t="s">
        <v>5643</v>
      </c>
      <c r="B2103" t="str">
        <f t="shared" si="192"/>
        <v>3101</v>
      </c>
      <c r="C2103" t="s">
        <v>5644</v>
      </c>
      <c r="D2103" t="str">
        <f t="shared" si="197"/>
        <v>James Weiss</v>
      </c>
      <c r="E2103" t="s">
        <v>21</v>
      </c>
      <c r="F2103" t="str">
        <f t="shared" si="193"/>
        <v>CENTRAL</v>
      </c>
      <c r="G2103" t="s">
        <v>35</v>
      </c>
      <c r="H2103" t="str">
        <f t="shared" si="194"/>
        <v>Electronics</v>
      </c>
      <c r="I2103" s="2" t="s">
        <v>5645</v>
      </c>
      <c r="J2103" s="1">
        <v>46068</v>
      </c>
      <c r="K2103">
        <v>4957.54</v>
      </c>
      <c r="L2103" s="4">
        <v>4957.54</v>
      </c>
      <c r="M2103" s="4" t="str">
        <f t="shared" si="195"/>
        <v>High Sales</v>
      </c>
      <c r="N2103" s="2" t="str">
        <f t="shared" si="196"/>
        <v>Grade A</v>
      </c>
      <c r="O2103">
        <v>20</v>
      </c>
      <c r="P2103" s="4">
        <v>20</v>
      </c>
      <c r="Q2103" t="s">
        <v>37</v>
      </c>
      <c r="R2103" s="4">
        <v>14</v>
      </c>
      <c r="S2103" t="str">
        <f>CONCATENATE(OrdersTable[[#This Row],[Clean_ID]],"-",OrdersTable[[#This Row],[Clean_Region]],"-",OrdersTable[[#This Row],[Clean_Product]])</f>
        <v>3101-CENTRAL-Electronics</v>
      </c>
    </row>
    <row r="2104" spans="1:19" x14ac:dyDescent="0.3">
      <c r="A2104" t="s">
        <v>5646</v>
      </c>
      <c r="B2104" t="str">
        <f t="shared" si="192"/>
        <v>3102</v>
      </c>
      <c r="C2104" t="s">
        <v>5647</v>
      </c>
      <c r="D2104" t="str">
        <f t="shared" si="197"/>
        <v>Chloe Carter Md</v>
      </c>
      <c r="E2104" t="s">
        <v>51</v>
      </c>
      <c r="F2104" t="str">
        <f t="shared" si="193"/>
        <v>WEST</v>
      </c>
      <c r="G2104" t="s">
        <v>12</v>
      </c>
      <c r="H2104" t="str">
        <f t="shared" si="194"/>
        <v>Electronics</v>
      </c>
      <c r="I2104" s="2" t="s">
        <v>2981</v>
      </c>
      <c r="J2104" s="1">
        <v>45302</v>
      </c>
      <c r="K2104">
        <v>1083.08</v>
      </c>
      <c r="L2104" s="4">
        <v>1083.08</v>
      </c>
      <c r="M2104" s="4" t="str">
        <f t="shared" si="195"/>
        <v>Low Sales</v>
      </c>
      <c r="N2104" s="2" t="str">
        <f t="shared" si="196"/>
        <v>Grade C</v>
      </c>
      <c r="O2104">
        <v>5</v>
      </c>
      <c r="P2104" s="4">
        <v>5</v>
      </c>
      <c r="Q2104" t="s">
        <v>37</v>
      </c>
      <c r="R2104" s="4">
        <v>2</v>
      </c>
      <c r="S2104" t="str">
        <f>CONCATENATE(OrdersTable[[#This Row],[Clean_ID]],"-",OrdersTable[[#This Row],[Clean_Region]],"-",OrdersTable[[#This Row],[Clean_Product]])</f>
        <v>3102-WEST-Electronics</v>
      </c>
    </row>
    <row r="2105" spans="1:19" x14ac:dyDescent="0.3">
      <c r="A2105" t="s">
        <v>5648</v>
      </c>
      <c r="B2105" t="str">
        <f t="shared" si="192"/>
        <v>3103</v>
      </c>
      <c r="C2105" t="s">
        <v>5649</v>
      </c>
      <c r="D2105" t="str">
        <f t="shared" si="197"/>
        <v>Troy Bolton</v>
      </c>
      <c r="E2105" t="s">
        <v>26</v>
      </c>
      <c r="F2105" t="str">
        <f t="shared" si="193"/>
        <v>EAST</v>
      </c>
      <c r="G2105" t="s">
        <v>35</v>
      </c>
      <c r="H2105" t="str">
        <f t="shared" si="194"/>
        <v>Electronics</v>
      </c>
      <c r="I2105" s="2" t="s">
        <v>4470</v>
      </c>
      <c r="J2105" s="1">
        <v>45406</v>
      </c>
      <c r="K2105">
        <v>683.14</v>
      </c>
      <c r="L2105" s="4">
        <v>683.14</v>
      </c>
      <c r="M2105" s="4" t="str">
        <f t="shared" si="195"/>
        <v>Low Sales</v>
      </c>
      <c r="N2105" s="2" t="str">
        <f t="shared" si="196"/>
        <v>Grade C</v>
      </c>
      <c r="O2105">
        <v>10</v>
      </c>
      <c r="P2105" s="4">
        <v>10</v>
      </c>
      <c r="Q2105" t="s">
        <v>23</v>
      </c>
      <c r="R2105" s="4">
        <v>6</v>
      </c>
      <c r="S2105" t="str">
        <f>CONCATENATE(OrdersTable[[#This Row],[Clean_ID]],"-",OrdersTable[[#This Row],[Clean_Region]],"-",OrdersTable[[#This Row],[Clean_Product]])</f>
        <v>3103-EAST-Electronics</v>
      </c>
    </row>
    <row r="2106" spans="1:19" x14ac:dyDescent="0.3">
      <c r="A2106" t="s">
        <v>5650</v>
      </c>
      <c r="B2106" t="str">
        <f t="shared" si="192"/>
        <v>3104</v>
      </c>
      <c r="C2106" t="s">
        <v>5651</v>
      </c>
      <c r="D2106" t="str">
        <f t="shared" si="197"/>
        <v>Michael Castillo</v>
      </c>
      <c r="E2106" t="s">
        <v>51</v>
      </c>
      <c r="F2106" t="str">
        <f t="shared" si="193"/>
        <v>WEST</v>
      </c>
      <c r="G2106" t="s">
        <v>35</v>
      </c>
      <c r="H2106" t="str">
        <f t="shared" si="194"/>
        <v>Electronics</v>
      </c>
      <c r="I2106" s="2" t="s">
        <v>427</v>
      </c>
      <c r="J2106" s="1">
        <v>45562</v>
      </c>
      <c r="K2106">
        <v>1454.06</v>
      </c>
      <c r="L2106" s="4">
        <v>1454.06</v>
      </c>
      <c r="M2106" s="4" t="str">
        <f t="shared" si="195"/>
        <v>Low Sales</v>
      </c>
      <c r="N2106" s="2" t="str">
        <f t="shared" si="196"/>
        <v>Grade C</v>
      </c>
      <c r="O2106">
        <v>20</v>
      </c>
      <c r="P2106" s="4">
        <v>20</v>
      </c>
      <c r="Q2106" t="s">
        <v>14</v>
      </c>
      <c r="R2106" s="4">
        <v>15</v>
      </c>
      <c r="S2106" t="str">
        <f>CONCATENATE(OrdersTable[[#This Row],[Clean_ID]],"-",OrdersTable[[#This Row],[Clean_Region]],"-",OrdersTable[[#This Row],[Clean_Product]])</f>
        <v>3104-WEST-Electronics</v>
      </c>
    </row>
    <row r="2107" spans="1:19" x14ac:dyDescent="0.3">
      <c r="A2107" t="s">
        <v>5652</v>
      </c>
      <c r="B2107" t="str">
        <f t="shared" si="192"/>
        <v>3105</v>
      </c>
      <c r="C2107" t="s">
        <v>4824</v>
      </c>
      <c r="D2107" t="str">
        <f t="shared" si="197"/>
        <v>Michael Martin</v>
      </c>
      <c r="E2107" t="s">
        <v>21</v>
      </c>
      <c r="F2107" t="str">
        <f t="shared" si="193"/>
        <v>CENTRAL</v>
      </c>
      <c r="G2107" t="s">
        <v>80</v>
      </c>
      <c r="H2107" t="str">
        <f t="shared" si="194"/>
        <v>Furniture</v>
      </c>
      <c r="I2107" s="2" t="s">
        <v>3775</v>
      </c>
      <c r="J2107" s="1">
        <v>45779</v>
      </c>
      <c r="K2107"/>
      <c r="L2107" s="4">
        <v>0</v>
      </c>
      <c r="M2107" s="4" t="str">
        <f t="shared" si="195"/>
        <v>Low Sales</v>
      </c>
      <c r="N2107" s="2" t="str">
        <f t="shared" si="196"/>
        <v>Grade C</v>
      </c>
      <c r="O2107">
        <v>10</v>
      </c>
      <c r="P2107" s="4">
        <v>10</v>
      </c>
      <c r="Q2107" t="s">
        <v>14</v>
      </c>
      <c r="R2107" s="4">
        <v>2</v>
      </c>
      <c r="S2107" t="str">
        <f>CONCATENATE(OrdersTable[[#This Row],[Clean_ID]],"-",OrdersTable[[#This Row],[Clean_Region]],"-",OrdersTable[[#This Row],[Clean_Product]])</f>
        <v>3105-CENTRAL-Furniture</v>
      </c>
    </row>
    <row r="2108" spans="1:19" x14ac:dyDescent="0.3">
      <c r="A2108" t="s">
        <v>5653</v>
      </c>
      <c r="B2108" t="str">
        <f t="shared" si="192"/>
        <v>3106</v>
      </c>
      <c r="C2108" t="s">
        <v>5654</v>
      </c>
      <c r="D2108" t="str">
        <f t="shared" si="197"/>
        <v>Ronald Arellano</v>
      </c>
      <c r="E2108" t="s">
        <v>26</v>
      </c>
      <c r="F2108" t="str">
        <f t="shared" si="193"/>
        <v>EAST</v>
      </c>
      <c r="G2108" t="s">
        <v>12</v>
      </c>
      <c r="H2108" t="str">
        <f t="shared" si="194"/>
        <v>Electronics</v>
      </c>
      <c r="I2108" s="2" t="s">
        <v>1139</v>
      </c>
      <c r="J2108" s="1">
        <v>46119</v>
      </c>
      <c r="K2108"/>
      <c r="L2108" s="4">
        <v>0</v>
      </c>
      <c r="M2108" s="4" t="str">
        <f t="shared" si="195"/>
        <v>Low Sales</v>
      </c>
      <c r="N2108" s="2" t="str">
        <f t="shared" si="196"/>
        <v>Grade C</v>
      </c>
      <c r="O2108">
        <v>5</v>
      </c>
      <c r="P2108" s="4">
        <v>5</v>
      </c>
      <c r="Q2108" t="s">
        <v>37</v>
      </c>
      <c r="R2108" s="4">
        <v>5</v>
      </c>
      <c r="S2108" t="str">
        <f>CONCATENATE(OrdersTable[[#This Row],[Clean_ID]],"-",OrdersTable[[#This Row],[Clean_Region]],"-",OrdersTable[[#This Row],[Clean_Product]])</f>
        <v>3106-EAST-Electronics</v>
      </c>
    </row>
    <row r="2109" spans="1:19" x14ac:dyDescent="0.3">
      <c r="A2109" t="s">
        <v>5655</v>
      </c>
      <c r="B2109" t="str">
        <f t="shared" si="192"/>
        <v>3107</v>
      </c>
      <c r="C2109" t="s">
        <v>5656</v>
      </c>
      <c r="D2109" t="str">
        <f t="shared" si="197"/>
        <v>Terri Huff</v>
      </c>
      <c r="E2109" t="s">
        <v>44</v>
      </c>
      <c r="F2109" t="str">
        <f t="shared" si="193"/>
        <v>SOUTH</v>
      </c>
      <c r="G2109" t="s">
        <v>80</v>
      </c>
      <c r="H2109" t="str">
        <f t="shared" si="194"/>
        <v>Furniture</v>
      </c>
      <c r="I2109" s="2" t="s">
        <v>5657</v>
      </c>
      <c r="J2109" s="1">
        <v>45698</v>
      </c>
      <c r="K2109">
        <v>2412.87</v>
      </c>
      <c r="L2109" s="4">
        <v>2412.87</v>
      </c>
      <c r="M2109" s="4" t="str">
        <f t="shared" si="195"/>
        <v>Low Sales</v>
      </c>
      <c r="N2109" s="2" t="str">
        <f t="shared" si="196"/>
        <v>Grade B</v>
      </c>
      <c r="O2109"/>
      <c r="P2109" s="4">
        <v>0</v>
      </c>
      <c r="Q2109" t="s">
        <v>18</v>
      </c>
      <c r="R2109" s="4">
        <v>13</v>
      </c>
      <c r="S2109" t="str">
        <f>CONCATENATE(OrdersTable[[#This Row],[Clean_ID]],"-",OrdersTable[[#This Row],[Clean_Region]],"-",OrdersTable[[#This Row],[Clean_Product]])</f>
        <v>3107-SOUTH-Furniture</v>
      </c>
    </row>
    <row r="2110" spans="1:19" x14ac:dyDescent="0.3">
      <c r="A2110" t="s">
        <v>5658</v>
      </c>
      <c r="B2110" t="str">
        <f t="shared" si="192"/>
        <v>3108</v>
      </c>
      <c r="C2110" t="s">
        <v>5659</v>
      </c>
      <c r="D2110" t="str">
        <f t="shared" si="197"/>
        <v>Victoria Martin</v>
      </c>
      <c r="E2110" t="s">
        <v>51</v>
      </c>
      <c r="F2110" t="str">
        <f t="shared" si="193"/>
        <v>WEST</v>
      </c>
      <c r="G2110" t="s">
        <v>80</v>
      </c>
      <c r="H2110" t="str">
        <f t="shared" si="194"/>
        <v>Furniture</v>
      </c>
      <c r="I2110" s="2" t="s">
        <v>2917</v>
      </c>
      <c r="J2110" s="1">
        <v>45466</v>
      </c>
      <c r="K2110">
        <v>830.51</v>
      </c>
      <c r="L2110" s="4">
        <v>830.51</v>
      </c>
      <c r="M2110" s="4" t="str">
        <f t="shared" si="195"/>
        <v>Low Sales</v>
      </c>
      <c r="N2110" s="2" t="str">
        <f t="shared" si="196"/>
        <v>Grade C</v>
      </c>
      <c r="O2110"/>
      <c r="P2110" s="4">
        <v>0</v>
      </c>
      <c r="Q2110" t="s">
        <v>37</v>
      </c>
      <c r="R2110" s="4">
        <v>9</v>
      </c>
      <c r="S2110" t="str">
        <f>CONCATENATE(OrdersTable[[#This Row],[Clean_ID]],"-",OrdersTable[[#This Row],[Clean_Region]],"-",OrdersTable[[#This Row],[Clean_Product]])</f>
        <v>3108-WEST-Furniture</v>
      </c>
    </row>
    <row r="2111" spans="1:19" x14ac:dyDescent="0.3">
      <c r="A2111" t="s">
        <v>5660</v>
      </c>
      <c r="B2111" t="str">
        <f t="shared" si="192"/>
        <v>3109</v>
      </c>
      <c r="C2111" t="s">
        <v>5661</v>
      </c>
      <c r="D2111" t="str">
        <f t="shared" si="197"/>
        <v>Tiffany Khan</v>
      </c>
      <c r="E2111" t="s">
        <v>44</v>
      </c>
      <c r="F2111" t="str">
        <f t="shared" si="193"/>
        <v>SOUTH</v>
      </c>
      <c r="G2111" t="s">
        <v>12</v>
      </c>
      <c r="H2111" t="str">
        <f t="shared" si="194"/>
        <v>Electronics</v>
      </c>
      <c r="I2111" s="2" t="s">
        <v>5662</v>
      </c>
      <c r="J2111" s="1">
        <v>45331</v>
      </c>
      <c r="K2111"/>
      <c r="L2111" s="4">
        <v>0</v>
      </c>
      <c r="M2111" s="4" t="str">
        <f t="shared" si="195"/>
        <v>Low Sales</v>
      </c>
      <c r="N2111" s="2" t="str">
        <f t="shared" si="196"/>
        <v>Grade C</v>
      </c>
      <c r="O2111">
        <v>20</v>
      </c>
      <c r="P2111" s="4">
        <v>20</v>
      </c>
      <c r="Q2111" t="s">
        <v>14</v>
      </c>
      <c r="R2111" s="4">
        <v>2</v>
      </c>
      <c r="S2111" t="str">
        <f>CONCATENATE(OrdersTable[[#This Row],[Clean_ID]],"-",OrdersTable[[#This Row],[Clean_Region]],"-",OrdersTable[[#This Row],[Clean_Product]])</f>
        <v>3109-SOUTH-Electronics</v>
      </c>
    </row>
    <row r="2112" spans="1:19" x14ac:dyDescent="0.3">
      <c r="A2112" t="s">
        <v>5663</v>
      </c>
      <c r="B2112" t="str">
        <f t="shared" si="192"/>
        <v>3110</v>
      </c>
      <c r="C2112" t="s">
        <v>5664</v>
      </c>
      <c r="D2112" t="str">
        <f t="shared" si="197"/>
        <v>James Chavez</v>
      </c>
      <c r="E2112" t="s">
        <v>26</v>
      </c>
      <c r="F2112" t="str">
        <f t="shared" si="193"/>
        <v>EAST</v>
      </c>
      <c r="G2112" t="s">
        <v>12</v>
      </c>
      <c r="H2112" t="str">
        <f t="shared" si="194"/>
        <v>Electronics</v>
      </c>
      <c r="I2112" s="2" t="s">
        <v>5665</v>
      </c>
      <c r="J2112" s="1">
        <v>46004</v>
      </c>
      <c r="K2112"/>
      <c r="L2112" s="4">
        <v>0</v>
      </c>
      <c r="M2112" s="4" t="str">
        <f t="shared" si="195"/>
        <v>Low Sales</v>
      </c>
      <c r="N2112" s="2" t="str">
        <f t="shared" si="196"/>
        <v>Grade C</v>
      </c>
      <c r="O2112">
        <v>10</v>
      </c>
      <c r="P2112" s="4">
        <v>10</v>
      </c>
      <c r="Q2112" t="s">
        <v>37</v>
      </c>
      <c r="R2112" s="4">
        <v>9</v>
      </c>
      <c r="S2112" t="str">
        <f>CONCATENATE(OrdersTable[[#This Row],[Clean_ID]],"-",OrdersTable[[#This Row],[Clean_Region]],"-",OrdersTable[[#This Row],[Clean_Product]])</f>
        <v>3110-EAST-Electronics</v>
      </c>
    </row>
    <row r="2113" spans="1:19" x14ac:dyDescent="0.3">
      <c r="A2113" t="s">
        <v>5666</v>
      </c>
      <c r="B2113" t="str">
        <f t="shared" si="192"/>
        <v>3111</v>
      </c>
      <c r="C2113" t="s">
        <v>5667</v>
      </c>
      <c r="D2113" t="str">
        <f t="shared" si="197"/>
        <v>Carolyn Nguyen</v>
      </c>
      <c r="E2113" t="s">
        <v>51</v>
      </c>
      <c r="F2113" t="str">
        <f t="shared" si="193"/>
        <v>WEST</v>
      </c>
      <c r="G2113" t="s">
        <v>12</v>
      </c>
      <c r="H2113" t="str">
        <f t="shared" si="194"/>
        <v>Electronics</v>
      </c>
      <c r="I2113" s="2" t="s">
        <v>3187</v>
      </c>
      <c r="J2113" s="1">
        <v>46141</v>
      </c>
      <c r="K2113"/>
      <c r="L2113" s="4">
        <v>0</v>
      </c>
      <c r="M2113" s="4" t="str">
        <f t="shared" si="195"/>
        <v>Low Sales</v>
      </c>
      <c r="N2113" s="2" t="str">
        <f t="shared" si="196"/>
        <v>Grade C</v>
      </c>
      <c r="O2113">
        <v>10</v>
      </c>
      <c r="P2113" s="4">
        <v>10</v>
      </c>
      <c r="Q2113" t="s">
        <v>23</v>
      </c>
      <c r="R2113" s="4">
        <v>15</v>
      </c>
      <c r="S2113" t="str">
        <f>CONCATENATE(OrdersTable[[#This Row],[Clean_ID]],"-",OrdersTable[[#This Row],[Clean_Region]],"-",OrdersTable[[#This Row],[Clean_Product]])</f>
        <v>3111-WEST-Electronics</v>
      </c>
    </row>
    <row r="2114" spans="1:19" x14ac:dyDescent="0.3">
      <c r="A2114" t="s">
        <v>5668</v>
      </c>
      <c r="B2114" t="str">
        <f t="shared" ref="B2114:B2177" si="198">RIGHT(A2114, 4)</f>
        <v>3112</v>
      </c>
      <c r="C2114" t="s">
        <v>5669</v>
      </c>
      <c r="D2114" t="str">
        <f t="shared" si="197"/>
        <v>Nicholas Reyes</v>
      </c>
      <c r="E2114" t="s">
        <v>51</v>
      </c>
      <c r="F2114" t="str">
        <f t="shared" ref="F2114:F2177" si="199">UPPER(TRIM(E2114))</f>
        <v>WEST</v>
      </c>
      <c r="G2114" t="s">
        <v>35</v>
      </c>
      <c r="H2114" t="str">
        <f t="shared" ref="H2114:H2177" si="200">PROPER(TRIM(G2114))</f>
        <v>Electronics</v>
      </c>
      <c r="I2114" s="2" t="s">
        <v>2145</v>
      </c>
      <c r="J2114" s="1">
        <v>45737</v>
      </c>
      <c r="K2114">
        <v>279.47000000000003</v>
      </c>
      <c r="L2114" s="4">
        <v>279.47000000000003</v>
      </c>
      <c r="M2114" s="4" t="str">
        <f t="shared" ref="M2114:M2177" si="201">IF(L2114&gt;2500, "High Sales", "Low Sales")</f>
        <v>Low Sales</v>
      </c>
      <c r="N2114" s="2" t="str">
        <f t="shared" ref="N2114:N2177" si="202">IF(OR(ISBLANK(L2114), L2114="", L2114=0), "Grade C", IF(L2114&gt;=4000, "Grade A", IF(L2114&gt;=2000, "Grade B", "Grade C")))</f>
        <v>Grade C</v>
      </c>
      <c r="O2114">
        <v>5</v>
      </c>
      <c r="P2114" s="4">
        <v>5</v>
      </c>
      <c r="Q2114" t="s">
        <v>18</v>
      </c>
      <c r="R2114" s="4">
        <v>7</v>
      </c>
      <c r="S2114" t="str">
        <f>CONCATENATE(OrdersTable[[#This Row],[Clean_ID]],"-",OrdersTable[[#This Row],[Clean_Region]],"-",OrdersTable[[#This Row],[Clean_Product]])</f>
        <v>3112-WEST-Electronics</v>
      </c>
    </row>
    <row r="2115" spans="1:19" x14ac:dyDescent="0.3">
      <c r="A2115" t="s">
        <v>5670</v>
      </c>
      <c r="B2115" t="str">
        <f t="shared" si="198"/>
        <v>3113</v>
      </c>
      <c r="C2115" t="s">
        <v>5671</v>
      </c>
      <c r="D2115" t="str">
        <f t="shared" ref="D2115:D2178" si="203">PROPER(TRIM(C2115))</f>
        <v>Wanda Kirk</v>
      </c>
      <c r="E2115" t="s">
        <v>34</v>
      </c>
      <c r="F2115" t="str">
        <f t="shared" si="199"/>
        <v>NORTH</v>
      </c>
      <c r="G2115" t="s">
        <v>12</v>
      </c>
      <c r="H2115" t="str">
        <f t="shared" si="200"/>
        <v>Electronics</v>
      </c>
      <c r="I2115" s="2" t="s">
        <v>5672</v>
      </c>
      <c r="J2115" s="1">
        <v>45489</v>
      </c>
      <c r="K2115">
        <v>2625.27</v>
      </c>
      <c r="L2115" s="4">
        <v>2625.27</v>
      </c>
      <c r="M2115" s="4" t="str">
        <f t="shared" si="201"/>
        <v>High Sales</v>
      </c>
      <c r="N2115" s="2" t="str">
        <f t="shared" si="202"/>
        <v>Grade B</v>
      </c>
      <c r="O2115">
        <v>15</v>
      </c>
      <c r="P2115" s="4">
        <v>15</v>
      </c>
      <c r="Q2115" t="s">
        <v>23</v>
      </c>
      <c r="R2115" s="4">
        <v>7</v>
      </c>
      <c r="S2115" t="str">
        <f>CONCATENATE(OrdersTable[[#This Row],[Clean_ID]],"-",OrdersTable[[#This Row],[Clean_Region]],"-",OrdersTable[[#This Row],[Clean_Product]])</f>
        <v>3113-NORTH-Electronics</v>
      </c>
    </row>
    <row r="2116" spans="1:19" x14ac:dyDescent="0.3">
      <c r="A2116" t="s">
        <v>5673</v>
      </c>
      <c r="B2116" t="str">
        <f t="shared" si="198"/>
        <v>3114</v>
      </c>
      <c r="C2116" t="s">
        <v>5674</v>
      </c>
      <c r="D2116" t="str">
        <f t="shared" si="203"/>
        <v>James Riley</v>
      </c>
      <c r="E2116" t="s">
        <v>21</v>
      </c>
      <c r="F2116" t="str">
        <f t="shared" si="199"/>
        <v>CENTRAL</v>
      </c>
      <c r="G2116" t="s">
        <v>12</v>
      </c>
      <c r="H2116" t="str">
        <f t="shared" si="200"/>
        <v>Electronics</v>
      </c>
      <c r="I2116" s="2" t="s">
        <v>5675</v>
      </c>
      <c r="J2116" s="1">
        <v>46129</v>
      </c>
      <c r="K2116"/>
      <c r="L2116" s="4">
        <v>0</v>
      </c>
      <c r="M2116" s="4" t="str">
        <f t="shared" si="201"/>
        <v>Low Sales</v>
      </c>
      <c r="N2116" s="2" t="str">
        <f t="shared" si="202"/>
        <v>Grade C</v>
      </c>
      <c r="O2116">
        <v>5</v>
      </c>
      <c r="P2116" s="4">
        <v>5</v>
      </c>
      <c r="Q2116" t="s">
        <v>31</v>
      </c>
      <c r="R2116" s="4">
        <v>12</v>
      </c>
      <c r="S2116" t="str">
        <f>CONCATENATE(OrdersTable[[#This Row],[Clean_ID]],"-",OrdersTable[[#This Row],[Clean_Region]],"-",OrdersTable[[#This Row],[Clean_Product]])</f>
        <v>3114-CENTRAL-Electronics</v>
      </c>
    </row>
    <row r="2117" spans="1:19" x14ac:dyDescent="0.3">
      <c r="A2117" t="s">
        <v>5676</v>
      </c>
      <c r="B2117" t="str">
        <f t="shared" si="198"/>
        <v>3115</v>
      </c>
      <c r="C2117" t="s">
        <v>5677</v>
      </c>
      <c r="D2117" t="str">
        <f t="shared" si="203"/>
        <v>Tracy Foster</v>
      </c>
      <c r="E2117" t="s">
        <v>44</v>
      </c>
      <c r="F2117" t="str">
        <f t="shared" si="199"/>
        <v>SOUTH</v>
      </c>
      <c r="G2117" t="s">
        <v>12</v>
      </c>
      <c r="H2117" t="str">
        <f t="shared" si="200"/>
        <v>Electronics</v>
      </c>
      <c r="I2117" s="2" t="s">
        <v>2069</v>
      </c>
      <c r="J2117" s="1">
        <v>45471</v>
      </c>
      <c r="K2117"/>
      <c r="L2117" s="4">
        <v>0</v>
      </c>
      <c r="M2117" s="4" t="str">
        <f t="shared" si="201"/>
        <v>Low Sales</v>
      </c>
      <c r="N2117" s="2" t="str">
        <f t="shared" si="202"/>
        <v>Grade C</v>
      </c>
      <c r="O2117">
        <v>15</v>
      </c>
      <c r="P2117" s="4">
        <v>15</v>
      </c>
      <c r="Q2117" t="s">
        <v>14</v>
      </c>
      <c r="R2117" s="4">
        <v>14</v>
      </c>
      <c r="S2117" t="str">
        <f>CONCATENATE(OrdersTable[[#This Row],[Clean_ID]],"-",OrdersTable[[#This Row],[Clean_Region]],"-",OrdersTable[[#This Row],[Clean_Product]])</f>
        <v>3115-SOUTH-Electronics</v>
      </c>
    </row>
    <row r="2118" spans="1:19" x14ac:dyDescent="0.3">
      <c r="A2118" t="s">
        <v>5678</v>
      </c>
      <c r="B2118" t="str">
        <f t="shared" si="198"/>
        <v>3116</v>
      </c>
      <c r="C2118" t="s">
        <v>5679</v>
      </c>
      <c r="D2118" t="str">
        <f t="shared" si="203"/>
        <v>John Allen</v>
      </c>
      <c r="E2118" t="s">
        <v>51</v>
      </c>
      <c r="F2118" t="str">
        <f t="shared" si="199"/>
        <v>WEST</v>
      </c>
      <c r="G2118" t="s">
        <v>80</v>
      </c>
      <c r="H2118" t="str">
        <f t="shared" si="200"/>
        <v>Furniture</v>
      </c>
      <c r="I2118" s="2" t="s">
        <v>532</v>
      </c>
      <c r="J2118" s="1">
        <v>45738</v>
      </c>
      <c r="K2118"/>
      <c r="L2118" s="4">
        <v>0</v>
      </c>
      <c r="M2118" s="4" t="str">
        <f t="shared" si="201"/>
        <v>Low Sales</v>
      </c>
      <c r="N2118" s="2" t="str">
        <f t="shared" si="202"/>
        <v>Grade C</v>
      </c>
      <c r="O2118">
        <v>20</v>
      </c>
      <c r="P2118" s="4">
        <v>20</v>
      </c>
      <c r="Q2118" t="s">
        <v>37</v>
      </c>
      <c r="R2118" s="4">
        <v>11</v>
      </c>
      <c r="S2118" t="str">
        <f>CONCATENATE(OrdersTable[[#This Row],[Clean_ID]],"-",OrdersTable[[#This Row],[Clean_Region]],"-",OrdersTable[[#This Row],[Clean_Product]])</f>
        <v>3116-WEST-Furniture</v>
      </c>
    </row>
    <row r="2119" spans="1:19" x14ac:dyDescent="0.3">
      <c r="A2119" t="s">
        <v>5680</v>
      </c>
      <c r="B2119" t="str">
        <f t="shared" si="198"/>
        <v>3117</v>
      </c>
      <c r="C2119" t="s">
        <v>5681</v>
      </c>
      <c r="D2119" t="str">
        <f t="shared" si="203"/>
        <v>Kimberly Estrada</v>
      </c>
      <c r="E2119" t="s">
        <v>44</v>
      </c>
      <c r="F2119" t="str">
        <f t="shared" si="199"/>
        <v>SOUTH</v>
      </c>
      <c r="G2119" t="s">
        <v>80</v>
      </c>
      <c r="H2119" t="str">
        <f t="shared" si="200"/>
        <v>Furniture</v>
      </c>
      <c r="I2119" s="2" t="s">
        <v>2085</v>
      </c>
      <c r="J2119" s="1">
        <v>45829</v>
      </c>
      <c r="K2119">
        <v>1487.48</v>
      </c>
      <c r="L2119" s="4">
        <v>1487.48</v>
      </c>
      <c r="M2119" s="4" t="str">
        <f t="shared" si="201"/>
        <v>Low Sales</v>
      </c>
      <c r="N2119" s="2" t="str">
        <f t="shared" si="202"/>
        <v>Grade C</v>
      </c>
      <c r="O2119">
        <v>5</v>
      </c>
      <c r="P2119" s="4">
        <v>5</v>
      </c>
      <c r="Q2119" t="s">
        <v>18</v>
      </c>
      <c r="R2119" s="4">
        <v>5</v>
      </c>
      <c r="S2119" t="str">
        <f>CONCATENATE(OrdersTable[[#This Row],[Clean_ID]],"-",OrdersTable[[#This Row],[Clean_Region]],"-",OrdersTable[[#This Row],[Clean_Product]])</f>
        <v>3117-SOUTH-Furniture</v>
      </c>
    </row>
    <row r="2120" spans="1:19" x14ac:dyDescent="0.3">
      <c r="A2120" t="s">
        <v>5682</v>
      </c>
      <c r="B2120" t="str">
        <f t="shared" si="198"/>
        <v>3118</v>
      </c>
      <c r="C2120" t="s">
        <v>5683</v>
      </c>
      <c r="D2120" t="str">
        <f t="shared" si="203"/>
        <v>Joshua Rodriguez</v>
      </c>
      <c r="E2120" t="s">
        <v>21</v>
      </c>
      <c r="F2120" t="str">
        <f t="shared" si="199"/>
        <v>CENTRAL</v>
      </c>
      <c r="G2120" t="s">
        <v>12</v>
      </c>
      <c r="H2120" t="str">
        <f t="shared" si="200"/>
        <v>Electronics</v>
      </c>
      <c r="I2120" s="2" t="s">
        <v>5684</v>
      </c>
      <c r="J2120" s="1">
        <v>46104</v>
      </c>
      <c r="K2120">
        <v>4926.4799999999996</v>
      </c>
      <c r="L2120" s="4">
        <v>4926.4799999999996</v>
      </c>
      <c r="M2120" s="4" t="str">
        <f t="shared" si="201"/>
        <v>High Sales</v>
      </c>
      <c r="N2120" s="2" t="str">
        <f t="shared" si="202"/>
        <v>Grade A</v>
      </c>
      <c r="O2120">
        <v>15</v>
      </c>
      <c r="P2120" s="4">
        <v>15</v>
      </c>
      <c r="Q2120" t="s">
        <v>31</v>
      </c>
      <c r="R2120" s="4">
        <v>4</v>
      </c>
      <c r="S2120" t="str">
        <f>CONCATENATE(OrdersTable[[#This Row],[Clean_ID]],"-",OrdersTable[[#This Row],[Clean_Region]],"-",OrdersTable[[#This Row],[Clean_Product]])</f>
        <v>3118-CENTRAL-Electronics</v>
      </c>
    </row>
    <row r="2121" spans="1:19" x14ac:dyDescent="0.3">
      <c r="A2121" t="s">
        <v>5685</v>
      </c>
      <c r="B2121" t="str">
        <f t="shared" si="198"/>
        <v>3119</v>
      </c>
      <c r="C2121" t="s">
        <v>5686</v>
      </c>
      <c r="D2121" t="str">
        <f t="shared" si="203"/>
        <v>Michael Gonzalez</v>
      </c>
      <c r="E2121" t="s">
        <v>51</v>
      </c>
      <c r="F2121" t="str">
        <f t="shared" si="199"/>
        <v>WEST</v>
      </c>
      <c r="G2121" t="s">
        <v>80</v>
      </c>
      <c r="H2121" t="str">
        <f t="shared" si="200"/>
        <v>Furniture</v>
      </c>
      <c r="I2121" s="2" t="s">
        <v>5687</v>
      </c>
      <c r="J2121" s="1">
        <v>45709</v>
      </c>
      <c r="K2121"/>
      <c r="L2121" s="4">
        <v>0</v>
      </c>
      <c r="M2121" s="4" t="str">
        <f t="shared" si="201"/>
        <v>Low Sales</v>
      </c>
      <c r="N2121" s="2" t="str">
        <f t="shared" si="202"/>
        <v>Grade C</v>
      </c>
      <c r="O2121"/>
      <c r="P2121" s="4">
        <v>0</v>
      </c>
      <c r="Q2121" t="s">
        <v>14</v>
      </c>
      <c r="R2121" s="4">
        <v>1</v>
      </c>
      <c r="S2121" t="str">
        <f>CONCATENATE(OrdersTable[[#This Row],[Clean_ID]],"-",OrdersTable[[#This Row],[Clean_Region]],"-",OrdersTable[[#This Row],[Clean_Product]])</f>
        <v>3119-WEST-Furniture</v>
      </c>
    </row>
    <row r="2122" spans="1:19" x14ac:dyDescent="0.3">
      <c r="A2122" t="s">
        <v>5688</v>
      </c>
      <c r="B2122" t="str">
        <f t="shared" si="198"/>
        <v>3120</v>
      </c>
      <c r="C2122" t="s">
        <v>5689</v>
      </c>
      <c r="D2122" t="str">
        <f t="shared" si="203"/>
        <v>Ashley Hernandez</v>
      </c>
      <c r="E2122" t="s">
        <v>34</v>
      </c>
      <c r="F2122" t="str">
        <f t="shared" si="199"/>
        <v>NORTH</v>
      </c>
      <c r="G2122" t="s">
        <v>40</v>
      </c>
      <c r="H2122" t="str">
        <f t="shared" si="200"/>
        <v>Office Supplies</v>
      </c>
      <c r="I2122" s="2" t="s">
        <v>465</v>
      </c>
      <c r="J2122" s="1">
        <v>45754</v>
      </c>
      <c r="K2122">
        <v>3485.14</v>
      </c>
      <c r="L2122" s="4">
        <v>3485.14</v>
      </c>
      <c r="M2122" s="4" t="str">
        <f t="shared" si="201"/>
        <v>High Sales</v>
      </c>
      <c r="N2122" s="2" t="str">
        <f t="shared" si="202"/>
        <v>Grade B</v>
      </c>
      <c r="O2122"/>
      <c r="P2122" s="4">
        <v>0</v>
      </c>
      <c r="Q2122" t="s">
        <v>31</v>
      </c>
      <c r="R2122" s="4">
        <v>10</v>
      </c>
      <c r="S2122" t="str">
        <f>CONCATENATE(OrdersTable[[#This Row],[Clean_ID]],"-",OrdersTable[[#This Row],[Clean_Region]],"-",OrdersTable[[#This Row],[Clean_Product]])</f>
        <v>3120-NORTH-Office Supplies</v>
      </c>
    </row>
    <row r="2123" spans="1:19" x14ac:dyDescent="0.3">
      <c r="A2123" t="s">
        <v>5690</v>
      </c>
      <c r="B2123" t="str">
        <f t="shared" si="198"/>
        <v>3121</v>
      </c>
      <c r="C2123" t="s">
        <v>5691</v>
      </c>
      <c r="D2123" t="str">
        <f t="shared" si="203"/>
        <v>Mary Lucas</v>
      </c>
      <c r="E2123" t="s">
        <v>21</v>
      </c>
      <c r="F2123" t="str">
        <f t="shared" si="199"/>
        <v>CENTRAL</v>
      </c>
      <c r="G2123" t="s">
        <v>12</v>
      </c>
      <c r="H2123" t="str">
        <f t="shared" si="200"/>
        <v>Electronics</v>
      </c>
      <c r="I2123" s="2" t="s">
        <v>5692</v>
      </c>
      <c r="J2123" s="1">
        <v>46057</v>
      </c>
      <c r="K2123">
        <v>1464.53</v>
      </c>
      <c r="L2123" s="4">
        <v>1464.53</v>
      </c>
      <c r="M2123" s="4" t="str">
        <f t="shared" si="201"/>
        <v>Low Sales</v>
      </c>
      <c r="N2123" s="2" t="str">
        <f t="shared" si="202"/>
        <v>Grade C</v>
      </c>
      <c r="O2123">
        <v>5</v>
      </c>
      <c r="P2123" s="4">
        <v>5</v>
      </c>
      <c r="Q2123" t="s">
        <v>23</v>
      </c>
      <c r="R2123" s="4">
        <v>5</v>
      </c>
      <c r="S2123" t="str">
        <f>CONCATENATE(OrdersTable[[#This Row],[Clean_ID]],"-",OrdersTable[[#This Row],[Clean_Region]],"-",OrdersTable[[#This Row],[Clean_Product]])</f>
        <v>3121-CENTRAL-Electronics</v>
      </c>
    </row>
    <row r="2124" spans="1:19" x14ac:dyDescent="0.3">
      <c r="A2124" t="s">
        <v>5693</v>
      </c>
      <c r="B2124" t="str">
        <f t="shared" si="198"/>
        <v>3122</v>
      </c>
      <c r="C2124" t="s">
        <v>5694</v>
      </c>
      <c r="D2124" t="str">
        <f t="shared" si="203"/>
        <v>Andrew King</v>
      </c>
      <c r="E2124" t="s">
        <v>21</v>
      </c>
      <c r="F2124" t="str">
        <f t="shared" si="199"/>
        <v>CENTRAL</v>
      </c>
      <c r="G2124" t="s">
        <v>80</v>
      </c>
      <c r="H2124" t="str">
        <f t="shared" si="200"/>
        <v>Furniture</v>
      </c>
      <c r="I2124" s="2" t="s">
        <v>5695</v>
      </c>
      <c r="J2124" s="1">
        <v>45704</v>
      </c>
      <c r="K2124"/>
      <c r="L2124" s="4">
        <v>0</v>
      </c>
      <c r="M2124" s="4" t="str">
        <f t="shared" si="201"/>
        <v>Low Sales</v>
      </c>
      <c r="N2124" s="2" t="str">
        <f t="shared" si="202"/>
        <v>Grade C</v>
      </c>
      <c r="O2124"/>
      <c r="P2124" s="4">
        <v>0</v>
      </c>
      <c r="Q2124" t="s">
        <v>37</v>
      </c>
      <c r="R2124" s="4">
        <v>13</v>
      </c>
      <c r="S2124" t="str">
        <f>CONCATENATE(OrdersTable[[#This Row],[Clean_ID]],"-",OrdersTable[[#This Row],[Clean_Region]],"-",OrdersTable[[#This Row],[Clean_Product]])</f>
        <v>3122-CENTRAL-Furniture</v>
      </c>
    </row>
    <row r="2125" spans="1:19" x14ac:dyDescent="0.3">
      <c r="A2125" t="s">
        <v>5696</v>
      </c>
      <c r="B2125" t="str">
        <f t="shared" si="198"/>
        <v>3123</v>
      </c>
      <c r="C2125" t="s">
        <v>5697</v>
      </c>
      <c r="D2125" t="str">
        <f t="shared" si="203"/>
        <v>Todd Hall</v>
      </c>
      <c r="E2125" t="s">
        <v>51</v>
      </c>
      <c r="F2125" t="str">
        <f t="shared" si="199"/>
        <v>WEST</v>
      </c>
      <c r="G2125" t="s">
        <v>40</v>
      </c>
      <c r="H2125" t="str">
        <f t="shared" si="200"/>
        <v>Office Supplies</v>
      </c>
      <c r="I2125" s="2" t="s">
        <v>5698</v>
      </c>
      <c r="J2125" s="1">
        <v>46142</v>
      </c>
      <c r="K2125"/>
      <c r="L2125" s="4">
        <v>0</v>
      </c>
      <c r="M2125" s="4" t="str">
        <f t="shared" si="201"/>
        <v>Low Sales</v>
      </c>
      <c r="N2125" s="2" t="str">
        <f t="shared" si="202"/>
        <v>Grade C</v>
      </c>
      <c r="O2125">
        <v>5</v>
      </c>
      <c r="P2125" s="4">
        <v>5</v>
      </c>
      <c r="Q2125" t="s">
        <v>37</v>
      </c>
      <c r="R2125" s="4">
        <v>5</v>
      </c>
      <c r="S2125" t="str">
        <f>CONCATENATE(OrdersTable[[#This Row],[Clean_ID]],"-",OrdersTable[[#This Row],[Clean_Region]],"-",OrdersTable[[#This Row],[Clean_Product]])</f>
        <v>3123-WEST-Office Supplies</v>
      </c>
    </row>
    <row r="2126" spans="1:19" x14ac:dyDescent="0.3">
      <c r="A2126" t="s">
        <v>5699</v>
      </c>
      <c r="B2126" t="str">
        <f t="shared" si="198"/>
        <v>3124</v>
      </c>
      <c r="C2126" t="s">
        <v>5700</v>
      </c>
      <c r="D2126" t="str">
        <f t="shared" si="203"/>
        <v>Sandra Simpson</v>
      </c>
      <c r="E2126" t="s">
        <v>44</v>
      </c>
      <c r="F2126" t="str">
        <f t="shared" si="199"/>
        <v>SOUTH</v>
      </c>
      <c r="G2126" t="s">
        <v>40</v>
      </c>
      <c r="H2126" t="str">
        <f t="shared" si="200"/>
        <v>Office Supplies</v>
      </c>
      <c r="I2126" s="2" t="s">
        <v>5701</v>
      </c>
      <c r="J2126" s="1">
        <v>45885</v>
      </c>
      <c r="K2126">
        <v>3202.05</v>
      </c>
      <c r="L2126" s="4">
        <v>3202.05</v>
      </c>
      <c r="M2126" s="4" t="str">
        <f t="shared" si="201"/>
        <v>High Sales</v>
      </c>
      <c r="N2126" s="2" t="str">
        <f t="shared" si="202"/>
        <v>Grade B</v>
      </c>
      <c r="O2126">
        <v>10</v>
      </c>
      <c r="P2126" s="4">
        <v>10</v>
      </c>
      <c r="Q2126" t="s">
        <v>31</v>
      </c>
      <c r="R2126" s="4">
        <v>10</v>
      </c>
      <c r="S2126" t="str">
        <f>CONCATENATE(OrdersTable[[#This Row],[Clean_ID]],"-",OrdersTable[[#This Row],[Clean_Region]],"-",OrdersTable[[#This Row],[Clean_Product]])</f>
        <v>3124-SOUTH-Office Supplies</v>
      </c>
    </row>
    <row r="2127" spans="1:19" x14ac:dyDescent="0.3">
      <c r="A2127" t="s">
        <v>5702</v>
      </c>
      <c r="B2127" t="str">
        <f t="shared" si="198"/>
        <v>3125</v>
      </c>
      <c r="C2127" t="s">
        <v>5703</v>
      </c>
      <c r="D2127" t="str">
        <f t="shared" si="203"/>
        <v>George Levine</v>
      </c>
      <c r="E2127" t="s">
        <v>34</v>
      </c>
      <c r="F2127" t="str">
        <f t="shared" si="199"/>
        <v>NORTH</v>
      </c>
      <c r="G2127" t="s">
        <v>40</v>
      </c>
      <c r="H2127" t="str">
        <f t="shared" si="200"/>
        <v>Office Supplies</v>
      </c>
      <c r="I2127" s="2" t="s">
        <v>2989</v>
      </c>
      <c r="J2127" s="1">
        <v>45313</v>
      </c>
      <c r="K2127">
        <v>4442.33</v>
      </c>
      <c r="L2127" s="4">
        <v>4442.33</v>
      </c>
      <c r="M2127" s="4" t="str">
        <f t="shared" si="201"/>
        <v>High Sales</v>
      </c>
      <c r="N2127" s="2" t="str">
        <f t="shared" si="202"/>
        <v>Grade A</v>
      </c>
      <c r="O2127">
        <v>10</v>
      </c>
      <c r="P2127" s="4">
        <v>10</v>
      </c>
      <c r="Q2127" t="s">
        <v>18</v>
      </c>
      <c r="R2127" s="4">
        <v>2</v>
      </c>
      <c r="S2127" t="str">
        <f>CONCATENATE(OrdersTable[[#This Row],[Clean_ID]],"-",OrdersTable[[#This Row],[Clean_Region]],"-",OrdersTable[[#This Row],[Clean_Product]])</f>
        <v>3125-NORTH-Office Supplies</v>
      </c>
    </row>
    <row r="2128" spans="1:19" x14ac:dyDescent="0.3">
      <c r="A2128" t="s">
        <v>5704</v>
      </c>
      <c r="B2128" t="str">
        <f t="shared" si="198"/>
        <v>3126</v>
      </c>
      <c r="C2128" t="s">
        <v>5705</v>
      </c>
      <c r="D2128" t="str">
        <f t="shared" si="203"/>
        <v>Peter Perkins</v>
      </c>
      <c r="E2128" t="s">
        <v>44</v>
      </c>
      <c r="F2128" t="str">
        <f t="shared" si="199"/>
        <v>SOUTH</v>
      </c>
      <c r="G2128" t="s">
        <v>80</v>
      </c>
      <c r="H2128" t="str">
        <f t="shared" si="200"/>
        <v>Furniture</v>
      </c>
      <c r="I2128" s="2" t="s">
        <v>278</v>
      </c>
      <c r="J2128" s="1">
        <v>45593</v>
      </c>
      <c r="K2128"/>
      <c r="L2128" s="4">
        <v>0</v>
      </c>
      <c r="M2128" s="4" t="str">
        <f t="shared" si="201"/>
        <v>Low Sales</v>
      </c>
      <c r="N2128" s="2" t="str">
        <f t="shared" si="202"/>
        <v>Grade C</v>
      </c>
      <c r="O2128">
        <v>20</v>
      </c>
      <c r="P2128" s="4">
        <v>20</v>
      </c>
      <c r="Q2128" t="s">
        <v>37</v>
      </c>
      <c r="R2128" s="4">
        <v>9</v>
      </c>
      <c r="S2128" t="str">
        <f>CONCATENATE(OrdersTable[[#This Row],[Clean_ID]],"-",OrdersTable[[#This Row],[Clean_Region]],"-",OrdersTable[[#This Row],[Clean_Product]])</f>
        <v>3126-SOUTH-Furniture</v>
      </c>
    </row>
    <row r="2129" spans="1:19" x14ac:dyDescent="0.3">
      <c r="A2129" t="s">
        <v>5706</v>
      </c>
      <c r="B2129" t="str">
        <f t="shared" si="198"/>
        <v>3127</v>
      </c>
      <c r="C2129" t="s">
        <v>5707</v>
      </c>
      <c r="D2129" t="str">
        <f t="shared" si="203"/>
        <v>Mark Friedman</v>
      </c>
      <c r="E2129" t="s">
        <v>34</v>
      </c>
      <c r="F2129" t="str">
        <f t="shared" si="199"/>
        <v>NORTH</v>
      </c>
      <c r="G2129" t="s">
        <v>35</v>
      </c>
      <c r="H2129" t="str">
        <f t="shared" si="200"/>
        <v>Electronics</v>
      </c>
      <c r="I2129" s="2" t="s">
        <v>1433</v>
      </c>
      <c r="J2129" s="1">
        <v>45929</v>
      </c>
      <c r="K2129"/>
      <c r="L2129" s="4">
        <v>0</v>
      </c>
      <c r="M2129" s="4" t="str">
        <f t="shared" si="201"/>
        <v>Low Sales</v>
      </c>
      <c r="N2129" s="2" t="str">
        <f t="shared" si="202"/>
        <v>Grade C</v>
      </c>
      <c r="O2129">
        <v>10</v>
      </c>
      <c r="P2129" s="4">
        <v>10</v>
      </c>
      <c r="Q2129" t="s">
        <v>23</v>
      </c>
      <c r="R2129" s="4">
        <v>11</v>
      </c>
      <c r="S2129" t="str">
        <f>CONCATENATE(OrdersTable[[#This Row],[Clean_ID]],"-",OrdersTable[[#This Row],[Clean_Region]],"-",OrdersTable[[#This Row],[Clean_Product]])</f>
        <v>3127-NORTH-Electronics</v>
      </c>
    </row>
    <row r="2130" spans="1:19" x14ac:dyDescent="0.3">
      <c r="A2130" t="s">
        <v>5708</v>
      </c>
      <c r="B2130" t="str">
        <f t="shared" si="198"/>
        <v>3128</v>
      </c>
      <c r="C2130" t="s">
        <v>5709</v>
      </c>
      <c r="D2130" t="str">
        <f t="shared" si="203"/>
        <v>Donald Salinas</v>
      </c>
      <c r="E2130" t="s">
        <v>34</v>
      </c>
      <c r="F2130" t="str">
        <f t="shared" si="199"/>
        <v>NORTH</v>
      </c>
      <c r="G2130" t="s">
        <v>35</v>
      </c>
      <c r="H2130" t="str">
        <f t="shared" si="200"/>
        <v>Electronics</v>
      </c>
      <c r="I2130" s="2" t="s">
        <v>5710</v>
      </c>
      <c r="J2130" s="1">
        <v>46074</v>
      </c>
      <c r="K2130">
        <v>4863.1000000000004</v>
      </c>
      <c r="L2130" s="4">
        <v>4863.1000000000004</v>
      </c>
      <c r="M2130" s="4" t="str">
        <f t="shared" si="201"/>
        <v>High Sales</v>
      </c>
      <c r="N2130" s="2" t="str">
        <f t="shared" si="202"/>
        <v>Grade A</v>
      </c>
      <c r="O2130">
        <v>20</v>
      </c>
      <c r="P2130" s="4">
        <v>20</v>
      </c>
      <c r="Q2130" t="s">
        <v>18</v>
      </c>
      <c r="R2130" s="4">
        <v>12</v>
      </c>
      <c r="S2130" t="str">
        <f>CONCATENATE(OrdersTable[[#This Row],[Clean_ID]],"-",OrdersTable[[#This Row],[Clean_Region]],"-",OrdersTable[[#This Row],[Clean_Product]])</f>
        <v>3128-NORTH-Electronics</v>
      </c>
    </row>
    <row r="2131" spans="1:19" x14ac:dyDescent="0.3">
      <c r="A2131" t="s">
        <v>5711</v>
      </c>
      <c r="B2131" t="str">
        <f t="shared" si="198"/>
        <v>3129</v>
      </c>
      <c r="C2131" t="s">
        <v>4781</v>
      </c>
      <c r="D2131" t="str">
        <f t="shared" si="203"/>
        <v>Crystal Williams</v>
      </c>
      <c r="E2131" t="s">
        <v>44</v>
      </c>
      <c r="F2131" t="str">
        <f t="shared" si="199"/>
        <v>SOUTH</v>
      </c>
      <c r="G2131" t="s">
        <v>40</v>
      </c>
      <c r="H2131" t="str">
        <f t="shared" si="200"/>
        <v>Office Supplies</v>
      </c>
      <c r="I2131" s="2" t="s">
        <v>781</v>
      </c>
      <c r="J2131" s="1">
        <v>45867</v>
      </c>
      <c r="K2131">
        <v>1179.1500000000001</v>
      </c>
      <c r="L2131" s="4">
        <v>1179.1500000000001</v>
      </c>
      <c r="M2131" s="4" t="str">
        <f t="shared" si="201"/>
        <v>Low Sales</v>
      </c>
      <c r="N2131" s="2" t="str">
        <f t="shared" si="202"/>
        <v>Grade C</v>
      </c>
      <c r="O2131">
        <v>15</v>
      </c>
      <c r="P2131" s="4">
        <v>15</v>
      </c>
      <c r="Q2131" t="s">
        <v>37</v>
      </c>
      <c r="R2131" s="4">
        <v>15</v>
      </c>
      <c r="S2131" t="str">
        <f>CONCATENATE(OrdersTable[[#This Row],[Clean_ID]],"-",OrdersTable[[#This Row],[Clean_Region]],"-",OrdersTable[[#This Row],[Clean_Product]])</f>
        <v>3129-SOUTH-Office Supplies</v>
      </c>
    </row>
    <row r="2132" spans="1:19" x14ac:dyDescent="0.3">
      <c r="A2132" t="s">
        <v>5712</v>
      </c>
      <c r="B2132" t="str">
        <f t="shared" si="198"/>
        <v>3130</v>
      </c>
      <c r="C2132" t="s">
        <v>5713</v>
      </c>
      <c r="D2132" t="str">
        <f t="shared" si="203"/>
        <v>Travis Wagner</v>
      </c>
      <c r="E2132" t="s">
        <v>26</v>
      </c>
      <c r="F2132" t="str">
        <f t="shared" si="199"/>
        <v>EAST</v>
      </c>
      <c r="G2132" t="s">
        <v>80</v>
      </c>
      <c r="H2132" t="str">
        <f t="shared" si="200"/>
        <v>Furniture</v>
      </c>
      <c r="I2132" s="2" t="s">
        <v>2479</v>
      </c>
      <c r="J2132" s="1">
        <v>45824</v>
      </c>
      <c r="K2132">
        <v>3303.43</v>
      </c>
      <c r="L2132" s="4">
        <v>3303.43</v>
      </c>
      <c r="M2132" s="4" t="str">
        <f t="shared" si="201"/>
        <v>High Sales</v>
      </c>
      <c r="N2132" s="2" t="str">
        <f t="shared" si="202"/>
        <v>Grade B</v>
      </c>
      <c r="O2132">
        <v>15</v>
      </c>
      <c r="P2132" s="4">
        <v>15</v>
      </c>
      <c r="Q2132" t="s">
        <v>14</v>
      </c>
      <c r="R2132" s="4">
        <v>15</v>
      </c>
      <c r="S2132" t="str">
        <f>CONCATENATE(OrdersTable[[#This Row],[Clean_ID]],"-",OrdersTable[[#This Row],[Clean_Region]],"-",OrdersTable[[#This Row],[Clean_Product]])</f>
        <v>3130-EAST-Furniture</v>
      </c>
    </row>
    <row r="2133" spans="1:19" x14ac:dyDescent="0.3">
      <c r="A2133" t="s">
        <v>5714</v>
      </c>
      <c r="B2133" t="str">
        <f t="shared" si="198"/>
        <v>3131</v>
      </c>
      <c r="C2133" t="s">
        <v>5715</v>
      </c>
      <c r="D2133" t="str">
        <f t="shared" si="203"/>
        <v>Shannon Berry</v>
      </c>
      <c r="E2133" t="s">
        <v>26</v>
      </c>
      <c r="F2133" t="str">
        <f t="shared" si="199"/>
        <v>EAST</v>
      </c>
      <c r="G2133" t="s">
        <v>35</v>
      </c>
      <c r="H2133" t="str">
        <f t="shared" si="200"/>
        <v>Electronics</v>
      </c>
      <c r="I2133" s="2" t="s">
        <v>141</v>
      </c>
      <c r="J2133" s="1">
        <v>45971</v>
      </c>
      <c r="K2133"/>
      <c r="L2133" s="4">
        <v>0</v>
      </c>
      <c r="M2133" s="4" t="str">
        <f t="shared" si="201"/>
        <v>Low Sales</v>
      </c>
      <c r="N2133" s="2" t="str">
        <f t="shared" si="202"/>
        <v>Grade C</v>
      </c>
      <c r="O2133">
        <v>15</v>
      </c>
      <c r="P2133" s="4">
        <v>15</v>
      </c>
      <c r="Q2133" t="s">
        <v>14</v>
      </c>
      <c r="R2133" s="4">
        <v>9</v>
      </c>
      <c r="S2133" t="str">
        <f>CONCATENATE(OrdersTable[[#This Row],[Clean_ID]],"-",OrdersTable[[#This Row],[Clean_Region]],"-",OrdersTable[[#This Row],[Clean_Product]])</f>
        <v>3131-EAST-Electronics</v>
      </c>
    </row>
    <row r="2134" spans="1:19" x14ac:dyDescent="0.3">
      <c r="A2134" t="s">
        <v>5716</v>
      </c>
      <c r="B2134" t="str">
        <f t="shared" si="198"/>
        <v>3132</v>
      </c>
      <c r="C2134" t="s">
        <v>5717</v>
      </c>
      <c r="D2134" t="str">
        <f t="shared" si="203"/>
        <v>Christine Carter</v>
      </c>
      <c r="E2134" t="s">
        <v>44</v>
      </c>
      <c r="F2134" t="str">
        <f t="shared" si="199"/>
        <v>SOUTH</v>
      </c>
      <c r="G2134" t="s">
        <v>35</v>
      </c>
      <c r="H2134" t="str">
        <f t="shared" si="200"/>
        <v>Electronics</v>
      </c>
      <c r="I2134" s="2" t="s">
        <v>17</v>
      </c>
      <c r="J2134" s="1">
        <v>45896</v>
      </c>
      <c r="K2134">
        <v>2745.28</v>
      </c>
      <c r="L2134" s="4">
        <v>2745.28</v>
      </c>
      <c r="M2134" s="4" t="str">
        <f t="shared" si="201"/>
        <v>High Sales</v>
      </c>
      <c r="N2134" s="2" t="str">
        <f t="shared" si="202"/>
        <v>Grade B</v>
      </c>
      <c r="O2134">
        <v>20</v>
      </c>
      <c r="P2134" s="4">
        <v>20</v>
      </c>
      <c r="Q2134" t="s">
        <v>31</v>
      </c>
      <c r="R2134" s="4">
        <v>2</v>
      </c>
      <c r="S2134" t="str">
        <f>CONCATENATE(OrdersTable[[#This Row],[Clean_ID]],"-",OrdersTable[[#This Row],[Clean_Region]],"-",OrdersTable[[#This Row],[Clean_Product]])</f>
        <v>3132-SOUTH-Electronics</v>
      </c>
    </row>
    <row r="2135" spans="1:19" x14ac:dyDescent="0.3">
      <c r="A2135" t="s">
        <v>5718</v>
      </c>
      <c r="B2135" t="str">
        <f t="shared" si="198"/>
        <v>3133</v>
      </c>
      <c r="C2135" t="s">
        <v>5719</v>
      </c>
      <c r="D2135" t="str">
        <f t="shared" si="203"/>
        <v>Crystal Cooper</v>
      </c>
      <c r="E2135" t="s">
        <v>21</v>
      </c>
      <c r="F2135" t="str">
        <f t="shared" si="199"/>
        <v>CENTRAL</v>
      </c>
      <c r="G2135" t="s">
        <v>35</v>
      </c>
      <c r="H2135" t="str">
        <f t="shared" si="200"/>
        <v>Electronics</v>
      </c>
      <c r="I2135" s="2" t="s">
        <v>5720</v>
      </c>
      <c r="J2135" s="1">
        <v>45908</v>
      </c>
      <c r="K2135">
        <v>1756.35</v>
      </c>
      <c r="L2135" s="4">
        <v>1756.35</v>
      </c>
      <c r="M2135" s="4" t="str">
        <f t="shared" si="201"/>
        <v>Low Sales</v>
      </c>
      <c r="N2135" s="2" t="str">
        <f t="shared" si="202"/>
        <v>Grade C</v>
      </c>
      <c r="O2135">
        <v>10</v>
      </c>
      <c r="P2135" s="4">
        <v>10</v>
      </c>
      <c r="Q2135" t="s">
        <v>14</v>
      </c>
      <c r="R2135" s="4">
        <v>9</v>
      </c>
      <c r="S2135" t="str">
        <f>CONCATENATE(OrdersTable[[#This Row],[Clean_ID]],"-",OrdersTable[[#This Row],[Clean_Region]],"-",OrdersTable[[#This Row],[Clean_Product]])</f>
        <v>3133-CENTRAL-Electronics</v>
      </c>
    </row>
    <row r="2136" spans="1:19" x14ac:dyDescent="0.3">
      <c r="A2136" t="s">
        <v>5721</v>
      </c>
      <c r="B2136" t="str">
        <f t="shared" si="198"/>
        <v>3134</v>
      </c>
      <c r="C2136" t="s">
        <v>5722</v>
      </c>
      <c r="D2136" t="str">
        <f t="shared" si="203"/>
        <v>Eduardo Brown</v>
      </c>
      <c r="E2136" t="s">
        <v>51</v>
      </c>
      <c r="F2136" t="str">
        <f t="shared" si="199"/>
        <v>WEST</v>
      </c>
      <c r="G2136" t="s">
        <v>35</v>
      </c>
      <c r="H2136" t="str">
        <f t="shared" si="200"/>
        <v>Electronics</v>
      </c>
      <c r="I2136" s="2" t="s">
        <v>385</v>
      </c>
      <c r="J2136" s="1">
        <v>45392</v>
      </c>
      <c r="K2136">
        <v>4161.54</v>
      </c>
      <c r="L2136" s="4">
        <v>4161.54</v>
      </c>
      <c r="M2136" s="4" t="str">
        <f t="shared" si="201"/>
        <v>High Sales</v>
      </c>
      <c r="N2136" s="2" t="str">
        <f t="shared" si="202"/>
        <v>Grade A</v>
      </c>
      <c r="O2136">
        <v>10</v>
      </c>
      <c r="P2136" s="4">
        <v>10</v>
      </c>
      <c r="Q2136" t="s">
        <v>37</v>
      </c>
      <c r="R2136" s="4">
        <v>6</v>
      </c>
      <c r="S2136" t="str">
        <f>CONCATENATE(OrdersTable[[#This Row],[Clean_ID]],"-",OrdersTable[[#This Row],[Clean_Region]],"-",OrdersTable[[#This Row],[Clean_Product]])</f>
        <v>3134-WEST-Electronics</v>
      </c>
    </row>
    <row r="2137" spans="1:19" x14ac:dyDescent="0.3">
      <c r="A2137" t="s">
        <v>5723</v>
      </c>
      <c r="B2137" t="str">
        <f t="shared" si="198"/>
        <v>3135</v>
      </c>
      <c r="C2137" t="s">
        <v>5724</v>
      </c>
      <c r="D2137" t="str">
        <f t="shared" si="203"/>
        <v>Shelley Reyes</v>
      </c>
      <c r="E2137" t="s">
        <v>21</v>
      </c>
      <c r="F2137" t="str">
        <f t="shared" si="199"/>
        <v>CENTRAL</v>
      </c>
      <c r="G2137" t="s">
        <v>40</v>
      </c>
      <c r="H2137" t="str">
        <f t="shared" si="200"/>
        <v>Office Supplies</v>
      </c>
      <c r="I2137" s="2" t="s">
        <v>203</v>
      </c>
      <c r="J2137" s="1">
        <v>46060</v>
      </c>
      <c r="K2137">
        <v>1297.06</v>
      </c>
      <c r="L2137" s="4">
        <v>1297.06</v>
      </c>
      <c r="M2137" s="4" t="str">
        <f t="shared" si="201"/>
        <v>Low Sales</v>
      </c>
      <c r="N2137" s="2" t="str">
        <f t="shared" si="202"/>
        <v>Grade C</v>
      </c>
      <c r="O2137">
        <v>15</v>
      </c>
      <c r="P2137" s="4">
        <v>15</v>
      </c>
      <c r="Q2137" t="s">
        <v>23</v>
      </c>
      <c r="R2137" s="4">
        <v>9</v>
      </c>
      <c r="S2137" t="str">
        <f>CONCATENATE(OrdersTable[[#This Row],[Clean_ID]],"-",OrdersTable[[#This Row],[Clean_Region]],"-",OrdersTable[[#This Row],[Clean_Product]])</f>
        <v>3135-CENTRAL-Office Supplies</v>
      </c>
    </row>
    <row r="2138" spans="1:19" x14ac:dyDescent="0.3">
      <c r="A2138" t="s">
        <v>5725</v>
      </c>
      <c r="B2138" t="str">
        <f t="shared" si="198"/>
        <v>3136</v>
      </c>
      <c r="C2138" t="s">
        <v>1410</v>
      </c>
      <c r="D2138" t="str">
        <f t="shared" si="203"/>
        <v>Michael Williams</v>
      </c>
      <c r="E2138" t="s">
        <v>44</v>
      </c>
      <c r="F2138" t="str">
        <f t="shared" si="199"/>
        <v>SOUTH</v>
      </c>
      <c r="G2138" t="s">
        <v>80</v>
      </c>
      <c r="H2138" t="str">
        <f t="shared" si="200"/>
        <v>Furniture</v>
      </c>
      <c r="I2138" s="2" t="s">
        <v>5726</v>
      </c>
      <c r="J2138" s="1">
        <v>45893</v>
      </c>
      <c r="K2138"/>
      <c r="L2138" s="4">
        <v>0</v>
      </c>
      <c r="M2138" s="4" t="str">
        <f t="shared" si="201"/>
        <v>Low Sales</v>
      </c>
      <c r="N2138" s="2" t="str">
        <f t="shared" si="202"/>
        <v>Grade C</v>
      </c>
      <c r="O2138">
        <v>5</v>
      </c>
      <c r="P2138" s="4">
        <v>5</v>
      </c>
      <c r="Q2138" t="s">
        <v>14</v>
      </c>
      <c r="R2138" s="4">
        <v>14</v>
      </c>
      <c r="S2138" t="str">
        <f>CONCATENATE(OrdersTable[[#This Row],[Clean_ID]],"-",OrdersTable[[#This Row],[Clean_Region]],"-",OrdersTable[[#This Row],[Clean_Product]])</f>
        <v>3136-SOUTH-Furniture</v>
      </c>
    </row>
    <row r="2139" spans="1:19" x14ac:dyDescent="0.3">
      <c r="A2139" t="s">
        <v>5727</v>
      </c>
      <c r="B2139" t="str">
        <f t="shared" si="198"/>
        <v>3137</v>
      </c>
      <c r="C2139" t="s">
        <v>5728</v>
      </c>
      <c r="D2139" t="str">
        <f t="shared" si="203"/>
        <v>Kenneth Richard</v>
      </c>
      <c r="E2139" t="s">
        <v>44</v>
      </c>
      <c r="F2139" t="str">
        <f t="shared" si="199"/>
        <v>SOUTH</v>
      </c>
      <c r="G2139" t="s">
        <v>35</v>
      </c>
      <c r="H2139" t="str">
        <f t="shared" si="200"/>
        <v>Electronics</v>
      </c>
      <c r="I2139" s="2" t="s">
        <v>5729</v>
      </c>
      <c r="J2139" s="1">
        <v>46062</v>
      </c>
      <c r="K2139"/>
      <c r="L2139" s="4">
        <v>0</v>
      </c>
      <c r="M2139" s="4" t="str">
        <f t="shared" si="201"/>
        <v>Low Sales</v>
      </c>
      <c r="N2139" s="2" t="str">
        <f t="shared" si="202"/>
        <v>Grade C</v>
      </c>
      <c r="O2139"/>
      <c r="P2139" s="4">
        <v>0</v>
      </c>
      <c r="Q2139" t="s">
        <v>23</v>
      </c>
      <c r="R2139" s="4">
        <v>15</v>
      </c>
      <c r="S2139" t="str">
        <f>CONCATENATE(OrdersTable[[#This Row],[Clean_ID]],"-",OrdersTable[[#This Row],[Clean_Region]],"-",OrdersTable[[#This Row],[Clean_Product]])</f>
        <v>3137-SOUTH-Electronics</v>
      </c>
    </row>
    <row r="2140" spans="1:19" x14ac:dyDescent="0.3">
      <c r="A2140" t="s">
        <v>5730</v>
      </c>
      <c r="B2140" t="str">
        <f t="shared" si="198"/>
        <v>3138</v>
      </c>
      <c r="C2140" t="s">
        <v>5731</v>
      </c>
      <c r="D2140" t="str">
        <f t="shared" si="203"/>
        <v>Jennifer Fields</v>
      </c>
      <c r="E2140" t="s">
        <v>51</v>
      </c>
      <c r="F2140" t="str">
        <f t="shared" si="199"/>
        <v>WEST</v>
      </c>
      <c r="G2140" t="s">
        <v>12</v>
      </c>
      <c r="H2140" t="str">
        <f t="shared" si="200"/>
        <v>Electronics</v>
      </c>
      <c r="I2140" s="2" t="s">
        <v>5732</v>
      </c>
      <c r="J2140" s="1">
        <v>45348</v>
      </c>
      <c r="K2140"/>
      <c r="L2140" s="4">
        <v>0</v>
      </c>
      <c r="M2140" s="4" t="str">
        <f t="shared" si="201"/>
        <v>Low Sales</v>
      </c>
      <c r="N2140" s="2" t="str">
        <f t="shared" si="202"/>
        <v>Grade C</v>
      </c>
      <c r="O2140"/>
      <c r="P2140" s="4">
        <v>0</v>
      </c>
      <c r="Q2140" t="s">
        <v>18</v>
      </c>
      <c r="R2140" s="4">
        <v>2</v>
      </c>
      <c r="S2140" t="str">
        <f>CONCATENATE(OrdersTable[[#This Row],[Clean_ID]],"-",OrdersTable[[#This Row],[Clean_Region]],"-",OrdersTable[[#This Row],[Clean_Product]])</f>
        <v>3138-WEST-Electronics</v>
      </c>
    </row>
    <row r="2141" spans="1:19" x14ac:dyDescent="0.3">
      <c r="A2141" t="s">
        <v>5733</v>
      </c>
      <c r="B2141" t="str">
        <f t="shared" si="198"/>
        <v>3139</v>
      </c>
      <c r="C2141" t="s">
        <v>5734</v>
      </c>
      <c r="D2141" t="str">
        <f t="shared" si="203"/>
        <v>Aaron Williams</v>
      </c>
      <c r="E2141" t="s">
        <v>34</v>
      </c>
      <c r="F2141" t="str">
        <f t="shared" si="199"/>
        <v>NORTH</v>
      </c>
      <c r="G2141" t="s">
        <v>80</v>
      </c>
      <c r="H2141" t="str">
        <f t="shared" si="200"/>
        <v>Furniture</v>
      </c>
      <c r="I2141" s="2" t="s">
        <v>1036</v>
      </c>
      <c r="J2141" s="1">
        <v>46125</v>
      </c>
      <c r="K2141">
        <v>1707.46</v>
      </c>
      <c r="L2141" s="4">
        <v>1707.46</v>
      </c>
      <c r="M2141" s="4" t="str">
        <f t="shared" si="201"/>
        <v>Low Sales</v>
      </c>
      <c r="N2141" s="2" t="str">
        <f t="shared" si="202"/>
        <v>Grade C</v>
      </c>
      <c r="O2141">
        <v>5</v>
      </c>
      <c r="P2141" s="4">
        <v>5</v>
      </c>
      <c r="Q2141" t="s">
        <v>14</v>
      </c>
      <c r="R2141" s="4">
        <v>7</v>
      </c>
      <c r="S2141" t="str">
        <f>CONCATENATE(OrdersTable[[#This Row],[Clean_ID]],"-",OrdersTable[[#This Row],[Clean_Region]],"-",OrdersTable[[#This Row],[Clean_Product]])</f>
        <v>3139-NORTH-Furniture</v>
      </c>
    </row>
    <row r="2142" spans="1:19" x14ac:dyDescent="0.3">
      <c r="A2142" t="s">
        <v>5735</v>
      </c>
      <c r="B2142" t="str">
        <f t="shared" si="198"/>
        <v>3140</v>
      </c>
      <c r="C2142" t="s">
        <v>5736</v>
      </c>
      <c r="D2142" t="str">
        <f t="shared" si="203"/>
        <v>Jade Wright</v>
      </c>
      <c r="E2142" t="s">
        <v>21</v>
      </c>
      <c r="F2142" t="str">
        <f t="shared" si="199"/>
        <v>CENTRAL</v>
      </c>
      <c r="G2142" t="s">
        <v>12</v>
      </c>
      <c r="H2142" t="str">
        <f t="shared" si="200"/>
        <v>Electronics</v>
      </c>
      <c r="I2142" s="2" t="s">
        <v>2005</v>
      </c>
      <c r="J2142" s="1">
        <v>45918</v>
      </c>
      <c r="K2142"/>
      <c r="L2142" s="4">
        <v>0</v>
      </c>
      <c r="M2142" s="4" t="str">
        <f t="shared" si="201"/>
        <v>Low Sales</v>
      </c>
      <c r="N2142" s="2" t="str">
        <f t="shared" si="202"/>
        <v>Grade C</v>
      </c>
      <c r="O2142"/>
      <c r="P2142" s="4">
        <v>0</v>
      </c>
      <c r="Q2142" t="s">
        <v>14</v>
      </c>
      <c r="R2142" s="4">
        <v>14</v>
      </c>
      <c r="S2142" t="str">
        <f>CONCATENATE(OrdersTable[[#This Row],[Clean_ID]],"-",OrdersTable[[#This Row],[Clean_Region]],"-",OrdersTable[[#This Row],[Clean_Product]])</f>
        <v>3140-CENTRAL-Electronics</v>
      </c>
    </row>
    <row r="2143" spans="1:19" x14ac:dyDescent="0.3">
      <c r="A2143" t="s">
        <v>5737</v>
      </c>
      <c r="B2143" t="str">
        <f t="shared" si="198"/>
        <v>3141</v>
      </c>
      <c r="C2143" t="s">
        <v>5738</v>
      </c>
      <c r="D2143" t="str">
        <f t="shared" si="203"/>
        <v>Cody Maldonado</v>
      </c>
      <c r="E2143" t="s">
        <v>11</v>
      </c>
      <c r="F2143" t="str">
        <f t="shared" si="199"/>
        <v>NORTH</v>
      </c>
      <c r="G2143" t="s">
        <v>40</v>
      </c>
      <c r="H2143" t="str">
        <f t="shared" si="200"/>
        <v>Office Supplies</v>
      </c>
      <c r="I2143" s="2" t="s">
        <v>2312</v>
      </c>
      <c r="J2143" s="1">
        <v>45347</v>
      </c>
      <c r="K2143">
        <v>2068.5700000000002</v>
      </c>
      <c r="L2143" s="4">
        <v>2068.5700000000002</v>
      </c>
      <c r="M2143" s="4" t="str">
        <f t="shared" si="201"/>
        <v>Low Sales</v>
      </c>
      <c r="N2143" s="2" t="str">
        <f t="shared" si="202"/>
        <v>Grade B</v>
      </c>
      <c r="O2143"/>
      <c r="P2143" s="4">
        <v>0</v>
      </c>
      <c r="Q2143" t="s">
        <v>18</v>
      </c>
      <c r="R2143" s="4">
        <v>14</v>
      </c>
      <c r="S2143" t="str">
        <f>CONCATENATE(OrdersTable[[#This Row],[Clean_ID]],"-",OrdersTable[[#This Row],[Clean_Region]],"-",OrdersTable[[#This Row],[Clean_Product]])</f>
        <v>3141-NORTH-Office Supplies</v>
      </c>
    </row>
    <row r="2144" spans="1:19" x14ac:dyDescent="0.3">
      <c r="A2144" t="s">
        <v>5739</v>
      </c>
      <c r="B2144" t="str">
        <f t="shared" si="198"/>
        <v>3142</v>
      </c>
      <c r="C2144" t="s">
        <v>5740</v>
      </c>
      <c r="D2144" t="str">
        <f t="shared" si="203"/>
        <v>Angela Torres</v>
      </c>
      <c r="E2144" t="s">
        <v>21</v>
      </c>
      <c r="F2144" t="str">
        <f t="shared" si="199"/>
        <v>CENTRAL</v>
      </c>
      <c r="G2144" t="s">
        <v>35</v>
      </c>
      <c r="H2144" t="str">
        <f t="shared" si="200"/>
        <v>Electronics</v>
      </c>
      <c r="I2144" s="2" t="s">
        <v>707</v>
      </c>
      <c r="J2144" s="1">
        <v>45949</v>
      </c>
      <c r="K2144">
        <v>3153.54</v>
      </c>
      <c r="L2144" s="4">
        <v>3153.54</v>
      </c>
      <c r="M2144" s="4" t="str">
        <f t="shared" si="201"/>
        <v>High Sales</v>
      </c>
      <c r="N2144" s="2" t="str">
        <f t="shared" si="202"/>
        <v>Grade B</v>
      </c>
      <c r="O2144">
        <v>15</v>
      </c>
      <c r="P2144" s="4">
        <v>15</v>
      </c>
      <c r="Q2144" t="s">
        <v>18</v>
      </c>
      <c r="R2144" s="4">
        <v>11</v>
      </c>
      <c r="S2144" t="str">
        <f>CONCATENATE(OrdersTable[[#This Row],[Clean_ID]],"-",OrdersTable[[#This Row],[Clean_Region]],"-",OrdersTable[[#This Row],[Clean_Product]])</f>
        <v>3142-CENTRAL-Electronics</v>
      </c>
    </row>
    <row r="2145" spans="1:19" x14ac:dyDescent="0.3">
      <c r="A2145" t="s">
        <v>5741</v>
      </c>
      <c r="B2145" t="str">
        <f t="shared" si="198"/>
        <v>3143</v>
      </c>
      <c r="C2145" t="s">
        <v>5742</v>
      </c>
      <c r="D2145" t="str">
        <f t="shared" si="203"/>
        <v>Lori Nelson</v>
      </c>
      <c r="E2145" t="s">
        <v>26</v>
      </c>
      <c r="F2145" t="str">
        <f t="shared" si="199"/>
        <v>EAST</v>
      </c>
      <c r="G2145" t="s">
        <v>40</v>
      </c>
      <c r="H2145" t="str">
        <f t="shared" si="200"/>
        <v>Office Supplies</v>
      </c>
      <c r="I2145" s="2" t="s">
        <v>3512</v>
      </c>
      <c r="J2145" s="1">
        <v>45309</v>
      </c>
      <c r="K2145"/>
      <c r="L2145" s="4">
        <v>0</v>
      </c>
      <c r="M2145" s="4" t="str">
        <f t="shared" si="201"/>
        <v>Low Sales</v>
      </c>
      <c r="N2145" s="2" t="str">
        <f t="shared" si="202"/>
        <v>Grade C</v>
      </c>
      <c r="O2145">
        <v>20</v>
      </c>
      <c r="P2145" s="4">
        <v>20</v>
      </c>
      <c r="Q2145" t="s">
        <v>18</v>
      </c>
      <c r="R2145" s="4">
        <v>1</v>
      </c>
      <c r="S2145" t="str">
        <f>CONCATENATE(OrdersTable[[#This Row],[Clean_ID]],"-",OrdersTable[[#This Row],[Clean_Region]],"-",OrdersTable[[#This Row],[Clean_Product]])</f>
        <v>3143-EAST-Office Supplies</v>
      </c>
    </row>
    <row r="2146" spans="1:19" x14ac:dyDescent="0.3">
      <c r="A2146" t="s">
        <v>5743</v>
      </c>
      <c r="B2146" t="str">
        <f t="shared" si="198"/>
        <v>3144</v>
      </c>
      <c r="C2146" t="s">
        <v>5744</v>
      </c>
      <c r="D2146" t="str">
        <f t="shared" si="203"/>
        <v>Ryan Anderson</v>
      </c>
      <c r="E2146" t="s">
        <v>11</v>
      </c>
      <c r="F2146" t="str">
        <f t="shared" si="199"/>
        <v>NORTH</v>
      </c>
      <c r="G2146" t="s">
        <v>35</v>
      </c>
      <c r="H2146" t="str">
        <f t="shared" si="200"/>
        <v>Electronics</v>
      </c>
      <c r="I2146" s="2" t="s">
        <v>4572</v>
      </c>
      <c r="J2146" s="1">
        <v>45435</v>
      </c>
      <c r="K2146"/>
      <c r="L2146" s="4">
        <v>0</v>
      </c>
      <c r="M2146" s="4" t="str">
        <f t="shared" si="201"/>
        <v>Low Sales</v>
      </c>
      <c r="N2146" s="2" t="str">
        <f t="shared" si="202"/>
        <v>Grade C</v>
      </c>
      <c r="O2146">
        <v>10</v>
      </c>
      <c r="P2146" s="4">
        <v>10</v>
      </c>
      <c r="Q2146" t="s">
        <v>37</v>
      </c>
      <c r="R2146" s="4">
        <v>3</v>
      </c>
      <c r="S2146" t="str">
        <f>CONCATENATE(OrdersTable[[#This Row],[Clean_ID]],"-",OrdersTable[[#This Row],[Clean_Region]],"-",OrdersTable[[#This Row],[Clean_Product]])</f>
        <v>3144-NORTH-Electronics</v>
      </c>
    </row>
    <row r="2147" spans="1:19" x14ac:dyDescent="0.3">
      <c r="A2147" t="s">
        <v>5745</v>
      </c>
      <c r="B2147" t="str">
        <f t="shared" si="198"/>
        <v>3145</v>
      </c>
      <c r="C2147" t="s">
        <v>5746</v>
      </c>
      <c r="D2147" t="str">
        <f t="shared" si="203"/>
        <v>Grace Jones</v>
      </c>
      <c r="E2147" t="s">
        <v>26</v>
      </c>
      <c r="F2147" t="str">
        <f t="shared" si="199"/>
        <v>EAST</v>
      </c>
      <c r="G2147" t="s">
        <v>12</v>
      </c>
      <c r="H2147" t="str">
        <f t="shared" si="200"/>
        <v>Electronics</v>
      </c>
      <c r="I2147" s="2" t="s">
        <v>1045</v>
      </c>
      <c r="J2147" s="1">
        <v>45860</v>
      </c>
      <c r="K2147"/>
      <c r="L2147" s="4">
        <v>0</v>
      </c>
      <c r="M2147" s="4" t="str">
        <f t="shared" si="201"/>
        <v>Low Sales</v>
      </c>
      <c r="N2147" s="2" t="str">
        <f t="shared" si="202"/>
        <v>Grade C</v>
      </c>
      <c r="O2147">
        <v>20</v>
      </c>
      <c r="P2147" s="4">
        <v>20</v>
      </c>
      <c r="Q2147" t="s">
        <v>23</v>
      </c>
      <c r="R2147" s="4">
        <v>15</v>
      </c>
      <c r="S2147" t="str">
        <f>CONCATENATE(OrdersTable[[#This Row],[Clean_ID]],"-",OrdersTable[[#This Row],[Clean_Region]],"-",OrdersTable[[#This Row],[Clean_Product]])</f>
        <v>3145-EAST-Electronics</v>
      </c>
    </row>
    <row r="2148" spans="1:19" x14ac:dyDescent="0.3">
      <c r="A2148" t="s">
        <v>5747</v>
      </c>
      <c r="B2148" t="str">
        <f t="shared" si="198"/>
        <v>3146</v>
      </c>
      <c r="C2148" t="s">
        <v>5748</v>
      </c>
      <c r="D2148" t="str">
        <f t="shared" si="203"/>
        <v>Daniel Mcgee</v>
      </c>
      <c r="E2148" t="s">
        <v>34</v>
      </c>
      <c r="F2148" t="str">
        <f t="shared" si="199"/>
        <v>NORTH</v>
      </c>
      <c r="G2148" t="s">
        <v>80</v>
      </c>
      <c r="H2148" t="str">
        <f t="shared" si="200"/>
        <v>Furniture</v>
      </c>
      <c r="I2148" s="2" t="s">
        <v>5749</v>
      </c>
      <c r="J2148" s="1">
        <v>45870</v>
      </c>
      <c r="K2148">
        <v>4665.8</v>
      </c>
      <c r="L2148" s="4">
        <v>4665.8</v>
      </c>
      <c r="M2148" s="4" t="str">
        <f t="shared" si="201"/>
        <v>High Sales</v>
      </c>
      <c r="N2148" s="2" t="str">
        <f t="shared" si="202"/>
        <v>Grade A</v>
      </c>
      <c r="O2148">
        <v>15</v>
      </c>
      <c r="P2148" s="4">
        <v>15</v>
      </c>
      <c r="Q2148" t="s">
        <v>14</v>
      </c>
      <c r="R2148" s="4">
        <v>7</v>
      </c>
      <c r="S2148" t="str">
        <f>CONCATENATE(OrdersTable[[#This Row],[Clean_ID]],"-",OrdersTable[[#This Row],[Clean_Region]],"-",OrdersTable[[#This Row],[Clean_Product]])</f>
        <v>3146-NORTH-Furniture</v>
      </c>
    </row>
    <row r="2149" spans="1:19" x14ac:dyDescent="0.3">
      <c r="A2149" t="s">
        <v>5750</v>
      </c>
      <c r="B2149" t="str">
        <f t="shared" si="198"/>
        <v>3147</v>
      </c>
      <c r="C2149" t="s">
        <v>5751</v>
      </c>
      <c r="D2149" t="str">
        <f t="shared" si="203"/>
        <v>Caleb Taylor</v>
      </c>
      <c r="E2149" t="s">
        <v>21</v>
      </c>
      <c r="F2149" t="str">
        <f t="shared" si="199"/>
        <v>CENTRAL</v>
      </c>
      <c r="G2149" t="s">
        <v>40</v>
      </c>
      <c r="H2149" t="str">
        <f t="shared" si="200"/>
        <v>Office Supplies</v>
      </c>
      <c r="I2149" s="2" t="s">
        <v>5752</v>
      </c>
      <c r="J2149" s="1">
        <v>45360</v>
      </c>
      <c r="K2149"/>
      <c r="L2149" s="4">
        <v>0</v>
      </c>
      <c r="M2149" s="4" t="str">
        <f t="shared" si="201"/>
        <v>Low Sales</v>
      </c>
      <c r="N2149" s="2" t="str">
        <f t="shared" si="202"/>
        <v>Grade C</v>
      </c>
      <c r="O2149">
        <v>10</v>
      </c>
      <c r="P2149" s="4">
        <v>10</v>
      </c>
      <c r="Q2149" t="s">
        <v>14</v>
      </c>
      <c r="R2149" s="4">
        <v>15</v>
      </c>
      <c r="S2149" t="str">
        <f>CONCATENATE(OrdersTable[[#This Row],[Clean_ID]],"-",OrdersTable[[#This Row],[Clean_Region]],"-",OrdersTable[[#This Row],[Clean_Product]])</f>
        <v>3147-CENTRAL-Office Supplies</v>
      </c>
    </row>
    <row r="2150" spans="1:19" x14ac:dyDescent="0.3">
      <c r="A2150" t="s">
        <v>5753</v>
      </c>
      <c r="B2150" t="str">
        <f t="shared" si="198"/>
        <v>3148</v>
      </c>
      <c r="C2150" t="s">
        <v>5754</v>
      </c>
      <c r="D2150" t="str">
        <f t="shared" si="203"/>
        <v>Gina Guerra</v>
      </c>
      <c r="E2150" t="s">
        <v>44</v>
      </c>
      <c r="F2150" t="str">
        <f t="shared" si="199"/>
        <v>SOUTH</v>
      </c>
      <c r="G2150" t="s">
        <v>40</v>
      </c>
      <c r="H2150" t="str">
        <f t="shared" si="200"/>
        <v>Office Supplies</v>
      </c>
      <c r="I2150" s="2" t="s">
        <v>1439</v>
      </c>
      <c r="J2150" s="1">
        <v>45658</v>
      </c>
      <c r="K2150">
        <v>4656.5200000000004</v>
      </c>
      <c r="L2150" s="4">
        <v>4656.5200000000004</v>
      </c>
      <c r="M2150" s="4" t="str">
        <f t="shared" si="201"/>
        <v>High Sales</v>
      </c>
      <c r="N2150" s="2" t="str">
        <f t="shared" si="202"/>
        <v>Grade A</v>
      </c>
      <c r="O2150">
        <v>15</v>
      </c>
      <c r="P2150" s="4">
        <v>15</v>
      </c>
      <c r="Q2150" t="s">
        <v>23</v>
      </c>
      <c r="R2150" s="4">
        <v>2</v>
      </c>
      <c r="S2150" t="str">
        <f>CONCATENATE(OrdersTable[[#This Row],[Clean_ID]],"-",OrdersTable[[#This Row],[Clean_Region]],"-",OrdersTable[[#This Row],[Clean_Product]])</f>
        <v>3148-SOUTH-Office Supplies</v>
      </c>
    </row>
    <row r="2151" spans="1:19" x14ac:dyDescent="0.3">
      <c r="A2151" t="s">
        <v>5755</v>
      </c>
      <c r="B2151" t="str">
        <f t="shared" si="198"/>
        <v>3149</v>
      </c>
      <c r="C2151" t="s">
        <v>5756</v>
      </c>
      <c r="D2151" t="str">
        <f t="shared" si="203"/>
        <v>Antonio Reyes</v>
      </c>
      <c r="E2151" t="s">
        <v>51</v>
      </c>
      <c r="F2151" t="str">
        <f t="shared" si="199"/>
        <v>WEST</v>
      </c>
      <c r="G2151" t="s">
        <v>12</v>
      </c>
      <c r="H2151" t="str">
        <f t="shared" si="200"/>
        <v>Electronics</v>
      </c>
      <c r="I2151" s="2" t="s">
        <v>1448</v>
      </c>
      <c r="J2151" s="1">
        <v>45767</v>
      </c>
      <c r="K2151">
        <v>1064.3399999999999</v>
      </c>
      <c r="L2151" s="4">
        <v>1064.3399999999999</v>
      </c>
      <c r="M2151" s="4" t="str">
        <f t="shared" si="201"/>
        <v>Low Sales</v>
      </c>
      <c r="N2151" s="2" t="str">
        <f t="shared" si="202"/>
        <v>Grade C</v>
      </c>
      <c r="O2151">
        <v>5</v>
      </c>
      <c r="P2151" s="4">
        <v>5</v>
      </c>
      <c r="Q2151" t="s">
        <v>14</v>
      </c>
      <c r="R2151" s="4">
        <v>10</v>
      </c>
      <c r="S2151" t="str">
        <f>CONCATENATE(OrdersTable[[#This Row],[Clean_ID]],"-",OrdersTable[[#This Row],[Clean_Region]],"-",OrdersTable[[#This Row],[Clean_Product]])</f>
        <v>3149-WEST-Electronics</v>
      </c>
    </row>
    <row r="2152" spans="1:19" x14ac:dyDescent="0.3">
      <c r="A2152" t="s">
        <v>5757</v>
      </c>
      <c r="B2152" t="str">
        <f t="shared" si="198"/>
        <v>3150</v>
      </c>
      <c r="C2152" t="s">
        <v>5758</v>
      </c>
      <c r="D2152" t="str">
        <f t="shared" si="203"/>
        <v>Henry Evans</v>
      </c>
      <c r="E2152" t="s">
        <v>44</v>
      </c>
      <c r="F2152" t="str">
        <f t="shared" si="199"/>
        <v>SOUTH</v>
      </c>
      <c r="G2152" t="s">
        <v>12</v>
      </c>
      <c r="H2152" t="str">
        <f t="shared" si="200"/>
        <v>Electronics</v>
      </c>
      <c r="I2152" s="2" t="s">
        <v>4442</v>
      </c>
      <c r="J2152" s="1">
        <v>45680</v>
      </c>
      <c r="K2152"/>
      <c r="L2152" s="4">
        <v>0</v>
      </c>
      <c r="M2152" s="4" t="str">
        <f t="shared" si="201"/>
        <v>Low Sales</v>
      </c>
      <c r="N2152" s="2" t="str">
        <f t="shared" si="202"/>
        <v>Grade C</v>
      </c>
      <c r="O2152">
        <v>10</v>
      </c>
      <c r="P2152" s="4">
        <v>10</v>
      </c>
      <c r="Q2152" t="s">
        <v>37</v>
      </c>
      <c r="R2152" s="4">
        <v>11</v>
      </c>
      <c r="S2152" t="str">
        <f>CONCATENATE(OrdersTable[[#This Row],[Clean_ID]],"-",OrdersTable[[#This Row],[Clean_Region]],"-",OrdersTable[[#This Row],[Clean_Product]])</f>
        <v>3150-SOUTH-Electronics</v>
      </c>
    </row>
    <row r="2153" spans="1:19" x14ac:dyDescent="0.3">
      <c r="A2153" t="s">
        <v>5759</v>
      </c>
      <c r="B2153" t="str">
        <f t="shared" si="198"/>
        <v>3151</v>
      </c>
      <c r="C2153" t="s">
        <v>5760</v>
      </c>
      <c r="D2153" t="str">
        <f t="shared" si="203"/>
        <v>Jimmy Mason</v>
      </c>
      <c r="E2153" t="s">
        <v>26</v>
      </c>
      <c r="F2153" t="str">
        <f t="shared" si="199"/>
        <v>EAST</v>
      </c>
      <c r="G2153" t="s">
        <v>80</v>
      </c>
      <c r="H2153" t="str">
        <f t="shared" si="200"/>
        <v>Furniture</v>
      </c>
      <c r="I2153" s="2" t="s">
        <v>5761</v>
      </c>
      <c r="J2153" s="1">
        <v>45770</v>
      </c>
      <c r="K2153"/>
      <c r="L2153" s="4">
        <v>0</v>
      </c>
      <c r="M2153" s="4" t="str">
        <f t="shared" si="201"/>
        <v>Low Sales</v>
      </c>
      <c r="N2153" s="2" t="str">
        <f t="shared" si="202"/>
        <v>Grade C</v>
      </c>
      <c r="O2153">
        <v>20</v>
      </c>
      <c r="P2153" s="4">
        <v>20</v>
      </c>
      <c r="Q2153" t="s">
        <v>14</v>
      </c>
      <c r="R2153" s="4">
        <v>4</v>
      </c>
      <c r="S2153" t="str">
        <f>CONCATENATE(OrdersTable[[#This Row],[Clean_ID]],"-",OrdersTable[[#This Row],[Clean_Region]],"-",OrdersTable[[#This Row],[Clean_Product]])</f>
        <v>3151-EAST-Furniture</v>
      </c>
    </row>
    <row r="2154" spans="1:19" x14ac:dyDescent="0.3">
      <c r="A2154" t="s">
        <v>5762</v>
      </c>
      <c r="B2154" t="str">
        <f t="shared" si="198"/>
        <v>3152</v>
      </c>
      <c r="C2154" t="s">
        <v>5763</v>
      </c>
      <c r="D2154" t="str">
        <f t="shared" si="203"/>
        <v>Andrew Everett</v>
      </c>
      <c r="E2154" t="s">
        <v>44</v>
      </c>
      <c r="F2154" t="str">
        <f t="shared" si="199"/>
        <v>SOUTH</v>
      </c>
      <c r="G2154" t="s">
        <v>35</v>
      </c>
      <c r="H2154" t="str">
        <f t="shared" si="200"/>
        <v>Electronics</v>
      </c>
      <c r="I2154" s="2" t="s">
        <v>1189</v>
      </c>
      <c r="J2154" s="1">
        <v>45368</v>
      </c>
      <c r="K2154"/>
      <c r="L2154" s="4">
        <v>0</v>
      </c>
      <c r="M2154" s="4" t="str">
        <f t="shared" si="201"/>
        <v>Low Sales</v>
      </c>
      <c r="N2154" s="2" t="str">
        <f t="shared" si="202"/>
        <v>Grade C</v>
      </c>
      <c r="O2154">
        <v>15</v>
      </c>
      <c r="P2154" s="4">
        <v>15</v>
      </c>
      <c r="Q2154" t="s">
        <v>37</v>
      </c>
      <c r="R2154" s="4">
        <v>1</v>
      </c>
      <c r="S2154" t="str">
        <f>CONCATENATE(OrdersTable[[#This Row],[Clean_ID]],"-",OrdersTable[[#This Row],[Clean_Region]],"-",OrdersTable[[#This Row],[Clean_Product]])</f>
        <v>3152-SOUTH-Electronics</v>
      </c>
    </row>
    <row r="2155" spans="1:19" x14ac:dyDescent="0.3">
      <c r="A2155" t="s">
        <v>5764</v>
      </c>
      <c r="B2155" t="str">
        <f t="shared" si="198"/>
        <v>3153</v>
      </c>
      <c r="C2155" t="s">
        <v>5765</v>
      </c>
      <c r="D2155" t="str">
        <f t="shared" si="203"/>
        <v>James Conley</v>
      </c>
      <c r="E2155" t="s">
        <v>11</v>
      </c>
      <c r="F2155" t="str">
        <f t="shared" si="199"/>
        <v>NORTH</v>
      </c>
      <c r="G2155" t="s">
        <v>80</v>
      </c>
      <c r="H2155" t="str">
        <f t="shared" si="200"/>
        <v>Furniture</v>
      </c>
      <c r="I2155" s="2" t="s">
        <v>5766</v>
      </c>
      <c r="J2155" s="1">
        <v>45884</v>
      </c>
      <c r="K2155"/>
      <c r="L2155" s="4">
        <v>0</v>
      </c>
      <c r="M2155" s="4" t="str">
        <f t="shared" si="201"/>
        <v>Low Sales</v>
      </c>
      <c r="N2155" s="2" t="str">
        <f t="shared" si="202"/>
        <v>Grade C</v>
      </c>
      <c r="O2155">
        <v>15</v>
      </c>
      <c r="P2155" s="4">
        <v>15</v>
      </c>
      <c r="Q2155" t="s">
        <v>37</v>
      </c>
      <c r="R2155" s="4">
        <v>1</v>
      </c>
      <c r="S2155" t="str">
        <f>CONCATENATE(OrdersTable[[#This Row],[Clean_ID]],"-",OrdersTable[[#This Row],[Clean_Region]],"-",OrdersTable[[#This Row],[Clean_Product]])</f>
        <v>3153-NORTH-Furniture</v>
      </c>
    </row>
    <row r="2156" spans="1:19" x14ac:dyDescent="0.3">
      <c r="A2156" t="s">
        <v>5767</v>
      </c>
      <c r="B2156" t="str">
        <f t="shared" si="198"/>
        <v>3154</v>
      </c>
      <c r="C2156" t="s">
        <v>5768</v>
      </c>
      <c r="D2156" t="str">
        <f t="shared" si="203"/>
        <v>Jose Turner</v>
      </c>
      <c r="E2156" t="s">
        <v>34</v>
      </c>
      <c r="F2156" t="str">
        <f t="shared" si="199"/>
        <v>NORTH</v>
      </c>
      <c r="G2156" t="s">
        <v>35</v>
      </c>
      <c r="H2156" t="str">
        <f t="shared" si="200"/>
        <v>Electronics</v>
      </c>
      <c r="I2156" s="2" t="s">
        <v>972</v>
      </c>
      <c r="J2156" s="1">
        <v>45545</v>
      </c>
      <c r="K2156">
        <v>4974.8999999999996</v>
      </c>
      <c r="L2156" s="4">
        <v>4974.8999999999996</v>
      </c>
      <c r="M2156" s="4" t="str">
        <f t="shared" si="201"/>
        <v>High Sales</v>
      </c>
      <c r="N2156" s="2" t="str">
        <f t="shared" si="202"/>
        <v>Grade A</v>
      </c>
      <c r="O2156">
        <v>20</v>
      </c>
      <c r="P2156" s="4">
        <v>20</v>
      </c>
      <c r="Q2156" t="s">
        <v>18</v>
      </c>
      <c r="R2156" s="4">
        <v>11</v>
      </c>
      <c r="S2156" t="str">
        <f>CONCATENATE(OrdersTable[[#This Row],[Clean_ID]],"-",OrdersTable[[#This Row],[Clean_Region]],"-",OrdersTable[[#This Row],[Clean_Product]])</f>
        <v>3154-NORTH-Electronics</v>
      </c>
    </row>
    <row r="2157" spans="1:19" x14ac:dyDescent="0.3">
      <c r="A2157" t="s">
        <v>5769</v>
      </c>
      <c r="B2157" t="str">
        <f t="shared" si="198"/>
        <v>3155</v>
      </c>
      <c r="C2157" t="s">
        <v>5770</v>
      </c>
      <c r="D2157" t="str">
        <f t="shared" si="203"/>
        <v>Brian Adams</v>
      </c>
      <c r="E2157" t="s">
        <v>26</v>
      </c>
      <c r="F2157" t="str">
        <f t="shared" si="199"/>
        <v>EAST</v>
      </c>
      <c r="G2157" t="s">
        <v>12</v>
      </c>
      <c r="H2157" t="str">
        <f t="shared" si="200"/>
        <v>Electronics</v>
      </c>
      <c r="I2157" s="2" t="s">
        <v>5771</v>
      </c>
      <c r="J2157" s="1">
        <v>45963</v>
      </c>
      <c r="K2157">
        <v>2694.2</v>
      </c>
      <c r="L2157" s="4">
        <v>2694.2</v>
      </c>
      <c r="M2157" s="4" t="str">
        <f t="shared" si="201"/>
        <v>High Sales</v>
      </c>
      <c r="N2157" s="2" t="str">
        <f t="shared" si="202"/>
        <v>Grade B</v>
      </c>
      <c r="O2157">
        <v>20</v>
      </c>
      <c r="P2157" s="4">
        <v>20</v>
      </c>
      <c r="Q2157" t="s">
        <v>23</v>
      </c>
      <c r="R2157" s="4">
        <v>11</v>
      </c>
      <c r="S2157" t="str">
        <f>CONCATENATE(OrdersTable[[#This Row],[Clean_ID]],"-",OrdersTable[[#This Row],[Clean_Region]],"-",OrdersTable[[#This Row],[Clean_Product]])</f>
        <v>3155-EAST-Electronics</v>
      </c>
    </row>
    <row r="2158" spans="1:19" x14ac:dyDescent="0.3">
      <c r="A2158" t="s">
        <v>5772</v>
      </c>
      <c r="B2158" t="str">
        <f t="shared" si="198"/>
        <v>3156</v>
      </c>
      <c r="C2158" t="s">
        <v>5773</v>
      </c>
      <c r="D2158" t="str">
        <f t="shared" si="203"/>
        <v>Dawn Lang</v>
      </c>
      <c r="E2158" t="s">
        <v>21</v>
      </c>
      <c r="F2158" t="str">
        <f t="shared" si="199"/>
        <v>CENTRAL</v>
      </c>
      <c r="G2158" t="s">
        <v>80</v>
      </c>
      <c r="H2158" t="str">
        <f t="shared" si="200"/>
        <v>Furniture</v>
      </c>
      <c r="I2158" s="2" t="s">
        <v>5774</v>
      </c>
      <c r="J2158" s="1">
        <v>45483</v>
      </c>
      <c r="K2158">
        <v>119.37</v>
      </c>
      <c r="L2158" s="4">
        <v>119.37</v>
      </c>
      <c r="M2158" s="4" t="str">
        <f t="shared" si="201"/>
        <v>Low Sales</v>
      </c>
      <c r="N2158" s="2" t="str">
        <f t="shared" si="202"/>
        <v>Grade C</v>
      </c>
      <c r="O2158">
        <v>5</v>
      </c>
      <c r="P2158" s="4">
        <v>5</v>
      </c>
      <c r="Q2158" t="s">
        <v>23</v>
      </c>
      <c r="R2158" s="4">
        <v>15</v>
      </c>
      <c r="S2158" t="str">
        <f>CONCATENATE(OrdersTable[[#This Row],[Clean_ID]],"-",OrdersTable[[#This Row],[Clean_Region]],"-",OrdersTable[[#This Row],[Clean_Product]])</f>
        <v>3156-CENTRAL-Furniture</v>
      </c>
    </row>
    <row r="2159" spans="1:19" x14ac:dyDescent="0.3">
      <c r="A2159" t="s">
        <v>5775</v>
      </c>
      <c r="B2159" t="str">
        <f t="shared" si="198"/>
        <v>3157</v>
      </c>
      <c r="C2159" t="s">
        <v>5776</v>
      </c>
      <c r="D2159" t="str">
        <f t="shared" si="203"/>
        <v>Dennis Gonzales</v>
      </c>
      <c r="E2159" t="s">
        <v>21</v>
      </c>
      <c r="F2159" t="str">
        <f t="shared" si="199"/>
        <v>CENTRAL</v>
      </c>
      <c r="G2159" t="s">
        <v>80</v>
      </c>
      <c r="H2159" t="str">
        <f t="shared" si="200"/>
        <v>Furniture</v>
      </c>
      <c r="I2159" s="2" t="s">
        <v>254</v>
      </c>
      <c r="J2159" s="1">
        <v>45396</v>
      </c>
      <c r="K2159"/>
      <c r="L2159" s="4">
        <v>0</v>
      </c>
      <c r="M2159" s="4" t="str">
        <f t="shared" si="201"/>
        <v>Low Sales</v>
      </c>
      <c r="N2159" s="2" t="str">
        <f t="shared" si="202"/>
        <v>Grade C</v>
      </c>
      <c r="O2159">
        <v>10</v>
      </c>
      <c r="P2159" s="4">
        <v>10</v>
      </c>
      <c r="Q2159" t="s">
        <v>37</v>
      </c>
      <c r="R2159" s="4">
        <v>9</v>
      </c>
      <c r="S2159" t="str">
        <f>CONCATENATE(OrdersTable[[#This Row],[Clean_ID]],"-",OrdersTable[[#This Row],[Clean_Region]],"-",OrdersTable[[#This Row],[Clean_Product]])</f>
        <v>3157-CENTRAL-Furniture</v>
      </c>
    </row>
    <row r="2160" spans="1:19" x14ac:dyDescent="0.3">
      <c r="A2160" t="s">
        <v>5777</v>
      </c>
      <c r="B2160" t="str">
        <f t="shared" si="198"/>
        <v>3158</v>
      </c>
      <c r="C2160" t="s">
        <v>5778</v>
      </c>
      <c r="D2160" t="str">
        <f t="shared" si="203"/>
        <v>Mr. William Nielsen Ii</v>
      </c>
      <c r="E2160" t="s">
        <v>26</v>
      </c>
      <c r="F2160" t="str">
        <f t="shared" si="199"/>
        <v>EAST</v>
      </c>
      <c r="G2160" t="s">
        <v>35</v>
      </c>
      <c r="H2160" t="str">
        <f t="shared" si="200"/>
        <v>Electronics</v>
      </c>
      <c r="I2160" s="2" t="s">
        <v>5779</v>
      </c>
      <c r="J2160" s="1">
        <v>46095</v>
      </c>
      <c r="K2160"/>
      <c r="L2160" s="4">
        <v>0</v>
      </c>
      <c r="M2160" s="4" t="str">
        <f t="shared" si="201"/>
        <v>Low Sales</v>
      </c>
      <c r="N2160" s="2" t="str">
        <f t="shared" si="202"/>
        <v>Grade C</v>
      </c>
      <c r="O2160">
        <v>10</v>
      </c>
      <c r="P2160" s="4">
        <v>10</v>
      </c>
      <c r="Q2160" t="s">
        <v>23</v>
      </c>
      <c r="R2160" s="4">
        <v>14</v>
      </c>
      <c r="S2160" t="str">
        <f>CONCATENATE(OrdersTable[[#This Row],[Clean_ID]],"-",OrdersTable[[#This Row],[Clean_Region]],"-",OrdersTable[[#This Row],[Clean_Product]])</f>
        <v>3158-EAST-Electronics</v>
      </c>
    </row>
    <row r="2161" spans="1:19" x14ac:dyDescent="0.3">
      <c r="A2161" t="s">
        <v>5780</v>
      </c>
      <c r="B2161" t="str">
        <f t="shared" si="198"/>
        <v>3159</v>
      </c>
      <c r="C2161" t="s">
        <v>5781</v>
      </c>
      <c r="D2161" t="str">
        <f t="shared" si="203"/>
        <v>Devon Massey</v>
      </c>
      <c r="E2161" t="s">
        <v>44</v>
      </c>
      <c r="F2161" t="str">
        <f t="shared" si="199"/>
        <v>SOUTH</v>
      </c>
      <c r="G2161" t="s">
        <v>80</v>
      </c>
      <c r="H2161" t="str">
        <f t="shared" si="200"/>
        <v>Furniture</v>
      </c>
      <c r="I2161" s="2" t="s">
        <v>3998</v>
      </c>
      <c r="J2161" s="1">
        <v>45409</v>
      </c>
      <c r="K2161"/>
      <c r="L2161" s="4">
        <v>0</v>
      </c>
      <c r="M2161" s="4" t="str">
        <f t="shared" si="201"/>
        <v>Low Sales</v>
      </c>
      <c r="N2161" s="2" t="str">
        <f t="shared" si="202"/>
        <v>Grade C</v>
      </c>
      <c r="O2161">
        <v>20</v>
      </c>
      <c r="P2161" s="4">
        <v>20</v>
      </c>
      <c r="Q2161" t="s">
        <v>14</v>
      </c>
      <c r="R2161" s="4">
        <v>6</v>
      </c>
      <c r="S2161" t="str">
        <f>CONCATENATE(OrdersTable[[#This Row],[Clean_ID]],"-",OrdersTable[[#This Row],[Clean_Region]],"-",OrdersTable[[#This Row],[Clean_Product]])</f>
        <v>3159-SOUTH-Furniture</v>
      </c>
    </row>
    <row r="2162" spans="1:19" x14ac:dyDescent="0.3">
      <c r="A2162" t="s">
        <v>5782</v>
      </c>
      <c r="B2162" t="str">
        <f t="shared" si="198"/>
        <v>3160</v>
      </c>
      <c r="C2162" t="s">
        <v>5783</v>
      </c>
      <c r="D2162" t="str">
        <f t="shared" si="203"/>
        <v>Maria Hayes</v>
      </c>
      <c r="E2162" t="s">
        <v>44</v>
      </c>
      <c r="F2162" t="str">
        <f t="shared" si="199"/>
        <v>SOUTH</v>
      </c>
      <c r="G2162" t="s">
        <v>35</v>
      </c>
      <c r="H2162" t="str">
        <f t="shared" si="200"/>
        <v>Electronics</v>
      </c>
      <c r="I2162" s="2" t="s">
        <v>4819</v>
      </c>
      <c r="J2162" s="1">
        <v>46048</v>
      </c>
      <c r="K2162"/>
      <c r="L2162" s="4">
        <v>0</v>
      </c>
      <c r="M2162" s="4" t="str">
        <f t="shared" si="201"/>
        <v>Low Sales</v>
      </c>
      <c r="N2162" s="2" t="str">
        <f t="shared" si="202"/>
        <v>Grade C</v>
      </c>
      <c r="O2162">
        <v>20</v>
      </c>
      <c r="P2162" s="4">
        <v>20</v>
      </c>
      <c r="Q2162" t="s">
        <v>14</v>
      </c>
      <c r="R2162" s="4">
        <v>8</v>
      </c>
      <c r="S2162" t="str">
        <f>CONCATENATE(OrdersTable[[#This Row],[Clean_ID]],"-",OrdersTable[[#This Row],[Clean_Region]],"-",OrdersTable[[#This Row],[Clean_Product]])</f>
        <v>3160-SOUTH-Electronics</v>
      </c>
    </row>
    <row r="2163" spans="1:19" x14ac:dyDescent="0.3">
      <c r="A2163" t="s">
        <v>5784</v>
      </c>
      <c r="B2163" t="str">
        <f t="shared" si="198"/>
        <v>3161</v>
      </c>
      <c r="C2163" t="s">
        <v>5785</v>
      </c>
      <c r="D2163" t="str">
        <f t="shared" si="203"/>
        <v>Dr. Tina Scott</v>
      </c>
      <c r="E2163" t="s">
        <v>51</v>
      </c>
      <c r="F2163" t="str">
        <f t="shared" si="199"/>
        <v>WEST</v>
      </c>
      <c r="G2163" t="s">
        <v>12</v>
      </c>
      <c r="H2163" t="str">
        <f t="shared" si="200"/>
        <v>Electronics</v>
      </c>
      <c r="I2163" s="2" t="s">
        <v>5786</v>
      </c>
      <c r="J2163" s="1">
        <v>45704</v>
      </c>
      <c r="K2163"/>
      <c r="L2163" s="4">
        <v>0</v>
      </c>
      <c r="M2163" s="4" t="str">
        <f t="shared" si="201"/>
        <v>Low Sales</v>
      </c>
      <c r="N2163" s="2" t="str">
        <f t="shared" si="202"/>
        <v>Grade C</v>
      </c>
      <c r="O2163"/>
      <c r="P2163" s="4">
        <v>0</v>
      </c>
      <c r="Q2163" t="s">
        <v>18</v>
      </c>
      <c r="R2163" s="4">
        <v>14</v>
      </c>
      <c r="S2163" t="str">
        <f>CONCATENATE(OrdersTable[[#This Row],[Clean_ID]],"-",OrdersTable[[#This Row],[Clean_Region]],"-",OrdersTable[[#This Row],[Clean_Product]])</f>
        <v>3161-WEST-Electronics</v>
      </c>
    </row>
    <row r="2164" spans="1:19" x14ac:dyDescent="0.3">
      <c r="A2164" t="s">
        <v>5787</v>
      </c>
      <c r="B2164" t="str">
        <f t="shared" si="198"/>
        <v>3162</v>
      </c>
      <c r="C2164" t="s">
        <v>5788</v>
      </c>
      <c r="D2164" t="str">
        <f t="shared" si="203"/>
        <v>Christopher Hoover</v>
      </c>
      <c r="E2164" t="s">
        <v>34</v>
      </c>
      <c r="F2164" t="str">
        <f t="shared" si="199"/>
        <v>NORTH</v>
      </c>
      <c r="G2164" t="s">
        <v>40</v>
      </c>
      <c r="H2164" t="str">
        <f t="shared" si="200"/>
        <v>Office Supplies</v>
      </c>
      <c r="I2164" s="2" t="s">
        <v>909</v>
      </c>
      <c r="J2164" s="1">
        <v>46074</v>
      </c>
      <c r="K2164">
        <v>1911.78</v>
      </c>
      <c r="L2164" s="4">
        <v>1911.78</v>
      </c>
      <c r="M2164" s="4" t="str">
        <f t="shared" si="201"/>
        <v>Low Sales</v>
      </c>
      <c r="N2164" s="2" t="str">
        <f t="shared" si="202"/>
        <v>Grade C</v>
      </c>
      <c r="O2164">
        <v>5</v>
      </c>
      <c r="P2164" s="4">
        <v>5</v>
      </c>
      <c r="Q2164" t="s">
        <v>18</v>
      </c>
      <c r="R2164" s="4">
        <v>3</v>
      </c>
      <c r="S2164" t="str">
        <f>CONCATENATE(OrdersTable[[#This Row],[Clean_ID]],"-",OrdersTable[[#This Row],[Clean_Region]],"-",OrdersTable[[#This Row],[Clean_Product]])</f>
        <v>3162-NORTH-Office Supplies</v>
      </c>
    </row>
    <row r="2165" spans="1:19" x14ac:dyDescent="0.3">
      <c r="A2165" t="s">
        <v>5789</v>
      </c>
      <c r="B2165" t="str">
        <f t="shared" si="198"/>
        <v>3163</v>
      </c>
      <c r="C2165" t="s">
        <v>5790</v>
      </c>
      <c r="D2165" t="str">
        <f t="shared" si="203"/>
        <v>Elizabeth Cardenas</v>
      </c>
      <c r="E2165" t="s">
        <v>44</v>
      </c>
      <c r="F2165" t="str">
        <f t="shared" si="199"/>
        <v>SOUTH</v>
      </c>
      <c r="G2165" t="s">
        <v>40</v>
      </c>
      <c r="H2165" t="str">
        <f t="shared" si="200"/>
        <v>Office Supplies</v>
      </c>
      <c r="I2165" s="2" t="s">
        <v>745</v>
      </c>
      <c r="J2165" s="1">
        <v>45627</v>
      </c>
      <c r="K2165"/>
      <c r="L2165" s="4">
        <v>0</v>
      </c>
      <c r="M2165" s="4" t="str">
        <f t="shared" si="201"/>
        <v>Low Sales</v>
      </c>
      <c r="N2165" s="2" t="str">
        <f t="shared" si="202"/>
        <v>Grade C</v>
      </c>
      <c r="O2165">
        <v>15</v>
      </c>
      <c r="P2165" s="4">
        <v>15</v>
      </c>
      <c r="Q2165" t="s">
        <v>14</v>
      </c>
      <c r="R2165" s="4">
        <v>13</v>
      </c>
      <c r="S2165" t="str">
        <f>CONCATENATE(OrdersTable[[#This Row],[Clean_ID]],"-",OrdersTable[[#This Row],[Clean_Region]],"-",OrdersTable[[#This Row],[Clean_Product]])</f>
        <v>3163-SOUTH-Office Supplies</v>
      </c>
    </row>
    <row r="2166" spans="1:19" x14ac:dyDescent="0.3">
      <c r="A2166" t="s">
        <v>5791</v>
      </c>
      <c r="B2166" t="str">
        <f t="shared" si="198"/>
        <v>3164</v>
      </c>
      <c r="C2166" t="s">
        <v>5792</v>
      </c>
      <c r="D2166" t="str">
        <f t="shared" si="203"/>
        <v>Kathryn Stewart</v>
      </c>
      <c r="E2166" t="s">
        <v>26</v>
      </c>
      <c r="F2166" t="str">
        <f t="shared" si="199"/>
        <v>EAST</v>
      </c>
      <c r="G2166" t="s">
        <v>35</v>
      </c>
      <c r="H2166" t="str">
        <f t="shared" si="200"/>
        <v>Electronics</v>
      </c>
      <c r="I2166" s="2" t="s">
        <v>4719</v>
      </c>
      <c r="J2166" s="1">
        <v>45399</v>
      </c>
      <c r="K2166">
        <v>1361.3</v>
      </c>
      <c r="L2166" s="4">
        <v>1361.3</v>
      </c>
      <c r="M2166" s="4" t="str">
        <f t="shared" si="201"/>
        <v>Low Sales</v>
      </c>
      <c r="N2166" s="2" t="str">
        <f t="shared" si="202"/>
        <v>Grade C</v>
      </c>
      <c r="O2166">
        <v>5</v>
      </c>
      <c r="P2166" s="4">
        <v>5</v>
      </c>
      <c r="Q2166" t="s">
        <v>37</v>
      </c>
      <c r="R2166" s="4">
        <v>11</v>
      </c>
      <c r="S2166" t="str">
        <f>CONCATENATE(OrdersTable[[#This Row],[Clean_ID]],"-",OrdersTable[[#This Row],[Clean_Region]],"-",OrdersTable[[#This Row],[Clean_Product]])</f>
        <v>3164-EAST-Electronics</v>
      </c>
    </row>
    <row r="2167" spans="1:19" x14ac:dyDescent="0.3">
      <c r="A2167" t="s">
        <v>5793</v>
      </c>
      <c r="B2167" t="str">
        <f t="shared" si="198"/>
        <v>3165</v>
      </c>
      <c r="C2167" t="s">
        <v>5794</v>
      </c>
      <c r="D2167" t="str">
        <f t="shared" si="203"/>
        <v>Dawn Nelson</v>
      </c>
      <c r="E2167" t="s">
        <v>44</v>
      </c>
      <c r="F2167" t="str">
        <f t="shared" si="199"/>
        <v>SOUTH</v>
      </c>
      <c r="G2167" t="s">
        <v>12</v>
      </c>
      <c r="H2167" t="str">
        <f t="shared" si="200"/>
        <v>Electronics</v>
      </c>
      <c r="I2167" s="2" t="s">
        <v>5150</v>
      </c>
      <c r="J2167" s="1">
        <v>45876</v>
      </c>
      <c r="K2167"/>
      <c r="L2167" s="4">
        <v>0</v>
      </c>
      <c r="M2167" s="4" t="str">
        <f t="shared" si="201"/>
        <v>Low Sales</v>
      </c>
      <c r="N2167" s="2" t="str">
        <f t="shared" si="202"/>
        <v>Grade C</v>
      </c>
      <c r="O2167">
        <v>20</v>
      </c>
      <c r="P2167" s="4">
        <v>20</v>
      </c>
      <c r="Q2167" t="s">
        <v>37</v>
      </c>
      <c r="R2167" s="4">
        <v>1</v>
      </c>
      <c r="S2167" t="str">
        <f>CONCATENATE(OrdersTable[[#This Row],[Clean_ID]],"-",OrdersTable[[#This Row],[Clean_Region]],"-",OrdersTable[[#This Row],[Clean_Product]])</f>
        <v>3165-SOUTH-Electronics</v>
      </c>
    </row>
    <row r="2168" spans="1:19" x14ac:dyDescent="0.3">
      <c r="A2168" t="s">
        <v>5795</v>
      </c>
      <c r="B2168" t="str">
        <f t="shared" si="198"/>
        <v>3166</v>
      </c>
      <c r="C2168" t="s">
        <v>5796</v>
      </c>
      <c r="D2168" t="str">
        <f t="shared" si="203"/>
        <v>Nathan Pennington</v>
      </c>
      <c r="E2168" t="s">
        <v>21</v>
      </c>
      <c r="F2168" t="str">
        <f t="shared" si="199"/>
        <v>CENTRAL</v>
      </c>
      <c r="G2168" t="s">
        <v>40</v>
      </c>
      <c r="H2168" t="str">
        <f t="shared" si="200"/>
        <v>Office Supplies</v>
      </c>
      <c r="I2168" s="2" t="s">
        <v>4370</v>
      </c>
      <c r="J2168" s="1">
        <v>45532</v>
      </c>
      <c r="K2168"/>
      <c r="L2168" s="4">
        <v>0</v>
      </c>
      <c r="M2168" s="4" t="str">
        <f t="shared" si="201"/>
        <v>Low Sales</v>
      </c>
      <c r="N2168" s="2" t="str">
        <f t="shared" si="202"/>
        <v>Grade C</v>
      </c>
      <c r="O2168"/>
      <c r="P2168" s="4">
        <v>0</v>
      </c>
      <c r="Q2168" t="s">
        <v>14</v>
      </c>
      <c r="R2168" s="4">
        <v>3</v>
      </c>
      <c r="S2168" t="str">
        <f>CONCATENATE(OrdersTable[[#This Row],[Clean_ID]],"-",OrdersTable[[#This Row],[Clean_Region]],"-",OrdersTable[[#This Row],[Clean_Product]])</f>
        <v>3166-CENTRAL-Office Supplies</v>
      </c>
    </row>
    <row r="2169" spans="1:19" x14ac:dyDescent="0.3">
      <c r="A2169" t="s">
        <v>5797</v>
      </c>
      <c r="B2169" t="str">
        <f t="shared" si="198"/>
        <v>3167</v>
      </c>
      <c r="C2169" t="s">
        <v>5798</v>
      </c>
      <c r="D2169" t="str">
        <f t="shared" si="203"/>
        <v>Craig Kim</v>
      </c>
      <c r="E2169" t="s">
        <v>44</v>
      </c>
      <c r="F2169" t="str">
        <f t="shared" si="199"/>
        <v>SOUTH</v>
      </c>
      <c r="G2169" t="s">
        <v>12</v>
      </c>
      <c r="H2169" t="str">
        <f t="shared" si="200"/>
        <v>Electronics</v>
      </c>
      <c r="I2169" s="2" t="s">
        <v>1442</v>
      </c>
      <c r="J2169" s="1">
        <v>45630</v>
      </c>
      <c r="K2169">
        <v>4759.43</v>
      </c>
      <c r="L2169" s="4">
        <v>4759.43</v>
      </c>
      <c r="M2169" s="4" t="str">
        <f t="shared" si="201"/>
        <v>High Sales</v>
      </c>
      <c r="N2169" s="2" t="str">
        <f t="shared" si="202"/>
        <v>Grade A</v>
      </c>
      <c r="O2169"/>
      <c r="P2169" s="4">
        <v>0</v>
      </c>
      <c r="Q2169" t="s">
        <v>23</v>
      </c>
      <c r="R2169" s="4">
        <v>12</v>
      </c>
      <c r="S2169" t="str">
        <f>CONCATENATE(OrdersTable[[#This Row],[Clean_ID]],"-",OrdersTable[[#This Row],[Clean_Region]],"-",OrdersTable[[#This Row],[Clean_Product]])</f>
        <v>3167-SOUTH-Electronics</v>
      </c>
    </row>
    <row r="2170" spans="1:19" x14ac:dyDescent="0.3">
      <c r="A2170" t="s">
        <v>5799</v>
      </c>
      <c r="B2170" t="str">
        <f t="shared" si="198"/>
        <v>3168</v>
      </c>
      <c r="C2170" t="s">
        <v>5800</v>
      </c>
      <c r="D2170" t="str">
        <f t="shared" si="203"/>
        <v>Craig Russo</v>
      </c>
      <c r="E2170" t="s">
        <v>21</v>
      </c>
      <c r="F2170" t="str">
        <f t="shared" si="199"/>
        <v>CENTRAL</v>
      </c>
      <c r="G2170" t="s">
        <v>40</v>
      </c>
      <c r="H2170" t="str">
        <f t="shared" si="200"/>
        <v>Office Supplies</v>
      </c>
      <c r="I2170" s="2" t="s">
        <v>183</v>
      </c>
      <c r="J2170" s="1">
        <v>45722</v>
      </c>
      <c r="K2170"/>
      <c r="L2170" s="4">
        <v>0</v>
      </c>
      <c r="M2170" s="4" t="str">
        <f t="shared" si="201"/>
        <v>Low Sales</v>
      </c>
      <c r="N2170" s="2" t="str">
        <f t="shared" si="202"/>
        <v>Grade C</v>
      </c>
      <c r="O2170"/>
      <c r="P2170" s="4">
        <v>0</v>
      </c>
      <c r="Q2170" t="s">
        <v>31</v>
      </c>
      <c r="R2170" s="4">
        <v>14</v>
      </c>
      <c r="S2170" t="str">
        <f>CONCATENATE(OrdersTable[[#This Row],[Clean_ID]],"-",OrdersTable[[#This Row],[Clean_Region]],"-",OrdersTable[[#This Row],[Clean_Product]])</f>
        <v>3168-CENTRAL-Office Supplies</v>
      </c>
    </row>
    <row r="2171" spans="1:19" x14ac:dyDescent="0.3">
      <c r="A2171" t="s">
        <v>5801</v>
      </c>
      <c r="B2171" t="str">
        <f t="shared" si="198"/>
        <v>3169</v>
      </c>
      <c r="C2171" t="s">
        <v>5802</v>
      </c>
      <c r="D2171" t="str">
        <f t="shared" si="203"/>
        <v>Joshua Black</v>
      </c>
      <c r="E2171" t="s">
        <v>11</v>
      </c>
      <c r="F2171" t="str">
        <f t="shared" si="199"/>
        <v>NORTH</v>
      </c>
      <c r="G2171" t="s">
        <v>12</v>
      </c>
      <c r="H2171" t="str">
        <f t="shared" si="200"/>
        <v>Electronics</v>
      </c>
      <c r="I2171" s="2" t="s">
        <v>879</v>
      </c>
      <c r="J2171" s="1">
        <v>45954</v>
      </c>
      <c r="K2171"/>
      <c r="L2171" s="4">
        <v>0</v>
      </c>
      <c r="M2171" s="4" t="str">
        <f t="shared" si="201"/>
        <v>Low Sales</v>
      </c>
      <c r="N2171" s="2" t="str">
        <f t="shared" si="202"/>
        <v>Grade C</v>
      </c>
      <c r="O2171"/>
      <c r="P2171" s="4">
        <v>0</v>
      </c>
      <c r="Q2171" t="s">
        <v>37</v>
      </c>
      <c r="R2171" s="4">
        <v>8</v>
      </c>
      <c r="S2171" t="str">
        <f>CONCATENATE(OrdersTable[[#This Row],[Clean_ID]],"-",OrdersTable[[#This Row],[Clean_Region]],"-",OrdersTable[[#This Row],[Clean_Product]])</f>
        <v>3169-NORTH-Electronics</v>
      </c>
    </row>
    <row r="2172" spans="1:19" x14ac:dyDescent="0.3">
      <c r="A2172" t="s">
        <v>5803</v>
      </c>
      <c r="B2172" t="str">
        <f t="shared" si="198"/>
        <v>3170</v>
      </c>
      <c r="C2172" t="s">
        <v>5804</v>
      </c>
      <c r="D2172" t="str">
        <f t="shared" si="203"/>
        <v>Michael Mcdowell</v>
      </c>
      <c r="E2172" t="s">
        <v>34</v>
      </c>
      <c r="F2172" t="str">
        <f t="shared" si="199"/>
        <v>NORTH</v>
      </c>
      <c r="G2172" t="s">
        <v>35</v>
      </c>
      <c r="H2172" t="str">
        <f t="shared" si="200"/>
        <v>Electronics</v>
      </c>
      <c r="I2172" s="2" t="s">
        <v>335</v>
      </c>
      <c r="J2172" s="1">
        <v>45355</v>
      </c>
      <c r="K2172">
        <v>4622.0600000000004</v>
      </c>
      <c r="L2172" s="4">
        <v>4622.0600000000004</v>
      </c>
      <c r="M2172" s="4" t="str">
        <f t="shared" si="201"/>
        <v>High Sales</v>
      </c>
      <c r="N2172" s="2" t="str">
        <f t="shared" si="202"/>
        <v>Grade A</v>
      </c>
      <c r="O2172"/>
      <c r="P2172" s="4">
        <v>0</v>
      </c>
      <c r="Q2172" t="s">
        <v>23</v>
      </c>
      <c r="R2172" s="4">
        <v>8</v>
      </c>
      <c r="S2172" t="str">
        <f>CONCATENATE(OrdersTable[[#This Row],[Clean_ID]],"-",OrdersTable[[#This Row],[Clean_Region]],"-",OrdersTable[[#This Row],[Clean_Product]])</f>
        <v>3170-NORTH-Electronics</v>
      </c>
    </row>
    <row r="2173" spans="1:19" x14ac:dyDescent="0.3">
      <c r="A2173" t="s">
        <v>5805</v>
      </c>
      <c r="B2173" t="str">
        <f t="shared" si="198"/>
        <v>3171</v>
      </c>
      <c r="C2173" t="s">
        <v>5806</v>
      </c>
      <c r="D2173" t="str">
        <f t="shared" si="203"/>
        <v>Rachel Schmidt</v>
      </c>
      <c r="E2173" t="s">
        <v>51</v>
      </c>
      <c r="F2173" t="str">
        <f t="shared" si="199"/>
        <v>WEST</v>
      </c>
      <c r="G2173" t="s">
        <v>35</v>
      </c>
      <c r="H2173" t="str">
        <f t="shared" si="200"/>
        <v>Electronics</v>
      </c>
      <c r="I2173" s="2" t="s">
        <v>5807</v>
      </c>
      <c r="J2173" s="1">
        <v>45492</v>
      </c>
      <c r="K2173">
        <v>3857.08</v>
      </c>
      <c r="L2173" s="4">
        <v>3857.08</v>
      </c>
      <c r="M2173" s="4" t="str">
        <f t="shared" si="201"/>
        <v>High Sales</v>
      </c>
      <c r="N2173" s="2" t="str">
        <f t="shared" si="202"/>
        <v>Grade B</v>
      </c>
      <c r="O2173">
        <v>5</v>
      </c>
      <c r="P2173" s="4">
        <v>5</v>
      </c>
      <c r="Q2173" t="s">
        <v>37</v>
      </c>
      <c r="R2173" s="4">
        <v>8</v>
      </c>
      <c r="S2173" t="str">
        <f>CONCATENATE(OrdersTable[[#This Row],[Clean_ID]],"-",OrdersTable[[#This Row],[Clean_Region]],"-",OrdersTable[[#This Row],[Clean_Product]])</f>
        <v>3171-WEST-Electronics</v>
      </c>
    </row>
    <row r="2174" spans="1:19" x14ac:dyDescent="0.3">
      <c r="A2174" t="s">
        <v>5808</v>
      </c>
      <c r="B2174" t="str">
        <f t="shared" si="198"/>
        <v>3172</v>
      </c>
      <c r="C2174" t="s">
        <v>5809</v>
      </c>
      <c r="D2174" t="str">
        <f t="shared" si="203"/>
        <v>Christopher Hines</v>
      </c>
      <c r="E2174" t="s">
        <v>26</v>
      </c>
      <c r="F2174" t="str">
        <f t="shared" si="199"/>
        <v>EAST</v>
      </c>
      <c r="G2174" t="s">
        <v>35</v>
      </c>
      <c r="H2174" t="str">
        <f t="shared" si="200"/>
        <v>Electronics</v>
      </c>
      <c r="I2174" s="2" t="s">
        <v>5401</v>
      </c>
      <c r="J2174" s="1">
        <v>46090</v>
      </c>
      <c r="K2174">
        <v>4819.4399999999996</v>
      </c>
      <c r="L2174" s="4">
        <v>4819.4399999999996</v>
      </c>
      <c r="M2174" s="4" t="str">
        <f t="shared" si="201"/>
        <v>High Sales</v>
      </c>
      <c r="N2174" s="2" t="str">
        <f t="shared" si="202"/>
        <v>Grade A</v>
      </c>
      <c r="O2174">
        <v>20</v>
      </c>
      <c r="P2174" s="4">
        <v>20</v>
      </c>
      <c r="Q2174" t="s">
        <v>23</v>
      </c>
      <c r="R2174" s="4">
        <v>10</v>
      </c>
      <c r="S2174" t="str">
        <f>CONCATENATE(OrdersTable[[#This Row],[Clean_ID]],"-",OrdersTable[[#This Row],[Clean_Region]],"-",OrdersTable[[#This Row],[Clean_Product]])</f>
        <v>3172-EAST-Electronics</v>
      </c>
    </row>
    <row r="2175" spans="1:19" x14ac:dyDescent="0.3">
      <c r="A2175" t="s">
        <v>5810</v>
      </c>
      <c r="B2175" t="str">
        <f t="shared" si="198"/>
        <v>3173</v>
      </c>
      <c r="C2175" t="s">
        <v>4788</v>
      </c>
      <c r="D2175" t="str">
        <f t="shared" si="203"/>
        <v>Mary Brown</v>
      </c>
      <c r="E2175" t="s">
        <v>21</v>
      </c>
      <c r="F2175" t="str">
        <f t="shared" si="199"/>
        <v>CENTRAL</v>
      </c>
      <c r="G2175" t="s">
        <v>35</v>
      </c>
      <c r="H2175" t="str">
        <f t="shared" si="200"/>
        <v>Electronics</v>
      </c>
      <c r="I2175" s="2" t="s">
        <v>5811</v>
      </c>
      <c r="J2175" s="1">
        <v>45685</v>
      </c>
      <c r="K2175"/>
      <c r="L2175" s="4">
        <v>0</v>
      </c>
      <c r="M2175" s="4" t="str">
        <f t="shared" si="201"/>
        <v>Low Sales</v>
      </c>
      <c r="N2175" s="2" t="str">
        <f t="shared" si="202"/>
        <v>Grade C</v>
      </c>
      <c r="O2175"/>
      <c r="P2175" s="4">
        <v>0</v>
      </c>
      <c r="Q2175" t="s">
        <v>23</v>
      </c>
      <c r="R2175" s="4">
        <v>12</v>
      </c>
      <c r="S2175" t="str">
        <f>CONCATENATE(OrdersTable[[#This Row],[Clean_ID]],"-",OrdersTable[[#This Row],[Clean_Region]],"-",OrdersTable[[#This Row],[Clean_Product]])</f>
        <v>3173-CENTRAL-Electronics</v>
      </c>
    </row>
    <row r="2176" spans="1:19" x14ac:dyDescent="0.3">
      <c r="A2176" t="s">
        <v>5812</v>
      </c>
      <c r="B2176" t="str">
        <f t="shared" si="198"/>
        <v>3174</v>
      </c>
      <c r="C2176" t="s">
        <v>5813</v>
      </c>
      <c r="D2176" t="str">
        <f t="shared" si="203"/>
        <v>Brandy Perez</v>
      </c>
      <c r="E2176" t="s">
        <v>44</v>
      </c>
      <c r="F2176" t="str">
        <f t="shared" si="199"/>
        <v>SOUTH</v>
      </c>
      <c r="G2176" t="s">
        <v>80</v>
      </c>
      <c r="H2176" t="str">
        <f t="shared" si="200"/>
        <v>Furniture</v>
      </c>
      <c r="I2176" s="2" t="s">
        <v>5814</v>
      </c>
      <c r="J2176" s="1">
        <v>45619</v>
      </c>
      <c r="K2176"/>
      <c r="L2176" s="4">
        <v>0</v>
      </c>
      <c r="M2176" s="4" t="str">
        <f t="shared" si="201"/>
        <v>Low Sales</v>
      </c>
      <c r="N2176" s="2" t="str">
        <f t="shared" si="202"/>
        <v>Grade C</v>
      </c>
      <c r="O2176">
        <v>5</v>
      </c>
      <c r="P2176" s="4">
        <v>5</v>
      </c>
      <c r="Q2176" t="s">
        <v>37</v>
      </c>
      <c r="R2176" s="4">
        <v>6</v>
      </c>
      <c r="S2176" t="str">
        <f>CONCATENATE(OrdersTable[[#This Row],[Clean_ID]],"-",OrdersTable[[#This Row],[Clean_Region]],"-",OrdersTable[[#This Row],[Clean_Product]])</f>
        <v>3174-SOUTH-Furniture</v>
      </c>
    </row>
    <row r="2177" spans="1:19" x14ac:dyDescent="0.3">
      <c r="A2177" t="s">
        <v>5815</v>
      </c>
      <c r="B2177" t="str">
        <f t="shared" si="198"/>
        <v>3175</v>
      </c>
      <c r="C2177" t="s">
        <v>5816</v>
      </c>
      <c r="D2177" t="str">
        <f t="shared" si="203"/>
        <v>Jacqueline Sparks</v>
      </c>
      <c r="E2177" t="s">
        <v>11</v>
      </c>
      <c r="F2177" t="str">
        <f t="shared" si="199"/>
        <v>NORTH</v>
      </c>
      <c r="G2177" t="s">
        <v>12</v>
      </c>
      <c r="H2177" t="str">
        <f t="shared" si="200"/>
        <v>Electronics</v>
      </c>
      <c r="I2177" s="2" t="s">
        <v>3923</v>
      </c>
      <c r="J2177" s="1">
        <v>45700</v>
      </c>
      <c r="K2177">
        <v>971.87</v>
      </c>
      <c r="L2177" s="4">
        <v>971.87</v>
      </c>
      <c r="M2177" s="4" t="str">
        <f t="shared" si="201"/>
        <v>Low Sales</v>
      </c>
      <c r="N2177" s="2" t="str">
        <f t="shared" si="202"/>
        <v>Grade C</v>
      </c>
      <c r="O2177">
        <v>15</v>
      </c>
      <c r="P2177" s="4">
        <v>15</v>
      </c>
      <c r="Q2177" t="s">
        <v>14</v>
      </c>
      <c r="R2177" s="4">
        <v>12</v>
      </c>
      <c r="S2177" t="str">
        <f>CONCATENATE(OrdersTable[[#This Row],[Clean_ID]],"-",OrdersTable[[#This Row],[Clean_Region]],"-",OrdersTable[[#This Row],[Clean_Product]])</f>
        <v>3175-NORTH-Electronics</v>
      </c>
    </row>
    <row r="2178" spans="1:19" x14ac:dyDescent="0.3">
      <c r="A2178" t="s">
        <v>5817</v>
      </c>
      <c r="B2178" t="str">
        <f t="shared" ref="B2178:B2241" si="204">RIGHT(A2178, 4)</f>
        <v>3176</v>
      </c>
      <c r="C2178" t="s">
        <v>5818</v>
      </c>
      <c r="D2178" t="str">
        <f t="shared" si="203"/>
        <v>Heather Castro</v>
      </c>
      <c r="E2178" t="s">
        <v>26</v>
      </c>
      <c r="F2178" t="str">
        <f t="shared" ref="F2178:F2241" si="205">UPPER(TRIM(E2178))</f>
        <v>EAST</v>
      </c>
      <c r="G2178" t="s">
        <v>12</v>
      </c>
      <c r="H2178" t="str">
        <f t="shared" ref="H2178:H2241" si="206">PROPER(TRIM(G2178))</f>
        <v>Electronics</v>
      </c>
      <c r="I2178" s="2" t="s">
        <v>5819</v>
      </c>
      <c r="J2178" s="1">
        <v>45941</v>
      </c>
      <c r="K2178"/>
      <c r="L2178" s="4">
        <v>0</v>
      </c>
      <c r="M2178" s="4" t="str">
        <f t="shared" ref="M2178:M2241" si="207">IF(L2178&gt;2500, "High Sales", "Low Sales")</f>
        <v>Low Sales</v>
      </c>
      <c r="N2178" s="2" t="str">
        <f t="shared" ref="N2178:N2241" si="208">IF(OR(ISBLANK(L2178), L2178="", L2178=0), "Grade C", IF(L2178&gt;=4000, "Grade A", IF(L2178&gt;=2000, "Grade B", "Grade C")))</f>
        <v>Grade C</v>
      </c>
      <c r="O2178">
        <v>20</v>
      </c>
      <c r="P2178" s="4">
        <v>20</v>
      </c>
      <c r="Q2178" t="s">
        <v>37</v>
      </c>
      <c r="R2178" s="4">
        <v>6</v>
      </c>
      <c r="S2178" t="str">
        <f>CONCATENATE(OrdersTable[[#This Row],[Clean_ID]],"-",OrdersTable[[#This Row],[Clean_Region]],"-",OrdersTable[[#This Row],[Clean_Product]])</f>
        <v>3176-EAST-Electronics</v>
      </c>
    </row>
    <row r="2179" spans="1:19" x14ac:dyDescent="0.3">
      <c r="A2179" t="s">
        <v>5820</v>
      </c>
      <c r="B2179" t="str">
        <f t="shared" si="204"/>
        <v>3177</v>
      </c>
      <c r="C2179" t="s">
        <v>5821</v>
      </c>
      <c r="D2179" t="str">
        <f t="shared" ref="D2179:D2242" si="209">PROPER(TRIM(C2179))</f>
        <v>Andrew Mathews</v>
      </c>
      <c r="E2179" t="s">
        <v>11</v>
      </c>
      <c r="F2179" t="str">
        <f t="shared" si="205"/>
        <v>NORTH</v>
      </c>
      <c r="G2179" t="s">
        <v>35</v>
      </c>
      <c r="H2179" t="str">
        <f t="shared" si="206"/>
        <v>Electronics</v>
      </c>
      <c r="I2179" s="2" t="s">
        <v>5312</v>
      </c>
      <c r="J2179" s="1">
        <v>45874</v>
      </c>
      <c r="K2179">
        <v>201.64</v>
      </c>
      <c r="L2179" s="4">
        <v>201.64</v>
      </c>
      <c r="M2179" s="4" t="str">
        <f t="shared" si="207"/>
        <v>Low Sales</v>
      </c>
      <c r="N2179" s="2" t="str">
        <f t="shared" si="208"/>
        <v>Grade C</v>
      </c>
      <c r="O2179">
        <v>10</v>
      </c>
      <c r="P2179" s="4">
        <v>10</v>
      </c>
      <c r="Q2179" t="s">
        <v>31</v>
      </c>
      <c r="R2179" s="4">
        <v>15</v>
      </c>
      <c r="S2179" t="str">
        <f>CONCATENATE(OrdersTable[[#This Row],[Clean_ID]],"-",OrdersTable[[#This Row],[Clean_Region]],"-",OrdersTable[[#This Row],[Clean_Product]])</f>
        <v>3177-NORTH-Electronics</v>
      </c>
    </row>
    <row r="2180" spans="1:19" x14ac:dyDescent="0.3">
      <c r="A2180" t="s">
        <v>5822</v>
      </c>
      <c r="B2180" t="str">
        <f t="shared" si="204"/>
        <v>3178</v>
      </c>
      <c r="C2180" t="s">
        <v>5823</v>
      </c>
      <c r="D2180" t="str">
        <f t="shared" si="209"/>
        <v>Sean Smith</v>
      </c>
      <c r="E2180" t="s">
        <v>21</v>
      </c>
      <c r="F2180" t="str">
        <f t="shared" si="205"/>
        <v>CENTRAL</v>
      </c>
      <c r="G2180" t="s">
        <v>80</v>
      </c>
      <c r="H2180" t="str">
        <f t="shared" si="206"/>
        <v>Furniture</v>
      </c>
      <c r="I2180" s="2" t="s">
        <v>5824</v>
      </c>
      <c r="J2180" s="1">
        <v>46089</v>
      </c>
      <c r="K2180"/>
      <c r="L2180" s="4">
        <v>0</v>
      </c>
      <c r="M2180" s="4" t="str">
        <f t="shared" si="207"/>
        <v>Low Sales</v>
      </c>
      <c r="N2180" s="2" t="str">
        <f t="shared" si="208"/>
        <v>Grade C</v>
      </c>
      <c r="O2180">
        <v>15</v>
      </c>
      <c r="P2180" s="4">
        <v>15</v>
      </c>
      <c r="Q2180" t="s">
        <v>31</v>
      </c>
      <c r="R2180" s="4">
        <v>3</v>
      </c>
      <c r="S2180" t="str">
        <f>CONCATENATE(OrdersTable[[#This Row],[Clean_ID]],"-",OrdersTable[[#This Row],[Clean_Region]],"-",OrdersTable[[#This Row],[Clean_Product]])</f>
        <v>3178-CENTRAL-Furniture</v>
      </c>
    </row>
    <row r="2181" spans="1:19" x14ac:dyDescent="0.3">
      <c r="A2181" t="s">
        <v>5825</v>
      </c>
      <c r="B2181" t="str">
        <f t="shared" si="204"/>
        <v>3179</v>
      </c>
      <c r="C2181" t="s">
        <v>5826</v>
      </c>
      <c r="D2181" t="str">
        <f t="shared" si="209"/>
        <v>Mitchell Day</v>
      </c>
      <c r="E2181" t="s">
        <v>21</v>
      </c>
      <c r="F2181" t="str">
        <f t="shared" si="205"/>
        <v>CENTRAL</v>
      </c>
      <c r="G2181" t="s">
        <v>35</v>
      </c>
      <c r="H2181" t="str">
        <f t="shared" si="206"/>
        <v>Electronics</v>
      </c>
      <c r="I2181" s="2" t="s">
        <v>4674</v>
      </c>
      <c r="J2181" s="1">
        <v>45763</v>
      </c>
      <c r="K2181">
        <v>2000.63</v>
      </c>
      <c r="L2181" s="4">
        <v>2000.63</v>
      </c>
      <c r="M2181" s="4" t="str">
        <f t="shared" si="207"/>
        <v>Low Sales</v>
      </c>
      <c r="N2181" s="2" t="str">
        <f t="shared" si="208"/>
        <v>Grade B</v>
      </c>
      <c r="O2181">
        <v>15</v>
      </c>
      <c r="P2181" s="4">
        <v>15</v>
      </c>
      <c r="Q2181" t="s">
        <v>37</v>
      </c>
      <c r="R2181" s="4">
        <v>5</v>
      </c>
      <c r="S2181" t="str">
        <f>CONCATENATE(OrdersTable[[#This Row],[Clean_ID]],"-",OrdersTable[[#This Row],[Clean_Region]],"-",OrdersTable[[#This Row],[Clean_Product]])</f>
        <v>3179-CENTRAL-Electronics</v>
      </c>
    </row>
    <row r="2182" spans="1:19" x14ac:dyDescent="0.3">
      <c r="A2182" t="s">
        <v>5827</v>
      </c>
      <c r="B2182" t="str">
        <f t="shared" si="204"/>
        <v>3180</v>
      </c>
      <c r="C2182" t="s">
        <v>5828</v>
      </c>
      <c r="D2182" t="str">
        <f t="shared" si="209"/>
        <v>Erik Bowen</v>
      </c>
      <c r="E2182" t="s">
        <v>44</v>
      </c>
      <c r="F2182" t="str">
        <f t="shared" si="205"/>
        <v>SOUTH</v>
      </c>
      <c r="G2182" t="s">
        <v>80</v>
      </c>
      <c r="H2182" t="str">
        <f t="shared" si="206"/>
        <v>Furniture</v>
      </c>
      <c r="I2182" s="2" t="s">
        <v>5829</v>
      </c>
      <c r="J2182" s="1">
        <v>45941</v>
      </c>
      <c r="K2182"/>
      <c r="L2182" s="4">
        <v>0</v>
      </c>
      <c r="M2182" s="4" t="str">
        <f t="shared" si="207"/>
        <v>Low Sales</v>
      </c>
      <c r="N2182" s="2" t="str">
        <f t="shared" si="208"/>
        <v>Grade C</v>
      </c>
      <c r="O2182">
        <v>20</v>
      </c>
      <c r="P2182" s="4">
        <v>20</v>
      </c>
      <c r="Q2182" t="s">
        <v>18</v>
      </c>
      <c r="R2182" s="4">
        <v>14</v>
      </c>
      <c r="S2182" t="str">
        <f>CONCATENATE(OrdersTable[[#This Row],[Clean_ID]],"-",OrdersTable[[#This Row],[Clean_Region]],"-",OrdersTable[[#This Row],[Clean_Product]])</f>
        <v>3180-SOUTH-Furniture</v>
      </c>
    </row>
    <row r="2183" spans="1:19" x14ac:dyDescent="0.3">
      <c r="A2183" t="s">
        <v>5830</v>
      </c>
      <c r="B2183" t="str">
        <f t="shared" si="204"/>
        <v>3181</v>
      </c>
      <c r="C2183" t="s">
        <v>5831</v>
      </c>
      <c r="D2183" t="str">
        <f t="shared" si="209"/>
        <v>Valerie Grant</v>
      </c>
      <c r="E2183" t="s">
        <v>44</v>
      </c>
      <c r="F2183" t="str">
        <f t="shared" si="205"/>
        <v>SOUTH</v>
      </c>
      <c r="G2183" t="s">
        <v>12</v>
      </c>
      <c r="H2183" t="str">
        <f t="shared" si="206"/>
        <v>Electronics</v>
      </c>
      <c r="I2183" s="2" t="s">
        <v>272</v>
      </c>
      <c r="J2183" s="1">
        <v>45640</v>
      </c>
      <c r="K2183">
        <v>863.89</v>
      </c>
      <c r="L2183" s="4">
        <v>863.89</v>
      </c>
      <c r="M2183" s="4" t="str">
        <f t="shared" si="207"/>
        <v>Low Sales</v>
      </c>
      <c r="N2183" s="2" t="str">
        <f t="shared" si="208"/>
        <v>Grade C</v>
      </c>
      <c r="O2183">
        <v>15</v>
      </c>
      <c r="P2183" s="4">
        <v>15</v>
      </c>
      <c r="Q2183" t="s">
        <v>18</v>
      </c>
      <c r="R2183" s="4">
        <v>9</v>
      </c>
      <c r="S2183" t="str">
        <f>CONCATENATE(OrdersTable[[#This Row],[Clean_ID]],"-",OrdersTable[[#This Row],[Clean_Region]],"-",OrdersTable[[#This Row],[Clean_Product]])</f>
        <v>3181-SOUTH-Electronics</v>
      </c>
    </row>
    <row r="2184" spans="1:19" x14ac:dyDescent="0.3">
      <c r="A2184" t="s">
        <v>5832</v>
      </c>
      <c r="B2184" t="str">
        <f t="shared" si="204"/>
        <v>3182</v>
      </c>
      <c r="C2184" t="s">
        <v>5833</v>
      </c>
      <c r="D2184" t="str">
        <f t="shared" si="209"/>
        <v>Tristan Ford</v>
      </c>
      <c r="E2184" t="s">
        <v>26</v>
      </c>
      <c r="F2184" t="str">
        <f t="shared" si="205"/>
        <v>EAST</v>
      </c>
      <c r="G2184" t="s">
        <v>35</v>
      </c>
      <c r="H2184" t="str">
        <f t="shared" si="206"/>
        <v>Electronics</v>
      </c>
      <c r="I2184" s="2" t="s">
        <v>5834</v>
      </c>
      <c r="J2184" s="1">
        <v>45298</v>
      </c>
      <c r="K2184">
        <v>1975.93</v>
      </c>
      <c r="L2184" s="4">
        <v>1975.93</v>
      </c>
      <c r="M2184" s="4" t="str">
        <f t="shared" si="207"/>
        <v>Low Sales</v>
      </c>
      <c r="N2184" s="2" t="str">
        <f t="shared" si="208"/>
        <v>Grade C</v>
      </c>
      <c r="O2184">
        <v>20</v>
      </c>
      <c r="P2184" s="4">
        <v>20</v>
      </c>
      <c r="Q2184" t="s">
        <v>37</v>
      </c>
      <c r="R2184" s="4">
        <v>4</v>
      </c>
      <c r="S2184" t="str">
        <f>CONCATENATE(OrdersTable[[#This Row],[Clean_ID]],"-",OrdersTable[[#This Row],[Clean_Region]],"-",OrdersTable[[#This Row],[Clean_Product]])</f>
        <v>3182-EAST-Electronics</v>
      </c>
    </row>
    <row r="2185" spans="1:19" x14ac:dyDescent="0.3">
      <c r="A2185" t="s">
        <v>5835</v>
      </c>
      <c r="B2185" t="str">
        <f t="shared" si="204"/>
        <v>3183</v>
      </c>
      <c r="C2185" t="s">
        <v>5836</v>
      </c>
      <c r="D2185" t="str">
        <f t="shared" si="209"/>
        <v>Donna Smith</v>
      </c>
      <c r="E2185" t="s">
        <v>11</v>
      </c>
      <c r="F2185" t="str">
        <f t="shared" si="205"/>
        <v>NORTH</v>
      </c>
      <c r="G2185" t="s">
        <v>80</v>
      </c>
      <c r="H2185" t="str">
        <f t="shared" si="206"/>
        <v>Furniture</v>
      </c>
      <c r="I2185" s="2" t="s">
        <v>2179</v>
      </c>
      <c r="J2185" s="1">
        <v>45643</v>
      </c>
      <c r="K2185"/>
      <c r="L2185" s="4">
        <v>0</v>
      </c>
      <c r="M2185" s="4" t="str">
        <f t="shared" si="207"/>
        <v>Low Sales</v>
      </c>
      <c r="N2185" s="2" t="str">
        <f t="shared" si="208"/>
        <v>Grade C</v>
      </c>
      <c r="O2185">
        <v>5</v>
      </c>
      <c r="P2185" s="4">
        <v>5</v>
      </c>
      <c r="Q2185" t="s">
        <v>18</v>
      </c>
      <c r="R2185" s="4">
        <v>14</v>
      </c>
      <c r="S2185" t="str">
        <f>CONCATENATE(OrdersTable[[#This Row],[Clean_ID]],"-",OrdersTable[[#This Row],[Clean_Region]],"-",OrdersTable[[#This Row],[Clean_Product]])</f>
        <v>3183-NORTH-Furniture</v>
      </c>
    </row>
    <row r="2186" spans="1:19" x14ac:dyDescent="0.3">
      <c r="A2186" t="s">
        <v>5837</v>
      </c>
      <c r="B2186" t="str">
        <f t="shared" si="204"/>
        <v>3184</v>
      </c>
      <c r="C2186" t="s">
        <v>5838</v>
      </c>
      <c r="D2186" t="str">
        <f t="shared" si="209"/>
        <v>Samantha Escobar</v>
      </c>
      <c r="E2186" t="s">
        <v>21</v>
      </c>
      <c r="F2186" t="str">
        <f t="shared" si="205"/>
        <v>CENTRAL</v>
      </c>
      <c r="G2186" t="s">
        <v>12</v>
      </c>
      <c r="H2186" t="str">
        <f t="shared" si="206"/>
        <v>Electronics</v>
      </c>
      <c r="I2186" s="2" t="s">
        <v>5839</v>
      </c>
      <c r="J2186" s="1">
        <v>45865</v>
      </c>
      <c r="K2186"/>
      <c r="L2186" s="4">
        <v>0</v>
      </c>
      <c r="M2186" s="4" t="str">
        <f t="shared" si="207"/>
        <v>Low Sales</v>
      </c>
      <c r="N2186" s="2" t="str">
        <f t="shared" si="208"/>
        <v>Grade C</v>
      </c>
      <c r="O2186">
        <v>5</v>
      </c>
      <c r="P2186" s="4">
        <v>5</v>
      </c>
      <c r="Q2186" t="s">
        <v>23</v>
      </c>
      <c r="R2186" s="4">
        <v>9</v>
      </c>
      <c r="S2186" t="str">
        <f>CONCATENATE(OrdersTable[[#This Row],[Clean_ID]],"-",OrdersTable[[#This Row],[Clean_Region]],"-",OrdersTable[[#This Row],[Clean_Product]])</f>
        <v>3184-CENTRAL-Electronics</v>
      </c>
    </row>
    <row r="2187" spans="1:19" x14ac:dyDescent="0.3">
      <c r="A2187" t="s">
        <v>5840</v>
      </c>
      <c r="B2187" t="str">
        <f t="shared" si="204"/>
        <v>3185</v>
      </c>
      <c r="C2187" t="s">
        <v>5841</v>
      </c>
      <c r="D2187" t="str">
        <f t="shared" si="209"/>
        <v>Barbara Bradshaw</v>
      </c>
      <c r="E2187" t="s">
        <v>26</v>
      </c>
      <c r="F2187" t="str">
        <f t="shared" si="205"/>
        <v>EAST</v>
      </c>
      <c r="G2187" t="s">
        <v>35</v>
      </c>
      <c r="H2187" t="str">
        <f t="shared" si="206"/>
        <v>Electronics</v>
      </c>
      <c r="I2187" s="2" t="s">
        <v>2823</v>
      </c>
      <c r="J2187" s="1">
        <v>45864</v>
      </c>
      <c r="K2187"/>
      <c r="L2187" s="4">
        <v>0</v>
      </c>
      <c r="M2187" s="4" t="str">
        <f t="shared" si="207"/>
        <v>Low Sales</v>
      </c>
      <c r="N2187" s="2" t="str">
        <f t="shared" si="208"/>
        <v>Grade C</v>
      </c>
      <c r="O2187">
        <v>20</v>
      </c>
      <c r="P2187" s="4">
        <v>20</v>
      </c>
      <c r="Q2187" t="s">
        <v>31</v>
      </c>
      <c r="R2187" s="4">
        <v>14</v>
      </c>
      <c r="S2187" t="str">
        <f>CONCATENATE(OrdersTable[[#This Row],[Clean_ID]],"-",OrdersTable[[#This Row],[Clean_Region]],"-",OrdersTable[[#This Row],[Clean_Product]])</f>
        <v>3185-EAST-Electronics</v>
      </c>
    </row>
    <row r="2188" spans="1:19" x14ac:dyDescent="0.3">
      <c r="A2188" t="s">
        <v>5842</v>
      </c>
      <c r="B2188" t="str">
        <f t="shared" si="204"/>
        <v>3186</v>
      </c>
      <c r="C2188" t="s">
        <v>5843</v>
      </c>
      <c r="D2188" t="str">
        <f t="shared" si="209"/>
        <v>Kevin Booth</v>
      </c>
      <c r="E2188" t="s">
        <v>26</v>
      </c>
      <c r="F2188" t="str">
        <f t="shared" si="205"/>
        <v>EAST</v>
      </c>
      <c r="G2188" t="s">
        <v>80</v>
      </c>
      <c r="H2188" t="str">
        <f t="shared" si="206"/>
        <v>Furniture</v>
      </c>
      <c r="I2188" s="2" t="s">
        <v>2914</v>
      </c>
      <c r="J2188" s="1">
        <v>45299</v>
      </c>
      <c r="K2188">
        <v>1567.77</v>
      </c>
      <c r="L2188" s="4">
        <v>1567.77</v>
      </c>
      <c r="M2188" s="4" t="str">
        <f t="shared" si="207"/>
        <v>Low Sales</v>
      </c>
      <c r="N2188" s="2" t="str">
        <f t="shared" si="208"/>
        <v>Grade C</v>
      </c>
      <c r="O2188"/>
      <c r="P2188" s="4">
        <v>0</v>
      </c>
      <c r="Q2188" t="s">
        <v>37</v>
      </c>
      <c r="R2188" s="4">
        <v>2</v>
      </c>
      <c r="S2188" t="str">
        <f>CONCATENATE(OrdersTable[[#This Row],[Clean_ID]],"-",OrdersTable[[#This Row],[Clean_Region]],"-",OrdersTable[[#This Row],[Clean_Product]])</f>
        <v>3186-EAST-Furniture</v>
      </c>
    </row>
    <row r="2189" spans="1:19" x14ac:dyDescent="0.3">
      <c r="A2189" t="s">
        <v>5844</v>
      </c>
      <c r="B2189" t="str">
        <f t="shared" si="204"/>
        <v>3187</v>
      </c>
      <c r="C2189" t="s">
        <v>5845</v>
      </c>
      <c r="D2189" t="str">
        <f t="shared" si="209"/>
        <v>Dawn Young</v>
      </c>
      <c r="E2189" t="s">
        <v>34</v>
      </c>
      <c r="F2189" t="str">
        <f t="shared" si="205"/>
        <v>NORTH</v>
      </c>
      <c r="G2189" t="s">
        <v>35</v>
      </c>
      <c r="H2189" t="str">
        <f t="shared" si="206"/>
        <v>Electronics</v>
      </c>
      <c r="I2189" s="2" t="s">
        <v>77</v>
      </c>
      <c r="J2189" s="1">
        <v>45786</v>
      </c>
      <c r="K2189">
        <v>865.83</v>
      </c>
      <c r="L2189" s="4">
        <v>865.83</v>
      </c>
      <c r="M2189" s="4" t="str">
        <f t="shared" si="207"/>
        <v>Low Sales</v>
      </c>
      <c r="N2189" s="2" t="str">
        <f t="shared" si="208"/>
        <v>Grade C</v>
      </c>
      <c r="O2189"/>
      <c r="P2189" s="4">
        <v>0</v>
      </c>
      <c r="Q2189" t="s">
        <v>31</v>
      </c>
      <c r="R2189" s="4">
        <v>10</v>
      </c>
      <c r="S2189" t="str">
        <f>CONCATENATE(OrdersTable[[#This Row],[Clean_ID]],"-",OrdersTable[[#This Row],[Clean_Region]],"-",OrdersTable[[#This Row],[Clean_Product]])</f>
        <v>3187-NORTH-Electronics</v>
      </c>
    </row>
    <row r="2190" spans="1:19" x14ac:dyDescent="0.3">
      <c r="A2190" t="s">
        <v>5846</v>
      </c>
      <c r="B2190" t="str">
        <f t="shared" si="204"/>
        <v>3188</v>
      </c>
      <c r="C2190" t="s">
        <v>5847</v>
      </c>
      <c r="D2190" t="str">
        <f t="shared" si="209"/>
        <v>Tanner Wright</v>
      </c>
      <c r="E2190" t="s">
        <v>44</v>
      </c>
      <c r="F2190" t="str">
        <f t="shared" si="205"/>
        <v>SOUTH</v>
      </c>
      <c r="G2190" t="s">
        <v>40</v>
      </c>
      <c r="H2190" t="str">
        <f t="shared" si="206"/>
        <v>Office Supplies</v>
      </c>
      <c r="I2190" s="2" t="s">
        <v>5848</v>
      </c>
      <c r="J2190" s="1">
        <v>46104</v>
      </c>
      <c r="K2190"/>
      <c r="L2190" s="4">
        <v>0</v>
      </c>
      <c r="M2190" s="4" t="str">
        <f t="shared" si="207"/>
        <v>Low Sales</v>
      </c>
      <c r="N2190" s="2" t="str">
        <f t="shared" si="208"/>
        <v>Grade C</v>
      </c>
      <c r="O2190">
        <v>10</v>
      </c>
      <c r="P2190" s="4">
        <v>10</v>
      </c>
      <c r="Q2190" t="s">
        <v>23</v>
      </c>
      <c r="R2190" s="4">
        <v>5</v>
      </c>
      <c r="S2190" t="str">
        <f>CONCATENATE(OrdersTable[[#This Row],[Clean_ID]],"-",OrdersTable[[#This Row],[Clean_Region]],"-",OrdersTable[[#This Row],[Clean_Product]])</f>
        <v>3188-SOUTH-Office Supplies</v>
      </c>
    </row>
    <row r="2191" spans="1:19" x14ac:dyDescent="0.3">
      <c r="A2191" t="s">
        <v>5849</v>
      </c>
      <c r="B2191" t="str">
        <f t="shared" si="204"/>
        <v>3189</v>
      </c>
      <c r="C2191" t="s">
        <v>5850</v>
      </c>
      <c r="D2191" t="str">
        <f t="shared" si="209"/>
        <v>Melinda Diaz</v>
      </c>
      <c r="E2191" t="s">
        <v>34</v>
      </c>
      <c r="F2191" t="str">
        <f t="shared" si="205"/>
        <v>NORTH</v>
      </c>
      <c r="G2191" t="s">
        <v>40</v>
      </c>
      <c r="H2191" t="str">
        <f t="shared" si="206"/>
        <v>Office Supplies</v>
      </c>
      <c r="I2191" s="2" t="s">
        <v>2362</v>
      </c>
      <c r="J2191" s="1">
        <v>45592</v>
      </c>
      <c r="K2191"/>
      <c r="L2191" s="4">
        <v>0</v>
      </c>
      <c r="M2191" s="4" t="str">
        <f t="shared" si="207"/>
        <v>Low Sales</v>
      </c>
      <c r="N2191" s="2" t="str">
        <f t="shared" si="208"/>
        <v>Grade C</v>
      </c>
      <c r="O2191">
        <v>10</v>
      </c>
      <c r="P2191" s="4">
        <v>10</v>
      </c>
      <c r="Q2191" t="s">
        <v>14</v>
      </c>
      <c r="R2191" s="4">
        <v>4</v>
      </c>
      <c r="S2191" t="str">
        <f>CONCATENATE(OrdersTable[[#This Row],[Clean_ID]],"-",OrdersTable[[#This Row],[Clean_Region]],"-",OrdersTable[[#This Row],[Clean_Product]])</f>
        <v>3189-NORTH-Office Supplies</v>
      </c>
    </row>
    <row r="2192" spans="1:19" x14ac:dyDescent="0.3">
      <c r="A2192" t="s">
        <v>5851</v>
      </c>
      <c r="B2192" t="str">
        <f t="shared" si="204"/>
        <v>3190</v>
      </c>
      <c r="C2192" t="s">
        <v>5852</v>
      </c>
      <c r="D2192" t="str">
        <f t="shared" si="209"/>
        <v>Brad Chandler</v>
      </c>
      <c r="E2192" t="s">
        <v>11</v>
      </c>
      <c r="F2192" t="str">
        <f t="shared" si="205"/>
        <v>NORTH</v>
      </c>
      <c r="G2192" t="s">
        <v>80</v>
      </c>
      <c r="H2192" t="str">
        <f t="shared" si="206"/>
        <v>Furniture</v>
      </c>
      <c r="I2192" s="2" t="s">
        <v>1130</v>
      </c>
      <c r="J2192" s="1">
        <v>45666</v>
      </c>
      <c r="K2192"/>
      <c r="L2192" s="4">
        <v>0</v>
      </c>
      <c r="M2192" s="4" t="str">
        <f t="shared" si="207"/>
        <v>Low Sales</v>
      </c>
      <c r="N2192" s="2" t="str">
        <f t="shared" si="208"/>
        <v>Grade C</v>
      </c>
      <c r="O2192">
        <v>20</v>
      </c>
      <c r="P2192" s="4">
        <v>20</v>
      </c>
      <c r="Q2192" t="s">
        <v>37</v>
      </c>
      <c r="R2192" s="4">
        <v>2</v>
      </c>
      <c r="S2192" t="str">
        <f>CONCATENATE(OrdersTable[[#This Row],[Clean_ID]],"-",OrdersTable[[#This Row],[Clean_Region]],"-",OrdersTable[[#This Row],[Clean_Product]])</f>
        <v>3190-NORTH-Furniture</v>
      </c>
    </row>
    <row r="2193" spans="1:19" x14ac:dyDescent="0.3">
      <c r="A2193" t="s">
        <v>5853</v>
      </c>
      <c r="B2193" t="str">
        <f t="shared" si="204"/>
        <v>3191</v>
      </c>
      <c r="C2193" t="s">
        <v>5854</v>
      </c>
      <c r="D2193" t="str">
        <f t="shared" si="209"/>
        <v>Courtney Garcia</v>
      </c>
      <c r="E2193" t="s">
        <v>44</v>
      </c>
      <c r="F2193" t="str">
        <f t="shared" si="205"/>
        <v>SOUTH</v>
      </c>
      <c r="G2193" t="s">
        <v>35</v>
      </c>
      <c r="H2193" t="str">
        <f t="shared" si="206"/>
        <v>Electronics</v>
      </c>
      <c r="I2193" s="2" t="s">
        <v>5855</v>
      </c>
      <c r="J2193" s="1">
        <v>45720</v>
      </c>
      <c r="K2193"/>
      <c r="L2193" s="4">
        <v>0</v>
      </c>
      <c r="M2193" s="4" t="str">
        <f t="shared" si="207"/>
        <v>Low Sales</v>
      </c>
      <c r="N2193" s="2" t="str">
        <f t="shared" si="208"/>
        <v>Grade C</v>
      </c>
      <c r="O2193">
        <v>10</v>
      </c>
      <c r="P2193" s="4">
        <v>10</v>
      </c>
      <c r="Q2193" t="s">
        <v>14</v>
      </c>
      <c r="R2193" s="4">
        <v>5</v>
      </c>
      <c r="S2193" t="str">
        <f>CONCATENATE(OrdersTable[[#This Row],[Clean_ID]],"-",OrdersTable[[#This Row],[Clean_Region]],"-",OrdersTable[[#This Row],[Clean_Product]])</f>
        <v>3191-SOUTH-Electronics</v>
      </c>
    </row>
    <row r="2194" spans="1:19" x14ac:dyDescent="0.3">
      <c r="A2194" t="s">
        <v>5856</v>
      </c>
      <c r="B2194" t="str">
        <f t="shared" si="204"/>
        <v>3192</v>
      </c>
      <c r="C2194" t="s">
        <v>5857</v>
      </c>
      <c r="D2194" t="str">
        <f t="shared" si="209"/>
        <v>Matthew Thompson</v>
      </c>
      <c r="E2194" t="s">
        <v>34</v>
      </c>
      <c r="F2194" t="str">
        <f t="shared" si="205"/>
        <v>NORTH</v>
      </c>
      <c r="G2194" t="s">
        <v>12</v>
      </c>
      <c r="H2194" t="str">
        <f t="shared" si="206"/>
        <v>Electronics</v>
      </c>
      <c r="I2194" s="2" t="s">
        <v>1730</v>
      </c>
      <c r="J2194" s="1">
        <v>46145</v>
      </c>
      <c r="K2194"/>
      <c r="L2194" s="4">
        <v>0</v>
      </c>
      <c r="M2194" s="4" t="str">
        <f t="shared" si="207"/>
        <v>Low Sales</v>
      </c>
      <c r="N2194" s="2" t="str">
        <f t="shared" si="208"/>
        <v>Grade C</v>
      </c>
      <c r="O2194"/>
      <c r="P2194" s="4">
        <v>0</v>
      </c>
      <c r="Q2194" t="s">
        <v>37</v>
      </c>
      <c r="R2194" s="4">
        <v>2</v>
      </c>
      <c r="S2194" t="str">
        <f>CONCATENATE(OrdersTable[[#This Row],[Clean_ID]],"-",OrdersTable[[#This Row],[Clean_Region]],"-",OrdersTable[[#This Row],[Clean_Product]])</f>
        <v>3192-NORTH-Electronics</v>
      </c>
    </row>
    <row r="2195" spans="1:19" x14ac:dyDescent="0.3">
      <c r="A2195" t="s">
        <v>5858</v>
      </c>
      <c r="B2195" t="str">
        <f t="shared" si="204"/>
        <v>3193</v>
      </c>
      <c r="C2195" t="s">
        <v>5859</v>
      </c>
      <c r="D2195" t="str">
        <f t="shared" si="209"/>
        <v>Brandi York</v>
      </c>
      <c r="E2195" t="s">
        <v>11</v>
      </c>
      <c r="F2195" t="str">
        <f t="shared" si="205"/>
        <v>NORTH</v>
      </c>
      <c r="G2195" t="s">
        <v>35</v>
      </c>
      <c r="H2195" t="str">
        <f t="shared" si="206"/>
        <v>Electronics</v>
      </c>
      <c r="I2195" s="2" t="s">
        <v>22</v>
      </c>
      <c r="J2195" s="1">
        <v>45866</v>
      </c>
      <c r="K2195">
        <v>3045.11</v>
      </c>
      <c r="L2195" s="4">
        <v>3045.11</v>
      </c>
      <c r="M2195" s="4" t="str">
        <f t="shared" si="207"/>
        <v>High Sales</v>
      </c>
      <c r="N2195" s="2" t="str">
        <f t="shared" si="208"/>
        <v>Grade B</v>
      </c>
      <c r="O2195">
        <v>20</v>
      </c>
      <c r="P2195" s="4">
        <v>20</v>
      </c>
      <c r="Q2195" t="s">
        <v>14</v>
      </c>
      <c r="R2195" s="4">
        <v>5</v>
      </c>
      <c r="S2195" t="str">
        <f>CONCATENATE(OrdersTable[[#This Row],[Clean_ID]],"-",OrdersTable[[#This Row],[Clean_Region]],"-",OrdersTable[[#This Row],[Clean_Product]])</f>
        <v>3193-NORTH-Electronics</v>
      </c>
    </row>
    <row r="2196" spans="1:19" x14ac:dyDescent="0.3">
      <c r="A2196" t="s">
        <v>5860</v>
      </c>
      <c r="B2196" t="str">
        <f t="shared" si="204"/>
        <v>3194</v>
      </c>
      <c r="C2196" t="s">
        <v>5861</v>
      </c>
      <c r="D2196" t="str">
        <f t="shared" si="209"/>
        <v>John Thompson Md</v>
      </c>
      <c r="E2196" t="s">
        <v>26</v>
      </c>
      <c r="F2196" t="str">
        <f t="shared" si="205"/>
        <v>EAST</v>
      </c>
      <c r="G2196" t="s">
        <v>80</v>
      </c>
      <c r="H2196" t="str">
        <f t="shared" si="206"/>
        <v>Furniture</v>
      </c>
      <c r="I2196" s="2" t="s">
        <v>1741</v>
      </c>
      <c r="J2196" s="1">
        <v>45532</v>
      </c>
      <c r="K2196"/>
      <c r="L2196" s="4">
        <v>0</v>
      </c>
      <c r="M2196" s="4" t="str">
        <f t="shared" si="207"/>
        <v>Low Sales</v>
      </c>
      <c r="N2196" s="2" t="str">
        <f t="shared" si="208"/>
        <v>Grade C</v>
      </c>
      <c r="O2196">
        <v>20</v>
      </c>
      <c r="P2196" s="4">
        <v>20</v>
      </c>
      <c r="Q2196" t="s">
        <v>18</v>
      </c>
      <c r="R2196" s="4">
        <v>15</v>
      </c>
      <c r="S2196" t="str">
        <f>CONCATENATE(OrdersTable[[#This Row],[Clean_ID]],"-",OrdersTable[[#This Row],[Clean_Region]],"-",OrdersTable[[#This Row],[Clean_Product]])</f>
        <v>3194-EAST-Furniture</v>
      </c>
    </row>
    <row r="2197" spans="1:19" x14ac:dyDescent="0.3">
      <c r="A2197" t="s">
        <v>5862</v>
      </c>
      <c r="B2197" t="str">
        <f t="shared" si="204"/>
        <v>3195</v>
      </c>
      <c r="C2197" t="s">
        <v>5863</v>
      </c>
      <c r="D2197" t="str">
        <f t="shared" si="209"/>
        <v>Mrs. Victoria Gentry</v>
      </c>
      <c r="E2197" t="s">
        <v>44</v>
      </c>
      <c r="F2197" t="str">
        <f t="shared" si="205"/>
        <v>SOUTH</v>
      </c>
      <c r="G2197" t="s">
        <v>40</v>
      </c>
      <c r="H2197" t="str">
        <f t="shared" si="206"/>
        <v>Office Supplies</v>
      </c>
      <c r="I2197" s="2" t="s">
        <v>5864</v>
      </c>
      <c r="J2197" s="1">
        <v>45862</v>
      </c>
      <c r="K2197"/>
      <c r="L2197" s="4">
        <v>0</v>
      </c>
      <c r="M2197" s="4" t="str">
        <f t="shared" si="207"/>
        <v>Low Sales</v>
      </c>
      <c r="N2197" s="2" t="str">
        <f t="shared" si="208"/>
        <v>Grade C</v>
      </c>
      <c r="O2197"/>
      <c r="P2197" s="4">
        <v>0</v>
      </c>
      <c r="Q2197" t="s">
        <v>37</v>
      </c>
      <c r="R2197" s="4">
        <v>7</v>
      </c>
      <c r="S2197" t="str">
        <f>CONCATENATE(OrdersTable[[#This Row],[Clean_ID]],"-",OrdersTable[[#This Row],[Clean_Region]],"-",OrdersTable[[#This Row],[Clean_Product]])</f>
        <v>3195-SOUTH-Office Supplies</v>
      </c>
    </row>
    <row r="2198" spans="1:19" x14ac:dyDescent="0.3">
      <c r="A2198" t="s">
        <v>5865</v>
      </c>
      <c r="B2198" t="str">
        <f t="shared" si="204"/>
        <v>3196</v>
      </c>
      <c r="C2198" t="s">
        <v>5866</v>
      </c>
      <c r="D2198" t="str">
        <f t="shared" si="209"/>
        <v>Albert Rasmussen</v>
      </c>
      <c r="E2198" t="s">
        <v>51</v>
      </c>
      <c r="F2198" t="str">
        <f t="shared" si="205"/>
        <v>WEST</v>
      </c>
      <c r="G2198" t="s">
        <v>35</v>
      </c>
      <c r="H2198" t="str">
        <f t="shared" si="206"/>
        <v>Electronics</v>
      </c>
      <c r="I2198" s="2" t="s">
        <v>5867</v>
      </c>
      <c r="J2198" s="1">
        <v>45578</v>
      </c>
      <c r="K2198">
        <v>4319.83</v>
      </c>
      <c r="L2198" s="4">
        <v>4319.83</v>
      </c>
      <c r="M2198" s="4" t="str">
        <f t="shared" si="207"/>
        <v>High Sales</v>
      </c>
      <c r="N2198" s="2" t="str">
        <f t="shared" si="208"/>
        <v>Grade A</v>
      </c>
      <c r="O2198">
        <v>20</v>
      </c>
      <c r="P2198" s="4">
        <v>20</v>
      </c>
      <c r="Q2198" t="s">
        <v>31</v>
      </c>
      <c r="R2198" s="4">
        <v>9</v>
      </c>
      <c r="S2198" t="str">
        <f>CONCATENATE(OrdersTable[[#This Row],[Clean_ID]],"-",OrdersTable[[#This Row],[Clean_Region]],"-",OrdersTable[[#This Row],[Clean_Product]])</f>
        <v>3196-WEST-Electronics</v>
      </c>
    </row>
    <row r="2199" spans="1:19" x14ac:dyDescent="0.3">
      <c r="A2199" t="s">
        <v>5868</v>
      </c>
      <c r="B2199" t="str">
        <f t="shared" si="204"/>
        <v>3197</v>
      </c>
      <c r="C2199" t="s">
        <v>5869</v>
      </c>
      <c r="D2199" t="str">
        <f t="shared" si="209"/>
        <v>James Logan</v>
      </c>
      <c r="E2199" t="s">
        <v>26</v>
      </c>
      <c r="F2199" t="str">
        <f t="shared" si="205"/>
        <v>EAST</v>
      </c>
      <c r="G2199" t="s">
        <v>40</v>
      </c>
      <c r="H2199" t="str">
        <f t="shared" si="206"/>
        <v>Office Supplies</v>
      </c>
      <c r="I2199" s="2" t="s">
        <v>5870</v>
      </c>
      <c r="J2199" s="1">
        <v>45846</v>
      </c>
      <c r="K2199"/>
      <c r="L2199" s="4">
        <v>0</v>
      </c>
      <c r="M2199" s="4" t="str">
        <f t="shared" si="207"/>
        <v>Low Sales</v>
      </c>
      <c r="N2199" s="2" t="str">
        <f t="shared" si="208"/>
        <v>Grade C</v>
      </c>
      <c r="O2199">
        <v>15</v>
      </c>
      <c r="P2199" s="4">
        <v>15</v>
      </c>
      <c r="Q2199" t="s">
        <v>31</v>
      </c>
      <c r="R2199" s="4">
        <v>13</v>
      </c>
      <c r="S2199" t="str">
        <f>CONCATENATE(OrdersTable[[#This Row],[Clean_ID]],"-",OrdersTable[[#This Row],[Clean_Region]],"-",OrdersTable[[#This Row],[Clean_Product]])</f>
        <v>3197-EAST-Office Supplies</v>
      </c>
    </row>
    <row r="2200" spans="1:19" x14ac:dyDescent="0.3">
      <c r="A2200" t="s">
        <v>5871</v>
      </c>
      <c r="B2200" t="str">
        <f t="shared" si="204"/>
        <v>3198</v>
      </c>
      <c r="C2200" t="s">
        <v>5872</v>
      </c>
      <c r="D2200" t="str">
        <f t="shared" si="209"/>
        <v>Dana Barnett</v>
      </c>
      <c r="E2200" t="s">
        <v>11</v>
      </c>
      <c r="F2200" t="str">
        <f t="shared" si="205"/>
        <v>NORTH</v>
      </c>
      <c r="G2200" t="s">
        <v>40</v>
      </c>
      <c r="H2200" t="str">
        <f t="shared" si="206"/>
        <v>Office Supplies</v>
      </c>
      <c r="I2200" s="2" t="s">
        <v>3673</v>
      </c>
      <c r="J2200" s="1">
        <v>45474</v>
      </c>
      <c r="K2200">
        <v>688.04</v>
      </c>
      <c r="L2200" s="4">
        <v>688.04</v>
      </c>
      <c r="M2200" s="4" t="str">
        <f t="shared" si="207"/>
        <v>Low Sales</v>
      </c>
      <c r="N2200" s="2" t="str">
        <f t="shared" si="208"/>
        <v>Grade C</v>
      </c>
      <c r="O2200">
        <v>5</v>
      </c>
      <c r="P2200" s="4">
        <v>5</v>
      </c>
      <c r="Q2200" t="s">
        <v>23</v>
      </c>
      <c r="R2200" s="4">
        <v>6</v>
      </c>
      <c r="S2200" t="str">
        <f>CONCATENATE(OrdersTable[[#This Row],[Clean_ID]],"-",OrdersTable[[#This Row],[Clean_Region]],"-",OrdersTable[[#This Row],[Clean_Product]])</f>
        <v>3198-NORTH-Office Supplies</v>
      </c>
    </row>
    <row r="2201" spans="1:19" x14ac:dyDescent="0.3">
      <c r="A2201" t="s">
        <v>5873</v>
      </c>
      <c r="B2201" t="str">
        <f t="shared" si="204"/>
        <v>3199</v>
      </c>
      <c r="C2201" t="s">
        <v>5874</v>
      </c>
      <c r="D2201" t="str">
        <f t="shared" si="209"/>
        <v>Robert Wilson</v>
      </c>
      <c r="E2201" t="s">
        <v>34</v>
      </c>
      <c r="F2201" t="str">
        <f t="shared" si="205"/>
        <v>NORTH</v>
      </c>
      <c r="G2201" t="s">
        <v>80</v>
      </c>
      <c r="H2201" t="str">
        <f t="shared" si="206"/>
        <v>Furniture</v>
      </c>
      <c r="I2201" s="2" t="s">
        <v>5875</v>
      </c>
      <c r="J2201" s="1">
        <v>45298</v>
      </c>
      <c r="K2201"/>
      <c r="L2201" s="4">
        <v>0</v>
      </c>
      <c r="M2201" s="4" t="str">
        <f t="shared" si="207"/>
        <v>Low Sales</v>
      </c>
      <c r="N2201" s="2" t="str">
        <f t="shared" si="208"/>
        <v>Grade C</v>
      </c>
      <c r="O2201">
        <v>15</v>
      </c>
      <c r="P2201" s="4">
        <v>15</v>
      </c>
      <c r="Q2201" t="s">
        <v>18</v>
      </c>
      <c r="R2201" s="4">
        <v>10</v>
      </c>
      <c r="S2201" t="str">
        <f>CONCATENATE(OrdersTable[[#This Row],[Clean_ID]],"-",OrdersTable[[#This Row],[Clean_Region]],"-",OrdersTable[[#This Row],[Clean_Product]])</f>
        <v>3199-NORTH-Furniture</v>
      </c>
    </row>
    <row r="2202" spans="1:19" x14ac:dyDescent="0.3">
      <c r="A2202" t="s">
        <v>5876</v>
      </c>
      <c r="B2202" t="str">
        <f t="shared" si="204"/>
        <v>3200</v>
      </c>
      <c r="C2202" t="s">
        <v>5877</v>
      </c>
      <c r="D2202" t="str">
        <f t="shared" si="209"/>
        <v>Emily Baker</v>
      </c>
      <c r="E2202" t="s">
        <v>11</v>
      </c>
      <c r="F2202" t="str">
        <f t="shared" si="205"/>
        <v>NORTH</v>
      </c>
      <c r="G2202" t="s">
        <v>80</v>
      </c>
      <c r="H2202" t="str">
        <f t="shared" si="206"/>
        <v>Furniture</v>
      </c>
      <c r="I2202" s="2" t="s">
        <v>5548</v>
      </c>
      <c r="J2202" s="1">
        <v>45366</v>
      </c>
      <c r="K2202">
        <v>699.08</v>
      </c>
      <c r="L2202" s="4">
        <v>699.08</v>
      </c>
      <c r="M2202" s="4" t="str">
        <f t="shared" si="207"/>
        <v>Low Sales</v>
      </c>
      <c r="N2202" s="2" t="str">
        <f t="shared" si="208"/>
        <v>Grade C</v>
      </c>
      <c r="O2202">
        <v>15</v>
      </c>
      <c r="P2202" s="4">
        <v>15</v>
      </c>
      <c r="Q2202" t="s">
        <v>31</v>
      </c>
      <c r="R2202" s="4">
        <v>2</v>
      </c>
      <c r="S2202" t="str">
        <f>CONCATENATE(OrdersTable[[#This Row],[Clean_ID]],"-",OrdersTable[[#This Row],[Clean_Region]],"-",OrdersTable[[#This Row],[Clean_Product]])</f>
        <v>3200-NORTH-Furniture</v>
      </c>
    </row>
    <row r="2203" spans="1:19" x14ac:dyDescent="0.3">
      <c r="A2203" t="s">
        <v>5878</v>
      </c>
      <c r="B2203" t="str">
        <f t="shared" si="204"/>
        <v>3201</v>
      </c>
      <c r="C2203" t="s">
        <v>5879</v>
      </c>
      <c r="D2203" t="str">
        <f t="shared" si="209"/>
        <v>Melissa Daniels</v>
      </c>
      <c r="E2203" t="s">
        <v>44</v>
      </c>
      <c r="F2203" t="str">
        <f t="shared" si="205"/>
        <v>SOUTH</v>
      </c>
      <c r="G2203" t="s">
        <v>12</v>
      </c>
      <c r="H2203" t="str">
        <f t="shared" si="206"/>
        <v>Electronics</v>
      </c>
      <c r="I2203" s="2" t="s">
        <v>5880</v>
      </c>
      <c r="J2203" s="1">
        <v>45623</v>
      </c>
      <c r="K2203">
        <v>2428.62</v>
      </c>
      <c r="L2203" s="4">
        <v>2428.62</v>
      </c>
      <c r="M2203" s="4" t="str">
        <f t="shared" si="207"/>
        <v>Low Sales</v>
      </c>
      <c r="N2203" s="2" t="str">
        <f t="shared" si="208"/>
        <v>Grade B</v>
      </c>
      <c r="O2203">
        <v>20</v>
      </c>
      <c r="P2203" s="4">
        <v>20</v>
      </c>
      <c r="Q2203" t="s">
        <v>37</v>
      </c>
      <c r="R2203" s="4">
        <v>12</v>
      </c>
      <c r="S2203" t="str">
        <f>CONCATENATE(OrdersTable[[#This Row],[Clean_ID]],"-",OrdersTable[[#This Row],[Clean_Region]],"-",OrdersTable[[#This Row],[Clean_Product]])</f>
        <v>3201-SOUTH-Electronics</v>
      </c>
    </row>
    <row r="2204" spans="1:19" x14ac:dyDescent="0.3">
      <c r="A2204" t="s">
        <v>5881</v>
      </c>
      <c r="B2204" t="str">
        <f t="shared" si="204"/>
        <v>3202</v>
      </c>
      <c r="C2204" t="s">
        <v>5882</v>
      </c>
      <c r="D2204" t="str">
        <f t="shared" si="209"/>
        <v>Nathaniel Smith</v>
      </c>
      <c r="E2204" t="s">
        <v>44</v>
      </c>
      <c r="F2204" t="str">
        <f t="shared" si="205"/>
        <v>SOUTH</v>
      </c>
      <c r="G2204" t="s">
        <v>12</v>
      </c>
      <c r="H2204" t="str">
        <f t="shared" si="206"/>
        <v>Electronics</v>
      </c>
      <c r="I2204" s="2" t="s">
        <v>5883</v>
      </c>
      <c r="J2204" s="1">
        <v>45582</v>
      </c>
      <c r="K2204"/>
      <c r="L2204" s="4">
        <v>0</v>
      </c>
      <c r="M2204" s="4" t="str">
        <f t="shared" si="207"/>
        <v>Low Sales</v>
      </c>
      <c r="N2204" s="2" t="str">
        <f t="shared" si="208"/>
        <v>Grade C</v>
      </c>
      <c r="O2204">
        <v>20</v>
      </c>
      <c r="P2204" s="4">
        <v>20</v>
      </c>
      <c r="Q2204" t="s">
        <v>37</v>
      </c>
      <c r="R2204" s="4">
        <v>10</v>
      </c>
      <c r="S2204" t="str">
        <f>CONCATENATE(OrdersTable[[#This Row],[Clean_ID]],"-",OrdersTable[[#This Row],[Clean_Region]],"-",OrdersTable[[#This Row],[Clean_Product]])</f>
        <v>3202-SOUTH-Electronics</v>
      </c>
    </row>
    <row r="2205" spans="1:19" x14ac:dyDescent="0.3">
      <c r="A2205" t="s">
        <v>5884</v>
      </c>
      <c r="B2205" t="str">
        <f t="shared" si="204"/>
        <v>3203</v>
      </c>
      <c r="C2205" t="s">
        <v>5885</v>
      </c>
      <c r="D2205" t="str">
        <f t="shared" si="209"/>
        <v>Timothy Anderson</v>
      </c>
      <c r="E2205" t="s">
        <v>11</v>
      </c>
      <c r="F2205" t="str">
        <f t="shared" si="205"/>
        <v>NORTH</v>
      </c>
      <c r="G2205" t="s">
        <v>35</v>
      </c>
      <c r="H2205" t="str">
        <f t="shared" si="206"/>
        <v>Electronics</v>
      </c>
      <c r="I2205" s="2" t="s">
        <v>5886</v>
      </c>
      <c r="J2205" s="1">
        <v>45439</v>
      </c>
      <c r="K2205">
        <v>4817.32</v>
      </c>
      <c r="L2205" s="4">
        <v>4817.32</v>
      </c>
      <c r="M2205" s="4" t="str">
        <f t="shared" si="207"/>
        <v>High Sales</v>
      </c>
      <c r="N2205" s="2" t="str">
        <f t="shared" si="208"/>
        <v>Grade A</v>
      </c>
      <c r="O2205">
        <v>20</v>
      </c>
      <c r="P2205" s="4">
        <v>20</v>
      </c>
      <c r="Q2205" t="s">
        <v>23</v>
      </c>
      <c r="R2205" s="4">
        <v>15</v>
      </c>
      <c r="S2205" t="str">
        <f>CONCATENATE(OrdersTable[[#This Row],[Clean_ID]],"-",OrdersTable[[#This Row],[Clean_Region]],"-",OrdersTable[[#This Row],[Clean_Product]])</f>
        <v>3203-NORTH-Electronics</v>
      </c>
    </row>
    <row r="2206" spans="1:19" x14ac:dyDescent="0.3">
      <c r="A2206" t="s">
        <v>5887</v>
      </c>
      <c r="B2206" t="str">
        <f t="shared" si="204"/>
        <v>3204</v>
      </c>
      <c r="C2206" t="s">
        <v>5888</v>
      </c>
      <c r="D2206" t="str">
        <f t="shared" si="209"/>
        <v>Ashley Taylor</v>
      </c>
      <c r="E2206" t="s">
        <v>11</v>
      </c>
      <c r="F2206" t="str">
        <f t="shared" si="205"/>
        <v>NORTH</v>
      </c>
      <c r="G2206" t="s">
        <v>35</v>
      </c>
      <c r="H2206" t="str">
        <f t="shared" si="206"/>
        <v>Electronics</v>
      </c>
      <c r="I2206" s="2" t="s">
        <v>5889</v>
      </c>
      <c r="J2206" s="1">
        <v>46174</v>
      </c>
      <c r="K2206">
        <v>3233.57</v>
      </c>
      <c r="L2206" s="4">
        <v>3233.57</v>
      </c>
      <c r="M2206" s="4" t="str">
        <f t="shared" si="207"/>
        <v>High Sales</v>
      </c>
      <c r="N2206" s="2" t="str">
        <f t="shared" si="208"/>
        <v>Grade B</v>
      </c>
      <c r="O2206">
        <v>5</v>
      </c>
      <c r="P2206" s="4">
        <v>5</v>
      </c>
      <c r="Q2206" t="s">
        <v>18</v>
      </c>
      <c r="R2206" s="4">
        <v>6</v>
      </c>
      <c r="S2206" t="str">
        <f>CONCATENATE(OrdersTable[[#This Row],[Clean_ID]],"-",OrdersTable[[#This Row],[Clean_Region]],"-",OrdersTable[[#This Row],[Clean_Product]])</f>
        <v>3204-NORTH-Electronics</v>
      </c>
    </row>
    <row r="2207" spans="1:19" x14ac:dyDescent="0.3">
      <c r="A2207" t="s">
        <v>5890</v>
      </c>
      <c r="B2207" t="str">
        <f t="shared" si="204"/>
        <v>3205</v>
      </c>
      <c r="C2207" t="s">
        <v>5891</v>
      </c>
      <c r="D2207" t="str">
        <f t="shared" si="209"/>
        <v>Kristen Jones</v>
      </c>
      <c r="E2207" t="s">
        <v>21</v>
      </c>
      <c r="F2207" t="str">
        <f t="shared" si="205"/>
        <v>CENTRAL</v>
      </c>
      <c r="G2207" t="s">
        <v>80</v>
      </c>
      <c r="H2207" t="str">
        <f t="shared" si="206"/>
        <v>Furniture</v>
      </c>
      <c r="I2207" s="2" t="s">
        <v>5892</v>
      </c>
      <c r="J2207" s="1">
        <v>45992</v>
      </c>
      <c r="K2207">
        <v>1085.3</v>
      </c>
      <c r="L2207" s="4">
        <v>1085.3</v>
      </c>
      <c r="M2207" s="4" t="str">
        <f t="shared" si="207"/>
        <v>Low Sales</v>
      </c>
      <c r="N2207" s="2" t="str">
        <f t="shared" si="208"/>
        <v>Grade C</v>
      </c>
      <c r="O2207"/>
      <c r="P2207" s="4">
        <v>0</v>
      </c>
      <c r="Q2207" t="s">
        <v>18</v>
      </c>
      <c r="R2207" s="4">
        <v>13</v>
      </c>
      <c r="S2207" t="str">
        <f>CONCATENATE(OrdersTable[[#This Row],[Clean_ID]],"-",OrdersTable[[#This Row],[Clean_Region]],"-",OrdersTable[[#This Row],[Clean_Product]])</f>
        <v>3205-CENTRAL-Furniture</v>
      </c>
    </row>
    <row r="2208" spans="1:19" x14ac:dyDescent="0.3">
      <c r="A2208" t="s">
        <v>5893</v>
      </c>
      <c r="B2208" t="str">
        <f t="shared" si="204"/>
        <v>3206</v>
      </c>
      <c r="C2208" t="s">
        <v>5894</v>
      </c>
      <c r="D2208" t="str">
        <f t="shared" si="209"/>
        <v>Renee Cordova</v>
      </c>
      <c r="E2208" t="s">
        <v>44</v>
      </c>
      <c r="F2208" t="str">
        <f t="shared" si="205"/>
        <v>SOUTH</v>
      </c>
      <c r="G2208" t="s">
        <v>12</v>
      </c>
      <c r="H2208" t="str">
        <f t="shared" si="206"/>
        <v>Electronics</v>
      </c>
      <c r="I2208" s="2" t="s">
        <v>5895</v>
      </c>
      <c r="J2208" s="1">
        <v>46046</v>
      </c>
      <c r="K2208">
        <v>992.6</v>
      </c>
      <c r="L2208" s="4">
        <v>992.6</v>
      </c>
      <c r="M2208" s="4" t="str">
        <f t="shared" si="207"/>
        <v>Low Sales</v>
      </c>
      <c r="N2208" s="2" t="str">
        <f t="shared" si="208"/>
        <v>Grade C</v>
      </c>
      <c r="O2208">
        <v>10</v>
      </c>
      <c r="P2208" s="4">
        <v>10</v>
      </c>
      <c r="Q2208" t="s">
        <v>18</v>
      </c>
      <c r="R2208" s="4">
        <v>10</v>
      </c>
      <c r="S2208" t="str">
        <f>CONCATENATE(OrdersTable[[#This Row],[Clean_ID]],"-",OrdersTable[[#This Row],[Clean_Region]],"-",OrdersTable[[#This Row],[Clean_Product]])</f>
        <v>3206-SOUTH-Electronics</v>
      </c>
    </row>
    <row r="2209" spans="1:19" x14ac:dyDescent="0.3">
      <c r="A2209" t="s">
        <v>5896</v>
      </c>
      <c r="B2209" t="str">
        <f t="shared" si="204"/>
        <v>3207</v>
      </c>
      <c r="C2209" t="s">
        <v>5897</v>
      </c>
      <c r="D2209" t="str">
        <f t="shared" si="209"/>
        <v>Shane Holden</v>
      </c>
      <c r="E2209" t="s">
        <v>44</v>
      </c>
      <c r="F2209" t="str">
        <f t="shared" si="205"/>
        <v>SOUTH</v>
      </c>
      <c r="G2209" t="s">
        <v>12</v>
      </c>
      <c r="H2209" t="str">
        <f t="shared" si="206"/>
        <v>Electronics</v>
      </c>
      <c r="I2209" s="2" t="s">
        <v>4652</v>
      </c>
      <c r="J2209" s="1">
        <v>45726</v>
      </c>
      <c r="K2209">
        <v>3139.14</v>
      </c>
      <c r="L2209" s="4">
        <v>3139.14</v>
      </c>
      <c r="M2209" s="4" t="str">
        <f t="shared" si="207"/>
        <v>High Sales</v>
      </c>
      <c r="N2209" s="2" t="str">
        <f t="shared" si="208"/>
        <v>Grade B</v>
      </c>
      <c r="O2209">
        <v>20</v>
      </c>
      <c r="P2209" s="4">
        <v>20</v>
      </c>
      <c r="Q2209" t="s">
        <v>14</v>
      </c>
      <c r="R2209" s="4">
        <v>15</v>
      </c>
      <c r="S2209" t="str">
        <f>CONCATENATE(OrdersTable[[#This Row],[Clean_ID]],"-",OrdersTable[[#This Row],[Clean_Region]],"-",OrdersTable[[#This Row],[Clean_Product]])</f>
        <v>3207-SOUTH-Electronics</v>
      </c>
    </row>
    <row r="2210" spans="1:19" x14ac:dyDescent="0.3">
      <c r="A2210" t="s">
        <v>5898</v>
      </c>
      <c r="B2210" t="str">
        <f t="shared" si="204"/>
        <v>3208</v>
      </c>
      <c r="C2210" t="s">
        <v>2204</v>
      </c>
      <c r="D2210" t="str">
        <f t="shared" si="209"/>
        <v>Robert Jones</v>
      </c>
      <c r="E2210" t="s">
        <v>34</v>
      </c>
      <c r="F2210" t="str">
        <f t="shared" si="205"/>
        <v>NORTH</v>
      </c>
      <c r="G2210" t="s">
        <v>80</v>
      </c>
      <c r="H2210" t="str">
        <f t="shared" si="206"/>
        <v>Furniture</v>
      </c>
      <c r="I2210" s="2" t="s">
        <v>356</v>
      </c>
      <c r="J2210" s="1">
        <v>45660</v>
      </c>
      <c r="K2210">
        <v>2473.21</v>
      </c>
      <c r="L2210" s="4">
        <v>2473.21</v>
      </c>
      <c r="M2210" s="4" t="str">
        <f t="shared" si="207"/>
        <v>Low Sales</v>
      </c>
      <c r="N2210" s="2" t="str">
        <f t="shared" si="208"/>
        <v>Grade B</v>
      </c>
      <c r="O2210"/>
      <c r="P2210" s="4">
        <v>0</v>
      </c>
      <c r="Q2210" t="s">
        <v>23</v>
      </c>
      <c r="R2210" s="4">
        <v>6</v>
      </c>
      <c r="S2210" t="str">
        <f>CONCATENATE(OrdersTable[[#This Row],[Clean_ID]],"-",OrdersTable[[#This Row],[Clean_Region]],"-",OrdersTable[[#This Row],[Clean_Product]])</f>
        <v>3208-NORTH-Furniture</v>
      </c>
    </row>
    <row r="2211" spans="1:19" x14ac:dyDescent="0.3">
      <c r="A2211" t="s">
        <v>5899</v>
      </c>
      <c r="B2211" t="str">
        <f t="shared" si="204"/>
        <v>3209</v>
      </c>
      <c r="C2211" t="s">
        <v>5900</v>
      </c>
      <c r="D2211" t="str">
        <f t="shared" si="209"/>
        <v>Victoria Klein</v>
      </c>
      <c r="E2211" t="s">
        <v>34</v>
      </c>
      <c r="F2211" t="str">
        <f t="shared" si="205"/>
        <v>NORTH</v>
      </c>
      <c r="G2211" t="s">
        <v>80</v>
      </c>
      <c r="H2211" t="str">
        <f t="shared" si="206"/>
        <v>Furniture</v>
      </c>
      <c r="I2211" s="2" t="s">
        <v>248</v>
      </c>
      <c r="J2211" s="1">
        <v>46077</v>
      </c>
      <c r="K2211">
        <v>2049.9299999999998</v>
      </c>
      <c r="L2211" s="4">
        <v>2049.9299999999998</v>
      </c>
      <c r="M2211" s="4" t="str">
        <f t="shared" si="207"/>
        <v>Low Sales</v>
      </c>
      <c r="N2211" s="2" t="str">
        <f t="shared" si="208"/>
        <v>Grade B</v>
      </c>
      <c r="O2211">
        <v>20</v>
      </c>
      <c r="P2211" s="4">
        <v>20</v>
      </c>
      <c r="Q2211" t="s">
        <v>18</v>
      </c>
      <c r="R2211" s="4">
        <v>13</v>
      </c>
      <c r="S2211" t="str">
        <f>CONCATENATE(OrdersTable[[#This Row],[Clean_ID]],"-",OrdersTable[[#This Row],[Clean_Region]],"-",OrdersTable[[#This Row],[Clean_Product]])</f>
        <v>3209-NORTH-Furniture</v>
      </c>
    </row>
    <row r="2212" spans="1:19" x14ac:dyDescent="0.3">
      <c r="A2212" t="s">
        <v>5901</v>
      </c>
      <c r="B2212" t="str">
        <f t="shared" si="204"/>
        <v>3210</v>
      </c>
      <c r="C2212" t="s">
        <v>5902</v>
      </c>
      <c r="D2212" t="str">
        <f t="shared" si="209"/>
        <v>Francisco Jones</v>
      </c>
      <c r="E2212" t="s">
        <v>44</v>
      </c>
      <c r="F2212" t="str">
        <f t="shared" si="205"/>
        <v>SOUTH</v>
      </c>
      <c r="G2212" t="s">
        <v>40</v>
      </c>
      <c r="H2212" t="str">
        <f t="shared" si="206"/>
        <v>Office Supplies</v>
      </c>
      <c r="I2212" s="2" t="s">
        <v>1617</v>
      </c>
      <c r="J2212" s="1">
        <v>45813</v>
      </c>
      <c r="K2212"/>
      <c r="L2212" s="4">
        <v>0</v>
      </c>
      <c r="M2212" s="4" t="str">
        <f t="shared" si="207"/>
        <v>Low Sales</v>
      </c>
      <c r="N2212" s="2" t="str">
        <f t="shared" si="208"/>
        <v>Grade C</v>
      </c>
      <c r="O2212"/>
      <c r="P2212" s="4">
        <v>0</v>
      </c>
      <c r="Q2212" t="s">
        <v>31</v>
      </c>
      <c r="R2212" s="4">
        <v>8</v>
      </c>
      <c r="S2212" t="str">
        <f>CONCATENATE(OrdersTable[[#This Row],[Clean_ID]],"-",OrdersTable[[#This Row],[Clean_Region]],"-",OrdersTable[[#This Row],[Clean_Product]])</f>
        <v>3210-SOUTH-Office Supplies</v>
      </c>
    </row>
    <row r="2213" spans="1:19" x14ac:dyDescent="0.3">
      <c r="A2213" t="s">
        <v>5903</v>
      </c>
      <c r="B2213" t="str">
        <f t="shared" si="204"/>
        <v>3211</v>
      </c>
      <c r="C2213" t="s">
        <v>5904</v>
      </c>
      <c r="D2213" t="str">
        <f t="shared" si="209"/>
        <v>Jacob Arnold</v>
      </c>
      <c r="E2213" t="s">
        <v>44</v>
      </c>
      <c r="F2213" t="str">
        <f t="shared" si="205"/>
        <v>SOUTH</v>
      </c>
      <c r="G2213" t="s">
        <v>35</v>
      </c>
      <c r="H2213" t="str">
        <f t="shared" si="206"/>
        <v>Electronics</v>
      </c>
      <c r="I2213" s="2" t="s">
        <v>5610</v>
      </c>
      <c r="J2213" s="1">
        <v>45450</v>
      </c>
      <c r="K2213"/>
      <c r="L2213" s="4">
        <v>0</v>
      </c>
      <c r="M2213" s="4" t="str">
        <f t="shared" si="207"/>
        <v>Low Sales</v>
      </c>
      <c r="N2213" s="2" t="str">
        <f t="shared" si="208"/>
        <v>Grade C</v>
      </c>
      <c r="O2213">
        <v>10</v>
      </c>
      <c r="P2213" s="4">
        <v>10</v>
      </c>
      <c r="Q2213" t="s">
        <v>37</v>
      </c>
      <c r="R2213" s="4">
        <v>2</v>
      </c>
      <c r="S2213" t="str">
        <f>CONCATENATE(OrdersTable[[#This Row],[Clean_ID]],"-",OrdersTable[[#This Row],[Clean_Region]],"-",OrdersTable[[#This Row],[Clean_Product]])</f>
        <v>3211-SOUTH-Electronics</v>
      </c>
    </row>
    <row r="2214" spans="1:19" x14ac:dyDescent="0.3">
      <c r="A2214" t="s">
        <v>5905</v>
      </c>
      <c r="B2214" t="str">
        <f t="shared" si="204"/>
        <v>3212</v>
      </c>
      <c r="C2214" t="s">
        <v>5906</v>
      </c>
      <c r="D2214" t="str">
        <f t="shared" si="209"/>
        <v>Adam Herrera</v>
      </c>
      <c r="E2214" t="s">
        <v>21</v>
      </c>
      <c r="F2214" t="str">
        <f t="shared" si="205"/>
        <v>CENTRAL</v>
      </c>
      <c r="G2214" t="s">
        <v>35</v>
      </c>
      <c r="H2214" t="str">
        <f t="shared" si="206"/>
        <v>Electronics</v>
      </c>
      <c r="I2214" s="2" t="s">
        <v>5907</v>
      </c>
      <c r="J2214" s="1">
        <v>45683</v>
      </c>
      <c r="K2214">
        <v>2791.31</v>
      </c>
      <c r="L2214" s="4">
        <v>2791.31</v>
      </c>
      <c r="M2214" s="4" t="str">
        <f t="shared" si="207"/>
        <v>High Sales</v>
      </c>
      <c r="N2214" s="2" t="str">
        <f t="shared" si="208"/>
        <v>Grade B</v>
      </c>
      <c r="O2214">
        <v>20</v>
      </c>
      <c r="P2214" s="4">
        <v>20</v>
      </c>
      <c r="Q2214" t="s">
        <v>14</v>
      </c>
      <c r="R2214" s="4">
        <v>9</v>
      </c>
      <c r="S2214" t="str">
        <f>CONCATENATE(OrdersTable[[#This Row],[Clean_ID]],"-",OrdersTable[[#This Row],[Clean_Region]],"-",OrdersTable[[#This Row],[Clean_Product]])</f>
        <v>3212-CENTRAL-Electronics</v>
      </c>
    </row>
    <row r="2215" spans="1:19" x14ac:dyDescent="0.3">
      <c r="A2215" t="s">
        <v>5908</v>
      </c>
      <c r="B2215" t="str">
        <f t="shared" si="204"/>
        <v>3213</v>
      </c>
      <c r="C2215" t="s">
        <v>5909</v>
      </c>
      <c r="D2215" t="str">
        <f t="shared" si="209"/>
        <v>Thomas Blackburn</v>
      </c>
      <c r="E2215" t="s">
        <v>44</v>
      </c>
      <c r="F2215" t="str">
        <f t="shared" si="205"/>
        <v>SOUTH</v>
      </c>
      <c r="G2215" t="s">
        <v>35</v>
      </c>
      <c r="H2215" t="str">
        <f t="shared" si="206"/>
        <v>Electronics</v>
      </c>
      <c r="I2215" s="2" t="s">
        <v>284</v>
      </c>
      <c r="J2215" s="1">
        <v>45415</v>
      </c>
      <c r="K2215">
        <v>2370.42</v>
      </c>
      <c r="L2215" s="4">
        <v>2370.42</v>
      </c>
      <c r="M2215" s="4" t="str">
        <f t="shared" si="207"/>
        <v>Low Sales</v>
      </c>
      <c r="N2215" s="2" t="str">
        <f t="shared" si="208"/>
        <v>Grade B</v>
      </c>
      <c r="O2215">
        <v>20</v>
      </c>
      <c r="P2215" s="4">
        <v>20</v>
      </c>
      <c r="Q2215" t="s">
        <v>18</v>
      </c>
      <c r="R2215" s="4">
        <v>4</v>
      </c>
      <c r="S2215" t="str">
        <f>CONCATENATE(OrdersTable[[#This Row],[Clean_ID]],"-",OrdersTable[[#This Row],[Clean_Region]],"-",OrdersTable[[#This Row],[Clean_Product]])</f>
        <v>3213-SOUTH-Electronics</v>
      </c>
    </row>
    <row r="2216" spans="1:19" x14ac:dyDescent="0.3">
      <c r="A2216" t="s">
        <v>5910</v>
      </c>
      <c r="B2216" t="str">
        <f t="shared" si="204"/>
        <v>3214</v>
      </c>
      <c r="C2216" t="s">
        <v>5911</v>
      </c>
      <c r="D2216" t="str">
        <f t="shared" si="209"/>
        <v>Tammy Simmons</v>
      </c>
      <c r="E2216" t="s">
        <v>51</v>
      </c>
      <c r="F2216" t="str">
        <f t="shared" si="205"/>
        <v>WEST</v>
      </c>
      <c r="G2216" t="s">
        <v>80</v>
      </c>
      <c r="H2216" t="str">
        <f t="shared" si="206"/>
        <v>Furniture</v>
      </c>
      <c r="I2216" s="2" t="s">
        <v>5749</v>
      </c>
      <c r="J2216" s="1">
        <v>45870</v>
      </c>
      <c r="K2216">
        <v>2933.64</v>
      </c>
      <c r="L2216" s="4">
        <v>2933.64</v>
      </c>
      <c r="M2216" s="4" t="str">
        <f t="shared" si="207"/>
        <v>High Sales</v>
      </c>
      <c r="N2216" s="2" t="str">
        <f t="shared" si="208"/>
        <v>Grade B</v>
      </c>
      <c r="O2216">
        <v>5</v>
      </c>
      <c r="P2216" s="4">
        <v>5</v>
      </c>
      <c r="Q2216" t="s">
        <v>31</v>
      </c>
      <c r="R2216" s="4">
        <v>3</v>
      </c>
      <c r="S2216" t="str">
        <f>CONCATENATE(OrdersTable[[#This Row],[Clean_ID]],"-",OrdersTable[[#This Row],[Clean_Region]],"-",OrdersTable[[#This Row],[Clean_Product]])</f>
        <v>3214-WEST-Furniture</v>
      </c>
    </row>
    <row r="2217" spans="1:19" x14ac:dyDescent="0.3">
      <c r="A2217" t="s">
        <v>5912</v>
      </c>
      <c r="B2217" t="str">
        <f t="shared" si="204"/>
        <v>3215</v>
      </c>
      <c r="C2217" t="s">
        <v>5913</v>
      </c>
      <c r="D2217" t="str">
        <f t="shared" si="209"/>
        <v>Annette Pratt</v>
      </c>
      <c r="E2217" t="s">
        <v>44</v>
      </c>
      <c r="F2217" t="str">
        <f t="shared" si="205"/>
        <v>SOUTH</v>
      </c>
      <c r="G2217" t="s">
        <v>80</v>
      </c>
      <c r="H2217" t="str">
        <f t="shared" si="206"/>
        <v>Furniture</v>
      </c>
      <c r="I2217" s="2" t="s">
        <v>5914</v>
      </c>
      <c r="J2217" s="1">
        <v>45882</v>
      </c>
      <c r="K2217">
        <v>4552.7299999999996</v>
      </c>
      <c r="L2217" s="4">
        <v>4552.7299999999996</v>
      </c>
      <c r="M2217" s="4" t="str">
        <f t="shared" si="207"/>
        <v>High Sales</v>
      </c>
      <c r="N2217" s="2" t="str">
        <f t="shared" si="208"/>
        <v>Grade A</v>
      </c>
      <c r="O2217">
        <v>20</v>
      </c>
      <c r="P2217" s="4">
        <v>20</v>
      </c>
      <c r="Q2217" t="s">
        <v>18</v>
      </c>
      <c r="R2217" s="4">
        <v>2</v>
      </c>
      <c r="S2217" t="str">
        <f>CONCATENATE(OrdersTable[[#This Row],[Clean_ID]],"-",OrdersTable[[#This Row],[Clean_Region]],"-",OrdersTable[[#This Row],[Clean_Product]])</f>
        <v>3215-SOUTH-Furniture</v>
      </c>
    </row>
    <row r="2218" spans="1:19" x14ac:dyDescent="0.3">
      <c r="A2218" t="s">
        <v>5915</v>
      </c>
      <c r="B2218" t="str">
        <f t="shared" si="204"/>
        <v>3216</v>
      </c>
      <c r="C2218" t="s">
        <v>5916</v>
      </c>
      <c r="D2218" t="str">
        <f t="shared" si="209"/>
        <v>Debra Wang</v>
      </c>
      <c r="E2218" t="s">
        <v>11</v>
      </c>
      <c r="F2218" t="str">
        <f t="shared" si="205"/>
        <v>NORTH</v>
      </c>
      <c r="G2218" t="s">
        <v>35</v>
      </c>
      <c r="H2218" t="str">
        <f t="shared" si="206"/>
        <v>Electronics</v>
      </c>
      <c r="I2218" s="2" t="s">
        <v>2077</v>
      </c>
      <c r="J2218" s="1">
        <v>46110</v>
      </c>
      <c r="K2218">
        <v>3303.37</v>
      </c>
      <c r="L2218" s="4">
        <v>3303.37</v>
      </c>
      <c r="M2218" s="4" t="str">
        <f t="shared" si="207"/>
        <v>High Sales</v>
      </c>
      <c r="N2218" s="2" t="str">
        <f t="shared" si="208"/>
        <v>Grade B</v>
      </c>
      <c r="O2218">
        <v>15</v>
      </c>
      <c r="P2218" s="4">
        <v>15</v>
      </c>
      <c r="Q2218" t="s">
        <v>18</v>
      </c>
      <c r="R2218" s="4">
        <v>9</v>
      </c>
      <c r="S2218" t="str">
        <f>CONCATENATE(OrdersTable[[#This Row],[Clean_ID]],"-",OrdersTable[[#This Row],[Clean_Region]],"-",OrdersTable[[#This Row],[Clean_Product]])</f>
        <v>3216-NORTH-Electronics</v>
      </c>
    </row>
    <row r="2219" spans="1:19" x14ac:dyDescent="0.3">
      <c r="A2219" t="s">
        <v>5917</v>
      </c>
      <c r="B2219" t="str">
        <f t="shared" si="204"/>
        <v>3217</v>
      </c>
      <c r="C2219" t="s">
        <v>5918</v>
      </c>
      <c r="D2219" t="str">
        <f t="shared" si="209"/>
        <v>Crystal Payne</v>
      </c>
      <c r="E2219" t="s">
        <v>21</v>
      </c>
      <c r="F2219" t="str">
        <f t="shared" si="205"/>
        <v>CENTRAL</v>
      </c>
      <c r="G2219" t="s">
        <v>80</v>
      </c>
      <c r="H2219" t="str">
        <f t="shared" si="206"/>
        <v>Furniture</v>
      </c>
      <c r="I2219" s="2" t="s">
        <v>4007</v>
      </c>
      <c r="J2219" s="1">
        <v>45534</v>
      </c>
      <c r="K2219"/>
      <c r="L2219" s="4">
        <v>0</v>
      </c>
      <c r="M2219" s="4" t="str">
        <f t="shared" si="207"/>
        <v>Low Sales</v>
      </c>
      <c r="N2219" s="2" t="str">
        <f t="shared" si="208"/>
        <v>Grade C</v>
      </c>
      <c r="O2219">
        <v>10</v>
      </c>
      <c r="P2219" s="4">
        <v>10</v>
      </c>
      <c r="Q2219" t="s">
        <v>37</v>
      </c>
      <c r="R2219" s="4">
        <v>14</v>
      </c>
      <c r="S2219" t="str">
        <f>CONCATENATE(OrdersTable[[#This Row],[Clean_ID]],"-",OrdersTable[[#This Row],[Clean_Region]],"-",OrdersTable[[#This Row],[Clean_Product]])</f>
        <v>3217-CENTRAL-Furniture</v>
      </c>
    </row>
    <row r="2220" spans="1:19" x14ac:dyDescent="0.3">
      <c r="A2220" t="s">
        <v>5919</v>
      </c>
      <c r="B2220" t="str">
        <f t="shared" si="204"/>
        <v>3218</v>
      </c>
      <c r="C2220" t="s">
        <v>5920</v>
      </c>
      <c r="D2220" t="str">
        <f t="shared" si="209"/>
        <v>Nicole Nunez</v>
      </c>
      <c r="E2220" t="s">
        <v>21</v>
      </c>
      <c r="F2220" t="str">
        <f t="shared" si="205"/>
        <v>CENTRAL</v>
      </c>
      <c r="G2220" t="s">
        <v>80</v>
      </c>
      <c r="H2220" t="str">
        <f t="shared" si="206"/>
        <v>Furniture</v>
      </c>
      <c r="I2220" s="2" t="s">
        <v>5814</v>
      </c>
      <c r="J2220" s="1">
        <v>45619</v>
      </c>
      <c r="K2220"/>
      <c r="L2220" s="4">
        <v>0</v>
      </c>
      <c r="M2220" s="4" t="str">
        <f t="shared" si="207"/>
        <v>Low Sales</v>
      </c>
      <c r="N2220" s="2" t="str">
        <f t="shared" si="208"/>
        <v>Grade C</v>
      </c>
      <c r="O2220">
        <v>20</v>
      </c>
      <c r="P2220" s="4">
        <v>20</v>
      </c>
      <c r="Q2220" t="s">
        <v>14</v>
      </c>
      <c r="R2220" s="4">
        <v>8</v>
      </c>
      <c r="S2220" t="str">
        <f>CONCATENATE(OrdersTable[[#This Row],[Clean_ID]],"-",OrdersTable[[#This Row],[Clean_Region]],"-",OrdersTable[[#This Row],[Clean_Product]])</f>
        <v>3218-CENTRAL-Furniture</v>
      </c>
    </row>
    <row r="2221" spans="1:19" x14ac:dyDescent="0.3">
      <c r="A2221" t="s">
        <v>5921</v>
      </c>
      <c r="B2221" t="str">
        <f t="shared" si="204"/>
        <v>3219</v>
      </c>
      <c r="C2221" t="s">
        <v>5922</v>
      </c>
      <c r="D2221" t="str">
        <f t="shared" si="209"/>
        <v>Paula Phillips</v>
      </c>
      <c r="E2221" t="s">
        <v>11</v>
      </c>
      <c r="F2221" t="str">
        <f t="shared" si="205"/>
        <v>NORTH</v>
      </c>
      <c r="G2221" t="s">
        <v>35</v>
      </c>
      <c r="H2221" t="str">
        <f t="shared" si="206"/>
        <v>Electronics</v>
      </c>
      <c r="I2221" s="2" t="s">
        <v>1718</v>
      </c>
      <c r="J2221" s="1">
        <v>46046</v>
      </c>
      <c r="K2221">
        <v>4418.41</v>
      </c>
      <c r="L2221" s="4">
        <v>4418.41</v>
      </c>
      <c r="M2221" s="4" t="str">
        <f t="shared" si="207"/>
        <v>High Sales</v>
      </c>
      <c r="N2221" s="2" t="str">
        <f t="shared" si="208"/>
        <v>Grade A</v>
      </c>
      <c r="O2221">
        <v>10</v>
      </c>
      <c r="P2221" s="4">
        <v>10</v>
      </c>
      <c r="Q2221" t="s">
        <v>23</v>
      </c>
      <c r="R2221" s="4">
        <v>5</v>
      </c>
      <c r="S2221" t="str">
        <f>CONCATENATE(OrdersTable[[#This Row],[Clean_ID]],"-",OrdersTable[[#This Row],[Clean_Region]],"-",OrdersTable[[#This Row],[Clean_Product]])</f>
        <v>3219-NORTH-Electronics</v>
      </c>
    </row>
    <row r="2222" spans="1:19" x14ac:dyDescent="0.3">
      <c r="A2222" t="s">
        <v>5923</v>
      </c>
      <c r="B2222" t="str">
        <f t="shared" si="204"/>
        <v>3220</v>
      </c>
      <c r="C2222" t="s">
        <v>5924</v>
      </c>
      <c r="D2222" t="str">
        <f t="shared" si="209"/>
        <v>Kimberly Jacobs</v>
      </c>
      <c r="E2222" t="s">
        <v>44</v>
      </c>
      <c r="F2222" t="str">
        <f t="shared" si="205"/>
        <v>SOUTH</v>
      </c>
      <c r="G2222" t="s">
        <v>12</v>
      </c>
      <c r="H2222" t="str">
        <f t="shared" si="206"/>
        <v>Electronics</v>
      </c>
      <c r="I2222" s="2" t="s">
        <v>1914</v>
      </c>
      <c r="J2222" s="1">
        <v>45846</v>
      </c>
      <c r="K2222"/>
      <c r="L2222" s="4">
        <v>0</v>
      </c>
      <c r="M2222" s="4" t="str">
        <f t="shared" si="207"/>
        <v>Low Sales</v>
      </c>
      <c r="N2222" s="2" t="str">
        <f t="shared" si="208"/>
        <v>Grade C</v>
      </c>
      <c r="O2222"/>
      <c r="P2222" s="4">
        <v>0</v>
      </c>
      <c r="Q2222" t="s">
        <v>23</v>
      </c>
      <c r="R2222" s="4">
        <v>10</v>
      </c>
      <c r="S2222" t="str">
        <f>CONCATENATE(OrdersTable[[#This Row],[Clean_ID]],"-",OrdersTable[[#This Row],[Clean_Region]],"-",OrdersTable[[#This Row],[Clean_Product]])</f>
        <v>3220-SOUTH-Electronics</v>
      </c>
    </row>
    <row r="2223" spans="1:19" x14ac:dyDescent="0.3">
      <c r="A2223" t="s">
        <v>5925</v>
      </c>
      <c r="B2223" t="str">
        <f t="shared" si="204"/>
        <v>3221</v>
      </c>
      <c r="C2223" t="s">
        <v>5926</v>
      </c>
      <c r="D2223" t="str">
        <f t="shared" si="209"/>
        <v>William Lyons</v>
      </c>
      <c r="E2223" t="s">
        <v>11</v>
      </c>
      <c r="F2223" t="str">
        <f t="shared" si="205"/>
        <v>NORTH</v>
      </c>
      <c r="G2223" t="s">
        <v>12</v>
      </c>
      <c r="H2223" t="str">
        <f t="shared" si="206"/>
        <v>Electronics</v>
      </c>
      <c r="I2223" s="2" t="s">
        <v>3951</v>
      </c>
      <c r="J2223" s="1">
        <v>45358</v>
      </c>
      <c r="K2223"/>
      <c r="L2223" s="4">
        <v>0</v>
      </c>
      <c r="M2223" s="4" t="str">
        <f t="shared" si="207"/>
        <v>Low Sales</v>
      </c>
      <c r="N2223" s="2" t="str">
        <f t="shared" si="208"/>
        <v>Grade C</v>
      </c>
      <c r="O2223">
        <v>5</v>
      </c>
      <c r="P2223" s="4">
        <v>5</v>
      </c>
      <c r="Q2223" t="s">
        <v>18</v>
      </c>
      <c r="R2223" s="4">
        <v>10</v>
      </c>
      <c r="S2223" t="str">
        <f>CONCATENATE(OrdersTable[[#This Row],[Clean_ID]],"-",OrdersTable[[#This Row],[Clean_Region]],"-",OrdersTable[[#This Row],[Clean_Product]])</f>
        <v>3221-NORTH-Electronics</v>
      </c>
    </row>
    <row r="2224" spans="1:19" x14ac:dyDescent="0.3">
      <c r="A2224" t="s">
        <v>5927</v>
      </c>
      <c r="B2224" t="str">
        <f t="shared" si="204"/>
        <v>3222</v>
      </c>
      <c r="C2224" t="s">
        <v>5928</v>
      </c>
      <c r="D2224" t="str">
        <f t="shared" si="209"/>
        <v>Denise Clark</v>
      </c>
      <c r="E2224" t="s">
        <v>44</v>
      </c>
      <c r="F2224" t="str">
        <f t="shared" si="205"/>
        <v>SOUTH</v>
      </c>
      <c r="G2224" t="s">
        <v>35</v>
      </c>
      <c r="H2224" t="str">
        <f t="shared" si="206"/>
        <v>Electronics</v>
      </c>
      <c r="I2224" s="2" t="s">
        <v>5929</v>
      </c>
      <c r="J2224" s="1">
        <v>45363</v>
      </c>
      <c r="K2224">
        <v>324.42</v>
      </c>
      <c r="L2224" s="4">
        <v>324.42</v>
      </c>
      <c r="M2224" s="4" t="str">
        <f t="shared" si="207"/>
        <v>Low Sales</v>
      </c>
      <c r="N2224" s="2" t="str">
        <f t="shared" si="208"/>
        <v>Grade C</v>
      </c>
      <c r="O2224"/>
      <c r="P2224" s="4">
        <v>0</v>
      </c>
      <c r="Q2224" t="s">
        <v>23</v>
      </c>
      <c r="R2224" s="4">
        <v>13</v>
      </c>
      <c r="S2224" t="str">
        <f>CONCATENATE(OrdersTable[[#This Row],[Clean_ID]],"-",OrdersTable[[#This Row],[Clean_Region]],"-",OrdersTable[[#This Row],[Clean_Product]])</f>
        <v>3222-SOUTH-Electronics</v>
      </c>
    </row>
    <row r="2225" spans="1:19" x14ac:dyDescent="0.3">
      <c r="A2225" t="s">
        <v>5930</v>
      </c>
      <c r="B2225" t="str">
        <f t="shared" si="204"/>
        <v>3223</v>
      </c>
      <c r="C2225" t="s">
        <v>5931</v>
      </c>
      <c r="D2225" t="str">
        <f t="shared" si="209"/>
        <v>Madison Jacobs</v>
      </c>
      <c r="E2225" t="s">
        <v>21</v>
      </c>
      <c r="F2225" t="str">
        <f t="shared" si="205"/>
        <v>CENTRAL</v>
      </c>
      <c r="G2225" t="s">
        <v>35</v>
      </c>
      <c r="H2225" t="str">
        <f t="shared" si="206"/>
        <v>Electronics</v>
      </c>
      <c r="I2225" s="2" t="s">
        <v>5932</v>
      </c>
      <c r="J2225" s="1">
        <v>46028</v>
      </c>
      <c r="K2225"/>
      <c r="L2225" s="4">
        <v>0</v>
      </c>
      <c r="M2225" s="4" t="str">
        <f t="shared" si="207"/>
        <v>Low Sales</v>
      </c>
      <c r="N2225" s="2" t="str">
        <f t="shared" si="208"/>
        <v>Grade C</v>
      </c>
      <c r="O2225">
        <v>10</v>
      </c>
      <c r="P2225" s="4">
        <v>10</v>
      </c>
      <c r="Q2225" t="s">
        <v>37</v>
      </c>
      <c r="R2225" s="4">
        <v>9</v>
      </c>
      <c r="S2225" t="str">
        <f>CONCATENATE(OrdersTable[[#This Row],[Clean_ID]],"-",OrdersTable[[#This Row],[Clean_Region]],"-",OrdersTable[[#This Row],[Clean_Product]])</f>
        <v>3223-CENTRAL-Electronics</v>
      </c>
    </row>
    <row r="2226" spans="1:19" x14ac:dyDescent="0.3">
      <c r="A2226" t="s">
        <v>5933</v>
      </c>
      <c r="B2226" t="str">
        <f t="shared" si="204"/>
        <v>3224</v>
      </c>
      <c r="C2226" t="s">
        <v>5934</v>
      </c>
      <c r="D2226" t="str">
        <f t="shared" si="209"/>
        <v>Ricardo Parker</v>
      </c>
      <c r="E2226" t="s">
        <v>21</v>
      </c>
      <c r="F2226" t="str">
        <f t="shared" si="205"/>
        <v>CENTRAL</v>
      </c>
      <c r="G2226" t="s">
        <v>80</v>
      </c>
      <c r="H2226" t="str">
        <f t="shared" si="206"/>
        <v>Furniture</v>
      </c>
      <c r="I2226" s="2" t="s">
        <v>1547</v>
      </c>
      <c r="J2226" s="1">
        <v>45425</v>
      </c>
      <c r="K2226">
        <v>188.99</v>
      </c>
      <c r="L2226" s="4">
        <v>188.99</v>
      </c>
      <c r="M2226" s="4" t="str">
        <f t="shared" si="207"/>
        <v>Low Sales</v>
      </c>
      <c r="N2226" s="2" t="str">
        <f t="shared" si="208"/>
        <v>Grade C</v>
      </c>
      <c r="O2226">
        <v>10</v>
      </c>
      <c r="P2226" s="4">
        <v>10</v>
      </c>
      <c r="Q2226" t="s">
        <v>31</v>
      </c>
      <c r="R2226" s="4">
        <v>7</v>
      </c>
      <c r="S2226" t="str">
        <f>CONCATENATE(OrdersTable[[#This Row],[Clean_ID]],"-",OrdersTable[[#This Row],[Clean_Region]],"-",OrdersTable[[#This Row],[Clean_Product]])</f>
        <v>3224-CENTRAL-Furniture</v>
      </c>
    </row>
    <row r="2227" spans="1:19" x14ac:dyDescent="0.3">
      <c r="A2227" t="s">
        <v>5935</v>
      </c>
      <c r="B2227" t="str">
        <f t="shared" si="204"/>
        <v>3225</v>
      </c>
      <c r="C2227" t="s">
        <v>5936</v>
      </c>
      <c r="D2227" t="str">
        <f t="shared" si="209"/>
        <v>Cheyenne Baldwin</v>
      </c>
      <c r="E2227" t="s">
        <v>11</v>
      </c>
      <c r="F2227" t="str">
        <f t="shared" si="205"/>
        <v>NORTH</v>
      </c>
      <c r="G2227" t="s">
        <v>12</v>
      </c>
      <c r="H2227" t="str">
        <f t="shared" si="206"/>
        <v>Electronics</v>
      </c>
      <c r="I2227" s="2" t="s">
        <v>5937</v>
      </c>
      <c r="J2227" s="1">
        <v>45853</v>
      </c>
      <c r="K2227">
        <v>907.67</v>
      </c>
      <c r="L2227" s="4">
        <v>907.67</v>
      </c>
      <c r="M2227" s="4" t="str">
        <f t="shared" si="207"/>
        <v>Low Sales</v>
      </c>
      <c r="N2227" s="2" t="str">
        <f t="shared" si="208"/>
        <v>Grade C</v>
      </c>
      <c r="O2227">
        <v>15</v>
      </c>
      <c r="P2227" s="4">
        <v>15</v>
      </c>
      <c r="Q2227" t="s">
        <v>37</v>
      </c>
      <c r="R2227" s="4">
        <v>8</v>
      </c>
      <c r="S2227" t="str">
        <f>CONCATENATE(OrdersTable[[#This Row],[Clean_ID]],"-",OrdersTable[[#This Row],[Clean_Region]],"-",OrdersTable[[#This Row],[Clean_Product]])</f>
        <v>3225-NORTH-Electronics</v>
      </c>
    </row>
    <row r="2228" spans="1:19" x14ac:dyDescent="0.3">
      <c r="A2228" t="s">
        <v>5938</v>
      </c>
      <c r="B2228" t="str">
        <f t="shared" si="204"/>
        <v>3226</v>
      </c>
      <c r="C2228" t="s">
        <v>5939</v>
      </c>
      <c r="D2228" t="str">
        <f t="shared" si="209"/>
        <v>Bradley King</v>
      </c>
      <c r="E2228" t="s">
        <v>21</v>
      </c>
      <c r="F2228" t="str">
        <f t="shared" si="205"/>
        <v>CENTRAL</v>
      </c>
      <c r="G2228" t="s">
        <v>35</v>
      </c>
      <c r="H2228" t="str">
        <f t="shared" si="206"/>
        <v>Electronics</v>
      </c>
      <c r="I2228" s="2" t="s">
        <v>332</v>
      </c>
      <c r="J2228" s="1">
        <v>45823</v>
      </c>
      <c r="K2228"/>
      <c r="L2228" s="4">
        <v>0</v>
      </c>
      <c r="M2228" s="4" t="str">
        <f t="shared" si="207"/>
        <v>Low Sales</v>
      </c>
      <c r="N2228" s="2" t="str">
        <f t="shared" si="208"/>
        <v>Grade C</v>
      </c>
      <c r="O2228">
        <v>15</v>
      </c>
      <c r="P2228" s="4">
        <v>15</v>
      </c>
      <c r="Q2228" t="s">
        <v>18</v>
      </c>
      <c r="R2228" s="4">
        <v>12</v>
      </c>
      <c r="S2228" t="str">
        <f>CONCATENATE(OrdersTable[[#This Row],[Clean_ID]],"-",OrdersTable[[#This Row],[Clean_Region]],"-",OrdersTable[[#This Row],[Clean_Product]])</f>
        <v>3226-CENTRAL-Electronics</v>
      </c>
    </row>
    <row r="2229" spans="1:19" x14ac:dyDescent="0.3">
      <c r="A2229" t="s">
        <v>5940</v>
      </c>
      <c r="B2229" t="str">
        <f t="shared" si="204"/>
        <v>3227</v>
      </c>
      <c r="C2229" t="s">
        <v>5941</v>
      </c>
      <c r="D2229" t="str">
        <f t="shared" si="209"/>
        <v>Sarah White</v>
      </c>
      <c r="E2229" t="s">
        <v>11</v>
      </c>
      <c r="F2229" t="str">
        <f t="shared" si="205"/>
        <v>NORTH</v>
      </c>
      <c r="G2229" t="s">
        <v>40</v>
      </c>
      <c r="H2229" t="str">
        <f t="shared" si="206"/>
        <v>Office Supplies</v>
      </c>
      <c r="I2229" s="2" t="s">
        <v>3491</v>
      </c>
      <c r="J2229" s="1">
        <v>45975</v>
      </c>
      <c r="K2229">
        <v>1818.95</v>
      </c>
      <c r="L2229" s="4">
        <v>1818.95</v>
      </c>
      <c r="M2229" s="4" t="str">
        <f t="shared" si="207"/>
        <v>Low Sales</v>
      </c>
      <c r="N2229" s="2" t="str">
        <f t="shared" si="208"/>
        <v>Grade C</v>
      </c>
      <c r="O2229"/>
      <c r="P2229" s="4">
        <v>0</v>
      </c>
      <c r="Q2229" t="s">
        <v>23</v>
      </c>
      <c r="R2229" s="4">
        <v>15</v>
      </c>
      <c r="S2229" t="str">
        <f>CONCATENATE(OrdersTable[[#This Row],[Clean_ID]],"-",OrdersTable[[#This Row],[Clean_Region]],"-",OrdersTable[[#This Row],[Clean_Product]])</f>
        <v>3227-NORTH-Office Supplies</v>
      </c>
    </row>
    <row r="2230" spans="1:19" x14ac:dyDescent="0.3">
      <c r="A2230" t="s">
        <v>5942</v>
      </c>
      <c r="B2230" t="str">
        <f t="shared" si="204"/>
        <v>3228</v>
      </c>
      <c r="C2230" t="s">
        <v>5943</v>
      </c>
      <c r="D2230" t="str">
        <f t="shared" si="209"/>
        <v>Kristine Oneill</v>
      </c>
      <c r="E2230" t="s">
        <v>34</v>
      </c>
      <c r="F2230" t="str">
        <f t="shared" si="205"/>
        <v>NORTH</v>
      </c>
      <c r="G2230" t="s">
        <v>12</v>
      </c>
      <c r="H2230" t="str">
        <f t="shared" si="206"/>
        <v>Electronics</v>
      </c>
      <c r="I2230" s="2" t="s">
        <v>5944</v>
      </c>
      <c r="J2230" s="1">
        <v>45498</v>
      </c>
      <c r="K2230"/>
      <c r="L2230" s="4">
        <v>0</v>
      </c>
      <c r="M2230" s="4" t="str">
        <f t="shared" si="207"/>
        <v>Low Sales</v>
      </c>
      <c r="N2230" s="2" t="str">
        <f t="shared" si="208"/>
        <v>Grade C</v>
      </c>
      <c r="O2230">
        <v>10</v>
      </c>
      <c r="P2230" s="4">
        <v>10</v>
      </c>
      <c r="Q2230" t="s">
        <v>23</v>
      </c>
      <c r="R2230" s="4">
        <v>11</v>
      </c>
      <c r="S2230" t="str">
        <f>CONCATENATE(OrdersTable[[#This Row],[Clean_ID]],"-",OrdersTable[[#This Row],[Clean_Region]],"-",OrdersTable[[#This Row],[Clean_Product]])</f>
        <v>3228-NORTH-Electronics</v>
      </c>
    </row>
    <row r="2231" spans="1:19" x14ac:dyDescent="0.3">
      <c r="A2231" t="s">
        <v>5945</v>
      </c>
      <c r="B2231" t="str">
        <f t="shared" si="204"/>
        <v>3229</v>
      </c>
      <c r="C2231" t="s">
        <v>5946</v>
      </c>
      <c r="D2231" t="str">
        <f t="shared" si="209"/>
        <v>Tracy Luna</v>
      </c>
      <c r="E2231" t="s">
        <v>34</v>
      </c>
      <c r="F2231" t="str">
        <f t="shared" si="205"/>
        <v>NORTH</v>
      </c>
      <c r="G2231" t="s">
        <v>40</v>
      </c>
      <c r="H2231" t="str">
        <f t="shared" si="206"/>
        <v>Office Supplies</v>
      </c>
      <c r="I2231" s="2" t="s">
        <v>3404</v>
      </c>
      <c r="J2231" s="1">
        <v>45404</v>
      </c>
      <c r="K2231">
        <v>378.72</v>
      </c>
      <c r="L2231" s="4">
        <v>378.72</v>
      </c>
      <c r="M2231" s="4" t="str">
        <f t="shared" si="207"/>
        <v>Low Sales</v>
      </c>
      <c r="N2231" s="2" t="str">
        <f t="shared" si="208"/>
        <v>Grade C</v>
      </c>
      <c r="O2231">
        <v>10</v>
      </c>
      <c r="P2231" s="4">
        <v>10</v>
      </c>
      <c r="Q2231" t="s">
        <v>37</v>
      </c>
      <c r="R2231" s="4">
        <v>15</v>
      </c>
      <c r="S2231" t="str">
        <f>CONCATENATE(OrdersTable[[#This Row],[Clean_ID]],"-",OrdersTable[[#This Row],[Clean_Region]],"-",OrdersTable[[#This Row],[Clean_Product]])</f>
        <v>3229-NORTH-Office Supplies</v>
      </c>
    </row>
    <row r="2232" spans="1:19" x14ac:dyDescent="0.3">
      <c r="A2232" t="s">
        <v>5947</v>
      </c>
      <c r="B2232" t="str">
        <f t="shared" si="204"/>
        <v>3230</v>
      </c>
      <c r="C2232" t="s">
        <v>5948</v>
      </c>
      <c r="D2232" t="str">
        <f t="shared" si="209"/>
        <v>Rebecca Davis</v>
      </c>
      <c r="E2232" t="s">
        <v>34</v>
      </c>
      <c r="F2232" t="str">
        <f t="shared" si="205"/>
        <v>NORTH</v>
      </c>
      <c r="G2232" t="s">
        <v>12</v>
      </c>
      <c r="H2232" t="str">
        <f t="shared" si="206"/>
        <v>Electronics</v>
      </c>
      <c r="I2232" s="2" t="s">
        <v>3515</v>
      </c>
      <c r="J2232" s="1">
        <v>46089</v>
      </c>
      <c r="K2232">
        <v>3232.41</v>
      </c>
      <c r="L2232" s="4">
        <v>3232.41</v>
      </c>
      <c r="M2232" s="4" t="str">
        <f t="shared" si="207"/>
        <v>High Sales</v>
      </c>
      <c r="N2232" s="2" t="str">
        <f t="shared" si="208"/>
        <v>Grade B</v>
      </c>
      <c r="O2232"/>
      <c r="P2232" s="4">
        <v>0</v>
      </c>
      <c r="Q2232" t="s">
        <v>31</v>
      </c>
      <c r="R2232" s="4">
        <v>11</v>
      </c>
      <c r="S2232" t="str">
        <f>CONCATENATE(OrdersTable[[#This Row],[Clean_ID]],"-",OrdersTable[[#This Row],[Clean_Region]],"-",OrdersTable[[#This Row],[Clean_Product]])</f>
        <v>3230-NORTH-Electronics</v>
      </c>
    </row>
    <row r="2233" spans="1:19" x14ac:dyDescent="0.3">
      <c r="A2233" t="s">
        <v>5949</v>
      </c>
      <c r="B2233" t="str">
        <f t="shared" si="204"/>
        <v>3231</v>
      </c>
      <c r="C2233" t="s">
        <v>5950</v>
      </c>
      <c r="D2233" t="str">
        <f t="shared" si="209"/>
        <v>Linda Davis</v>
      </c>
      <c r="E2233" t="s">
        <v>34</v>
      </c>
      <c r="F2233" t="str">
        <f t="shared" si="205"/>
        <v>NORTH</v>
      </c>
      <c r="G2233" t="s">
        <v>12</v>
      </c>
      <c r="H2233" t="str">
        <f t="shared" si="206"/>
        <v>Electronics</v>
      </c>
      <c r="I2233" s="2" t="s">
        <v>4880</v>
      </c>
      <c r="J2233" s="1">
        <v>45602</v>
      </c>
      <c r="K2233">
        <v>2415.9499999999998</v>
      </c>
      <c r="L2233" s="4">
        <v>2415.9499999999998</v>
      </c>
      <c r="M2233" s="4" t="str">
        <f t="shared" si="207"/>
        <v>Low Sales</v>
      </c>
      <c r="N2233" s="2" t="str">
        <f t="shared" si="208"/>
        <v>Grade B</v>
      </c>
      <c r="O2233">
        <v>5</v>
      </c>
      <c r="P2233" s="4">
        <v>5</v>
      </c>
      <c r="Q2233" t="s">
        <v>37</v>
      </c>
      <c r="R2233" s="4">
        <v>14</v>
      </c>
      <c r="S2233" t="str">
        <f>CONCATENATE(OrdersTable[[#This Row],[Clean_ID]],"-",OrdersTable[[#This Row],[Clean_Region]],"-",OrdersTable[[#This Row],[Clean_Product]])</f>
        <v>3231-NORTH-Electronics</v>
      </c>
    </row>
    <row r="2234" spans="1:19" x14ac:dyDescent="0.3">
      <c r="A2234" t="s">
        <v>5951</v>
      </c>
      <c r="B2234" t="str">
        <f t="shared" si="204"/>
        <v>3232</v>
      </c>
      <c r="C2234" t="s">
        <v>5952</v>
      </c>
      <c r="D2234" t="str">
        <f t="shared" si="209"/>
        <v>David Ritter</v>
      </c>
      <c r="E2234" t="s">
        <v>44</v>
      </c>
      <c r="F2234" t="str">
        <f t="shared" si="205"/>
        <v>SOUTH</v>
      </c>
      <c r="G2234" t="s">
        <v>12</v>
      </c>
      <c r="H2234" t="str">
        <f t="shared" si="206"/>
        <v>Electronics</v>
      </c>
      <c r="I2234" s="2" t="s">
        <v>2736</v>
      </c>
      <c r="J2234" s="1">
        <v>45882</v>
      </c>
      <c r="K2234">
        <v>4961.28</v>
      </c>
      <c r="L2234" s="4">
        <v>4961.28</v>
      </c>
      <c r="M2234" s="4" t="str">
        <f t="shared" si="207"/>
        <v>High Sales</v>
      </c>
      <c r="N2234" s="2" t="str">
        <f t="shared" si="208"/>
        <v>Grade A</v>
      </c>
      <c r="O2234">
        <v>10</v>
      </c>
      <c r="P2234" s="4">
        <v>10</v>
      </c>
      <c r="Q2234" t="s">
        <v>37</v>
      </c>
      <c r="R2234" s="4">
        <v>8</v>
      </c>
      <c r="S2234" t="str">
        <f>CONCATENATE(OrdersTable[[#This Row],[Clean_ID]],"-",OrdersTable[[#This Row],[Clean_Region]],"-",OrdersTable[[#This Row],[Clean_Product]])</f>
        <v>3232-SOUTH-Electronics</v>
      </c>
    </row>
    <row r="2235" spans="1:19" x14ac:dyDescent="0.3">
      <c r="A2235" t="s">
        <v>5953</v>
      </c>
      <c r="B2235" t="str">
        <f t="shared" si="204"/>
        <v>3233</v>
      </c>
      <c r="C2235" t="s">
        <v>5954</v>
      </c>
      <c r="D2235" t="str">
        <f t="shared" si="209"/>
        <v>Danielle Hopkins</v>
      </c>
      <c r="E2235" t="s">
        <v>34</v>
      </c>
      <c r="F2235" t="str">
        <f t="shared" si="205"/>
        <v>NORTH</v>
      </c>
      <c r="G2235" t="s">
        <v>12</v>
      </c>
      <c r="H2235" t="str">
        <f t="shared" si="206"/>
        <v>Electronics</v>
      </c>
      <c r="I2235" s="2" t="s">
        <v>5955</v>
      </c>
      <c r="J2235" s="1">
        <v>45440</v>
      </c>
      <c r="K2235">
        <v>289.66000000000003</v>
      </c>
      <c r="L2235" s="4">
        <v>289.66000000000003</v>
      </c>
      <c r="M2235" s="4" t="str">
        <f t="shared" si="207"/>
        <v>Low Sales</v>
      </c>
      <c r="N2235" s="2" t="str">
        <f t="shared" si="208"/>
        <v>Grade C</v>
      </c>
      <c r="O2235">
        <v>10</v>
      </c>
      <c r="P2235" s="4">
        <v>10</v>
      </c>
      <c r="Q2235" t="s">
        <v>14</v>
      </c>
      <c r="R2235" s="4">
        <v>4</v>
      </c>
      <c r="S2235" t="str">
        <f>CONCATENATE(OrdersTable[[#This Row],[Clean_ID]],"-",OrdersTable[[#This Row],[Clean_Region]],"-",OrdersTable[[#This Row],[Clean_Product]])</f>
        <v>3233-NORTH-Electronics</v>
      </c>
    </row>
    <row r="2236" spans="1:19" x14ac:dyDescent="0.3">
      <c r="A2236" t="s">
        <v>5956</v>
      </c>
      <c r="B2236" t="str">
        <f t="shared" si="204"/>
        <v>3234</v>
      </c>
      <c r="C2236" t="s">
        <v>5957</v>
      </c>
      <c r="D2236" t="str">
        <f t="shared" si="209"/>
        <v>Shane Roberts</v>
      </c>
      <c r="E2236" t="s">
        <v>44</v>
      </c>
      <c r="F2236" t="str">
        <f t="shared" si="205"/>
        <v>SOUTH</v>
      </c>
      <c r="G2236" t="s">
        <v>12</v>
      </c>
      <c r="H2236" t="str">
        <f t="shared" si="206"/>
        <v>Electronics</v>
      </c>
      <c r="I2236" s="2" t="s">
        <v>3484</v>
      </c>
      <c r="J2236" s="1">
        <v>45995</v>
      </c>
      <c r="K2236"/>
      <c r="L2236" s="4">
        <v>0</v>
      </c>
      <c r="M2236" s="4" t="str">
        <f t="shared" si="207"/>
        <v>Low Sales</v>
      </c>
      <c r="N2236" s="2" t="str">
        <f t="shared" si="208"/>
        <v>Grade C</v>
      </c>
      <c r="O2236">
        <v>20</v>
      </c>
      <c r="P2236" s="4">
        <v>20</v>
      </c>
      <c r="Q2236" t="s">
        <v>18</v>
      </c>
      <c r="R2236" s="4">
        <v>1</v>
      </c>
      <c r="S2236" t="str">
        <f>CONCATENATE(OrdersTable[[#This Row],[Clean_ID]],"-",OrdersTable[[#This Row],[Clean_Region]],"-",OrdersTable[[#This Row],[Clean_Product]])</f>
        <v>3234-SOUTH-Electronics</v>
      </c>
    </row>
    <row r="2237" spans="1:19" x14ac:dyDescent="0.3">
      <c r="A2237" t="s">
        <v>5958</v>
      </c>
      <c r="B2237" t="str">
        <f t="shared" si="204"/>
        <v>3235</v>
      </c>
      <c r="C2237" t="s">
        <v>5959</v>
      </c>
      <c r="D2237" t="str">
        <f t="shared" si="209"/>
        <v>Bobby Evans</v>
      </c>
      <c r="E2237" t="s">
        <v>34</v>
      </c>
      <c r="F2237" t="str">
        <f t="shared" si="205"/>
        <v>NORTH</v>
      </c>
      <c r="G2237" t="s">
        <v>12</v>
      </c>
      <c r="H2237" t="str">
        <f t="shared" si="206"/>
        <v>Electronics</v>
      </c>
      <c r="I2237" s="2" t="s">
        <v>5960</v>
      </c>
      <c r="J2237" s="1">
        <v>45410</v>
      </c>
      <c r="K2237">
        <v>1943.78</v>
      </c>
      <c r="L2237" s="4">
        <v>1943.78</v>
      </c>
      <c r="M2237" s="4" t="str">
        <f t="shared" si="207"/>
        <v>Low Sales</v>
      </c>
      <c r="N2237" s="2" t="str">
        <f t="shared" si="208"/>
        <v>Grade C</v>
      </c>
      <c r="O2237">
        <v>10</v>
      </c>
      <c r="P2237" s="4">
        <v>10</v>
      </c>
      <c r="Q2237" t="s">
        <v>18</v>
      </c>
      <c r="R2237" s="4">
        <v>1</v>
      </c>
      <c r="S2237" t="str">
        <f>CONCATENATE(OrdersTable[[#This Row],[Clean_ID]],"-",OrdersTable[[#This Row],[Clean_Region]],"-",OrdersTable[[#This Row],[Clean_Product]])</f>
        <v>3235-NORTH-Electronics</v>
      </c>
    </row>
    <row r="2238" spans="1:19" x14ac:dyDescent="0.3">
      <c r="A2238" t="s">
        <v>5961</v>
      </c>
      <c r="B2238" t="str">
        <f t="shared" si="204"/>
        <v>3236</v>
      </c>
      <c r="C2238" t="s">
        <v>5962</v>
      </c>
      <c r="D2238" t="str">
        <f t="shared" si="209"/>
        <v>Austin Love</v>
      </c>
      <c r="E2238" t="s">
        <v>34</v>
      </c>
      <c r="F2238" t="str">
        <f t="shared" si="205"/>
        <v>NORTH</v>
      </c>
      <c r="G2238" t="s">
        <v>12</v>
      </c>
      <c r="H2238" t="str">
        <f t="shared" si="206"/>
        <v>Electronics</v>
      </c>
      <c r="I2238" s="2" t="s">
        <v>5482</v>
      </c>
      <c r="J2238" s="1">
        <v>45749</v>
      </c>
      <c r="K2238"/>
      <c r="L2238" s="4">
        <v>0</v>
      </c>
      <c r="M2238" s="4" t="str">
        <f t="shared" si="207"/>
        <v>Low Sales</v>
      </c>
      <c r="N2238" s="2" t="str">
        <f t="shared" si="208"/>
        <v>Grade C</v>
      </c>
      <c r="O2238">
        <v>10</v>
      </c>
      <c r="P2238" s="4">
        <v>10</v>
      </c>
      <c r="Q2238" t="s">
        <v>18</v>
      </c>
      <c r="R2238" s="4">
        <v>15</v>
      </c>
      <c r="S2238" t="str">
        <f>CONCATENATE(OrdersTable[[#This Row],[Clean_ID]],"-",OrdersTable[[#This Row],[Clean_Region]],"-",OrdersTable[[#This Row],[Clean_Product]])</f>
        <v>3236-NORTH-Electronics</v>
      </c>
    </row>
    <row r="2239" spans="1:19" x14ac:dyDescent="0.3">
      <c r="A2239" t="s">
        <v>5963</v>
      </c>
      <c r="B2239" t="str">
        <f t="shared" si="204"/>
        <v>3237</v>
      </c>
      <c r="C2239" t="s">
        <v>5964</v>
      </c>
      <c r="D2239" t="str">
        <f t="shared" si="209"/>
        <v>Amber Lee</v>
      </c>
      <c r="E2239" t="s">
        <v>21</v>
      </c>
      <c r="F2239" t="str">
        <f t="shared" si="205"/>
        <v>CENTRAL</v>
      </c>
      <c r="G2239" t="s">
        <v>80</v>
      </c>
      <c r="H2239" t="str">
        <f t="shared" si="206"/>
        <v>Furniture</v>
      </c>
      <c r="I2239" s="2" t="s">
        <v>2733</v>
      </c>
      <c r="J2239" s="1">
        <v>45475</v>
      </c>
      <c r="K2239"/>
      <c r="L2239" s="4">
        <v>0</v>
      </c>
      <c r="M2239" s="4" t="str">
        <f t="shared" si="207"/>
        <v>Low Sales</v>
      </c>
      <c r="N2239" s="2" t="str">
        <f t="shared" si="208"/>
        <v>Grade C</v>
      </c>
      <c r="O2239">
        <v>20</v>
      </c>
      <c r="P2239" s="4">
        <v>20</v>
      </c>
      <c r="Q2239" t="s">
        <v>31</v>
      </c>
      <c r="R2239" s="4">
        <v>4</v>
      </c>
      <c r="S2239" t="str">
        <f>CONCATENATE(OrdersTable[[#This Row],[Clean_ID]],"-",OrdersTable[[#This Row],[Clean_Region]],"-",OrdersTable[[#This Row],[Clean_Product]])</f>
        <v>3237-CENTRAL-Furniture</v>
      </c>
    </row>
    <row r="2240" spans="1:19" x14ac:dyDescent="0.3">
      <c r="A2240" t="s">
        <v>5965</v>
      </c>
      <c r="B2240" t="str">
        <f t="shared" si="204"/>
        <v>3238</v>
      </c>
      <c r="C2240" t="s">
        <v>5966</v>
      </c>
      <c r="D2240" t="str">
        <f t="shared" si="209"/>
        <v>Kim Russell</v>
      </c>
      <c r="E2240" t="s">
        <v>21</v>
      </c>
      <c r="F2240" t="str">
        <f t="shared" si="205"/>
        <v>CENTRAL</v>
      </c>
      <c r="G2240" t="s">
        <v>12</v>
      </c>
      <c r="H2240" t="str">
        <f t="shared" si="206"/>
        <v>Electronics</v>
      </c>
      <c r="I2240" s="2" t="s">
        <v>1654</v>
      </c>
      <c r="J2240" s="1">
        <v>45968</v>
      </c>
      <c r="K2240"/>
      <c r="L2240" s="4">
        <v>0</v>
      </c>
      <c r="M2240" s="4" t="str">
        <f t="shared" si="207"/>
        <v>Low Sales</v>
      </c>
      <c r="N2240" s="2" t="str">
        <f t="shared" si="208"/>
        <v>Grade C</v>
      </c>
      <c r="O2240"/>
      <c r="P2240" s="4">
        <v>0</v>
      </c>
      <c r="Q2240" t="s">
        <v>14</v>
      </c>
      <c r="R2240" s="4">
        <v>3</v>
      </c>
      <c r="S2240" t="str">
        <f>CONCATENATE(OrdersTable[[#This Row],[Clean_ID]],"-",OrdersTable[[#This Row],[Clean_Region]],"-",OrdersTable[[#This Row],[Clean_Product]])</f>
        <v>3238-CENTRAL-Electronics</v>
      </c>
    </row>
    <row r="2241" spans="1:19" x14ac:dyDescent="0.3">
      <c r="A2241" t="s">
        <v>5967</v>
      </c>
      <c r="B2241" t="str">
        <f t="shared" si="204"/>
        <v>3239</v>
      </c>
      <c r="C2241" t="s">
        <v>5968</v>
      </c>
      <c r="D2241" t="str">
        <f t="shared" si="209"/>
        <v>Lisa Tucker</v>
      </c>
      <c r="E2241" t="s">
        <v>26</v>
      </c>
      <c r="F2241" t="str">
        <f t="shared" si="205"/>
        <v>EAST</v>
      </c>
      <c r="G2241" t="s">
        <v>80</v>
      </c>
      <c r="H2241" t="str">
        <f t="shared" si="206"/>
        <v>Furniture</v>
      </c>
      <c r="I2241" s="2" t="s">
        <v>5969</v>
      </c>
      <c r="J2241" s="1">
        <v>45394</v>
      </c>
      <c r="K2241"/>
      <c r="L2241" s="4">
        <v>0</v>
      </c>
      <c r="M2241" s="4" t="str">
        <f t="shared" si="207"/>
        <v>Low Sales</v>
      </c>
      <c r="N2241" s="2" t="str">
        <f t="shared" si="208"/>
        <v>Grade C</v>
      </c>
      <c r="O2241"/>
      <c r="P2241" s="4">
        <v>0</v>
      </c>
      <c r="Q2241" t="s">
        <v>18</v>
      </c>
      <c r="R2241" s="4">
        <v>15</v>
      </c>
      <c r="S2241" t="str">
        <f>CONCATENATE(OrdersTable[[#This Row],[Clean_ID]],"-",OrdersTable[[#This Row],[Clean_Region]],"-",OrdersTable[[#This Row],[Clean_Product]])</f>
        <v>3239-EAST-Furniture</v>
      </c>
    </row>
    <row r="2242" spans="1:19" x14ac:dyDescent="0.3">
      <c r="A2242" t="s">
        <v>5970</v>
      </c>
      <c r="B2242" t="str">
        <f t="shared" ref="B2242:B2305" si="210">RIGHT(A2242, 4)</f>
        <v>3240</v>
      </c>
      <c r="C2242" t="s">
        <v>5971</v>
      </c>
      <c r="D2242" t="str">
        <f t="shared" si="209"/>
        <v>Miss Kaitlin Smith</v>
      </c>
      <c r="E2242" t="s">
        <v>26</v>
      </c>
      <c r="F2242" t="str">
        <f t="shared" ref="F2242:F2305" si="211">UPPER(TRIM(E2242))</f>
        <v>EAST</v>
      </c>
      <c r="G2242" t="s">
        <v>12</v>
      </c>
      <c r="H2242" t="str">
        <f t="shared" ref="H2242:H2305" si="212">PROPER(TRIM(G2242))</f>
        <v>Electronics</v>
      </c>
      <c r="I2242" s="2" t="s">
        <v>5914</v>
      </c>
      <c r="J2242" s="1">
        <v>45882</v>
      </c>
      <c r="K2242">
        <v>1666.86</v>
      </c>
      <c r="L2242" s="4">
        <v>1666.86</v>
      </c>
      <c r="M2242" s="4" t="str">
        <f t="shared" ref="M2242:M2305" si="213">IF(L2242&gt;2500, "High Sales", "Low Sales")</f>
        <v>Low Sales</v>
      </c>
      <c r="N2242" s="2" t="str">
        <f t="shared" ref="N2242:N2305" si="214">IF(OR(ISBLANK(L2242), L2242="", L2242=0), "Grade C", IF(L2242&gt;=4000, "Grade A", IF(L2242&gt;=2000, "Grade B", "Grade C")))</f>
        <v>Grade C</v>
      </c>
      <c r="O2242">
        <v>10</v>
      </c>
      <c r="P2242" s="4">
        <v>10</v>
      </c>
      <c r="Q2242" t="s">
        <v>37</v>
      </c>
      <c r="R2242" s="4">
        <v>5</v>
      </c>
      <c r="S2242" t="str">
        <f>CONCATENATE(OrdersTable[[#This Row],[Clean_ID]],"-",OrdersTable[[#This Row],[Clean_Region]],"-",OrdersTable[[#This Row],[Clean_Product]])</f>
        <v>3240-EAST-Electronics</v>
      </c>
    </row>
    <row r="2243" spans="1:19" x14ac:dyDescent="0.3">
      <c r="A2243" t="s">
        <v>5972</v>
      </c>
      <c r="B2243" t="str">
        <f t="shared" si="210"/>
        <v>3241</v>
      </c>
      <c r="C2243" t="s">
        <v>5973</v>
      </c>
      <c r="D2243" t="str">
        <f t="shared" ref="D2243:D2306" si="215">PROPER(TRIM(C2243))</f>
        <v>Teresa Graham</v>
      </c>
      <c r="E2243" t="s">
        <v>51</v>
      </c>
      <c r="F2243" t="str">
        <f t="shared" si="211"/>
        <v>WEST</v>
      </c>
      <c r="G2243" t="s">
        <v>80</v>
      </c>
      <c r="H2243" t="str">
        <f t="shared" si="212"/>
        <v>Furniture</v>
      </c>
      <c r="I2243" s="2" t="s">
        <v>5430</v>
      </c>
      <c r="J2243" s="1">
        <v>45309</v>
      </c>
      <c r="K2243"/>
      <c r="L2243" s="4">
        <v>0</v>
      </c>
      <c r="M2243" s="4" t="str">
        <f t="shared" si="213"/>
        <v>Low Sales</v>
      </c>
      <c r="N2243" s="2" t="str">
        <f t="shared" si="214"/>
        <v>Grade C</v>
      </c>
      <c r="O2243">
        <v>15</v>
      </c>
      <c r="P2243" s="4">
        <v>15</v>
      </c>
      <c r="Q2243" t="s">
        <v>23</v>
      </c>
      <c r="R2243" s="4">
        <v>14</v>
      </c>
      <c r="S2243" t="str">
        <f>CONCATENATE(OrdersTable[[#This Row],[Clean_ID]],"-",OrdersTable[[#This Row],[Clean_Region]],"-",OrdersTable[[#This Row],[Clean_Product]])</f>
        <v>3241-WEST-Furniture</v>
      </c>
    </row>
    <row r="2244" spans="1:19" x14ac:dyDescent="0.3">
      <c r="A2244" t="s">
        <v>5974</v>
      </c>
      <c r="B2244" t="str">
        <f t="shared" si="210"/>
        <v>3242</v>
      </c>
      <c r="C2244" t="s">
        <v>5975</v>
      </c>
      <c r="D2244" t="str">
        <f t="shared" si="215"/>
        <v>David Cook</v>
      </c>
      <c r="E2244" t="s">
        <v>34</v>
      </c>
      <c r="F2244" t="str">
        <f t="shared" si="211"/>
        <v>NORTH</v>
      </c>
      <c r="G2244" t="s">
        <v>12</v>
      </c>
      <c r="H2244" t="str">
        <f t="shared" si="212"/>
        <v>Electronics</v>
      </c>
      <c r="I2244" s="2" t="s">
        <v>1513</v>
      </c>
      <c r="J2244" s="1">
        <v>46116</v>
      </c>
      <c r="K2244"/>
      <c r="L2244" s="4">
        <v>0</v>
      </c>
      <c r="M2244" s="4" t="str">
        <f t="shared" si="213"/>
        <v>Low Sales</v>
      </c>
      <c r="N2244" s="2" t="str">
        <f t="shared" si="214"/>
        <v>Grade C</v>
      </c>
      <c r="O2244">
        <v>10</v>
      </c>
      <c r="P2244" s="4">
        <v>10</v>
      </c>
      <c r="Q2244" t="s">
        <v>37</v>
      </c>
      <c r="R2244" s="4">
        <v>8</v>
      </c>
      <c r="S2244" t="str">
        <f>CONCATENATE(OrdersTable[[#This Row],[Clean_ID]],"-",OrdersTable[[#This Row],[Clean_Region]],"-",OrdersTable[[#This Row],[Clean_Product]])</f>
        <v>3242-NORTH-Electronics</v>
      </c>
    </row>
    <row r="2245" spans="1:19" x14ac:dyDescent="0.3">
      <c r="A2245" t="s">
        <v>5976</v>
      </c>
      <c r="B2245" t="str">
        <f t="shared" si="210"/>
        <v>3243</v>
      </c>
      <c r="C2245" t="s">
        <v>5977</v>
      </c>
      <c r="D2245" t="str">
        <f t="shared" si="215"/>
        <v>Randall Garcia</v>
      </c>
      <c r="E2245" t="s">
        <v>34</v>
      </c>
      <c r="F2245" t="str">
        <f t="shared" si="211"/>
        <v>NORTH</v>
      </c>
      <c r="G2245" t="s">
        <v>12</v>
      </c>
      <c r="H2245" t="str">
        <f t="shared" si="212"/>
        <v>Electronics</v>
      </c>
      <c r="I2245" s="2" t="s">
        <v>4491</v>
      </c>
      <c r="J2245" s="1">
        <v>45526</v>
      </c>
      <c r="K2245"/>
      <c r="L2245" s="4">
        <v>0</v>
      </c>
      <c r="M2245" s="4" t="str">
        <f t="shared" si="213"/>
        <v>Low Sales</v>
      </c>
      <c r="N2245" s="2" t="str">
        <f t="shared" si="214"/>
        <v>Grade C</v>
      </c>
      <c r="O2245">
        <v>10</v>
      </c>
      <c r="P2245" s="4">
        <v>10</v>
      </c>
      <c r="Q2245" t="s">
        <v>23</v>
      </c>
      <c r="R2245" s="4">
        <v>15</v>
      </c>
      <c r="S2245" t="str">
        <f>CONCATENATE(OrdersTable[[#This Row],[Clean_ID]],"-",OrdersTable[[#This Row],[Clean_Region]],"-",OrdersTable[[#This Row],[Clean_Product]])</f>
        <v>3243-NORTH-Electronics</v>
      </c>
    </row>
    <row r="2246" spans="1:19" x14ac:dyDescent="0.3">
      <c r="A2246" t="s">
        <v>5978</v>
      </c>
      <c r="B2246" t="str">
        <f t="shared" si="210"/>
        <v>3244</v>
      </c>
      <c r="C2246" t="s">
        <v>5979</v>
      </c>
      <c r="D2246" t="str">
        <f t="shared" si="215"/>
        <v>Jonathan Wolf</v>
      </c>
      <c r="E2246" t="s">
        <v>26</v>
      </c>
      <c r="F2246" t="str">
        <f t="shared" si="211"/>
        <v>EAST</v>
      </c>
      <c r="G2246" t="s">
        <v>40</v>
      </c>
      <c r="H2246" t="str">
        <f t="shared" si="212"/>
        <v>Office Supplies</v>
      </c>
      <c r="I2246" s="2" t="s">
        <v>5980</v>
      </c>
      <c r="J2246" s="1">
        <v>45815</v>
      </c>
      <c r="K2246">
        <v>1967.48</v>
      </c>
      <c r="L2246" s="4">
        <v>1967.48</v>
      </c>
      <c r="M2246" s="4" t="str">
        <f t="shared" si="213"/>
        <v>Low Sales</v>
      </c>
      <c r="N2246" s="2" t="str">
        <f t="shared" si="214"/>
        <v>Grade C</v>
      </c>
      <c r="O2246">
        <v>10</v>
      </c>
      <c r="P2246" s="4">
        <v>10</v>
      </c>
      <c r="Q2246" t="s">
        <v>14</v>
      </c>
      <c r="R2246" s="4">
        <v>5</v>
      </c>
      <c r="S2246" t="str">
        <f>CONCATENATE(OrdersTable[[#This Row],[Clean_ID]],"-",OrdersTable[[#This Row],[Clean_Region]],"-",OrdersTable[[#This Row],[Clean_Product]])</f>
        <v>3244-EAST-Office Supplies</v>
      </c>
    </row>
    <row r="2247" spans="1:19" x14ac:dyDescent="0.3">
      <c r="A2247" t="s">
        <v>5981</v>
      </c>
      <c r="B2247" t="str">
        <f t="shared" si="210"/>
        <v>3245</v>
      </c>
      <c r="C2247" t="s">
        <v>5982</v>
      </c>
      <c r="D2247" t="str">
        <f t="shared" si="215"/>
        <v>Jack Cummings</v>
      </c>
      <c r="E2247" t="s">
        <v>34</v>
      </c>
      <c r="F2247" t="str">
        <f t="shared" si="211"/>
        <v>NORTH</v>
      </c>
      <c r="G2247" t="s">
        <v>80</v>
      </c>
      <c r="H2247" t="str">
        <f t="shared" si="212"/>
        <v>Furniture</v>
      </c>
      <c r="I2247" s="2" t="s">
        <v>5983</v>
      </c>
      <c r="J2247" s="1">
        <v>45318</v>
      </c>
      <c r="K2247">
        <v>4950.99</v>
      </c>
      <c r="L2247" s="4">
        <v>4950.99</v>
      </c>
      <c r="M2247" s="4" t="str">
        <f t="shared" si="213"/>
        <v>High Sales</v>
      </c>
      <c r="N2247" s="2" t="str">
        <f t="shared" si="214"/>
        <v>Grade A</v>
      </c>
      <c r="O2247">
        <v>20</v>
      </c>
      <c r="P2247" s="4">
        <v>20</v>
      </c>
      <c r="Q2247" t="s">
        <v>14</v>
      </c>
      <c r="R2247" s="4">
        <v>6</v>
      </c>
      <c r="S2247" t="str">
        <f>CONCATENATE(OrdersTable[[#This Row],[Clean_ID]],"-",OrdersTable[[#This Row],[Clean_Region]],"-",OrdersTable[[#This Row],[Clean_Product]])</f>
        <v>3245-NORTH-Furniture</v>
      </c>
    </row>
    <row r="2248" spans="1:19" x14ac:dyDescent="0.3">
      <c r="A2248" t="s">
        <v>5984</v>
      </c>
      <c r="B2248" t="str">
        <f t="shared" si="210"/>
        <v>3246</v>
      </c>
      <c r="C2248" t="s">
        <v>5985</v>
      </c>
      <c r="D2248" t="str">
        <f t="shared" si="215"/>
        <v>Kathy Fisher</v>
      </c>
      <c r="E2248" t="s">
        <v>21</v>
      </c>
      <c r="F2248" t="str">
        <f t="shared" si="211"/>
        <v>CENTRAL</v>
      </c>
      <c r="G2248" t="s">
        <v>80</v>
      </c>
      <c r="H2248" t="str">
        <f t="shared" si="212"/>
        <v>Furniture</v>
      </c>
      <c r="I2248" s="2" t="s">
        <v>885</v>
      </c>
      <c r="J2248" s="1">
        <v>45782</v>
      </c>
      <c r="K2248"/>
      <c r="L2248" s="4">
        <v>0</v>
      </c>
      <c r="M2248" s="4" t="str">
        <f t="shared" si="213"/>
        <v>Low Sales</v>
      </c>
      <c r="N2248" s="2" t="str">
        <f t="shared" si="214"/>
        <v>Grade C</v>
      </c>
      <c r="O2248">
        <v>5</v>
      </c>
      <c r="P2248" s="4">
        <v>5</v>
      </c>
      <c r="Q2248" t="s">
        <v>18</v>
      </c>
      <c r="R2248" s="4">
        <v>10</v>
      </c>
      <c r="S2248" t="str">
        <f>CONCATENATE(OrdersTable[[#This Row],[Clean_ID]],"-",OrdersTable[[#This Row],[Clean_Region]],"-",OrdersTable[[#This Row],[Clean_Product]])</f>
        <v>3246-CENTRAL-Furniture</v>
      </c>
    </row>
    <row r="2249" spans="1:19" x14ac:dyDescent="0.3">
      <c r="A2249" t="s">
        <v>5986</v>
      </c>
      <c r="B2249" t="str">
        <f t="shared" si="210"/>
        <v>3247</v>
      </c>
      <c r="C2249" t="s">
        <v>5987</v>
      </c>
      <c r="D2249" t="str">
        <f t="shared" si="215"/>
        <v>Leslie Zuniga</v>
      </c>
      <c r="E2249" t="s">
        <v>21</v>
      </c>
      <c r="F2249" t="str">
        <f t="shared" si="211"/>
        <v>CENTRAL</v>
      </c>
      <c r="G2249" t="s">
        <v>12</v>
      </c>
      <c r="H2249" t="str">
        <f t="shared" si="212"/>
        <v>Electronics</v>
      </c>
      <c r="I2249" s="2" t="s">
        <v>5988</v>
      </c>
      <c r="J2249" s="1">
        <v>45745</v>
      </c>
      <c r="K2249">
        <v>3621.66</v>
      </c>
      <c r="L2249" s="4">
        <v>3621.66</v>
      </c>
      <c r="M2249" s="4" t="str">
        <f t="shared" si="213"/>
        <v>High Sales</v>
      </c>
      <c r="N2249" s="2" t="str">
        <f t="shared" si="214"/>
        <v>Grade B</v>
      </c>
      <c r="O2249">
        <v>20</v>
      </c>
      <c r="P2249" s="4">
        <v>20</v>
      </c>
      <c r="Q2249" t="s">
        <v>23</v>
      </c>
      <c r="R2249" s="4">
        <v>14</v>
      </c>
      <c r="S2249" t="str">
        <f>CONCATENATE(OrdersTable[[#This Row],[Clean_ID]],"-",OrdersTable[[#This Row],[Clean_Region]],"-",OrdersTable[[#This Row],[Clean_Product]])</f>
        <v>3247-CENTRAL-Electronics</v>
      </c>
    </row>
    <row r="2250" spans="1:19" x14ac:dyDescent="0.3">
      <c r="A2250" t="s">
        <v>5989</v>
      </c>
      <c r="B2250" t="str">
        <f t="shared" si="210"/>
        <v>3248</v>
      </c>
      <c r="C2250" t="s">
        <v>5990</v>
      </c>
      <c r="D2250" t="str">
        <f t="shared" si="215"/>
        <v>Christy Clayton</v>
      </c>
      <c r="E2250" t="s">
        <v>21</v>
      </c>
      <c r="F2250" t="str">
        <f t="shared" si="211"/>
        <v>CENTRAL</v>
      </c>
      <c r="G2250" t="s">
        <v>12</v>
      </c>
      <c r="H2250" t="str">
        <f t="shared" si="212"/>
        <v>Electronics</v>
      </c>
      <c r="I2250" s="2" t="s">
        <v>5991</v>
      </c>
      <c r="J2250" s="1">
        <v>45714</v>
      </c>
      <c r="K2250"/>
      <c r="L2250" s="4">
        <v>0</v>
      </c>
      <c r="M2250" s="4" t="str">
        <f t="shared" si="213"/>
        <v>Low Sales</v>
      </c>
      <c r="N2250" s="2" t="str">
        <f t="shared" si="214"/>
        <v>Grade C</v>
      </c>
      <c r="O2250"/>
      <c r="P2250" s="4">
        <v>0</v>
      </c>
      <c r="Q2250" t="s">
        <v>14</v>
      </c>
      <c r="R2250" s="4">
        <v>6</v>
      </c>
      <c r="S2250" t="str">
        <f>CONCATENATE(OrdersTable[[#This Row],[Clean_ID]],"-",OrdersTable[[#This Row],[Clean_Region]],"-",OrdersTable[[#This Row],[Clean_Product]])</f>
        <v>3248-CENTRAL-Electronics</v>
      </c>
    </row>
    <row r="2251" spans="1:19" x14ac:dyDescent="0.3">
      <c r="A2251" t="s">
        <v>5992</v>
      </c>
      <c r="B2251" t="str">
        <f t="shared" si="210"/>
        <v>3249</v>
      </c>
      <c r="C2251" t="s">
        <v>5993</v>
      </c>
      <c r="D2251" t="str">
        <f t="shared" si="215"/>
        <v>Mrs. Toni Gardner</v>
      </c>
      <c r="E2251" t="s">
        <v>26</v>
      </c>
      <c r="F2251" t="str">
        <f t="shared" si="211"/>
        <v>EAST</v>
      </c>
      <c r="G2251" t="s">
        <v>40</v>
      </c>
      <c r="H2251" t="str">
        <f t="shared" si="212"/>
        <v>Office Supplies</v>
      </c>
      <c r="I2251" s="2" t="s">
        <v>3067</v>
      </c>
      <c r="J2251" s="1">
        <v>45454</v>
      </c>
      <c r="K2251">
        <v>3177.09</v>
      </c>
      <c r="L2251" s="4">
        <v>3177.09</v>
      </c>
      <c r="M2251" s="4" t="str">
        <f t="shared" si="213"/>
        <v>High Sales</v>
      </c>
      <c r="N2251" s="2" t="str">
        <f t="shared" si="214"/>
        <v>Grade B</v>
      </c>
      <c r="O2251">
        <v>10</v>
      </c>
      <c r="P2251" s="4">
        <v>10</v>
      </c>
      <c r="Q2251" t="s">
        <v>31</v>
      </c>
      <c r="R2251" s="4">
        <v>1</v>
      </c>
      <c r="S2251" t="str">
        <f>CONCATENATE(OrdersTable[[#This Row],[Clean_ID]],"-",OrdersTable[[#This Row],[Clean_Region]],"-",OrdersTable[[#This Row],[Clean_Product]])</f>
        <v>3249-EAST-Office Supplies</v>
      </c>
    </row>
    <row r="2252" spans="1:19" x14ac:dyDescent="0.3">
      <c r="A2252" t="s">
        <v>5994</v>
      </c>
      <c r="B2252" t="str">
        <f t="shared" si="210"/>
        <v>3250</v>
      </c>
      <c r="C2252" t="s">
        <v>5995</v>
      </c>
      <c r="D2252" t="str">
        <f t="shared" si="215"/>
        <v>Angela Rangel</v>
      </c>
      <c r="E2252" t="s">
        <v>44</v>
      </c>
      <c r="F2252" t="str">
        <f t="shared" si="211"/>
        <v>SOUTH</v>
      </c>
      <c r="G2252" t="s">
        <v>12</v>
      </c>
      <c r="H2252" t="str">
        <f t="shared" si="212"/>
        <v>Electronics</v>
      </c>
      <c r="I2252" s="2" t="s">
        <v>5996</v>
      </c>
      <c r="J2252" s="1">
        <v>45419</v>
      </c>
      <c r="K2252"/>
      <c r="L2252" s="4">
        <v>0</v>
      </c>
      <c r="M2252" s="4" t="str">
        <f t="shared" si="213"/>
        <v>Low Sales</v>
      </c>
      <c r="N2252" s="2" t="str">
        <f t="shared" si="214"/>
        <v>Grade C</v>
      </c>
      <c r="O2252">
        <v>20</v>
      </c>
      <c r="P2252" s="4">
        <v>20</v>
      </c>
      <c r="Q2252" t="s">
        <v>37</v>
      </c>
      <c r="R2252" s="4">
        <v>15</v>
      </c>
      <c r="S2252" t="str">
        <f>CONCATENATE(OrdersTable[[#This Row],[Clean_ID]],"-",OrdersTable[[#This Row],[Clean_Region]],"-",OrdersTable[[#This Row],[Clean_Product]])</f>
        <v>3250-SOUTH-Electronics</v>
      </c>
    </row>
    <row r="2253" spans="1:19" x14ac:dyDescent="0.3">
      <c r="A2253" t="s">
        <v>5997</v>
      </c>
      <c r="B2253" t="str">
        <f t="shared" si="210"/>
        <v>3251</v>
      </c>
      <c r="C2253" t="s">
        <v>5998</v>
      </c>
      <c r="D2253" t="str">
        <f t="shared" si="215"/>
        <v>Heather Tucker</v>
      </c>
      <c r="E2253" t="s">
        <v>11</v>
      </c>
      <c r="F2253" t="str">
        <f t="shared" si="211"/>
        <v>NORTH</v>
      </c>
      <c r="G2253" t="s">
        <v>35</v>
      </c>
      <c r="H2253" t="str">
        <f t="shared" si="212"/>
        <v>Electronics</v>
      </c>
      <c r="I2253" s="2" t="s">
        <v>5892</v>
      </c>
      <c r="J2253" s="1">
        <v>45992</v>
      </c>
      <c r="K2253"/>
      <c r="L2253" s="4">
        <v>0</v>
      </c>
      <c r="M2253" s="4" t="str">
        <f t="shared" si="213"/>
        <v>Low Sales</v>
      </c>
      <c r="N2253" s="2" t="str">
        <f t="shared" si="214"/>
        <v>Grade C</v>
      </c>
      <c r="O2253"/>
      <c r="P2253" s="4">
        <v>0</v>
      </c>
      <c r="Q2253" t="s">
        <v>14</v>
      </c>
      <c r="R2253" s="4">
        <v>6</v>
      </c>
      <c r="S2253" t="str">
        <f>CONCATENATE(OrdersTable[[#This Row],[Clean_ID]],"-",OrdersTable[[#This Row],[Clean_Region]],"-",OrdersTable[[#This Row],[Clean_Product]])</f>
        <v>3251-NORTH-Electronics</v>
      </c>
    </row>
    <row r="2254" spans="1:19" x14ac:dyDescent="0.3">
      <c r="A2254" t="s">
        <v>5999</v>
      </c>
      <c r="B2254" t="str">
        <f t="shared" si="210"/>
        <v>3252</v>
      </c>
      <c r="C2254" t="s">
        <v>6000</v>
      </c>
      <c r="D2254" t="str">
        <f t="shared" si="215"/>
        <v>Tyler Johnston</v>
      </c>
      <c r="E2254" t="s">
        <v>51</v>
      </c>
      <c r="F2254" t="str">
        <f t="shared" si="211"/>
        <v>WEST</v>
      </c>
      <c r="G2254" t="s">
        <v>40</v>
      </c>
      <c r="H2254" t="str">
        <f t="shared" si="212"/>
        <v>Office Supplies</v>
      </c>
      <c r="I2254" s="2" t="s">
        <v>663</v>
      </c>
      <c r="J2254" s="1">
        <v>45672</v>
      </c>
      <c r="K2254">
        <v>2154.59</v>
      </c>
      <c r="L2254" s="4">
        <v>2154.59</v>
      </c>
      <c r="M2254" s="4" t="str">
        <f t="shared" si="213"/>
        <v>Low Sales</v>
      </c>
      <c r="N2254" s="2" t="str">
        <f t="shared" si="214"/>
        <v>Grade B</v>
      </c>
      <c r="O2254">
        <v>10</v>
      </c>
      <c r="P2254" s="4">
        <v>10</v>
      </c>
      <c r="Q2254" t="s">
        <v>31</v>
      </c>
      <c r="R2254" s="4">
        <v>8</v>
      </c>
      <c r="S2254" t="str">
        <f>CONCATENATE(OrdersTable[[#This Row],[Clean_ID]],"-",OrdersTable[[#This Row],[Clean_Region]],"-",OrdersTable[[#This Row],[Clean_Product]])</f>
        <v>3252-WEST-Office Supplies</v>
      </c>
    </row>
    <row r="2255" spans="1:19" x14ac:dyDescent="0.3">
      <c r="A2255" t="s">
        <v>6001</v>
      </c>
      <c r="B2255" t="str">
        <f t="shared" si="210"/>
        <v>3253</v>
      </c>
      <c r="C2255" t="s">
        <v>6002</v>
      </c>
      <c r="D2255" t="str">
        <f t="shared" si="215"/>
        <v>Tracey Johnson</v>
      </c>
      <c r="E2255" t="s">
        <v>34</v>
      </c>
      <c r="F2255" t="str">
        <f t="shared" si="211"/>
        <v>NORTH</v>
      </c>
      <c r="G2255" t="s">
        <v>80</v>
      </c>
      <c r="H2255" t="str">
        <f t="shared" si="212"/>
        <v>Furniture</v>
      </c>
      <c r="I2255" s="2" t="s">
        <v>1246</v>
      </c>
      <c r="J2255" s="1">
        <v>46269</v>
      </c>
      <c r="K2255">
        <v>2335.64</v>
      </c>
      <c r="L2255" s="4">
        <v>2335.64</v>
      </c>
      <c r="M2255" s="4" t="str">
        <f t="shared" si="213"/>
        <v>Low Sales</v>
      </c>
      <c r="N2255" s="2" t="str">
        <f t="shared" si="214"/>
        <v>Grade B</v>
      </c>
      <c r="O2255">
        <v>5</v>
      </c>
      <c r="P2255" s="4">
        <v>5</v>
      </c>
      <c r="Q2255" t="s">
        <v>14</v>
      </c>
      <c r="R2255" s="4">
        <v>9</v>
      </c>
      <c r="S2255" t="str">
        <f>CONCATENATE(OrdersTable[[#This Row],[Clean_ID]],"-",OrdersTable[[#This Row],[Clean_Region]],"-",OrdersTable[[#This Row],[Clean_Product]])</f>
        <v>3253-NORTH-Furniture</v>
      </c>
    </row>
    <row r="2256" spans="1:19" x14ac:dyDescent="0.3">
      <c r="A2256" t="s">
        <v>6003</v>
      </c>
      <c r="B2256" t="str">
        <f t="shared" si="210"/>
        <v>3254</v>
      </c>
      <c r="C2256" t="s">
        <v>6004</v>
      </c>
      <c r="D2256" t="str">
        <f t="shared" si="215"/>
        <v>Timothy Webb</v>
      </c>
      <c r="E2256" t="s">
        <v>34</v>
      </c>
      <c r="F2256" t="str">
        <f t="shared" si="211"/>
        <v>NORTH</v>
      </c>
      <c r="G2256" t="s">
        <v>12</v>
      </c>
      <c r="H2256" t="str">
        <f t="shared" si="212"/>
        <v>Electronics</v>
      </c>
      <c r="I2256" s="2" t="s">
        <v>6005</v>
      </c>
      <c r="J2256" s="1">
        <v>46108</v>
      </c>
      <c r="K2256">
        <v>657.05</v>
      </c>
      <c r="L2256" s="4">
        <v>657.05</v>
      </c>
      <c r="M2256" s="4" t="str">
        <f t="shared" si="213"/>
        <v>Low Sales</v>
      </c>
      <c r="N2256" s="2" t="str">
        <f t="shared" si="214"/>
        <v>Grade C</v>
      </c>
      <c r="O2256">
        <v>5</v>
      </c>
      <c r="P2256" s="4">
        <v>5</v>
      </c>
      <c r="Q2256" t="s">
        <v>23</v>
      </c>
      <c r="R2256" s="4">
        <v>9</v>
      </c>
      <c r="S2256" t="str">
        <f>CONCATENATE(OrdersTable[[#This Row],[Clean_ID]],"-",OrdersTable[[#This Row],[Clean_Region]],"-",OrdersTable[[#This Row],[Clean_Product]])</f>
        <v>3254-NORTH-Electronics</v>
      </c>
    </row>
    <row r="2257" spans="1:19" x14ac:dyDescent="0.3">
      <c r="A2257" t="s">
        <v>6006</v>
      </c>
      <c r="B2257" t="str">
        <f t="shared" si="210"/>
        <v>3255</v>
      </c>
      <c r="C2257" t="s">
        <v>6007</v>
      </c>
      <c r="D2257" t="str">
        <f t="shared" si="215"/>
        <v>Julie Davila</v>
      </c>
      <c r="E2257" t="s">
        <v>44</v>
      </c>
      <c r="F2257" t="str">
        <f t="shared" si="211"/>
        <v>SOUTH</v>
      </c>
      <c r="G2257" t="s">
        <v>12</v>
      </c>
      <c r="H2257" t="str">
        <f t="shared" si="212"/>
        <v>Electronics</v>
      </c>
      <c r="I2257" s="2" t="s">
        <v>212</v>
      </c>
      <c r="J2257" s="1">
        <v>45781</v>
      </c>
      <c r="K2257">
        <v>1417.04</v>
      </c>
      <c r="L2257" s="4">
        <v>1417.04</v>
      </c>
      <c r="M2257" s="4" t="str">
        <f t="shared" si="213"/>
        <v>Low Sales</v>
      </c>
      <c r="N2257" s="2" t="str">
        <f t="shared" si="214"/>
        <v>Grade C</v>
      </c>
      <c r="O2257">
        <v>20</v>
      </c>
      <c r="P2257" s="4">
        <v>20</v>
      </c>
      <c r="Q2257" t="s">
        <v>18</v>
      </c>
      <c r="R2257" s="4">
        <v>7</v>
      </c>
      <c r="S2257" t="str">
        <f>CONCATENATE(OrdersTable[[#This Row],[Clean_ID]],"-",OrdersTable[[#This Row],[Clean_Region]],"-",OrdersTable[[#This Row],[Clean_Product]])</f>
        <v>3255-SOUTH-Electronics</v>
      </c>
    </row>
    <row r="2258" spans="1:19" x14ac:dyDescent="0.3">
      <c r="A2258" t="s">
        <v>6008</v>
      </c>
      <c r="B2258" t="str">
        <f t="shared" si="210"/>
        <v>3256</v>
      </c>
      <c r="C2258" t="s">
        <v>6009</v>
      </c>
      <c r="D2258" t="str">
        <f t="shared" si="215"/>
        <v>Jody Stone</v>
      </c>
      <c r="E2258" t="s">
        <v>21</v>
      </c>
      <c r="F2258" t="str">
        <f t="shared" si="211"/>
        <v>CENTRAL</v>
      </c>
      <c r="G2258" t="s">
        <v>12</v>
      </c>
      <c r="H2258" t="str">
        <f t="shared" si="212"/>
        <v>Electronics</v>
      </c>
      <c r="I2258" s="2" t="s">
        <v>6010</v>
      </c>
      <c r="J2258" s="1">
        <v>45849</v>
      </c>
      <c r="K2258"/>
      <c r="L2258" s="4">
        <v>0</v>
      </c>
      <c r="M2258" s="4" t="str">
        <f t="shared" si="213"/>
        <v>Low Sales</v>
      </c>
      <c r="N2258" s="2" t="str">
        <f t="shared" si="214"/>
        <v>Grade C</v>
      </c>
      <c r="O2258">
        <v>20</v>
      </c>
      <c r="P2258" s="4">
        <v>20</v>
      </c>
      <c r="Q2258" t="s">
        <v>14</v>
      </c>
      <c r="R2258" s="4">
        <v>3</v>
      </c>
      <c r="S2258" t="str">
        <f>CONCATENATE(OrdersTable[[#This Row],[Clean_ID]],"-",OrdersTable[[#This Row],[Clean_Region]],"-",OrdersTable[[#This Row],[Clean_Product]])</f>
        <v>3256-CENTRAL-Electronics</v>
      </c>
    </row>
    <row r="2259" spans="1:19" x14ac:dyDescent="0.3">
      <c r="A2259" t="s">
        <v>6011</v>
      </c>
      <c r="B2259" t="str">
        <f t="shared" si="210"/>
        <v>3257</v>
      </c>
      <c r="C2259" t="s">
        <v>6012</v>
      </c>
      <c r="D2259" t="str">
        <f t="shared" si="215"/>
        <v>Christina Howard</v>
      </c>
      <c r="E2259" t="s">
        <v>21</v>
      </c>
      <c r="F2259" t="str">
        <f t="shared" si="211"/>
        <v>CENTRAL</v>
      </c>
      <c r="G2259" t="s">
        <v>12</v>
      </c>
      <c r="H2259" t="str">
        <f t="shared" si="212"/>
        <v>Electronics</v>
      </c>
      <c r="I2259" s="2" t="s">
        <v>2315</v>
      </c>
      <c r="J2259" s="1">
        <v>46029</v>
      </c>
      <c r="K2259">
        <v>4872.3</v>
      </c>
      <c r="L2259" s="4">
        <v>4872.3</v>
      </c>
      <c r="M2259" s="4" t="str">
        <f t="shared" si="213"/>
        <v>High Sales</v>
      </c>
      <c r="N2259" s="2" t="str">
        <f t="shared" si="214"/>
        <v>Grade A</v>
      </c>
      <c r="O2259">
        <v>20</v>
      </c>
      <c r="P2259" s="4">
        <v>20</v>
      </c>
      <c r="Q2259" t="s">
        <v>14</v>
      </c>
      <c r="R2259" s="4">
        <v>4</v>
      </c>
      <c r="S2259" t="str">
        <f>CONCATENATE(OrdersTable[[#This Row],[Clean_ID]],"-",OrdersTable[[#This Row],[Clean_Region]],"-",OrdersTable[[#This Row],[Clean_Product]])</f>
        <v>3257-CENTRAL-Electronics</v>
      </c>
    </row>
    <row r="2260" spans="1:19" x14ac:dyDescent="0.3">
      <c r="A2260" t="s">
        <v>6013</v>
      </c>
      <c r="B2260" t="str">
        <f t="shared" si="210"/>
        <v>3258</v>
      </c>
      <c r="C2260" t="s">
        <v>6014</v>
      </c>
      <c r="D2260" t="str">
        <f t="shared" si="215"/>
        <v>James Griffith</v>
      </c>
      <c r="E2260" t="s">
        <v>21</v>
      </c>
      <c r="F2260" t="str">
        <f t="shared" si="211"/>
        <v>CENTRAL</v>
      </c>
      <c r="G2260" t="s">
        <v>12</v>
      </c>
      <c r="H2260" t="str">
        <f t="shared" si="212"/>
        <v>Electronics</v>
      </c>
      <c r="I2260" s="2" t="s">
        <v>6015</v>
      </c>
      <c r="J2260" s="1">
        <v>45710</v>
      </c>
      <c r="K2260">
        <v>553.25</v>
      </c>
      <c r="L2260" s="4">
        <v>553.25</v>
      </c>
      <c r="M2260" s="4" t="str">
        <f t="shared" si="213"/>
        <v>Low Sales</v>
      </c>
      <c r="N2260" s="2" t="str">
        <f t="shared" si="214"/>
        <v>Grade C</v>
      </c>
      <c r="O2260">
        <v>20</v>
      </c>
      <c r="P2260" s="4">
        <v>20</v>
      </c>
      <c r="Q2260" t="s">
        <v>18</v>
      </c>
      <c r="R2260" s="4">
        <v>6</v>
      </c>
      <c r="S2260" t="str">
        <f>CONCATENATE(OrdersTable[[#This Row],[Clean_ID]],"-",OrdersTable[[#This Row],[Clean_Region]],"-",OrdersTable[[#This Row],[Clean_Product]])</f>
        <v>3258-CENTRAL-Electronics</v>
      </c>
    </row>
    <row r="2261" spans="1:19" x14ac:dyDescent="0.3">
      <c r="A2261" t="s">
        <v>6016</v>
      </c>
      <c r="B2261" t="str">
        <f t="shared" si="210"/>
        <v>3259</v>
      </c>
      <c r="C2261" t="s">
        <v>6017</v>
      </c>
      <c r="D2261" t="str">
        <f t="shared" si="215"/>
        <v>Mark Sandoval</v>
      </c>
      <c r="E2261" t="s">
        <v>34</v>
      </c>
      <c r="F2261" t="str">
        <f t="shared" si="211"/>
        <v>NORTH</v>
      </c>
      <c r="G2261" t="s">
        <v>12</v>
      </c>
      <c r="H2261" t="str">
        <f t="shared" si="212"/>
        <v>Electronics</v>
      </c>
      <c r="I2261" s="2" t="s">
        <v>2623</v>
      </c>
      <c r="J2261" s="1">
        <v>46360</v>
      </c>
      <c r="K2261"/>
      <c r="L2261" s="4">
        <v>0</v>
      </c>
      <c r="M2261" s="4" t="str">
        <f t="shared" si="213"/>
        <v>Low Sales</v>
      </c>
      <c r="N2261" s="2" t="str">
        <f t="shared" si="214"/>
        <v>Grade C</v>
      </c>
      <c r="O2261">
        <v>20</v>
      </c>
      <c r="P2261" s="4">
        <v>20</v>
      </c>
      <c r="Q2261" t="s">
        <v>31</v>
      </c>
      <c r="R2261" s="4">
        <v>4</v>
      </c>
      <c r="S2261" t="str">
        <f>CONCATENATE(OrdersTable[[#This Row],[Clean_ID]],"-",OrdersTable[[#This Row],[Clean_Region]],"-",OrdersTable[[#This Row],[Clean_Product]])</f>
        <v>3259-NORTH-Electronics</v>
      </c>
    </row>
    <row r="2262" spans="1:19" x14ac:dyDescent="0.3">
      <c r="A2262" t="s">
        <v>6018</v>
      </c>
      <c r="B2262" t="str">
        <f t="shared" si="210"/>
        <v>3260</v>
      </c>
      <c r="C2262" t="s">
        <v>6019</v>
      </c>
      <c r="D2262" t="str">
        <f t="shared" si="215"/>
        <v>Mark Clark</v>
      </c>
      <c r="E2262" t="s">
        <v>51</v>
      </c>
      <c r="F2262" t="str">
        <f t="shared" si="211"/>
        <v>WEST</v>
      </c>
      <c r="G2262" t="s">
        <v>80</v>
      </c>
      <c r="H2262" t="str">
        <f t="shared" si="212"/>
        <v>Furniture</v>
      </c>
      <c r="I2262" s="2" t="s">
        <v>6020</v>
      </c>
      <c r="J2262" s="1">
        <v>45408</v>
      </c>
      <c r="K2262">
        <v>1022.94</v>
      </c>
      <c r="L2262" s="4">
        <v>1022.94</v>
      </c>
      <c r="M2262" s="4" t="str">
        <f t="shared" si="213"/>
        <v>Low Sales</v>
      </c>
      <c r="N2262" s="2" t="str">
        <f t="shared" si="214"/>
        <v>Grade C</v>
      </c>
      <c r="O2262"/>
      <c r="P2262" s="4">
        <v>0</v>
      </c>
      <c r="Q2262" t="s">
        <v>23</v>
      </c>
      <c r="R2262" s="4">
        <v>3</v>
      </c>
      <c r="S2262" t="str">
        <f>CONCATENATE(OrdersTable[[#This Row],[Clean_ID]],"-",OrdersTable[[#This Row],[Clean_Region]],"-",OrdersTable[[#This Row],[Clean_Product]])</f>
        <v>3260-WEST-Furniture</v>
      </c>
    </row>
    <row r="2263" spans="1:19" x14ac:dyDescent="0.3">
      <c r="A2263" t="s">
        <v>6021</v>
      </c>
      <c r="B2263" t="str">
        <f t="shared" si="210"/>
        <v>3261</v>
      </c>
      <c r="C2263" t="s">
        <v>6022</v>
      </c>
      <c r="D2263" t="str">
        <f t="shared" si="215"/>
        <v>Cheryl Jordan</v>
      </c>
      <c r="E2263" t="s">
        <v>26</v>
      </c>
      <c r="F2263" t="str">
        <f t="shared" si="211"/>
        <v>EAST</v>
      </c>
      <c r="G2263" t="s">
        <v>40</v>
      </c>
      <c r="H2263" t="str">
        <f t="shared" si="212"/>
        <v>Office Supplies</v>
      </c>
      <c r="I2263" s="2" t="s">
        <v>6023</v>
      </c>
      <c r="J2263" s="1">
        <v>45692</v>
      </c>
      <c r="K2263"/>
      <c r="L2263" s="4">
        <v>0</v>
      </c>
      <c r="M2263" s="4" t="str">
        <f t="shared" si="213"/>
        <v>Low Sales</v>
      </c>
      <c r="N2263" s="2" t="str">
        <f t="shared" si="214"/>
        <v>Grade C</v>
      </c>
      <c r="O2263">
        <v>20</v>
      </c>
      <c r="P2263" s="4">
        <v>20</v>
      </c>
      <c r="Q2263" t="s">
        <v>14</v>
      </c>
      <c r="R2263" s="4">
        <v>4</v>
      </c>
      <c r="S2263" t="str">
        <f>CONCATENATE(OrdersTable[[#This Row],[Clean_ID]],"-",OrdersTable[[#This Row],[Clean_Region]],"-",OrdersTable[[#This Row],[Clean_Product]])</f>
        <v>3261-EAST-Office Supplies</v>
      </c>
    </row>
    <row r="2264" spans="1:19" x14ac:dyDescent="0.3">
      <c r="A2264" t="s">
        <v>6024</v>
      </c>
      <c r="B2264" t="str">
        <f t="shared" si="210"/>
        <v>3262</v>
      </c>
      <c r="C2264" t="s">
        <v>6025</v>
      </c>
      <c r="D2264" t="str">
        <f t="shared" si="215"/>
        <v>Philip Rosario</v>
      </c>
      <c r="E2264" t="s">
        <v>34</v>
      </c>
      <c r="F2264" t="str">
        <f t="shared" si="211"/>
        <v>NORTH</v>
      </c>
      <c r="G2264" t="s">
        <v>12</v>
      </c>
      <c r="H2264" t="str">
        <f t="shared" si="212"/>
        <v>Electronics</v>
      </c>
      <c r="I2264" s="2" t="s">
        <v>535</v>
      </c>
      <c r="J2264" s="1">
        <v>45633</v>
      </c>
      <c r="K2264">
        <v>4998.8100000000004</v>
      </c>
      <c r="L2264" s="4">
        <v>4998.8100000000004</v>
      </c>
      <c r="M2264" s="4" t="str">
        <f t="shared" si="213"/>
        <v>High Sales</v>
      </c>
      <c r="N2264" s="2" t="str">
        <f t="shared" si="214"/>
        <v>Grade A</v>
      </c>
      <c r="O2264"/>
      <c r="P2264" s="4">
        <v>0</v>
      </c>
      <c r="Q2264" t="s">
        <v>23</v>
      </c>
      <c r="R2264" s="4">
        <v>3</v>
      </c>
      <c r="S2264" t="str">
        <f>CONCATENATE(OrdersTable[[#This Row],[Clean_ID]],"-",OrdersTable[[#This Row],[Clean_Region]],"-",OrdersTable[[#This Row],[Clean_Product]])</f>
        <v>3262-NORTH-Electronics</v>
      </c>
    </row>
    <row r="2265" spans="1:19" x14ac:dyDescent="0.3">
      <c r="A2265" t="s">
        <v>6026</v>
      </c>
      <c r="B2265" t="str">
        <f t="shared" si="210"/>
        <v>3263</v>
      </c>
      <c r="C2265" t="s">
        <v>3552</v>
      </c>
      <c r="D2265" t="str">
        <f t="shared" si="215"/>
        <v>Aaron Robertson</v>
      </c>
      <c r="E2265" t="s">
        <v>51</v>
      </c>
      <c r="F2265" t="str">
        <f t="shared" si="211"/>
        <v>WEST</v>
      </c>
      <c r="G2265" t="s">
        <v>40</v>
      </c>
      <c r="H2265" t="str">
        <f t="shared" si="212"/>
        <v>Office Supplies</v>
      </c>
      <c r="I2265" s="2" t="s">
        <v>6027</v>
      </c>
      <c r="J2265" s="1">
        <v>45739</v>
      </c>
      <c r="K2265">
        <v>2212.1999999999998</v>
      </c>
      <c r="L2265" s="4">
        <v>2212.1999999999998</v>
      </c>
      <c r="M2265" s="4" t="str">
        <f t="shared" si="213"/>
        <v>Low Sales</v>
      </c>
      <c r="N2265" s="2" t="str">
        <f t="shared" si="214"/>
        <v>Grade B</v>
      </c>
      <c r="O2265">
        <v>5</v>
      </c>
      <c r="P2265" s="4">
        <v>5</v>
      </c>
      <c r="Q2265" t="s">
        <v>31</v>
      </c>
      <c r="R2265" s="4">
        <v>10</v>
      </c>
      <c r="S2265" t="str">
        <f>CONCATENATE(OrdersTable[[#This Row],[Clean_ID]],"-",OrdersTable[[#This Row],[Clean_Region]],"-",OrdersTable[[#This Row],[Clean_Product]])</f>
        <v>3263-WEST-Office Supplies</v>
      </c>
    </row>
    <row r="2266" spans="1:19" x14ac:dyDescent="0.3">
      <c r="A2266" t="s">
        <v>6028</v>
      </c>
      <c r="B2266" t="str">
        <f t="shared" si="210"/>
        <v>3264</v>
      </c>
      <c r="C2266" t="s">
        <v>6029</v>
      </c>
      <c r="D2266" t="str">
        <f t="shared" si="215"/>
        <v>Monica Rasmussen</v>
      </c>
      <c r="E2266" t="s">
        <v>34</v>
      </c>
      <c r="F2266" t="str">
        <f t="shared" si="211"/>
        <v>NORTH</v>
      </c>
      <c r="G2266" t="s">
        <v>80</v>
      </c>
      <c r="H2266" t="str">
        <f t="shared" si="212"/>
        <v>Furniture</v>
      </c>
      <c r="I2266" s="2" t="s">
        <v>266</v>
      </c>
      <c r="J2266" s="1">
        <v>46142</v>
      </c>
      <c r="K2266"/>
      <c r="L2266" s="4">
        <v>0</v>
      </c>
      <c r="M2266" s="4" t="str">
        <f t="shared" si="213"/>
        <v>Low Sales</v>
      </c>
      <c r="N2266" s="2" t="str">
        <f t="shared" si="214"/>
        <v>Grade C</v>
      </c>
      <c r="O2266">
        <v>5</v>
      </c>
      <c r="P2266" s="4">
        <v>5</v>
      </c>
      <c r="Q2266" t="s">
        <v>14</v>
      </c>
      <c r="R2266" s="4">
        <v>1</v>
      </c>
      <c r="S2266" t="str">
        <f>CONCATENATE(OrdersTable[[#This Row],[Clean_ID]],"-",OrdersTable[[#This Row],[Clean_Region]],"-",OrdersTable[[#This Row],[Clean_Product]])</f>
        <v>3264-NORTH-Furniture</v>
      </c>
    </row>
    <row r="2267" spans="1:19" x14ac:dyDescent="0.3">
      <c r="A2267" t="s">
        <v>6030</v>
      </c>
      <c r="B2267" t="str">
        <f t="shared" si="210"/>
        <v>3265</v>
      </c>
      <c r="C2267" t="s">
        <v>6031</v>
      </c>
      <c r="D2267" t="str">
        <f t="shared" si="215"/>
        <v>David Horne</v>
      </c>
      <c r="E2267" t="s">
        <v>26</v>
      </c>
      <c r="F2267" t="str">
        <f t="shared" si="211"/>
        <v>EAST</v>
      </c>
      <c r="G2267" t="s">
        <v>35</v>
      </c>
      <c r="H2267" t="str">
        <f t="shared" si="212"/>
        <v>Electronics</v>
      </c>
      <c r="I2267" s="2" t="s">
        <v>5337</v>
      </c>
      <c r="J2267" s="1">
        <v>45716</v>
      </c>
      <c r="K2267"/>
      <c r="L2267" s="4">
        <v>0</v>
      </c>
      <c r="M2267" s="4" t="str">
        <f t="shared" si="213"/>
        <v>Low Sales</v>
      </c>
      <c r="N2267" s="2" t="str">
        <f t="shared" si="214"/>
        <v>Grade C</v>
      </c>
      <c r="O2267"/>
      <c r="P2267" s="4">
        <v>0</v>
      </c>
      <c r="Q2267" t="s">
        <v>14</v>
      </c>
      <c r="R2267" s="4">
        <v>13</v>
      </c>
      <c r="S2267" t="str">
        <f>CONCATENATE(OrdersTable[[#This Row],[Clean_ID]],"-",OrdersTable[[#This Row],[Clean_Region]],"-",OrdersTable[[#This Row],[Clean_Product]])</f>
        <v>3265-EAST-Electronics</v>
      </c>
    </row>
    <row r="2268" spans="1:19" x14ac:dyDescent="0.3">
      <c r="A2268" t="s">
        <v>6032</v>
      </c>
      <c r="B2268" t="str">
        <f t="shared" si="210"/>
        <v>3266</v>
      </c>
      <c r="C2268" t="s">
        <v>6033</v>
      </c>
      <c r="D2268" t="str">
        <f t="shared" si="215"/>
        <v>Brenda Schroeder</v>
      </c>
      <c r="E2268" t="s">
        <v>34</v>
      </c>
      <c r="F2268" t="str">
        <f t="shared" si="211"/>
        <v>NORTH</v>
      </c>
      <c r="G2268" t="s">
        <v>12</v>
      </c>
      <c r="H2268" t="str">
        <f t="shared" si="212"/>
        <v>Electronics</v>
      </c>
      <c r="I2268" s="2" t="s">
        <v>236</v>
      </c>
      <c r="J2268" s="1">
        <v>45343</v>
      </c>
      <c r="K2268"/>
      <c r="L2268" s="4">
        <v>0</v>
      </c>
      <c r="M2268" s="4" t="str">
        <f t="shared" si="213"/>
        <v>Low Sales</v>
      </c>
      <c r="N2268" s="2" t="str">
        <f t="shared" si="214"/>
        <v>Grade C</v>
      </c>
      <c r="O2268">
        <v>5</v>
      </c>
      <c r="P2268" s="4">
        <v>5</v>
      </c>
      <c r="Q2268" t="s">
        <v>31</v>
      </c>
      <c r="R2268" s="4">
        <v>1</v>
      </c>
      <c r="S2268" t="str">
        <f>CONCATENATE(OrdersTable[[#This Row],[Clean_ID]],"-",OrdersTable[[#This Row],[Clean_Region]],"-",OrdersTable[[#This Row],[Clean_Product]])</f>
        <v>3266-NORTH-Electronics</v>
      </c>
    </row>
    <row r="2269" spans="1:19" x14ac:dyDescent="0.3">
      <c r="A2269" t="s">
        <v>6034</v>
      </c>
      <c r="B2269" t="str">
        <f t="shared" si="210"/>
        <v>3267</v>
      </c>
      <c r="C2269" t="s">
        <v>6035</v>
      </c>
      <c r="D2269" t="str">
        <f t="shared" si="215"/>
        <v>Gregory Ortiz</v>
      </c>
      <c r="E2269" t="s">
        <v>34</v>
      </c>
      <c r="F2269" t="str">
        <f t="shared" si="211"/>
        <v>NORTH</v>
      </c>
      <c r="G2269" t="s">
        <v>40</v>
      </c>
      <c r="H2269" t="str">
        <f t="shared" si="212"/>
        <v>Office Supplies</v>
      </c>
      <c r="I2269" s="2" t="s">
        <v>6036</v>
      </c>
      <c r="J2269" s="1">
        <v>45891</v>
      </c>
      <c r="K2269">
        <v>2742.2</v>
      </c>
      <c r="L2269" s="4">
        <v>2742.2</v>
      </c>
      <c r="M2269" s="4" t="str">
        <f t="shared" si="213"/>
        <v>High Sales</v>
      </c>
      <c r="N2269" s="2" t="str">
        <f t="shared" si="214"/>
        <v>Grade B</v>
      </c>
      <c r="O2269"/>
      <c r="P2269" s="4">
        <v>0</v>
      </c>
      <c r="Q2269" t="s">
        <v>31</v>
      </c>
      <c r="R2269" s="4">
        <v>10</v>
      </c>
      <c r="S2269" t="str">
        <f>CONCATENATE(OrdersTable[[#This Row],[Clean_ID]],"-",OrdersTable[[#This Row],[Clean_Region]],"-",OrdersTable[[#This Row],[Clean_Product]])</f>
        <v>3267-NORTH-Office Supplies</v>
      </c>
    </row>
    <row r="2270" spans="1:19" x14ac:dyDescent="0.3">
      <c r="A2270" t="s">
        <v>6037</v>
      </c>
      <c r="B2270" t="str">
        <f t="shared" si="210"/>
        <v>3268</v>
      </c>
      <c r="C2270" t="s">
        <v>6038</v>
      </c>
      <c r="D2270" t="str">
        <f t="shared" si="215"/>
        <v>Shannon Smith</v>
      </c>
      <c r="E2270" t="s">
        <v>34</v>
      </c>
      <c r="F2270" t="str">
        <f t="shared" si="211"/>
        <v>NORTH</v>
      </c>
      <c r="G2270" t="s">
        <v>40</v>
      </c>
      <c r="H2270" t="str">
        <f t="shared" si="212"/>
        <v>Office Supplies</v>
      </c>
      <c r="I2270" s="2" t="s">
        <v>5477</v>
      </c>
      <c r="J2270" s="1">
        <v>45547</v>
      </c>
      <c r="K2270">
        <v>4987.55</v>
      </c>
      <c r="L2270" s="4">
        <v>4987.55</v>
      </c>
      <c r="M2270" s="4" t="str">
        <f t="shared" si="213"/>
        <v>High Sales</v>
      </c>
      <c r="N2270" s="2" t="str">
        <f t="shared" si="214"/>
        <v>Grade A</v>
      </c>
      <c r="O2270">
        <v>15</v>
      </c>
      <c r="P2270" s="4">
        <v>15</v>
      </c>
      <c r="Q2270" t="s">
        <v>18</v>
      </c>
      <c r="R2270" s="4">
        <v>1</v>
      </c>
      <c r="S2270" t="str">
        <f>CONCATENATE(OrdersTable[[#This Row],[Clean_ID]],"-",OrdersTable[[#This Row],[Clean_Region]],"-",OrdersTable[[#This Row],[Clean_Product]])</f>
        <v>3268-NORTH-Office Supplies</v>
      </c>
    </row>
    <row r="2271" spans="1:19" x14ac:dyDescent="0.3">
      <c r="A2271" t="s">
        <v>6039</v>
      </c>
      <c r="B2271" t="str">
        <f t="shared" si="210"/>
        <v>3269</v>
      </c>
      <c r="C2271" t="s">
        <v>6040</v>
      </c>
      <c r="D2271" t="str">
        <f t="shared" si="215"/>
        <v>Thomas Ortiz</v>
      </c>
      <c r="E2271" t="s">
        <v>26</v>
      </c>
      <c r="F2271" t="str">
        <f t="shared" si="211"/>
        <v>EAST</v>
      </c>
      <c r="G2271" t="s">
        <v>12</v>
      </c>
      <c r="H2271" t="str">
        <f t="shared" si="212"/>
        <v>Electronics</v>
      </c>
      <c r="I2271" s="2" t="s">
        <v>2911</v>
      </c>
      <c r="J2271" s="1">
        <v>46119</v>
      </c>
      <c r="K2271"/>
      <c r="L2271" s="4">
        <v>0</v>
      </c>
      <c r="M2271" s="4" t="str">
        <f t="shared" si="213"/>
        <v>Low Sales</v>
      </c>
      <c r="N2271" s="2" t="str">
        <f t="shared" si="214"/>
        <v>Grade C</v>
      </c>
      <c r="O2271">
        <v>20</v>
      </c>
      <c r="P2271" s="4">
        <v>20</v>
      </c>
      <c r="Q2271" t="s">
        <v>37</v>
      </c>
      <c r="R2271" s="4">
        <v>9</v>
      </c>
      <c r="S2271" t="str">
        <f>CONCATENATE(OrdersTable[[#This Row],[Clean_ID]],"-",OrdersTable[[#This Row],[Clean_Region]],"-",OrdersTable[[#This Row],[Clean_Product]])</f>
        <v>3269-EAST-Electronics</v>
      </c>
    </row>
    <row r="2272" spans="1:19" x14ac:dyDescent="0.3">
      <c r="A2272" t="s">
        <v>6041</v>
      </c>
      <c r="B2272" t="str">
        <f t="shared" si="210"/>
        <v>3270</v>
      </c>
      <c r="C2272" t="s">
        <v>6042</v>
      </c>
      <c r="D2272" t="str">
        <f t="shared" si="215"/>
        <v>Kevin Davis</v>
      </c>
      <c r="E2272" t="s">
        <v>51</v>
      </c>
      <c r="F2272" t="str">
        <f t="shared" si="211"/>
        <v>WEST</v>
      </c>
      <c r="G2272" t="s">
        <v>80</v>
      </c>
      <c r="H2272" t="str">
        <f t="shared" si="212"/>
        <v>Furniture</v>
      </c>
      <c r="I2272" s="2" t="s">
        <v>433</v>
      </c>
      <c r="J2272" s="1">
        <v>45955</v>
      </c>
      <c r="K2272"/>
      <c r="L2272" s="4">
        <v>0</v>
      </c>
      <c r="M2272" s="4" t="str">
        <f t="shared" si="213"/>
        <v>Low Sales</v>
      </c>
      <c r="N2272" s="2" t="str">
        <f t="shared" si="214"/>
        <v>Grade C</v>
      </c>
      <c r="O2272">
        <v>5</v>
      </c>
      <c r="P2272" s="4">
        <v>5</v>
      </c>
      <c r="Q2272" t="s">
        <v>23</v>
      </c>
      <c r="R2272" s="4">
        <v>7</v>
      </c>
      <c r="S2272" t="str">
        <f>CONCATENATE(OrdersTable[[#This Row],[Clean_ID]],"-",OrdersTable[[#This Row],[Clean_Region]],"-",OrdersTable[[#This Row],[Clean_Product]])</f>
        <v>3270-WEST-Furniture</v>
      </c>
    </row>
    <row r="2273" spans="1:19" x14ac:dyDescent="0.3">
      <c r="A2273" t="s">
        <v>6043</v>
      </c>
      <c r="B2273" t="str">
        <f t="shared" si="210"/>
        <v>3271</v>
      </c>
      <c r="C2273" t="s">
        <v>6044</v>
      </c>
      <c r="D2273" t="str">
        <f t="shared" si="215"/>
        <v>Linda Rhodes</v>
      </c>
      <c r="E2273" t="s">
        <v>21</v>
      </c>
      <c r="F2273" t="str">
        <f t="shared" si="211"/>
        <v>CENTRAL</v>
      </c>
      <c r="G2273" t="s">
        <v>40</v>
      </c>
      <c r="H2273" t="str">
        <f t="shared" si="212"/>
        <v>Office Supplies</v>
      </c>
      <c r="I2273" s="2" t="s">
        <v>6045</v>
      </c>
      <c r="J2273" s="1">
        <v>45396</v>
      </c>
      <c r="K2273">
        <v>4544.97</v>
      </c>
      <c r="L2273" s="4">
        <v>4544.97</v>
      </c>
      <c r="M2273" s="4" t="str">
        <f t="shared" si="213"/>
        <v>High Sales</v>
      </c>
      <c r="N2273" s="2" t="str">
        <f t="shared" si="214"/>
        <v>Grade A</v>
      </c>
      <c r="O2273">
        <v>10</v>
      </c>
      <c r="P2273" s="4">
        <v>10</v>
      </c>
      <c r="Q2273" t="s">
        <v>18</v>
      </c>
      <c r="R2273" s="4">
        <v>8</v>
      </c>
      <c r="S2273" t="str">
        <f>CONCATENATE(OrdersTable[[#This Row],[Clean_ID]],"-",OrdersTable[[#This Row],[Clean_Region]],"-",OrdersTable[[#This Row],[Clean_Product]])</f>
        <v>3271-CENTRAL-Office Supplies</v>
      </c>
    </row>
    <row r="2274" spans="1:19" x14ac:dyDescent="0.3">
      <c r="A2274" t="s">
        <v>6046</v>
      </c>
      <c r="B2274" t="str">
        <f t="shared" si="210"/>
        <v>3272</v>
      </c>
      <c r="C2274" t="s">
        <v>6047</v>
      </c>
      <c r="D2274" t="str">
        <f t="shared" si="215"/>
        <v>Robert Baldwin</v>
      </c>
      <c r="E2274" t="s">
        <v>26</v>
      </c>
      <c r="F2274" t="str">
        <f t="shared" si="211"/>
        <v>EAST</v>
      </c>
      <c r="G2274" t="s">
        <v>12</v>
      </c>
      <c r="H2274" t="str">
        <f t="shared" si="212"/>
        <v>Electronics</v>
      </c>
      <c r="I2274" s="2" t="s">
        <v>3094</v>
      </c>
      <c r="J2274" s="1">
        <v>45966</v>
      </c>
      <c r="K2274">
        <v>2876.54</v>
      </c>
      <c r="L2274" s="4">
        <v>2876.54</v>
      </c>
      <c r="M2274" s="4" t="str">
        <f t="shared" si="213"/>
        <v>High Sales</v>
      </c>
      <c r="N2274" s="2" t="str">
        <f t="shared" si="214"/>
        <v>Grade B</v>
      </c>
      <c r="O2274">
        <v>10</v>
      </c>
      <c r="P2274" s="4">
        <v>10</v>
      </c>
      <c r="Q2274" t="s">
        <v>18</v>
      </c>
      <c r="R2274" s="4">
        <v>13</v>
      </c>
      <c r="S2274" t="str">
        <f>CONCATENATE(OrdersTable[[#This Row],[Clean_ID]],"-",OrdersTable[[#This Row],[Clean_Region]],"-",OrdersTable[[#This Row],[Clean_Product]])</f>
        <v>3272-EAST-Electronics</v>
      </c>
    </row>
    <row r="2275" spans="1:19" x14ac:dyDescent="0.3">
      <c r="A2275" t="s">
        <v>6048</v>
      </c>
      <c r="B2275" t="str">
        <f t="shared" si="210"/>
        <v>3273</v>
      </c>
      <c r="C2275" t="s">
        <v>6049</v>
      </c>
      <c r="D2275" t="str">
        <f t="shared" si="215"/>
        <v>Lee Mooney</v>
      </c>
      <c r="E2275" t="s">
        <v>26</v>
      </c>
      <c r="F2275" t="str">
        <f t="shared" si="211"/>
        <v>EAST</v>
      </c>
      <c r="G2275" t="s">
        <v>35</v>
      </c>
      <c r="H2275" t="str">
        <f t="shared" si="212"/>
        <v>Electronics</v>
      </c>
      <c r="I2275" s="2" t="s">
        <v>6050</v>
      </c>
      <c r="J2275" s="1">
        <v>45479</v>
      </c>
      <c r="K2275"/>
      <c r="L2275" s="4">
        <v>0</v>
      </c>
      <c r="M2275" s="4" t="str">
        <f t="shared" si="213"/>
        <v>Low Sales</v>
      </c>
      <c r="N2275" s="2" t="str">
        <f t="shared" si="214"/>
        <v>Grade C</v>
      </c>
      <c r="O2275"/>
      <c r="P2275" s="4">
        <v>0</v>
      </c>
      <c r="Q2275" t="s">
        <v>37</v>
      </c>
      <c r="R2275" s="4">
        <v>15</v>
      </c>
      <c r="S2275" t="str">
        <f>CONCATENATE(OrdersTable[[#This Row],[Clean_ID]],"-",OrdersTable[[#This Row],[Clean_Region]],"-",OrdersTable[[#This Row],[Clean_Product]])</f>
        <v>3273-EAST-Electronics</v>
      </c>
    </row>
    <row r="2276" spans="1:19" x14ac:dyDescent="0.3">
      <c r="A2276" t="s">
        <v>6051</v>
      </c>
      <c r="B2276" t="str">
        <f t="shared" si="210"/>
        <v>3274</v>
      </c>
      <c r="C2276" t="s">
        <v>6052</v>
      </c>
      <c r="D2276" t="str">
        <f t="shared" si="215"/>
        <v>Larry Mitchell</v>
      </c>
      <c r="E2276" t="s">
        <v>34</v>
      </c>
      <c r="F2276" t="str">
        <f t="shared" si="211"/>
        <v>NORTH</v>
      </c>
      <c r="G2276" t="s">
        <v>35</v>
      </c>
      <c r="H2276" t="str">
        <f t="shared" si="212"/>
        <v>Electronics</v>
      </c>
      <c r="I2276" s="2" t="s">
        <v>2754</v>
      </c>
      <c r="J2276" s="1">
        <v>46118</v>
      </c>
      <c r="K2276"/>
      <c r="L2276" s="4">
        <v>0</v>
      </c>
      <c r="M2276" s="4" t="str">
        <f t="shared" si="213"/>
        <v>Low Sales</v>
      </c>
      <c r="N2276" s="2" t="str">
        <f t="shared" si="214"/>
        <v>Grade C</v>
      </c>
      <c r="O2276">
        <v>10</v>
      </c>
      <c r="P2276" s="4">
        <v>10</v>
      </c>
      <c r="Q2276" t="s">
        <v>23</v>
      </c>
      <c r="R2276" s="4">
        <v>14</v>
      </c>
      <c r="S2276" t="str">
        <f>CONCATENATE(OrdersTable[[#This Row],[Clean_ID]],"-",OrdersTable[[#This Row],[Clean_Region]],"-",OrdersTable[[#This Row],[Clean_Product]])</f>
        <v>3274-NORTH-Electronics</v>
      </c>
    </row>
    <row r="2277" spans="1:19" x14ac:dyDescent="0.3">
      <c r="A2277" t="s">
        <v>6053</v>
      </c>
      <c r="B2277" t="str">
        <f t="shared" si="210"/>
        <v>3275</v>
      </c>
      <c r="C2277" t="s">
        <v>6054</v>
      </c>
      <c r="D2277" t="str">
        <f t="shared" si="215"/>
        <v>Jeremy Ryan</v>
      </c>
      <c r="E2277" t="s">
        <v>11</v>
      </c>
      <c r="F2277" t="str">
        <f t="shared" si="211"/>
        <v>NORTH</v>
      </c>
      <c r="G2277" t="s">
        <v>80</v>
      </c>
      <c r="H2277" t="str">
        <f t="shared" si="212"/>
        <v>Furniture</v>
      </c>
      <c r="I2277" s="2" t="s">
        <v>5983</v>
      </c>
      <c r="J2277" s="1">
        <v>45318</v>
      </c>
      <c r="K2277"/>
      <c r="L2277" s="4">
        <v>0</v>
      </c>
      <c r="M2277" s="4" t="str">
        <f t="shared" si="213"/>
        <v>Low Sales</v>
      </c>
      <c r="N2277" s="2" t="str">
        <f t="shared" si="214"/>
        <v>Grade C</v>
      </c>
      <c r="O2277"/>
      <c r="P2277" s="4">
        <v>0</v>
      </c>
      <c r="Q2277" t="s">
        <v>18</v>
      </c>
      <c r="R2277" s="4">
        <v>2</v>
      </c>
      <c r="S2277" t="str">
        <f>CONCATENATE(OrdersTable[[#This Row],[Clean_ID]],"-",OrdersTable[[#This Row],[Clean_Region]],"-",OrdersTable[[#This Row],[Clean_Product]])</f>
        <v>3275-NORTH-Furniture</v>
      </c>
    </row>
    <row r="2278" spans="1:19" x14ac:dyDescent="0.3">
      <c r="A2278" t="s">
        <v>6055</v>
      </c>
      <c r="B2278" t="str">
        <f t="shared" si="210"/>
        <v>3276</v>
      </c>
      <c r="C2278" t="s">
        <v>6056</v>
      </c>
      <c r="D2278" t="str">
        <f t="shared" si="215"/>
        <v>Amber Blanchard</v>
      </c>
      <c r="E2278" t="s">
        <v>34</v>
      </c>
      <c r="F2278" t="str">
        <f t="shared" si="211"/>
        <v>NORTH</v>
      </c>
      <c r="G2278" t="s">
        <v>35</v>
      </c>
      <c r="H2278" t="str">
        <f t="shared" si="212"/>
        <v>Electronics</v>
      </c>
      <c r="I2278" s="2" t="s">
        <v>5732</v>
      </c>
      <c r="J2278" s="1">
        <v>45348</v>
      </c>
      <c r="K2278">
        <v>3320.74</v>
      </c>
      <c r="L2278" s="4">
        <v>3320.74</v>
      </c>
      <c r="M2278" s="4" t="str">
        <f t="shared" si="213"/>
        <v>High Sales</v>
      </c>
      <c r="N2278" s="2" t="str">
        <f t="shared" si="214"/>
        <v>Grade B</v>
      </c>
      <c r="O2278">
        <v>15</v>
      </c>
      <c r="P2278" s="4">
        <v>15</v>
      </c>
      <c r="Q2278" t="s">
        <v>14</v>
      </c>
      <c r="R2278" s="4">
        <v>14</v>
      </c>
      <c r="S2278" t="str">
        <f>CONCATENATE(OrdersTable[[#This Row],[Clean_ID]],"-",OrdersTable[[#This Row],[Clean_Region]],"-",OrdersTable[[#This Row],[Clean_Product]])</f>
        <v>3276-NORTH-Electronics</v>
      </c>
    </row>
    <row r="2279" spans="1:19" x14ac:dyDescent="0.3">
      <c r="A2279" t="s">
        <v>6057</v>
      </c>
      <c r="B2279" t="str">
        <f t="shared" si="210"/>
        <v>3277</v>
      </c>
      <c r="C2279" t="s">
        <v>6058</v>
      </c>
      <c r="D2279" t="str">
        <f t="shared" si="215"/>
        <v>Alvin Hensley</v>
      </c>
      <c r="E2279" t="s">
        <v>21</v>
      </c>
      <c r="F2279" t="str">
        <f t="shared" si="211"/>
        <v>CENTRAL</v>
      </c>
      <c r="G2279" t="s">
        <v>12</v>
      </c>
      <c r="H2279" t="str">
        <f t="shared" si="212"/>
        <v>Electronics</v>
      </c>
      <c r="I2279" s="2" t="s">
        <v>4370</v>
      </c>
      <c r="J2279" s="1">
        <v>45532</v>
      </c>
      <c r="K2279"/>
      <c r="L2279" s="4">
        <v>0</v>
      </c>
      <c r="M2279" s="4" t="str">
        <f t="shared" si="213"/>
        <v>Low Sales</v>
      </c>
      <c r="N2279" s="2" t="str">
        <f t="shared" si="214"/>
        <v>Grade C</v>
      </c>
      <c r="O2279">
        <v>10</v>
      </c>
      <c r="P2279" s="4">
        <v>10</v>
      </c>
      <c r="Q2279" t="s">
        <v>14</v>
      </c>
      <c r="R2279" s="4">
        <v>2</v>
      </c>
      <c r="S2279" t="str">
        <f>CONCATENATE(OrdersTable[[#This Row],[Clean_ID]],"-",OrdersTable[[#This Row],[Clean_Region]],"-",OrdersTable[[#This Row],[Clean_Product]])</f>
        <v>3277-CENTRAL-Electronics</v>
      </c>
    </row>
    <row r="2280" spans="1:19" x14ac:dyDescent="0.3">
      <c r="A2280" t="s">
        <v>6059</v>
      </c>
      <c r="B2280" t="str">
        <f t="shared" si="210"/>
        <v>3278</v>
      </c>
      <c r="C2280" t="s">
        <v>6060</v>
      </c>
      <c r="D2280" t="str">
        <f t="shared" si="215"/>
        <v>Sean Hughes</v>
      </c>
      <c r="E2280" t="s">
        <v>51</v>
      </c>
      <c r="F2280" t="str">
        <f t="shared" si="211"/>
        <v>WEST</v>
      </c>
      <c r="G2280" t="s">
        <v>12</v>
      </c>
      <c r="H2280" t="str">
        <f t="shared" si="212"/>
        <v>Electronics</v>
      </c>
      <c r="I2280" s="2" t="s">
        <v>6061</v>
      </c>
      <c r="J2280" s="1">
        <v>46040</v>
      </c>
      <c r="K2280"/>
      <c r="L2280" s="4">
        <v>0</v>
      </c>
      <c r="M2280" s="4" t="str">
        <f t="shared" si="213"/>
        <v>Low Sales</v>
      </c>
      <c r="N2280" s="2" t="str">
        <f t="shared" si="214"/>
        <v>Grade C</v>
      </c>
      <c r="O2280"/>
      <c r="P2280" s="4">
        <v>0</v>
      </c>
      <c r="Q2280" t="s">
        <v>14</v>
      </c>
      <c r="R2280" s="4">
        <v>14</v>
      </c>
      <c r="S2280" t="str">
        <f>CONCATENATE(OrdersTable[[#This Row],[Clean_ID]],"-",OrdersTable[[#This Row],[Clean_Region]],"-",OrdersTable[[#This Row],[Clean_Product]])</f>
        <v>3278-WEST-Electronics</v>
      </c>
    </row>
    <row r="2281" spans="1:19" x14ac:dyDescent="0.3">
      <c r="A2281" t="s">
        <v>6062</v>
      </c>
      <c r="B2281" t="str">
        <f t="shared" si="210"/>
        <v>3279</v>
      </c>
      <c r="C2281" t="s">
        <v>6063</v>
      </c>
      <c r="D2281" t="str">
        <f t="shared" si="215"/>
        <v>Cheryl Dawson</v>
      </c>
      <c r="E2281" t="s">
        <v>34</v>
      </c>
      <c r="F2281" t="str">
        <f t="shared" si="211"/>
        <v>NORTH</v>
      </c>
      <c r="G2281" t="s">
        <v>35</v>
      </c>
      <c r="H2281" t="str">
        <f t="shared" si="212"/>
        <v>Electronics</v>
      </c>
      <c r="I2281" s="2" t="s">
        <v>6064</v>
      </c>
      <c r="J2281" s="1">
        <v>45558</v>
      </c>
      <c r="K2281">
        <v>2698.76</v>
      </c>
      <c r="L2281" s="4">
        <v>2698.76</v>
      </c>
      <c r="M2281" s="4" t="str">
        <f t="shared" si="213"/>
        <v>High Sales</v>
      </c>
      <c r="N2281" s="2" t="str">
        <f t="shared" si="214"/>
        <v>Grade B</v>
      </c>
      <c r="O2281">
        <v>5</v>
      </c>
      <c r="P2281" s="4">
        <v>5</v>
      </c>
      <c r="Q2281" t="s">
        <v>23</v>
      </c>
      <c r="R2281" s="4">
        <v>15</v>
      </c>
      <c r="S2281" t="str">
        <f>CONCATENATE(OrdersTable[[#This Row],[Clean_ID]],"-",OrdersTable[[#This Row],[Clean_Region]],"-",OrdersTable[[#This Row],[Clean_Product]])</f>
        <v>3279-NORTH-Electronics</v>
      </c>
    </row>
    <row r="2282" spans="1:19" x14ac:dyDescent="0.3">
      <c r="A2282" t="s">
        <v>6065</v>
      </c>
      <c r="B2282" t="str">
        <f t="shared" si="210"/>
        <v>3280</v>
      </c>
      <c r="C2282" t="s">
        <v>6066</v>
      </c>
      <c r="D2282" t="str">
        <f t="shared" si="215"/>
        <v>Diane Cabrera</v>
      </c>
      <c r="E2282" t="s">
        <v>26</v>
      </c>
      <c r="F2282" t="str">
        <f t="shared" si="211"/>
        <v>EAST</v>
      </c>
      <c r="G2282" t="s">
        <v>80</v>
      </c>
      <c r="H2282" t="str">
        <f t="shared" si="212"/>
        <v>Furniture</v>
      </c>
      <c r="I2282" s="2" t="s">
        <v>1914</v>
      </c>
      <c r="J2282" s="1">
        <v>45846</v>
      </c>
      <c r="K2282"/>
      <c r="L2282" s="4">
        <v>0</v>
      </c>
      <c r="M2282" s="4" t="str">
        <f t="shared" si="213"/>
        <v>Low Sales</v>
      </c>
      <c r="N2282" s="2" t="str">
        <f t="shared" si="214"/>
        <v>Grade C</v>
      </c>
      <c r="O2282">
        <v>20</v>
      </c>
      <c r="P2282" s="4">
        <v>20</v>
      </c>
      <c r="Q2282" t="s">
        <v>14</v>
      </c>
      <c r="R2282" s="4">
        <v>9</v>
      </c>
      <c r="S2282" t="str">
        <f>CONCATENATE(OrdersTable[[#This Row],[Clean_ID]],"-",OrdersTable[[#This Row],[Clean_Region]],"-",OrdersTable[[#This Row],[Clean_Product]])</f>
        <v>3280-EAST-Furniture</v>
      </c>
    </row>
    <row r="2283" spans="1:19" x14ac:dyDescent="0.3">
      <c r="A2283" t="s">
        <v>6067</v>
      </c>
      <c r="B2283" t="str">
        <f t="shared" si="210"/>
        <v>3281</v>
      </c>
      <c r="C2283" t="s">
        <v>6068</v>
      </c>
      <c r="D2283" t="str">
        <f t="shared" si="215"/>
        <v>Julie Berry</v>
      </c>
      <c r="E2283" t="s">
        <v>44</v>
      </c>
      <c r="F2283" t="str">
        <f t="shared" si="211"/>
        <v>SOUTH</v>
      </c>
      <c r="G2283" t="s">
        <v>12</v>
      </c>
      <c r="H2283" t="str">
        <f t="shared" si="212"/>
        <v>Electronics</v>
      </c>
      <c r="I2283" s="2" t="s">
        <v>6069</v>
      </c>
      <c r="J2283" s="1">
        <v>46123</v>
      </c>
      <c r="K2283">
        <v>1334.53</v>
      </c>
      <c r="L2283" s="4">
        <v>1334.53</v>
      </c>
      <c r="M2283" s="4" t="str">
        <f t="shared" si="213"/>
        <v>Low Sales</v>
      </c>
      <c r="N2283" s="2" t="str">
        <f t="shared" si="214"/>
        <v>Grade C</v>
      </c>
      <c r="O2283">
        <v>20</v>
      </c>
      <c r="P2283" s="4">
        <v>20</v>
      </c>
      <c r="Q2283" t="s">
        <v>23</v>
      </c>
      <c r="R2283" s="4">
        <v>6</v>
      </c>
      <c r="S2283" t="str">
        <f>CONCATENATE(OrdersTable[[#This Row],[Clean_ID]],"-",OrdersTable[[#This Row],[Clean_Region]],"-",OrdersTable[[#This Row],[Clean_Product]])</f>
        <v>3281-SOUTH-Electronics</v>
      </c>
    </row>
    <row r="2284" spans="1:19" x14ac:dyDescent="0.3">
      <c r="A2284" t="s">
        <v>6070</v>
      </c>
      <c r="B2284" t="str">
        <f t="shared" si="210"/>
        <v>3282</v>
      </c>
      <c r="C2284" t="s">
        <v>6071</v>
      </c>
      <c r="D2284" t="str">
        <f t="shared" si="215"/>
        <v>Jackson Perez</v>
      </c>
      <c r="E2284" t="s">
        <v>51</v>
      </c>
      <c r="F2284" t="str">
        <f t="shared" si="211"/>
        <v>WEST</v>
      </c>
      <c r="G2284" t="s">
        <v>12</v>
      </c>
      <c r="H2284" t="str">
        <f t="shared" si="212"/>
        <v>Electronics</v>
      </c>
      <c r="I2284" s="2" t="s">
        <v>3647</v>
      </c>
      <c r="J2284" s="1">
        <v>46140</v>
      </c>
      <c r="K2284"/>
      <c r="L2284" s="4">
        <v>0</v>
      </c>
      <c r="M2284" s="4" t="str">
        <f t="shared" si="213"/>
        <v>Low Sales</v>
      </c>
      <c r="N2284" s="2" t="str">
        <f t="shared" si="214"/>
        <v>Grade C</v>
      </c>
      <c r="O2284"/>
      <c r="P2284" s="4">
        <v>0</v>
      </c>
      <c r="Q2284" t="s">
        <v>14</v>
      </c>
      <c r="R2284" s="4">
        <v>5</v>
      </c>
      <c r="S2284" t="str">
        <f>CONCATENATE(OrdersTable[[#This Row],[Clean_ID]],"-",OrdersTable[[#This Row],[Clean_Region]],"-",OrdersTable[[#This Row],[Clean_Product]])</f>
        <v>3282-WEST-Electronics</v>
      </c>
    </row>
    <row r="2285" spans="1:19" x14ac:dyDescent="0.3">
      <c r="A2285" t="s">
        <v>6072</v>
      </c>
      <c r="B2285" t="str">
        <f t="shared" si="210"/>
        <v>3283</v>
      </c>
      <c r="C2285" t="s">
        <v>6073</v>
      </c>
      <c r="D2285" t="str">
        <f t="shared" si="215"/>
        <v>Jennifer Thompson</v>
      </c>
      <c r="E2285" t="s">
        <v>21</v>
      </c>
      <c r="F2285" t="str">
        <f t="shared" si="211"/>
        <v>CENTRAL</v>
      </c>
      <c r="G2285" t="s">
        <v>35</v>
      </c>
      <c r="H2285" t="str">
        <f t="shared" si="212"/>
        <v>Electronics</v>
      </c>
      <c r="I2285" s="2" t="s">
        <v>503</v>
      </c>
      <c r="J2285" s="1">
        <v>45385</v>
      </c>
      <c r="K2285">
        <v>3356.52</v>
      </c>
      <c r="L2285" s="4">
        <v>3356.52</v>
      </c>
      <c r="M2285" s="4" t="str">
        <f t="shared" si="213"/>
        <v>High Sales</v>
      </c>
      <c r="N2285" s="2" t="str">
        <f t="shared" si="214"/>
        <v>Grade B</v>
      </c>
      <c r="O2285"/>
      <c r="P2285" s="4">
        <v>0</v>
      </c>
      <c r="Q2285" t="s">
        <v>23</v>
      </c>
      <c r="R2285" s="4">
        <v>11</v>
      </c>
      <c r="S2285" t="str">
        <f>CONCATENATE(OrdersTable[[#This Row],[Clean_ID]],"-",OrdersTable[[#This Row],[Clean_Region]],"-",OrdersTable[[#This Row],[Clean_Product]])</f>
        <v>3283-CENTRAL-Electronics</v>
      </c>
    </row>
    <row r="2286" spans="1:19" x14ac:dyDescent="0.3">
      <c r="A2286" t="s">
        <v>6074</v>
      </c>
      <c r="B2286" t="str">
        <f t="shared" si="210"/>
        <v>3284</v>
      </c>
      <c r="C2286" t="s">
        <v>6075</v>
      </c>
      <c r="D2286" t="str">
        <f t="shared" si="215"/>
        <v>Steven Wright</v>
      </c>
      <c r="E2286" t="s">
        <v>21</v>
      </c>
      <c r="F2286" t="str">
        <f t="shared" si="211"/>
        <v>CENTRAL</v>
      </c>
      <c r="G2286" t="s">
        <v>40</v>
      </c>
      <c r="H2286" t="str">
        <f t="shared" si="212"/>
        <v>Office Supplies</v>
      </c>
      <c r="I2286" s="2" t="s">
        <v>6076</v>
      </c>
      <c r="J2286" s="1">
        <v>46102</v>
      </c>
      <c r="K2286"/>
      <c r="L2286" s="4">
        <v>0</v>
      </c>
      <c r="M2286" s="4" t="str">
        <f t="shared" si="213"/>
        <v>Low Sales</v>
      </c>
      <c r="N2286" s="2" t="str">
        <f t="shared" si="214"/>
        <v>Grade C</v>
      </c>
      <c r="O2286"/>
      <c r="P2286" s="4">
        <v>0</v>
      </c>
      <c r="Q2286" t="s">
        <v>37</v>
      </c>
      <c r="R2286" s="4">
        <v>3</v>
      </c>
      <c r="S2286" t="str">
        <f>CONCATENATE(OrdersTable[[#This Row],[Clean_ID]],"-",OrdersTable[[#This Row],[Clean_Region]],"-",OrdersTable[[#This Row],[Clean_Product]])</f>
        <v>3284-CENTRAL-Office Supplies</v>
      </c>
    </row>
    <row r="2287" spans="1:19" x14ac:dyDescent="0.3">
      <c r="A2287" t="s">
        <v>6077</v>
      </c>
      <c r="B2287" t="str">
        <f t="shared" si="210"/>
        <v>3285</v>
      </c>
      <c r="C2287" t="s">
        <v>6078</v>
      </c>
      <c r="D2287" t="str">
        <f t="shared" si="215"/>
        <v>Emily Andrews</v>
      </c>
      <c r="E2287" t="s">
        <v>51</v>
      </c>
      <c r="F2287" t="str">
        <f t="shared" si="211"/>
        <v>WEST</v>
      </c>
      <c r="G2287" t="s">
        <v>35</v>
      </c>
      <c r="H2287" t="str">
        <f t="shared" si="212"/>
        <v>Electronics</v>
      </c>
      <c r="I2287" s="2" t="s">
        <v>126</v>
      </c>
      <c r="J2287" s="1">
        <v>45884</v>
      </c>
      <c r="K2287"/>
      <c r="L2287" s="4">
        <v>0</v>
      </c>
      <c r="M2287" s="4" t="str">
        <f t="shared" si="213"/>
        <v>Low Sales</v>
      </c>
      <c r="N2287" s="2" t="str">
        <f t="shared" si="214"/>
        <v>Grade C</v>
      </c>
      <c r="O2287">
        <v>5</v>
      </c>
      <c r="P2287" s="4">
        <v>5</v>
      </c>
      <c r="Q2287" t="s">
        <v>31</v>
      </c>
      <c r="R2287" s="4">
        <v>1</v>
      </c>
      <c r="S2287" t="str">
        <f>CONCATENATE(OrdersTable[[#This Row],[Clean_ID]],"-",OrdersTable[[#This Row],[Clean_Region]],"-",OrdersTable[[#This Row],[Clean_Product]])</f>
        <v>3285-WEST-Electronics</v>
      </c>
    </row>
    <row r="2288" spans="1:19" x14ac:dyDescent="0.3">
      <c r="A2288" t="s">
        <v>6079</v>
      </c>
      <c r="B2288" t="str">
        <f t="shared" si="210"/>
        <v>3286</v>
      </c>
      <c r="C2288" t="s">
        <v>6080</v>
      </c>
      <c r="D2288" t="str">
        <f t="shared" si="215"/>
        <v>Jessica Mata</v>
      </c>
      <c r="E2288" t="s">
        <v>21</v>
      </c>
      <c r="F2288" t="str">
        <f t="shared" si="211"/>
        <v>CENTRAL</v>
      </c>
      <c r="G2288" t="s">
        <v>40</v>
      </c>
      <c r="H2288" t="str">
        <f t="shared" si="212"/>
        <v>Office Supplies</v>
      </c>
      <c r="I2288" s="2" t="s">
        <v>329</v>
      </c>
      <c r="J2288" s="1">
        <v>45526</v>
      </c>
      <c r="K2288">
        <v>633.66999999999996</v>
      </c>
      <c r="L2288" s="4">
        <v>633.66999999999996</v>
      </c>
      <c r="M2288" s="4" t="str">
        <f t="shared" si="213"/>
        <v>Low Sales</v>
      </c>
      <c r="N2288" s="2" t="str">
        <f t="shared" si="214"/>
        <v>Grade C</v>
      </c>
      <c r="O2288"/>
      <c r="P2288" s="4">
        <v>0</v>
      </c>
      <c r="Q2288" t="s">
        <v>23</v>
      </c>
      <c r="R2288" s="4">
        <v>2</v>
      </c>
      <c r="S2288" t="str">
        <f>CONCATENATE(OrdersTable[[#This Row],[Clean_ID]],"-",OrdersTable[[#This Row],[Clean_Region]],"-",OrdersTable[[#This Row],[Clean_Product]])</f>
        <v>3286-CENTRAL-Office Supplies</v>
      </c>
    </row>
    <row r="2289" spans="1:19" x14ac:dyDescent="0.3">
      <c r="A2289" t="s">
        <v>6081</v>
      </c>
      <c r="B2289" t="str">
        <f t="shared" si="210"/>
        <v>3287</v>
      </c>
      <c r="C2289" t="s">
        <v>6082</v>
      </c>
      <c r="D2289" t="str">
        <f t="shared" si="215"/>
        <v>Connie Sullivan</v>
      </c>
      <c r="E2289" t="s">
        <v>26</v>
      </c>
      <c r="F2289" t="str">
        <f t="shared" si="211"/>
        <v>EAST</v>
      </c>
      <c r="G2289" t="s">
        <v>35</v>
      </c>
      <c r="H2289" t="str">
        <f t="shared" si="212"/>
        <v>Electronics</v>
      </c>
      <c r="I2289" s="2" t="s">
        <v>2835</v>
      </c>
      <c r="J2289" s="1">
        <v>45337</v>
      </c>
      <c r="K2289">
        <v>4502.96</v>
      </c>
      <c r="L2289" s="4">
        <v>4502.96</v>
      </c>
      <c r="M2289" s="4" t="str">
        <f t="shared" si="213"/>
        <v>High Sales</v>
      </c>
      <c r="N2289" s="2" t="str">
        <f t="shared" si="214"/>
        <v>Grade A</v>
      </c>
      <c r="O2289">
        <v>10</v>
      </c>
      <c r="P2289" s="4">
        <v>10</v>
      </c>
      <c r="Q2289" t="s">
        <v>23</v>
      </c>
      <c r="R2289" s="4">
        <v>5</v>
      </c>
      <c r="S2289" t="str">
        <f>CONCATENATE(OrdersTable[[#This Row],[Clean_ID]],"-",OrdersTable[[#This Row],[Clean_Region]],"-",OrdersTable[[#This Row],[Clean_Product]])</f>
        <v>3287-EAST-Electronics</v>
      </c>
    </row>
    <row r="2290" spans="1:19" x14ac:dyDescent="0.3">
      <c r="A2290" t="s">
        <v>6083</v>
      </c>
      <c r="B2290" t="str">
        <f t="shared" si="210"/>
        <v>3288</v>
      </c>
      <c r="C2290" t="s">
        <v>6084</v>
      </c>
      <c r="D2290" t="str">
        <f t="shared" si="215"/>
        <v>Larry Sanchez</v>
      </c>
      <c r="E2290" t="s">
        <v>11</v>
      </c>
      <c r="F2290" t="str">
        <f t="shared" si="211"/>
        <v>NORTH</v>
      </c>
      <c r="G2290" t="s">
        <v>80</v>
      </c>
      <c r="H2290" t="str">
        <f t="shared" si="212"/>
        <v>Furniture</v>
      </c>
      <c r="I2290" s="2" t="s">
        <v>3848</v>
      </c>
      <c r="J2290" s="1">
        <v>45633</v>
      </c>
      <c r="K2290">
        <v>1918.06</v>
      </c>
      <c r="L2290" s="4">
        <v>1918.06</v>
      </c>
      <c r="M2290" s="4" t="str">
        <f t="shared" si="213"/>
        <v>Low Sales</v>
      </c>
      <c r="N2290" s="2" t="str">
        <f t="shared" si="214"/>
        <v>Grade C</v>
      </c>
      <c r="O2290">
        <v>20</v>
      </c>
      <c r="P2290" s="4">
        <v>20</v>
      </c>
      <c r="Q2290" t="s">
        <v>37</v>
      </c>
      <c r="R2290" s="4">
        <v>13</v>
      </c>
      <c r="S2290" t="str">
        <f>CONCATENATE(OrdersTable[[#This Row],[Clean_ID]],"-",OrdersTable[[#This Row],[Clean_Region]],"-",OrdersTable[[#This Row],[Clean_Product]])</f>
        <v>3288-NORTH-Furniture</v>
      </c>
    </row>
    <row r="2291" spans="1:19" x14ac:dyDescent="0.3">
      <c r="A2291" t="s">
        <v>6085</v>
      </c>
      <c r="B2291" t="str">
        <f t="shared" si="210"/>
        <v>3289</v>
      </c>
      <c r="C2291" t="s">
        <v>6086</v>
      </c>
      <c r="D2291" t="str">
        <f t="shared" si="215"/>
        <v>Diane Herman</v>
      </c>
      <c r="E2291" t="s">
        <v>11</v>
      </c>
      <c r="F2291" t="str">
        <f t="shared" si="211"/>
        <v>NORTH</v>
      </c>
      <c r="G2291" t="s">
        <v>35</v>
      </c>
      <c r="H2291" t="str">
        <f t="shared" si="212"/>
        <v>Electronics</v>
      </c>
      <c r="I2291" s="2" t="s">
        <v>2612</v>
      </c>
      <c r="J2291" s="1">
        <v>45419</v>
      </c>
      <c r="K2291"/>
      <c r="L2291" s="4">
        <v>0</v>
      </c>
      <c r="M2291" s="4" t="str">
        <f t="shared" si="213"/>
        <v>Low Sales</v>
      </c>
      <c r="N2291" s="2" t="str">
        <f t="shared" si="214"/>
        <v>Grade C</v>
      </c>
      <c r="O2291">
        <v>15</v>
      </c>
      <c r="P2291" s="4">
        <v>15</v>
      </c>
      <c r="Q2291" t="s">
        <v>37</v>
      </c>
      <c r="R2291" s="4">
        <v>7</v>
      </c>
      <c r="S2291" t="str">
        <f>CONCATENATE(OrdersTable[[#This Row],[Clean_ID]],"-",OrdersTable[[#This Row],[Clean_Region]],"-",OrdersTable[[#This Row],[Clean_Product]])</f>
        <v>3289-NORTH-Electronics</v>
      </c>
    </row>
    <row r="2292" spans="1:19" x14ac:dyDescent="0.3">
      <c r="A2292" t="s">
        <v>6087</v>
      </c>
      <c r="B2292" t="str">
        <f t="shared" si="210"/>
        <v>3290</v>
      </c>
      <c r="C2292" t="s">
        <v>6088</v>
      </c>
      <c r="D2292" t="str">
        <f t="shared" si="215"/>
        <v>John Lloyd</v>
      </c>
      <c r="E2292" t="s">
        <v>51</v>
      </c>
      <c r="F2292" t="str">
        <f t="shared" si="211"/>
        <v>WEST</v>
      </c>
      <c r="G2292" t="s">
        <v>80</v>
      </c>
      <c r="H2292" t="str">
        <f t="shared" si="212"/>
        <v>Furniture</v>
      </c>
      <c r="I2292" s="2" t="s">
        <v>6089</v>
      </c>
      <c r="J2292" s="1">
        <v>46204</v>
      </c>
      <c r="K2292"/>
      <c r="L2292" s="4">
        <v>0</v>
      </c>
      <c r="M2292" s="4" t="str">
        <f t="shared" si="213"/>
        <v>Low Sales</v>
      </c>
      <c r="N2292" s="2" t="str">
        <f t="shared" si="214"/>
        <v>Grade C</v>
      </c>
      <c r="O2292">
        <v>5</v>
      </c>
      <c r="P2292" s="4">
        <v>5</v>
      </c>
      <c r="Q2292" t="s">
        <v>31</v>
      </c>
      <c r="R2292" s="4">
        <v>8</v>
      </c>
      <c r="S2292" t="str">
        <f>CONCATENATE(OrdersTable[[#This Row],[Clean_ID]],"-",OrdersTable[[#This Row],[Clean_Region]],"-",OrdersTable[[#This Row],[Clean_Product]])</f>
        <v>3290-WEST-Furniture</v>
      </c>
    </row>
    <row r="2293" spans="1:19" x14ac:dyDescent="0.3">
      <c r="A2293" t="s">
        <v>6090</v>
      </c>
      <c r="B2293" t="str">
        <f t="shared" si="210"/>
        <v>3291</v>
      </c>
      <c r="C2293" t="s">
        <v>6091</v>
      </c>
      <c r="D2293" t="str">
        <f t="shared" si="215"/>
        <v>David Oliver</v>
      </c>
      <c r="E2293" t="s">
        <v>21</v>
      </c>
      <c r="F2293" t="str">
        <f t="shared" si="211"/>
        <v>CENTRAL</v>
      </c>
      <c r="G2293" t="s">
        <v>40</v>
      </c>
      <c r="H2293" t="str">
        <f t="shared" si="212"/>
        <v>Office Supplies</v>
      </c>
      <c r="I2293" s="2" t="s">
        <v>1988</v>
      </c>
      <c r="J2293" s="1">
        <v>45447</v>
      </c>
      <c r="K2293">
        <v>2247.5300000000002</v>
      </c>
      <c r="L2293" s="4">
        <v>2247.5300000000002</v>
      </c>
      <c r="M2293" s="4" t="str">
        <f t="shared" si="213"/>
        <v>Low Sales</v>
      </c>
      <c r="N2293" s="2" t="str">
        <f t="shared" si="214"/>
        <v>Grade B</v>
      </c>
      <c r="O2293"/>
      <c r="P2293" s="4">
        <v>0</v>
      </c>
      <c r="Q2293" t="s">
        <v>31</v>
      </c>
      <c r="R2293" s="4">
        <v>2</v>
      </c>
      <c r="S2293" t="str">
        <f>CONCATENATE(OrdersTable[[#This Row],[Clean_ID]],"-",OrdersTable[[#This Row],[Clean_Region]],"-",OrdersTable[[#This Row],[Clean_Product]])</f>
        <v>3291-CENTRAL-Office Supplies</v>
      </c>
    </row>
    <row r="2294" spans="1:19" x14ac:dyDescent="0.3">
      <c r="A2294" t="s">
        <v>6092</v>
      </c>
      <c r="B2294" t="str">
        <f t="shared" si="210"/>
        <v>3292</v>
      </c>
      <c r="C2294" t="s">
        <v>6093</v>
      </c>
      <c r="D2294" t="str">
        <f t="shared" si="215"/>
        <v>Roy Mccullough</v>
      </c>
      <c r="E2294" t="s">
        <v>51</v>
      </c>
      <c r="F2294" t="str">
        <f t="shared" si="211"/>
        <v>WEST</v>
      </c>
      <c r="G2294" t="s">
        <v>80</v>
      </c>
      <c r="H2294" t="str">
        <f t="shared" si="212"/>
        <v>Furniture</v>
      </c>
      <c r="I2294" s="2" t="s">
        <v>6094</v>
      </c>
      <c r="J2294" s="1">
        <v>45632</v>
      </c>
      <c r="K2294">
        <v>2920.99</v>
      </c>
      <c r="L2294" s="4">
        <v>2920.99</v>
      </c>
      <c r="M2294" s="4" t="str">
        <f t="shared" si="213"/>
        <v>High Sales</v>
      </c>
      <c r="N2294" s="2" t="str">
        <f t="shared" si="214"/>
        <v>Grade B</v>
      </c>
      <c r="O2294">
        <v>20</v>
      </c>
      <c r="P2294" s="4">
        <v>20</v>
      </c>
      <c r="Q2294" t="s">
        <v>31</v>
      </c>
      <c r="R2294" s="4">
        <v>9</v>
      </c>
      <c r="S2294" t="str">
        <f>CONCATENATE(OrdersTable[[#This Row],[Clean_ID]],"-",OrdersTable[[#This Row],[Clean_Region]],"-",OrdersTable[[#This Row],[Clean_Product]])</f>
        <v>3292-WEST-Furniture</v>
      </c>
    </row>
    <row r="2295" spans="1:19" x14ac:dyDescent="0.3">
      <c r="A2295" t="s">
        <v>6095</v>
      </c>
      <c r="B2295" t="str">
        <f t="shared" si="210"/>
        <v>3293</v>
      </c>
      <c r="C2295" t="s">
        <v>6096</v>
      </c>
      <c r="D2295" t="str">
        <f t="shared" si="215"/>
        <v>Edgar Bernard</v>
      </c>
      <c r="E2295" t="s">
        <v>21</v>
      </c>
      <c r="F2295" t="str">
        <f t="shared" si="211"/>
        <v>CENTRAL</v>
      </c>
      <c r="G2295" t="s">
        <v>80</v>
      </c>
      <c r="H2295" t="str">
        <f t="shared" si="212"/>
        <v>Furniture</v>
      </c>
      <c r="I2295" s="2" t="s">
        <v>6097</v>
      </c>
      <c r="J2295" s="1">
        <v>45292</v>
      </c>
      <c r="K2295">
        <v>4839.92</v>
      </c>
      <c r="L2295" s="4">
        <v>4839.92</v>
      </c>
      <c r="M2295" s="4" t="str">
        <f t="shared" si="213"/>
        <v>High Sales</v>
      </c>
      <c r="N2295" s="2" t="str">
        <f t="shared" si="214"/>
        <v>Grade A</v>
      </c>
      <c r="O2295">
        <v>15</v>
      </c>
      <c r="P2295" s="4">
        <v>15</v>
      </c>
      <c r="Q2295" t="s">
        <v>37</v>
      </c>
      <c r="R2295" s="4">
        <v>7</v>
      </c>
      <c r="S2295" t="str">
        <f>CONCATENATE(OrdersTable[[#This Row],[Clean_ID]],"-",OrdersTable[[#This Row],[Clean_Region]],"-",OrdersTable[[#This Row],[Clean_Product]])</f>
        <v>3293-CENTRAL-Furniture</v>
      </c>
    </row>
    <row r="2296" spans="1:19" x14ac:dyDescent="0.3">
      <c r="A2296" t="s">
        <v>6098</v>
      </c>
      <c r="B2296" t="str">
        <f t="shared" si="210"/>
        <v>3294</v>
      </c>
      <c r="C2296" t="s">
        <v>6099</v>
      </c>
      <c r="D2296" t="str">
        <f t="shared" si="215"/>
        <v>Kari Bradley</v>
      </c>
      <c r="E2296" t="s">
        <v>21</v>
      </c>
      <c r="F2296" t="str">
        <f t="shared" si="211"/>
        <v>CENTRAL</v>
      </c>
      <c r="G2296" t="s">
        <v>80</v>
      </c>
      <c r="H2296" t="str">
        <f t="shared" si="212"/>
        <v>Furniture</v>
      </c>
      <c r="I2296" s="2" t="s">
        <v>6100</v>
      </c>
      <c r="J2296" s="1">
        <v>45920</v>
      </c>
      <c r="K2296">
        <v>4407.6499999999996</v>
      </c>
      <c r="L2296" s="4">
        <v>4407.6499999999996</v>
      </c>
      <c r="M2296" s="4" t="str">
        <f t="shared" si="213"/>
        <v>High Sales</v>
      </c>
      <c r="N2296" s="2" t="str">
        <f t="shared" si="214"/>
        <v>Grade A</v>
      </c>
      <c r="O2296">
        <v>15</v>
      </c>
      <c r="P2296" s="4">
        <v>15</v>
      </c>
      <c r="Q2296" t="s">
        <v>23</v>
      </c>
      <c r="R2296" s="4">
        <v>8</v>
      </c>
      <c r="S2296" t="str">
        <f>CONCATENATE(OrdersTable[[#This Row],[Clean_ID]],"-",OrdersTable[[#This Row],[Clean_Region]],"-",OrdersTable[[#This Row],[Clean_Product]])</f>
        <v>3294-CENTRAL-Furniture</v>
      </c>
    </row>
    <row r="2297" spans="1:19" x14ac:dyDescent="0.3">
      <c r="A2297" t="s">
        <v>6101</v>
      </c>
      <c r="B2297" t="str">
        <f t="shared" si="210"/>
        <v>3295</v>
      </c>
      <c r="C2297" t="s">
        <v>6102</v>
      </c>
      <c r="D2297" t="str">
        <f t="shared" si="215"/>
        <v>Stephen Hodge</v>
      </c>
      <c r="E2297" t="s">
        <v>44</v>
      </c>
      <c r="F2297" t="str">
        <f t="shared" si="211"/>
        <v>SOUTH</v>
      </c>
      <c r="G2297" t="s">
        <v>35</v>
      </c>
      <c r="H2297" t="str">
        <f t="shared" si="212"/>
        <v>Electronics</v>
      </c>
      <c r="I2297" s="2" t="s">
        <v>5600</v>
      </c>
      <c r="J2297" s="1">
        <v>45908</v>
      </c>
      <c r="K2297">
        <v>387.34</v>
      </c>
      <c r="L2297" s="4">
        <v>387.34</v>
      </c>
      <c r="M2297" s="4" t="str">
        <f t="shared" si="213"/>
        <v>Low Sales</v>
      </c>
      <c r="N2297" s="2" t="str">
        <f t="shared" si="214"/>
        <v>Grade C</v>
      </c>
      <c r="O2297"/>
      <c r="P2297" s="4">
        <v>0</v>
      </c>
      <c r="Q2297" t="s">
        <v>14</v>
      </c>
      <c r="R2297" s="4">
        <v>2</v>
      </c>
      <c r="S2297" t="str">
        <f>CONCATENATE(OrdersTable[[#This Row],[Clean_ID]],"-",OrdersTable[[#This Row],[Clean_Region]],"-",OrdersTable[[#This Row],[Clean_Product]])</f>
        <v>3295-SOUTH-Electronics</v>
      </c>
    </row>
    <row r="2298" spans="1:19" x14ac:dyDescent="0.3">
      <c r="A2298" t="s">
        <v>6103</v>
      </c>
      <c r="B2298" t="str">
        <f t="shared" si="210"/>
        <v>3296</v>
      </c>
      <c r="C2298" t="s">
        <v>6104</v>
      </c>
      <c r="D2298" t="str">
        <f t="shared" si="215"/>
        <v>Vanessa Mann</v>
      </c>
      <c r="E2298" t="s">
        <v>26</v>
      </c>
      <c r="F2298" t="str">
        <f t="shared" si="211"/>
        <v>EAST</v>
      </c>
      <c r="G2298" t="s">
        <v>12</v>
      </c>
      <c r="H2298" t="str">
        <f t="shared" si="212"/>
        <v>Electronics</v>
      </c>
      <c r="I2298" s="2" t="s">
        <v>5616</v>
      </c>
      <c r="J2298" s="1">
        <v>45511</v>
      </c>
      <c r="K2298">
        <v>2953.16</v>
      </c>
      <c r="L2298" s="4">
        <v>2953.16</v>
      </c>
      <c r="M2298" s="4" t="str">
        <f t="shared" si="213"/>
        <v>High Sales</v>
      </c>
      <c r="N2298" s="2" t="str">
        <f t="shared" si="214"/>
        <v>Grade B</v>
      </c>
      <c r="O2298">
        <v>15</v>
      </c>
      <c r="P2298" s="4">
        <v>15</v>
      </c>
      <c r="Q2298" t="s">
        <v>37</v>
      </c>
      <c r="R2298" s="4">
        <v>11</v>
      </c>
      <c r="S2298" t="str">
        <f>CONCATENATE(OrdersTable[[#This Row],[Clean_ID]],"-",OrdersTable[[#This Row],[Clean_Region]],"-",OrdersTable[[#This Row],[Clean_Product]])</f>
        <v>3296-EAST-Electronics</v>
      </c>
    </row>
    <row r="2299" spans="1:19" x14ac:dyDescent="0.3">
      <c r="A2299" t="s">
        <v>6105</v>
      </c>
      <c r="B2299" t="str">
        <f t="shared" si="210"/>
        <v>3297</v>
      </c>
      <c r="C2299" t="s">
        <v>6106</v>
      </c>
      <c r="D2299" t="str">
        <f t="shared" si="215"/>
        <v>Natasha Conley</v>
      </c>
      <c r="E2299" t="s">
        <v>44</v>
      </c>
      <c r="F2299" t="str">
        <f t="shared" si="211"/>
        <v>SOUTH</v>
      </c>
      <c r="G2299" t="s">
        <v>80</v>
      </c>
      <c r="H2299" t="str">
        <f t="shared" si="212"/>
        <v>Furniture</v>
      </c>
      <c r="I2299" s="2" t="s">
        <v>2807</v>
      </c>
      <c r="J2299" s="1">
        <v>46023</v>
      </c>
      <c r="K2299">
        <v>584.4</v>
      </c>
      <c r="L2299" s="4">
        <v>584.4</v>
      </c>
      <c r="M2299" s="4" t="str">
        <f t="shared" si="213"/>
        <v>Low Sales</v>
      </c>
      <c r="N2299" s="2" t="str">
        <f t="shared" si="214"/>
        <v>Grade C</v>
      </c>
      <c r="O2299">
        <v>20</v>
      </c>
      <c r="P2299" s="4">
        <v>20</v>
      </c>
      <c r="Q2299" t="s">
        <v>23</v>
      </c>
      <c r="R2299" s="4">
        <v>15</v>
      </c>
      <c r="S2299" t="str">
        <f>CONCATENATE(OrdersTable[[#This Row],[Clean_ID]],"-",OrdersTable[[#This Row],[Clean_Region]],"-",OrdersTable[[#This Row],[Clean_Product]])</f>
        <v>3297-SOUTH-Furniture</v>
      </c>
    </row>
    <row r="2300" spans="1:19" x14ac:dyDescent="0.3">
      <c r="A2300" t="s">
        <v>6107</v>
      </c>
      <c r="B2300" t="str">
        <f t="shared" si="210"/>
        <v>3298</v>
      </c>
      <c r="C2300" t="s">
        <v>6108</v>
      </c>
      <c r="D2300" t="str">
        <f t="shared" si="215"/>
        <v>Larry Smith</v>
      </c>
      <c r="E2300" t="s">
        <v>34</v>
      </c>
      <c r="F2300" t="str">
        <f t="shared" si="211"/>
        <v>NORTH</v>
      </c>
      <c r="G2300" t="s">
        <v>40</v>
      </c>
      <c r="H2300" t="str">
        <f t="shared" si="212"/>
        <v>Office Supplies</v>
      </c>
      <c r="I2300" s="2" t="s">
        <v>5774</v>
      </c>
      <c r="J2300" s="1">
        <v>45483</v>
      </c>
      <c r="K2300"/>
      <c r="L2300" s="4">
        <v>0</v>
      </c>
      <c r="M2300" s="4" t="str">
        <f t="shared" si="213"/>
        <v>Low Sales</v>
      </c>
      <c r="N2300" s="2" t="str">
        <f t="shared" si="214"/>
        <v>Grade C</v>
      </c>
      <c r="O2300">
        <v>15</v>
      </c>
      <c r="P2300" s="4">
        <v>15</v>
      </c>
      <c r="Q2300" t="s">
        <v>37</v>
      </c>
      <c r="R2300" s="4">
        <v>9</v>
      </c>
      <c r="S2300" t="str">
        <f>CONCATENATE(OrdersTable[[#This Row],[Clean_ID]],"-",OrdersTable[[#This Row],[Clean_Region]],"-",OrdersTable[[#This Row],[Clean_Product]])</f>
        <v>3298-NORTH-Office Supplies</v>
      </c>
    </row>
    <row r="2301" spans="1:19" x14ac:dyDescent="0.3">
      <c r="A2301" t="s">
        <v>6109</v>
      </c>
      <c r="B2301" t="str">
        <f t="shared" si="210"/>
        <v>3299</v>
      </c>
      <c r="C2301" t="s">
        <v>6110</v>
      </c>
      <c r="D2301" t="str">
        <f t="shared" si="215"/>
        <v>Alexandra Garcia</v>
      </c>
      <c r="E2301" t="s">
        <v>34</v>
      </c>
      <c r="F2301" t="str">
        <f t="shared" si="211"/>
        <v>NORTH</v>
      </c>
      <c r="G2301" t="s">
        <v>35</v>
      </c>
      <c r="H2301" t="str">
        <f t="shared" si="212"/>
        <v>Electronics</v>
      </c>
      <c r="I2301" s="2" t="s">
        <v>4233</v>
      </c>
      <c r="J2301" s="1">
        <v>45632</v>
      </c>
      <c r="K2301">
        <v>158.56</v>
      </c>
      <c r="L2301" s="4">
        <v>158.56</v>
      </c>
      <c r="M2301" s="4" t="str">
        <f t="shared" si="213"/>
        <v>Low Sales</v>
      </c>
      <c r="N2301" s="2" t="str">
        <f t="shared" si="214"/>
        <v>Grade C</v>
      </c>
      <c r="O2301">
        <v>15</v>
      </c>
      <c r="P2301" s="4">
        <v>15</v>
      </c>
      <c r="Q2301" t="s">
        <v>31</v>
      </c>
      <c r="R2301" s="4">
        <v>13</v>
      </c>
      <c r="S2301" t="str">
        <f>CONCATENATE(OrdersTable[[#This Row],[Clean_ID]],"-",OrdersTable[[#This Row],[Clean_Region]],"-",OrdersTable[[#This Row],[Clean_Product]])</f>
        <v>3299-NORTH-Electronics</v>
      </c>
    </row>
    <row r="2302" spans="1:19" x14ac:dyDescent="0.3">
      <c r="A2302" t="s">
        <v>6111</v>
      </c>
      <c r="B2302" t="str">
        <f t="shared" si="210"/>
        <v>3300</v>
      </c>
      <c r="C2302" t="s">
        <v>6112</v>
      </c>
      <c r="D2302" t="str">
        <f t="shared" si="215"/>
        <v>Miss Angela Jarvis</v>
      </c>
      <c r="E2302" t="s">
        <v>26</v>
      </c>
      <c r="F2302" t="str">
        <f t="shared" si="211"/>
        <v>EAST</v>
      </c>
      <c r="G2302" t="s">
        <v>35</v>
      </c>
      <c r="H2302" t="str">
        <f t="shared" si="212"/>
        <v>Electronics</v>
      </c>
      <c r="I2302" s="2" t="s">
        <v>5955</v>
      </c>
      <c r="J2302" s="1">
        <v>45440</v>
      </c>
      <c r="K2302">
        <v>666.62</v>
      </c>
      <c r="L2302" s="4">
        <v>666.62</v>
      </c>
      <c r="M2302" s="4" t="str">
        <f t="shared" si="213"/>
        <v>Low Sales</v>
      </c>
      <c r="N2302" s="2" t="str">
        <f t="shared" si="214"/>
        <v>Grade C</v>
      </c>
      <c r="O2302">
        <v>20</v>
      </c>
      <c r="P2302" s="4">
        <v>20</v>
      </c>
      <c r="Q2302" t="s">
        <v>31</v>
      </c>
      <c r="R2302" s="4">
        <v>11</v>
      </c>
      <c r="S2302" t="str">
        <f>CONCATENATE(OrdersTable[[#This Row],[Clean_ID]],"-",OrdersTable[[#This Row],[Clean_Region]],"-",OrdersTable[[#This Row],[Clean_Product]])</f>
        <v>3300-EAST-Electronics</v>
      </c>
    </row>
    <row r="2303" spans="1:19" x14ac:dyDescent="0.3">
      <c r="A2303" t="s">
        <v>6113</v>
      </c>
      <c r="B2303" t="str">
        <f t="shared" si="210"/>
        <v>3301</v>
      </c>
      <c r="C2303" t="s">
        <v>6114</v>
      </c>
      <c r="D2303" t="str">
        <f t="shared" si="215"/>
        <v>Mark White</v>
      </c>
      <c r="E2303" t="s">
        <v>34</v>
      </c>
      <c r="F2303" t="str">
        <f t="shared" si="211"/>
        <v>NORTH</v>
      </c>
      <c r="G2303" t="s">
        <v>80</v>
      </c>
      <c r="H2303" t="str">
        <f t="shared" si="212"/>
        <v>Furniture</v>
      </c>
      <c r="I2303" s="2" t="s">
        <v>4742</v>
      </c>
      <c r="J2303" s="1">
        <v>46005</v>
      </c>
      <c r="K2303"/>
      <c r="L2303" s="4">
        <v>0</v>
      </c>
      <c r="M2303" s="4" t="str">
        <f t="shared" si="213"/>
        <v>Low Sales</v>
      </c>
      <c r="N2303" s="2" t="str">
        <f t="shared" si="214"/>
        <v>Grade C</v>
      </c>
      <c r="O2303">
        <v>20</v>
      </c>
      <c r="P2303" s="4">
        <v>20</v>
      </c>
      <c r="Q2303" t="s">
        <v>14</v>
      </c>
      <c r="R2303" s="4">
        <v>8</v>
      </c>
      <c r="S2303" t="str">
        <f>CONCATENATE(OrdersTable[[#This Row],[Clean_ID]],"-",OrdersTable[[#This Row],[Clean_Region]],"-",OrdersTable[[#This Row],[Clean_Product]])</f>
        <v>3301-NORTH-Furniture</v>
      </c>
    </row>
    <row r="2304" spans="1:19" x14ac:dyDescent="0.3">
      <c r="A2304" t="s">
        <v>6115</v>
      </c>
      <c r="B2304" t="str">
        <f t="shared" si="210"/>
        <v>3302</v>
      </c>
      <c r="C2304" t="s">
        <v>6116</v>
      </c>
      <c r="D2304" t="str">
        <f t="shared" si="215"/>
        <v>Isaiah Callahan</v>
      </c>
      <c r="E2304" t="s">
        <v>11</v>
      </c>
      <c r="F2304" t="str">
        <f t="shared" si="211"/>
        <v>NORTH</v>
      </c>
      <c r="G2304" t="s">
        <v>35</v>
      </c>
      <c r="H2304" t="str">
        <f t="shared" si="212"/>
        <v>Electronics</v>
      </c>
      <c r="I2304" s="2" t="s">
        <v>6117</v>
      </c>
      <c r="J2304" s="1">
        <v>46057</v>
      </c>
      <c r="K2304">
        <v>3873.38</v>
      </c>
      <c r="L2304" s="4">
        <v>3873.38</v>
      </c>
      <c r="M2304" s="4" t="str">
        <f t="shared" si="213"/>
        <v>High Sales</v>
      </c>
      <c r="N2304" s="2" t="str">
        <f t="shared" si="214"/>
        <v>Grade B</v>
      </c>
      <c r="O2304">
        <v>15</v>
      </c>
      <c r="P2304" s="4">
        <v>15</v>
      </c>
      <c r="Q2304" t="s">
        <v>37</v>
      </c>
      <c r="R2304" s="4">
        <v>9</v>
      </c>
      <c r="S2304" t="str">
        <f>CONCATENATE(OrdersTable[[#This Row],[Clean_ID]],"-",OrdersTable[[#This Row],[Clean_Region]],"-",OrdersTable[[#This Row],[Clean_Product]])</f>
        <v>3302-NORTH-Electronics</v>
      </c>
    </row>
    <row r="2305" spans="1:19" x14ac:dyDescent="0.3">
      <c r="A2305" t="s">
        <v>6118</v>
      </c>
      <c r="B2305" t="str">
        <f t="shared" si="210"/>
        <v>3303</v>
      </c>
      <c r="C2305" t="s">
        <v>6119</v>
      </c>
      <c r="D2305" t="str">
        <f t="shared" si="215"/>
        <v>George Hayes</v>
      </c>
      <c r="E2305" t="s">
        <v>21</v>
      </c>
      <c r="F2305" t="str">
        <f t="shared" si="211"/>
        <v>CENTRAL</v>
      </c>
      <c r="G2305" t="s">
        <v>12</v>
      </c>
      <c r="H2305" t="str">
        <f t="shared" si="212"/>
        <v>Electronics</v>
      </c>
      <c r="I2305" s="2" t="s">
        <v>3422</v>
      </c>
      <c r="J2305" s="1">
        <v>45851</v>
      </c>
      <c r="K2305">
        <v>4784.3100000000004</v>
      </c>
      <c r="L2305" s="4">
        <v>4784.3100000000004</v>
      </c>
      <c r="M2305" s="4" t="str">
        <f t="shared" si="213"/>
        <v>High Sales</v>
      </c>
      <c r="N2305" s="2" t="str">
        <f t="shared" si="214"/>
        <v>Grade A</v>
      </c>
      <c r="O2305">
        <v>20</v>
      </c>
      <c r="P2305" s="4">
        <v>20</v>
      </c>
      <c r="Q2305" t="s">
        <v>23</v>
      </c>
      <c r="R2305" s="4">
        <v>14</v>
      </c>
      <c r="S2305" t="str">
        <f>CONCATENATE(OrdersTable[[#This Row],[Clean_ID]],"-",OrdersTable[[#This Row],[Clean_Region]],"-",OrdersTable[[#This Row],[Clean_Product]])</f>
        <v>3303-CENTRAL-Electronics</v>
      </c>
    </row>
    <row r="2306" spans="1:19" x14ac:dyDescent="0.3">
      <c r="A2306" t="s">
        <v>6120</v>
      </c>
      <c r="B2306" t="str">
        <f t="shared" ref="B2306:B2369" si="216">RIGHT(A2306, 4)</f>
        <v>3304</v>
      </c>
      <c r="C2306" t="s">
        <v>6121</v>
      </c>
      <c r="D2306" t="str">
        <f t="shared" si="215"/>
        <v>William Bruce</v>
      </c>
      <c r="E2306" t="s">
        <v>21</v>
      </c>
      <c r="F2306" t="str">
        <f t="shared" ref="F2306:F2369" si="217">UPPER(TRIM(E2306))</f>
        <v>CENTRAL</v>
      </c>
      <c r="G2306" t="s">
        <v>80</v>
      </c>
      <c r="H2306" t="str">
        <f t="shared" ref="H2306:H2369" si="218">PROPER(TRIM(G2306))</f>
        <v>Furniture</v>
      </c>
      <c r="I2306" s="2" t="s">
        <v>2115</v>
      </c>
      <c r="J2306" s="1">
        <v>45539</v>
      </c>
      <c r="K2306"/>
      <c r="L2306" s="4">
        <v>0</v>
      </c>
      <c r="M2306" s="4" t="str">
        <f t="shared" ref="M2306:M2369" si="219">IF(L2306&gt;2500, "High Sales", "Low Sales")</f>
        <v>Low Sales</v>
      </c>
      <c r="N2306" s="2" t="str">
        <f t="shared" ref="N2306:N2369" si="220">IF(OR(ISBLANK(L2306), L2306="", L2306=0), "Grade C", IF(L2306&gt;=4000, "Grade A", IF(L2306&gt;=2000, "Grade B", "Grade C")))</f>
        <v>Grade C</v>
      </c>
      <c r="O2306">
        <v>20</v>
      </c>
      <c r="P2306" s="4">
        <v>20</v>
      </c>
      <c r="Q2306" t="s">
        <v>37</v>
      </c>
      <c r="R2306" s="4">
        <v>14</v>
      </c>
      <c r="S2306" t="str">
        <f>CONCATENATE(OrdersTable[[#This Row],[Clean_ID]],"-",OrdersTable[[#This Row],[Clean_Region]],"-",OrdersTable[[#This Row],[Clean_Product]])</f>
        <v>3304-CENTRAL-Furniture</v>
      </c>
    </row>
    <row r="2307" spans="1:19" x14ac:dyDescent="0.3">
      <c r="A2307" t="s">
        <v>6122</v>
      </c>
      <c r="B2307" t="str">
        <f t="shared" si="216"/>
        <v>3305</v>
      </c>
      <c r="C2307" t="s">
        <v>6123</v>
      </c>
      <c r="D2307" t="str">
        <f t="shared" ref="D2307:D2370" si="221">PROPER(TRIM(C2307))</f>
        <v>Elizabeth Cruz</v>
      </c>
      <c r="E2307" t="s">
        <v>34</v>
      </c>
      <c r="F2307" t="str">
        <f t="shared" si="217"/>
        <v>NORTH</v>
      </c>
      <c r="G2307" t="s">
        <v>80</v>
      </c>
      <c r="H2307" t="str">
        <f t="shared" si="218"/>
        <v>Furniture</v>
      </c>
      <c r="I2307" s="2" t="s">
        <v>6124</v>
      </c>
      <c r="J2307" s="1">
        <v>45626</v>
      </c>
      <c r="K2307"/>
      <c r="L2307" s="4">
        <v>0</v>
      </c>
      <c r="M2307" s="4" t="str">
        <f t="shared" si="219"/>
        <v>Low Sales</v>
      </c>
      <c r="N2307" s="2" t="str">
        <f t="shared" si="220"/>
        <v>Grade C</v>
      </c>
      <c r="O2307">
        <v>20</v>
      </c>
      <c r="P2307" s="4">
        <v>20</v>
      </c>
      <c r="Q2307" t="s">
        <v>31</v>
      </c>
      <c r="R2307" s="4">
        <v>9</v>
      </c>
      <c r="S2307" t="str">
        <f>CONCATENATE(OrdersTable[[#This Row],[Clean_ID]],"-",OrdersTable[[#This Row],[Clean_Region]],"-",OrdersTable[[#This Row],[Clean_Product]])</f>
        <v>3305-NORTH-Furniture</v>
      </c>
    </row>
    <row r="2308" spans="1:19" x14ac:dyDescent="0.3">
      <c r="A2308" t="s">
        <v>6125</v>
      </c>
      <c r="B2308" t="str">
        <f t="shared" si="216"/>
        <v>3306</v>
      </c>
      <c r="C2308" t="s">
        <v>6126</v>
      </c>
      <c r="D2308" t="str">
        <f t="shared" si="221"/>
        <v>Fred Patel</v>
      </c>
      <c r="E2308" t="s">
        <v>51</v>
      </c>
      <c r="F2308" t="str">
        <f t="shared" si="217"/>
        <v>WEST</v>
      </c>
      <c r="G2308" t="s">
        <v>80</v>
      </c>
      <c r="H2308" t="str">
        <f t="shared" si="218"/>
        <v>Furniture</v>
      </c>
      <c r="I2308" s="2" t="s">
        <v>3081</v>
      </c>
      <c r="J2308" s="1">
        <v>46007</v>
      </c>
      <c r="K2308"/>
      <c r="L2308" s="4">
        <v>0</v>
      </c>
      <c r="M2308" s="4" t="str">
        <f t="shared" si="219"/>
        <v>Low Sales</v>
      </c>
      <c r="N2308" s="2" t="str">
        <f t="shared" si="220"/>
        <v>Grade C</v>
      </c>
      <c r="O2308">
        <v>15</v>
      </c>
      <c r="P2308" s="4">
        <v>15</v>
      </c>
      <c r="Q2308" t="s">
        <v>37</v>
      </c>
      <c r="R2308" s="4">
        <v>7</v>
      </c>
      <c r="S2308" t="str">
        <f>CONCATENATE(OrdersTable[[#This Row],[Clean_ID]],"-",OrdersTable[[#This Row],[Clean_Region]],"-",OrdersTable[[#This Row],[Clean_Product]])</f>
        <v>3306-WEST-Furniture</v>
      </c>
    </row>
    <row r="2309" spans="1:19" x14ac:dyDescent="0.3">
      <c r="A2309" t="s">
        <v>6127</v>
      </c>
      <c r="B2309" t="str">
        <f t="shared" si="216"/>
        <v>3307</v>
      </c>
      <c r="C2309" t="s">
        <v>6128</v>
      </c>
      <c r="D2309" t="str">
        <f t="shared" si="221"/>
        <v>Mary Gordon</v>
      </c>
      <c r="E2309" t="s">
        <v>21</v>
      </c>
      <c r="F2309" t="str">
        <f t="shared" si="217"/>
        <v>CENTRAL</v>
      </c>
      <c r="G2309" t="s">
        <v>40</v>
      </c>
      <c r="H2309" t="str">
        <f t="shared" si="218"/>
        <v>Office Supplies</v>
      </c>
      <c r="I2309" s="2" t="s">
        <v>1096</v>
      </c>
      <c r="J2309" s="1">
        <v>45997</v>
      </c>
      <c r="K2309"/>
      <c r="L2309" s="4">
        <v>0</v>
      </c>
      <c r="M2309" s="4" t="str">
        <f t="shared" si="219"/>
        <v>Low Sales</v>
      </c>
      <c r="N2309" s="2" t="str">
        <f t="shared" si="220"/>
        <v>Grade C</v>
      </c>
      <c r="O2309">
        <v>15</v>
      </c>
      <c r="P2309" s="4">
        <v>15</v>
      </c>
      <c r="Q2309" t="s">
        <v>14</v>
      </c>
      <c r="R2309" s="4">
        <v>2</v>
      </c>
      <c r="S2309" t="str">
        <f>CONCATENATE(OrdersTable[[#This Row],[Clean_ID]],"-",OrdersTable[[#This Row],[Clean_Region]],"-",OrdersTable[[#This Row],[Clean_Product]])</f>
        <v>3307-CENTRAL-Office Supplies</v>
      </c>
    </row>
    <row r="2310" spans="1:19" x14ac:dyDescent="0.3">
      <c r="A2310" t="s">
        <v>6129</v>
      </c>
      <c r="B2310" t="str">
        <f t="shared" si="216"/>
        <v>3308</v>
      </c>
      <c r="C2310" t="s">
        <v>6130</v>
      </c>
      <c r="D2310" t="str">
        <f t="shared" si="221"/>
        <v>Sherri Green</v>
      </c>
      <c r="E2310" t="s">
        <v>34</v>
      </c>
      <c r="F2310" t="str">
        <f t="shared" si="217"/>
        <v>NORTH</v>
      </c>
      <c r="G2310" t="s">
        <v>80</v>
      </c>
      <c r="H2310" t="str">
        <f t="shared" si="218"/>
        <v>Furniture</v>
      </c>
      <c r="I2310" s="2" t="s">
        <v>3453</v>
      </c>
      <c r="J2310" s="1">
        <v>46031</v>
      </c>
      <c r="K2310">
        <v>3413.64</v>
      </c>
      <c r="L2310" s="4">
        <v>3413.64</v>
      </c>
      <c r="M2310" s="4" t="str">
        <f t="shared" si="219"/>
        <v>High Sales</v>
      </c>
      <c r="N2310" s="2" t="str">
        <f t="shared" si="220"/>
        <v>Grade B</v>
      </c>
      <c r="O2310">
        <v>20</v>
      </c>
      <c r="P2310" s="4">
        <v>20</v>
      </c>
      <c r="Q2310" t="s">
        <v>31</v>
      </c>
      <c r="R2310" s="4">
        <v>4</v>
      </c>
      <c r="S2310" t="str">
        <f>CONCATENATE(OrdersTable[[#This Row],[Clean_ID]],"-",OrdersTable[[#This Row],[Clean_Region]],"-",OrdersTable[[#This Row],[Clean_Product]])</f>
        <v>3308-NORTH-Furniture</v>
      </c>
    </row>
    <row r="2311" spans="1:19" x14ac:dyDescent="0.3">
      <c r="A2311" t="s">
        <v>6131</v>
      </c>
      <c r="B2311" t="str">
        <f t="shared" si="216"/>
        <v>3309</v>
      </c>
      <c r="C2311" t="s">
        <v>6132</v>
      </c>
      <c r="D2311" t="str">
        <f t="shared" si="221"/>
        <v>Alyssa Jackson</v>
      </c>
      <c r="E2311" t="s">
        <v>11</v>
      </c>
      <c r="F2311" t="str">
        <f t="shared" si="217"/>
        <v>NORTH</v>
      </c>
      <c r="G2311" t="s">
        <v>35</v>
      </c>
      <c r="H2311" t="str">
        <f t="shared" si="218"/>
        <v>Electronics</v>
      </c>
      <c r="I2311" s="2" t="s">
        <v>3745</v>
      </c>
      <c r="J2311" s="1">
        <v>46003</v>
      </c>
      <c r="K2311">
        <v>1788.74</v>
      </c>
      <c r="L2311" s="4">
        <v>1788.74</v>
      </c>
      <c r="M2311" s="4" t="str">
        <f t="shared" si="219"/>
        <v>Low Sales</v>
      </c>
      <c r="N2311" s="2" t="str">
        <f t="shared" si="220"/>
        <v>Grade C</v>
      </c>
      <c r="O2311">
        <v>20</v>
      </c>
      <c r="P2311" s="4">
        <v>20</v>
      </c>
      <c r="Q2311" t="s">
        <v>14</v>
      </c>
      <c r="R2311" s="4">
        <v>7</v>
      </c>
      <c r="S2311" t="str">
        <f>CONCATENATE(OrdersTable[[#This Row],[Clean_ID]],"-",OrdersTable[[#This Row],[Clean_Region]],"-",OrdersTable[[#This Row],[Clean_Product]])</f>
        <v>3309-NORTH-Electronics</v>
      </c>
    </row>
    <row r="2312" spans="1:19" x14ac:dyDescent="0.3">
      <c r="A2312" t="s">
        <v>6133</v>
      </c>
      <c r="B2312" t="str">
        <f t="shared" si="216"/>
        <v>3310</v>
      </c>
      <c r="C2312" t="s">
        <v>6134</v>
      </c>
      <c r="D2312" t="str">
        <f t="shared" si="221"/>
        <v>Terry Potts</v>
      </c>
      <c r="E2312" t="s">
        <v>11</v>
      </c>
      <c r="F2312" t="str">
        <f t="shared" si="217"/>
        <v>NORTH</v>
      </c>
      <c r="G2312" t="s">
        <v>12</v>
      </c>
      <c r="H2312" t="str">
        <f t="shared" si="218"/>
        <v>Electronics</v>
      </c>
      <c r="I2312" s="2" t="s">
        <v>6135</v>
      </c>
      <c r="J2312" s="1">
        <v>45524</v>
      </c>
      <c r="K2312"/>
      <c r="L2312" s="4">
        <v>0</v>
      </c>
      <c r="M2312" s="4" t="str">
        <f t="shared" si="219"/>
        <v>Low Sales</v>
      </c>
      <c r="N2312" s="2" t="str">
        <f t="shared" si="220"/>
        <v>Grade C</v>
      </c>
      <c r="O2312">
        <v>10</v>
      </c>
      <c r="P2312" s="4">
        <v>10</v>
      </c>
      <c r="Q2312" t="s">
        <v>23</v>
      </c>
      <c r="R2312" s="4">
        <v>6</v>
      </c>
      <c r="S2312" t="str">
        <f>CONCATENATE(OrdersTable[[#This Row],[Clean_ID]],"-",OrdersTable[[#This Row],[Clean_Region]],"-",OrdersTable[[#This Row],[Clean_Product]])</f>
        <v>3310-NORTH-Electronics</v>
      </c>
    </row>
    <row r="2313" spans="1:19" x14ac:dyDescent="0.3">
      <c r="A2313" t="s">
        <v>6136</v>
      </c>
      <c r="B2313" t="str">
        <f t="shared" si="216"/>
        <v>3311</v>
      </c>
      <c r="C2313" t="s">
        <v>6137</v>
      </c>
      <c r="D2313" t="str">
        <f t="shared" si="221"/>
        <v>Jill Buchanan</v>
      </c>
      <c r="E2313" t="s">
        <v>44</v>
      </c>
      <c r="F2313" t="str">
        <f t="shared" si="217"/>
        <v>SOUTH</v>
      </c>
      <c r="G2313" t="s">
        <v>35</v>
      </c>
      <c r="H2313" t="str">
        <f t="shared" si="218"/>
        <v>Electronics</v>
      </c>
      <c r="I2313" s="2" t="s">
        <v>6138</v>
      </c>
      <c r="J2313" s="1">
        <v>46018</v>
      </c>
      <c r="K2313"/>
      <c r="L2313" s="4">
        <v>0</v>
      </c>
      <c r="M2313" s="4" t="str">
        <f t="shared" si="219"/>
        <v>Low Sales</v>
      </c>
      <c r="N2313" s="2" t="str">
        <f t="shared" si="220"/>
        <v>Grade C</v>
      </c>
      <c r="O2313">
        <v>15</v>
      </c>
      <c r="P2313" s="4">
        <v>15</v>
      </c>
      <c r="Q2313" t="s">
        <v>31</v>
      </c>
      <c r="R2313" s="4">
        <v>10</v>
      </c>
      <c r="S2313" t="str">
        <f>CONCATENATE(OrdersTable[[#This Row],[Clean_ID]],"-",OrdersTable[[#This Row],[Clean_Region]],"-",OrdersTable[[#This Row],[Clean_Product]])</f>
        <v>3311-SOUTH-Electronics</v>
      </c>
    </row>
    <row r="2314" spans="1:19" x14ac:dyDescent="0.3">
      <c r="A2314" t="s">
        <v>6139</v>
      </c>
      <c r="B2314" t="str">
        <f t="shared" si="216"/>
        <v>3312</v>
      </c>
      <c r="C2314" t="s">
        <v>3897</v>
      </c>
      <c r="D2314" t="str">
        <f t="shared" si="221"/>
        <v>Elizabeth Gray</v>
      </c>
      <c r="E2314" t="s">
        <v>34</v>
      </c>
      <c r="F2314" t="str">
        <f t="shared" si="217"/>
        <v>NORTH</v>
      </c>
      <c r="G2314" t="s">
        <v>35</v>
      </c>
      <c r="H2314" t="str">
        <f t="shared" si="218"/>
        <v>Electronics</v>
      </c>
      <c r="I2314" s="2" t="s">
        <v>6140</v>
      </c>
      <c r="J2314" s="1">
        <v>45789</v>
      </c>
      <c r="K2314"/>
      <c r="L2314" s="4">
        <v>0</v>
      </c>
      <c r="M2314" s="4" t="str">
        <f t="shared" si="219"/>
        <v>Low Sales</v>
      </c>
      <c r="N2314" s="2" t="str">
        <f t="shared" si="220"/>
        <v>Grade C</v>
      </c>
      <c r="O2314">
        <v>10</v>
      </c>
      <c r="P2314" s="4">
        <v>10</v>
      </c>
      <c r="Q2314" t="s">
        <v>31</v>
      </c>
      <c r="R2314" s="4">
        <v>9</v>
      </c>
      <c r="S2314" t="str">
        <f>CONCATENATE(OrdersTable[[#This Row],[Clean_ID]],"-",OrdersTable[[#This Row],[Clean_Region]],"-",OrdersTable[[#This Row],[Clean_Product]])</f>
        <v>3312-NORTH-Electronics</v>
      </c>
    </row>
    <row r="2315" spans="1:19" x14ac:dyDescent="0.3">
      <c r="A2315" t="s">
        <v>6141</v>
      </c>
      <c r="B2315" t="str">
        <f t="shared" si="216"/>
        <v>3313</v>
      </c>
      <c r="C2315" t="s">
        <v>6142</v>
      </c>
      <c r="D2315" t="str">
        <f t="shared" si="221"/>
        <v>Jeremiah Spencer</v>
      </c>
      <c r="E2315" t="s">
        <v>21</v>
      </c>
      <c r="F2315" t="str">
        <f t="shared" si="217"/>
        <v>CENTRAL</v>
      </c>
      <c r="G2315" t="s">
        <v>40</v>
      </c>
      <c r="H2315" t="str">
        <f t="shared" si="218"/>
        <v>Office Supplies</v>
      </c>
      <c r="I2315" s="2" t="s">
        <v>1168</v>
      </c>
      <c r="J2315" s="1">
        <v>45475</v>
      </c>
      <c r="K2315"/>
      <c r="L2315" s="4">
        <v>0</v>
      </c>
      <c r="M2315" s="4" t="str">
        <f t="shared" si="219"/>
        <v>Low Sales</v>
      </c>
      <c r="N2315" s="2" t="str">
        <f t="shared" si="220"/>
        <v>Grade C</v>
      </c>
      <c r="O2315">
        <v>20</v>
      </c>
      <c r="P2315" s="4">
        <v>20</v>
      </c>
      <c r="Q2315" t="s">
        <v>31</v>
      </c>
      <c r="R2315" s="4">
        <v>13</v>
      </c>
      <c r="S2315" t="str">
        <f>CONCATENATE(OrdersTable[[#This Row],[Clean_ID]],"-",OrdersTable[[#This Row],[Clean_Region]],"-",OrdersTable[[#This Row],[Clean_Product]])</f>
        <v>3313-CENTRAL-Office Supplies</v>
      </c>
    </row>
    <row r="2316" spans="1:19" x14ac:dyDescent="0.3">
      <c r="A2316" t="s">
        <v>6143</v>
      </c>
      <c r="B2316" t="str">
        <f t="shared" si="216"/>
        <v>3314</v>
      </c>
      <c r="C2316" t="s">
        <v>6144</v>
      </c>
      <c r="D2316" t="str">
        <f t="shared" si="221"/>
        <v>Neil Johnson</v>
      </c>
      <c r="E2316" t="s">
        <v>11</v>
      </c>
      <c r="F2316" t="str">
        <f t="shared" si="217"/>
        <v>NORTH</v>
      </c>
      <c r="G2316" t="s">
        <v>35</v>
      </c>
      <c r="H2316" t="str">
        <f t="shared" si="218"/>
        <v>Electronics</v>
      </c>
      <c r="I2316" s="2" t="s">
        <v>3370</v>
      </c>
      <c r="J2316" s="1">
        <v>45733</v>
      </c>
      <c r="K2316"/>
      <c r="L2316" s="4">
        <v>0</v>
      </c>
      <c r="M2316" s="4" t="str">
        <f t="shared" si="219"/>
        <v>Low Sales</v>
      </c>
      <c r="N2316" s="2" t="str">
        <f t="shared" si="220"/>
        <v>Grade C</v>
      </c>
      <c r="O2316">
        <v>20</v>
      </c>
      <c r="P2316" s="4">
        <v>20</v>
      </c>
      <c r="Q2316" t="s">
        <v>31</v>
      </c>
      <c r="R2316" s="4">
        <v>3</v>
      </c>
      <c r="S2316" t="str">
        <f>CONCATENATE(OrdersTable[[#This Row],[Clean_ID]],"-",OrdersTable[[#This Row],[Clean_Region]],"-",OrdersTable[[#This Row],[Clean_Product]])</f>
        <v>3314-NORTH-Electronics</v>
      </c>
    </row>
    <row r="2317" spans="1:19" x14ac:dyDescent="0.3">
      <c r="A2317" t="s">
        <v>6145</v>
      </c>
      <c r="B2317" t="str">
        <f t="shared" si="216"/>
        <v>3315</v>
      </c>
      <c r="C2317" t="s">
        <v>6146</v>
      </c>
      <c r="D2317" t="str">
        <f t="shared" si="221"/>
        <v>Robert Young</v>
      </c>
      <c r="E2317" t="s">
        <v>34</v>
      </c>
      <c r="F2317" t="str">
        <f t="shared" si="217"/>
        <v>NORTH</v>
      </c>
      <c r="G2317" t="s">
        <v>40</v>
      </c>
      <c r="H2317" t="str">
        <f t="shared" si="218"/>
        <v>Office Supplies</v>
      </c>
      <c r="I2317" s="2" t="s">
        <v>6147</v>
      </c>
      <c r="J2317" s="1">
        <v>45614</v>
      </c>
      <c r="K2317"/>
      <c r="L2317" s="4">
        <v>0</v>
      </c>
      <c r="M2317" s="4" t="str">
        <f t="shared" si="219"/>
        <v>Low Sales</v>
      </c>
      <c r="N2317" s="2" t="str">
        <f t="shared" si="220"/>
        <v>Grade C</v>
      </c>
      <c r="O2317">
        <v>20</v>
      </c>
      <c r="P2317" s="4">
        <v>20</v>
      </c>
      <c r="Q2317" t="s">
        <v>31</v>
      </c>
      <c r="R2317" s="4">
        <v>9</v>
      </c>
      <c r="S2317" t="str">
        <f>CONCATENATE(OrdersTable[[#This Row],[Clean_ID]],"-",OrdersTable[[#This Row],[Clean_Region]],"-",OrdersTable[[#This Row],[Clean_Product]])</f>
        <v>3315-NORTH-Office Supplies</v>
      </c>
    </row>
    <row r="2318" spans="1:19" x14ac:dyDescent="0.3">
      <c r="A2318" t="s">
        <v>6148</v>
      </c>
      <c r="B2318" t="str">
        <f t="shared" si="216"/>
        <v>3316</v>
      </c>
      <c r="C2318" t="s">
        <v>6149</v>
      </c>
      <c r="D2318" t="str">
        <f t="shared" si="221"/>
        <v>Olivia Joyce</v>
      </c>
      <c r="E2318" t="s">
        <v>34</v>
      </c>
      <c r="F2318" t="str">
        <f t="shared" si="217"/>
        <v>NORTH</v>
      </c>
      <c r="G2318" t="s">
        <v>35</v>
      </c>
      <c r="H2318" t="str">
        <f t="shared" si="218"/>
        <v>Electronics</v>
      </c>
      <c r="I2318" s="2" t="s">
        <v>4110</v>
      </c>
      <c r="J2318" s="1">
        <v>46359</v>
      </c>
      <c r="K2318">
        <v>3851.63</v>
      </c>
      <c r="L2318" s="4">
        <v>3851.63</v>
      </c>
      <c r="M2318" s="4" t="str">
        <f t="shared" si="219"/>
        <v>High Sales</v>
      </c>
      <c r="N2318" s="2" t="str">
        <f t="shared" si="220"/>
        <v>Grade B</v>
      </c>
      <c r="O2318">
        <v>10</v>
      </c>
      <c r="P2318" s="4">
        <v>10</v>
      </c>
      <c r="Q2318" t="s">
        <v>37</v>
      </c>
      <c r="R2318" s="4">
        <v>13</v>
      </c>
      <c r="S2318" t="str">
        <f>CONCATENATE(OrdersTable[[#This Row],[Clean_ID]],"-",OrdersTable[[#This Row],[Clean_Region]],"-",OrdersTable[[#This Row],[Clean_Product]])</f>
        <v>3316-NORTH-Electronics</v>
      </c>
    </row>
    <row r="2319" spans="1:19" x14ac:dyDescent="0.3">
      <c r="A2319" t="s">
        <v>6150</v>
      </c>
      <c r="B2319" t="str">
        <f t="shared" si="216"/>
        <v>3317</v>
      </c>
      <c r="C2319" t="s">
        <v>6151</v>
      </c>
      <c r="D2319" t="str">
        <f t="shared" si="221"/>
        <v>Craig Lamb</v>
      </c>
      <c r="E2319" t="s">
        <v>21</v>
      </c>
      <c r="F2319" t="str">
        <f t="shared" si="217"/>
        <v>CENTRAL</v>
      </c>
      <c r="G2319" t="s">
        <v>12</v>
      </c>
      <c r="H2319" t="str">
        <f t="shared" si="218"/>
        <v>Electronics</v>
      </c>
      <c r="I2319" s="2" t="s">
        <v>1682</v>
      </c>
      <c r="J2319" s="1">
        <v>45727</v>
      </c>
      <c r="K2319"/>
      <c r="L2319" s="4">
        <v>0</v>
      </c>
      <c r="M2319" s="4" t="str">
        <f t="shared" si="219"/>
        <v>Low Sales</v>
      </c>
      <c r="N2319" s="2" t="str">
        <f t="shared" si="220"/>
        <v>Grade C</v>
      </c>
      <c r="O2319">
        <v>15</v>
      </c>
      <c r="P2319" s="4">
        <v>15</v>
      </c>
      <c r="Q2319" t="s">
        <v>23</v>
      </c>
      <c r="R2319" s="4">
        <v>15</v>
      </c>
      <c r="S2319" t="str">
        <f>CONCATENATE(OrdersTable[[#This Row],[Clean_ID]],"-",OrdersTable[[#This Row],[Clean_Region]],"-",OrdersTable[[#This Row],[Clean_Product]])</f>
        <v>3317-CENTRAL-Electronics</v>
      </c>
    </row>
    <row r="2320" spans="1:19" x14ac:dyDescent="0.3">
      <c r="A2320" t="s">
        <v>6152</v>
      </c>
      <c r="B2320" t="str">
        <f t="shared" si="216"/>
        <v>3318</v>
      </c>
      <c r="C2320" t="s">
        <v>6153</v>
      </c>
      <c r="D2320" t="str">
        <f t="shared" si="221"/>
        <v>Donna Martin</v>
      </c>
      <c r="E2320" t="s">
        <v>51</v>
      </c>
      <c r="F2320" t="str">
        <f t="shared" si="217"/>
        <v>WEST</v>
      </c>
      <c r="G2320" t="s">
        <v>80</v>
      </c>
      <c r="H2320" t="str">
        <f t="shared" si="218"/>
        <v>Furniture</v>
      </c>
      <c r="I2320" s="2" t="s">
        <v>1733</v>
      </c>
      <c r="J2320" s="1">
        <v>45940</v>
      </c>
      <c r="K2320"/>
      <c r="L2320" s="4">
        <v>0</v>
      </c>
      <c r="M2320" s="4" t="str">
        <f t="shared" si="219"/>
        <v>Low Sales</v>
      </c>
      <c r="N2320" s="2" t="str">
        <f t="shared" si="220"/>
        <v>Grade C</v>
      </c>
      <c r="O2320">
        <v>15</v>
      </c>
      <c r="P2320" s="4">
        <v>15</v>
      </c>
      <c r="Q2320" t="s">
        <v>14</v>
      </c>
      <c r="R2320" s="4">
        <v>2</v>
      </c>
      <c r="S2320" t="str">
        <f>CONCATENATE(OrdersTable[[#This Row],[Clean_ID]],"-",OrdersTable[[#This Row],[Clean_Region]],"-",OrdersTable[[#This Row],[Clean_Product]])</f>
        <v>3318-WEST-Furniture</v>
      </c>
    </row>
    <row r="2321" spans="1:19" x14ac:dyDescent="0.3">
      <c r="A2321" t="s">
        <v>6154</v>
      </c>
      <c r="B2321" t="str">
        <f t="shared" si="216"/>
        <v>3319</v>
      </c>
      <c r="C2321" t="s">
        <v>6155</v>
      </c>
      <c r="D2321" t="str">
        <f t="shared" si="221"/>
        <v>Anthony Bender</v>
      </c>
      <c r="E2321" t="s">
        <v>51</v>
      </c>
      <c r="F2321" t="str">
        <f t="shared" si="217"/>
        <v>WEST</v>
      </c>
      <c r="G2321" t="s">
        <v>40</v>
      </c>
      <c r="H2321" t="str">
        <f t="shared" si="218"/>
        <v>Office Supplies</v>
      </c>
      <c r="I2321" s="2" t="s">
        <v>3698</v>
      </c>
      <c r="J2321" s="1">
        <v>45910</v>
      </c>
      <c r="K2321">
        <v>1767.77</v>
      </c>
      <c r="L2321" s="4">
        <v>1767.77</v>
      </c>
      <c r="M2321" s="4" t="str">
        <f t="shared" si="219"/>
        <v>Low Sales</v>
      </c>
      <c r="N2321" s="2" t="str">
        <f t="shared" si="220"/>
        <v>Grade C</v>
      </c>
      <c r="O2321">
        <v>5</v>
      </c>
      <c r="P2321" s="4">
        <v>5</v>
      </c>
      <c r="Q2321" t="s">
        <v>23</v>
      </c>
      <c r="R2321" s="4">
        <v>3</v>
      </c>
      <c r="S2321" t="str">
        <f>CONCATENATE(OrdersTable[[#This Row],[Clean_ID]],"-",OrdersTable[[#This Row],[Clean_Region]],"-",OrdersTable[[#This Row],[Clean_Product]])</f>
        <v>3319-WEST-Office Supplies</v>
      </c>
    </row>
    <row r="2322" spans="1:19" x14ac:dyDescent="0.3">
      <c r="A2322" t="s">
        <v>6156</v>
      </c>
      <c r="B2322" t="str">
        <f t="shared" si="216"/>
        <v>3320</v>
      </c>
      <c r="C2322" t="s">
        <v>6157</v>
      </c>
      <c r="D2322" t="str">
        <f t="shared" si="221"/>
        <v>April Wilson</v>
      </c>
      <c r="E2322" t="s">
        <v>44</v>
      </c>
      <c r="F2322" t="str">
        <f t="shared" si="217"/>
        <v>SOUTH</v>
      </c>
      <c r="G2322" t="s">
        <v>12</v>
      </c>
      <c r="H2322" t="str">
        <f t="shared" si="218"/>
        <v>Electronics</v>
      </c>
      <c r="I2322" s="2" t="s">
        <v>2069</v>
      </c>
      <c r="J2322" s="1">
        <v>45471</v>
      </c>
      <c r="K2322"/>
      <c r="L2322" s="4">
        <v>0</v>
      </c>
      <c r="M2322" s="4" t="str">
        <f t="shared" si="219"/>
        <v>Low Sales</v>
      </c>
      <c r="N2322" s="2" t="str">
        <f t="shared" si="220"/>
        <v>Grade C</v>
      </c>
      <c r="O2322">
        <v>20</v>
      </c>
      <c r="P2322" s="4">
        <v>20</v>
      </c>
      <c r="Q2322" t="s">
        <v>23</v>
      </c>
      <c r="R2322" s="4">
        <v>12</v>
      </c>
      <c r="S2322" t="str">
        <f>CONCATENATE(OrdersTable[[#This Row],[Clean_ID]],"-",OrdersTable[[#This Row],[Clean_Region]],"-",OrdersTable[[#This Row],[Clean_Product]])</f>
        <v>3320-SOUTH-Electronics</v>
      </c>
    </row>
    <row r="2323" spans="1:19" x14ac:dyDescent="0.3">
      <c r="A2323" t="s">
        <v>6158</v>
      </c>
      <c r="B2323" t="str">
        <f t="shared" si="216"/>
        <v>3321</v>
      </c>
      <c r="C2323" t="s">
        <v>6159</v>
      </c>
      <c r="D2323" t="str">
        <f t="shared" si="221"/>
        <v>Ryan Huber</v>
      </c>
      <c r="E2323" t="s">
        <v>11</v>
      </c>
      <c r="F2323" t="str">
        <f t="shared" si="217"/>
        <v>NORTH</v>
      </c>
      <c r="G2323" t="s">
        <v>35</v>
      </c>
      <c r="H2323" t="str">
        <f t="shared" si="218"/>
        <v>Electronics</v>
      </c>
      <c r="I2323" s="2" t="s">
        <v>4591</v>
      </c>
      <c r="J2323" s="1">
        <v>45610</v>
      </c>
      <c r="K2323"/>
      <c r="L2323" s="4">
        <v>0</v>
      </c>
      <c r="M2323" s="4" t="str">
        <f t="shared" si="219"/>
        <v>Low Sales</v>
      </c>
      <c r="N2323" s="2" t="str">
        <f t="shared" si="220"/>
        <v>Grade C</v>
      </c>
      <c r="O2323"/>
      <c r="P2323" s="4">
        <v>0</v>
      </c>
      <c r="Q2323" t="s">
        <v>14</v>
      </c>
      <c r="R2323" s="4">
        <v>7</v>
      </c>
      <c r="S2323" t="str">
        <f>CONCATENATE(OrdersTable[[#This Row],[Clean_ID]],"-",OrdersTable[[#This Row],[Clean_Region]],"-",OrdersTable[[#This Row],[Clean_Product]])</f>
        <v>3321-NORTH-Electronics</v>
      </c>
    </row>
    <row r="2324" spans="1:19" x14ac:dyDescent="0.3">
      <c r="A2324" t="s">
        <v>6160</v>
      </c>
      <c r="B2324" t="str">
        <f t="shared" si="216"/>
        <v>3322</v>
      </c>
      <c r="C2324" t="s">
        <v>6161</v>
      </c>
      <c r="D2324" t="str">
        <f t="shared" si="221"/>
        <v>Michelle Walton</v>
      </c>
      <c r="E2324" t="s">
        <v>34</v>
      </c>
      <c r="F2324" t="str">
        <f t="shared" si="217"/>
        <v>NORTH</v>
      </c>
      <c r="G2324" t="s">
        <v>12</v>
      </c>
      <c r="H2324" t="str">
        <f t="shared" si="218"/>
        <v>Electronics</v>
      </c>
      <c r="I2324" s="2" t="s">
        <v>1920</v>
      </c>
      <c r="J2324" s="1">
        <v>45372</v>
      </c>
      <c r="K2324">
        <v>1440.61</v>
      </c>
      <c r="L2324" s="4">
        <v>1440.61</v>
      </c>
      <c r="M2324" s="4" t="str">
        <f t="shared" si="219"/>
        <v>Low Sales</v>
      </c>
      <c r="N2324" s="2" t="str">
        <f t="shared" si="220"/>
        <v>Grade C</v>
      </c>
      <c r="O2324">
        <v>5</v>
      </c>
      <c r="P2324" s="4">
        <v>5</v>
      </c>
      <c r="Q2324" t="s">
        <v>31</v>
      </c>
      <c r="R2324" s="4">
        <v>15</v>
      </c>
      <c r="S2324" t="str">
        <f>CONCATENATE(OrdersTable[[#This Row],[Clean_ID]],"-",OrdersTable[[#This Row],[Clean_Region]],"-",OrdersTable[[#This Row],[Clean_Product]])</f>
        <v>3322-NORTH-Electronics</v>
      </c>
    </row>
    <row r="2325" spans="1:19" x14ac:dyDescent="0.3">
      <c r="A2325" t="s">
        <v>6162</v>
      </c>
      <c r="B2325" t="str">
        <f t="shared" si="216"/>
        <v>3323</v>
      </c>
      <c r="C2325" t="s">
        <v>6163</v>
      </c>
      <c r="D2325" t="str">
        <f t="shared" si="221"/>
        <v>Andrew Figueroa</v>
      </c>
      <c r="E2325" t="s">
        <v>21</v>
      </c>
      <c r="F2325" t="str">
        <f t="shared" si="217"/>
        <v>CENTRAL</v>
      </c>
      <c r="G2325" t="s">
        <v>40</v>
      </c>
      <c r="H2325" t="str">
        <f t="shared" si="218"/>
        <v>Office Supplies</v>
      </c>
      <c r="I2325" s="2" t="s">
        <v>3719</v>
      </c>
      <c r="J2325" s="1">
        <v>45838</v>
      </c>
      <c r="K2325">
        <v>3215.12</v>
      </c>
      <c r="L2325" s="4">
        <v>3215.12</v>
      </c>
      <c r="M2325" s="4" t="str">
        <f t="shared" si="219"/>
        <v>High Sales</v>
      </c>
      <c r="N2325" s="2" t="str">
        <f t="shared" si="220"/>
        <v>Grade B</v>
      </c>
      <c r="O2325">
        <v>5</v>
      </c>
      <c r="P2325" s="4">
        <v>5</v>
      </c>
      <c r="Q2325" t="s">
        <v>37</v>
      </c>
      <c r="R2325" s="4">
        <v>1</v>
      </c>
      <c r="S2325" t="str">
        <f>CONCATENATE(OrdersTable[[#This Row],[Clean_ID]],"-",OrdersTable[[#This Row],[Clean_Region]],"-",OrdersTable[[#This Row],[Clean_Product]])</f>
        <v>3323-CENTRAL-Office Supplies</v>
      </c>
    </row>
    <row r="2326" spans="1:19" x14ac:dyDescent="0.3">
      <c r="A2326" t="s">
        <v>6164</v>
      </c>
      <c r="B2326" t="str">
        <f t="shared" si="216"/>
        <v>3324</v>
      </c>
      <c r="C2326" t="s">
        <v>6165</v>
      </c>
      <c r="D2326" t="str">
        <f t="shared" si="221"/>
        <v>Bailey Ross</v>
      </c>
      <c r="E2326" t="s">
        <v>34</v>
      </c>
      <c r="F2326" t="str">
        <f t="shared" si="217"/>
        <v>NORTH</v>
      </c>
      <c r="G2326" t="s">
        <v>35</v>
      </c>
      <c r="H2326" t="str">
        <f t="shared" si="218"/>
        <v>Electronics</v>
      </c>
      <c r="I2326" s="2" t="s">
        <v>2815</v>
      </c>
      <c r="J2326" s="1">
        <v>45894</v>
      </c>
      <c r="K2326"/>
      <c r="L2326" s="4">
        <v>0</v>
      </c>
      <c r="M2326" s="4" t="str">
        <f t="shared" si="219"/>
        <v>Low Sales</v>
      </c>
      <c r="N2326" s="2" t="str">
        <f t="shared" si="220"/>
        <v>Grade C</v>
      </c>
      <c r="O2326">
        <v>20</v>
      </c>
      <c r="P2326" s="4">
        <v>20</v>
      </c>
      <c r="Q2326" t="s">
        <v>37</v>
      </c>
      <c r="R2326" s="4">
        <v>3</v>
      </c>
      <c r="S2326" t="str">
        <f>CONCATENATE(OrdersTable[[#This Row],[Clean_ID]],"-",OrdersTable[[#This Row],[Clean_Region]],"-",OrdersTable[[#This Row],[Clean_Product]])</f>
        <v>3324-NORTH-Electronics</v>
      </c>
    </row>
    <row r="2327" spans="1:19" x14ac:dyDescent="0.3">
      <c r="A2327" t="s">
        <v>6166</v>
      </c>
      <c r="B2327" t="str">
        <f t="shared" si="216"/>
        <v>3325</v>
      </c>
      <c r="C2327" t="s">
        <v>6167</v>
      </c>
      <c r="D2327" t="str">
        <f t="shared" si="221"/>
        <v>Kaitlin Johnson</v>
      </c>
      <c r="E2327" t="s">
        <v>44</v>
      </c>
      <c r="F2327" t="str">
        <f t="shared" si="217"/>
        <v>SOUTH</v>
      </c>
      <c r="G2327" t="s">
        <v>12</v>
      </c>
      <c r="H2327" t="str">
        <f t="shared" si="218"/>
        <v>Electronics</v>
      </c>
      <c r="I2327" s="2" t="s">
        <v>1544</v>
      </c>
      <c r="J2327" s="1">
        <v>45469</v>
      </c>
      <c r="K2327"/>
      <c r="L2327" s="4">
        <v>0</v>
      </c>
      <c r="M2327" s="4" t="str">
        <f t="shared" si="219"/>
        <v>Low Sales</v>
      </c>
      <c r="N2327" s="2" t="str">
        <f t="shared" si="220"/>
        <v>Grade C</v>
      </c>
      <c r="O2327">
        <v>20</v>
      </c>
      <c r="P2327" s="4">
        <v>20</v>
      </c>
      <c r="Q2327" t="s">
        <v>14</v>
      </c>
      <c r="R2327" s="4">
        <v>15</v>
      </c>
      <c r="S2327" t="str">
        <f>CONCATENATE(OrdersTable[[#This Row],[Clean_ID]],"-",OrdersTable[[#This Row],[Clean_Region]],"-",OrdersTable[[#This Row],[Clean_Product]])</f>
        <v>3325-SOUTH-Electronics</v>
      </c>
    </row>
    <row r="2328" spans="1:19" x14ac:dyDescent="0.3">
      <c r="A2328" t="s">
        <v>6168</v>
      </c>
      <c r="B2328" t="str">
        <f t="shared" si="216"/>
        <v>3326</v>
      </c>
      <c r="C2328" t="s">
        <v>6169</v>
      </c>
      <c r="D2328" t="str">
        <f t="shared" si="221"/>
        <v>Richard Chapman</v>
      </c>
      <c r="E2328" t="s">
        <v>26</v>
      </c>
      <c r="F2328" t="str">
        <f t="shared" si="217"/>
        <v>EAST</v>
      </c>
      <c r="G2328" t="s">
        <v>35</v>
      </c>
      <c r="H2328" t="str">
        <f t="shared" si="218"/>
        <v>Electronics</v>
      </c>
      <c r="I2328" s="2" t="s">
        <v>6170</v>
      </c>
      <c r="J2328" s="1">
        <v>45430</v>
      </c>
      <c r="K2328"/>
      <c r="L2328" s="4">
        <v>0</v>
      </c>
      <c r="M2328" s="4" t="str">
        <f t="shared" si="219"/>
        <v>Low Sales</v>
      </c>
      <c r="N2328" s="2" t="str">
        <f t="shared" si="220"/>
        <v>Grade C</v>
      </c>
      <c r="O2328">
        <v>10</v>
      </c>
      <c r="P2328" s="4">
        <v>10</v>
      </c>
      <c r="Q2328" t="s">
        <v>23</v>
      </c>
      <c r="R2328" s="4">
        <v>2</v>
      </c>
      <c r="S2328" t="str">
        <f>CONCATENATE(OrdersTable[[#This Row],[Clean_ID]],"-",OrdersTable[[#This Row],[Clean_Region]],"-",OrdersTable[[#This Row],[Clean_Product]])</f>
        <v>3326-EAST-Electronics</v>
      </c>
    </row>
    <row r="2329" spans="1:19" x14ac:dyDescent="0.3">
      <c r="A2329" t="s">
        <v>6171</v>
      </c>
      <c r="B2329" t="str">
        <f t="shared" si="216"/>
        <v>3327</v>
      </c>
      <c r="C2329" t="s">
        <v>6172</v>
      </c>
      <c r="D2329" t="str">
        <f t="shared" si="221"/>
        <v>Ashley Simmons</v>
      </c>
      <c r="E2329" t="s">
        <v>44</v>
      </c>
      <c r="F2329" t="str">
        <f t="shared" si="217"/>
        <v>SOUTH</v>
      </c>
      <c r="G2329" t="s">
        <v>12</v>
      </c>
      <c r="H2329" t="str">
        <f t="shared" si="218"/>
        <v>Electronics</v>
      </c>
      <c r="I2329" s="2" t="s">
        <v>6173</v>
      </c>
      <c r="J2329" s="1">
        <v>45460</v>
      </c>
      <c r="K2329"/>
      <c r="L2329" s="4">
        <v>0</v>
      </c>
      <c r="M2329" s="4" t="str">
        <f t="shared" si="219"/>
        <v>Low Sales</v>
      </c>
      <c r="N2329" s="2" t="str">
        <f t="shared" si="220"/>
        <v>Grade C</v>
      </c>
      <c r="O2329">
        <v>10</v>
      </c>
      <c r="P2329" s="4">
        <v>10</v>
      </c>
      <c r="Q2329" t="s">
        <v>23</v>
      </c>
      <c r="R2329" s="4">
        <v>6</v>
      </c>
      <c r="S2329" t="str">
        <f>CONCATENATE(OrdersTable[[#This Row],[Clean_ID]],"-",OrdersTable[[#This Row],[Clean_Region]],"-",OrdersTable[[#This Row],[Clean_Product]])</f>
        <v>3327-SOUTH-Electronics</v>
      </c>
    </row>
    <row r="2330" spans="1:19" x14ac:dyDescent="0.3">
      <c r="A2330" t="s">
        <v>6174</v>
      </c>
      <c r="B2330" t="str">
        <f t="shared" si="216"/>
        <v>3328</v>
      </c>
      <c r="C2330" t="s">
        <v>6175</v>
      </c>
      <c r="D2330" t="str">
        <f t="shared" si="221"/>
        <v>Kathleen Smith</v>
      </c>
      <c r="E2330" t="s">
        <v>44</v>
      </c>
      <c r="F2330" t="str">
        <f t="shared" si="217"/>
        <v>SOUTH</v>
      </c>
      <c r="G2330" t="s">
        <v>35</v>
      </c>
      <c r="H2330" t="str">
        <f t="shared" si="218"/>
        <v>Electronics</v>
      </c>
      <c r="I2330" s="2" t="s">
        <v>6176</v>
      </c>
      <c r="J2330" s="1">
        <v>45646</v>
      </c>
      <c r="K2330"/>
      <c r="L2330" s="4">
        <v>0</v>
      </c>
      <c r="M2330" s="4" t="str">
        <f t="shared" si="219"/>
        <v>Low Sales</v>
      </c>
      <c r="N2330" s="2" t="str">
        <f t="shared" si="220"/>
        <v>Grade C</v>
      </c>
      <c r="O2330"/>
      <c r="P2330" s="4">
        <v>0</v>
      </c>
      <c r="Q2330" t="s">
        <v>14</v>
      </c>
      <c r="R2330" s="4">
        <v>8</v>
      </c>
      <c r="S2330" t="str">
        <f>CONCATENATE(OrdersTable[[#This Row],[Clean_ID]],"-",OrdersTable[[#This Row],[Clean_Region]],"-",OrdersTable[[#This Row],[Clean_Product]])</f>
        <v>3328-SOUTH-Electronics</v>
      </c>
    </row>
    <row r="2331" spans="1:19" x14ac:dyDescent="0.3">
      <c r="A2331" t="s">
        <v>6177</v>
      </c>
      <c r="B2331" t="str">
        <f t="shared" si="216"/>
        <v>3329</v>
      </c>
      <c r="C2331" t="s">
        <v>6178</v>
      </c>
      <c r="D2331" t="str">
        <f t="shared" si="221"/>
        <v>Joshua Beck</v>
      </c>
      <c r="E2331" t="s">
        <v>21</v>
      </c>
      <c r="F2331" t="str">
        <f t="shared" si="217"/>
        <v>CENTRAL</v>
      </c>
      <c r="G2331" t="s">
        <v>40</v>
      </c>
      <c r="H2331" t="str">
        <f t="shared" si="218"/>
        <v>Office Supplies</v>
      </c>
      <c r="I2331" s="2" t="s">
        <v>4499</v>
      </c>
      <c r="J2331" s="1">
        <v>46130</v>
      </c>
      <c r="K2331"/>
      <c r="L2331" s="4">
        <v>0</v>
      </c>
      <c r="M2331" s="4" t="str">
        <f t="shared" si="219"/>
        <v>Low Sales</v>
      </c>
      <c r="N2331" s="2" t="str">
        <f t="shared" si="220"/>
        <v>Grade C</v>
      </c>
      <c r="O2331"/>
      <c r="P2331" s="4">
        <v>0</v>
      </c>
      <c r="Q2331" t="s">
        <v>18</v>
      </c>
      <c r="R2331" s="4">
        <v>5</v>
      </c>
      <c r="S2331" t="str">
        <f>CONCATENATE(OrdersTable[[#This Row],[Clean_ID]],"-",OrdersTable[[#This Row],[Clean_Region]],"-",OrdersTable[[#This Row],[Clean_Product]])</f>
        <v>3329-CENTRAL-Office Supplies</v>
      </c>
    </row>
    <row r="2332" spans="1:19" x14ac:dyDescent="0.3">
      <c r="A2332" t="s">
        <v>6179</v>
      </c>
      <c r="B2332" t="str">
        <f t="shared" si="216"/>
        <v>3330</v>
      </c>
      <c r="C2332" t="s">
        <v>6180</v>
      </c>
      <c r="D2332" t="str">
        <f t="shared" si="221"/>
        <v>Raymond Sloan</v>
      </c>
      <c r="E2332" t="s">
        <v>44</v>
      </c>
      <c r="F2332" t="str">
        <f t="shared" si="217"/>
        <v>SOUTH</v>
      </c>
      <c r="G2332" t="s">
        <v>12</v>
      </c>
      <c r="H2332" t="str">
        <f t="shared" si="218"/>
        <v>Electronics</v>
      </c>
      <c r="I2332" s="2" t="s">
        <v>2552</v>
      </c>
      <c r="J2332" s="1">
        <v>45979</v>
      </c>
      <c r="K2332">
        <v>3488.84</v>
      </c>
      <c r="L2332" s="4">
        <v>3488.84</v>
      </c>
      <c r="M2332" s="4" t="str">
        <f t="shared" si="219"/>
        <v>High Sales</v>
      </c>
      <c r="N2332" s="2" t="str">
        <f t="shared" si="220"/>
        <v>Grade B</v>
      </c>
      <c r="O2332"/>
      <c r="P2332" s="4">
        <v>0</v>
      </c>
      <c r="Q2332" t="s">
        <v>31</v>
      </c>
      <c r="R2332" s="4">
        <v>15</v>
      </c>
      <c r="S2332" t="str">
        <f>CONCATENATE(OrdersTable[[#This Row],[Clean_ID]],"-",OrdersTable[[#This Row],[Clean_Region]],"-",OrdersTable[[#This Row],[Clean_Product]])</f>
        <v>3330-SOUTH-Electronics</v>
      </c>
    </row>
    <row r="2333" spans="1:19" x14ac:dyDescent="0.3">
      <c r="A2333" t="s">
        <v>6181</v>
      </c>
      <c r="B2333" t="str">
        <f t="shared" si="216"/>
        <v>3331</v>
      </c>
      <c r="C2333" t="s">
        <v>6182</v>
      </c>
      <c r="D2333" t="str">
        <f t="shared" si="221"/>
        <v>Christopher Graham</v>
      </c>
      <c r="E2333" t="s">
        <v>26</v>
      </c>
      <c r="F2333" t="str">
        <f t="shared" si="217"/>
        <v>EAST</v>
      </c>
      <c r="G2333" t="s">
        <v>40</v>
      </c>
      <c r="H2333" t="str">
        <f t="shared" si="218"/>
        <v>Office Supplies</v>
      </c>
      <c r="I2333" s="2" t="s">
        <v>6183</v>
      </c>
      <c r="J2333" s="1">
        <v>46108</v>
      </c>
      <c r="K2333"/>
      <c r="L2333" s="4">
        <v>0</v>
      </c>
      <c r="M2333" s="4" t="str">
        <f t="shared" si="219"/>
        <v>Low Sales</v>
      </c>
      <c r="N2333" s="2" t="str">
        <f t="shared" si="220"/>
        <v>Grade C</v>
      </c>
      <c r="O2333">
        <v>15</v>
      </c>
      <c r="P2333" s="4">
        <v>15</v>
      </c>
      <c r="Q2333" t="s">
        <v>31</v>
      </c>
      <c r="R2333" s="4">
        <v>11</v>
      </c>
      <c r="S2333" t="str">
        <f>CONCATENATE(OrdersTable[[#This Row],[Clean_ID]],"-",OrdersTable[[#This Row],[Clean_Region]],"-",OrdersTable[[#This Row],[Clean_Product]])</f>
        <v>3331-EAST-Office Supplies</v>
      </c>
    </row>
    <row r="2334" spans="1:19" x14ac:dyDescent="0.3">
      <c r="A2334" t="s">
        <v>6184</v>
      </c>
      <c r="B2334" t="str">
        <f t="shared" si="216"/>
        <v>3332</v>
      </c>
      <c r="C2334" t="s">
        <v>6185</v>
      </c>
      <c r="D2334" t="str">
        <f t="shared" si="221"/>
        <v>Catherine Lowery</v>
      </c>
      <c r="E2334" t="s">
        <v>26</v>
      </c>
      <c r="F2334" t="str">
        <f t="shared" si="217"/>
        <v>EAST</v>
      </c>
      <c r="G2334" t="s">
        <v>40</v>
      </c>
      <c r="H2334" t="str">
        <f t="shared" si="218"/>
        <v>Office Supplies</v>
      </c>
      <c r="I2334" s="2" t="s">
        <v>1361</v>
      </c>
      <c r="J2334" s="1">
        <v>45959</v>
      </c>
      <c r="K2334">
        <v>1725.77</v>
      </c>
      <c r="L2334" s="4">
        <v>1725.77</v>
      </c>
      <c r="M2334" s="4" t="str">
        <f t="shared" si="219"/>
        <v>Low Sales</v>
      </c>
      <c r="N2334" s="2" t="str">
        <f t="shared" si="220"/>
        <v>Grade C</v>
      </c>
      <c r="O2334">
        <v>10</v>
      </c>
      <c r="P2334" s="4">
        <v>10</v>
      </c>
      <c r="Q2334" t="s">
        <v>14</v>
      </c>
      <c r="R2334" s="4">
        <v>2</v>
      </c>
      <c r="S2334" t="str">
        <f>CONCATENATE(OrdersTable[[#This Row],[Clean_ID]],"-",OrdersTable[[#This Row],[Clean_Region]],"-",OrdersTable[[#This Row],[Clean_Product]])</f>
        <v>3332-EAST-Office Supplies</v>
      </c>
    </row>
    <row r="2335" spans="1:19" x14ac:dyDescent="0.3">
      <c r="A2335" t="s">
        <v>6186</v>
      </c>
      <c r="B2335" t="str">
        <f t="shared" si="216"/>
        <v>3333</v>
      </c>
      <c r="C2335" t="s">
        <v>6187</v>
      </c>
      <c r="D2335" t="str">
        <f t="shared" si="221"/>
        <v>Cathy Colon</v>
      </c>
      <c r="E2335" t="s">
        <v>44</v>
      </c>
      <c r="F2335" t="str">
        <f t="shared" si="217"/>
        <v>SOUTH</v>
      </c>
      <c r="G2335" t="s">
        <v>80</v>
      </c>
      <c r="H2335" t="str">
        <f t="shared" si="218"/>
        <v>Furniture</v>
      </c>
      <c r="I2335" s="2" t="s">
        <v>4917</v>
      </c>
      <c r="J2335" s="1">
        <v>45449</v>
      </c>
      <c r="K2335"/>
      <c r="L2335" s="4">
        <v>0</v>
      </c>
      <c r="M2335" s="4" t="str">
        <f t="shared" si="219"/>
        <v>Low Sales</v>
      </c>
      <c r="N2335" s="2" t="str">
        <f t="shared" si="220"/>
        <v>Grade C</v>
      </c>
      <c r="O2335"/>
      <c r="P2335" s="4">
        <v>0</v>
      </c>
      <c r="Q2335" t="s">
        <v>37</v>
      </c>
      <c r="R2335" s="4">
        <v>13</v>
      </c>
      <c r="S2335" t="str">
        <f>CONCATENATE(OrdersTable[[#This Row],[Clean_ID]],"-",OrdersTable[[#This Row],[Clean_Region]],"-",OrdersTable[[#This Row],[Clean_Product]])</f>
        <v>3333-SOUTH-Furniture</v>
      </c>
    </row>
    <row r="2336" spans="1:19" x14ac:dyDescent="0.3">
      <c r="A2336" t="s">
        <v>6188</v>
      </c>
      <c r="B2336" t="str">
        <f t="shared" si="216"/>
        <v>3334</v>
      </c>
      <c r="C2336" t="s">
        <v>5429</v>
      </c>
      <c r="D2336" t="str">
        <f t="shared" si="221"/>
        <v>Sean Garcia</v>
      </c>
      <c r="E2336" t="s">
        <v>11</v>
      </c>
      <c r="F2336" t="str">
        <f t="shared" si="217"/>
        <v>NORTH</v>
      </c>
      <c r="G2336" t="s">
        <v>35</v>
      </c>
      <c r="H2336" t="str">
        <f t="shared" si="218"/>
        <v>Electronics</v>
      </c>
      <c r="I2336" s="2" t="s">
        <v>6189</v>
      </c>
      <c r="J2336" s="1">
        <v>45990</v>
      </c>
      <c r="K2336">
        <v>3680.53</v>
      </c>
      <c r="L2336" s="4">
        <v>3680.53</v>
      </c>
      <c r="M2336" s="4" t="str">
        <f t="shared" si="219"/>
        <v>High Sales</v>
      </c>
      <c r="N2336" s="2" t="str">
        <f t="shared" si="220"/>
        <v>Grade B</v>
      </c>
      <c r="O2336">
        <v>20</v>
      </c>
      <c r="P2336" s="4">
        <v>20</v>
      </c>
      <c r="Q2336" t="s">
        <v>23</v>
      </c>
      <c r="R2336" s="4">
        <v>15</v>
      </c>
      <c r="S2336" t="str">
        <f>CONCATENATE(OrdersTable[[#This Row],[Clean_ID]],"-",OrdersTable[[#This Row],[Clean_Region]],"-",OrdersTable[[#This Row],[Clean_Product]])</f>
        <v>3334-NORTH-Electronics</v>
      </c>
    </row>
    <row r="2337" spans="1:19" x14ac:dyDescent="0.3">
      <c r="A2337" t="s">
        <v>6190</v>
      </c>
      <c r="B2337" t="str">
        <f t="shared" si="216"/>
        <v>3335</v>
      </c>
      <c r="C2337" t="s">
        <v>6191</v>
      </c>
      <c r="D2337" t="str">
        <f t="shared" si="221"/>
        <v>Ashley Hale</v>
      </c>
      <c r="E2337" t="s">
        <v>51</v>
      </c>
      <c r="F2337" t="str">
        <f t="shared" si="217"/>
        <v>WEST</v>
      </c>
      <c r="G2337" t="s">
        <v>80</v>
      </c>
      <c r="H2337" t="str">
        <f t="shared" si="218"/>
        <v>Furniture</v>
      </c>
      <c r="I2337" s="2" t="s">
        <v>4664</v>
      </c>
      <c r="J2337" s="1">
        <v>45540</v>
      </c>
      <c r="K2337">
        <v>1502.68</v>
      </c>
      <c r="L2337" s="4">
        <v>1502.68</v>
      </c>
      <c r="M2337" s="4" t="str">
        <f t="shared" si="219"/>
        <v>Low Sales</v>
      </c>
      <c r="N2337" s="2" t="str">
        <f t="shared" si="220"/>
        <v>Grade C</v>
      </c>
      <c r="O2337">
        <v>20</v>
      </c>
      <c r="P2337" s="4">
        <v>20</v>
      </c>
      <c r="Q2337" t="s">
        <v>18</v>
      </c>
      <c r="R2337" s="4">
        <v>1</v>
      </c>
      <c r="S2337" t="str">
        <f>CONCATENATE(OrdersTable[[#This Row],[Clean_ID]],"-",OrdersTable[[#This Row],[Clean_Region]],"-",OrdersTable[[#This Row],[Clean_Product]])</f>
        <v>3335-WEST-Furniture</v>
      </c>
    </row>
    <row r="2338" spans="1:19" x14ac:dyDescent="0.3">
      <c r="A2338" t="s">
        <v>6192</v>
      </c>
      <c r="B2338" t="str">
        <f t="shared" si="216"/>
        <v>3336</v>
      </c>
      <c r="C2338" t="s">
        <v>6193</v>
      </c>
      <c r="D2338" t="str">
        <f t="shared" si="221"/>
        <v>Joshua Ford</v>
      </c>
      <c r="E2338" t="s">
        <v>44</v>
      </c>
      <c r="F2338" t="str">
        <f t="shared" si="217"/>
        <v>SOUTH</v>
      </c>
      <c r="G2338" t="s">
        <v>35</v>
      </c>
      <c r="H2338" t="str">
        <f t="shared" si="218"/>
        <v>Electronics</v>
      </c>
      <c r="I2338" s="2" t="s">
        <v>4212</v>
      </c>
      <c r="J2338" s="1">
        <v>45993</v>
      </c>
      <c r="K2338"/>
      <c r="L2338" s="4">
        <v>0</v>
      </c>
      <c r="M2338" s="4" t="str">
        <f t="shared" si="219"/>
        <v>Low Sales</v>
      </c>
      <c r="N2338" s="2" t="str">
        <f t="shared" si="220"/>
        <v>Grade C</v>
      </c>
      <c r="O2338">
        <v>15</v>
      </c>
      <c r="P2338" s="4">
        <v>15</v>
      </c>
      <c r="Q2338" t="s">
        <v>14</v>
      </c>
      <c r="R2338" s="4">
        <v>11</v>
      </c>
      <c r="S2338" t="str">
        <f>CONCATENATE(OrdersTable[[#This Row],[Clean_ID]],"-",OrdersTable[[#This Row],[Clean_Region]],"-",OrdersTable[[#This Row],[Clean_Product]])</f>
        <v>3336-SOUTH-Electronics</v>
      </c>
    </row>
    <row r="2339" spans="1:19" x14ac:dyDescent="0.3">
      <c r="A2339" t="s">
        <v>6194</v>
      </c>
      <c r="B2339" t="str">
        <f t="shared" si="216"/>
        <v>3337</v>
      </c>
      <c r="C2339" t="s">
        <v>6195</v>
      </c>
      <c r="D2339" t="str">
        <f t="shared" si="221"/>
        <v>Dennis Frank</v>
      </c>
      <c r="E2339" t="s">
        <v>21</v>
      </c>
      <c r="F2339" t="str">
        <f t="shared" si="217"/>
        <v>CENTRAL</v>
      </c>
      <c r="G2339" t="s">
        <v>12</v>
      </c>
      <c r="H2339" t="str">
        <f t="shared" si="218"/>
        <v>Electronics</v>
      </c>
      <c r="I2339" s="2" t="s">
        <v>5160</v>
      </c>
      <c r="J2339" s="1">
        <v>46112</v>
      </c>
      <c r="K2339"/>
      <c r="L2339" s="4">
        <v>0</v>
      </c>
      <c r="M2339" s="4" t="str">
        <f t="shared" si="219"/>
        <v>Low Sales</v>
      </c>
      <c r="N2339" s="2" t="str">
        <f t="shared" si="220"/>
        <v>Grade C</v>
      </c>
      <c r="O2339">
        <v>10</v>
      </c>
      <c r="P2339" s="4">
        <v>10</v>
      </c>
      <c r="Q2339" t="s">
        <v>14</v>
      </c>
      <c r="R2339" s="4">
        <v>5</v>
      </c>
      <c r="S2339" t="str">
        <f>CONCATENATE(OrdersTable[[#This Row],[Clean_ID]],"-",OrdersTable[[#This Row],[Clean_Region]],"-",OrdersTable[[#This Row],[Clean_Product]])</f>
        <v>3337-CENTRAL-Electronics</v>
      </c>
    </row>
    <row r="2340" spans="1:19" x14ac:dyDescent="0.3">
      <c r="A2340" t="s">
        <v>6196</v>
      </c>
      <c r="B2340" t="str">
        <f t="shared" si="216"/>
        <v>3338</v>
      </c>
      <c r="C2340" t="s">
        <v>6197</v>
      </c>
      <c r="D2340" t="str">
        <f t="shared" si="221"/>
        <v>David Reynolds</v>
      </c>
      <c r="E2340" t="s">
        <v>26</v>
      </c>
      <c r="F2340" t="str">
        <f t="shared" si="217"/>
        <v>EAST</v>
      </c>
      <c r="G2340" t="s">
        <v>80</v>
      </c>
      <c r="H2340" t="str">
        <f t="shared" si="218"/>
        <v>Furniture</v>
      </c>
      <c r="I2340" s="2" t="s">
        <v>3926</v>
      </c>
      <c r="J2340" s="1">
        <v>45353</v>
      </c>
      <c r="K2340">
        <v>3063.96</v>
      </c>
      <c r="L2340" s="4">
        <v>3063.96</v>
      </c>
      <c r="M2340" s="4" t="str">
        <f t="shared" si="219"/>
        <v>High Sales</v>
      </c>
      <c r="N2340" s="2" t="str">
        <f t="shared" si="220"/>
        <v>Grade B</v>
      </c>
      <c r="O2340">
        <v>15</v>
      </c>
      <c r="P2340" s="4">
        <v>15</v>
      </c>
      <c r="Q2340" t="s">
        <v>37</v>
      </c>
      <c r="R2340" s="4">
        <v>9</v>
      </c>
      <c r="S2340" t="str">
        <f>CONCATENATE(OrdersTable[[#This Row],[Clean_ID]],"-",OrdersTable[[#This Row],[Clean_Region]],"-",OrdersTable[[#This Row],[Clean_Product]])</f>
        <v>3338-EAST-Furniture</v>
      </c>
    </row>
    <row r="2341" spans="1:19" x14ac:dyDescent="0.3">
      <c r="A2341" t="s">
        <v>6198</v>
      </c>
      <c r="B2341" t="str">
        <f t="shared" si="216"/>
        <v>3339</v>
      </c>
      <c r="C2341" t="s">
        <v>6199</v>
      </c>
      <c r="D2341" t="str">
        <f t="shared" si="221"/>
        <v>Phillip Stone</v>
      </c>
      <c r="E2341" t="s">
        <v>44</v>
      </c>
      <c r="F2341" t="str">
        <f t="shared" si="217"/>
        <v>SOUTH</v>
      </c>
      <c r="G2341" t="s">
        <v>40</v>
      </c>
      <c r="H2341" t="str">
        <f t="shared" si="218"/>
        <v>Office Supplies</v>
      </c>
      <c r="I2341" s="2" t="s">
        <v>3117</v>
      </c>
      <c r="J2341" s="1">
        <v>45931</v>
      </c>
      <c r="K2341">
        <v>1688.57</v>
      </c>
      <c r="L2341" s="4">
        <v>1688.57</v>
      </c>
      <c r="M2341" s="4" t="str">
        <f t="shared" si="219"/>
        <v>Low Sales</v>
      </c>
      <c r="N2341" s="2" t="str">
        <f t="shared" si="220"/>
        <v>Grade C</v>
      </c>
      <c r="O2341">
        <v>15</v>
      </c>
      <c r="P2341" s="4">
        <v>15</v>
      </c>
      <c r="Q2341" t="s">
        <v>14</v>
      </c>
      <c r="R2341" s="4">
        <v>1</v>
      </c>
      <c r="S2341" t="str">
        <f>CONCATENATE(OrdersTable[[#This Row],[Clean_ID]],"-",OrdersTable[[#This Row],[Clean_Region]],"-",OrdersTable[[#This Row],[Clean_Product]])</f>
        <v>3339-SOUTH-Office Supplies</v>
      </c>
    </row>
    <row r="2342" spans="1:19" x14ac:dyDescent="0.3">
      <c r="A2342" t="s">
        <v>6200</v>
      </c>
      <c r="B2342" t="str">
        <f t="shared" si="216"/>
        <v>3340</v>
      </c>
      <c r="C2342" t="s">
        <v>1369</v>
      </c>
      <c r="D2342" t="str">
        <f t="shared" si="221"/>
        <v>Mary Ramirez</v>
      </c>
      <c r="E2342" t="s">
        <v>11</v>
      </c>
      <c r="F2342" t="str">
        <f t="shared" si="217"/>
        <v>NORTH</v>
      </c>
      <c r="G2342" t="s">
        <v>12</v>
      </c>
      <c r="H2342" t="str">
        <f t="shared" si="218"/>
        <v>Electronics</v>
      </c>
      <c r="I2342" s="2" t="s">
        <v>1344</v>
      </c>
      <c r="J2342" s="1">
        <v>45819</v>
      </c>
      <c r="K2342"/>
      <c r="L2342" s="4">
        <v>0</v>
      </c>
      <c r="M2342" s="4" t="str">
        <f t="shared" si="219"/>
        <v>Low Sales</v>
      </c>
      <c r="N2342" s="2" t="str">
        <f t="shared" si="220"/>
        <v>Grade C</v>
      </c>
      <c r="O2342">
        <v>20</v>
      </c>
      <c r="P2342" s="4">
        <v>20</v>
      </c>
      <c r="Q2342" t="s">
        <v>23</v>
      </c>
      <c r="R2342" s="4">
        <v>9</v>
      </c>
      <c r="S2342" t="str">
        <f>CONCATENATE(OrdersTable[[#This Row],[Clean_ID]],"-",OrdersTable[[#This Row],[Clean_Region]],"-",OrdersTable[[#This Row],[Clean_Product]])</f>
        <v>3340-NORTH-Electronics</v>
      </c>
    </row>
    <row r="2343" spans="1:19" x14ac:dyDescent="0.3">
      <c r="A2343" t="s">
        <v>6201</v>
      </c>
      <c r="B2343" t="str">
        <f t="shared" si="216"/>
        <v>3341</v>
      </c>
      <c r="C2343" t="s">
        <v>6202</v>
      </c>
      <c r="D2343" t="str">
        <f t="shared" si="221"/>
        <v>Elizabeth Burgess</v>
      </c>
      <c r="E2343" t="s">
        <v>26</v>
      </c>
      <c r="F2343" t="str">
        <f t="shared" si="217"/>
        <v>EAST</v>
      </c>
      <c r="G2343" t="s">
        <v>12</v>
      </c>
      <c r="H2343" t="str">
        <f t="shared" si="218"/>
        <v>Electronics</v>
      </c>
      <c r="I2343" s="2" t="s">
        <v>4113</v>
      </c>
      <c r="J2343" s="1">
        <v>45964</v>
      </c>
      <c r="K2343"/>
      <c r="L2343" s="4">
        <v>0</v>
      </c>
      <c r="M2343" s="4" t="str">
        <f t="shared" si="219"/>
        <v>Low Sales</v>
      </c>
      <c r="N2343" s="2" t="str">
        <f t="shared" si="220"/>
        <v>Grade C</v>
      </c>
      <c r="O2343">
        <v>15</v>
      </c>
      <c r="P2343" s="4">
        <v>15</v>
      </c>
      <c r="Q2343" t="s">
        <v>31</v>
      </c>
      <c r="R2343" s="4">
        <v>15</v>
      </c>
      <c r="S2343" t="str">
        <f>CONCATENATE(OrdersTable[[#This Row],[Clean_ID]],"-",OrdersTable[[#This Row],[Clean_Region]],"-",OrdersTable[[#This Row],[Clean_Product]])</f>
        <v>3341-EAST-Electronics</v>
      </c>
    </row>
    <row r="2344" spans="1:19" x14ac:dyDescent="0.3">
      <c r="A2344" t="s">
        <v>6203</v>
      </c>
      <c r="B2344" t="str">
        <f t="shared" si="216"/>
        <v>3342</v>
      </c>
      <c r="C2344" t="s">
        <v>6204</v>
      </c>
      <c r="D2344" t="str">
        <f t="shared" si="221"/>
        <v>Chelsea Smith</v>
      </c>
      <c r="E2344" t="s">
        <v>11</v>
      </c>
      <c r="F2344" t="str">
        <f t="shared" si="217"/>
        <v>NORTH</v>
      </c>
      <c r="G2344" t="s">
        <v>40</v>
      </c>
      <c r="H2344" t="str">
        <f t="shared" si="218"/>
        <v>Office Supplies</v>
      </c>
      <c r="I2344" s="2" t="s">
        <v>3826</v>
      </c>
      <c r="J2344" s="1">
        <v>45559</v>
      </c>
      <c r="K2344">
        <v>2166.11</v>
      </c>
      <c r="L2344" s="4">
        <v>2166.11</v>
      </c>
      <c r="M2344" s="4" t="str">
        <f t="shared" si="219"/>
        <v>Low Sales</v>
      </c>
      <c r="N2344" s="2" t="str">
        <f t="shared" si="220"/>
        <v>Grade B</v>
      </c>
      <c r="O2344"/>
      <c r="P2344" s="4">
        <v>0</v>
      </c>
      <c r="Q2344" t="s">
        <v>31</v>
      </c>
      <c r="R2344" s="4">
        <v>12</v>
      </c>
      <c r="S2344" t="str">
        <f>CONCATENATE(OrdersTable[[#This Row],[Clean_ID]],"-",OrdersTable[[#This Row],[Clean_Region]],"-",OrdersTable[[#This Row],[Clean_Product]])</f>
        <v>3342-NORTH-Office Supplies</v>
      </c>
    </row>
    <row r="2345" spans="1:19" x14ac:dyDescent="0.3">
      <c r="A2345" t="s">
        <v>6205</v>
      </c>
      <c r="B2345" t="str">
        <f t="shared" si="216"/>
        <v>3343</v>
      </c>
      <c r="C2345" t="s">
        <v>6206</v>
      </c>
      <c r="D2345" t="str">
        <f t="shared" si="221"/>
        <v>Jessica Weber</v>
      </c>
      <c r="E2345" t="s">
        <v>34</v>
      </c>
      <c r="F2345" t="str">
        <f t="shared" si="217"/>
        <v>NORTH</v>
      </c>
      <c r="G2345" t="s">
        <v>35</v>
      </c>
      <c r="H2345" t="str">
        <f t="shared" si="218"/>
        <v>Electronics</v>
      </c>
      <c r="I2345" s="2" t="s">
        <v>6207</v>
      </c>
      <c r="J2345" s="1">
        <v>45909</v>
      </c>
      <c r="K2345">
        <v>1126.3399999999999</v>
      </c>
      <c r="L2345" s="4">
        <v>1126.3399999999999</v>
      </c>
      <c r="M2345" s="4" t="str">
        <f t="shared" si="219"/>
        <v>Low Sales</v>
      </c>
      <c r="N2345" s="2" t="str">
        <f t="shared" si="220"/>
        <v>Grade C</v>
      </c>
      <c r="O2345">
        <v>5</v>
      </c>
      <c r="P2345" s="4">
        <v>5</v>
      </c>
      <c r="Q2345" t="s">
        <v>31</v>
      </c>
      <c r="R2345" s="4">
        <v>4</v>
      </c>
      <c r="S2345" t="str">
        <f>CONCATENATE(OrdersTable[[#This Row],[Clean_ID]],"-",OrdersTable[[#This Row],[Clean_Region]],"-",OrdersTable[[#This Row],[Clean_Product]])</f>
        <v>3343-NORTH-Electronics</v>
      </c>
    </row>
    <row r="2346" spans="1:19" x14ac:dyDescent="0.3">
      <c r="A2346" t="s">
        <v>6208</v>
      </c>
      <c r="B2346" t="str">
        <f t="shared" si="216"/>
        <v>3344</v>
      </c>
      <c r="C2346" t="s">
        <v>6209</v>
      </c>
      <c r="D2346" t="str">
        <f t="shared" si="221"/>
        <v>Dana Marquez</v>
      </c>
      <c r="E2346" t="s">
        <v>11</v>
      </c>
      <c r="F2346" t="str">
        <f t="shared" si="217"/>
        <v>NORTH</v>
      </c>
      <c r="G2346" t="s">
        <v>12</v>
      </c>
      <c r="H2346" t="str">
        <f t="shared" si="218"/>
        <v>Electronics</v>
      </c>
      <c r="I2346" s="2" t="s">
        <v>4336</v>
      </c>
      <c r="J2346" s="1">
        <v>45442</v>
      </c>
      <c r="K2346"/>
      <c r="L2346" s="4">
        <v>0</v>
      </c>
      <c r="M2346" s="4" t="str">
        <f t="shared" si="219"/>
        <v>Low Sales</v>
      </c>
      <c r="N2346" s="2" t="str">
        <f t="shared" si="220"/>
        <v>Grade C</v>
      </c>
      <c r="O2346"/>
      <c r="P2346" s="4">
        <v>0</v>
      </c>
      <c r="Q2346" t="s">
        <v>23</v>
      </c>
      <c r="R2346" s="4">
        <v>13</v>
      </c>
      <c r="S2346" t="str">
        <f>CONCATENATE(OrdersTable[[#This Row],[Clean_ID]],"-",OrdersTable[[#This Row],[Clean_Region]],"-",OrdersTable[[#This Row],[Clean_Product]])</f>
        <v>3344-NORTH-Electronics</v>
      </c>
    </row>
    <row r="2347" spans="1:19" x14ac:dyDescent="0.3">
      <c r="A2347" t="s">
        <v>6210</v>
      </c>
      <c r="B2347" t="str">
        <f t="shared" si="216"/>
        <v>3345</v>
      </c>
      <c r="C2347" t="s">
        <v>6211</v>
      </c>
      <c r="D2347" t="str">
        <f t="shared" si="221"/>
        <v>Peter Scott</v>
      </c>
      <c r="E2347" t="s">
        <v>21</v>
      </c>
      <c r="F2347" t="str">
        <f t="shared" si="217"/>
        <v>CENTRAL</v>
      </c>
      <c r="G2347" t="s">
        <v>35</v>
      </c>
      <c r="H2347" t="str">
        <f t="shared" si="218"/>
        <v>Electronics</v>
      </c>
      <c r="I2347" s="2" t="s">
        <v>6212</v>
      </c>
      <c r="J2347" s="1">
        <v>45892</v>
      </c>
      <c r="K2347">
        <v>2596.7399999999998</v>
      </c>
      <c r="L2347" s="4">
        <v>2596.7399999999998</v>
      </c>
      <c r="M2347" s="4" t="str">
        <f t="shared" si="219"/>
        <v>High Sales</v>
      </c>
      <c r="N2347" s="2" t="str">
        <f t="shared" si="220"/>
        <v>Grade B</v>
      </c>
      <c r="O2347"/>
      <c r="P2347" s="4">
        <v>0</v>
      </c>
      <c r="Q2347" t="s">
        <v>14</v>
      </c>
      <c r="R2347" s="4">
        <v>5</v>
      </c>
      <c r="S2347" t="str">
        <f>CONCATENATE(OrdersTable[[#This Row],[Clean_ID]],"-",OrdersTable[[#This Row],[Clean_Region]],"-",OrdersTable[[#This Row],[Clean_Product]])</f>
        <v>3345-CENTRAL-Electronics</v>
      </c>
    </row>
    <row r="2348" spans="1:19" x14ac:dyDescent="0.3">
      <c r="A2348" t="s">
        <v>6213</v>
      </c>
      <c r="B2348" t="str">
        <f t="shared" si="216"/>
        <v>3346</v>
      </c>
      <c r="C2348" t="s">
        <v>6214</v>
      </c>
      <c r="D2348" t="str">
        <f t="shared" si="221"/>
        <v>Adrian James</v>
      </c>
      <c r="E2348" t="s">
        <v>26</v>
      </c>
      <c r="F2348" t="str">
        <f t="shared" si="217"/>
        <v>EAST</v>
      </c>
      <c r="G2348" t="s">
        <v>35</v>
      </c>
      <c r="H2348" t="str">
        <f t="shared" si="218"/>
        <v>Electronics</v>
      </c>
      <c r="I2348" s="2" t="s">
        <v>126</v>
      </c>
      <c r="J2348" s="1">
        <v>45884</v>
      </c>
      <c r="K2348"/>
      <c r="L2348" s="4">
        <v>0</v>
      </c>
      <c r="M2348" s="4" t="str">
        <f t="shared" si="219"/>
        <v>Low Sales</v>
      </c>
      <c r="N2348" s="2" t="str">
        <f t="shared" si="220"/>
        <v>Grade C</v>
      </c>
      <c r="O2348">
        <v>5</v>
      </c>
      <c r="P2348" s="4">
        <v>5</v>
      </c>
      <c r="Q2348" t="s">
        <v>31</v>
      </c>
      <c r="R2348" s="4">
        <v>14</v>
      </c>
      <c r="S2348" t="str">
        <f>CONCATENATE(OrdersTable[[#This Row],[Clean_ID]],"-",OrdersTable[[#This Row],[Clean_Region]],"-",OrdersTable[[#This Row],[Clean_Product]])</f>
        <v>3346-EAST-Electronics</v>
      </c>
    </row>
    <row r="2349" spans="1:19" x14ac:dyDescent="0.3">
      <c r="A2349" t="s">
        <v>6215</v>
      </c>
      <c r="B2349" t="str">
        <f t="shared" si="216"/>
        <v>3347</v>
      </c>
      <c r="C2349" t="s">
        <v>6216</v>
      </c>
      <c r="D2349" t="str">
        <f t="shared" si="221"/>
        <v>Shelley Henson</v>
      </c>
      <c r="E2349" t="s">
        <v>51</v>
      </c>
      <c r="F2349" t="str">
        <f t="shared" si="217"/>
        <v>WEST</v>
      </c>
      <c r="G2349" t="s">
        <v>80</v>
      </c>
      <c r="H2349" t="str">
        <f t="shared" si="218"/>
        <v>Furniture</v>
      </c>
      <c r="I2349" s="2" t="s">
        <v>1695</v>
      </c>
      <c r="J2349" s="1">
        <v>45551</v>
      </c>
      <c r="K2349">
        <v>1201.1300000000001</v>
      </c>
      <c r="L2349" s="4">
        <v>1201.1300000000001</v>
      </c>
      <c r="M2349" s="4" t="str">
        <f t="shared" si="219"/>
        <v>Low Sales</v>
      </c>
      <c r="N2349" s="2" t="str">
        <f t="shared" si="220"/>
        <v>Grade C</v>
      </c>
      <c r="O2349"/>
      <c r="P2349" s="4">
        <v>0</v>
      </c>
      <c r="Q2349" t="s">
        <v>37</v>
      </c>
      <c r="R2349" s="4">
        <v>12</v>
      </c>
      <c r="S2349" t="str">
        <f>CONCATENATE(OrdersTable[[#This Row],[Clean_ID]],"-",OrdersTable[[#This Row],[Clean_Region]],"-",OrdersTable[[#This Row],[Clean_Product]])</f>
        <v>3347-WEST-Furniture</v>
      </c>
    </row>
    <row r="2350" spans="1:19" x14ac:dyDescent="0.3">
      <c r="A2350" t="s">
        <v>6217</v>
      </c>
      <c r="B2350" t="str">
        <f t="shared" si="216"/>
        <v>3348</v>
      </c>
      <c r="C2350" t="s">
        <v>6218</v>
      </c>
      <c r="D2350" t="str">
        <f t="shared" si="221"/>
        <v>Meghan Norris</v>
      </c>
      <c r="E2350" t="s">
        <v>51</v>
      </c>
      <c r="F2350" t="str">
        <f t="shared" si="217"/>
        <v>WEST</v>
      </c>
      <c r="G2350" t="s">
        <v>40</v>
      </c>
      <c r="H2350" t="str">
        <f t="shared" si="218"/>
        <v>Office Supplies</v>
      </c>
      <c r="I2350" s="2" t="s">
        <v>1724</v>
      </c>
      <c r="J2350" s="1">
        <v>45471</v>
      </c>
      <c r="K2350">
        <v>704.4</v>
      </c>
      <c r="L2350" s="4">
        <v>704.4</v>
      </c>
      <c r="M2350" s="4" t="str">
        <f t="shared" si="219"/>
        <v>Low Sales</v>
      </c>
      <c r="N2350" s="2" t="str">
        <f t="shared" si="220"/>
        <v>Grade C</v>
      </c>
      <c r="O2350"/>
      <c r="P2350" s="4">
        <v>0</v>
      </c>
      <c r="Q2350" t="s">
        <v>18</v>
      </c>
      <c r="R2350" s="4">
        <v>10</v>
      </c>
      <c r="S2350" t="str">
        <f>CONCATENATE(OrdersTable[[#This Row],[Clean_ID]],"-",OrdersTable[[#This Row],[Clean_Region]],"-",OrdersTable[[#This Row],[Clean_Product]])</f>
        <v>3348-WEST-Office Supplies</v>
      </c>
    </row>
    <row r="2351" spans="1:19" x14ac:dyDescent="0.3">
      <c r="A2351" t="s">
        <v>6219</v>
      </c>
      <c r="B2351" t="str">
        <f t="shared" si="216"/>
        <v>3349</v>
      </c>
      <c r="C2351" t="s">
        <v>6220</v>
      </c>
      <c r="D2351" t="str">
        <f t="shared" si="221"/>
        <v>April Jones</v>
      </c>
      <c r="E2351" t="s">
        <v>51</v>
      </c>
      <c r="F2351" t="str">
        <f t="shared" si="217"/>
        <v>WEST</v>
      </c>
      <c r="G2351" t="s">
        <v>80</v>
      </c>
      <c r="H2351" t="str">
        <f t="shared" si="218"/>
        <v>Furniture</v>
      </c>
      <c r="I2351" s="2" t="s">
        <v>6221</v>
      </c>
      <c r="J2351" s="1">
        <v>45825</v>
      </c>
      <c r="K2351">
        <v>1229.42</v>
      </c>
      <c r="L2351" s="4">
        <v>1229.42</v>
      </c>
      <c r="M2351" s="4" t="str">
        <f t="shared" si="219"/>
        <v>Low Sales</v>
      </c>
      <c r="N2351" s="2" t="str">
        <f t="shared" si="220"/>
        <v>Grade C</v>
      </c>
      <c r="O2351">
        <v>10</v>
      </c>
      <c r="P2351" s="4">
        <v>10</v>
      </c>
      <c r="Q2351" t="s">
        <v>14</v>
      </c>
      <c r="R2351" s="4">
        <v>11</v>
      </c>
      <c r="S2351" t="str">
        <f>CONCATENATE(OrdersTable[[#This Row],[Clean_ID]],"-",OrdersTable[[#This Row],[Clean_Region]],"-",OrdersTable[[#This Row],[Clean_Product]])</f>
        <v>3349-WEST-Furniture</v>
      </c>
    </row>
    <row r="2352" spans="1:19" x14ac:dyDescent="0.3">
      <c r="A2352" t="s">
        <v>6222</v>
      </c>
      <c r="B2352" t="str">
        <f t="shared" si="216"/>
        <v>3350</v>
      </c>
      <c r="C2352" t="s">
        <v>6223</v>
      </c>
      <c r="D2352" t="str">
        <f t="shared" si="221"/>
        <v>Tracy Lane</v>
      </c>
      <c r="E2352" t="s">
        <v>11</v>
      </c>
      <c r="F2352" t="str">
        <f t="shared" si="217"/>
        <v>NORTH</v>
      </c>
      <c r="G2352" t="s">
        <v>35</v>
      </c>
      <c r="H2352" t="str">
        <f t="shared" si="218"/>
        <v>Electronics</v>
      </c>
      <c r="I2352" s="2" t="s">
        <v>1235</v>
      </c>
      <c r="J2352" s="1">
        <v>45322</v>
      </c>
      <c r="K2352">
        <v>4603.76</v>
      </c>
      <c r="L2352" s="4">
        <v>4603.76</v>
      </c>
      <c r="M2352" s="4" t="str">
        <f t="shared" si="219"/>
        <v>High Sales</v>
      </c>
      <c r="N2352" s="2" t="str">
        <f t="shared" si="220"/>
        <v>Grade A</v>
      </c>
      <c r="O2352"/>
      <c r="P2352" s="4">
        <v>0</v>
      </c>
      <c r="Q2352" t="s">
        <v>18</v>
      </c>
      <c r="R2352" s="4">
        <v>3</v>
      </c>
      <c r="S2352" t="str">
        <f>CONCATENATE(OrdersTable[[#This Row],[Clean_ID]],"-",OrdersTable[[#This Row],[Clean_Region]],"-",OrdersTable[[#This Row],[Clean_Product]])</f>
        <v>3350-NORTH-Electronics</v>
      </c>
    </row>
    <row r="2353" spans="1:19" x14ac:dyDescent="0.3">
      <c r="A2353" t="s">
        <v>6224</v>
      </c>
      <c r="B2353" t="str">
        <f t="shared" si="216"/>
        <v>3351</v>
      </c>
      <c r="C2353" t="s">
        <v>6225</v>
      </c>
      <c r="D2353" t="str">
        <f t="shared" si="221"/>
        <v>David Fox</v>
      </c>
      <c r="E2353" t="s">
        <v>21</v>
      </c>
      <c r="F2353" t="str">
        <f t="shared" si="217"/>
        <v>CENTRAL</v>
      </c>
      <c r="G2353" t="s">
        <v>12</v>
      </c>
      <c r="H2353" t="str">
        <f t="shared" si="218"/>
        <v>Electronics</v>
      </c>
      <c r="I2353" s="2" t="s">
        <v>954</v>
      </c>
      <c r="J2353" s="1">
        <v>46020</v>
      </c>
      <c r="K2353">
        <v>2807.38</v>
      </c>
      <c r="L2353" s="4">
        <v>2807.38</v>
      </c>
      <c r="M2353" s="4" t="str">
        <f t="shared" si="219"/>
        <v>High Sales</v>
      </c>
      <c r="N2353" s="2" t="str">
        <f t="shared" si="220"/>
        <v>Grade B</v>
      </c>
      <c r="O2353">
        <v>10</v>
      </c>
      <c r="P2353" s="4">
        <v>10</v>
      </c>
      <c r="Q2353" t="s">
        <v>18</v>
      </c>
      <c r="R2353" s="4">
        <v>2</v>
      </c>
      <c r="S2353" t="str">
        <f>CONCATENATE(OrdersTable[[#This Row],[Clean_ID]],"-",OrdersTable[[#This Row],[Clean_Region]],"-",OrdersTable[[#This Row],[Clean_Product]])</f>
        <v>3351-CENTRAL-Electronics</v>
      </c>
    </row>
    <row r="2354" spans="1:19" x14ac:dyDescent="0.3">
      <c r="A2354" t="s">
        <v>6226</v>
      </c>
      <c r="B2354" t="str">
        <f t="shared" si="216"/>
        <v>3352</v>
      </c>
      <c r="C2354" t="s">
        <v>6227</v>
      </c>
      <c r="D2354" t="str">
        <f t="shared" si="221"/>
        <v>Timothy Hansen</v>
      </c>
      <c r="E2354" t="s">
        <v>34</v>
      </c>
      <c r="F2354" t="str">
        <f t="shared" si="217"/>
        <v>NORTH</v>
      </c>
      <c r="G2354" t="s">
        <v>12</v>
      </c>
      <c r="H2354" t="str">
        <f t="shared" si="218"/>
        <v>Electronics</v>
      </c>
      <c r="I2354" s="2" t="s">
        <v>6228</v>
      </c>
      <c r="J2354" s="1">
        <v>45307</v>
      </c>
      <c r="K2354">
        <v>1188.5999999999999</v>
      </c>
      <c r="L2354" s="4">
        <v>1188.5999999999999</v>
      </c>
      <c r="M2354" s="4" t="str">
        <f t="shared" si="219"/>
        <v>Low Sales</v>
      </c>
      <c r="N2354" s="2" t="str">
        <f t="shared" si="220"/>
        <v>Grade C</v>
      </c>
      <c r="O2354">
        <v>5</v>
      </c>
      <c r="P2354" s="4">
        <v>5</v>
      </c>
      <c r="Q2354" t="s">
        <v>14</v>
      </c>
      <c r="R2354" s="4">
        <v>12</v>
      </c>
      <c r="S2354" t="str">
        <f>CONCATENATE(OrdersTable[[#This Row],[Clean_ID]],"-",OrdersTable[[#This Row],[Clean_Region]],"-",OrdersTable[[#This Row],[Clean_Product]])</f>
        <v>3352-NORTH-Electronics</v>
      </c>
    </row>
    <row r="2355" spans="1:19" x14ac:dyDescent="0.3">
      <c r="A2355" t="s">
        <v>6229</v>
      </c>
      <c r="B2355" t="str">
        <f t="shared" si="216"/>
        <v>3353</v>
      </c>
      <c r="C2355" t="s">
        <v>6230</v>
      </c>
      <c r="D2355" t="str">
        <f t="shared" si="221"/>
        <v>George Farley</v>
      </c>
      <c r="E2355" t="s">
        <v>21</v>
      </c>
      <c r="F2355" t="str">
        <f t="shared" si="217"/>
        <v>CENTRAL</v>
      </c>
      <c r="G2355" t="s">
        <v>35</v>
      </c>
      <c r="H2355" t="str">
        <f t="shared" si="218"/>
        <v>Electronics</v>
      </c>
      <c r="I2355" s="2" t="s">
        <v>6231</v>
      </c>
      <c r="J2355" s="1">
        <v>45764</v>
      </c>
      <c r="K2355">
        <v>1928.04</v>
      </c>
      <c r="L2355" s="4">
        <v>1928.04</v>
      </c>
      <c r="M2355" s="4" t="str">
        <f t="shared" si="219"/>
        <v>Low Sales</v>
      </c>
      <c r="N2355" s="2" t="str">
        <f t="shared" si="220"/>
        <v>Grade C</v>
      </c>
      <c r="O2355">
        <v>5</v>
      </c>
      <c r="P2355" s="4">
        <v>5</v>
      </c>
      <c r="Q2355" t="s">
        <v>37</v>
      </c>
      <c r="R2355" s="4">
        <v>14</v>
      </c>
      <c r="S2355" t="str">
        <f>CONCATENATE(OrdersTable[[#This Row],[Clean_ID]],"-",OrdersTable[[#This Row],[Clean_Region]],"-",OrdersTable[[#This Row],[Clean_Product]])</f>
        <v>3353-CENTRAL-Electronics</v>
      </c>
    </row>
    <row r="2356" spans="1:19" x14ac:dyDescent="0.3">
      <c r="A2356" t="s">
        <v>6232</v>
      </c>
      <c r="B2356" t="str">
        <f t="shared" si="216"/>
        <v>3354</v>
      </c>
      <c r="C2356" t="s">
        <v>6233</v>
      </c>
      <c r="D2356" t="str">
        <f t="shared" si="221"/>
        <v>Alan Day</v>
      </c>
      <c r="E2356" t="s">
        <v>11</v>
      </c>
      <c r="F2356" t="str">
        <f t="shared" si="217"/>
        <v>NORTH</v>
      </c>
      <c r="G2356" t="s">
        <v>35</v>
      </c>
      <c r="H2356" t="str">
        <f t="shared" si="218"/>
        <v>Electronics</v>
      </c>
      <c r="I2356" s="2" t="s">
        <v>996</v>
      </c>
      <c r="J2356" s="1">
        <v>46054</v>
      </c>
      <c r="K2356">
        <v>652.42999999999995</v>
      </c>
      <c r="L2356" s="4">
        <v>652.42999999999995</v>
      </c>
      <c r="M2356" s="4" t="str">
        <f t="shared" si="219"/>
        <v>Low Sales</v>
      </c>
      <c r="N2356" s="2" t="str">
        <f t="shared" si="220"/>
        <v>Grade C</v>
      </c>
      <c r="O2356">
        <v>15</v>
      </c>
      <c r="P2356" s="4">
        <v>15</v>
      </c>
      <c r="Q2356" t="s">
        <v>18</v>
      </c>
      <c r="R2356" s="4">
        <v>6</v>
      </c>
      <c r="S2356" t="str">
        <f>CONCATENATE(OrdersTable[[#This Row],[Clean_ID]],"-",OrdersTable[[#This Row],[Clean_Region]],"-",OrdersTable[[#This Row],[Clean_Product]])</f>
        <v>3354-NORTH-Electronics</v>
      </c>
    </row>
    <row r="2357" spans="1:19" x14ac:dyDescent="0.3">
      <c r="A2357" t="s">
        <v>6234</v>
      </c>
      <c r="B2357" t="str">
        <f t="shared" si="216"/>
        <v>3355</v>
      </c>
      <c r="C2357" t="s">
        <v>6235</v>
      </c>
      <c r="D2357" t="str">
        <f t="shared" si="221"/>
        <v>Samuel Tucker</v>
      </c>
      <c r="E2357" t="s">
        <v>51</v>
      </c>
      <c r="F2357" t="str">
        <f t="shared" si="217"/>
        <v>WEST</v>
      </c>
      <c r="G2357" t="s">
        <v>12</v>
      </c>
      <c r="H2357" t="str">
        <f t="shared" si="218"/>
        <v>Electronics</v>
      </c>
      <c r="I2357" s="2" t="s">
        <v>2370</v>
      </c>
      <c r="J2357" s="1">
        <v>45587</v>
      </c>
      <c r="K2357">
        <v>4590.4799999999996</v>
      </c>
      <c r="L2357" s="4">
        <v>4590.4799999999996</v>
      </c>
      <c r="M2357" s="4" t="str">
        <f t="shared" si="219"/>
        <v>High Sales</v>
      </c>
      <c r="N2357" s="2" t="str">
        <f t="shared" si="220"/>
        <v>Grade A</v>
      </c>
      <c r="O2357"/>
      <c r="P2357" s="4">
        <v>0</v>
      </c>
      <c r="Q2357" t="s">
        <v>31</v>
      </c>
      <c r="R2357" s="4">
        <v>15</v>
      </c>
      <c r="S2357" t="str">
        <f>CONCATENATE(OrdersTable[[#This Row],[Clean_ID]],"-",OrdersTable[[#This Row],[Clean_Region]],"-",OrdersTable[[#This Row],[Clean_Product]])</f>
        <v>3355-WEST-Electronics</v>
      </c>
    </row>
    <row r="2358" spans="1:19" x14ac:dyDescent="0.3">
      <c r="A2358" t="s">
        <v>6236</v>
      </c>
      <c r="B2358" t="str">
        <f t="shared" si="216"/>
        <v>3356</v>
      </c>
      <c r="C2358" t="s">
        <v>6237</v>
      </c>
      <c r="D2358" t="str">
        <f t="shared" si="221"/>
        <v>Adam Brown</v>
      </c>
      <c r="E2358" t="s">
        <v>26</v>
      </c>
      <c r="F2358" t="str">
        <f t="shared" si="217"/>
        <v>EAST</v>
      </c>
      <c r="G2358" t="s">
        <v>80</v>
      </c>
      <c r="H2358" t="str">
        <f t="shared" si="218"/>
        <v>Furniture</v>
      </c>
      <c r="I2358" s="2" t="s">
        <v>6238</v>
      </c>
      <c r="J2358" s="1">
        <v>45948</v>
      </c>
      <c r="K2358">
        <v>2968.68</v>
      </c>
      <c r="L2358" s="4">
        <v>2968.68</v>
      </c>
      <c r="M2358" s="4" t="str">
        <f t="shared" si="219"/>
        <v>High Sales</v>
      </c>
      <c r="N2358" s="2" t="str">
        <f t="shared" si="220"/>
        <v>Grade B</v>
      </c>
      <c r="O2358">
        <v>20</v>
      </c>
      <c r="P2358" s="4">
        <v>20</v>
      </c>
      <c r="Q2358" t="s">
        <v>31</v>
      </c>
      <c r="R2358" s="4">
        <v>7</v>
      </c>
      <c r="S2358" t="str">
        <f>CONCATENATE(OrdersTable[[#This Row],[Clean_ID]],"-",OrdersTable[[#This Row],[Clean_Region]],"-",OrdersTable[[#This Row],[Clean_Product]])</f>
        <v>3356-EAST-Furniture</v>
      </c>
    </row>
    <row r="2359" spans="1:19" x14ac:dyDescent="0.3">
      <c r="A2359" t="s">
        <v>6239</v>
      </c>
      <c r="B2359" t="str">
        <f t="shared" si="216"/>
        <v>3357</v>
      </c>
      <c r="C2359" t="s">
        <v>6240</v>
      </c>
      <c r="D2359" t="str">
        <f t="shared" si="221"/>
        <v>Andrea Hill</v>
      </c>
      <c r="E2359" t="s">
        <v>21</v>
      </c>
      <c r="F2359" t="str">
        <f t="shared" si="217"/>
        <v>CENTRAL</v>
      </c>
      <c r="G2359" t="s">
        <v>80</v>
      </c>
      <c r="H2359" t="str">
        <f t="shared" si="218"/>
        <v>Furniture</v>
      </c>
      <c r="I2359" s="2" t="s">
        <v>3091</v>
      </c>
      <c r="J2359" s="1">
        <v>45491</v>
      </c>
      <c r="K2359"/>
      <c r="L2359" s="4">
        <v>0</v>
      </c>
      <c r="M2359" s="4" t="str">
        <f t="shared" si="219"/>
        <v>Low Sales</v>
      </c>
      <c r="N2359" s="2" t="str">
        <f t="shared" si="220"/>
        <v>Grade C</v>
      </c>
      <c r="O2359">
        <v>5</v>
      </c>
      <c r="P2359" s="4">
        <v>5</v>
      </c>
      <c r="Q2359" t="s">
        <v>14</v>
      </c>
      <c r="R2359" s="4">
        <v>1</v>
      </c>
      <c r="S2359" t="str">
        <f>CONCATENATE(OrdersTable[[#This Row],[Clean_ID]],"-",OrdersTable[[#This Row],[Clean_Region]],"-",OrdersTable[[#This Row],[Clean_Product]])</f>
        <v>3357-CENTRAL-Furniture</v>
      </c>
    </row>
    <row r="2360" spans="1:19" x14ac:dyDescent="0.3">
      <c r="A2360" t="s">
        <v>6241</v>
      </c>
      <c r="B2360" t="str">
        <f t="shared" si="216"/>
        <v>3358</v>
      </c>
      <c r="C2360" t="s">
        <v>6242</v>
      </c>
      <c r="D2360" t="str">
        <f t="shared" si="221"/>
        <v>Monica Reid</v>
      </c>
      <c r="E2360" t="s">
        <v>44</v>
      </c>
      <c r="F2360" t="str">
        <f t="shared" si="217"/>
        <v>SOUTH</v>
      </c>
      <c r="G2360" t="s">
        <v>12</v>
      </c>
      <c r="H2360" t="str">
        <f t="shared" si="218"/>
        <v>Electronics</v>
      </c>
      <c r="I2360" s="2" t="s">
        <v>132</v>
      </c>
      <c r="J2360" s="1">
        <v>45760</v>
      </c>
      <c r="K2360">
        <v>4584.2</v>
      </c>
      <c r="L2360" s="4">
        <v>4584.2</v>
      </c>
      <c r="M2360" s="4" t="str">
        <f t="shared" si="219"/>
        <v>High Sales</v>
      </c>
      <c r="N2360" s="2" t="str">
        <f t="shared" si="220"/>
        <v>Grade A</v>
      </c>
      <c r="O2360">
        <v>15</v>
      </c>
      <c r="P2360" s="4">
        <v>15</v>
      </c>
      <c r="Q2360" t="s">
        <v>31</v>
      </c>
      <c r="R2360" s="4">
        <v>6</v>
      </c>
      <c r="S2360" t="str">
        <f>CONCATENATE(OrdersTable[[#This Row],[Clean_ID]],"-",OrdersTable[[#This Row],[Clean_Region]],"-",OrdersTable[[#This Row],[Clean_Product]])</f>
        <v>3358-SOUTH-Electronics</v>
      </c>
    </row>
    <row r="2361" spans="1:19" x14ac:dyDescent="0.3">
      <c r="A2361" t="s">
        <v>6243</v>
      </c>
      <c r="B2361" t="str">
        <f t="shared" si="216"/>
        <v>3359</v>
      </c>
      <c r="C2361" t="s">
        <v>6244</v>
      </c>
      <c r="D2361" t="str">
        <f t="shared" si="221"/>
        <v>Amy Payne</v>
      </c>
      <c r="E2361" t="s">
        <v>11</v>
      </c>
      <c r="F2361" t="str">
        <f t="shared" si="217"/>
        <v>NORTH</v>
      </c>
      <c r="G2361" t="s">
        <v>35</v>
      </c>
      <c r="H2361" t="str">
        <f t="shared" si="218"/>
        <v>Electronics</v>
      </c>
      <c r="I2361" s="2" t="s">
        <v>326</v>
      </c>
      <c r="J2361" s="1">
        <v>45740</v>
      </c>
      <c r="K2361">
        <v>1690.47</v>
      </c>
      <c r="L2361" s="4">
        <v>1690.47</v>
      </c>
      <c r="M2361" s="4" t="str">
        <f t="shared" si="219"/>
        <v>Low Sales</v>
      </c>
      <c r="N2361" s="2" t="str">
        <f t="shared" si="220"/>
        <v>Grade C</v>
      </c>
      <c r="O2361">
        <v>20</v>
      </c>
      <c r="P2361" s="4">
        <v>20</v>
      </c>
      <c r="Q2361" t="s">
        <v>23</v>
      </c>
      <c r="R2361" s="4">
        <v>15</v>
      </c>
      <c r="S2361" t="str">
        <f>CONCATENATE(OrdersTable[[#This Row],[Clean_ID]],"-",OrdersTable[[#This Row],[Clean_Region]],"-",OrdersTable[[#This Row],[Clean_Product]])</f>
        <v>3359-NORTH-Electronics</v>
      </c>
    </row>
    <row r="2362" spans="1:19" x14ac:dyDescent="0.3">
      <c r="A2362" t="s">
        <v>6245</v>
      </c>
      <c r="B2362" t="str">
        <f t="shared" si="216"/>
        <v>3360</v>
      </c>
      <c r="C2362" t="s">
        <v>6246</v>
      </c>
      <c r="D2362" t="str">
        <f t="shared" si="221"/>
        <v>Jeremy Valentine</v>
      </c>
      <c r="E2362" t="s">
        <v>11</v>
      </c>
      <c r="F2362" t="str">
        <f t="shared" si="217"/>
        <v>NORTH</v>
      </c>
      <c r="G2362" t="s">
        <v>35</v>
      </c>
      <c r="H2362" t="str">
        <f t="shared" si="218"/>
        <v>Electronics</v>
      </c>
      <c r="I2362" s="2" t="s">
        <v>4047</v>
      </c>
      <c r="J2362" s="1">
        <v>45872</v>
      </c>
      <c r="K2362">
        <v>505.54</v>
      </c>
      <c r="L2362" s="4">
        <v>505.54</v>
      </c>
      <c r="M2362" s="4" t="str">
        <f t="shared" si="219"/>
        <v>Low Sales</v>
      </c>
      <c r="N2362" s="2" t="str">
        <f t="shared" si="220"/>
        <v>Grade C</v>
      </c>
      <c r="O2362">
        <v>20</v>
      </c>
      <c r="P2362" s="4">
        <v>20</v>
      </c>
      <c r="Q2362" t="s">
        <v>31</v>
      </c>
      <c r="R2362" s="4">
        <v>5</v>
      </c>
      <c r="S2362" t="str">
        <f>CONCATENATE(OrdersTable[[#This Row],[Clean_ID]],"-",OrdersTable[[#This Row],[Clean_Region]],"-",OrdersTable[[#This Row],[Clean_Product]])</f>
        <v>3360-NORTH-Electronics</v>
      </c>
    </row>
    <row r="2363" spans="1:19" x14ac:dyDescent="0.3">
      <c r="A2363" t="s">
        <v>6247</v>
      </c>
      <c r="B2363" t="str">
        <f t="shared" si="216"/>
        <v>3361</v>
      </c>
      <c r="C2363" t="s">
        <v>6248</v>
      </c>
      <c r="D2363" t="str">
        <f t="shared" si="221"/>
        <v>Sara Fernandez</v>
      </c>
      <c r="E2363" t="s">
        <v>34</v>
      </c>
      <c r="F2363" t="str">
        <f t="shared" si="217"/>
        <v>NORTH</v>
      </c>
      <c r="G2363" t="s">
        <v>12</v>
      </c>
      <c r="H2363" t="str">
        <f t="shared" si="218"/>
        <v>Electronics</v>
      </c>
      <c r="I2363" s="2" t="s">
        <v>6249</v>
      </c>
      <c r="J2363" s="1">
        <v>46012</v>
      </c>
      <c r="K2363">
        <v>4934.57</v>
      </c>
      <c r="L2363" s="4">
        <v>4934.57</v>
      </c>
      <c r="M2363" s="4" t="str">
        <f t="shared" si="219"/>
        <v>High Sales</v>
      </c>
      <c r="N2363" s="2" t="str">
        <f t="shared" si="220"/>
        <v>Grade A</v>
      </c>
      <c r="O2363">
        <v>20</v>
      </c>
      <c r="P2363" s="4">
        <v>20</v>
      </c>
      <c r="Q2363" t="s">
        <v>37</v>
      </c>
      <c r="R2363" s="4">
        <v>6</v>
      </c>
      <c r="S2363" t="str">
        <f>CONCATENATE(OrdersTable[[#This Row],[Clean_ID]],"-",OrdersTable[[#This Row],[Clean_Region]],"-",OrdersTable[[#This Row],[Clean_Product]])</f>
        <v>3361-NORTH-Electronics</v>
      </c>
    </row>
    <row r="2364" spans="1:19" x14ac:dyDescent="0.3">
      <c r="A2364" t="s">
        <v>6250</v>
      </c>
      <c r="B2364" t="str">
        <f t="shared" si="216"/>
        <v>3362</v>
      </c>
      <c r="C2364" t="s">
        <v>2068</v>
      </c>
      <c r="D2364" t="str">
        <f t="shared" si="221"/>
        <v>Robert Miller</v>
      </c>
      <c r="E2364" t="s">
        <v>34</v>
      </c>
      <c r="F2364" t="str">
        <f t="shared" si="217"/>
        <v>NORTH</v>
      </c>
      <c r="G2364" t="s">
        <v>35</v>
      </c>
      <c r="H2364" t="str">
        <f t="shared" si="218"/>
        <v>Electronics</v>
      </c>
      <c r="I2364" s="2" t="s">
        <v>1224</v>
      </c>
      <c r="J2364" s="1">
        <v>45920</v>
      </c>
      <c r="K2364"/>
      <c r="L2364" s="4">
        <v>0</v>
      </c>
      <c r="M2364" s="4" t="str">
        <f t="shared" si="219"/>
        <v>Low Sales</v>
      </c>
      <c r="N2364" s="2" t="str">
        <f t="shared" si="220"/>
        <v>Grade C</v>
      </c>
      <c r="O2364">
        <v>5</v>
      </c>
      <c r="P2364" s="4">
        <v>5</v>
      </c>
      <c r="Q2364" t="s">
        <v>37</v>
      </c>
      <c r="R2364" s="4">
        <v>10</v>
      </c>
      <c r="S2364" t="str">
        <f>CONCATENATE(OrdersTable[[#This Row],[Clean_ID]],"-",OrdersTable[[#This Row],[Clean_Region]],"-",OrdersTable[[#This Row],[Clean_Product]])</f>
        <v>3362-NORTH-Electronics</v>
      </c>
    </row>
    <row r="2365" spans="1:19" x14ac:dyDescent="0.3">
      <c r="A2365" t="s">
        <v>6251</v>
      </c>
      <c r="B2365" t="str">
        <f t="shared" si="216"/>
        <v>3363</v>
      </c>
      <c r="C2365" t="s">
        <v>6252</v>
      </c>
      <c r="D2365" t="str">
        <f t="shared" si="221"/>
        <v>Diana Webb</v>
      </c>
      <c r="E2365" t="s">
        <v>34</v>
      </c>
      <c r="F2365" t="str">
        <f t="shared" si="217"/>
        <v>NORTH</v>
      </c>
      <c r="G2365" t="s">
        <v>40</v>
      </c>
      <c r="H2365" t="str">
        <f t="shared" si="218"/>
        <v>Office Supplies</v>
      </c>
      <c r="I2365" s="2" t="s">
        <v>1571</v>
      </c>
      <c r="J2365" s="1">
        <v>46083</v>
      </c>
      <c r="K2365"/>
      <c r="L2365" s="4">
        <v>0</v>
      </c>
      <c r="M2365" s="4" t="str">
        <f t="shared" si="219"/>
        <v>Low Sales</v>
      </c>
      <c r="N2365" s="2" t="str">
        <f t="shared" si="220"/>
        <v>Grade C</v>
      </c>
      <c r="O2365">
        <v>20</v>
      </c>
      <c r="P2365" s="4">
        <v>20</v>
      </c>
      <c r="Q2365" t="s">
        <v>37</v>
      </c>
      <c r="R2365" s="4">
        <v>4</v>
      </c>
      <c r="S2365" t="str">
        <f>CONCATENATE(OrdersTable[[#This Row],[Clean_ID]],"-",OrdersTable[[#This Row],[Clean_Region]],"-",OrdersTable[[#This Row],[Clean_Product]])</f>
        <v>3363-NORTH-Office Supplies</v>
      </c>
    </row>
    <row r="2366" spans="1:19" x14ac:dyDescent="0.3">
      <c r="A2366" t="s">
        <v>6253</v>
      </c>
      <c r="B2366" t="str">
        <f t="shared" si="216"/>
        <v>3364</v>
      </c>
      <c r="C2366" t="s">
        <v>6254</v>
      </c>
      <c r="D2366" t="str">
        <f t="shared" si="221"/>
        <v>Dr. Katherine Jones</v>
      </c>
      <c r="E2366" t="s">
        <v>26</v>
      </c>
      <c r="F2366" t="str">
        <f t="shared" si="217"/>
        <v>EAST</v>
      </c>
      <c r="G2366" t="s">
        <v>80</v>
      </c>
      <c r="H2366" t="str">
        <f t="shared" si="218"/>
        <v>Furniture</v>
      </c>
      <c r="I2366" s="2" t="s">
        <v>3242</v>
      </c>
      <c r="J2366" s="1">
        <v>45678</v>
      </c>
      <c r="K2366"/>
      <c r="L2366" s="4">
        <v>0</v>
      </c>
      <c r="M2366" s="4" t="str">
        <f t="shared" si="219"/>
        <v>Low Sales</v>
      </c>
      <c r="N2366" s="2" t="str">
        <f t="shared" si="220"/>
        <v>Grade C</v>
      </c>
      <c r="O2366">
        <v>10</v>
      </c>
      <c r="P2366" s="4">
        <v>10</v>
      </c>
      <c r="Q2366" t="s">
        <v>23</v>
      </c>
      <c r="R2366" s="4">
        <v>10</v>
      </c>
      <c r="S2366" t="str">
        <f>CONCATENATE(OrdersTable[[#This Row],[Clean_ID]],"-",OrdersTable[[#This Row],[Clean_Region]],"-",OrdersTable[[#This Row],[Clean_Product]])</f>
        <v>3364-EAST-Furniture</v>
      </c>
    </row>
    <row r="2367" spans="1:19" x14ac:dyDescent="0.3">
      <c r="A2367" t="s">
        <v>6255</v>
      </c>
      <c r="B2367" t="str">
        <f t="shared" si="216"/>
        <v>3365</v>
      </c>
      <c r="C2367" t="s">
        <v>6256</v>
      </c>
      <c r="D2367" t="str">
        <f t="shared" si="221"/>
        <v>Scott Soto</v>
      </c>
      <c r="E2367" t="s">
        <v>51</v>
      </c>
      <c r="F2367" t="str">
        <f t="shared" si="217"/>
        <v>WEST</v>
      </c>
      <c r="G2367" t="s">
        <v>12</v>
      </c>
      <c r="H2367" t="str">
        <f t="shared" si="218"/>
        <v>Electronics</v>
      </c>
      <c r="I2367" s="2" t="s">
        <v>6257</v>
      </c>
      <c r="J2367" s="1">
        <v>45832</v>
      </c>
      <c r="K2367">
        <v>2722.68</v>
      </c>
      <c r="L2367" s="4">
        <v>2722.68</v>
      </c>
      <c r="M2367" s="4" t="str">
        <f t="shared" si="219"/>
        <v>High Sales</v>
      </c>
      <c r="N2367" s="2" t="str">
        <f t="shared" si="220"/>
        <v>Grade B</v>
      </c>
      <c r="O2367">
        <v>20</v>
      </c>
      <c r="P2367" s="4">
        <v>20</v>
      </c>
      <c r="Q2367" t="s">
        <v>37</v>
      </c>
      <c r="R2367" s="4">
        <v>11</v>
      </c>
      <c r="S2367" t="str">
        <f>CONCATENATE(OrdersTable[[#This Row],[Clean_ID]],"-",OrdersTable[[#This Row],[Clean_Region]],"-",OrdersTable[[#This Row],[Clean_Product]])</f>
        <v>3365-WEST-Electronics</v>
      </c>
    </row>
    <row r="2368" spans="1:19" x14ac:dyDescent="0.3">
      <c r="A2368" t="s">
        <v>6258</v>
      </c>
      <c r="B2368" t="str">
        <f t="shared" si="216"/>
        <v>3366</v>
      </c>
      <c r="C2368" t="s">
        <v>6259</v>
      </c>
      <c r="D2368" t="str">
        <f t="shared" si="221"/>
        <v>Mark Griffith</v>
      </c>
      <c r="E2368" t="s">
        <v>11</v>
      </c>
      <c r="F2368" t="str">
        <f t="shared" si="217"/>
        <v>NORTH</v>
      </c>
      <c r="G2368" t="s">
        <v>35</v>
      </c>
      <c r="H2368" t="str">
        <f t="shared" si="218"/>
        <v>Electronics</v>
      </c>
      <c r="I2368" s="2" t="s">
        <v>6260</v>
      </c>
      <c r="J2368" s="1">
        <v>46092</v>
      </c>
      <c r="K2368">
        <v>409.61</v>
      </c>
      <c r="L2368" s="4">
        <v>409.61</v>
      </c>
      <c r="M2368" s="4" t="str">
        <f t="shared" si="219"/>
        <v>Low Sales</v>
      </c>
      <c r="N2368" s="2" t="str">
        <f t="shared" si="220"/>
        <v>Grade C</v>
      </c>
      <c r="O2368">
        <v>15</v>
      </c>
      <c r="P2368" s="4">
        <v>15</v>
      </c>
      <c r="Q2368" t="s">
        <v>37</v>
      </c>
      <c r="R2368" s="4">
        <v>7</v>
      </c>
      <c r="S2368" t="str">
        <f>CONCATENATE(OrdersTable[[#This Row],[Clean_ID]],"-",OrdersTable[[#This Row],[Clean_Region]],"-",OrdersTable[[#This Row],[Clean_Product]])</f>
        <v>3366-NORTH-Electronics</v>
      </c>
    </row>
    <row r="2369" spans="1:19" x14ac:dyDescent="0.3">
      <c r="A2369" t="s">
        <v>6261</v>
      </c>
      <c r="B2369" t="str">
        <f t="shared" si="216"/>
        <v>3367</v>
      </c>
      <c r="C2369" t="s">
        <v>6262</v>
      </c>
      <c r="D2369" t="str">
        <f t="shared" si="221"/>
        <v>Nicole Reed</v>
      </c>
      <c r="E2369" t="s">
        <v>44</v>
      </c>
      <c r="F2369" t="str">
        <f t="shared" si="217"/>
        <v>SOUTH</v>
      </c>
      <c r="G2369" t="s">
        <v>40</v>
      </c>
      <c r="H2369" t="str">
        <f t="shared" si="218"/>
        <v>Office Supplies</v>
      </c>
      <c r="I2369" s="2" t="s">
        <v>3815</v>
      </c>
      <c r="J2369" s="1">
        <v>45756</v>
      </c>
      <c r="K2369"/>
      <c r="L2369" s="4">
        <v>0</v>
      </c>
      <c r="M2369" s="4" t="str">
        <f t="shared" si="219"/>
        <v>Low Sales</v>
      </c>
      <c r="N2369" s="2" t="str">
        <f t="shared" si="220"/>
        <v>Grade C</v>
      </c>
      <c r="O2369">
        <v>5</v>
      </c>
      <c r="P2369" s="4">
        <v>5</v>
      </c>
      <c r="Q2369" t="s">
        <v>37</v>
      </c>
      <c r="R2369" s="4">
        <v>4</v>
      </c>
      <c r="S2369" t="str">
        <f>CONCATENATE(OrdersTable[[#This Row],[Clean_ID]],"-",OrdersTable[[#This Row],[Clean_Region]],"-",OrdersTable[[#This Row],[Clean_Product]])</f>
        <v>3367-SOUTH-Office Supplies</v>
      </c>
    </row>
    <row r="2370" spans="1:19" x14ac:dyDescent="0.3">
      <c r="A2370" t="s">
        <v>6263</v>
      </c>
      <c r="B2370" t="str">
        <f t="shared" ref="B2370:B2433" si="222">RIGHT(A2370, 4)</f>
        <v>3368</v>
      </c>
      <c r="C2370" t="s">
        <v>5821</v>
      </c>
      <c r="D2370" t="str">
        <f t="shared" si="221"/>
        <v>Andrew Mathews</v>
      </c>
      <c r="E2370" t="s">
        <v>44</v>
      </c>
      <c r="F2370" t="str">
        <f t="shared" ref="F2370:F2433" si="223">UPPER(TRIM(E2370))</f>
        <v>SOUTH</v>
      </c>
      <c r="G2370" t="s">
        <v>12</v>
      </c>
      <c r="H2370" t="str">
        <f t="shared" ref="H2370:H2433" si="224">PROPER(TRIM(G2370))</f>
        <v>Electronics</v>
      </c>
      <c r="I2370" s="2" t="s">
        <v>6264</v>
      </c>
      <c r="J2370" s="1">
        <v>45381</v>
      </c>
      <c r="K2370"/>
      <c r="L2370" s="4">
        <v>0</v>
      </c>
      <c r="M2370" s="4" t="str">
        <f t="shared" ref="M2370:M2433" si="225">IF(L2370&gt;2500, "High Sales", "Low Sales")</f>
        <v>Low Sales</v>
      </c>
      <c r="N2370" s="2" t="str">
        <f t="shared" ref="N2370:N2433" si="226">IF(OR(ISBLANK(L2370), L2370="", L2370=0), "Grade C", IF(L2370&gt;=4000, "Grade A", IF(L2370&gt;=2000, "Grade B", "Grade C")))</f>
        <v>Grade C</v>
      </c>
      <c r="O2370">
        <v>20</v>
      </c>
      <c r="P2370" s="4">
        <v>20</v>
      </c>
      <c r="Q2370" t="s">
        <v>37</v>
      </c>
      <c r="R2370" s="4">
        <v>10</v>
      </c>
      <c r="S2370" t="str">
        <f>CONCATENATE(OrdersTable[[#This Row],[Clean_ID]],"-",OrdersTable[[#This Row],[Clean_Region]],"-",OrdersTable[[#This Row],[Clean_Product]])</f>
        <v>3368-SOUTH-Electronics</v>
      </c>
    </row>
    <row r="2371" spans="1:19" x14ac:dyDescent="0.3">
      <c r="A2371" t="s">
        <v>6265</v>
      </c>
      <c r="B2371" t="str">
        <f t="shared" si="222"/>
        <v>3369</v>
      </c>
      <c r="C2371" t="s">
        <v>6266</v>
      </c>
      <c r="D2371" t="str">
        <f t="shared" ref="D2371:D2434" si="227">PROPER(TRIM(C2371))</f>
        <v>Robert Mckenzie</v>
      </c>
      <c r="E2371" t="s">
        <v>21</v>
      </c>
      <c r="F2371" t="str">
        <f t="shared" si="223"/>
        <v>CENTRAL</v>
      </c>
      <c r="G2371" t="s">
        <v>80</v>
      </c>
      <c r="H2371" t="str">
        <f t="shared" si="224"/>
        <v>Furniture</v>
      </c>
      <c r="I2371" s="2" t="s">
        <v>4556</v>
      </c>
      <c r="J2371" s="1">
        <v>45681</v>
      </c>
      <c r="K2371">
        <v>1548.49</v>
      </c>
      <c r="L2371" s="4">
        <v>1548.49</v>
      </c>
      <c r="M2371" s="4" t="str">
        <f t="shared" si="225"/>
        <v>Low Sales</v>
      </c>
      <c r="N2371" s="2" t="str">
        <f t="shared" si="226"/>
        <v>Grade C</v>
      </c>
      <c r="O2371"/>
      <c r="P2371" s="4">
        <v>0</v>
      </c>
      <c r="Q2371" t="s">
        <v>14</v>
      </c>
      <c r="R2371" s="4">
        <v>13</v>
      </c>
      <c r="S2371" t="str">
        <f>CONCATENATE(OrdersTable[[#This Row],[Clean_ID]],"-",OrdersTable[[#This Row],[Clean_Region]],"-",OrdersTable[[#This Row],[Clean_Product]])</f>
        <v>3369-CENTRAL-Furniture</v>
      </c>
    </row>
    <row r="2372" spans="1:19" x14ac:dyDescent="0.3">
      <c r="A2372" t="s">
        <v>6267</v>
      </c>
      <c r="B2372" t="str">
        <f t="shared" si="222"/>
        <v>3370</v>
      </c>
      <c r="C2372" t="s">
        <v>6268</v>
      </c>
      <c r="D2372" t="str">
        <f t="shared" si="227"/>
        <v>Alexander Dawson</v>
      </c>
      <c r="E2372" t="s">
        <v>21</v>
      </c>
      <c r="F2372" t="str">
        <f t="shared" si="223"/>
        <v>CENTRAL</v>
      </c>
      <c r="G2372" t="s">
        <v>40</v>
      </c>
      <c r="H2372" t="str">
        <f t="shared" si="224"/>
        <v>Office Supplies</v>
      </c>
      <c r="I2372" s="2" t="s">
        <v>6269</v>
      </c>
      <c r="J2372" s="1">
        <v>45434</v>
      </c>
      <c r="K2372"/>
      <c r="L2372" s="4">
        <v>0</v>
      </c>
      <c r="M2372" s="4" t="str">
        <f t="shared" si="225"/>
        <v>Low Sales</v>
      </c>
      <c r="N2372" s="2" t="str">
        <f t="shared" si="226"/>
        <v>Grade C</v>
      </c>
      <c r="O2372">
        <v>15</v>
      </c>
      <c r="P2372" s="4">
        <v>15</v>
      </c>
      <c r="Q2372" t="s">
        <v>37</v>
      </c>
      <c r="R2372" s="4">
        <v>6</v>
      </c>
      <c r="S2372" t="str">
        <f>CONCATENATE(OrdersTable[[#This Row],[Clean_ID]],"-",OrdersTable[[#This Row],[Clean_Region]],"-",OrdersTable[[#This Row],[Clean_Product]])</f>
        <v>3370-CENTRAL-Office Supplies</v>
      </c>
    </row>
    <row r="2373" spans="1:19" x14ac:dyDescent="0.3">
      <c r="A2373" t="s">
        <v>6270</v>
      </c>
      <c r="B2373" t="str">
        <f t="shared" si="222"/>
        <v>3371</v>
      </c>
      <c r="C2373" t="s">
        <v>6271</v>
      </c>
      <c r="D2373" t="str">
        <f t="shared" si="227"/>
        <v>Kevin Adams</v>
      </c>
      <c r="E2373" t="s">
        <v>34</v>
      </c>
      <c r="F2373" t="str">
        <f t="shared" si="223"/>
        <v>NORTH</v>
      </c>
      <c r="G2373" t="s">
        <v>35</v>
      </c>
      <c r="H2373" t="str">
        <f t="shared" si="224"/>
        <v>Electronics</v>
      </c>
      <c r="I2373" s="2" t="s">
        <v>2757</v>
      </c>
      <c r="J2373" s="1">
        <v>45790</v>
      </c>
      <c r="K2373">
        <v>1489.4</v>
      </c>
      <c r="L2373" s="4">
        <v>1489.4</v>
      </c>
      <c r="M2373" s="4" t="str">
        <f t="shared" si="225"/>
        <v>Low Sales</v>
      </c>
      <c r="N2373" s="2" t="str">
        <f t="shared" si="226"/>
        <v>Grade C</v>
      </c>
      <c r="O2373">
        <v>10</v>
      </c>
      <c r="P2373" s="4">
        <v>10</v>
      </c>
      <c r="Q2373" t="s">
        <v>23</v>
      </c>
      <c r="R2373" s="4">
        <v>5</v>
      </c>
      <c r="S2373" t="str">
        <f>CONCATENATE(OrdersTable[[#This Row],[Clean_ID]],"-",OrdersTable[[#This Row],[Clean_Region]],"-",OrdersTable[[#This Row],[Clean_Product]])</f>
        <v>3371-NORTH-Electronics</v>
      </c>
    </row>
    <row r="2374" spans="1:19" x14ac:dyDescent="0.3">
      <c r="A2374" t="s">
        <v>6272</v>
      </c>
      <c r="B2374" t="str">
        <f t="shared" si="222"/>
        <v>3372</v>
      </c>
      <c r="C2374" t="s">
        <v>6273</v>
      </c>
      <c r="D2374" t="str">
        <f t="shared" si="227"/>
        <v>Vanessa Myers</v>
      </c>
      <c r="E2374" t="s">
        <v>51</v>
      </c>
      <c r="F2374" t="str">
        <f t="shared" si="223"/>
        <v>WEST</v>
      </c>
      <c r="G2374" t="s">
        <v>80</v>
      </c>
      <c r="H2374" t="str">
        <f t="shared" si="224"/>
        <v>Furniture</v>
      </c>
      <c r="I2374" s="2" t="s">
        <v>4199</v>
      </c>
      <c r="J2374" s="1">
        <v>46094</v>
      </c>
      <c r="K2374">
        <v>528.03</v>
      </c>
      <c r="L2374" s="4">
        <v>528.03</v>
      </c>
      <c r="M2374" s="4" t="str">
        <f t="shared" si="225"/>
        <v>Low Sales</v>
      </c>
      <c r="N2374" s="2" t="str">
        <f t="shared" si="226"/>
        <v>Grade C</v>
      </c>
      <c r="O2374">
        <v>15</v>
      </c>
      <c r="P2374" s="4">
        <v>15</v>
      </c>
      <c r="Q2374" t="s">
        <v>14</v>
      </c>
      <c r="R2374" s="4">
        <v>10</v>
      </c>
      <c r="S2374" t="str">
        <f>CONCATENATE(OrdersTable[[#This Row],[Clean_ID]],"-",OrdersTable[[#This Row],[Clean_Region]],"-",OrdersTable[[#This Row],[Clean_Product]])</f>
        <v>3372-WEST-Furniture</v>
      </c>
    </row>
    <row r="2375" spans="1:19" x14ac:dyDescent="0.3">
      <c r="A2375" t="s">
        <v>6274</v>
      </c>
      <c r="B2375" t="str">
        <f t="shared" si="222"/>
        <v>3373</v>
      </c>
      <c r="C2375" t="s">
        <v>6275</v>
      </c>
      <c r="D2375" t="str">
        <f t="shared" si="227"/>
        <v>Gabrielle Singh</v>
      </c>
      <c r="E2375" t="s">
        <v>11</v>
      </c>
      <c r="F2375" t="str">
        <f t="shared" si="223"/>
        <v>NORTH</v>
      </c>
      <c r="G2375" t="s">
        <v>35</v>
      </c>
      <c r="H2375" t="str">
        <f t="shared" si="224"/>
        <v>Electronics</v>
      </c>
      <c r="I2375" s="2" t="s">
        <v>1911</v>
      </c>
      <c r="J2375" s="1">
        <v>45433</v>
      </c>
      <c r="K2375">
        <v>1368.04</v>
      </c>
      <c r="L2375" s="4">
        <v>1368.04</v>
      </c>
      <c r="M2375" s="4" t="str">
        <f t="shared" si="225"/>
        <v>Low Sales</v>
      </c>
      <c r="N2375" s="2" t="str">
        <f t="shared" si="226"/>
        <v>Grade C</v>
      </c>
      <c r="O2375">
        <v>10</v>
      </c>
      <c r="P2375" s="4">
        <v>10</v>
      </c>
      <c r="Q2375" t="s">
        <v>37</v>
      </c>
      <c r="R2375" s="4">
        <v>8</v>
      </c>
      <c r="S2375" t="str">
        <f>CONCATENATE(OrdersTable[[#This Row],[Clean_ID]],"-",OrdersTable[[#This Row],[Clean_Region]],"-",OrdersTable[[#This Row],[Clean_Product]])</f>
        <v>3373-NORTH-Electronics</v>
      </c>
    </row>
    <row r="2376" spans="1:19" x14ac:dyDescent="0.3">
      <c r="A2376" t="s">
        <v>6276</v>
      </c>
      <c r="B2376" t="str">
        <f t="shared" si="222"/>
        <v>3374</v>
      </c>
      <c r="C2376" t="s">
        <v>6277</v>
      </c>
      <c r="D2376" t="str">
        <f t="shared" si="227"/>
        <v>Christina Tyler</v>
      </c>
      <c r="E2376" t="s">
        <v>26</v>
      </c>
      <c r="F2376" t="str">
        <f t="shared" si="223"/>
        <v>EAST</v>
      </c>
      <c r="G2376" t="s">
        <v>12</v>
      </c>
      <c r="H2376" t="str">
        <f t="shared" si="224"/>
        <v>Electronics</v>
      </c>
      <c r="I2376" s="2" t="s">
        <v>6278</v>
      </c>
      <c r="J2376" s="1">
        <v>45752</v>
      </c>
      <c r="K2376"/>
      <c r="L2376" s="4">
        <v>0</v>
      </c>
      <c r="M2376" s="4" t="str">
        <f t="shared" si="225"/>
        <v>Low Sales</v>
      </c>
      <c r="N2376" s="2" t="str">
        <f t="shared" si="226"/>
        <v>Grade C</v>
      </c>
      <c r="O2376">
        <v>15</v>
      </c>
      <c r="P2376" s="4">
        <v>15</v>
      </c>
      <c r="Q2376" t="s">
        <v>31</v>
      </c>
      <c r="R2376" s="4">
        <v>15</v>
      </c>
      <c r="S2376" t="str">
        <f>CONCATENATE(OrdersTable[[#This Row],[Clean_ID]],"-",OrdersTable[[#This Row],[Clean_Region]],"-",OrdersTable[[#This Row],[Clean_Product]])</f>
        <v>3374-EAST-Electronics</v>
      </c>
    </row>
    <row r="2377" spans="1:19" x14ac:dyDescent="0.3">
      <c r="A2377" t="s">
        <v>6279</v>
      </c>
      <c r="B2377" t="str">
        <f t="shared" si="222"/>
        <v>3375</v>
      </c>
      <c r="C2377" t="s">
        <v>6280</v>
      </c>
      <c r="D2377" t="str">
        <f t="shared" si="227"/>
        <v>Beth Gonzalez</v>
      </c>
      <c r="E2377" t="s">
        <v>44</v>
      </c>
      <c r="F2377" t="str">
        <f t="shared" si="223"/>
        <v>SOUTH</v>
      </c>
      <c r="G2377" t="s">
        <v>12</v>
      </c>
      <c r="H2377" t="str">
        <f t="shared" si="224"/>
        <v>Electronics</v>
      </c>
      <c r="I2377" s="2" t="s">
        <v>2763</v>
      </c>
      <c r="J2377" s="1">
        <v>46135</v>
      </c>
      <c r="K2377"/>
      <c r="L2377" s="4">
        <v>0</v>
      </c>
      <c r="M2377" s="4" t="str">
        <f t="shared" si="225"/>
        <v>Low Sales</v>
      </c>
      <c r="N2377" s="2" t="str">
        <f t="shared" si="226"/>
        <v>Grade C</v>
      </c>
      <c r="O2377">
        <v>15</v>
      </c>
      <c r="P2377" s="4">
        <v>15</v>
      </c>
      <c r="Q2377" t="s">
        <v>23</v>
      </c>
      <c r="R2377" s="4">
        <v>14</v>
      </c>
      <c r="S2377" t="str">
        <f>CONCATENATE(OrdersTable[[#This Row],[Clean_ID]],"-",OrdersTable[[#This Row],[Clean_Region]],"-",OrdersTable[[#This Row],[Clean_Product]])</f>
        <v>3375-SOUTH-Electronics</v>
      </c>
    </row>
    <row r="2378" spans="1:19" x14ac:dyDescent="0.3">
      <c r="A2378" t="s">
        <v>6281</v>
      </c>
      <c r="B2378" t="str">
        <f t="shared" si="222"/>
        <v>3376</v>
      </c>
      <c r="C2378" t="s">
        <v>6282</v>
      </c>
      <c r="D2378" t="str">
        <f t="shared" si="227"/>
        <v>Janice Burns</v>
      </c>
      <c r="E2378" t="s">
        <v>34</v>
      </c>
      <c r="F2378" t="str">
        <f t="shared" si="223"/>
        <v>NORTH</v>
      </c>
      <c r="G2378" t="s">
        <v>40</v>
      </c>
      <c r="H2378" t="str">
        <f t="shared" si="224"/>
        <v>Office Supplies</v>
      </c>
      <c r="I2378" s="2" t="s">
        <v>2145</v>
      </c>
      <c r="J2378" s="1">
        <v>45737</v>
      </c>
      <c r="K2378">
        <v>675.77</v>
      </c>
      <c r="L2378" s="4">
        <v>675.77</v>
      </c>
      <c r="M2378" s="4" t="str">
        <f t="shared" si="225"/>
        <v>Low Sales</v>
      </c>
      <c r="N2378" s="2" t="str">
        <f t="shared" si="226"/>
        <v>Grade C</v>
      </c>
      <c r="O2378">
        <v>10</v>
      </c>
      <c r="P2378" s="4">
        <v>10</v>
      </c>
      <c r="Q2378" t="s">
        <v>31</v>
      </c>
      <c r="R2378" s="4">
        <v>8</v>
      </c>
      <c r="S2378" t="str">
        <f>CONCATENATE(OrdersTable[[#This Row],[Clean_ID]],"-",OrdersTable[[#This Row],[Clean_Region]],"-",OrdersTable[[#This Row],[Clean_Product]])</f>
        <v>3376-NORTH-Office Supplies</v>
      </c>
    </row>
    <row r="2379" spans="1:19" x14ac:dyDescent="0.3">
      <c r="A2379" t="s">
        <v>6283</v>
      </c>
      <c r="B2379" t="str">
        <f t="shared" si="222"/>
        <v>3377</v>
      </c>
      <c r="C2379" t="s">
        <v>6284</v>
      </c>
      <c r="D2379" t="str">
        <f t="shared" si="227"/>
        <v>Latasha Mcmahon</v>
      </c>
      <c r="E2379" t="s">
        <v>34</v>
      </c>
      <c r="F2379" t="str">
        <f t="shared" si="223"/>
        <v>NORTH</v>
      </c>
      <c r="G2379" t="s">
        <v>12</v>
      </c>
      <c r="H2379" t="str">
        <f t="shared" si="224"/>
        <v>Electronics</v>
      </c>
      <c r="I2379" s="2" t="s">
        <v>4993</v>
      </c>
      <c r="J2379" s="1">
        <v>46043</v>
      </c>
      <c r="K2379"/>
      <c r="L2379" s="4">
        <v>0</v>
      </c>
      <c r="M2379" s="4" t="str">
        <f t="shared" si="225"/>
        <v>Low Sales</v>
      </c>
      <c r="N2379" s="2" t="str">
        <f t="shared" si="226"/>
        <v>Grade C</v>
      </c>
      <c r="O2379">
        <v>10</v>
      </c>
      <c r="P2379" s="4">
        <v>10</v>
      </c>
      <c r="Q2379" t="s">
        <v>31</v>
      </c>
      <c r="R2379" s="4">
        <v>7</v>
      </c>
      <c r="S2379" t="str">
        <f>CONCATENATE(OrdersTable[[#This Row],[Clean_ID]],"-",OrdersTable[[#This Row],[Clean_Region]],"-",OrdersTable[[#This Row],[Clean_Product]])</f>
        <v>3377-NORTH-Electronics</v>
      </c>
    </row>
    <row r="2380" spans="1:19" x14ac:dyDescent="0.3">
      <c r="A2380" t="s">
        <v>6285</v>
      </c>
      <c r="B2380" t="str">
        <f t="shared" si="222"/>
        <v>3378</v>
      </c>
      <c r="C2380" t="s">
        <v>6286</v>
      </c>
      <c r="D2380" t="str">
        <f t="shared" si="227"/>
        <v>Brian Brady</v>
      </c>
      <c r="E2380" t="s">
        <v>26</v>
      </c>
      <c r="F2380" t="str">
        <f t="shared" si="223"/>
        <v>EAST</v>
      </c>
      <c r="G2380" t="s">
        <v>12</v>
      </c>
      <c r="H2380" t="str">
        <f t="shared" si="224"/>
        <v>Electronics</v>
      </c>
      <c r="I2380" s="2" t="s">
        <v>6287</v>
      </c>
      <c r="J2380" s="1">
        <v>45762</v>
      </c>
      <c r="K2380">
        <v>1095.8</v>
      </c>
      <c r="L2380" s="4">
        <v>1095.8</v>
      </c>
      <c r="M2380" s="4" t="str">
        <f t="shared" si="225"/>
        <v>Low Sales</v>
      </c>
      <c r="N2380" s="2" t="str">
        <f t="shared" si="226"/>
        <v>Grade C</v>
      </c>
      <c r="O2380">
        <v>15</v>
      </c>
      <c r="P2380" s="4">
        <v>15</v>
      </c>
      <c r="Q2380" t="s">
        <v>23</v>
      </c>
      <c r="R2380" s="4">
        <v>3</v>
      </c>
      <c r="S2380" t="str">
        <f>CONCATENATE(OrdersTable[[#This Row],[Clean_ID]],"-",OrdersTable[[#This Row],[Clean_Region]],"-",OrdersTable[[#This Row],[Clean_Product]])</f>
        <v>3378-EAST-Electronics</v>
      </c>
    </row>
    <row r="2381" spans="1:19" x14ac:dyDescent="0.3">
      <c r="A2381" t="s">
        <v>6288</v>
      </c>
      <c r="B2381" t="str">
        <f t="shared" si="222"/>
        <v>3379</v>
      </c>
      <c r="C2381" t="s">
        <v>6289</v>
      </c>
      <c r="D2381" t="str">
        <f t="shared" si="227"/>
        <v>Stacey Griffin</v>
      </c>
      <c r="E2381" t="s">
        <v>21</v>
      </c>
      <c r="F2381" t="str">
        <f t="shared" si="223"/>
        <v>CENTRAL</v>
      </c>
      <c r="G2381" t="s">
        <v>80</v>
      </c>
      <c r="H2381" t="str">
        <f t="shared" si="224"/>
        <v>Furniture</v>
      </c>
      <c r="I2381" s="2" t="s">
        <v>5839</v>
      </c>
      <c r="J2381" s="1">
        <v>45865</v>
      </c>
      <c r="K2381"/>
      <c r="L2381" s="4">
        <v>0</v>
      </c>
      <c r="M2381" s="4" t="str">
        <f t="shared" si="225"/>
        <v>Low Sales</v>
      </c>
      <c r="N2381" s="2" t="str">
        <f t="shared" si="226"/>
        <v>Grade C</v>
      </c>
      <c r="O2381">
        <v>5</v>
      </c>
      <c r="P2381" s="4">
        <v>5</v>
      </c>
      <c r="Q2381" t="s">
        <v>14</v>
      </c>
      <c r="R2381" s="4">
        <v>2</v>
      </c>
      <c r="S2381" t="str">
        <f>CONCATENATE(OrdersTable[[#This Row],[Clean_ID]],"-",OrdersTable[[#This Row],[Clean_Region]],"-",OrdersTable[[#This Row],[Clean_Product]])</f>
        <v>3379-CENTRAL-Furniture</v>
      </c>
    </row>
    <row r="2382" spans="1:19" x14ac:dyDescent="0.3">
      <c r="A2382" t="s">
        <v>6290</v>
      </c>
      <c r="B2382" t="str">
        <f t="shared" si="222"/>
        <v>3380</v>
      </c>
      <c r="C2382" t="s">
        <v>6291</v>
      </c>
      <c r="D2382" t="str">
        <f t="shared" si="227"/>
        <v>Angela Dennis</v>
      </c>
      <c r="E2382" t="s">
        <v>51</v>
      </c>
      <c r="F2382" t="str">
        <f t="shared" si="223"/>
        <v>WEST</v>
      </c>
      <c r="G2382" t="s">
        <v>80</v>
      </c>
      <c r="H2382" t="str">
        <f t="shared" si="224"/>
        <v>Furniture</v>
      </c>
      <c r="I2382" s="2" t="s">
        <v>6292</v>
      </c>
      <c r="J2382" s="1">
        <v>45456</v>
      </c>
      <c r="K2382"/>
      <c r="L2382" s="4">
        <v>0</v>
      </c>
      <c r="M2382" s="4" t="str">
        <f t="shared" si="225"/>
        <v>Low Sales</v>
      </c>
      <c r="N2382" s="2" t="str">
        <f t="shared" si="226"/>
        <v>Grade C</v>
      </c>
      <c r="O2382">
        <v>10</v>
      </c>
      <c r="P2382" s="4">
        <v>10</v>
      </c>
      <c r="Q2382" t="s">
        <v>14</v>
      </c>
      <c r="R2382" s="4">
        <v>3</v>
      </c>
      <c r="S2382" t="str">
        <f>CONCATENATE(OrdersTable[[#This Row],[Clean_ID]],"-",OrdersTable[[#This Row],[Clean_Region]],"-",OrdersTable[[#This Row],[Clean_Product]])</f>
        <v>3380-WEST-Furniture</v>
      </c>
    </row>
    <row r="2383" spans="1:19" x14ac:dyDescent="0.3">
      <c r="A2383" t="s">
        <v>6293</v>
      </c>
      <c r="B2383" t="str">
        <f t="shared" si="222"/>
        <v>3381</v>
      </c>
      <c r="C2383" t="s">
        <v>6294</v>
      </c>
      <c r="D2383" t="str">
        <f t="shared" si="227"/>
        <v>Eric Macias</v>
      </c>
      <c r="E2383" t="s">
        <v>51</v>
      </c>
      <c r="F2383" t="str">
        <f t="shared" si="223"/>
        <v>WEST</v>
      </c>
      <c r="G2383" t="s">
        <v>12</v>
      </c>
      <c r="H2383" t="str">
        <f t="shared" si="224"/>
        <v>Electronics</v>
      </c>
      <c r="I2383" s="2" t="s">
        <v>6295</v>
      </c>
      <c r="J2383" s="1">
        <v>45690</v>
      </c>
      <c r="K2383"/>
      <c r="L2383" s="4">
        <v>0</v>
      </c>
      <c r="M2383" s="4" t="str">
        <f t="shared" si="225"/>
        <v>Low Sales</v>
      </c>
      <c r="N2383" s="2" t="str">
        <f t="shared" si="226"/>
        <v>Grade C</v>
      </c>
      <c r="O2383">
        <v>5</v>
      </c>
      <c r="P2383" s="4">
        <v>5</v>
      </c>
      <c r="Q2383" t="s">
        <v>23</v>
      </c>
      <c r="R2383" s="4">
        <v>2</v>
      </c>
      <c r="S2383" t="str">
        <f>CONCATENATE(OrdersTable[[#This Row],[Clean_ID]],"-",OrdersTable[[#This Row],[Clean_Region]],"-",OrdersTable[[#This Row],[Clean_Product]])</f>
        <v>3381-WEST-Electronics</v>
      </c>
    </row>
    <row r="2384" spans="1:19" x14ac:dyDescent="0.3">
      <c r="A2384" t="s">
        <v>6296</v>
      </c>
      <c r="B2384" t="str">
        <f t="shared" si="222"/>
        <v>3382</v>
      </c>
      <c r="C2384" t="s">
        <v>6297</v>
      </c>
      <c r="D2384" t="str">
        <f t="shared" si="227"/>
        <v>Tiffany Arias</v>
      </c>
      <c r="E2384" t="s">
        <v>34</v>
      </c>
      <c r="F2384" t="str">
        <f t="shared" si="223"/>
        <v>NORTH</v>
      </c>
      <c r="G2384" t="s">
        <v>40</v>
      </c>
      <c r="H2384" t="str">
        <f t="shared" si="224"/>
        <v>Office Supplies</v>
      </c>
      <c r="I2384" s="2" t="s">
        <v>781</v>
      </c>
      <c r="J2384" s="1">
        <v>45867</v>
      </c>
      <c r="K2384">
        <v>3505.17</v>
      </c>
      <c r="L2384" s="4">
        <v>3505.17</v>
      </c>
      <c r="M2384" s="4" t="str">
        <f t="shared" si="225"/>
        <v>High Sales</v>
      </c>
      <c r="N2384" s="2" t="str">
        <f t="shared" si="226"/>
        <v>Grade B</v>
      </c>
      <c r="O2384">
        <v>5</v>
      </c>
      <c r="P2384" s="4">
        <v>5</v>
      </c>
      <c r="Q2384" t="s">
        <v>14</v>
      </c>
      <c r="R2384" s="4">
        <v>10</v>
      </c>
      <c r="S2384" t="str">
        <f>CONCATENATE(OrdersTable[[#This Row],[Clean_ID]],"-",OrdersTable[[#This Row],[Clean_Region]],"-",OrdersTable[[#This Row],[Clean_Product]])</f>
        <v>3382-NORTH-Office Supplies</v>
      </c>
    </row>
    <row r="2385" spans="1:19" x14ac:dyDescent="0.3">
      <c r="A2385" t="s">
        <v>6298</v>
      </c>
      <c r="B2385" t="str">
        <f t="shared" si="222"/>
        <v>3383</v>
      </c>
      <c r="C2385" t="s">
        <v>6299</v>
      </c>
      <c r="D2385" t="str">
        <f t="shared" si="227"/>
        <v>Ashley Chavez</v>
      </c>
      <c r="E2385" t="s">
        <v>26</v>
      </c>
      <c r="F2385" t="str">
        <f t="shared" si="223"/>
        <v>EAST</v>
      </c>
      <c r="G2385" t="s">
        <v>12</v>
      </c>
      <c r="H2385" t="str">
        <f t="shared" si="224"/>
        <v>Electronics</v>
      </c>
      <c r="I2385" s="2" t="s">
        <v>6300</v>
      </c>
      <c r="J2385" s="1">
        <v>45917</v>
      </c>
      <c r="K2385">
        <v>4227.01</v>
      </c>
      <c r="L2385" s="4">
        <v>4227.01</v>
      </c>
      <c r="M2385" s="4" t="str">
        <f t="shared" si="225"/>
        <v>High Sales</v>
      </c>
      <c r="N2385" s="2" t="str">
        <f t="shared" si="226"/>
        <v>Grade A</v>
      </c>
      <c r="O2385">
        <v>5</v>
      </c>
      <c r="P2385" s="4">
        <v>5</v>
      </c>
      <c r="Q2385" t="s">
        <v>31</v>
      </c>
      <c r="R2385" s="4">
        <v>3</v>
      </c>
      <c r="S2385" t="str">
        <f>CONCATENATE(OrdersTable[[#This Row],[Clean_ID]],"-",OrdersTable[[#This Row],[Clean_Region]],"-",OrdersTable[[#This Row],[Clean_Product]])</f>
        <v>3383-EAST-Electronics</v>
      </c>
    </row>
    <row r="2386" spans="1:19" x14ac:dyDescent="0.3">
      <c r="A2386" t="s">
        <v>6301</v>
      </c>
      <c r="B2386" t="str">
        <f t="shared" si="222"/>
        <v>3384</v>
      </c>
      <c r="C2386" t="s">
        <v>6302</v>
      </c>
      <c r="D2386" t="str">
        <f t="shared" si="227"/>
        <v>Connie Moore</v>
      </c>
      <c r="E2386" t="s">
        <v>51</v>
      </c>
      <c r="F2386" t="str">
        <f t="shared" si="223"/>
        <v>WEST</v>
      </c>
      <c r="G2386" t="s">
        <v>12</v>
      </c>
      <c r="H2386" t="str">
        <f t="shared" si="224"/>
        <v>Electronics</v>
      </c>
      <c r="I2386" s="2" t="s">
        <v>6117</v>
      </c>
      <c r="J2386" s="1">
        <v>46057</v>
      </c>
      <c r="K2386">
        <v>3732.15</v>
      </c>
      <c r="L2386" s="4">
        <v>3732.15</v>
      </c>
      <c r="M2386" s="4" t="str">
        <f t="shared" si="225"/>
        <v>High Sales</v>
      </c>
      <c r="N2386" s="2" t="str">
        <f t="shared" si="226"/>
        <v>Grade B</v>
      </c>
      <c r="O2386">
        <v>20</v>
      </c>
      <c r="P2386" s="4">
        <v>20</v>
      </c>
      <c r="Q2386" t="s">
        <v>14</v>
      </c>
      <c r="R2386" s="4">
        <v>14</v>
      </c>
      <c r="S2386" t="str">
        <f>CONCATENATE(OrdersTable[[#This Row],[Clean_ID]],"-",OrdersTable[[#This Row],[Clean_Region]],"-",OrdersTable[[#This Row],[Clean_Product]])</f>
        <v>3384-WEST-Electronics</v>
      </c>
    </row>
    <row r="2387" spans="1:19" x14ac:dyDescent="0.3">
      <c r="A2387" t="s">
        <v>6303</v>
      </c>
      <c r="B2387" t="str">
        <f t="shared" si="222"/>
        <v>3385</v>
      </c>
      <c r="C2387" t="s">
        <v>6304</v>
      </c>
      <c r="D2387" t="str">
        <f t="shared" si="227"/>
        <v>Katrina Ward</v>
      </c>
      <c r="E2387" t="s">
        <v>21</v>
      </c>
      <c r="F2387" t="str">
        <f t="shared" si="223"/>
        <v>CENTRAL</v>
      </c>
      <c r="G2387" t="s">
        <v>80</v>
      </c>
      <c r="H2387" t="str">
        <f t="shared" si="224"/>
        <v>Furniture</v>
      </c>
      <c r="I2387" s="2" t="s">
        <v>6305</v>
      </c>
      <c r="J2387" s="1">
        <v>45496</v>
      </c>
      <c r="K2387">
        <v>212.5</v>
      </c>
      <c r="L2387" s="4">
        <v>212.5</v>
      </c>
      <c r="M2387" s="4" t="str">
        <f t="shared" si="225"/>
        <v>Low Sales</v>
      </c>
      <c r="N2387" s="2" t="str">
        <f t="shared" si="226"/>
        <v>Grade C</v>
      </c>
      <c r="O2387">
        <v>20</v>
      </c>
      <c r="P2387" s="4">
        <v>20</v>
      </c>
      <c r="Q2387" t="s">
        <v>37</v>
      </c>
      <c r="R2387" s="4">
        <v>6</v>
      </c>
      <c r="S2387" t="str">
        <f>CONCATENATE(OrdersTable[[#This Row],[Clean_ID]],"-",OrdersTable[[#This Row],[Clean_Region]],"-",OrdersTable[[#This Row],[Clean_Product]])</f>
        <v>3385-CENTRAL-Furniture</v>
      </c>
    </row>
    <row r="2388" spans="1:19" x14ac:dyDescent="0.3">
      <c r="A2388" t="s">
        <v>6306</v>
      </c>
      <c r="B2388" t="str">
        <f t="shared" si="222"/>
        <v>3386</v>
      </c>
      <c r="C2388" t="s">
        <v>301</v>
      </c>
      <c r="D2388" t="str">
        <f t="shared" si="227"/>
        <v>Jennifer Sanders</v>
      </c>
      <c r="E2388" t="s">
        <v>11</v>
      </c>
      <c r="F2388" t="str">
        <f t="shared" si="223"/>
        <v>NORTH</v>
      </c>
      <c r="G2388" t="s">
        <v>12</v>
      </c>
      <c r="H2388" t="str">
        <f t="shared" si="224"/>
        <v>Electronics</v>
      </c>
      <c r="I2388" s="2" t="s">
        <v>4752</v>
      </c>
      <c r="J2388" s="1">
        <v>45413</v>
      </c>
      <c r="K2388">
        <v>1319.31</v>
      </c>
      <c r="L2388" s="4">
        <v>1319.31</v>
      </c>
      <c r="M2388" s="4" t="str">
        <f t="shared" si="225"/>
        <v>Low Sales</v>
      </c>
      <c r="N2388" s="2" t="str">
        <f t="shared" si="226"/>
        <v>Grade C</v>
      </c>
      <c r="O2388"/>
      <c r="P2388" s="4">
        <v>0</v>
      </c>
      <c r="Q2388" t="s">
        <v>37</v>
      </c>
      <c r="R2388" s="4">
        <v>13</v>
      </c>
      <c r="S2388" t="str">
        <f>CONCATENATE(OrdersTable[[#This Row],[Clean_ID]],"-",OrdersTable[[#This Row],[Clean_Region]],"-",OrdersTable[[#This Row],[Clean_Product]])</f>
        <v>3386-NORTH-Electronics</v>
      </c>
    </row>
    <row r="2389" spans="1:19" x14ac:dyDescent="0.3">
      <c r="A2389" t="s">
        <v>6307</v>
      </c>
      <c r="B2389" t="str">
        <f t="shared" si="222"/>
        <v>3387</v>
      </c>
      <c r="C2389" t="s">
        <v>6308</v>
      </c>
      <c r="D2389" t="str">
        <f t="shared" si="227"/>
        <v>Daniel Larson</v>
      </c>
      <c r="E2389" t="s">
        <v>26</v>
      </c>
      <c r="F2389" t="str">
        <f t="shared" si="223"/>
        <v>EAST</v>
      </c>
      <c r="G2389" t="s">
        <v>40</v>
      </c>
      <c r="H2389" t="str">
        <f t="shared" si="224"/>
        <v>Office Supplies</v>
      </c>
      <c r="I2389" s="2" t="s">
        <v>6309</v>
      </c>
      <c r="J2389" s="1">
        <v>46007</v>
      </c>
      <c r="K2389">
        <v>1173.67</v>
      </c>
      <c r="L2389" s="4">
        <v>1173.67</v>
      </c>
      <c r="M2389" s="4" t="str">
        <f t="shared" si="225"/>
        <v>Low Sales</v>
      </c>
      <c r="N2389" s="2" t="str">
        <f t="shared" si="226"/>
        <v>Grade C</v>
      </c>
      <c r="O2389"/>
      <c r="P2389" s="4">
        <v>0</v>
      </c>
      <c r="Q2389" t="s">
        <v>37</v>
      </c>
      <c r="R2389" s="4">
        <v>8</v>
      </c>
      <c r="S2389" t="str">
        <f>CONCATENATE(OrdersTable[[#This Row],[Clean_ID]],"-",OrdersTable[[#This Row],[Clean_Region]],"-",OrdersTable[[#This Row],[Clean_Product]])</f>
        <v>3387-EAST-Office Supplies</v>
      </c>
    </row>
    <row r="2390" spans="1:19" x14ac:dyDescent="0.3">
      <c r="A2390" t="s">
        <v>6310</v>
      </c>
      <c r="B2390" t="str">
        <f t="shared" si="222"/>
        <v>3388</v>
      </c>
      <c r="C2390" t="s">
        <v>4815</v>
      </c>
      <c r="D2390" t="str">
        <f t="shared" si="227"/>
        <v>James Mills</v>
      </c>
      <c r="E2390" t="s">
        <v>51</v>
      </c>
      <c r="F2390" t="str">
        <f t="shared" si="223"/>
        <v>WEST</v>
      </c>
      <c r="G2390" t="s">
        <v>80</v>
      </c>
      <c r="H2390" t="str">
        <f t="shared" si="224"/>
        <v>Furniture</v>
      </c>
      <c r="I2390" s="2" t="s">
        <v>5017</v>
      </c>
      <c r="J2390" s="1">
        <v>45714</v>
      </c>
      <c r="K2390"/>
      <c r="L2390" s="4">
        <v>0</v>
      </c>
      <c r="M2390" s="4" t="str">
        <f t="shared" si="225"/>
        <v>Low Sales</v>
      </c>
      <c r="N2390" s="2" t="str">
        <f t="shared" si="226"/>
        <v>Grade C</v>
      </c>
      <c r="O2390">
        <v>15</v>
      </c>
      <c r="P2390" s="4">
        <v>15</v>
      </c>
      <c r="Q2390" t="s">
        <v>23</v>
      </c>
      <c r="R2390" s="4">
        <v>13</v>
      </c>
      <c r="S2390" t="str">
        <f>CONCATENATE(OrdersTable[[#This Row],[Clean_ID]],"-",OrdersTable[[#This Row],[Clean_Region]],"-",OrdersTable[[#This Row],[Clean_Product]])</f>
        <v>3388-WEST-Furniture</v>
      </c>
    </row>
    <row r="2391" spans="1:19" x14ac:dyDescent="0.3">
      <c r="A2391" t="s">
        <v>6311</v>
      </c>
      <c r="B2391" t="str">
        <f t="shared" si="222"/>
        <v>3389</v>
      </c>
      <c r="C2391" t="s">
        <v>6312</v>
      </c>
      <c r="D2391" t="str">
        <f t="shared" si="227"/>
        <v>Michele Wood</v>
      </c>
      <c r="E2391" t="s">
        <v>34</v>
      </c>
      <c r="F2391" t="str">
        <f t="shared" si="223"/>
        <v>NORTH</v>
      </c>
      <c r="G2391" t="s">
        <v>35</v>
      </c>
      <c r="H2391" t="str">
        <f t="shared" si="224"/>
        <v>Electronics</v>
      </c>
      <c r="I2391" s="2" t="s">
        <v>1151</v>
      </c>
      <c r="J2391" s="1">
        <v>46042</v>
      </c>
      <c r="K2391">
        <v>4798.71</v>
      </c>
      <c r="L2391" s="4">
        <v>4798.71</v>
      </c>
      <c r="M2391" s="4" t="str">
        <f t="shared" si="225"/>
        <v>High Sales</v>
      </c>
      <c r="N2391" s="2" t="str">
        <f t="shared" si="226"/>
        <v>Grade A</v>
      </c>
      <c r="O2391">
        <v>20</v>
      </c>
      <c r="P2391" s="4">
        <v>20</v>
      </c>
      <c r="Q2391" t="s">
        <v>18</v>
      </c>
      <c r="R2391" s="4">
        <v>13</v>
      </c>
      <c r="S2391" t="str">
        <f>CONCATENATE(OrdersTable[[#This Row],[Clean_ID]],"-",OrdersTable[[#This Row],[Clean_Region]],"-",OrdersTable[[#This Row],[Clean_Product]])</f>
        <v>3389-NORTH-Electronics</v>
      </c>
    </row>
    <row r="2392" spans="1:19" x14ac:dyDescent="0.3">
      <c r="A2392" t="s">
        <v>6313</v>
      </c>
      <c r="B2392" t="str">
        <f t="shared" si="222"/>
        <v>3390</v>
      </c>
      <c r="C2392" t="s">
        <v>6314</v>
      </c>
      <c r="D2392" t="str">
        <f t="shared" si="227"/>
        <v>Janice Ward</v>
      </c>
      <c r="E2392" t="s">
        <v>26</v>
      </c>
      <c r="F2392" t="str">
        <f t="shared" si="223"/>
        <v>EAST</v>
      </c>
      <c r="G2392" t="s">
        <v>12</v>
      </c>
      <c r="H2392" t="str">
        <f t="shared" si="224"/>
        <v>Electronics</v>
      </c>
      <c r="I2392" s="2" t="s">
        <v>6315</v>
      </c>
      <c r="J2392" s="1">
        <v>45510</v>
      </c>
      <c r="K2392">
        <v>3878.56</v>
      </c>
      <c r="L2392" s="4">
        <v>3878.56</v>
      </c>
      <c r="M2392" s="4" t="str">
        <f t="shared" si="225"/>
        <v>High Sales</v>
      </c>
      <c r="N2392" s="2" t="str">
        <f t="shared" si="226"/>
        <v>Grade B</v>
      </c>
      <c r="O2392">
        <v>15</v>
      </c>
      <c r="P2392" s="4">
        <v>15</v>
      </c>
      <c r="Q2392" t="s">
        <v>31</v>
      </c>
      <c r="R2392" s="4">
        <v>1</v>
      </c>
      <c r="S2392" t="str">
        <f>CONCATENATE(OrdersTable[[#This Row],[Clean_ID]],"-",OrdersTable[[#This Row],[Clean_Region]],"-",OrdersTable[[#This Row],[Clean_Product]])</f>
        <v>3390-EAST-Electronics</v>
      </c>
    </row>
    <row r="2393" spans="1:19" x14ac:dyDescent="0.3">
      <c r="A2393" t="s">
        <v>6316</v>
      </c>
      <c r="B2393" t="str">
        <f t="shared" si="222"/>
        <v>3391</v>
      </c>
      <c r="C2393" t="s">
        <v>6317</v>
      </c>
      <c r="D2393" t="str">
        <f t="shared" si="227"/>
        <v>Susan Edwards</v>
      </c>
      <c r="E2393" t="s">
        <v>44</v>
      </c>
      <c r="F2393" t="str">
        <f t="shared" si="223"/>
        <v>SOUTH</v>
      </c>
      <c r="G2393" t="s">
        <v>40</v>
      </c>
      <c r="H2393" t="str">
        <f t="shared" si="224"/>
        <v>Office Supplies</v>
      </c>
      <c r="I2393" s="2" t="s">
        <v>6318</v>
      </c>
      <c r="J2393" s="1">
        <v>46085</v>
      </c>
      <c r="K2393"/>
      <c r="L2393" s="4">
        <v>0</v>
      </c>
      <c r="M2393" s="4" t="str">
        <f t="shared" si="225"/>
        <v>Low Sales</v>
      </c>
      <c r="N2393" s="2" t="str">
        <f t="shared" si="226"/>
        <v>Grade C</v>
      </c>
      <c r="O2393">
        <v>10</v>
      </c>
      <c r="P2393" s="4">
        <v>10</v>
      </c>
      <c r="Q2393" t="s">
        <v>18</v>
      </c>
      <c r="R2393" s="4">
        <v>2</v>
      </c>
      <c r="S2393" t="str">
        <f>CONCATENATE(OrdersTable[[#This Row],[Clean_ID]],"-",OrdersTable[[#This Row],[Clean_Region]],"-",OrdersTable[[#This Row],[Clean_Product]])</f>
        <v>3391-SOUTH-Office Supplies</v>
      </c>
    </row>
    <row r="2394" spans="1:19" x14ac:dyDescent="0.3">
      <c r="A2394" t="s">
        <v>6319</v>
      </c>
      <c r="B2394" t="str">
        <f t="shared" si="222"/>
        <v>3392</v>
      </c>
      <c r="C2394" t="s">
        <v>6320</v>
      </c>
      <c r="D2394" t="str">
        <f t="shared" si="227"/>
        <v>Scott Goodwin</v>
      </c>
      <c r="E2394" t="s">
        <v>51</v>
      </c>
      <c r="F2394" t="str">
        <f t="shared" si="223"/>
        <v>WEST</v>
      </c>
      <c r="G2394" t="s">
        <v>40</v>
      </c>
      <c r="H2394" t="str">
        <f t="shared" si="224"/>
        <v>Office Supplies</v>
      </c>
      <c r="I2394" s="2" t="s">
        <v>6315</v>
      </c>
      <c r="J2394" s="1">
        <v>45510</v>
      </c>
      <c r="K2394"/>
      <c r="L2394" s="4">
        <v>0</v>
      </c>
      <c r="M2394" s="4" t="str">
        <f t="shared" si="225"/>
        <v>Low Sales</v>
      </c>
      <c r="N2394" s="2" t="str">
        <f t="shared" si="226"/>
        <v>Grade C</v>
      </c>
      <c r="O2394"/>
      <c r="P2394" s="4">
        <v>0</v>
      </c>
      <c r="Q2394" t="s">
        <v>18</v>
      </c>
      <c r="R2394" s="4">
        <v>6</v>
      </c>
      <c r="S2394" t="str">
        <f>CONCATENATE(OrdersTable[[#This Row],[Clean_ID]],"-",OrdersTable[[#This Row],[Clean_Region]],"-",OrdersTable[[#This Row],[Clean_Product]])</f>
        <v>3392-WEST-Office Supplies</v>
      </c>
    </row>
    <row r="2395" spans="1:19" x14ac:dyDescent="0.3">
      <c r="A2395" t="s">
        <v>6321</v>
      </c>
      <c r="B2395" t="str">
        <f t="shared" si="222"/>
        <v>3393</v>
      </c>
      <c r="C2395" t="s">
        <v>1669</v>
      </c>
      <c r="D2395" t="str">
        <f t="shared" si="227"/>
        <v>Christopher Rodriguez</v>
      </c>
      <c r="E2395" t="s">
        <v>44</v>
      </c>
      <c r="F2395" t="str">
        <f t="shared" si="223"/>
        <v>SOUTH</v>
      </c>
      <c r="G2395" t="s">
        <v>35</v>
      </c>
      <c r="H2395" t="str">
        <f t="shared" si="224"/>
        <v>Electronics</v>
      </c>
      <c r="I2395" s="2" t="s">
        <v>6322</v>
      </c>
      <c r="J2395" s="1">
        <v>45834</v>
      </c>
      <c r="K2395"/>
      <c r="L2395" s="4">
        <v>0</v>
      </c>
      <c r="M2395" s="4" t="str">
        <f t="shared" si="225"/>
        <v>Low Sales</v>
      </c>
      <c r="N2395" s="2" t="str">
        <f t="shared" si="226"/>
        <v>Grade C</v>
      </c>
      <c r="O2395"/>
      <c r="P2395" s="4">
        <v>0</v>
      </c>
      <c r="Q2395" t="s">
        <v>23</v>
      </c>
      <c r="R2395" s="4">
        <v>1</v>
      </c>
      <c r="S2395" t="str">
        <f>CONCATENATE(OrdersTable[[#This Row],[Clean_ID]],"-",OrdersTable[[#This Row],[Clean_Region]],"-",OrdersTable[[#This Row],[Clean_Product]])</f>
        <v>3393-SOUTH-Electronics</v>
      </c>
    </row>
    <row r="2396" spans="1:19" x14ac:dyDescent="0.3">
      <c r="A2396" t="s">
        <v>6323</v>
      </c>
      <c r="B2396" t="str">
        <f t="shared" si="222"/>
        <v>3394</v>
      </c>
      <c r="C2396" t="s">
        <v>6324</v>
      </c>
      <c r="D2396" t="str">
        <f t="shared" si="227"/>
        <v>Andrea Jackson</v>
      </c>
      <c r="E2396" t="s">
        <v>11</v>
      </c>
      <c r="F2396" t="str">
        <f t="shared" si="223"/>
        <v>NORTH</v>
      </c>
      <c r="G2396" t="s">
        <v>35</v>
      </c>
      <c r="H2396" t="str">
        <f t="shared" si="224"/>
        <v>Electronics</v>
      </c>
      <c r="I2396" s="2" t="s">
        <v>4776</v>
      </c>
      <c r="J2396" s="1">
        <v>45750</v>
      </c>
      <c r="K2396">
        <v>2962.02</v>
      </c>
      <c r="L2396" s="4">
        <v>2962.02</v>
      </c>
      <c r="M2396" s="4" t="str">
        <f t="shared" si="225"/>
        <v>High Sales</v>
      </c>
      <c r="N2396" s="2" t="str">
        <f t="shared" si="226"/>
        <v>Grade B</v>
      </c>
      <c r="O2396">
        <v>15</v>
      </c>
      <c r="P2396" s="4">
        <v>15</v>
      </c>
      <c r="Q2396" t="s">
        <v>31</v>
      </c>
      <c r="R2396" s="4">
        <v>15</v>
      </c>
      <c r="S2396" t="str">
        <f>CONCATENATE(OrdersTable[[#This Row],[Clean_ID]],"-",OrdersTable[[#This Row],[Clean_Region]],"-",OrdersTable[[#This Row],[Clean_Product]])</f>
        <v>3394-NORTH-Electronics</v>
      </c>
    </row>
    <row r="2397" spans="1:19" x14ac:dyDescent="0.3">
      <c r="A2397" t="s">
        <v>6325</v>
      </c>
      <c r="B2397" t="str">
        <f t="shared" si="222"/>
        <v>3395</v>
      </c>
      <c r="C2397" t="s">
        <v>6326</v>
      </c>
      <c r="D2397" t="str">
        <f t="shared" si="227"/>
        <v>Kayla Lester</v>
      </c>
      <c r="E2397" t="s">
        <v>21</v>
      </c>
      <c r="F2397" t="str">
        <f t="shared" si="223"/>
        <v>CENTRAL</v>
      </c>
      <c r="G2397" t="s">
        <v>80</v>
      </c>
      <c r="H2397" t="str">
        <f t="shared" si="224"/>
        <v>Furniture</v>
      </c>
      <c r="I2397" s="2" t="s">
        <v>6327</v>
      </c>
      <c r="J2397" s="1">
        <v>45852</v>
      </c>
      <c r="K2397"/>
      <c r="L2397" s="4">
        <v>0</v>
      </c>
      <c r="M2397" s="4" t="str">
        <f t="shared" si="225"/>
        <v>Low Sales</v>
      </c>
      <c r="N2397" s="2" t="str">
        <f t="shared" si="226"/>
        <v>Grade C</v>
      </c>
      <c r="O2397">
        <v>10</v>
      </c>
      <c r="P2397" s="4">
        <v>10</v>
      </c>
      <c r="Q2397" t="s">
        <v>23</v>
      </c>
      <c r="R2397" s="4">
        <v>15</v>
      </c>
      <c r="S2397" t="str">
        <f>CONCATENATE(OrdersTable[[#This Row],[Clean_ID]],"-",OrdersTable[[#This Row],[Clean_Region]],"-",OrdersTable[[#This Row],[Clean_Product]])</f>
        <v>3395-CENTRAL-Furniture</v>
      </c>
    </row>
    <row r="2398" spans="1:19" x14ac:dyDescent="0.3">
      <c r="A2398" t="s">
        <v>6328</v>
      </c>
      <c r="B2398" t="str">
        <f t="shared" si="222"/>
        <v>3396</v>
      </c>
      <c r="C2398" t="s">
        <v>6329</v>
      </c>
      <c r="D2398" t="str">
        <f t="shared" si="227"/>
        <v>Steven Newman</v>
      </c>
      <c r="E2398" t="s">
        <v>11</v>
      </c>
      <c r="F2398" t="str">
        <f t="shared" si="223"/>
        <v>NORTH</v>
      </c>
      <c r="G2398" t="s">
        <v>40</v>
      </c>
      <c r="H2398" t="str">
        <f t="shared" si="224"/>
        <v>Office Supplies</v>
      </c>
      <c r="I2398" s="2" t="s">
        <v>6330</v>
      </c>
      <c r="J2398" s="1">
        <v>45707</v>
      </c>
      <c r="K2398"/>
      <c r="L2398" s="4">
        <v>0</v>
      </c>
      <c r="M2398" s="4" t="str">
        <f t="shared" si="225"/>
        <v>Low Sales</v>
      </c>
      <c r="N2398" s="2" t="str">
        <f t="shared" si="226"/>
        <v>Grade C</v>
      </c>
      <c r="O2398">
        <v>15</v>
      </c>
      <c r="P2398" s="4">
        <v>15</v>
      </c>
      <c r="Q2398" t="s">
        <v>14</v>
      </c>
      <c r="R2398" s="4">
        <v>8</v>
      </c>
      <c r="S2398" t="str">
        <f>CONCATENATE(OrdersTable[[#This Row],[Clean_ID]],"-",OrdersTable[[#This Row],[Clean_Region]],"-",OrdersTable[[#This Row],[Clean_Product]])</f>
        <v>3396-NORTH-Office Supplies</v>
      </c>
    </row>
    <row r="2399" spans="1:19" x14ac:dyDescent="0.3">
      <c r="A2399" t="s">
        <v>6331</v>
      </c>
      <c r="B2399" t="str">
        <f t="shared" si="222"/>
        <v>3397</v>
      </c>
      <c r="C2399" t="s">
        <v>6332</v>
      </c>
      <c r="D2399" t="str">
        <f t="shared" si="227"/>
        <v>Sandra Wolf</v>
      </c>
      <c r="E2399" t="s">
        <v>51</v>
      </c>
      <c r="F2399" t="str">
        <f t="shared" si="223"/>
        <v>WEST</v>
      </c>
      <c r="G2399" t="s">
        <v>40</v>
      </c>
      <c r="H2399" t="str">
        <f t="shared" si="224"/>
        <v>Office Supplies</v>
      </c>
      <c r="I2399" s="2" t="s">
        <v>4923</v>
      </c>
      <c r="J2399" s="1">
        <v>46013</v>
      </c>
      <c r="K2399"/>
      <c r="L2399" s="4">
        <v>0</v>
      </c>
      <c r="M2399" s="4" t="str">
        <f t="shared" si="225"/>
        <v>Low Sales</v>
      </c>
      <c r="N2399" s="2" t="str">
        <f t="shared" si="226"/>
        <v>Grade C</v>
      </c>
      <c r="O2399"/>
      <c r="P2399" s="4">
        <v>0</v>
      </c>
      <c r="Q2399" t="s">
        <v>31</v>
      </c>
      <c r="R2399" s="4">
        <v>6</v>
      </c>
      <c r="S2399" t="str">
        <f>CONCATENATE(OrdersTable[[#This Row],[Clean_ID]],"-",OrdersTable[[#This Row],[Clean_Region]],"-",OrdersTable[[#This Row],[Clean_Product]])</f>
        <v>3397-WEST-Office Supplies</v>
      </c>
    </row>
    <row r="2400" spans="1:19" x14ac:dyDescent="0.3">
      <c r="A2400" t="s">
        <v>6333</v>
      </c>
      <c r="B2400" t="str">
        <f t="shared" si="222"/>
        <v>3398</v>
      </c>
      <c r="C2400" t="s">
        <v>6334</v>
      </c>
      <c r="D2400" t="str">
        <f t="shared" si="227"/>
        <v>Douglas Weiss</v>
      </c>
      <c r="E2400" t="s">
        <v>34</v>
      </c>
      <c r="F2400" t="str">
        <f t="shared" si="223"/>
        <v>NORTH</v>
      </c>
      <c r="G2400" t="s">
        <v>40</v>
      </c>
      <c r="H2400" t="str">
        <f t="shared" si="224"/>
        <v>Office Supplies</v>
      </c>
      <c r="I2400" s="2" t="s">
        <v>4698</v>
      </c>
      <c r="J2400" s="1">
        <v>45698</v>
      </c>
      <c r="K2400">
        <v>1069.6500000000001</v>
      </c>
      <c r="L2400" s="4">
        <v>1069.6500000000001</v>
      </c>
      <c r="M2400" s="4" t="str">
        <f t="shared" si="225"/>
        <v>Low Sales</v>
      </c>
      <c r="N2400" s="2" t="str">
        <f t="shared" si="226"/>
        <v>Grade C</v>
      </c>
      <c r="O2400">
        <v>5</v>
      </c>
      <c r="P2400" s="4">
        <v>5</v>
      </c>
      <c r="Q2400" t="s">
        <v>37</v>
      </c>
      <c r="R2400" s="4">
        <v>1</v>
      </c>
      <c r="S2400" t="str">
        <f>CONCATENATE(OrdersTable[[#This Row],[Clean_ID]],"-",OrdersTable[[#This Row],[Clean_Region]],"-",OrdersTable[[#This Row],[Clean_Product]])</f>
        <v>3398-NORTH-Office Supplies</v>
      </c>
    </row>
    <row r="2401" spans="1:19" x14ac:dyDescent="0.3">
      <c r="A2401" t="s">
        <v>6335</v>
      </c>
      <c r="B2401" t="str">
        <f t="shared" si="222"/>
        <v>3399</v>
      </c>
      <c r="C2401" t="s">
        <v>6336</v>
      </c>
      <c r="D2401" t="str">
        <f t="shared" si="227"/>
        <v>Joseph Parker</v>
      </c>
      <c r="E2401" t="s">
        <v>21</v>
      </c>
      <c r="F2401" t="str">
        <f t="shared" si="223"/>
        <v>CENTRAL</v>
      </c>
      <c r="G2401" t="s">
        <v>40</v>
      </c>
      <c r="H2401" t="str">
        <f t="shared" si="224"/>
        <v>Office Supplies</v>
      </c>
      <c r="I2401" s="2" t="s">
        <v>3742</v>
      </c>
      <c r="J2401" s="1">
        <v>46076</v>
      </c>
      <c r="K2401"/>
      <c r="L2401" s="4">
        <v>0</v>
      </c>
      <c r="M2401" s="4" t="str">
        <f t="shared" si="225"/>
        <v>Low Sales</v>
      </c>
      <c r="N2401" s="2" t="str">
        <f t="shared" si="226"/>
        <v>Grade C</v>
      </c>
      <c r="O2401">
        <v>15</v>
      </c>
      <c r="P2401" s="4">
        <v>15</v>
      </c>
      <c r="Q2401" t="s">
        <v>14</v>
      </c>
      <c r="R2401" s="4">
        <v>11</v>
      </c>
      <c r="S2401" t="str">
        <f>CONCATENATE(OrdersTable[[#This Row],[Clean_ID]],"-",OrdersTable[[#This Row],[Clean_Region]],"-",OrdersTable[[#This Row],[Clean_Product]])</f>
        <v>3399-CENTRAL-Office Supplies</v>
      </c>
    </row>
    <row r="2402" spans="1:19" x14ac:dyDescent="0.3">
      <c r="A2402" t="s">
        <v>6337</v>
      </c>
      <c r="B2402" t="str">
        <f t="shared" si="222"/>
        <v>3400</v>
      </c>
      <c r="C2402" t="s">
        <v>4181</v>
      </c>
      <c r="D2402" t="str">
        <f t="shared" si="227"/>
        <v>Gregory Davis</v>
      </c>
      <c r="E2402" t="s">
        <v>21</v>
      </c>
      <c r="F2402" t="str">
        <f t="shared" si="223"/>
        <v>CENTRAL</v>
      </c>
      <c r="G2402" t="s">
        <v>12</v>
      </c>
      <c r="H2402" t="str">
        <f t="shared" si="224"/>
        <v>Electronics</v>
      </c>
      <c r="I2402" s="2" t="s">
        <v>6338</v>
      </c>
      <c r="J2402" s="1">
        <v>45531</v>
      </c>
      <c r="K2402">
        <v>4757.66</v>
      </c>
      <c r="L2402" s="4">
        <v>4757.66</v>
      </c>
      <c r="M2402" s="4" t="str">
        <f t="shared" si="225"/>
        <v>High Sales</v>
      </c>
      <c r="N2402" s="2" t="str">
        <f t="shared" si="226"/>
        <v>Grade A</v>
      </c>
      <c r="O2402">
        <v>20</v>
      </c>
      <c r="P2402" s="4">
        <v>20</v>
      </c>
      <c r="Q2402" t="s">
        <v>37</v>
      </c>
      <c r="R2402" s="4">
        <v>7</v>
      </c>
      <c r="S2402" t="str">
        <f>CONCATENATE(OrdersTable[[#This Row],[Clean_ID]],"-",OrdersTable[[#This Row],[Clean_Region]],"-",OrdersTable[[#This Row],[Clean_Product]])</f>
        <v>3400-CENTRAL-Electronics</v>
      </c>
    </row>
    <row r="2403" spans="1:19" x14ac:dyDescent="0.3">
      <c r="A2403" t="s">
        <v>6339</v>
      </c>
      <c r="B2403" t="str">
        <f t="shared" si="222"/>
        <v>3401</v>
      </c>
      <c r="C2403" t="s">
        <v>6340</v>
      </c>
      <c r="D2403" t="str">
        <f t="shared" si="227"/>
        <v>William Hill</v>
      </c>
      <c r="E2403" t="s">
        <v>34</v>
      </c>
      <c r="F2403" t="str">
        <f t="shared" si="223"/>
        <v>NORTH</v>
      </c>
      <c r="G2403" t="s">
        <v>12</v>
      </c>
      <c r="H2403" t="str">
        <f t="shared" si="224"/>
        <v>Electronics</v>
      </c>
      <c r="I2403" s="2" t="s">
        <v>2644</v>
      </c>
      <c r="J2403" s="1">
        <v>45437</v>
      </c>
      <c r="K2403"/>
      <c r="L2403" s="4">
        <v>0</v>
      </c>
      <c r="M2403" s="4" t="str">
        <f t="shared" si="225"/>
        <v>Low Sales</v>
      </c>
      <c r="N2403" s="2" t="str">
        <f t="shared" si="226"/>
        <v>Grade C</v>
      </c>
      <c r="O2403">
        <v>20</v>
      </c>
      <c r="P2403" s="4">
        <v>20</v>
      </c>
      <c r="Q2403" t="s">
        <v>14</v>
      </c>
      <c r="R2403" s="4">
        <v>11</v>
      </c>
      <c r="S2403" t="str">
        <f>CONCATENATE(OrdersTable[[#This Row],[Clean_ID]],"-",OrdersTable[[#This Row],[Clean_Region]],"-",OrdersTable[[#This Row],[Clean_Product]])</f>
        <v>3401-NORTH-Electronics</v>
      </c>
    </row>
    <row r="2404" spans="1:19" x14ac:dyDescent="0.3">
      <c r="A2404" t="s">
        <v>6341</v>
      </c>
      <c r="B2404" t="str">
        <f t="shared" si="222"/>
        <v>3402</v>
      </c>
      <c r="C2404" t="s">
        <v>6342</v>
      </c>
      <c r="D2404" t="str">
        <f t="shared" si="227"/>
        <v>Anne Jones</v>
      </c>
      <c r="E2404" t="s">
        <v>11</v>
      </c>
      <c r="F2404" t="str">
        <f t="shared" si="223"/>
        <v>NORTH</v>
      </c>
      <c r="G2404" t="s">
        <v>80</v>
      </c>
      <c r="H2404" t="str">
        <f t="shared" si="224"/>
        <v>Furniture</v>
      </c>
      <c r="I2404" s="2" t="s">
        <v>6343</v>
      </c>
      <c r="J2404" s="1">
        <v>45464</v>
      </c>
      <c r="K2404"/>
      <c r="L2404" s="4">
        <v>0</v>
      </c>
      <c r="M2404" s="4" t="str">
        <f t="shared" si="225"/>
        <v>Low Sales</v>
      </c>
      <c r="N2404" s="2" t="str">
        <f t="shared" si="226"/>
        <v>Grade C</v>
      </c>
      <c r="O2404">
        <v>10</v>
      </c>
      <c r="P2404" s="4">
        <v>10</v>
      </c>
      <c r="Q2404" t="s">
        <v>31</v>
      </c>
      <c r="R2404" s="4">
        <v>14</v>
      </c>
      <c r="S2404" t="str">
        <f>CONCATENATE(OrdersTable[[#This Row],[Clean_ID]],"-",OrdersTable[[#This Row],[Clean_Region]],"-",OrdersTable[[#This Row],[Clean_Product]])</f>
        <v>3402-NORTH-Furniture</v>
      </c>
    </row>
    <row r="2405" spans="1:19" x14ac:dyDescent="0.3">
      <c r="A2405" t="s">
        <v>6344</v>
      </c>
      <c r="B2405" t="str">
        <f t="shared" si="222"/>
        <v>3403</v>
      </c>
      <c r="C2405" t="s">
        <v>6345</v>
      </c>
      <c r="D2405" t="str">
        <f t="shared" si="227"/>
        <v>Ronald Turner</v>
      </c>
      <c r="E2405" t="s">
        <v>26</v>
      </c>
      <c r="F2405" t="str">
        <f t="shared" si="223"/>
        <v>EAST</v>
      </c>
      <c r="G2405" t="s">
        <v>12</v>
      </c>
      <c r="H2405" t="str">
        <f t="shared" si="224"/>
        <v>Electronics</v>
      </c>
      <c r="I2405" s="2" t="s">
        <v>6346</v>
      </c>
      <c r="J2405" s="1">
        <v>45990</v>
      </c>
      <c r="K2405">
        <v>4991.1400000000003</v>
      </c>
      <c r="L2405" s="4">
        <v>4991.1400000000003</v>
      </c>
      <c r="M2405" s="4" t="str">
        <f t="shared" si="225"/>
        <v>High Sales</v>
      </c>
      <c r="N2405" s="2" t="str">
        <f t="shared" si="226"/>
        <v>Grade A</v>
      </c>
      <c r="O2405">
        <v>10</v>
      </c>
      <c r="P2405" s="4">
        <v>10</v>
      </c>
      <c r="Q2405" t="s">
        <v>18</v>
      </c>
      <c r="R2405" s="4">
        <v>8</v>
      </c>
      <c r="S2405" t="str">
        <f>CONCATENATE(OrdersTable[[#This Row],[Clean_ID]],"-",OrdersTable[[#This Row],[Clean_Region]],"-",OrdersTable[[#This Row],[Clean_Product]])</f>
        <v>3403-EAST-Electronics</v>
      </c>
    </row>
    <row r="2406" spans="1:19" x14ac:dyDescent="0.3">
      <c r="A2406" t="s">
        <v>6347</v>
      </c>
      <c r="B2406" t="str">
        <f t="shared" si="222"/>
        <v>3404</v>
      </c>
      <c r="C2406" t="s">
        <v>6348</v>
      </c>
      <c r="D2406" t="str">
        <f t="shared" si="227"/>
        <v>Blake Dalton</v>
      </c>
      <c r="E2406" t="s">
        <v>26</v>
      </c>
      <c r="F2406" t="str">
        <f t="shared" si="223"/>
        <v>EAST</v>
      </c>
      <c r="G2406" t="s">
        <v>40</v>
      </c>
      <c r="H2406" t="str">
        <f t="shared" si="224"/>
        <v>Office Supplies</v>
      </c>
      <c r="I2406" s="2" t="s">
        <v>6349</v>
      </c>
      <c r="J2406" s="1">
        <v>45352</v>
      </c>
      <c r="K2406"/>
      <c r="L2406" s="4">
        <v>0</v>
      </c>
      <c r="M2406" s="4" t="str">
        <f t="shared" si="225"/>
        <v>Low Sales</v>
      </c>
      <c r="N2406" s="2" t="str">
        <f t="shared" si="226"/>
        <v>Grade C</v>
      </c>
      <c r="O2406">
        <v>5</v>
      </c>
      <c r="P2406" s="4">
        <v>5</v>
      </c>
      <c r="Q2406" t="s">
        <v>14</v>
      </c>
      <c r="R2406" s="4">
        <v>6</v>
      </c>
      <c r="S2406" t="str">
        <f>CONCATENATE(OrdersTable[[#This Row],[Clean_ID]],"-",OrdersTable[[#This Row],[Clean_Region]],"-",OrdersTable[[#This Row],[Clean_Product]])</f>
        <v>3404-EAST-Office Supplies</v>
      </c>
    </row>
    <row r="2407" spans="1:19" x14ac:dyDescent="0.3">
      <c r="A2407" t="s">
        <v>6350</v>
      </c>
      <c r="B2407" t="str">
        <f t="shared" si="222"/>
        <v>3405</v>
      </c>
      <c r="C2407" t="s">
        <v>6351</v>
      </c>
      <c r="D2407" t="str">
        <f t="shared" si="227"/>
        <v>Vanessa Lopez</v>
      </c>
      <c r="E2407" t="s">
        <v>34</v>
      </c>
      <c r="F2407" t="str">
        <f t="shared" si="223"/>
        <v>NORTH</v>
      </c>
      <c r="G2407" t="s">
        <v>40</v>
      </c>
      <c r="H2407" t="str">
        <f t="shared" si="224"/>
        <v>Office Supplies</v>
      </c>
      <c r="I2407" s="2" t="s">
        <v>6352</v>
      </c>
      <c r="J2407" s="1">
        <v>45511</v>
      </c>
      <c r="K2407"/>
      <c r="L2407" s="4">
        <v>0</v>
      </c>
      <c r="M2407" s="4" t="str">
        <f t="shared" si="225"/>
        <v>Low Sales</v>
      </c>
      <c r="N2407" s="2" t="str">
        <f t="shared" si="226"/>
        <v>Grade C</v>
      </c>
      <c r="O2407"/>
      <c r="P2407" s="4">
        <v>0</v>
      </c>
      <c r="Q2407" t="s">
        <v>31</v>
      </c>
      <c r="R2407" s="4">
        <v>8</v>
      </c>
      <c r="S2407" t="str">
        <f>CONCATENATE(OrdersTable[[#This Row],[Clean_ID]],"-",OrdersTable[[#This Row],[Clean_Region]],"-",OrdersTable[[#This Row],[Clean_Product]])</f>
        <v>3405-NORTH-Office Supplies</v>
      </c>
    </row>
    <row r="2408" spans="1:19" x14ac:dyDescent="0.3">
      <c r="A2408" t="s">
        <v>6353</v>
      </c>
      <c r="B2408" t="str">
        <f t="shared" si="222"/>
        <v>3406</v>
      </c>
      <c r="C2408" t="s">
        <v>6354</v>
      </c>
      <c r="D2408" t="str">
        <f t="shared" si="227"/>
        <v>Deborah Miller</v>
      </c>
      <c r="E2408" t="s">
        <v>11</v>
      </c>
      <c r="F2408" t="str">
        <f t="shared" si="223"/>
        <v>NORTH</v>
      </c>
      <c r="G2408" t="s">
        <v>40</v>
      </c>
      <c r="H2408" t="str">
        <f t="shared" si="224"/>
        <v>Office Supplies</v>
      </c>
      <c r="I2408" s="2" t="s">
        <v>843</v>
      </c>
      <c r="J2408" s="1">
        <v>45324</v>
      </c>
      <c r="K2408"/>
      <c r="L2408" s="4">
        <v>0</v>
      </c>
      <c r="M2408" s="4" t="str">
        <f t="shared" si="225"/>
        <v>Low Sales</v>
      </c>
      <c r="N2408" s="2" t="str">
        <f t="shared" si="226"/>
        <v>Grade C</v>
      </c>
      <c r="O2408">
        <v>5</v>
      </c>
      <c r="P2408" s="4">
        <v>5</v>
      </c>
      <c r="Q2408" t="s">
        <v>23</v>
      </c>
      <c r="R2408" s="4">
        <v>12</v>
      </c>
      <c r="S2408" t="str">
        <f>CONCATENATE(OrdersTable[[#This Row],[Clean_ID]],"-",OrdersTable[[#This Row],[Clean_Region]],"-",OrdersTable[[#This Row],[Clean_Product]])</f>
        <v>3406-NORTH-Office Supplies</v>
      </c>
    </row>
    <row r="2409" spans="1:19" x14ac:dyDescent="0.3">
      <c r="A2409" t="s">
        <v>6355</v>
      </c>
      <c r="B2409" t="str">
        <f t="shared" si="222"/>
        <v>3407</v>
      </c>
      <c r="C2409" t="s">
        <v>6356</v>
      </c>
      <c r="D2409" t="str">
        <f t="shared" si="227"/>
        <v>Ariel Thompson</v>
      </c>
      <c r="E2409" t="s">
        <v>44</v>
      </c>
      <c r="F2409" t="str">
        <f t="shared" si="223"/>
        <v>SOUTH</v>
      </c>
      <c r="G2409" t="s">
        <v>80</v>
      </c>
      <c r="H2409" t="str">
        <f t="shared" si="224"/>
        <v>Furniture</v>
      </c>
      <c r="I2409" s="2" t="s">
        <v>1780</v>
      </c>
      <c r="J2409" s="1">
        <v>45766</v>
      </c>
      <c r="K2409"/>
      <c r="L2409" s="4">
        <v>0</v>
      </c>
      <c r="M2409" s="4" t="str">
        <f t="shared" si="225"/>
        <v>Low Sales</v>
      </c>
      <c r="N2409" s="2" t="str">
        <f t="shared" si="226"/>
        <v>Grade C</v>
      </c>
      <c r="O2409"/>
      <c r="P2409" s="4">
        <v>0</v>
      </c>
      <c r="Q2409" t="s">
        <v>31</v>
      </c>
      <c r="R2409" s="4">
        <v>11</v>
      </c>
      <c r="S2409" t="str">
        <f>CONCATENATE(OrdersTable[[#This Row],[Clean_ID]],"-",OrdersTable[[#This Row],[Clean_Region]],"-",OrdersTable[[#This Row],[Clean_Product]])</f>
        <v>3407-SOUTH-Furniture</v>
      </c>
    </row>
    <row r="2410" spans="1:19" x14ac:dyDescent="0.3">
      <c r="A2410" t="s">
        <v>6357</v>
      </c>
      <c r="B2410" t="str">
        <f t="shared" si="222"/>
        <v>3408</v>
      </c>
      <c r="C2410" t="s">
        <v>6358</v>
      </c>
      <c r="D2410" t="str">
        <f t="shared" si="227"/>
        <v>Kevin Palmer</v>
      </c>
      <c r="E2410" t="s">
        <v>34</v>
      </c>
      <c r="F2410" t="str">
        <f t="shared" si="223"/>
        <v>NORTH</v>
      </c>
      <c r="G2410" t="s">
        <v>80</v>
      </c>
      <c r="H2410" t="str">
        <f t="shared" si="224"/>
        <v>Furniture</v>
      </c>
      <c r="I2410" s="2" t="s">
        <v>1848</v>
      </c>
      <c r="J2410" s="1">
        <v>45974</v>
      </c>
      <c r="K2410"/>
      <c r="L2410" s="4">
        <v>0</v>
      </c>
      <c r="M2410" s="4" t="str">
        <f t="shared" si="225"/>
        <v>Low Sales</v>
      </c>
      <c r="N2410" s="2" t="str">
        <f t="shared" si="226"/>
        <v>Grade C</v>
      </c>
      <c r="O2410">
        <v>15</v>
      </c>
      <c r="P2410" s="4">
        <v>15</v>
      </c>
      <c r="Q2410" t="s">
        <v>37</v>
      </c>
      <c r="R2410" s="4">
        <v>4</v>
      </c>
      <c r="S2410" t="str">
        <f>CONCATENATE(OrdersTable[[#This Row],[Clean_ID]],"-",OrdersTable[[#This Row],[Clean_Region]],"-",OrdersTable[[#This Row],[Clean_Product]])</f>
        <v>3408-NORTH-Furniture</v>
      </c>
    </row>
    <row r="2411" spans="1:19" x14ac:dyDescent="0.3">
      <c r="A2411" t="s">
        <v>6359</v>
      </c>
      <c r="B2411" t="str">
        <f t="shared" si="222"/>
        <v>3409</v>
      </c>
      <c r="C2411" t="s">
        <v>6360</v>
      </c>
      <c r="D2411" t="str">
        <f t="shared" si="227"/>
        <v>James Sharp</v>
      </c>
      <c r="E2411" t="s">
        <v>26</v>
      </c>
      <c r="F2411" t="str">
        <f t="shared" si="223"/>
        <v>EAST</v>
      </c>
      <c r="G2411" t="s">
        <v>12</v>
      </c>
      <c r="H2411" t="str">
        <f t="shared" si="224"/>
        <v>Electronics</v>
      </c>
      <c r="I2411" s="2" t="s">
        <v>6361</v>
      </c>
      <c r="J2411" s="1">
        <v>45500</v>
      </c>
      <c r="K2411">
        <v>4491.45</v>
      </c>
      <c r="L2411" s="4">
        <v>4491.45</v>
      </c>
      <c r="M2411" s="4" t="str">
        <f t="shared" si="225"/>
        <v>High Sales</v>
      </c>
      <c r="N2411" s="2" t="str">
        <f t="shared" si="226"/>
        <v>Grade A</v>
      </c>
      <c r="O2411">
        <v>5</v>
      </c>
      <c r="P2411" s="4">
        <v>5</v>
      </c>
      <c r="Q2411" t="s">
        <v>31</v>
      </c>
      <c r="R2411" s="4">
        <v>6</v>
      </c>
      <c r="S2411" t="str">
        <f>CONCATENATE(OrdersTable[[#This Row],[Clean_ID]],"-",OrdersTable[[#This Row],[Clean_Region]],"-",OrdersTable[[#This Row],[Clean_Product]])</f>
        <v>3409-EAST-Electronics</v>
      </c>
    </row>
    <row r="2412" spans="1:19" x14ac:dyDescent="0.3">
      <c r="A2412" t="s">
        <v>6362</v>
      </c>
      <c r="B2412" t="str">
        <f t="shared" si="222"/>
        <v>3410</v>
      </c>
      <c r="C2412" t="s">
        <v>6363</v>
      </c>
      <c r="D2412" t="str">
        <f t="shared" si="227"/>
        <v>Jimmy Lewis</v>
      </c>
      <c r="E2412" t="s">
        <v>44</v>
      </c>
      <c r="F2412" t="str">
        <f t="shared" si="223"/>
        <v>SOUTH</v>
      </c>
      <c r="G2412" t="s">
        <v>12</v>
      </c>
      <c r="H2412" t="str">
        <f t="shared" si="224"/>
        <v>Electronics</v>
      </c>
      <c r="I2412" s="2" t="s">
        <v>6364</v>
      </c>
      <c r="J2412" s="1">
        <v>45481</v>
      </c>
      <c r="K2412"/>
      <c r="L2412" s="4">
        <v>0</v>
      </c>
      <c r="M2412" s="4" t="str">
        <f t="shared" si="225"/>
        <v>Low Sales</v>
      </c>
      <c r="N2412" s="2" t="str">
        <f t="shared" si="226"/>
        <v>Grade C</v>
      </c>
      <c r="O2412">
        <v>5</v>
      </c>
      <c r="P2412" s="4">
        <v>5</v>
      </c>
      <c r="Q2412" t="s">
        <v>14</v>
      </c>
      <c r="R2412" s="4">
        <v>9</v>
      </c>
      <c r="S2412" t="str">
        <f>CONCATENATE(OrdersTable[[#This Row],[Clean_ID]],"-",OrdersTable[[#This Row],[Clean_Region]],"-",OrdersTable[[#This Row],[Clean_Product]])</f>
        <v>3410-SOUTH-Electronics</v>
      </c>
    </row>
    <row r="2413" spans="1:19" x14ac:dyDescent="0.3">
      <c r="A2413" t="s">
        <v>6365</v>
      </c>
      <c r="B2413" t="str">
        <f t="shared" si="222"/>
        <v>3411</v>
      </c>
      <c r="C2413" t="s">
        <v>6366</v>
      </c>
      <c r="D2413" t="str">
        <f t="shared" si="227"/>
        <v>Eduardo Ferrell</v>
      </c>
      <c r="E2413" t="s">
        <v>26</v>
      </c>
      <c r="F2413" t="str">
        <f t="shared" si="223"/>
        <v>EAST</v>
      </c>
      <c r="G2413" t="s">
        <v>12</v>
      </c>
      <c r="H2413" t="str">
        <f t="shared" si="224"/>
        <v>Electronics</v>
      </c>
      <c r="I2413" s="2" t="s">
        <v>6367</v>
      </c>
      <c r="J2413" s="1">
        <v>45518</v>
      </c>
      <c r="K2413">
        <v>1717.21</v>
      </c>
      <c r="L2413" s="4">
        <v>1717.21</v>
      </c>
      <c r="M2413" s="4" t="str">
        <f t="shared" si="225"/>
        <v>Low Sales</v>
      </c>
      <c r="N2413" s="2" t="str">
        <f t="shared" si="226"/>
        <v>Grade C</v>
      </c>
      <c r="O2413"/>
      <c r="P2413" s="4">
        <v>0</v>
      </c>
      <c r="Q2413" t="s">
        <v>31</v>
      </c>
      <c r="R2413" s="4">
        <v>6</v>
      </c>
      <c r="S2413" t="str">
        <f>CONCATENATE(OrdersTable[[#This Row],[Clean_ID]],"-",OrdersTable[[#This Row],[Clean_Region]],"-",OrdersTable[[#This Row],[Clean_Product]])</f>
        <v>3411-EAST-Electronics</v>
      </c>
    </row>
    <row r="2414" spans="1:19" x14ac:dyDescent="0.3">
      <c r="A2414" t="s">
        <v>6368</v>
      </c>
      <c r="B2414" t="str">
        <f t="shared" si="222"/>
        <v>3412</v>
      </c>
      <c r="C2414" t="s">
        <v>6369</v>
      </c>
      <c r="D2414" t="str">
        <f t="shared" si="227"/>
        <v>Logan Prince</v>
      </c>
      <c r="E2414" t="s">
        <v>44</v>
      </c>
      <c r="F2414" t="str">
        <f t="shared" si="223"/>
        <v>SOUTH</v>
      </c>
      <c r="G2414" t="s">
        <v>40</v>
      </c>
      <c r="H2414" t="str">
        <f t="shared" si="224"/>
        <v>Office Supplies</v>
      </c>
      <c r="I2414" s="2" t="s">
        <v>3800</v>
      </c>
      <c r="J2414" s="1">
        <v>45994</v>
      </c>
      <c r="K2414">
        <v>1735.31</v>
      </c>
      <c r="L2414" s="4">
        <v>1735.31</v>
      </c>
      <c r="M2414" s="4" t="str">
        <f t="shared" si="225"/>
        <v>Low Sales</v>
      </c>
      <c r="N2414" s="2" t="str">
        <f t="shared" si="226"/>
        <v>Grade C</v>
      </c>
      <c r="O2414">
        <v>15</v>
      </c>
      <c r="P2414" s="4">
        <v>15</v>
      </c>
      <c r="Q2414" t="s">
        <v>23</v>
      </c>
      <c r="R2414" s="4">
        <v>2</v>
      </c>
      <c r="S2414" t="str">
        <f>CONCATENATE(OrdersTable[[#This Row],[Clean_ID]],"-",OrdersTable[[#This Row],[Clean_Region]],"-",OrdersTable[[#This Row],[Clean_Product]])</f>
        <v>3412-SOUTH-Office Supplies</v>
      </c>
    </row>
    <row r="2415" spans="1:19" x14ac:dyDescent="0.3">
      <c r="A2415" t="s">
        <v>6370</v>
      </c>
      <c r="B2415" t="str">
        <f t="shared" si="222"/>
        <v>3413</v>
      </c>
      <c r="C2415" t="s">
        <v>6371</v>
      </c>
      <c r="D2415" t="str">
        <f t="shared" si="227"/>
        <v>Brian Figueroa</v>
      </c>
      <c r="E2415" t="s">
        <v>34</v>
      </c>
      <c r="F2415" t="str">
        <f t="shared" si="223"/>
        <v>NORTH</v>
      </c>
      <c r="G2415" t="s">
        <v>12</v>
      </c>
      <c r="H2415" t="str">
        <f t="shared" si="224"/>
        <v>Electronics</v>
      </c>
      <c r="I2415" s="2" t="s">
        <v>5613</v>
      </c>
      <c r="J2415" s="1">
        <v>45709</v>
      </c>
      <c r="K2415">
        <v>2868.5</v>
      </c>
      <c r="L2415" s="4">
        <v>2868.5</v>
      </c>
      <c r="M2415" s="4" t="str">
        <f t="shared" si="225"/>
        <v>High Sales</v>
      </c>
      <c r="N2415" s="2" t="str">
        <f t="shared" si="226"/>
        <v>Grade B</v>
      </c>
      <c r="O2415">
        <v>5</v>
      </c>
      <c r="P2415" s="4">
        <v>5</v>
      </c>
      <c r="Q2415" t="s">
        <v>23</v>
      </c>
      <c r="R2415" s="4">
        <v>10</v>
      </c>
      <c r="S2415" t="str">
        <f>CONCATENATE(OrdersTable[[#This Row],[Clean_ID]],"-",OrdersTable[[#This Row],[Clean_Region]],"-",OrdersTable[[#This Row],[Clean_Product]])</f>
        <v>3413-NORTH-Electronics</v>
      </c>
    </row>
    <row r="2416" spans="1:19" x14ac:dyDescent="0.3">
      <c r="A2416" t="s">
        <v>6372</v>
      </c>
      <c r="B2416" t="str">
        <f t="shared" si="222"/>
        <v>3414</v>
      </c>
      <c r="C2416" t="s">
        <v>6373</v>
      </c>
      <c r="D2416" t="str">
        <f t="shared" si="227"/>
        <v>Carla Russell</v>
      </c>
      <c r="E2416" t="s">
        <v>51</v>
      </c>
      <c r="F2416" t="str">
        <f t="shared" si="223"/>
        <v>WEST</v>
      </c>
      <c r="G2416" t="s">
        <v>12</v>
      </c>
      <c r="H2416" t="str">
        <f t="shared" si="224"/>
        <v>Electronics</v>
      </c>
      <c r="I2416" s="2" t="s">
        <v>135</v>
      </c>
      <c r="J2416" s="1">
        <v>45367</v>
      </c>
      <c r="K2416"/>
      <c r="L2416" s="4">
        <v>0</v>
      </c>
      <c r="M2416" s="4" t="str">
        <f t="shared" si="225"/>
        <v>Low Sales</v>
      </c>
      <c r="N2416" s="2" t="str">
        <f t="shared" si="226"/>
        <v>Grade C</v>
      </c>
      <c r="O2416">
        <v>20</v>
      </c>
      <c r="P2416" s="4">
        <v>20</v>
      </c>
      <c r="Q2416" t="s">
        <v>31</v>
      </c>
      <c r="R2416" s="4">
        <v>1</v>
      </c>
      <c r="S2416" t="str">
        <f>CONCATENATE(OrdersTable[[#This Row],[Clean_ID]],"-",OrdersTable[[#This Row],[Clean_Region]],"-",OrdersTable[[#This Row],[Clean_Product]])</f>
        <v>3414-WEST-Electronics</v>
      </c>
    </row>
    <row r="2417" spans="1:19" x14ac:dyDescent="0.3">
      <c r="A2417" t="s">
        <v>6374</v>
      </c>
      <c r="B2417" t="str">
        <f t="shared" si="222"/>
        <v>3415</v>
      </c>
      <c r="C2417" t="s">
        <v>6375</v>
      </c>
      <c r="D2417" t="str">
        <f t="shared" si="227"/>
        <v>Nicole Cook</v>
      </c>
      <c r="E2417" t="s">
        <v>11</v>
      </c>
      <c r="F2417" t="str">
        <f t="shared" si="223"/>
        <v>NORTH</v>
      </c>
      <c r="G2417" t="s">
        <v>80</v>
      </c>
      <c r="H2417" t="str">
        <f t="shared" si="224"/>
        <v>Furniture</v>
      </c>
      <c r="I2417" s="2" t="s">
        <v>3954</v>
      </c>
      <c r="J2417" s="1">
        <v>45782</v>
      </c>
      <c r="K2417">
        <v>1371.93</v>
      </c>
      <c r="L2417" s="4">
        <v>1371.93</v>
      </c>
      <c r="M2417" s="4" t="str">
        <f t="shared" si="225"/>
        <v>Low Sales</v>
      </c>
      <c r="N2417" s="2" t="str">
        <f t="shared" si="226"/>
        <v>Grade C</v>
      </c>
      <c r="O2417">
        <v>10</v>
      </c>
      <c r="P2417" s="4">
        <v>10</v>
      </c>
      <c r="Q2417" t="s">
        <v>18</v>
      </c>
      <c r="R2417" s="4">
        <v>10</v>
      </c>
      <c r="S2417" t="str">
        <f>CONCATENATE(OrdersTable[[#This Row],[Clean_ID]],"-",OrdersTable[[#This Row],[Clean_Region]],"-",OrdersTable[[#This Row],[Clean_Product]])</f>
        <v>3415-NORTH-Furniture</v>
      </c>
    </row>
    <row r="2418" spans="1:19" x14ac:dyDescent="0.3">
      <c r="A2418" t="s">
        <v>6376</v>
      </c>
      <c r="B2418" t="str">
        <f t="shared" si="222"/>
        <v>3416</v>
      </c>
      <c r="C2418" t="s">
        <v>6377</v>
      </c>
      <c r="D2418" t="str">
        <f t="shared" si="227"/>
        <v>John James</v>
      </c>
      <c r="E2418" t="s">
        <v>26</v>
      </c>
      <c r="F2418" t="str">
        <f t="shared" si="223"/>
        <v>EAST</v>
      </c>
      <c r="G2418" t="s">
        <v>40</v>
      </c>
      <c r="H2418" t="str">
        <f t="shared" si="224"/>
        <v>Office Supplies</v>
      </c>
      <c r="I2418" s="2" t="s">
        <v>4387</v>
      </c>
      <c r="J2418" s="1">
        <v>45886</v>
      </c>
      <c r="K2418"/>
      <c r="L2418" s="4">
        <v>0</v>
      </c>
      <c r="M2418" s="4" t="str">
        <f t="shared" si="225"/>
        <v>Low Sales</v>
      </c>
      <c r="N2418" s="2" t="str">
        <f t="shared" si="226"/>
        <v>Grade C</v>
      </c>
      <c r="O2418">
        <v>10</v>
      </c>
      <c r="P2418" s="4">
        <v>10</v>
      </c>
      <c r="Q2418" t="s">
        <v>14</v>
      </c>
      <c r="R2418" s="4">
        <v>1</v>
      </c>
      <c r="S2418" t="str">
        <f>CONCATENATE(OrdersTable[[#This Row],[Clean_ID]],"-",OrdersTable[[#This Row],[Clean_Region]],"-",OrdersTable[[#This Row],[Clean_Product]])</f>
        <v>3416-EAST-Office Supplies</v>
      </c>
    </row>
    <row r="2419" spans="1:19" x14ac:dyDescent="0.3">
      <c r="A2419" t="s">
        <v>6378</v>
      </c>
      <c r="B2419" t="str">
        <f t="shared" si="222"/>
        <v>3417</v>
      </c>
      <c r="C2419" t="s">
        <v>6379</v>
      </c>
      <c r="D2419" t="str">
        <f t="shared" si="227"/>
        <v>Megan King</v>
      </c>
      <c r="E2419" t="s">
        <v>51</v>
      </c>
      <c r="F2419" t="str">
        <f t="shared" si="223"/>
        <v>WEST</v>
      </c>
      <c r="G2419" t="s">
        <v>35</v>
      </c>
      <c r="H2419" t="str">
        <f t="shared" si="224"/>
        <v>Electronics</v>
      </c>
      <c r="I2419" s="2" t="s">
        <v>4283</v>
      </c>
      <c r="J2419" s="1">
        <v>45761</v>
      </c>
      <c r="K2419">
        <v>3805.88</v>
      </c>
      <c r="L2419" s="4">
        <v>3805.88</v>
      </c>
      <c r="M2419" s="4" t="str">
        <f t="shared" si="225"/>
        <v>High Sales</v>
      </c>
      <c r="N2419" s="2" t="str">
        <f t="shared" si="226"/>
        <v>Grade B</v>
      </c>
      <c r="O2419">
        <v>15</v>
      </c>
      <c r="P2419" s="4">
        <v>15</v>
      </c>
      <c r="Q2419" t="s">
        <v>31</v>
      </c>
      <c r="R2419" s="4">
        <v>1</v>
      </c>
      <c r="S2419" t="str">
        <f>CONCATENATE(OrdersTable[[#This Row],[Clean_ID]],"-",OrdersTable[[#This Row],[Clean_Region]],"-",OrdersTable[[#This Row],[Clean_Product]])</f>
        <v>3417-WEST-Electronics</v>
      </c>
    </row>
    <row r="2420" spans="1:19" x14ac:dyDescent="0.3">
      <c r="A2420" t="s">
        <v>6380</v>
      </c>
      <c r="B2420" t="str">
        <f t="shared" si="222"/>
        <v>3418</v>
      </c>
      <c r="C2420" t="s">
        <v>6381</v>
      </c>
      <c r="D2420" t="str">
        <f t="shared" si="227"/>
        <v>Christopher Reyes</v>
      </c>
      <c r="E2420" t="s">
        <v>44</v>
      </c>
      <c r="F2420" t="str">
        <f t="shared" si="223"/>
        <v>SOUTH</v>
      </c>
      <c r="G2420" t="s">
        <v>80</v>
      </c>
      <c r="H2420" t="str">
        <f t="shared" si="224"/>
        <v>Furniture</v>
      </c>
      <c r="I2420" s="2" t="s">
        <v>6382</v>
      </c>
      <c r="J2420" s="1">
        <v>45940</v>
      </c>
      <c r="K2420">
        <v>4150.79</v>
      </c>
      <c r="L2420" s="4">
        <v>4150.79</v>
      </c>
      <c r="M2420" s="4" t="str">
        <f t="shared" si="225"/>
        <v>High Sales</v>
      </c>
      <c r="N2420" s="2" t="str">
        <f t="shared" si="226"/>
        <v>Grade A</v>
      </c>
      <c r="O2420">
        <v>20</v>
      </c>
      <c r="P2420" s="4">
        <v>20</v>
      </c>
      <c r="Q2420" t="s">
        <v>18</v>
      </c>
      <c r="R2420" s="4">
        <v>7</v>
      </c>
      <c r="S2420" t="str">
        <f>CONCATENATE(OrdersTable[[#This Row],[Clean_ID]],"-",OrdersTable[[#This Row],[Clean_Region]],"-",OrdersTable[[#This Row],[Clean_Product]])</f>
        <v>3418-SOUTH-Furniture</v>
      </c>
    </row>
    <row r="2421" spans="1:19" x14ac:dyDescent="0.3">
      <c r="A2421" t="s">
        <v>6383</v>
      </c>
      <c r="B2421" t="str">
        <f t="shared" si="222"/>
        <v>3419</v>
      </c>
      <c r="C2421" t="s">
        <v>6384</v>
      </c>
      <c r="D2421" t="str">
        <f t="shared" si="227"/>
        <v>Daniel Walker</v>
      </c>
      <c r="E2421" t="s">
        <v>26</v>
      </c>
      <c r="F2421" t="str">
        <f t="shared" si="223"/>
        <v>EAST</v>
      </c>
      <c r="G2421" t="s">
        <v>40</v>
      </c>
      <c r="H2421" t="str">
        <f t="shared" si="224"/>
        <v>Office Supplies</v>
      </c>
      <c r="I2421" s="2" t="s">
        <v>6385</v>
      </c>
      <c r="J2421" s="1">
        <v>45425</v>
      </c>
      <c r="K2421">
        <v>959.04</v>
      </c>
      <c r="L2421" s="4">
        <v>959.04</v>
      </c>
      <c r="M2421" s="4" t="str">
        <f t="shared" si="225"/>
        <v>Low Sales</v>
      </c>
      <c r="N2421" s="2" t="str">
        <f t="shared" si="226"/>
        <v>Grade C</v>
      </c>
      <c r="O2421">
        <v>20</v>
      </c>
      <c r="P2421" s="4">
        <v>20</v>
      </c>
      <c r="Q2421" t="s">
        <v>37</v>
      </c>
      <c r="R2421" s="4">
        <v>5</v>
      </c>
      <c r="S2421" t="str">
        <f>CONCATENATE(OrdersTable[[#This Row],[Clean_ID]],"-",OrdersTable[[#This Row],[Clean_Region]],"-",OrdersTable[[#This Row],[Clean_Product]])</f>
        <v>3419-EAST-Office Supplies</v>
      </c>
    </row>
    <row r="2422" spans="1:19" x14ac:dyDescent="0.3">
      <c r="A2422" t="s">
        <v>6386</v>
      </c>
      <c r="B2422" t="str">
        <f t="shared" si="222"/>
        <v>3420</v>
      </c>
      <c r="C2422" t="s">
        <v>6387</v>
      </c>
      <c r="D2422" t="str">
        <f t="shared" si="227"/>
        <v>Dylan Murphy</v>
      </c>
      <c r="E2422" t="s">
        <v>44</v>
      </c>
      <c r="F2422" t="str">
        <f t="shared" si="223"/>
        <v>SOUTH</v>
      </c>
      <c r="G2422" t="s">
        <v>12</v>
      </c>
      <c r="H2422" t="str">
        <f t="shared" si="224"/>
        <v>Electronics</v>
      </c>
      <c r="I2422" s="2" t="s">
        <v>2340</v>
      </c>
      <c r="J2422" s="1">
        <v>45934</v>
      </c>
      <c r="K2422">
        <v>3324.38</v>
      </c>
      <c r="L2422" s="4">
        <v>3324.38</v>
      </c>
      <c r="M2422" s="4" t="str">
        <f t="shared" si="225"/>
        <v>High Sales</v>
      </c>
      <c r="N2422" s="2" t="str">
        <f t="shared" si="226"/>
        <v>Grade B</v>
      </c>
      <c r="O2422">
        <v>10</v>
      </c>
      <c r="P2422" s="4">
        <v>10</v>
      </c>
      <c r="Q2422" t="s">
        <v>18</v>
      </c>
      <c r="R2422" s="4">
        <v>5</v>
      </c>
      <c r="S2422" t="str">
        <f>CONCATENATE(OrdersTable[[#This Row],[Clean_ID]],"-",OrdersTable[[#This Row],[Clean_Region]],"-",OrdersTable[[#This Row],[Clean_Product]])</f>
        <v>3420-SOUTH-Electronics</v>
      </c>
    </row>
    <row r="2423" spans="1:19" x14ac:dyDescent="0.3">
      <c r="A2423" t="s">
        <v>6388</v>
      </c>
      <c r="B2423" t="str">
        <f t="shared" si="222"/>
        <v>3421</v>
      </c>
      <c r="C2423" t="s">
        <v>6389</v>
      </c>
      <c r="D2423" t="str">
        <f t="shared" si="227"/>
        <v>Brett Watson</v>
      </c>
      <c r="E2423" t="s">
        <v>26</v>
      </c>
      <c r="F2423" t="str">
        <f t="shared" si="223"/>
        <v>EAST</v>
      </c>
      <c r="G2423" t="s">
        <v>12</v>
      </c>
      <c r="H2423" t="str">
        <f t="shared" si="224"/>
        <v>Electronics</v>
      </c>
      <c r="I2423" s="2" t="s">
        <v>5929</v>
      </c>
      <c r="J2423" s="1">
        <v>45363</v>
      </c>
      <c r="K2423">
        <v>3699.28</v>
      </c>
      <c r="L2423" s="4">
        <v>3699.28</v>
      </c>
      <c r="M2423" s="4" t="str">
        <f t="shared" si="225"/>
        <v>High Sales</v>
      </c>
      <c r="N2423" s="2" t="str">
        <f t="shared" si="226"/>
        <v>Grade B</v>
      </c>
      <c r="O2423"/>
      <c r="P2423" s="4">
        <v>0</v>
      </c>
      <c r="Q2423" t="s">
        <v>14</v>
      </c>
      <c r="R2423" s="4">
        <v>11</v>
      </c>
      <c r="S2423" t="str">
        <f>CONCATENATE(OrdersTable[[#This Row],[Clean_ID]],"-",OrdersTable[[#This Row],[Clean_Region]],"-",OrdersTable[[#This Row],[Clean_Product]])</f>
        <v>3421-EAST-Electronics</v>
      </c>
    </row>
    <row r="2424" spans="1:19" x14ac:dyDescent="0.3">
      <c r="A2424" t="s">
        <v>6390</v>
      </c>
      <c r="B2424" t="str">
        <f t="shared" si="222"/>
        <v>3422</v>
      </c>
      <c r="C2424" t="s">
        <v>6391</v>
      </c>
      <c r="D2424" t="str">
        <f t="shared" si="227"/>
        <v>Stephanie Gonzalez</v>
      </c>
      <c r="E2424" t="s">
        <v>51</v>
      </c>
      <c r="F2424" t="str">
        <f t="shared" si="223"/>
        <v>WEST</v>
      </c>
      <c r="G2424" t="s">
        <v>12</v>
      </c>
      <c r="H2424" t="str">
        <f t="shared" si="224"/>
        <v>Electronics</v>
      </c>
      <c r="I2424" s="2" t="s">
        <v>6392</v>
      </c>
      <c r="J2424" s="1">
        <v>45656</v>
      </c>
      <c r="K2424"/>
      <c r="L2424" s="4">
        <v>0</v>
      </c>
      <c r="M2424" s="4" t="str">
        <f t="shared" si="225"/>
        <v>Low Sales</v>
      </c>
      <c r="N2424" s="2" t="str">
        <f t="shared" si="226"/>
        <v>Grade C</v>
      </c>
      <c r="O2424"/>
      <c r="P2424" s="4">
        <v>0</v>
      </c>
      <c r="Q2424" t="s">
        <v>31</v>
      </c>
      <c r="R2424" s="4">
        <v>4</v>
      </c>
      <c r="S2424" t="str">
        <f>CONCATENATE(OrdersTable[[#This Row],[Clean_ID]],"-",OrdersTable[[#This Row],[Clean_Region]],"-",OrdersTable[[#This Row],[Clean_Product]])</f>
        <v>3422-WEST-Electronics</v>
      </c>
    </row>
    <row r="2425" spans="1:19" x14ac:dyDescent="0.3">
      <c r="A2425" t="s">
        <v>6393</v>
      </c>
      <c r="B2425" t="str">
        <f t="shared" si="222"/>
        <v>3423</v>
      </c>
      <c r="C2425" t="s">
        <v>6394</v>
      </c>
      <c r="D2425" t="str">
        <f t="shared" si="227"/>
        <v>Connor Vaughn</v>
      </c>
      <c r="E2425" t="s">
        <v>34</v>
      </c>
      <c r="F2425" t="str">
        <f t="shared" si="223"/>
        <v>NORTH</v>
      </c>
      <c r="G2425" t="s">
        <v>80</v>
      </c>
      <c r="H2425" t="str">
        <f t="shared" si="224"/>
        <v>Furniture</v>
      </c>
      <c r="I2425" s="2" t="s">
        <v>6395</v>
      </c>
      <c r="J2425" s="1">
        <v>45411</v>
      </c>
      <c r="K2425"/>
      <c r="L2425" s="4">
        <v>0</v>
      </c>
      <c r="M2425" s="4" t="str">
        <f t="shared" si="225"/>
        <v>Low Sales</v>
      </c>
      <c r="N2425" s="2" t="str">
        <f t="shared" si="226"/>
        <v>Grade C</v>
      </c>
      <c r="O2425">
        <v>10</v>
      </c>
      <c r="P2425" s="4">
        <v>10</v>
      </c>
      <c r="Q2425" t="s">
        <v>18</v>
      </c>
      <c r="R2425" s="4">
        <v>10</v>
      </c>
      <c r="S2425" t="str">
        <f>CONCATENATE(OrdersTable[[#This Row],[Clean_ID]],"-",OrdersTable[[#This Row],[Clean_Region]],"-",OrdersTable[[#This Row],[Clean_Product]])</f>
        <v>3423-NORTH-Furniture</v>
      </c>
    </row>
    <row r="2426" spans="1:19" x14ac:dyDescent="0.3">
      <c r="A2426" t="s">
        <v>6396</v>
      </c>
      <c r="B2426" t="str">
        <f t="shared" si="222"/>
        <v>3424</v>
      </c>
      <c r="C2426" t="s">
        <v>6397</v>
      </c>
      <c r="D2426" t="str">
        <f t="shared" si="227"/>
        <v>Bruce Lee</v>
      </c>
      <c r="E2426" t="s">
        <v>34</v>
      </c>
      <c r="F2426" t="str">
        <f t="shared" si="223"/>
        <v>NORTH</v>
      </c>
      <c r="G2426" t="s">
        <v>40</v>
      </c>
      <c r="H2426" t="str">
        <f t="shared" si="224"/>
        <v>Office Supplies</v>
      </c>
      <c r="I2426" s="2" t="s">
        <v>2208</v>
      </c>
      <c r="J2426" s="1">
        <v>45986</v>
      </c>
      <c r="K2426"/>
      <c r="L2426" s="4">
        <v>0</v>
      </c>
      <c r="M2426" s="4" t="str">
        <f t="shared" si="225"/>
        <v>Low Sales</v>
      </c>
      <c r="N2426" s="2" t="str">
        <f t="shared" si="226"/>
        <v>Grade C</v>
      </c>
      <c r="O2426">
        <v>15</v>
      </c>
      <c r="P2426" s="4">
        <v>15</v>
      </c>
      <c r="Q2426" t="s">
        <v>37</v>
      </c>
      <c r="R2426" s="4">
        <v>9</v>
      </c>
      <c r="S2426" t="str">
        <f>CONCATENATE(OrdersTable[[#This Row],[Clean_ID]],"-",OrdersTable[[#This Row],[Clean_Region]],"-",OrdersTable[[#This Row],[Clean_Product]])</f>
        <v>3424-NORTH-Office Supplies</v>
      </c>
    </row>
    <row r="2427" spans="1:19" x14ac:dyDescent="0.3">
      <c r="A2427" t="s">
        <v>6398</v>
      </c>
      <c r="B2427" t="str">
        <f t="shared" si="222"/>
        <v>3425</v>
      </c>
      <c r="C2427" t="s">
        <v>6399</v>
      </c>
      <c r="D2427" t="str">
        <f t="shared" si="227"/>
        <v>John Ortiz</v>
      </c>
      <c r="E2427" t="s">
        <v>21</v>
      </c>
      <c r="F2427" t="str">
        <f t="shared" si="223"/>
        <v>CENTRAL</v>
      </c>
      <c r="G2427" t="s">
        <v>35</v>
      </c>
      <c r="H2427" t="str">
        <f t="shared" si="224"/>
        <v>Electronics</v>
      </c>
      <c r="I2427" s="2" t="s">
        <v>1074</v>
      </c>
      <c r="J2427" s="1">
        <v>45623</v>
      </c>
      <c r="K2427">
        <v>4310.4799999999996</v>
      </c>
      <c r="L2427" s="4">
        <v>4310.4799999999996</v>
      </c>
      <c r="M2427" s="4" t="str">
        <f t="shared" si="225"/>
        <v>High Sales</v>
      </c>
      <c r="N2427" s="2" t="str">
        <f t="shared" si="226"/>
        <v>Grade A</v>
      </c>
      <c r="O2427">
        <v>10</v>
      </c>
      <c r="P2427" s="4">
        <v>10</v>
      </c>
      <c r="Q2427" t="s">
        <v>37</v>
      </c>
      <c r="R2427" s="4">
        <v>12</v>
      </c>
      <c r="S2427" t="str">
        <f>CONCATENATE(OrdersTable[[#This Row],[Clean_ID]],"-",OrdersTable[[#This Row],[Clean_Region]],"-",OrdersTable[[#This Row],[Clean_Product]])</f>
        <v>3425-CENTRAL-Electronics</v>
      </c>
    </row>
    <row r="2428" spans="1:19" x14ac:dyDescent="0.3">
      <c r="A2428" t="s">
        <v>6400</v>
      </c>
      <c r="B2428" t="str">
        <f t="shared" si="222"/>
        <v>3426</v>
      </c>
      <c r="C2428" t="s">
        <v>6401</v>
      </c>
      <c r="D2428" t="str">
        <f t="shared" si="227"/>
        <v>Jennifer Peterson</v>
      </c>
      <c r="E2428" t="s">
        <v>21</v>
      </c>
      <c r="F2428" t="str">
        <f t="shared" si="223"/>
        <v>CENTRAL</v>
      </c>
      <c r="G2428" t="s">
        <v>35</v>
      </c>
      <c r="H2428" t="str">
        <f t="shared" si="224"/>
        <v>Electronics</v>
      </c>
      <c r="I2428" s="2" t="s">
        <v>6402</v>
      </c>
      <c r="J2428" s="1">
        <v>45611</v>
      </c>
      <c r="K2428">
        <v>2006.44</v>
      </c>
      <c r="L2428" s="4">
        <v>2006.44</v>
      </c>
      <c r="M2428" s="4" t="str">
        <f t="shared" si="225"/>
        <v>Low Sales</v>
      </c>
      <c r="N2428" s="2" t="str">
        <f t="shared" si="226"/>
        <v>Grade B</v>
      </c>
      <c r="O2428">
        <v>10</v>
      </c>
      <c r="P2428" s="4">
        <v>10</v>
      </c>
      <c r="Q2428" t="s">
        <v>23</v>
      </c>
      <c r="R2428" s="4">
        <v>11</v>
      </c>
      <c r="S2428" t="str">
        <f>CONCATENATE(OrdersTable[[#This Row],[Clean_ID]],"-",OrdersTable[[#This Row],[Clean_Region]],"-",OrdersTable[[#This Row],[Clean_Product]])</f>
        <v>3426-CENTRAL-Electronics</v>
      </c>
    </row>
    <row r="2429" spans="1:19" x14ac:dyDescent="0.3">
      <c r="A2429" t="s">
        <v>6403</v>
      </c>
      <c r="B2429" t="str">
        <f t="shared" si="222"/>
        <v>3427</v>
      </c>
      <c r="C2429" t="s">
        <v>6404</v>
      </c>
      <c r="D2429" t="str">
        <f t="shared" si="227"/>
        <v>Kim Nichols</v>
      </c>
      <c r="E2429" t="s">
        <v>44</v>
      </c>
      <c r="F2429" t="str">
        <f t="shared" si="223"/>
        <v>SOUTH</v>
      </c>
      <c r="G2429" t="s">
        <v>12</v>
      </c>
      <c r="H2429" t="str">
        <f t="shared" si="224"/>
        <v>Electronics</v>
      </c>
      <c r="I2429" s="2" t="s">
        <v>4345</v>
      </c>
      <c r="J2429" s="1">
        <v>46002</v>
      </c>
      <c r="K2429"/>
      <c r="L2429" s="4">
        <v>0</v>
      </c>
      <c r="M2429" s="4" t="str">
        <f t="shared" si="225"/>
        <v>Low Sales</v>
      </c>
      <c r="N2429" s="2" t="str">
        <f t="shared" si="226"/>
        <v>Grade C</v>
      </c>
      <c r="O2429"/>
      <c r="P2429" s="4">
        <v>0</v>
      </c>
      <c r="Q2429" t="s">
        <v>18</v>
      </c>
      <c r="R2429" s="4">
        <v>2</v>
      </c>
      <c r="S2429" t="str">
        <f>CONCATENATE(OrdersTable[[#This Row],[Clean_ID]],"-",OrdersTable[[#This Row],[Clean_Region]],"-",OrdersTable[[#This Row],[Clean_Product]])</f>
        <v>3427-SOUTH-Electronics</v>
      </c>
    </row>
    <row r="2430" spans="1:19" x14ac:dyDescent="0.3">
      <c r="A2430" t="s">
        <v>6405</v>
      </c>
      <c r="B2430" t="str">
        <f t="shared" si="222"/>
        <v>3428</v>
      </c>
      <c r="C2430" t="s">
        <v>6406</v>
      </c>
      <c r="D2430" t="str">
        <f t="shared" si="227"/>
        <v>Ashley Rodriguez</v>
      </c>
      <c r="E2430" t="s">
        <v>26</v>
      </c>
      <c r="F2430" t="str">
        <f t="shared" si="223"/>
        <v>EAST</v>
      </c>
      <c r="G2430" t="s">
        <v>35</v>
      </c>
      <c r="H2430" t="str">
        <f t="shared" si="224"/>
        <v>Electronics</v>
      </c>
      <c r="I2430" s="2" t="s">
        <v>1394</v>
      </c>
      <c r="J2430" s="1">
        <v>45766</v>
      </c>
      <c r="K2430">
        <v>3489.77</v>
      </c>
      <c r="L2430" s="4">
        <v>3489.77</v>
      </c>
      <c r="M2430" s="4" t="str">
        <f t="shared" si="225"/>
        <v>High Sales</v>
      </c>
      <c r="N2430" s="2" t="str">
        <f t="shared" si="226"/>
        <v>Grade B</v>
      </c>
      <c r="O2430">
        <v>5</v>
      </c>
      <c r="P2430" s="4">
        <v>5</v>
      </c>
      <c r="Q2430" t="s">
        <v>23</v>
      </c>
      <c r="R2430" s="4">
        <v>2</v>
      </c>
      <c r="S2430" t="str">
        <f>CONCATENATE(OrdersTable[[#This Row],[Clean_ID]],"-",OrdersTable[[#This Row],[Clean_Region]],"-",OrdersTable[[#This Row],[Clean_Product]])</f>
        <v>3428-EAST-Electronics</v>
      </c>
    </row>
    <row r="2431" spans="1:19" x14ac:dyDescent="0.3">
      <c r="A2431" t="s">
        <v>6407</v>
      </c>
      <c r="B2431" t="str">
        <f t="shared" si="222"/>
        <v>3429</v>
      </c>
      <c r="C2431" t="s">
        <v>6408</v>
      </c>
      <c r="D2431" t="str">
        <f t="shared" si="227"/>
        <v>Mrs. Tracy Norris</v>
      </c>
      <c r="E2431" t="s">
        <v>34</v>
      </c>
      <c r="F2431" t="str">
        <f t="shared" si="223"/>
        <v>NORTH</v>
      </c>
      <c r="G2431" t="s">
        <v>40</v>
      </c>
      <c r="H2431" t="str">
        <f t="shared" si="224"/>
        <v>Office Supplies</v>
      </c>
      <c r="I2431" s="2" t="s">
        <v>595</v>
      </c>
      <c r="J2431" s="1">
        <v>45457</v>
      </c>
      <c r="K2431">
        <v>3582.79</v>
      </c>
      <c r="L2431" s="4">
        <v>3582.79</v>
      </c>
      <c r="M2431" s="4" t="str">
        <f t="shared" si="225"/>
        <v>High Sales</v>
      </c>
      <c r="N2431" s="2" t="str">
        <f t="shared" si="226"/>
        <v>Grade B</v>
      </c>
      <c r="O2431">
        <v>10</v>
      </c>
      <c r="P2431" s="4">
        <v>10</v>
      </c>
      <c r="Q2431" t="s">
        <v>18</v>
      </c>
      <c r="R2431" s="4">
        <v>7</v>
      </c>
      <c r="S2431" t="str">
        <f>CONCATENATE(OrdersTable[[#This Row],[Clean_ID]],"-",OrdersTable[[#This Row],[Clean_Region]],"-",OrdersTable[[#This Row],[Clean_Product]])</f>
        <v>3429-NORTH-Office Supplies</v>
      </c>
    </row>
    <row r="2432" spans="1:19" x14ac:dyDescent="0.3">
      <c r="A2432" t="s">
        <v>6409</v>
      </c>
      <c r="B2432" t="str">
        <f t="shared" si="222"/>
        <v>3430</v>
      </c>
      <c r="C2432" t="s">
        <v>6410</v>
      </c>
      <c r="D2432" t="str">
        <f t="shared" si="227"/>
        <v>Alfred Nunez</v>
      </c>
      <c r="E2432" t="s">
        <v>11</v>
      </c>
      <c r="F2432" t="str">
        <f t="shared" si="223"/>
        <v>NORTH</v>
      </c>
      <c r="G2432" t="s">
        <v>80</v>
      </c>
      <c r="H2432" t="str">
        <f t="shared" si="224"/>
        <v>Furniture</v>
      </c>
      <c r="I2432" s="2" t="s">
        <v>6411</v>
      </c>
      <c r="J2432" s="1">
        <v>45393</v>
      </c>
      <c r="K2432">
        <v>3986.55</v>
      </c>
      <c r="L2432" s="4">
        <v>3986.55</v>
      </c>
      <c r="M2432" s="4" t="str">
        <f t="shared" si="225"/>
        <v>High Sales</v>
      </c>
      <c r="N2432" s="2" t="str">
        <f t="shared" si="226"/>
        <v>Grade B</v>
      </c>
      <c r="O2432">
        <v>5</v>
      </c>
      <c r="P2432" s="4">
        <v>5</v>
      </c>
      <c r="Q2432" t="s">
        <v>31</v>
      </c>
      <c r="R2432" s="4">
        <v>15</v>
      </c>
      <c r="S2432" t="str">
        <f>CONCATENATE(OrdersTable[[#This Row],[Clean_ID]],"-",OrdersTable[[#This Row],[Clean_Region]],"-",OrdersTable[[#This Row],[Clean_Product]])</f>
        <v>3430-NORTH-Furniture</v>
      </c>
    </row>
    <row r="2433" spans="1:19" x14ac:dyDescent="0.3">
      <c r="A2433" t="s">
        <v>6412</v>
      </c>
      <c r="B2433" t="str">
        <f t="shared" si="222"/>
        <v>3431</v>
      </c>
      <c r="C2433" t="s">
        <v>6413</v>
      </c>
      <c r="D2433" t="str">
        <f t="shared" si="227"/>
        <v>Alicia Parker</v>
      </c>
      <c r="E2433" t="s">
        <v>21</v>
      </c>
      <c r="F2433" t="str">
        <f t="shared" si="223"/>
        <v>CENTRAL</v>
      </c>
      <c r="G2433" t="s">
        <v>12</v>
      </c>
      <c r="H2433" t="str">
        <f t="shared" si="224"/>
        <v>Electronics</v>
      </c>
      <c r="I2433" s="2" t="s">
        <v>2575</v>
      </c>
      <c r="J2433" s="1">
        <v>45826</v>
      </c>
      <c r="K2433">
        <v>4553.8100000000004</v>
      </c>
      <c r="L2433" s="4">
        <v>4553.8100000000004</v>
      </c>
      <c r="M2433" s="4" t="str">
        <f t="shared" si="225"/>
        <v>High Sales</v>
      </c>
      <c r="N2433" s="2" t="str">
        <f t="shared" si="226"/>
        <v>Grade A</v>
      </c>
      <c r="O2433">
        <v>15</v>
      </c>
      <c r="P2433" s="4">
        <v>15</v>
      </c>
      <c r="Q2433" t="s">
        <v>37</v>
      </c>
      <c r="R2433" s="4">
        <v>2</v>
      </c>
      <c r="S2433" t="str">
        <f>CONCATENATE(OrdersTable[[#This Row],[Clean_ID]],"-",OrdersTable[[#This Row],[Clean_Region]],"-",OrdersTable[[#This Row],[Clean_Product]])</f>
        <v>3431-CENTRAL-Electronics</v>
      </c>
    </row>
    <row r="2434" spans="1:19" x14ac:dyDescent="0.3">
      <c r="A2434" t="s">
        <v>6414</v>
      </c>
      <c r="B2434" t="str">
        <f t="shared" ref="B2434:B2497" si="228">RIGHT(A2434, 4)</f>
        <v>3432</v>
      </c>
      <c r="C2434" t="s">
        <v>6415</v>
      </c>
      <c r="D2434" t="str">
        <f t="shared" si="227"/>
        <v>Sandra Spencer</v>
      </c>
      <c r="E2434" t="s">
        <v>51</v>
      </c>
      <c r="F2434" t="str">
        <f t="shared" ref="F2434:F2497" si="229">UPPER(TRIM(E2434))</f>
        <v>WEST</v>
      </c>
      <c r="G2434" t="s">
        <v>12</v>
      </c>
      <c r="H2434" t="str">
        <f t="shared" ref="H2434:H2497" si="230">PROPER(TRIM(G2434))</f>
        <v>Electronics</v>
      </c>
      <c r="I2434" s="2" t="s">
        <v>4058</v>
      </c>
      <c r="J2434" s="1">
        <v>46083</v>
      </c>
      <c r="K2434">
        <v>2540.5100000000002</v>
      </c>
      <c r="L2434" s="4">
        <v>2540.5100000000002</v>
      </c>
      <c r="M2434" s="4" t="str">
        <f t="shared" ref="M2434:M2497" si="231">IF(L2434&gt;2500, "High Sales", "Low Sales")</f>
        <v>High Sales</v>
      </c>
      <c r="N2434" s="2" t="str">
        <f t="shared" ref="N2434:N2497" si="232">IF(OR(ISBLANK(L2434), L2434="", L2434=0), "Grade C", IF(L2434&gt;=4000, "Grade A", IF(L2434&gt;=2000, "Grade B", "Grade C")))</f>
        <v>Grade B</v>
      </c>
      <c r="O2434"/>
      <c r="P2434" s="4">
        <v>0</v>
      </c>
      <c r="Q2434" t="s">
        <v>31</v>
      </c>
      <c r="R2434" s="4">
        <v>6</v>
      </c>
      <c r="S2434" t="str">
        <f>CONCATENATE(OrdersTable[[#This Row],[Clean_ID]],"-",OrdersTable[[#This Row],[Clean_Region]],"-",OrdersTable[[#This Row],[Clean_Product]])</f>
        <v>3432-WEST-Electronics</v>
      </c>
    </row>
    <row r="2435" spans="1:19" x14ac:dyDescent="0.3">
      <c r="A2435" t="s">
        <v>6416</v>
      </c>
      <c r="B2435" t="str">
        <f t="shared" si="228"/>
        <v>3433</v>
      </c>
      <c r="C2435" t="s">
        <v>6417</v>
      </c>
      <c r="D2435" t="str">
        <f t="shared" ref="D2435:D2498" si="233">PROPER(TRIM(C2435))</f>
        <v>Brian Fowler</v>
      </c>
      <c r="E2435" t="s">
        <v>21</v>
      </c>
      <c r="F2435" t="str">
        <f t="shared" si="229"/>
        <v>CENTRAL</v>
      </c>
      <c r="G2435" t="s">
        <v>12</v>
      </c>
      <c r="H2435" t="str">
        <f t="shared" si="230"/>
        <v>Electronics</v>
      </c>
      <c r="I2435" s="2" t="s">
        <v>6418</v>
      </c>
      <c r="J2435" s="1">
        <v>46039</v>
      </c>
      <c r="K2435"/>
      <c r="L2435" s="4">
        <v>0</v>
      </c>
      <c r="M2435" s="4" t="str">
        <f t="shared" si="231"/>
        <v>Low Sales</v>
      </c>
      <c r="N2435" s="2" t="str">
        <f t="shared" si="232"/>
        <v>Grade C</v>
      </c>
      <c r="O2435">
        <v>20</v>
      </c>
      <c r="P2435" s="4">
        <v>20</v>
      </c>
      <c r="Q2435" t="s">
        <v>18</v>
      </c>
      <c r="R2435" s="4">
        <v>12</v>
      </c>
      <c r="S2435" t="str">
        <f>CONCATENATE(OrdersTable[[#This Row],[Clean_ID]],"-",OrdersTable[[#This Row],[Clean_Region]],"-",OrdersTable[[#This Row],[Clean_Product]])</f>
        <v>3433-CENTRAL-Electronics</v>
      </c>
    </row>
    <row r="2436" spans="1:19" x14ac:dyDescent="0.3">
      <c r="A2436" t="s">
        <v>6419</v>
      </c>
      <c r="B2436" t="str">
        <f t="shared" si="228"/>
        <v>3434</v>
      </c>
      <c r="C2436" t="s">
        <v>6420</v>
      </c>
      <c r="D2436" t="str">
        <f t="shared" si="233"/>
        <v>Mary Kramer Dvm</v>
      </c>
      <c r="E2436" t="s">
        <v>11</v>
      </c>
      <c r="F2436" t="str">
        <f t="shared" si="229"/>
        <v>NORTH</v>
      </c>
      <c r="G2436" t="s">
        <v>12</v>
      </c>
      <c r="H2436" t="str">
        <f t="shared" si="230"/>
        <v>Electronics</v>
      </c>
      <c r="I2436" s="2" t="s">
        <v>474</v>
      </c>
      <c r="J2436" s="1">
        <v>45682</v>
      </c>
      <c r="K2436">
        <v>2607.98</v>
      </c>
      <c r="L2436" s="4">
        <v>2607.98</v>
      </c>
      <c r="M2436" s="4" t="str">
        <f t="shared" si="231"/>
        <v>High Sales</v>
      </c>
      <c r="N2436" s="2" t="str">
        <f t="shared" si="232"/>
        <v>Grade B</v>
      </c>
      <c r="O2436">
        <v>15</v>
      </c>
      <c r="P2436" s="4">
        <v>15</v>
      </c>
      <c r="Q2436" t="s">
        <v>18</v>
      </c>
      <c r="R2436" s="4">
        <v>8</v>
      </c>
      <c r="S2436" t="str">
        <f>CONCATENATE(OrdersTable[[#This Row],[Clean_ID]],"-",OrdersTable[[#This Row],[Clean_Region]],"-",OrdersTable[[#This Row],[Clean_Product]])</f>
        <v>3434-NORTH-Electronics</v>
      </c>
    </row>
    <row r="2437" spans="1:19" x14ac:dyDescent="0.3">
      <c r="A2437" t="s">
        <v>6421</v>
      </c>
      <c r="B2437" t="str">
        <f t="shared" si="228"/>
        <v>3435</v>
      </c>
      <c r="C2437" t="s">
        <v>6422</v>
      </c>
      <c r="D2437" t="str">
        <f t="shared" si="233"/>
        <v>Amanda Riley</v>
      </c>
      <c r="E2437" t="s">
        <v>21</v>
      </c>
      <c r="F2437" t="str">
        <f t="shared" si="229"/>
        <v>CENTRAL</v>
      </c>
      <c r="G2437" t="s">
        <v>80</v>
      </c>
      <c r="H2437" t="str">
        <f t="shared" si="230"/>
        <v>Furniture</v>
      </c>
      <c r="I2437" s="2" t="s">
        <v>5153</v>
      </c>
      <c r="J2437" s="1">
        <v>45360</v>
      </c>
      <c r="K2437">
        <v>4896.49</v>
      </c>
      <c r="L2437" s="4">
        <v>4896.49</v>
      </c>
      <c r="M2437" s="4" t="str">
        <f t="shared" si="231"/>
        <v>High Sales</v>
      </c>
      <c r="N2437" s="2" t="str">
        <f t="shared" si="232"/>
        <v>Grade A</v>
      </c>
      <c r="O2437"/>
      <c r="P2437" s="4">
        <v>0</v>
      </c>
      <c r="Q2437" t="s">
        <v>37</v>
      </c>
      <c r="R2437" s="4">
        <v>8</v>
      </c>
      <c r="S2437" t="str">
        <f>CONCATENATE(OrdersTable[[#This Row],[Clean_ID]],"-",OrdersTable[[#This Row],[Clean_Region]],"-",OrdersTable[[#This Row],[Clean_Product]])</f>
        <v>3435-CENTRAL-Furniture</v>
      </c>
    </row>
    <row r="2438" spans="1:19" x14ac:dyDescent="0.3">
      <c r="A2438" t="s">
        <v>6423</v>
      </c>
      <c r="B2438" t="str">
        <f t="shared" si="228"/>
        <v>3436</v>
      </c>
      <c r="C2438" t="s">
        <v>6424</v>
      </c>
      <c r="D2438" t="str">
        <f t="shared" si="233"/>
        <v>Deborah Cummings</v>
      </c>
      <c r="E2438" t="s">
        <v>44</v>
      </c>
      <c r="F2438" t="str">
        <f t="shared" si="229"/>
        <v>SOUTH</v>
      </c>
      <c r="G2438" t="s">
        <v>40</v>
      </c>
      <c r="H2438" t="str">
        <f t="shared" si="230"/>
        <v>Office Supplies</v>
      </c>
      <c r="I2438" s="2" t="s">
        <v>1559</v>
      </c>
      <c r="J2438" s="1">
        <v>45424</v>
      </c>
      <c r="K2438">
        <v>4337.8500000000004</v>
      </c>
      <c r="L2438" s="4">
        <v>4337.8500000000004</v>
      </c>
      <c r="M2438" s="4" t="str">
        <f t="shared" si="231"/>
        <v>High Sales</v>
      </c>
      <c r="N2438" s="2" t="str">
        <f t="shared" si="232"/>
        <v>Grade A</v>
      </c>
      <c r="O2438"/>
      <c r="P2438" s="4">
        <v>0</v>
      </c>
      <c r="Q2438" t="s">
        <v>18</v>
      </c>
      <c r="R2438" s="4">
        <v>3</v>
      </c>
      <c r="S2438" t="str">
        <f>CONCATENATE(OrdersTable[[#This Row],[Clean_ID]],"-",OrdersTable[[#This Row],[Clean_Region]],"-",OrdersTable[[#This Row],[Clean_Product]])</f>
        <v>3436-SOUTH-Office Supplies</v>
      </c>
    </row>
    <row r="2439" spans="1:19" x14ac:dyDescent="0.3">
      <c r="A2439" t="s">
        <v>6425</v>
      </c>
      <c r="B2439" t="str">
        <f t="shared" si="228"/>
        <v>3437</v>
      </c>
      <c r="C2439" t="s">
        <v>6426</v>
      </c>
      <c r="D2439" t="str">
        <f t="shared" si="233"/>
        <v>Anthony Doyle</v>
      </c>
      <c r="E2439" t="s">
        <v>11</v>
      </c>
      <c r="F2439" t="str">
        <f t="shared" si="229"/>
        <v>NORTH</v>
      </c>
      <c r="G2439" t="s">
        <v>35</v>
      </c>
      <c r="H2439" t="str">
        <f t="shared" si="230"/>
        <v>Electronics</v>
      </c>
      <c r="I2439" s="2" t="s">
        <v>6427</v>
      </c>
      <c r="J2439" s="1">
        <v>45458</v>
      </c>
      <c r="K2439">
        <v>317.17</v>
      </c>
      <c r="L2439" s="4">
        <v>317.17</v>
      </c>
      <c r="M2439" s="4" t="str">
        <f t="shared" si="231"/>
        <v>Low Sales</v>
      </c>
      <c r="N2439" s="2" t="str">
        <f t="shared" si="232"/>
        <v>Grade C</v>
      </c>
      <c r="O2439"/>
      <c r="P2439" s="4">
        <v>0</v>
      </c>
      <c r="Q2439" t="s">
        <v>31</v>
      </c>
      <c r="R2439" s="4">
        <v>9</v>
      </c>
      <c r="S2439" t="str">
        <f>CONCATENATE(OrdersTable[[#This Row],[Clean_ID]],"-",OrdersTable[[#This Row],[Clean_Region]],"-",OrdersTable[[#This Row],[Clean_Product]])</f>
        <v>3437-NORTH-Electronics</v>
      </c>
    </row>
    <row r="2440" spans="1:19" x14ac:dyDescent="0.3">
      <c r="A2440" t="s">
        <v>6428</v>
      </c>
      <c r="B2440" t="str">
        <f t="shared" si="228"/>
        <v>3438</v>
      </c>
      <c r="C2440" t="s">
        <v>6429</v>
      </c>
      <c r="D2440" t="str">
        <f t="shared" si="233"/>
        <v>Patty Harris</v>
      </c>
      <c r="E2440" t="s">
        <v>44</v>
      </c>
      <c r="F2440" t="str">
        <f t="shared" si="229"/>
        <v>SOUTH</v>
      </c>
      <c r="G2440" t="s">
        <v>80</v>
      </c>
      <c r="H2440" t="str">
        <f t="shared" si="230"/>
        <v>Furniture</v>
      </c>
      <c r="I2440" s="2" t="s">
        <v>6170</v>
      </c>
      <c r="J2440" s="1">
        <v>45430</v>
      </c>
      <c r="K2440">
        <v>4730.3</v>
      </c>
      <c r="L2440" s="4">
        <v>4730.3</v>
      </c>
      <c r="M2440" s="4" t="str">
        <f t="shared" si="231"/>
        <v>High Sales</v>
      </c>
      <c r="N2440" s="2" t="str">
        <f t="shared" si="232"/>
        <v>Grade A</v>
      </c>
      <c r="O2440">
        <v>15</v>
      </c>
      <c r="P2440" s="4">
        <v>15</v>
      </c>
      <c r="Q2440" t="s">
        <v>14</v>
      </c>
      <c r="R2440" s="4">
        <v>5</v>
      </c>
      <c r="S2440" t="str">
        <f>CONCATENATE(OrdersTable[[#This Row],[Clean_ID]],"-",OrdersTable[[#This Row],[Clean_Region]],"-",OrdersTable[[#This Row],[Clean_Product]])</f>
        <v>3438-SOUTH-Furniture</v>
      </c>
    </row>
    <row r="2441" spans="1:19" x14ac:dyDescent="0.3">
      <c r="A2441" t="s">
        <v>6430</v>
      </c>
      <c r="B2441" t="str">
        <f t="shared" si="228"/>
        <v>3439</v>
      </c>
      <c r="C2441" t="s">
        <v>6431</v>
      </c>
      <c r="D2441" t="str">
        <f t="shared" si="233"/>
        <v>Maria Miller</v>
      </c>
      <c r="E2441" t="s">
        <v>26</v>
      </c>
      <c r="F2441" t="str">
        <f t="shared" si="229"/>
        <v>EAST</v>
      </c>
      <c r="G2441" t="s">
        <v>35</v>
      </c>
      <c r="H2441" t="str">
        <f t="shared" si="230"/>
        <v>Electronics</v>
      </c>
      <c r="I2441" s="2" t="s">
        <v>769</v>
      </c>
      <c r="J2441" s="1">
        <v>45577</v>
      </c>
      <c r="K2441">
        <v>1096.54</v>
      </c>
      <c r="L2441" s="4">
        <v>1096.54</v>
      </c>
      <c r="M2441" s="4" t="str">
        <f t="shared" si="231"/>
        <v>Low Sales</v>
      </c>
      <c r="N2441" s="2" t="str">
        <f t="shared" si="232"/>
        <v>Grade C</v>
      </c>
      <c r="O2441"/>
      <c r="P2441" s="4">
        <v>0</v>
      </c>
      <c r="Q2441" t="s">
        <v>14</v>
      </c>
      <c r="R2441" s="4">
        <v>2</v>
      </c>
      <c r="S2441" t="str">
        <f>CONCATENATE(OrdersTable[[#This Row],[Clean_ID]],"-",OrdersTable[[#This Row],[Clean_Region]],"-",OrdersTable[[#This Row],[Clean_Product]])</f>
        <v>3439-EAST-Electronics</v>
      </c>
    </row>
    <row r="2442" spans="1:19" x14ac:dyDescent="0.3">
      <c r="A2442" t="s">
        <v>6432</v>
      </c>
      <c r="B2442" t="str">
        <f t="shared" si="228"/>
        <v>3440</v>
      </c>
      <c r="C2442" t="s">
        <v>6433</v>
      </c>
      <c r="D2442" t="str">
        <f t="shared" si="233"/>
        <v>Douglas Cooper</v>
      </c>
      <c r="E2442" t="s">
        <v>51</v>
      </c>
      <c r="F2442" t="str">
        <f t="shared" si="229"/>
        <v>WEST</v>
      </c>
      <c r="G2442" t="s">
        <v>40</v>
      </c>
      <c r="H2442" t="str">
        <f t="shared" si="230"/>
        <v>Office Supplies</v>
      </c>
      <c r="I2442" s="2" t="s">
        <v>864</v>
      </c>
      <c r="J2442" s="1">
        <v>45883</v>
      </c>
      <c r="K2442">
        <v>3567.17</v>
      </c>
      <c r="L2442" s="4">
        <v>3567.17</v>
      </c>
      <c r="M2442" s="4" t="str">
        <f t="shared" si="231"/>
        <v>High Sales</v>
      </c>
      <c r="N2442" s="2" t="str">
        <f t="shared" si="232"/>
        <v>Grade B</v>
      </c>
      <c r="O2442">
        <v>10</v>
      </c>
      <c r="P2442" s="4">
        <v>10</v>
      </c>
      <c r="Q2442" t="s">
        <v>14</v>
      </c>
      <c r="R2442" s="4">
        <v>3</v>
      </c>
      <c r="S2442" t="str">
        <f>CONCATENATE(OrdersTable[[#This Row],[Clean_ID]],"-",OrdersTable[[#This Row],[Clean_Region]],"-",OrdersTable[[#This Row],[Clean_Product]])</f>
        <v>3440-WEST-Office Supplies</v>
      </c>
    </row>
    <row r="2443" spans="1:19" x14ac:dyDescent="0.3">
      <c r="A2443" t="s">
        <v>6434</v>
      </c>
      <c r="B2443" t="str">
        <f t="shared" si="228"/>
        <v>3441</v>
      </c>
      <c r="C2443" t="s">
        <v>6435</v>
      </c>
      <c r="D2443" t="str">
        <f t="shared" si="233"/>
        <v>Sarah Hansen</v>
      </c>
      <c r="E2443" t="s">
        <v>34</v>
      </c>
      <c r="F2443" t="str">
        <f t="shared" si="229"/>
        <v>NORTH</v>
      </c>
      <c r="G2443" t="s">
        <v>80</v>
      </c>
      <c r="H2443" t="str">
        <f t="shared" si="230"/>
        <v>Furniture</v>
      </c>
      <c r="I2443" s="2" t="s">
        <v>236</v>
      </c>
      <c r="J2443" s="1">
        <v>45343</v>
      </c>
      <c r="K2443">
        <v>4688.67</v>
      </c>
      <c r="L2443" s="4">
        <v>4688.67</v>
      </c>
      <c r="M2443" s="4" t="str">
        <f t="shared" si="231"/>
        <v>High Sales</v>
      </c>
      <c r="N2443" s="2" t="str">
        <f t="shared" si="232"/>
        <v>Grade A</v>
      </c>
      <c r="O2443">
        <v>10</v>
      </c>
      <c r="P2443" s="4">
        <v>10</v>
      </c>
      <c r="Q2443" t="s">
        <v>18</v>
      </c>
      <c r="R2443" s="4">
        <v>3</v>
      </c>
      <c r="S2443" t="str">
        <f>CONCATENATE(OrdersTable[[#This Row],[Clean_ID]],"-",OrdersTable[[#This Row],[Clean_Region]],"-",OrdersTable[[#This Row],[Clean_Product]])</f>
        <v>3441-NORTH-Furniture</v>
      </c>
    </row>
    <row r="2444" spans="1:19" x14ac:dyDescent="0.3">
      <c r="A2444" t="s">
        <v>6436</v>
      </c>
      <c r="B2444" t="str">
        <f t="shared" si="228"/>
        <v>3442</v>
      </c>
      <c r="C2444" t="s">
        <v>6437</v>
      </c>
      <c r="D2444" t="str">
        <f t="shared" si="233"/>
        <v>Tracy Brooks</v>
      </c>
      <c r="E2444" t="s">
        <v>11</v>
      </c>
      <c r="F2444" t="str">
        <f t="shared" si="229"/>
        <v>NORTH</v>
      </c>
      <c r="G2444" t="s">
        <v>35</v>
      </c>
      <c r="H2444" t="str">
        <f t="shared" si="230"/>
        <v>Electronics</v>
      </c>
      <c r="I2444" s="2" t="s">
        <v>6438</v>
      </c>
      <c r="J2444" s="1">
        <v>45801</v>
      </c>
      <c r="K2444">
        <v>4259.91</v>
      </c>
      <c r="L2444" s="4">
        <v>4259.91</v>
      </c>
      <c r="M2444" s="4" t="str">
        <f t="shared" si="231"/>
        <v>High Sales</v>
      </c>
      <c r="N2444" s="2" t="str">
        <f t="shared" si="232"/>
        <v>Grade A</v>
      </c>
      <c r="O2444">
        <v>5</v>
      </c>
      <c r="P2444" s="4">
        <v>5</v>
      </c>
      <c r="Q2444" t="s">
        <v>18</v>
      </c>
      <c r="R2444" s="4">
        <v>6</v>
      </c>
      <c r="S2444" t="str">
        <f>CONCATENATE(OrdersTable[[#This Row],[Clean_ID]],"-",OrdersTable[[#This Row],[Clean_Region]],"-",OrdersTable[[#This Row],[Clean_Product]])</f>
        <v>3442-NORTH-Electronics</v>
      </c>
    </row>
    <row r="2445" spans="1:19" x14ac:dyDescent="0.3">
      <c r="A2445" t="s">
        <v>6439</v>
      </c>
      <c r="B2445" t="str">
        <f t="shared" si="228"/>
        <v>3443</v>
      </c>
      <c r="C2445" t="s">
        <v>4536</v>
      </c>
      <c r="D2445" t="str">
        <f t="shared" si="233"/>
        <v>Christine Rodriguez</v>
      </c>
      <c r="E2445" t="s">
        <v>11</v>
      </c>
      <c r="F2445" t="str">
        <f t="shared" si="229"/>
        <v>NORTH</v>
      </c>
      <c r="G2445" t="s">
        <v>80</v>
      </c>
      <c r="H2445" t="str">
        <f t="shared" si="230"/>
        <v>Furniture</v>
      </c>
      <c r="I2445" s="2" t="s">
        <v>6440</v>
      </c>
      <c r="J2445" s="1">
        <v>45334</v>
      </c>
      <c r="K2445"/>
      <c r="L2445" s="4">
        <v>0</v>
      </c>
      <c r="M2445" s="4" t="str">
        <f t="shared" si="231"/>
        <v>Low Sales</v>
      </c>
      <c r="N2445" s="2" t="str">
        <f t="shared" si="232"/>
        <v>Grade C</v>
      </c>
      <c r="O2445">
        <v>15</v>
      </c>
      <c r="P2445" s="4">
        <v>15</v>
      </c>
      <c r="Q2445" t="s">
        <v>14</v>
      </c>
      <c r="R2445" s="4">
        <v>7</v>
      </c>
      <c r="S2445" t="str">
        <f>CONCATENATE(OrdersTable[[#This Row],[Clean_ID]],"-",OrdersTable[[#This Row],[Clean_Region]],"-",OrdersTable[[#This Row],[Clean_Product]])</f>
        <v>3443-NORTH-Furniture</v>
      </c>
    </row>
    <row r="2446" spans="1:19" x14ac:dyDescent="0.3">
      <c r="A2446" t="s">
        <v>6441</v>
      </c>
      <c r="B2446" t="str">
        <f t="shared" si="228"/>
        <v>3444</v>
      </c>
      <c r="C2446" t="s">
        <v>6442</v>
      </c>
      <c r="D2446" t="str">
        <f t="shared" si="233"/>
        <v>Rhonda Gray</v>
      </c>
      <c r="E2446" t="s">
        <v>26</v>
      </c>
      <c r="F2446" t="str">
        <f t="shared" si="229"/>
        <v>EAST</v>
      </c>
      <c r="G2446" t="s">
        <v>35</v>
      </c>
      <c r="H2446" t="str">
        <f t="shared" si="230"/>
        <v>Electronics</v>
      </c>
      <c r="I2446" s="2" t="s">
        <v>6443</v>
      </c>
      <c r="J2446" s="1">
        <v>45493</v>
      </c>
      <c r="K2446">
        <v>3426.8</v>
      </c>
      <c r="L2446" s="4">
        <v>3426.8</v>
      </c>
      <c r="M2446" s="4" t="str">
        <f t="shared" si="231"/>
        <v>High Sales</v>
      </c>
      <c r="N2446" s="2" t="str">
        <f t="shared" si="232"/>
        <v>Grade B</v>
      </c>
      <c r="O2446">
        <v>15</v>
      </c>
      <c r="P2446" s="4">
        <v>15</v>
      </c>
      <c r="Q2446" t="s">
        <v>37</v>
      </c>
      <c r="R2446" s="4">
        <v>4</v>
      </c>
      <c r="S2446" t="str">
        <f>CONCATENATE(OrdersTable[[#This Row],[Clean_ID]],"-",OrdersTable[[#This Row],[Clean_Region]],"-",OrdersTable[[#This Row],[Clean_Product]])</f>
        <v>3444-EAST-Electronics</v>
      </c>
    </row>
    <row r="2447" spans="1:19" x14ac:dyDescent="0.3">
      <c r="A2447" t="s">
        <v>6444</v>
      </c>
      <c r="B2447" t="str">
        <f t="shared" si="228"/>
        <v>3445</v>
      </c>
      <c r="C2447" t="s">
        <v>6445</v>
      </c>
      <c r="D2447" t="str">
        <f t="shared" si="233"/>
        <v>Jason Vargas</v>
      </c>
      <c r="E2447" t="s">
        <v>51</v>
      </c>
      <c r="F2447" t="str">
        <f t="shared" si="229"/>
        <v>WEST</v>
      </c>
      <c r="G2447" t="s">
        <v>35</v>
      </c>
      <c r="H2447" t="str">
        <f t="shared" si="230"/>
        <v>Electronics</v>
      </c>
      <c r="I2447" s="2" t="s">
        <v>1367</v>
      </c>
      <c r="J2447" s="1">
        <v>45762</v>
      </c>
      <c r="K2447">
        <v>2019.52</v>
      </c>
      <c r="L2447" s="4">
        <v>2019.52</v>
      </c>
      <c r="M2447" s="4" t="str">
        <f t="shared" si="231"/>
        <v>Low Sales</v>
      </c>
      <c r="N2447" s="2" t="str">
        <f t="shared" si="232"/>
        <v>Grade B</v>
      </c>
      <c r="O2447"/>
      <c r="P2447" s="4">
        <v>0</v>
      </c>
      <c r="Q2447" t="s">
        <v>37</v>
      </c>
      <c r="R2447" s="4">
        <v>4</v>
      </c>
      <c r="S2447" t="str">
        <f>CONCATENATE(OrdersTable[[#This Row],[Clean_ID]],"-",OrdersTable[[#This Row],[Clean_Region]],"-",OrdersTable[[#This Row],[Clean_Product]])</f>
        <v>3445-WEST-Electronics</v>
      </c>
    </row>
    <row r="2448" spans="1:19" x14ac:dyDescent="0.3">
      <c r="A2448" t="s">
        <v>6446</v>
      </c>
      <c r="B2448" t="str">
        <f t="shared" si="228"/>
        <v>3446</v>
      </c>
      <c r="C2448" t="s">
        <v>6447</v>
      </c>
      <c r="D2448" t="str">
        <f t="shared" si="233"/>
        <v>Crystal Thompson</v>
      </c>
      <c r="E2448" t="s">
        <v>44</v>
      </c>
      <c r="F2448" t="str">
        <f t="shared" si="229"/>
        <v>SOUTH</v>
      </c>
      <c r="G2448" t="s">
        <v>12</v>
      </c>
      <c r="H2448" t="str">
        <f t="shared" si="230"/>
        <v>Electronics</v>
      </c>
      <c r="I2448" s="2" t="s">
        <v>1373</v>
      </c>
      <c r="J2448" s="1">
        <v>45992</v>
      </c>
      <c r="K2448">
        <v>3276.22</v>
      </c>
      <c r="L2448" s="4">
        <v>3276.22</v>
      </c>
      <c r="M2448" s="4" t="str">
        <f t="shared" si="231"/>
        <v>High Sales</v>
      </c>
      <c r="N2448" s="2" t="str">
        <f t="shared" si="232"/>
        <v>Grade B</v>
      </c>
      <c r="O2448">
        <v>20</v>
      </c>
      <c r="P2448" s="4">
        <v>20</v>
      </c>
      <c r="Q2448" t="s">
        <v>14</v>
      </c>
      <c r="R2448" s="4">
        <v>8</v>
      </c>
      <c r="S2448" t="str">
        <f>CONCATENATE(OrdersTable[[#This Row],[Clean_ID]],"-",OrdersTable[[#This Row],[Clean_Region]],"-",OrdersTable[[#This Row],[Clean_Product]])</f>
        <v>3446-SOUTH-Electronics</v>
      </c>
    </row>
    <row r="2449" spans="1:19" x14ac:dyDescent="0.3">
      <c r="A2449" t="s">
        <v>6448</v>
      </c>
      <c r="B2449" t="str">
        <f t="shared" si="228"/>
        <v>3447</v>
      </c>
      <c r="C2449" t="s">
        <v>6449</v>
      </c>
      <c r="D2449" t="str">
        <f t="shared" si="233"/>
        <v>Jason Farrell</v>
      </c>
      <c r="E2449" t="s">
        <v>26</v>
      </c>
      <c r="F2449" t="str">
        <f t="shared" si="229"/>
        <v>EAST</v>
      </c>
      <c r="G2449" t="s">
        <v>35</v>
      </c>
      <c r="H2449" t="str">
        <f t="shared" si="230"/>
        <v>Electronics</v>
      </c>
      <c r="I2449" s="2" t="s">
        <v>6450</v>
      </c>
      <c r="J2449" s="1">
        <v>45914</v>
      </c>
      <c r="K2449">
        <v>4309.97</v>
      </c>
      <c r="L2449" s="4">
        <v>4309.97</v>
      </c>
      <c r="M2449" s="4" t="str">
        <f t="shared" si="231"/>
        <v>High Sales</v>
      </c>
      <c r="N2449" s="2" t="str">
        <f t="shared" si="232"/>
        <v>Grade A</v>
      </c>
      <c r="O2449"/>
      <c r="P2449" s="4">
        <v>0</v>
      </c>
      <c r="Q2449" t="s">
        <v>37</v>
      </c>
      <c r="R2449" s="4">
        <v>4</v>
      </c>
      <c r="S2449" t="str">
        <f>CONCATENATE(OrdersTable[[#This Row],[Clean_ID]],"-",OrdersTable[[#This Row],[Clean_Region]],"-",OrdersTable[[#This Row],[Clean_Product]])</f>
        <v>3447-EAST-Electronics</v>
      </c>
    </row>
    <row r="2450" spans="1:19" x14ac:dyDescent="0.3">
      <c r="A2450" t="s">
        <v>6451</v>
      </c>
      <c r="B2450" t="str">
        <f t="shared" si="228"/>
        <v>3448</v>
      </c>
      <c r="C2450" t="s">
        <v>6452</v>
      </c>
      <c r="D2450" t="str">
        <f t="shared" si="233"/>
        <v>Jennifer Taylor</v>
      </c>
      <c r="E2450" t="s">
        <v>34</v>
      </c>
      <c r="F2450" t="str">
        <f t="shared" si="229"/>
        <v>NORTH</v>
      </c>
      <c r="G2450" t="s">
        <v>12</v>
      </c>
      <c r="H2450" t="str">
        <f t="shared" si="230"/>
        <v>Electronics</v>
      </c>
      <c r="I2450" s="2" t="s">
        <v>6453</v>
      </c>
      <c r="J2450" s="1">
        <v>45561</v>
      </c>
      <c r="K2450"/>
      <c r="L2450" s="4">
        <v>0</v>
      </c>
      <c r="M2450" s="4" t="str">
        <f t="shared" si="231"/>
        <v>Low Sales</v>
      </c>
      <c r="N2450" s="2" t="str">
        <f t="shared" si="232"/>
        <v>Grade C</v>
      </c>
      <c r="O2450">
        <v>5</v>
      </c>
      <c r="P2450" s="4">
        <v>5</v>
      </c>
      <c r="Q2450" t="s">
        <v>37</v>
      </c>
      <c r="R2450" s="4">
        <v>7</v>
      </c>
      <c r="S2450" t="str">
        <f>CONCATENATE(OrdersTable[[#This Row],[Clean_ID]],"-",OrdersTable[[#This Row],[Clean_Region]],"-",OrdersTable[[#This Row],[Clean_Product]])</f>
        <v>3448-NORTH-Electronics</v>
      </c>
    </row>
    <row r="2451" spans="1:19" x14ac:dyDescent="0.3">
      <c r="A2451" t="s">
        <v>6454</v>
      </c>
      <c r="B2451" t="str">
        <f t="shared" si="228"/>
        <v>3449</v>
      </c>
      <c r="C2451" t="s">
        <v>6455</v>
      </c>
      <c r="D2451" t="str">
        <f t="shared" si="233"/>
        <v>Joshua Moore</v>
      </c>
      <c r="E2451" t="s">
        <v>51</v>
      </c>
      <c r="F2451" t="str">
        <f t="shared" si="229"/>
        <v>WEST</v>
      </c>
      <c r="G2451" t="s">
        <v>80</v>
      </c>
      <c r="H2451" t="str">
        <f t="shared" si="230"/>
        <v>Furniture</v>
      </c>
      <c r="I2451" s="2" t="s">
        <v>1306</v>
      </c>
      <c r="J2451" s="1">
        <v>45446</v>
      </c>
      <c r="K2451">
        <v>451.74</v>
      </c>
      <c r="L2451" s="4">
        <v>451.74</v>
      </c>
      <c r="M2451" s="4" t="str">
        <f t="shared" si="231"/>
        <v>Low Sales</v>
      </c>
      <c r="N2451" s="2" t="str">
        <f t="shared" si="232"/>
        <v>Grade C</v>
      </c>
      <c r="O2451">
        <v>5</v>
      </c>
      <c r="P2451" s="4">
        <v>5</v>
      </c>
      <c r="Q2451" t="s">
        <v>23</v>
      </c>
      <c r="R2451" s="4">
        <v>8</v>
      </c>
      <c r="S2451" t="str">
        <f>CONCATENATE(OrdersTable[[#This Row],[Clean_ID]],"-",OrdersTable[[#This Row],[Clean_Region]],"-",OrdersTable[[#This Row],[Clean_Product]])</f>
        <v>3449-WEST-Furniture</v>
      </c>
    </row>
    <row r="2452" spans="1:19" x14ac:dyDescent="0.3">
      <c r="A2452" t="s">
        <v>6456</v>
      </c>
      <c r="B2452" t="str">
        <f t="shared" si="228"/>
        <v>3450</v>
      </c>
      <c r="C2452" t="s">
        <v>6457</v>
      </c>
      <c r="D2452" t="str">
        <f t="shared" si="233"/>
        <v>Emily Johnson</v>
      </c>
      <c r="E2452" t="s">
        <v>34</v>
      </c>
      <c r="F2452" t="str">
        <f t="shared" si="229"/>
        <v>NORTH</v>
      </c>
      <c r="G2452" t="s">
        <v>12</v>
      </c>
      <c r="H2452" t="str">
        <f t="shared" si="230"/>
        <v>Electronics</v>
      </c>
      <c r="I2452" s="2" t="s">
        <v>6458</v>
      </c>
      <c r="J2452" s="1">
        <v>45931</v>
      </c>
      <c r="K2452"/>
      <c r="L2452" s="4">
        <v>0</v>
      </c>
      <c r="M2452" s="4" t="str">
        <f t="shared" si="231"/>
        <v>Low Sales</v>
      </c>
      <c r="N2452" s="2" t="str">
        <f t="shared" si="232"/>
        <v>Grade C</v>
      </c>
      <c r="O2452">
        <v>20</v>
      </c>
      <c r="P2452" s="4">
        <v>20</v>
      </c>
      <c r="Q2452" t="s">
        <v>23</v>
      </c>
      <c r="R2452" s="4">
        <v>8</v>
      </c>
      <c r="S2452" t="str">
        <f>CONCATENATE(OrdersTable[[#This Row],[Clean_ID]],"-",OrdersTable[[#This Row],[Clean_Region]],"-",OrdersTable[[#This Row],[Clean_Product]])</f>
        <v>3450-NORTH-Electronics</v>
      </c>
    </row>
    <row r="2453" spans="1:19" x14ac:dyDescent="0.3">
      <c r="A2453" t="s">
        <v>6459</v>
      </c>
      <c r="B2453" t="str">
        <f t="shared" si="228"/>
        <v>3451</v>
      </c>
      <c r="C2453" t="s">
        <v>6460</v>
      </c>
      <c r="D2453" t="str">
        <f t="shared" si="233"/>
        <v>Mary Patterson</v>
      </c>
      <c r="E2453" t="s">
        <v>34</v>
      </c>
      <c r="F2453" t="str">
        <f t="shared" si="229"/>
        <v>NORTH</v>
      </c>
      <c r="G2453" t="s">
        <v>35</v>
      </c>
      <c r="H2453" t="str">
        <f t="shared" si="230"/>
        <v>Electronics</v>
      </c>
      <c r="I2453" s="2" t="s">
        <v>6461</v>
      </c>
      <c r="J2453" s="1">
        <v>45531</v>
      </c>
      <c r="K2453">
        <v>2000.31</v>
      </c>
      <c r="L2453" s="4">
        <v>2000.31</v>
      </c>
      <c r="M2453" s="4" t="str">
        <f t="shared" si="231"/>
        <v>Low Sales</v>
      </c>
      <c r="N2453" s="2" t="str">
        <f t="shared" si="232"/>
        <v>Grade B</v>
      </c>
      <c r="O2453">
        <v>5</v>
      </c>
      <c r="P2453" s="4">
        <v>5</v>
      </c>
      <c r="Q2453" t="s">
        <v>37</v>
      </c>
      <c r="R2453" s="4">
        <v>9</v>
      </c>
      <c r="S2453" t="str">
        <f>CONCATENATE(OrdersTable[[#This Row],[Clean_ID]],"-",OrdersTable[[#This Row],[Clean_Region]],"-",OrdersTable[[#This Row],[Clean_Product]])</f>
        <v>3451-NORTH-Electronics</v>
      </c>
    </row>
    <row r="2454" spans="1:19" x14ac:dyDescent="0.3">
      <c r="A2454" t="s">
        <v>6462</v>
      </c>
      <c r="B2454" t="str">
        <f t="shared" si="228"/>
        <v>3452</v>
      </c>
      <c r="C2454" t="s">
        <v>6463</v>
      </c>
      <c r="D2454" t="str">
        <f t="shared" si="233"/>
        <v>James Manning Dvm</v>
      </c>
      <c r="E2454" t="s">
        <v>51</v>
      </c>
      <c r="F2454" t="str">
        <f t="shared" si="229"/>
        <v>WEST</v>
      </c>
      <c r="G2454" t="s">
        <v>40</v>
      </c>
      <c r="H2454" t="str">
        <f t="shared" si="230"/>
        <v>Office Supplies</v>
      </c>
      <c r="I2454" s="2" t="s">
        <v>62</v>
      </c>
      <c r="J2454" s="1">
        <v>45662</v>
      </c>
      <c r="K2454"/>
      <c r="L2454" s="4">
        <v>0</v>
      </c>
      <c r="M2454" s="4" t="str">
        <f t="shared" si="231"/>
        <v>Low Sales</v>
      </c>
      <c r="N2454" s="2" t="str">
        <f t="shared" si="232"/>
        <v>Grade C</v>
      </c>
      <c r="O2454">
        <v>15</v>
      </c>
      <c r="P2454" s="4">
        <v>15</v>
      </c>
      <c r="Q2454" t="s">
        <v>31</v>
      </c>
      <c r="R2454" s="4">
        <v>11</v>
      </c>
      <c r="S2454" t="str">
        <f>CONCATENATE(OrdersTable[[#This Row],[Clean_ID]],"-",OrdersTable[[#This Row],[Clean_Region]],"-",OrdersTable[[#This Row],[Clean_Product]])</f>
        <v>3452-WEST-Office Supplies</v>
      </c>
    </row>
    <row r="2455" spans="1:19" x14ac:dyDescent="0.3">
      <c r="A2455" t="s">
        <v>6464</v>
      </c>
      <c r="B2455" t="str">
        <f t="shared" si="228"/>
        <v>3453</v>
      </c>
      <c r="C2455" t="s">
        <v>6465</v>
      </c>
      <c r="D2455" t="str">
        <f t="shared" si="233"/>
        <v>Patricia Mckinney</v>
      </c>
      <c r="E2455" t="s">
        <v>34</v>
      </c>
      <c r="F2455" t="str">
        <f t="shared" si="229"/>
        <v>NORTH</v>
      </c>
      <c r="G2455" t="s">
        <v>35</v>
      </c>
      <c r="H2455" t="str">
        <f t="shared" si="230"/>
        <v>Electronics</v>
      </c>
      <c r="I2455" s="2" t="s">
        <v>3370</v>
      </c>
      <c r="J2455" s="1">
        <v>45733</v>
      </c>
      <c r="K2455"/>
      <c r="L2455" s="4">
        <v>0</v>
      </c>
      <c r="M2455" s="4" t="str">
        <f t="shared" si="231"/>
        <v>Low Sales</v>
      </c>
      <c r="N2455" s="2" t="str">
        <f t="shared" si="232"/>
        <v>Grade C</v>
      </c>
      <c r="O2455"/>
      <c r="P2455" s="4">
        <v>0</v>
      </c>
      <c r="Q2455" t="s">
        <v>18</v>
      </c>
      <c r="R2455" s="4">
        <v>12</v>
      </c>
      <c r="S2455" t="str">
        <f>CONCATENATE(OrdersTable[[#This Row],[Clean_ID]],"-",OrdersTable[[#This Row],[Clean_Region]],"-",OrdersTable[[#This Row],[Clean_Product]])</f>
        <v>3453-NORTH-Electronics</v>
      </c>
    </row>
    <row r="2456" spans="1:19" x14ac:dyDescent="0.3">
      <c r="A2456" t="s">
        <v>6466</v>
      </c>
      <c r="B2456" t="str">
        <f t="shared" si="228"/>
        <v>3454</v>
      </c>
      <c r="C2456" t="s">
        <v>6467</v>
      </c>
      <c r="D2456" t="str">
        <f t="shared" si="233"/>
        <v>Megan Rocha</v>
      </c>
      <c r="E2456" t="s">
        <v>44</v>
      </c>
      <c r="F2456" t="str">
        <f t="shared" si="229"/>
        <v>SOUTH</v>
      </c>
      <c r="G2456" t="s">
        <v>35</v>
      </c>
      <c r="H2456" t="str">
        <f t="shared" si="230"/>
        <v>Electronics</v>
      </c>
      <c r="I2456" s="2" t="s">
        <v>1355</v>
      </c>
      <c r="J2456" s="1">
        <v>45644</v>
      </c>
      <c r="K2456"/>
      <c r="L2456" s="4">
        <v>0</v>
      </c>
      <c r="M2456" s="4" t="str">
        <f t="shared" si="231"/>
        <v>Low Sales</v>
      </c>
      <c r="N2456" s="2" t="str">
        <f t="shared" si="232"/>
        <v>Grade C</v>
      </c>
      <c r="O2456">
        <v>10</v>
      </c>
      <c r="P2456" s="4">
        <v>10</v>
      </c>
      <c r="Q2456" t="s">
        <v>23</v>
      </c>
      <c r="R2456" s="4">
        <v>4</v>
      </c>
      <c r="S2456" t="str">
        <f>CONCATENATE(OrdersTable[[#This Row],[Clean_ID]],"-",OrdersTable[[#This Row],[Clean_Region]],"-",OrdersTable[[#This Row],[Clean_Product]])</f>
        <v>3454-SOUTH-Electronics</v>
      </c>
    </row>
    <row r="2457" spans="1:19" x14ac:dyDescent="0.3">
      <c r="A2457" t="s">
        <v>6468</v>
      </c>
      <c r="B2457" t="str">
        <f t="shared" si="228"/>
        <v>3455</v>
      </c>
      <c r="C2457" t="s">
        <v>6469</v>
      </c>
      <c r="D2457" t="str">
        <f t="shared" si="233"/>
        <v>Karen Watkins</v>
      </c>
      <c r="E2457" t="s">
        <v>44</v>
      </c>
      <c r="F2457" t="str">
        <f t="shared" si="229"/>
        <v>SOUTH</v>
      </c>
      <c r="G2457" t="s">
        <v>80</v>
      </c>
      <c r="H2457" t="str">
        <f t="shared" si="230"/>
        <v>Furniture</v>
      </c>
      <c r="I2457" s="2" t="s">
        <v>6470</v>
      </c>
      <c r="J2457" s="1">
        <v>45686</v>
      </c>
      <c r="K2457">
        <v>2197.5100000000002</v>
      </c>
      <c r="L2457" s="4">
        <v>2197.5100000000002</v>
      </c>
      <c r="M2457" s="4" t="str">
        <f t="shared" si="231"/>
        <v>Low Sales</v>
      </c>
      <c r="N2457" s="2" t="str">
        <f t="shared" si="232"/>
        <v>Grade B</v>
      </c>
      <c r="O2457">
        <v>5</v>
      </c>
      <c r="P2457" s="4">
        <v>5</v>
      </c>
      <c r="Q2457" t="s">
        <v>31</v>
      </c>
      <c r="R2457" s="4">
        <v>3</v>
      </c>
      <c r="S2457" t="str">
        <f>CONCATENATE(OrdersTable[[#This Row],[Clean_ID]],"-",OrdersTable[[#This Row],[Clean_Region]],"-",OrdersTable[[#This Row],[Clean_Product]])</f>
        <v>3455-SOUTH-Furniture</v>
      </c>
    </row>
    <row r="2458" spans="1:19" x14ac:dyDescent="0.3">
      <c r="A2458" t="s">
        <v>6471</v>
      </c>
      <c r="B2458" t="str">
        <f t="shared" si="228"/>
        <v>3456</v>
      </c>
      <c r="C2458" t="s">
        <v>6472</v>
      </c>
      <c r="D2458" t="str">
        <f t="shared" si="233"/>
        <v>Heather Clark Dvm</v>
      </c>
      <c r="E2458" t="s">
        <v>26</v>
      </c>
      <c r="F2458" t="str">
        <f t="shared" si="229"/>
        <v>EAST</v>
      </c>
      <c r="G2458" t="s">
        <v>80</v>
      </c>
      <c r="H2458" t="str">
        <f t="shared" si="230"/>
        <v>Furniture</v>
      </c>
      <c r="I2458" s="2" t="s">
        <v>3027</v>
      </c>
      <c r="J2458" s="1">
        <v>46096</v>
      </c>
      <c r="K2458"/>
      <c r="L2458" s="4">
        <v>0</v>
      </c>
      <c r="M2458" s="4" t="str">
        <f t="shared" si="231"/>
        <v>Low Sales</v>
      </c>
      <c r="N2458" s="2" t="str">
        <f t="shared" si="232"/>
        <v>Grade C</v>
      </c>
      <c r="O2458"/>
      <c r="P2458" s="4">
        <v>0</v>
      </c>
      <c r="Q2458" t="s">
        <v>31</v>
      </c>
      <c r="R2458" s="4">
        <v>5</v>
      </c>
      <c r="S2458" t="str">
        <f>CONCATENATE(OrdersTable[[#This Row],[Clean_ID]],"-",OrdersTable[[#This Row],[Clean_Region]],"-",OrdersTable[[#This Row],[Clean_Product]])</f>
        <v>3456-EAST-Furniture</v>
      </c>
    </row>
    <row r="2459" spans="1:19" x14ac:dyDescent="0.3">
      <c r="A2459" t="s">
        <v>6473</v>
      </c>
      <c r="B2459" t="str">
        <f t="shared" si="228"/>
        <v>3457</v>
      </c>
      <c r="C2459" t="s">
        <v>6474</v>
      </c>
      <c r="D2459" t="str">
        <f t="shared" si="233"/>
        <v>Mario Key</v>
      </c>
      <c r="E2459" t="s">
        <v>11</v>
      </c>
      <c r="F2459" t="str">
        <f t="shared" si="229"/>
        <v>NORTH</v>
      </c>
      <c r="G2459" t="s">
        <v>80</v>
      </c>
      <c r="H2459" t="str">
        <f t="shared" si="230"/>
        <v>Furniture</v>
      </c>
      <c r="I2459" s="2" t="s">
        <v>858</v>
      </c>
      <c r="J2459" s="1">
        <v>45395</v>
      </c>
      <c r="K2459">
        <v>2597.6999999999998</v>
      </c>
      <c r="L2459" s="4">
        <v>2597.6999999999998</v>
      </c>
      <c r="M2459" s="4" t="str">
        <f t="shared" si="231"/>
        <v>High Sales</v>
      </c>
      <c r="N2459" s="2" t="str">
        <f t="shared" si="232"/>
        <v>Grade B</v>
      </c>
      <c r="O2459"/>
      <c r="P2459" s="4">
        <v>0</v>
      </c>
      <c r="Q2459" t="s">
        <v>23</v>
      </c>
      <c r="R2459" s="4">
        <v>10</v>
      </c>
      <c r="S2459" t="str">
        <f>CONCATENATE(OrdersTable[[#This Row],[Clean_ID]],"-",OrdersTable[[#This Row],[Clean_Region]],"-",OrdersTable[[#This Row],[Clean_Product]])</f>
        <v>3457-NORTH-Furniture</v>
      </c>
    </row>
    <row r="2460" spans="1:19" x14ac:dyDescent="0.3">
      <c r="A2460" t="s">
        <v>6475</v>
      </c>
      <c r="B2460" t="str">
        <f t="shared" si="228"/>
        <v>3458</v>
      </c>
      <c r="C2460" t="s">
        <v>6476</v>
      </c>
      <c r="D2460" t="str">
        <f t="shared" si="233"/>
        <v>Ruth Romero</v>
      </c>
      <c r="E2460" t="s">
        <v>11</v>
      </c>
      <c r="F2460" t="str">
        <f t="shared" si="229"/>
        <v>NORTH</v>
      </c>
      <c r="G2460" t="s">
        <v>12</v>
      </c>
      <c r="H2460" t="str">
        <f t="shared" si="230"/>
        <v>Electronics</v>
      </c>
      <c r="I2460" s="2" t="s">
        <v>1174</v>
      </c>
      <c r="J2460" s="1">
        <v>46049</v>
      </c>
      <c r="K2460">
        <v>4655.01</v>
      </c>
      <c r="L2460" s="4">
        <v>4655.01</v>
      </c>
      <c r="M2460" s="4" t="str">
        <f t="shared" si="231"/>
        <v>High Sales</v>
      </c>
      <c r="N2460" s="2" t="str">
        <f t="shared" si="232"/>
        <v>Grade A</v>
      </c>
      <c r="O2460">
        <v>10</v>
      </c>
      <c r="P2460" s="4">
        <v>10</v>
      </c>
      <c r="Q2460" t="s">
        <v>31</v>
      </c>
      <c r="R2460" s="4">
        <v>15</v>
      </c>
      <c r="S2460" t="str">
        <f>CONCATENATE(OrdersTable[[#This Row],[Clean_ID]],"-",OrdersTable[[#This Row],[Clean_Region]],"-",OrdersTable[[#This Row],[Clean_Product]])</f>
        <v>3458-NORTH-Electronics</v>
      </c>
    </row>
    <row r="2461" spans="1:19" x14ac:dyDescent="0.3">
      <c r="A2461" t="s">
        <v>6477</v>
      </c>
      <c r="B2461" t="str">
        <f t="shared" si="228"/>
        <v>3459</v>
      </c>
      <c r="C2461" t="s">
        <v>6478</v>
      </c>
      <c r="D2461" t="str">
        <f t="shared" si="233"/>
        <v>Dr. Lisa Norman</v>
      </c>
      <c r="E2461" t="s">
        <v>11</v>
      </c>
      <c r="F2461" t="str">
        <f t="shared" si="229"/>
        <v>NORTH</v>
      </c>
      <c r="G2461" t="s">
        <v>12</v>
      </c>
      <c r="H2461" t="str">
        <f t="shared" si="230"/>
        <v>Electronics</v>
      </c>
      <c r="I2461" s="2" t="s">
        <v>3863</v>
      </c>
      <c r="J2461" s="1">
        <v>45965</v>
      </c>
      <c r="K2461"/>
      <c r="L2461" s="4">
        <v>0</v>
      </c>
      <c r="M2461" s="4" t="str">
        <f t="shared" si="231"/>
        <v>Low Sales</v>
      </c>
      <c r="N2461" s="2" t="str">
        <f t="shared" si="232"/>
        <v>Grade C</v>
      </c>
      <c r="O2461">
        <v>15</v>
      </c>
      <c r="P2461" s="4">
        <v>15</v>
      </c>
      <c r="Q2461" t="s">
        <v>18</v>
      </c>
      <c r="R2461" s="4">
        <v>4</v>
      </c>
      <c r="S2461" t="str">
        <f>CONCATENATE(OrdersTable[[#This Row],[Clean_ID]],"-",OrdersTable[[#This Row],[Clean_Region]],"-",OrdersTable[[#This Row],[Clean_Product]])</f>
        <v>3459-NORTH-Electronics</v>
      </c>
    </row>
    <row r="2462" spans="1:19" x14ac:dyDescent="0.3">
      <c r="A2462" t="s">
        <v>6479</v>
      </c>
      <c r="B2462" t="str">
        <f t="shared" si="228"/>
        <v>3460</v>
      </c>
      <c r="C2462" t="s">
        <v>6480</v>
      </c>
      <c r="D2462" t="str">
        <f t="shared" si="233"/>
        <v>Megan Stevenson</v>
      </c>
      <c r="E2462" t="s">
        <v>21</v>
      </c>
      <c r="F2462" t="str">
        <f t="shared" si="229"/>
        <v>CENTRAL</v>
      </c>
      <c r="G2462" t="s">
        <v>40</v>
      </c>
      <c r="H2462" t="str">
        <f t="shared" si="230"/>
        <v>Office Supplies</v>
      </c>
      <c r="I2462" s="2" t="s">
        <v>1513</v>
      </c>
      <c r="J2462" s="1">
        <v>46116</v>
      </c>
      <c r="K2462"/>
      <c r="L2462" s="4">
        <v>0</v>
      </c>
      <c r="M2462" s="4" t="str">
        <f t="shared" si="231"/>
        <v>Low Sales</v>
      </c>
      <c r="N2462" s="2" t="str">
        <f t="shared" si="232"/>
        <v>Grade C</v>
      </c>
      <c r="O2462">
        <v>20</v>
      </c>
      <c r="P2462" s="4">
        <v>20</v>
      </c>
      <c r="Q2462" t="s">
        <v>18</v>
      </c>
      <c r="R2462" s="4">
        <v>15</v>
      </c>
      <c r="S2462" t="str">
        <f>CONCATENATE(OrdersTable[[#This Row],[Clean_ID]],"-",OrdersTable[[#This Row],[Clean_Region]],"-",OrdersTable[[#This Row],[Clean_Product]])</f>
        <v>3460-CENTRAL-Office Supplies</v>
      </c>
    </row>
    <row r="2463" spans="1:19" x14ac:dyDescent="0.3">
      <c r="A2463" t="s">
        <v>6481</v>
      </c>
      <c r="B2463" t="str">
        <f t="shared" si="228"/>
        <v>3461</v>
      </c>
      <c r="C2463" t="s">
        <v>6482</v>
      </c>
      <c r="D2463" t="str">
        <f t="shared" si="233"/>
        <v>Amy Miller</v>
      </c>
      <c r="E2463" t="s">
        <v>26</v>
      </c>
      <c r="F2463" t="str">
        <f t="shared" si="229"/>
        <v>EAST</v>
      </c>
      <c r="G2463" t="s">
        <v>12</v>
      </c>
      <c r="H2463" t="str">
        <f t="shared" si="230"/>
        <v>Electronics</v>
      </c>
      <c r="I2463" s="2" t="s">
        <v>6483</v>
      </c>
      <c r="J2463" s="1">
        <v>45665</v>
      </c>
      <c r="K2463">
        <v>1217.46</v>
      </c>
      <c r="L2463" s="4">
        <v>1217.46</v>
      </c>
      <c r="M2463" s="4" t="str">
        <f t="shared" si="231"/>
        <v>Low Sales</v>
      </c>
      <c r="N2463" s="2" t="str">
        <f t="shared" si="232"/>
        <v>Grade C</v>
      </c>
      <c r="O2463">
        <v>15</v>
      </c>
      <c r="P2463" s="4">
        <v>15</v>
      </c>
      <c r="Q2463" t="s">
        <v>18</v>
      </c>
      <c r="R2463" s="4">
        <v>14</v>
      </c>
      <c r="S2463" t="str">
        <f>CONCATENATE(OrdersTable[[#This Row],[Clean_ID]],"-",OrdersTable[[#This Row],[Clean_Region]],"-",OrdersTable[[#This Row],[Clean_Product]])</f>
        <v>3461-EAST-Electronics</v>
      </c>
    </row>
    <row r="2464" spans="1:19" x14ac:dyDescent="0.3">
      <c r="A2464" t="s">
        <v>6484</v>
      </c>
      <c r="B2464" t="str">
        <f t="shared" si="228"/>
        <v>3462</v>
      </c>
      <c r="C2464" t="s">
        <v>6485</v>
      </c>
      <c r="D2464" t="str">
        <f t="shared" si="233"/>
        <v>David Tucker</v>
      </c>
      <c r="E2464" t="s">
        <v>34</v>
      </c>
      <c r="F2464" t="str">
        <f t="shared" si="229"/>
        <v>NORTH</v>
      </c>
      <c r="G2464" t="s">
        <v>80</v>
      </c>
      <c r="H2464" t="str">
        <f t="shared" si="230"/>
        <v>Furniture</v>
      </c>
      <c r="I2464" s="2" t="s">
        <v>2457</v>
      </c>
      <c r="J2464" s="1">
        <v>45371</v>
      </c>
      <c r="K2464"/>
      <c r="L2464" s="4">
        <v>0</v>
      </c>
      <c r="M2464" s="4" t="str">
        <f t="shared" si="231"/>
        <v>Low Sales</v>
      </c>
      <c r="N2464" s="2" t="str">
        <f t="shared" si="232"/>
        <v>Grade C</v>
      </c>
      <c r="O2464"/>
      <c r="P2464" s="4">
        <v>0</v>
      </c>
      <c r="Q2464" t="s">
        <v>23</v>
      </c>
      <c r="R2464" s="4">
        <v>7</v>
      </c>
      <c r="S2464" t="str">
        <f>CONCATENATE(OrdersTable[[#This Row],[Clean_ID]],"-",OrdersTable[[#This Row],[Clean_Region]],"-",OrdersTable[[#This Row],[Clean_Product]])</f>
        <v>3462-NORTH-Furniture</v>
      </c>
    </row>
    <row r="2465" spans="1:19" x14ac:dyDescent="0.3">
      <c r="A2465" t="s">
        <v>6486</v>
      </c>
      <c r="B2465" t="str">
        <f t="shared" si="228"/>
        <v>3463</v>
      </c>
      <c r="C2465" t="s">
        <v>6487</v>
      </c>
      <c r="D2465" t="str">
        <f t="shared" si="233"/>
        <v>Danielle Lawson</v>
      </c>
      <c r="E2465" t="s">
        <v>34</v>
      </c>
      <c r="F2465" t="str">
        <f t="shared" si="229"/>
        <v>NORTH</v>
      </c>
      <c r="G2465" t="s">
        <v>40</v>
      </c>
      <c r="H2465" t="str">
        <f t="shared" si="230"/>
        <v>Office Supplies</v>
      </c>
      <c r="I2465" s="2" t="s">
        <v>5889</v>
      </c>
      <c r="J2465" s="1">
        <v>46174</v>
      </c>
      <c r="K2465"/>
      <c r="L2465" s="4">
        <v>0</v>
      </c>
      <c r="M2465" s="4" t="str">
        <f t="shared" si="231"/>
        <v>Low Sales</v>
      </c>
      <c r="N2465" s="2" t="str">
        <f t="shared" si="232"/>
        <v>Grade C</v>
      </c>
      <c r="O2465">
        <v>20</v>
      </c>
      <c r="P2465" s="4">
        <v>20</v>
      </c>
      <c r="Q2465" t="s">
        <v>37</v>
      </c>
      <c r="R2465" s="4">
        <v>11</v>
      </c>
      <c r="S2465" t="str">
        <f>CONCATENATE(OrdersTable[[#This Row],[Clean_ID]],"-",OrdersTable[[#This Row],[Clean_Region]],"-",OrdersTable[[#This Row],[Clean_Product]])</f>
        <v>3463-NORTH-Office Supplies</v>
      </c>
    </row>
    <row r="2466" spans="1:19" x14ac:dyDescent="0.3">
      <c r="A2466" t="s">
        <v>6488</v>
      </c>
      <c r="B2466" t="str">
        <f t="shared" si="228"/>
        <v>3464</v>
      </c>
      <c r="C2466" t="s">
        <v>6489</v>
      </c>
      <c r="D2466" t="str">
        <f t="shared" si="233"/>
        <v>Jodi Williamson</v>
      </c>
      <c r="E2466" t="s">
        <v>26</v>
      </c>
      <c r="F2466" t="str">
        <f t="shared" si="229"/>
        <v>EAST</v>
      </c>
      <c r="G2466" t="s">
        <v>35</v>
      </c>
      <c r="H2466" t="str">
        <f t="shared" si="230"/>
        <v>Electronics</v>
      </c>
      <c r="I2466" s="2" t="s">
        <v>4423</v>
      </c>
      <c r="J2466" s="1">
        <v>45394</v>
      </c>
      <c r="K2466"/>
      <c r="L2466" s="4">
        <v>0</v>
      </c>
      <c r="M2466" s="4" t="str">
        <f t="shared" si="231"/>
        <v>Low Sales</v>
      </c>
      <c r="N2466" s="2" t="str">
        <f t="shared" si="232"/>
        <v>Grade C</v>
      </c>
      <c r="O2466">
        <v>15</v>
      </c>
      <c r="P2466" s="4">
        <v>15</v>
      </c>
      <c r="Q2466" t="s">
        <v>18</v>
      </c>
      <c r="R2466" s="4">
        <v>6</v>
      </c>
      <c r="S2466" t="str">
        <f>CONCATENATE(OrdersTable[[#This Row],[Clean_ID]],"-",OrdersTable[[#This Row],[Clean_Region]],"-",OrdersTable[[#This Row],[Clean_Product]])</f>
        <v>3464-EAST-Electronics</v>
      </c>
    </row>
    <row r="2467" spans="1:19" x14ac:dyDescent="0.3">
      <c r="A2467" t="s">
        <v>6490</v>
      </c>
      <c r="B2467" t="str">
        <f t="shared" si="228"/>
        <v>3465</v>
      </c>
      <c r="C2467" t="s">
        <v>6491</v>
      </c>
      <c r="D2467" t="str">
        <f t="shared" si="233"/>
        <v>Betty Gutierrez</v>
      </c>
      <c r="E2467" t="s">
        <v>44</v>
      </c>
      <c r="F2467" t="str">
        <f t="shared" si="229"/>
        <v>SOUTH</v>
      </c>
      <c r="G2467" t="s">
        <v>35</v>
      </c>
      <c r="H2467" t="str">
        <f t="shared" si="230"/>
        <v>Electronics</v>
      </c>
      <c r="I2467" s="2" t="s">
        <v>6492</v>
      </c>
      <c r="J2467" s="1">
        <v>45671</v>
      </c>
      <c r="K2467"/>
      <c r="L2467" s="4">
        <v>0</v>
      </c>
      <c r="M2467" s="4" t="str">
        <f t="shared" si="231"/>
        <v>Low Sales</v>
      </c>
      <c r="N2467" s="2" t="str">
        <f t="shared" si="232"/>
        <v>Grade C</v>
      </c>
      <c r="O2467">
        <v>20</v>
      </c>
      <c r="P2467" s="4">
        <v>20</v>
      </c>
      <c r="Q2467" t="s">
        <v>23</v>
      </c>
      <c r="R2467" s="4">
        <v>15</v>
      </c>
      <c r="S2467" t="str">
        <f>CONCATENATE(OrdersTable[[#This Row],[Clean_ID]],"-",OrdersTable[[#This Row],[Clean_Region]],"-",OrdersTable[[#This Row],[Clean_Product]])</f>
        <v>3465-SOUTH-Electronics</v>
      </c>
    </row>
    <row r="2468" spans="1:19" x14ac:dyDescent="0.3">
      <c r="A2468" t="s">
        <v>6493</v>
      </c>
      <c r="B2468" t="str">
        <f t="shared" si="228"/>
        <v>3466</v>
      </c>
      <c r="C2468" t="s">
        <v>6494</v>
      </c>
      <c r="D2468" t="str">
        <f t="shared" si="233"/>
        <v>Angel Stanton</v>
      </c>
      <c r="E2468" t="s">
        <v>11</v>
      </c>
      <c r="F2468" t="str">
        <f t="shared" si="229"/>
        <v>NORTH</v>
      </c>
      <c r="G2468" t="s">
        <v>35</v>
      </c>
      <c r="H2468" t="str">
        <f t="shared" si="230"/>
        <v>Electronics</v>
      </c>
      <c r="I2468" s="2" t="s">
        <v>2754</v>
      </c>
      <c r="J2468" s="1">
        <v>46118</v>
      </c>
      <c r="K2468"/>
      <c r="L2468" s="4">
        <v>0</v>
      </c>
      <c r="M2468" s="4" t="str">
        <f t="shared" si="231"/>
        <v>Low Sales</v>
      </c>
      <c r="N2468" s="2" t="str">
        <f t="shared" si="232"/>
        <v>Grade C</v>
      </c>
      <c r="O2468">
        <v>10</v>
      </c>
      <c r="P2468" s="4">
        <v>10</v>
      </c>
      <c r="Q2468" t="s">
        <v>14</v>
      </c>
      <c r="R2468" s="4">
        <v>3</v>
      </c>
      <c r="S2468" t="str">
        <f>CONCATENATE(OrdersTable[[#This Row],[Clean_ID]],"-",OrdersTable[[#This Row],[Clean_Region]],"-",OrdersTable[[#This Row],[Clean_Product]])</f>
        <v>3466-NORTH-Electronics</v>
      </c>
    </row>
    <row r="2469" spans="1:19" x14ac:dyDescent="0.3">
      <c r="A2469" t="s">
        <v>6495</v>
      </c>
      <c r="B2469" t="str">
        <f t="shared" si="228"/>
        <v>3467</v>
      </c>
      <c r="C2469" t="s">
        <v>6496</v>
      </c>
      <c r="D2469" t="str">
        <f t="shared" si="233"/>
        <v>Cody Johns</v>
      </c>
      <c r="E2469" t="s">
        <v>26</v>
      </c>
      <c r="F2469" t="str">
        <f t="shared" si="229"/>
        <v>EAST</v>
      </c>
      <c r="G2469" t="s">
        <v>40</v>
      </c>
      <c r="H2469" t="str">
        <f t="shared" si="230"/>
        <v>Office Supplies</v>
      </c>
      <c r="I2469" s="2" t="s">
        <v>6497</v>
      </c>
      <c r="J2469" s="1">
        <v>45670</v>
      </c>
      <c r="K2469">
        <v>2700.66</v>
      </c>
      <c r="L2469" s="4">
        <v>2700.66</v>
      </c>
      <c r="M2469" s="4" t="str">
        <f t="shared" si="231"/>
        <v>High Sales</v>
      </c>
      <c r="N2469" s="2" t="str">
        <f t="shared" si="232"/>
        <v>Grade B</v>
      </c>
      <c r="O2469"/>
      <c r="P2469" s="4">
        <v>0</v>
      </c>
      <c r="Q2469" t="s">
        <v>31</v>
      </c>
      <c r="R2469" s="4">
        <v>15</v>
      </c>
      <c r="S2469" t="str">
        <f>CONCATENATE(OrdersTable[[#This Row],[Clean_ID]],"-",OrdersTable[[#This Row],[Clean_Region]],"-",OrdersTable[[#This Row],[Clean_Product]])</f>
        <v>3467-EAST-Office Supplies</v>
      </c>
    </row>
    <row r="2470" spans="1:19" x14ac:dyDescent="0.3">
      <c r="A2470" t="s">
        <v>6498</v>
      </c>
      <c r="B2470" t="str">
        <f t="shared" si="228"/>
        <v>3468</v>
      </c>
      <c r="C2470" t="s">
        <v>6499</v>
      </c>
      <c r="D2470" t="str">
        <f t="shared" si="233"/>
        <v>Jessica Powell</v>
      </c>
      <c r="E2470" t="s">
        <v>21</v>
      </c>
      <c r="F2470" t="str">
        <f t="shared" si="229"/>
        <v>CENTRAL</v>
      </c>
      <c r="G2470" t="s">
        <v>40</v>
      </c>
      <c r="H2470" t="str">
        <f t="shared" si="230"/>
        <v>Office Supplies</v>
      </c>
      <c r="I2470" s="2" t="s">
        <v>2123</v>
      </c>
      <c r="J2470" s="1">
        <v>45812</v>
      </c>
      <c r="K2470">
        <v>4083.09</v>
      </c>
      <c r="L2470" s="4">
        <v>4083.09</v>
      </c>
      <c r="M2470" s="4" t="str">
        <f t="shared" si="231"/>
        <v>High Sales</v>
      </c>
      <c r="N2470" s="2" t="str">
        <f t="shared" si="232"/>
        <v>Grade A</v>
      </c>
      <c r="O2470">
        <v>20</v>
      </c>
      <c r="P2470" s="4">
        <v>20</v>
      </c>
      <c r="Q2470" t="s">
        <v>37</v>
      </c>
      <c r="R2470" s="4">
        <v>3</v>
      </c>
      <c r="S2470" t="str">
        <f>CONCATENATE(OrdersTable[[#This Row],[Clean_ID]],"-",OrdersTable[[#This Row],[Clean_Region]],"-",OrdersTable[[#This Row],[Clean_Product]])</f>
        <v>3468-CENTRAL-Office Supplies</v>
      </c>
    </row>
    <row r="2471" spans="1:19" x14ac:dyDescent="0.3">
      <c r="A2471" t="s">
        <v>6500</v>
      </c>
      <c r="B2471" t="str">
        <f t="shared" si="228"/>
        <v>3469</v>
      </c>
      <c r="C2471" t="s">
        <v>6501</v>
      </c>
      <c r="D2471" t="str">
        <f t="shared" si="233"/>
        <v>Amanda Fernandez</v>
      </c>
      <c r="E2471" t="s">
        <v>26</v>
      </c>
      <c r="F2471" t="str">
        <f t="shared" si="229"/>
        <v>EAST</v>
      </c>
      <c r="G2471" t="s">
        <v>40</v>
      </c>
      <c r="H2471" t="str">
        <f t="shared" si="230"/>
        <v>Office Supplies</v>
      </c>
      <c r="I2471" s="2" t="s">
        <v>526</v>
      </c>
      <c r="J2471" s="1">
        <v>45999</v>
      </c>
      <c r="K2471"/>
      <c r="L2471" s="4">
        <v>0</v>
      </c>
      <c r="M2471" s="4" t="str">
        <f t="shared" si="231"/>
        <v>Low Sales</v>
      </c>
      <c r="N2471" s="2" t="str">
        <f t="shared" si="232"/>
        <v>Grade C</v>
      </c>
      <c r="O2471">
        <v>10</v>
      </c>
      <c r="P2471" s="4">
        <v>10</v>
      </c>
      <c r="Q2471" t="s">
        <v>14</v>
      </c>
      <c r="R2471" s="4">
        <v>14</v>
      </c>
      <c r="S2471" t="str">
        <f>CONCATENATE(OrdersTable[[#This Row],[Clean_ID]],"-",OrdersTable[[#This Row],[Clean_Region]],"-",OrdersTable[[#This Row],[Clean_Product]])</f>
        <v>3469-EAST-Office Supplies</v>
      </c>
    </row>
    <row r="2472" spans="1:19" x14ac:dyDescent="0.3">
      <c r="A2472" t="s">
        <v>6502</v>
      </c>
      <c r="B2472" t="str">
        <f t="shared" si="228"/>
        <v>3470</v>
      </c>
      <c r="C2472" t="s">
        <v>6503</v>
      </c>
      <c r="D2472" t="str">
        <f t="shared" si="233"/>
        <v>Jennifer Schneider</v>
      </c>
      <c r="E2472" t="s">
        <v>44</v>
      </c>
      <c r="F2472" t="str">
        <f t="shared" si="229"/>
        <v>SOUTH</v>
      </c>
      <c r="G2472" t="s">
        <v>12</v>
      </c>
      <c r="H2472" t="str">
        <f t="shared" si="230"/>
        <v>Electronics</v>
      </c>
      <c r="I2472" s="2" t="s">
        <v>2805</v>
      </c>
      <c r="J2472" s="1">
        <v>45904</v>
      </c>
      <c r="K2472"/>
      <c r="L2472" s="4">
        <v>0</v>
      </c>
      <c r="M2472" s="4" t="str">
        <f t="shared" si="231"/>
        <v>Low Sales</v>
      </c>
      <c r="N2472" s="2" t="str">
        <f t="shared" si="232"/>
        <v>Grade C</v>
      </c>
      <c r="O2472"/>
      <c r="P2472" s="4">
        <v>0</v>
      </c>
      <c r="Q2472" t="s">
        <v>14</v>
      </c>
      <c r="R2472" s="4">
        <v>5</v>
      </c>
      <c r="S2472" t="str">
        <f>CONCATENATE(OrdersTable[[#This Row],[Clean_ID]],"-",OrdersTable[[#This Row],[Clean_Region]],"-",OrdersTable[[#This Row],[Clean_Product]])</f>
        <v>3470-SOUTH-Electronics</v>
      </c>
    </row>
    <row r="2473" spans="1:19" x14ac:dyDescent="0.3">
      <c r="A2473" t="s">
        <v>6504</v>
      </c>
      <c r="B2473" t="str">
        <f t="shared" si="228"/>
        <v>3471</v>
      </c>
      <c r="C2473" t="s">
        <v>6505</v>
      </c>
      <c r="D2473" t="str">
        <f t="shared" si="233"/>
        <v>Andrew Wilson</v>
      </c>
      <c r="E2473" t="s">
        <v>44</v>
      </c>
      <c r="F2473" t="str">
        <f t="shared" si="229"/>
        <v>SOUTH</v>
      </c>
      <c r="G2473" t="s">
        <v>35</v>
      </c>
      <c r="H2473" t="str">
        <f t="shared" si="230"/>
        <v>Electronics</v>
      </c>
      <c r="I2473" s="2" t="s">
        <v>6506</v>
      </c>
      <c r="J2473" s="1">
        <v>45417</v>
      </c>
      <c r="K2473"/>
      <c r="L2473" s="4">
        <v>0</v>
      </c>
      <c r="M2473" s="4" t="str">
        <f t="shared" si="231"/>
        <v>Low Sales</v>
      </c>
      <c r="N2473" s="2" t="str">
        <f t="shared" si="232"/>
        <v>Grade C</v>
      </c>
      <c r="O2473"/>
      <c r="P2473" s="4">
        <v>0</v>
      </c>
      <c r="Q2473" t="s">
        <v>37</v>
      </c>
      <c r="R2473" s="4">
        <v>4</v>
      </c>
      <c r="S2473" t="str">
        <f>CONCATENATE(OrdersTable[[#This Row],[Clean_ID]],"-",OrdersTable[[#This Row],[Clean_Region]],"-",OrdersTable[[#This Row],[Clean_Product]])</f>
        <v>3471-SOUTH-Electronics</v>
      </c>
    </row>
    <row r="2474" spans="1:19" x14ac:dyDescent="0.3">
      <c r="A2474" t="s">
        <v>6507</v>
      </c>
      <c r="B2474" t="str">
        <f t="shared" si="228"/>
        <v>3472</v>
      </c>
      <c r="C2474" t="s">
        <v>6508</v>
      </c>
      <c r="D2474" t="str">
        <f t="shared" si="233"/>
        <v>Erik Forbes</v>
      </c>
      <c r="E2474" t="s">
        <v>44</v>
      </c>
      <c r="F2474" t="str">
        <f t="shared" si="229"/>
        <v>SOUTH</v>
      </c>
      <c r="G2474" t="s">
        <v>80</v>
      </c>
      <c r="H2474" t="str">
        <f t="shared" si="230"/>
        <v>Furniture</v>
      </c>
      <c r="I2474" s="2" t="s">
        <v>3078</v>
      </c>
      <c r="J2474" s="1">
        <v>45717</v>
      </c>
      <c r="K2474"/>
      <c r="L2474" s="4">
        <v>0</v>
      </c>
      <c r="M2474" s="4" t="str">
        <f t="shared" si="231"/>
        <v>Low Sales</v>
      </c>
      <c r="N2474" s="2" t="str">
        <f t="shared" si="232"/>
        <v>Grade C</v>
      </c>
      <c r="O2474">
        <v>15</v>
      </c>
      <c r="P2474" s="4">
        <v>15</v>
      </c>
      <c r="Q2474" t="s">
        <v>18</v>
      </c>
      <c r="R2474" s="4">
        <v>12</v>
      </c>
      <c r="S2474" t="str">
        <f>CONCATENATE(OrdersTable[[#This Row],[Clean_ID]],"-",OrdersTable[[#This Row],[Clean_Region]],"-",OrdersTable[[#This Row],[Clean_Product]])</f>
        <v>3472-SOUTH-Furniture</v>
      </c>
    </row>
    <row r="2475" spans="1:19" x14ac:dyDescent="0.3">
      <c r="A2475" t="s">
        <v>6509</v>
      </c>
      <c r="B2475" t="str">
        <f t="shared" si="228"/>
        <v>3473</v>
      </c>
      <c r="C2475" t="s">
        <v>6510</v>
      </c>
      <c r="D2475" t="str">
        <f t="shared" si="233"/>
        <v>Jesus Calderon Dds</v>
      </c>
      <c r="E2475" t="s">
        <v>34</v>
      </c>
      <c r="F2475" t="str">
        <f t="shared" si="229"/>
        <v>NORTH</v>
      </c>
      <c r="G2475" t="s">
        <v>35</v>
      </c>
      <c r="H2475" t="str">
        <f t="shared" si="230"/>
        <v>Electronics</v>
      </c>
      <c r="I2475" s="2" t="s">
        <v>939</v>
      </c>
      <c r="J2475" s="1">
        <v>45724</v>
      </c>
      <c r="K2475"/>
      <c r="L2475" s="4">
        <v>0</v>
      </c>
      <c r="M2475" s="4" t="str">
        <f t="shared" si="231"/>
        <v>Low Sales</v>
      </c>
      <c r="N2475" s="2" t="str">
        <f t="shared" si="232"/>
        <v>Grade C</v>
      </c>
      <c r="O2475">
        <v>10</v>
      </c>
      <c r="P2475" s="4">
        <v>10</v>
      </c>
      <c r="Q2475" t="s">
        <v>14</v>
      </c>
      <c r="R2475" s="4">
        <v>15</v>
      </c>
      <c r="S2475" t="str">
        <f>CONCATENATE(OrdersTable[[#This Row],[Clean_ID]],"-",OrdersTable[[#This Row],[Clean_Region]],"-",OrdersTable[[#This Row],[Clean_Product]])</f>
        <v>3473-NORTH-Electronics</v>
      </c>
    </row>
    <row r="2476" spans="1:19" x14ac:dyDescent="0.3">
      <c r="A2476" t="s">
        <v>6511</v>
      </c>
      <c r="B2476" t="str">
        <f t="shared" si="228"/>
        <v>3474</v>
      </c>
      <c r="C2476" t="s">
        <v>6512</v>
      </c>
      <c r="D2476" t="str">
        <f t="shared" si="233"/>
        <v>Bailey Aguilar</v>
      </c>
      <c r="E2476" t="s">
        <v>11</v>
      </c>
      <c r="F2476" t="str">
        <f t="shared" si="229"/>
        <v>NORTH</v>
      </c>
      <c r="G2476" t="s">
        <v>12</v>
      </c>
      <c r="H2476" t="str">
        <f t="shared" si="230"/>
        <v>Electronics</v>
      </c>
      <c r="I2476" s="2" t="s">
        <v>6513</v>
      </c>
      <c r="J2476" s="1">
        <v>45322</v>
      </c>
      <c r="K2476">
        <v>3245.8</v>
      </c>
      <c r="L2476" s="4">
        <v>3245.8</v>
      </c>
      <c r="M2476" s="4" t="str">
        <f t="shared" si="231"/>
        <v>High Sales</v>
      </c>
      <c r="N2476" s="2" t="str">
        <f t="shared" si="232"/>
        <v>Grade B</v>
      </c>
      <c r="O2476">
        <v>20</v>
      </c>
      <c r="P2476" s="4">
        <v>20</v>
      </c>
      <c r="Q2476" t="s">
        <v>37</v>
      </c>
      <c r="R2476" s="4">
        <v>14</v>
      </c>
      <c r="S2476" t="str">
        <f>CONCATENATE(OrdersTable[[#This Row],[Clean_ID]],"-",OrdersTable[[#This Row],[Clean_Region]],"-",OrdersTable[[#This Row],[Clean_Product]])</f>
        <v>3474-NORTH-Electronics</v>
      </c>
    </row>
    <row r="2477" spans="1:19" x14ac:dyDescent="0.3">
      <c r="A2477" t="s">
        <v>6514</v>
      </c>
      <c r="B2477" t="str">
        <f t="shared" si="228"/>
        <v>3475</v>
      </c>
      <c r="C2477" t="s">
        <v>6515</v>
      </c>
      <c r="D2477" t="str">
        <f t="shared" si="233"/>
        <v>Roy Yoder</v>
      </c>
      <c r="E2477" t="s">
        <v>26</v>
      </c>
      <c r="F2477" t="str">
        <f t="shared" si="229"/>
        <v>EAST</v>
      </c>
      <c r="G2477" t="s">
        <v>80</v>
      </c>
      <c r="H2477" t="str">
        <f t="shared" si="230"/>
        <v>Furniture</v>
      </c>
      <c r="I2477" s="2" t="s">
        <v>6516</v>
      </c>
      <c r="J2477" s="1">
        <v>45437</v>
      </c>
      <c r="K2477"/>
      <c r="L2477" s="4">
        <v>0</v>
      </c>
      <c r="M2477" s="4" t="str">
        <f t="shared" si="231"/>
        <v>Low Sales</v>
      </c>
      <c r="N2477" s="2" t="str">
        <f t="shared" si="232"/>
        <v>Grade C</v>
      </c>
      <c r="O2477">
        <v>5</v>
      </c>
      <c r="P2477" s="4">
        <v>5</v>
      </c>
      <c r="Q2477" t="s">
        <v>37</v>
      </c>
      <c r="R2477" s="4">
        <v>5</v>
      </c>
      <c r="S2477" t="str">
        <f>CONCATENATE(OrdersTable[[#This Row],[Clean_ID]],"-",OrdersTable[[#This Row],[Clean_Region]],"-",OrdersTable[[#This Row],[Clean_Product]])</f>
        <v>3475-EAST-Furniture</v>
      </c>
    </row>
    <row r="2478" spans="1:19" x14ac:dyDescent="0.3">
      <c r="A2478" t="s">
        <v>6517</v>
      </c>
      <c r="B2478" t="str">
        <f t="shared" si="228"/>
        <v>3476</v>
      </c>
      <c r="C2478" t="s">
        <v>6518</v>
      </c>
      <c r="D2478" t="str">
        <f t="shared" si="233"/>
        <v>Courtney Myers</v>
      </c>
      <c r="E2478" t="s">
        <v>26</v>
      </c>
      <c r="F2478" t="str">
        <f t="shared" si="229"/>
        <v>EAST</v>
      </c>
      <c r="G2478" t="s">
        <v>80</v>
      </c>
      <c r="H2478" t="str">
        <f t="shared" si="230"/>
        <v>Furniture</v>
      </c>
      <c r="I2478" s="2" t="s">
        <v>3043</v>
      </c>
      <c r="J2478" s="1">
        <v>45330</v>
      </c>
      <c r="K2478"/>
      <c r="L2478" s="4">
        <v>0</v>
      </c>
      <c r="M2478" s="4" t="str">
        <f t="shared" si="231"/>
        <v>Low Sales</v>
      </c>
      <c r="N2478" s="2" t="str">
        <f t="shared" si="232"/>
        <v>Grade C</v>
      </c>
      <c r="O2478">
        <v>10</v>
      </c>
      <c r="P2478" s="4">
        <v>10</v>
      </c>
      <c r="Q2478" t="s">
        <v>23</v>
      </c>
      <c r="R2478" s="4">
        <v>15</v>
      </c>
      <c r="S2478" t="str">
        <f>CONCATENATE(OrdersTable[[#This Row],[Clean_ID]],"-",OrdersTable[[#This Row],[Clean_Region]],"-",OrdersTable[[#This Row],[Clean_Product]])</f>
        <v>3476-EAST-Furniture</v>
      </c>
    </row>
    <row r="2479" spans="1:19" x14ac:dyDescent="0.3">
      <c r="A2479" t="s">
        <v>6519</v>
      </c>
      <c r="B2479" t="str">
        <f t="shared" si="228"/>
        <v>3477</v>
      </c>
      <c r="C2479" t="s">
        <v>6520</v>
      </c>
      <c r="D2479" t="str">
        <f t="shared" si="233"/>
        <v>Jennifer Munoz</v>
      </c>
      <c r="E2479" t="s">
        <v>21</v>
      </c>
      <c r="F2479" t="str">
        <f t="shared" si="229"/>
        <v>CENTRAL</v>
      </c>
      <c r="G2479" t="s">
        <v>35</v>
      </c>
      <c r="H2479" t="str">
        <f t="shared" si="230"/>
        <v>Electronics</v>
      </c>
      <c r="I2479" s="2" t="s">
        <v>1382</v>
      </c>
      <c r="J2479" s="1">
        <v>45557</v>
      </c>
      <c r="K2479"/>
      <c r="L2479" s="4">
        <v>0</v>
      </c>
      <c r="M2479" s="4" t="str">
        <f t="shared" si="231"/>
        <v>Low Sales</v>
      </c>
      <c r="N2479" s="2" t="str">
        <f t="shared" si="232"/>
        <v>Grade C</v>
      </c>
      <c r="O2479">
        <v>5</v>
      </c>
      <c r="P2479" s="4">
        <v>5</v>
      </c>
      <c r="Q2479" t="s">
        <v>14</v>
      </c>
      <c r="R2479" s="4">
        <v>8</v>
      </c>
      <c r="S2479" t="str">
        <f>CONCATENATE(OrdersTable[[#This Row],[Clean_ID]],"-",OrdersTable[[#This Row],[Clean_Region]],"-",OrdersTable[[#This Row],[Clean_Product]])</f>
        <v>3477-CENTRAL-Electronics</v>
      </c>
    </row>
    <row r="2480" spans="1:19" x14ac:dyDescent="0.3">
      <c r="A2480" t="s">
        <v>6521</v>
      </c>
      <c r="B2480" t="str">
        <f t="shared" si="228"/>
        <v>3478</v>
      </c>
      <c r="C2480" t="s">
        <v>6522</v>
      </c>
      <c r="D2480" t="str">
        <f t="shared" si="233"/>
        <v>Jonathan Davis</v>
      </c>
      <c r="E2480" t="s">
        <v>44</v>
      </c>
      <c r="F2480" t="str">
        <f t="shared" si="229"/>
        <v>SOUTH</v>
      </c>
      <c r="G2480" t="s">
        <v>80</v>
      </c>
      <c r="H2480" t="str">
        <f t="shared" si="230"/>
        <v>Furniture</v>
      </c>
      <c r="I2480" s="2" t="s">
        <v>2690</v>
      </c>
      <c r="J2480" s="1">
        <v>45955</v>
      </c>
      <c r="K2480"/>
      <c r="L2480" s="4">
        <v>0</v>
      </c>
      <c r="M2480" s="4" t="str">
        <f t="shared" si="231"/>
        <v>Low Sales</v>
      </c>
      <c r="N2480" s="2" t="str">
        <f t="shared" si="232"/>
        <v>Grade C</v>
      </c>
      <c r="O2480">
        <v>15</v>
      </c>
      <c r="P2480" s="4">
        <v>15</v>
      </c>
      <c r="Q2480" t="s">
        <v>18</v>
      </c>
      <c r="R2480" s="4">
        <v>4</v>
      </c>
      <c r="S2480" t="str">
        <f>CONCATENATE(OrdersTable[[#This Row],[Clean_ID]],"-",OrdersTable[[#This Row],[Clean_Region]],"-",OrdersTable[[#This Row],[Clean_Product]])</f>
        <v>3478-SOUTH-Furniture</v>
      </c>
    </row>
    <row r="2481" spans="1:19" x14ac:dyDescent="0.3">
      <c r="A2481" t="s">
        <v>6523</v>
      </c>
      <c r="B2481" t="str">
        <f t="shared" si="228"/>
        <v>3479</v>
      </c>
      <c r="C2481" t="s">
        <v>6524</v>
      </c>
      <c r="D2481" t="str">
        <f t="shared" si="233"/>
        <v>Trevor Galvan</v>
      </c>
      <c r="E2481" t="s">
        <v>51</v>
      </c>
      <c r="F2481" t="str">
        <f t="shared" si="229"/>
        <v>WEST</v>
      </c>
      <c r="G2481" t="s">
        <v>35</v>
      </c>
      <c r="H2481" t="str">
        <f t="shared" si="230"/>
        <v>Electronics</v>
      </c>
      <c r="I2481" s="2" t="s">
        <v>5551</v>
      </c>
      <c r="J2481" s="1">
        <v>45755</v>
      </c>
      <c r="K2481"/>
      <c r="L2481" s="4">
        <v>0</v>
      </c>
      <c r="M2481" s="4" t="str">
        <f t="shared" si="231"/>
        <v>Low Sales</v>
      </c>
      <c r="N2481" s="2" t="str">
        <f t="shared" si="232"/>
        <v>Grade C</v>
      </c>
      <c r="O2481">
        <v>15</v>
      </c>
      <c r="P2481" s="4">
        <v>15</v>
      </c>
      <c r="Q2481" t="s">
        <v>23</v>
      </c>
      <c r="R2481" s="4">
        <v>4</v>
      </c>
      <c r="S2481" t="str">
        <f>CONCATENATE(OrdersTable[[#This Row],[Clean_ID]],"-",OrdersTable[[#This Row],[Clean_Region]],"-",OrdersTable[[#This Row],[Clean_Product]])</f>
        <v>3479-WEST-Electronics</v>
      </c>
    </row>
    <row r="2482" spans="1:19" x14ac:dyDescent="0.3">
      <c r="A2482" t="s">
        <v>6525</v>
      </c>
      <c r="B2482" t="str">
        <f t="shared" si="228"/>
        <v>3480</v>
      </c>
      <c r="C2482" t="s">
        <v>6526</v>
      </c>
      <c r="D2482" t="str">
        <f t="shared" si="233"/>
        <v>Kelly Edwards</v>
      </c>
      <c r="E2482" t="s">
        <v>44</v>
      </c>
      <c r="F2482" t="str">
        <f t="shared" si="229"/>
        <v>SOUTH</v>
      </c>
      <c r="G2482" t="s">
        <v>35</v>
      </c>
      <c r="H2482" t="str">
        <f t="shared" si="230"/>
        <v>Electronics</v>
      </c>
      <c r="I2482" s="2" t="s">
        <v>6527</v>
      </c>
      <c r="J2482" s="1">
        <v>45295</v>
      </c>
      <c r="K2482">
        <v>1429.35</v>
      </c>
      <c r="L2482" s="4">
        <v>1429.35</v>
      </c>
      <c r="M2482" s="4" t="str">
        <f t="shared" si="231"/>
        <v>Low Sales</v>
      </c>
      <c r="N2482" s="2" t="str">
        <f t="shared" si="232"/>
        <v>Grade C</v>
      </c>
      <c r="O2482">
        <v>5</v>
      </c>
      <c r="P2482" s="4">
        <v>5</v>
      </c>
      <c r="Q2482" t="s">
        <v>31</v>
      </c>
      <c r="R2482" s="4">
        <v>14</v>
      </c>
      <c r="S2482" t="str">
        <f>CONCATENATE(OrdersTable[[#This Row],[Clean_ID]],"-",OrdersTable[[#This Row],[Clean_Region]],"-",OrdersTable[[#This Row],[Clean_Product]])</f>
        <v>3480-SOUTH-Electronics</v>
      </c>
    </row>
    <row r="2483" spans="1:19" x14ac:dyDescent="0.3">
      <c r="A2483" t="s">
        <v>6528</v>
      </c>
      <c r="B2483" t="str">
        <f t="shared" si="228"/>
        <v>3481</v>
      </c>
      <c r="C2483" t="s">
        <v>6529</v>
      </c>
      <c r="D2483" t="str">
        <f t="shared" si="233"/>
        <v>Dustin Scott</v>
      </c>
      <c r="E2483" t="s">
        <v>44</v>
      </c>
      <c r="F2483" t="str">
        <f t="shared" si="229"/>
        <v>SOUTH</v>
      </c>
      <c r="G2483" t="s">
        <v>35</v>
      </c>
      <c r="H2483" t="str">
        <f t="shared" si="230"/>
        <v>Electronics</v>
      </c>
      <c r="I2483" s="2" t="s">
        <v>36</v>
      </c>
      <c r="J2483" s="1">
        <v>45841</v>
      </c>
      <c r="K2483"/>
      <c r="L2483" s="4">
        <v>0</v>
      </c>
      <c r="M2483" s="4" t="str">
        <f t="shared" si="231"/>
        <v>Low Sales</v>
      </c>
      <c r="N2483" s="2" t="str">
        <f t="shared" si="232"/>
        <v>Grade C</v>
      </c>
      <c r="O2483">
        <v>15</v>
      </c>
      <c r="P2483" s="4">
        <v>15</v>
      </c>
      <c r="Q2483" t="s">
        <v>37</v>
      </c>
      <c r="R2483" s="4">
        <v>11</v>
      </c>
      <c r="S2483" t="str">
        <f>CONCATENATE(OrdersTable[[#This Row],[Clean_ID]],"-",OrdersTable[[#This Row],[Clean_Region]],"-",OrdersTable[[#This Row],[Clean_Product]])</f>
        <v>3481-SOUTH-Electronics</v>
      </c>
    </row>
    <row r="2484" spans="1:19" x14ac:dyDescent="0.3">
      <c r="A2484" t="s">
        <v>6530</v>
      </c>
      <c r="B2484" t="str">
        <f t="shared" si="228"/>
        <v>3482</v>
      </c>
      <c r="C2484" t="s">
        <v>6531</v>
      </c>
      <c r="D2484" t="str">
        <f t="shared" si="233"/>
        <v>Geoffrey Wood</v>
      </c>
      <c r="E2484" t="s">
        <v>34</v>
      </c>
      <c r="F2484" t="str">
        <f t="shared" si="229"/>
        <v>NORTH</v>
      </c>
      <c r="G2484" t="s">
        <v>12</v>
      </c>
      <c r="H2484" t="str">
        <f t="shared" si="230"/>
        <v>Electronics</v>
      </c>
      <c r="I2484" s="2" t="s">
        <v>4998</v>
      </c>
      <c r="J2484" s="1">
        <v>45317</v>
      </c>
      <c r="K2484">
        <v>2445.0300000000002</v>
      </c>
      <c r="L2484" s="4">
        <v>2445.0300000000002</v>
      </c>
      <c r="M2484" s="4" t="str">
        <f t="shared" si="231"/>
        <v>Low Sales</v>
      </c>
      <c r="N2484" s="2" t="str">
        <f t="shared" si="232"/>
        <v>Grade B</v>
      </c>
      <c r="O2484">
        <v>10</v>
      </c>
      <c r="P2484" s="4">
        <v>10</v>
      </c>
      <c r="Q2484" t="s">
        <v>14</v>
      </c>
      <c r="R2484" s="4">
        <v>5</v>
      </c>
      <c r="S2484" t="str">
        <f>CONCATENATE(OrdersTable[[#This Row],[Clean_ID]],"-",OrdersTable[[#This Row],[Clean_Region]],"-",OrdersTable[[#This Row],[Clean_Product]])</f>
        <v>3482-NORTH-Electronics</v>
      </c>
    </row>
    <row r="2485" spans="1:19" x14ac:dyDescent="0.3">
      <c r="A2485" t="s">
        <v>6532</v>
      </c>
      <c r="B2485" t="str">
        <f t="shared" si="228"/>
        <v>3483</v>
      </c>
      <c r="C2485" t="s">
        <v>6533</v>
      </c>
      <c r="D2485" t="str">
        <f t="shared" si="233"/>
        <v>Michelle Stephens</v>
      </c>
      <c r="E2485" t="s">
        <v>44</v>
      </c>
      <c r="F2485" t="str">
        <f t="shared" si="229"/>
        <v>SOUTH</v>
      </c>
      <c r="G2485" t="s">
        <v>40</v>
      </c>
      <c r="H2485" t="str">
        <f t="shared" si="230"/>
        <v>Office Supplies</v>
      </c>
      <c r="I2485" s="2" t="s">
        <v>1780</v>
      </c>
      <c r="J2485" s="1">
        <v>45766</v>
      </c>
      <c r="K2485">
        <v>4241.08</v>
      </c>
      <c r="L2485" s="4">
        <v>4241.08</v>
      </c>
      <c r="M2485" s="4" t="str">
        <f t="shared" si="231"/>
        <v>High Sales</v>
      </c>
      <c r="N2485" s="2" t="str">
        <f t="shared" si="232"/>
        <v>Grade A</v>
      </c>
      <c r="O2485">
        <v>5</v>
      </c>
      <c r="P2485" s="4">
        <v>5</v>
      </c>
      <c r="Q2485" t="s">
        <v>23</v>
      </c>
      <c r="R2485" s="4">
        <v>1</v>
      </c>
      <c r="S2485" t="str">
        <f>CONCATENATE(OrdersTable[[#This Row],[Clean_ID]],"-",OrdersTable[[#This Row],[Clean_Region]],"-",OrdersTable[[#This Row],[Clean_Product]])</f>
        <v>3483-SOUTH-Office Supplies</v>
      </c>
    </row>
    <row r="2486" spans="1:19" x14ac:dyDescent="0.3">
      <c r="A2486" t="s">
        <v>6534</v>
      </c>
      <c r="B2486" t="str">
        <f t="shared" si="228"/>
        <v>3484</v>
      </c>
      <c r="C2486" t="s">
        <v>6535</v>
      </c>
      <c r="D2486" t="str">
        <f t="shared" si="233"/>
        <v>Sarah Perry</v>
      </c>
      <c r="E2486" t="s">
        <v>21</v>
      </c>
      <c r="F2486" t="str">
        <f t="shared" si="229"/>
        <v>CENTRAL</v>
      </c>
      <c r="G2486" t="s">
        <v>40</v>
      </c>
      <c r="H2486" t="str">
        <f t="shared" si="230"/>
        <v>Office Supplies</v>
      </c>
      <c r="I2486" s="2" t="s">
        <v>6135</v>
      </c>
      <c r="J2486" s="1">
        <v>45524</v>
      </c>
      <c r="K2486">
        <v>3476.88</v>
      </c>
      <c r="L2486" s="4">
        <v>3476.88</v>
      </c>
      <c r="M2486" s="4" t="str">
        <f t="shared" si="231"/>
        <v>High Sales</v>
      </c>
      <c r="N2486" s="2" t="str">
        <f t="shared" si="232"/>
        <v>Grade B</v>
      </c>
      <c r="O2486">
        <v>10</v>
      </c>
      <c r="P2486" s="4">
        <v>10</v>
      </c>
      <c r="Q2486" t="s">
        <v>23</v>
      </c>
      <c r="R2486" s="4">
        <v>9</v>
      </c>
      <c r="S2486" t="str">
        <f>CONCATENATE(OrdersTable[[#This Row],[Clean_ID]],"-",OrdersTable[[#This Row],[Clean_Region]],"-",OrdersTable[[#This Row],[Clean_Product]])</f>
        <v>3484-CENTRAL-Office Supplies</v>
      </c>
    </row>
    <row r="2487" spans="1:19" x14ac:dyDescent="0.3">
      <c r="A2487" t="s">
        <v>6536</v>
      </c>
      <c r="B2487" t="str">
        <f t="shared" si="228"/>
        <v>3485</v>
      </c>
      <c r="C2487" t="s">
        <v>6537</v>
      </c>
      <c r="D2487" t="str">
        <f t="shared" si="233"/>
        <v>Paul Frye</v>
      </c>
      <c r="E2487" t="s">
        <v>11</v>
      </c>
      <c r="F2487" t="str">
        <f t="shared" si="229"/>
        <v>NORTH</v>
      </c>
      <c r="G2487" t="s">
        <v>12</v>
      </c>
      <c r="H2487" t="str">
        <f t="shared" si="230"/>
        <v>Electronics</v>
      </c>
      <c r="I2487" s="2" t="s">
        <v>3995</v>
      </c>
      <c r="J2487" s="1">
        <v>45798</v>
      </c>
      <c r="K2487">
        <v>4546.74</v>
      </c>
      <c r="L2487" s="4">
        <v>4546.74</v>
      </c>
      <c r="M2487" s="4" t="str">
        <f t="shared" si="231"/>
        <v>High Sales</v>
      </c>
      <c r="N2487" s="2" t="str">
        <f t="shared" si="232"/>
        <v>Grade A</v>
      </c>
      <c r="O2487">
        <v>5</v>
      </c>
      <c r="P2487" s="4">
        <v>5</v>
      </c>
      <c r="Q2487" t="s">
        <v>18</v>
      </c>
      <c r="R2487" s="4">
        <v>7</v>
      </c>
      <c r="S2487" t="str">
        <f>CONCATENATE(OrdersTable[[#This Row],[Clean_ID]],"-",OrdersTable[[#This Row],[Clean_Region]],"-",OrdersTable[[#This Row],[Clean_Product]])</f>
        <v>3485-NORTH-Electronics</v>
      </c>
    </row>
    <row r="2488" spans="1:19" x14ac:dyDescent="0.3">
      <c r="A2488" t="s">
        <v>6538</v>
      </c>
      <c r="B2488" t="str">
        <f t="shared" si="228"/>
        <v>3486</v>
      </c>
      <c r="C2488" t="s">
        <v>6539</v>
      </c>
      <c r="D2488" t="str">
        <f t="shared" si="233"/>
        <v>Kevin Lloyd</v>
      </c>
      <c r="E2488" t="s">
        <v>21</v>
      </c>
      <c r="F2488" t="str">
        <f t="shared" si="229"/>
        <v>CENTRAL</v>
      </c>
      <c r="G2488" t="s">
        <v>40</v>
      </c>
      <c r="H2488" t="str">
        <f t="shared" si="230"/>
        <v>Office Supplies</v>
      </c>
      <c r="I2488" s="2" t="s">
        <v>171</v>
      </c>
      <c r="J2488" s="1">
        <v>45651</v>
      </c>
      <c r="K2488"/>
      <c r="L2488" s="4">
        <v>0</v>
      </c>
      <c r="M2488" s="4" t="str">
        <f t="shared" si="231"/>
        <v>Low Sales</v>
      </c>
      <c r="N2488" s="2" t="str">
        <f t="shared" si="232"/>
        <v>Grade C</v>
      </c>
      <c r="O2488">
        <v>10</v>
      </c>
      <c r="P2488" s="4">
        <v>10</v>
      </c>
      <c r="Q2488" t="s">
        <v>14</v>
      </c>
      <c r="R2488" s="4">
        <v>10</v>
      </c>
      <c r="S2488" t="str">
        <f>CONCATENATE(OrdersTable[[#This Row],[Clean_ID]],"-",OrdersTable[[#This Row],[Clean_Region]],"-",OrdersTable[[#This Row],[Clean_Product]])</f>
        <v>3486-CENTRAL-Office Supplies</v>
      </c>
    </row>
    <row r="2489" spans="1:19" x14ac:dyDescent="0.3">
      <c r="A2489" t="s">
        <v>6540</v>
      </c>
      <c r="B2489" t="str">
        <f t="shared" si="228"/>
        <v>3487</v>
      </c>
      <c r="C2489" t="s">
        <v>6541</v>
      </c>
      <c r="D2489" t="str">
        <f t="shared" si="233"/>
        <v>Kyle Dean</v>
      </c>
      <c r="E2489" t="s">
        <v>11</v>
      </c>
      <c r="F2489" t="str">
        <f t="shared" si="229"/>
        <v>NORTH</v>
      </c>
      <c r="G2489" t="s">
        <v>80</v>
      </c>
      <c r="H2489" t="str">
        <f t="shared" si="230"/>
        <v>Furniture</v>
      </c>
      <c r="I2489" s="2" t="s">
        <v>3883</v>
      </c>
      <c r="J2489" s="1">
        <v>45881</v>
      </c>
      <c r="K2489"/>
      <c r="L2489" s="4">
        <v>0</v>
      </c>
      <c r="M2489" s="4" t="str">
        <f t="shared" si="231"/>
        <v>Low Sales</v>
      </c>
      <c r="N2489" s="2" t="str">
        <f t="shared" si="232"/>
        <v>Grade C</v>
      </c>
      <c r="O2489">
        <v>10</v>
      </c>
      <c r="P2489" s="4">
        <v>10</v>
      </c>
      <c r="Q2489" t="s">
        <v>31</v>
      </c>
      <c r="R2489" s="4">
        <v>3</v>
      </c>
      <c r="S2489" t="str">
        <f>CONCATENATE(OrdersTable[[#This Row],[Clean_ID]],"-",OrdersTable[[#This Row],[Clean_Region]],"-",OrdersTable[[#This Row],[Clean_Product]])</f>
        <v>3487-NORTH-Furniture</v>
      </c>
    </row>
    <row r="2490" spans="1:19" x14ac:dyDescent="0.3">
      <c r="A2490" t="s">
        <v>6542</v>
      </c>
      <c r="B2490" t="str">
        <f t="shared" si="228"/>
        <v>3488</v>
      </c>
      <c r="C2490" t="s">
        <v>6543</v>
      </c>
      <c r="D2490" t="str">
        <f t="shared" si="233"/>
        <v>Steven Camacho</v>
      </c>
      <c r="E2490" t="s">
        <v>11</v>
      </c>
      <c r="F2490" t="str">
        <f t="shared" si="229"/>
        <v>NORTH</v>
      </c>
      <c r="G2490" t="s">
        <v>40</v>
      </c>
      <c r="H2490" t="str">
        <f t="shared" si="230"/>
        <v>Office Supplies</v>
      </c>
      <c r="I2490" s="2" t="s">
        <v>2972</v>
      </c>
      <c r="J2490" s="1">
        <v>45922</v>
      </c>
      <c r="K2490">
        <v>4144.87</v>
      </c>
      <c r="L2490" s="4">
        <v>4144.87</v>
      </c>
      <c r="M2490" s="4" t="str">
        <f t="shared" si="231"/>
        <v>High Sales</v>
      </c>
      <c r="N2490" s="2" t="str">
        <f t="shared" si="232"/>
        <v>Grade A</v>
      </c>
      <c r="O2490">
        <v>10</v>
      </c>
      <c r="P2490" s="4">
        <v>10</v>
      </c>
      <c r="Q2490" t="s">
        <v>18</v>
      </c>
      <c r="R2490" s="4">
        <v>3</v>
      </c>
      <c r="S2490" t="str">
        <f>CONCATENATE(OrdersTable[[#This Row],[Clean_ID]],"-",OrdersTable[[#This Row],[Clean_Region]],"-",OrdersTable[[#This Row],[Clean_Product]])</f>
        <v>3488-NORTH-Office Supplies</v>
      </c>
    </row>
    <row r="2491" spans="1:19" x14ac:dyDescent="0.3">
      <c r="A2491" t="s">
        <v>6544</v>
      </c>
      <c r="B2491" t="str">
        <f t="shared" si="228"/>
        <v>3489</v>
      </c>
      <c r="C2491" t="s">
        <v>6545</v>
      </c>
      <c r="D2491" t="str">
        <f t="shared" si="233"/>
        <v>Jessica Garcia</v>
      </c>
      <c r="E2491" t="s">
        <v>44</v>
      </c>
      <c r="F2491" t="str">
        <f t="shared" si="229"/>
        <v>SOUTH</v>
      </c>
      <c r="G2491" t="s">
        <v>35</v>
      </c>
      <c r="H2491" t="str">
        <f t="shared" si="230"/>
        <v>Electronics</v>
      </c>
      <c r="I2491" s="2" t="s">
        <v>6135</v>
      </c>
      <c r="J2491" s="1">
        <v>45524</v>
      </c>
      <c r="K2491">
        <v>3098.95</v>
      </c>
      <c r="L2491" s="4">
        <v>3098.95</v>
      </c>
      <c r="M2491" s="4" t="str">
        <f t="shared" si="231"/>
        <v>High Sales</v>
      </c>
      <c r="N2491" s="2" t="str">
        <f t="shared" si="232"/>
        <v>Grade B</v>
      </c>
      <c r="O2491">
        <v>5</v>
      </c>
      <c r="P2491" s="4">
        <v>5</v>
      </c>
      <c r="Q2491" t="s">
        <v>31</v>
      </c>
      <c r="R2491" s="4">
        <v>6</v>
      </c>
      <c r="S2491" t="str">
        <f>CONCATENATE(OrdersTable[[#This Row],[Clean_ID]],"-",OrdersTable[[#This Row],[Clean_Region]],"-",OrdersTable[[#This Row],[Clean_Product]])</f>
        <v>3489-SOUTH-Electronics</v>
      </c>
    </row>
    <row r="2492" spans="1:19" x14ac:dyDescent="0.3">
      <c r="A2492" t="s">
        <v>6546</v>
      </c>
      <c r="B2492" t="str">
        <f t="shared" si="228"/>
        <v>3490</v>
      </c>
      <c r="C2492" t="s">
        <v>6547</v>
      </c>
      <c r="D2492" t="str">
        <f t="shared" si="233"/>
        <v>Manuel Lucas</v>
      </c>
      <c r="E2492" t="s">
        <v>51</v>
      </c>
      <c r="F2492" t="str">
        <f t="shared" si="229"/>
        <v>WEST</v>
      </c>
      <c r="G2492" t="s">
        <v>80</v>
      </c>
      <c r="H2492" t="str">
        <f t="shared" si="230"/>
        <v>Furniture</v>
      </c>
      <c r="I2492" s="2" t="s">
        <v>6548</v>
      </c>
      <c r="J2492" s="1">
        <v>46329</v>
      </c>
      <c r="K2492">
        <v>1166.23</v>
      </c>
      <c r="L2492" s="4">
        <v>1166.23</v>
      </c>
      <c r="M2492" s="4" t="str">
        <f t="shared" si="231"/>
        <v>Low Sales</v>
      </c>
      <c r="N2492" s="2" t="str">
        <f t="shared" si="232"/>
        <v>Grade C</v>
      </c>
      <c r="O2492">
        <v>20</v>
      </c>
      <c r="P2492" s="4">
        <v>20</v>
      </c>
      <c r="Q2492" t="s">
        <v>23</v>
      </c>
      <c r="R2492" s="4">
        <v>2</v>
      </c>
      <c r="S2492" t="str">
        <f>CONCATENATE(OrdersTable[[#This Row],[Clean_ID]],"-",OrdersTable[[#This Row],[Clean_Region]],"-",OrdersTable[[#This Row],[Clean_Product]])</f>
        <v>3490-WEST-Furniture</v>
      </c>
    </row>
    <row r="2493" spans="1:19" x14ac:dyDescent="0.3">
      <c r="A2493" t="s">
        <v>6549</v>
      </c>
      <c r="B2493" t="str">
        <f t="shared" si="228"/>
        <v>3491</v>
      </c>
      <c r="C2493" t="s">
        <v>6550</v>
      </c>
      <c r="D2493" t="str">
        <f t="shared" si="233"/>
        <v>Tammy Williams</v>
      </c>
      <c r="E2493" t="s">
        <v>21</v>
      </c>
      <c r="F2493" t="str">
        <f t="shared" si="229"/>
        <v>CENTRAL</v>
      </c>
      <c r="G2493" t="s">
        <v>40</v>
      </c>
      <c r="H2493" t="str">
        <f t="shared" si="230"/>
        <v>Office Supplies</v>
      </c>
      <c r="I2493" s="2" t="s">
        <v>4306</v>
      </c>
      <c r="J2493" s="1">
        <v>45414</v>
      </c>
      <c r="K2493">
        <v>2015.63</v>
      </c>
      <c r="L2493" s="4">
        <v>2015.63</v>
      </c>
      <c r="M2493" s="4" t="str">
        <f t="shared" si="231"/>
        <v>Low Sales</v>
      </c>
      <c r="N2493" s="2" t="str">
        <f t="shared" si="232"/>
        <v>Grade B</v>
      </c>
      <c r="O2493"/>
      <c r="P2493" s="4">
        <v>0</v>
      </c>
      <c r="Q2493" t="s">
        <v>23</v>
      </c>
      <c r="R2493" s="4">
        <v>1</v>
      </c>
      <c r="S2493" t="str">
        <f>CONCATENATE(OrdersTable[[#This Row],[Clean_ID]],"-",OrdersTable[[#This Row],[Clean_Region]],"-",OrdersTable[[#This Row],[Clean_Product]])</f>
        <v>3491-CENTRAL-Office Supplies</v>
      </c>
    </row>
    <row r="2494" spans="1:19" x14ac:dyDescent="0.3">
      <c r="A2494" t="s">
        <v>6551</v>
      </c>
      <c r="B2494" t="str">
        <f t="shared" si="228"/>
        <v>3492</v>
      </c>
      <c r="C2494" t="s">
        <v>6552</v>
      </c>
      <c r="D2494" t="str">
        <f t="shared" si="233"/>
        <v>Luke Baird</v>
      </c>
      <c r="E2494" t="s">
        <v>21</v>
      </c>
      <c r="F2494" t="str">
        <f t="shared" si="229"/>
        <v>CENTRAL</v>
      </c>
      <c r="G2494" t="s">
        <v>80</v>
      </c>
      <c r="H2494" t="str">
        <f t="shared" si="230"/>
        <v>Furniture</v>
      </c>
      <c r="I2494" s="2" t="s">
        <v>6295</v>
      </c>
      <c r="J2494" s="1">
        <v>45690</v>
      </c>
      <c r="K2494">
        <v>2514.2800000000002</v>
      </c>
      <c r="L2494" s="4">
        <v>2514.2800000000002</v>
      </c>
      <c r="M2494" s="4" t="str">
        <f t="shared" si="231"/>
        <v>High Sales</v>
      </c>
      <c r="N2494" s="2" t="str">
        <f t="shared" si="232"/>
        <v>Grade B</v>
      </c>
      <c r="O2494"/>
      <c r="P2494" s="4">
        <v>0</v>
      </c>
      <c r="Q2494" t="s">
        <v>18</v>
      </c>
      <c r="R2494" s="4">
        <v>14</v>
      </c>
      <c r="S2494" t="str">
        <f>CONCATENATE(OrdersTable[[#This Row],[Clean_ID]],"-",OrdersTable[[#This Row],[Clean_Region]],"-",OrdersTable[[#This Row],[Clean_Product]])</f>
        <v>3492-CENTRAL-Furniture</v>
      </c>
    </row>
    <row r="2495" spans="1:19" x14ac:dyDescent="0.3">
      <c r="A2495" t="s">
        <v>6553</v>
      </c>
      <c r="B2495" t="str">
        <f t="shared" si="228"/>
        <v>3493</v>
      </c>
      <c r="C2495" t="s">
        <v>6554</v>
      </c>
      <c r="D2495" t="str">
        <f t="shared" si="233"/>
        <v>Thomas Cole</v>
      </c>
      <c r="E2495" t="s">
        <v>44</v>
      </c>
      <c r="F2495" t="str">
        <f t="shared" si="229"/>
        <v>SOUTH</v>
      </c>
      <c r="G2495" t="s">
        <v>35</v>
      </c>
      <c r="H2495" t="str">
        <f t="shared" si="230"/>
        <v>Electronics</v>
      </c>
      <c r="I2495" s="2" t="s">
        <v>4834</v>
      </c>
      <c r="J2495" s="1">
        <v>45331</v>
      </c>
      <c r="K2495">
        <v>120.09</v>
      </c>
      <c r="L2495" s="4">
        <v>120.09</v>
      </c>
      <c r="M2495" s="4" t="str">
        <f t="shared" si="231"/>
        <v>Low Sales</v>
      </c>
      <c r="N2495" s="2" t="str">
        <f t="shared" si="232"/>
        <v>Grade C</v>
      </c>
      <c r="O2495">
        <v>10</v>
      </c>
      <c r="P2495" s="4">
        <v>10</v>
      </c>
      <c r="Q2495" t="s">
        <v>23</v>
      </c>
      <c r="R2495" s="4">
        <v>2</v>
      </c>
      <c r="S2495" t="str">
        <f>CONCATENATE(OrdersTable[[#This Row],[Clean_ID]],"-",OrdersTable[[#This Row],[Clean_Region]],"-",OrdersTable[[#This Row],[Clean_Product]])</f>
        <v>3493-SOUTH-Electronics</v>
      </c>
    </row>
    <row r="2496" spans="1:19" x14ac:dyDescent="0.3">
      <c r="A2496" t="s">
        <v>6555</v>
      </c>
      <c r="B2496" t="str">
        <f t="shared" si="228"/>
        <v>3494</v>
      </c>
      <c r="C2496" t="s">
        <v>6556</v>
      </c>
      <c r="D2496" t="str">
        <f t="shared" si="233"/>
        <v>Tina Moore</v>
      </c>
      <c r="E2496" t="s">
        <v>26</v>
      </c>
      <c r="F2496" t="str">
        <f t="shared" si="229"/>
        <v>EAST</v>
      </c>
      <c r="G2496" t="s">
        <v>80</v>
      </c>
      <c r="H2496" t="str">
        <f t="shared" si="230"/>
        <v>Furniture</v>
      </c>
      <c r="I2496" s="2" t="s">
        <v>1893</v>
      </c>
      <c r="J2496" s="1">
        <v>45863</v>
      </c>
      <c r="K2496">
        <v>2823.09</v>
      </c>
      <c r="L2496" s="4">
        <v>2823.09</v>
      </c>
      <c r="M2496" s="4" t="str">
        <f t="shared" si="231"/>
        <v>High Sales</v>
      </c>
      <c r="N2496" s="2" t="str">
        <f t="shared" si="232"/>
        <v>Grade B</v>
      </c>
      <c r="O2496">
        <v>5</v>
      </c>
      <c r="P2496" s="4">
        <v>5</v>
      </c>
      <c r="Q2496" t="s">
        <v>23</v>
      </c>
      <c r="R2496" s="4">
        <v>11</v>
      </c>
      <c r="S2496" t="str">
        <f>CONCATENATE(OrdersTable[[#This Row],[Clean_ID]],"-",OrdersTable[[#This Row],[Clean_Region]],"-",OrdersTable[[#This Row],[Clean_Product]])</f>
        <v>3494-EAST-Furniture</v>
      </c>
    </row>
    <row r="2497" spans="1:19" x14ac:dyDescent="0.3">
      <c r="A2497" t="s">
        <v>6557</v>
      </c>
      <c r="B2497" t="str">
        <f t="shared" si="228"/>
        <v>3495</v>
      </c>
      <c r="C2497" t="s">
        <v>6558</v>
      </c>
      <c r="D2497" t="str">
        <f t="shared" si="233"/>
        <v>Megan Mcclain</v>
      </c>
      <c r="E2497" t="s">
        <v>11</v>
      </c>
      <c r="F2497" t="str">
        <f t="shared" si="229"/>
        <v>NORTH</v>
      </c>
      <c r="G2497" t="s">
        <v>35</v>
      </c>
      <c r="H2497" t="str">
        <f t="shared" si="230"/>
        <v>Electronics</v>
      </c>
      <c r="I2497" s="2" t="s">
        <v>4745</v>
      </c>
      <c r="J2497" s="1">
        <v>46016</v>
      </c>
      <c r="K2497"/>
      <c r="L2497" s="4">
        <v>0</v>
      </c>
      <c r="M2497" s="4" t="str">
        <f t="shared" si="231"/>
        <v>Low Sales</v>
      </c>
      <c r="N2497" s="2" t="str">
        <f t="shared" si="232"/>
        <v>Grade C</v>
      </c>
      <c r="O2497">
        <v>20</v>
      </c>
      <c r="P2497" s="4">
        <v>20</v>
      </c>
      <c r="Q2497" t="s">
        <v>23</v>
      </c>
      <c r="R2497" s="4">
        <v>4</v>
      </c>
      <c r="S2497" t="str">
        <f>CONCATENATE(OrdersTable[[#This Row],[Clean_ID]],"-",OrdersTable[[#This Row],[Clean_Region]],"-",OrdersTable[[#This Row],[Clean_Product]])</f>
        <v>3495-NORTH-Electronics</v>
      </c>
    </row>
    <row r="2498" spans="1:19" x14ac:dyDescent="0.3">
      <c r="A2498" t="s">
        <v>6559</v>
      </c>
      <c r="B2498" t="str">
        <f t="shared" ref="B2498:B2561" si="234">RIGHT(A2498, 4)</f>
        <v>3496</v>
      </c>
      <c r="C2498" t="s">
        <v>6560</v>
      </c>
      <c r="D2498" t="str">
        <f t="shared" si="233"/>
        <v>Sean Turner</v>
      </c>
      <c r="E2498" t="s">
        <v>26</v>
      </c>
      <c r="F2498" t="str">
        <f t="shared" ref="F2498:F2561" si="235">UPPER(TRIM(E2498))</f>
        <v>EAST</v>
      </c>
      <c r="G2498" t="s">
        <v>35</v>
      </c>
      <c r="H2498" t="str">
        <f t="shared" ref="H2498:H2561" si="236">PROPER(TRIM(G2498))</f>
        <v>Electronics</v>
      </c>
      <c r="I2498" s="2" t="s">
        <v>6561</v>
      </c>
      <c r="J2498" s="1">
        <v>46297</v>
      </c>
      <c r="K2498">
        <v>698.57</v>
      </c>
      <c r="L2498" s="4">
        <v>698.57</v>
      </c>
      <c r="M2498" s="4" t="str">
        <f t="shared" ref="M2498:M2561" si="237">IF(L2498&gt;2500, "High Sales", "Low Sales")</f>
        <v>Low Sales</v>
      </c>
      <c r="N2498" s="2" t="str">
        <f t="shared" ref="N2498:N2561" si="238">IF(OR(ISBLANK(L2498), L2498="", L2498=0), "Grade C", IF(L2498&gt;=4000, "Grade A", IF(L2498&gt;=2000, "Grade B", "Grade C")))</f>
        <v>Grade C</v>
      </c>
      <c r="O2498">
        <v>10</v>
      </c>
      <c r="P2498" s="4">
        <v>10</v>
      </c>
      <c r="Q2498" t="s">
        <v>18</v>
      </c>
      <c r="R2498" s="4">
        <v>3</v>
      </c>
      <c r="S2498" t="str">
        <f>CONCATENATE(OrdersTable[[#This Row],[Clean_ID]],"-",OrdersTable[[#This Row],[Clean_Region]],"-",OrdersTable[[#This Row],[Clean_Product]])</f>
        <v>3496-EAST-Electronics</v>
      </c>
    </row>
    <row r="2499" spans="1:19" x14ac:dyDescent="0.3">
      <c r="A2499" t="s">
        <v>6562</v>
      </c>
      <c r="B2499" t="str">
        <f t="shared" si="234"/>
        <v>3497</v>
      </c>
      <c r="C2499" t="s">
        <v>6563</v>
      </c>
      <c r="D2499" t="str">
        <f t="shared" ref="D2499:D2562" si="239">PROPER(TRIM(C2499))</f>
        <v>Michael Taylor</v>
      </c>
      <c r="E2499" t="s">
        <v>44</v>
      </c>
      <c r="F2499" t="str">
        <f t="shared" si="235"/>
        <v>SOUTH</v>
      </c>
      <c r="G2499" t="s">
        <v>12</v>
      </c>
      <c r="H2499" t="str">
        <f t="shared" si="236"/>
        <v>Electronics</v>
      </c>
      <c r="I2499" s="2" t="s">
        <v>5829</v>
      </c>
      <c r="J2499" s="1">
        <v>45941</v>
      </c>
      <c r="K2499"/>
      <c r="L2499" s="4">
        <v>0</v>
      </c>
      <c r="M2499" s="4" t="str">
        <f t="shared" si="237"/>
        <v>Low Sales</v>
      </c>
      <c r="N2499" s="2" t="str">
        <f t="shared" si="238"/>
        <v>Grade C</v>
      </c>
      <c r="O2499">
        <v>15</v>
      </c>
      <c r="P2499" s="4">
        <v>15</v>
      </c>
      <c r="Q2499" t="s">
        <v>18</v>
      </c>
      <c r="R2499" s="4">
        <v>6</v>
      </c>
      <c r="S2499" t="str">
        <f>CONCATENATE(OrdersTable[[#This Row],[Clean_ID]],"-",OrdersTable[[#This Row],[Clean_Region]],"-",OrdersTable[[#This Row],[Clean_Product]])</f>
        <v>3497-SOUTH-Electronics</v>
      </c>
    </row>
    <row r="2500" spans="1:19" x14ac:dyDescent="0.3">
      <c r="A2500" t="s">
        <v>6564</v>
      </c>
      <c r="B2500" t="str">
        <f t="shared" si="234"/>
        <v>3498</v>
      </c>
      <c r="C2500" t="s">
        <v>6565</v>
      </c>
      <c r="D2500" t="str">
        <f t="shared" si="239"/>
        <v>Ariel Garcia</v>
      </c>
      <c r="E2500" t="s">
        <v>21</v>
      </c>
      <c r="F2500" t="str">
        <f t="shared" si="235"/>
        <v>CENTRAL</v>
      </c>
      <c r="G2500" t="s">
        <v>80</v>
      </c>
      <c r="H2500" t="str">
        <f t="shared" si="236"/>
        <v>Furniture</v>
      </c>
      <c r="I2500" s="2" t="s">
        <v>6566</v>
      </c>
      <c r="J2500" s="1">
        <v>46026</v>
      </c>
      <c r="K2500">
        <v>4954.5200000000004</v>
      </c>
      <c r="L2500" s="4">
        <v>4954.5200000000004</v>
      </c>
      <c r="M2500" s="4" t="str">
        <f t="shared" si="237"/>
        <v>High Sales</v>
      </c>
      <c r="N2500" s="2" t="str">
        <f t="shared" si="238"/>
        <v>Grade A</v>
      </c>
      <c r="O2500">
        <v>10</v>
      </c>
      <c r="P2500" s="4">
        <v>10</v>
      </c>
      <c r="Q2500" t="s">
        <v>31</v>
      </c>
      <c r="R2500" s="4">
        <v>7</v>
      </c>
      <c r="S2500" t="str">
        <f>CONCATENATE(OrdersTable[[#This Row],[Clean_ID]],"-",OrdersTable[[#This Row],[Clean_Region]],"-",OrdersTable[[#This Row],[Clean_Product]])</f>
        <v>3498-CENTRAL-Furniture</v>
      </c>
    </row>
    <row r="2501" spans="1:19" x14ac:dyDescent="0.3">
      <c r="A2501" t="s">
        <v>6567</v>
      </c>
      <c r="B2501" t="str">
        <f t="shared" si="234"/>
        <v>3499</v>
      </c>
      <c r="C2501" t="s">
        <v>6568</v>
      </c>
      <c r="D2501" t="str">
        <f t="shared" si="239"/>
        <v>Mr. Joshua Johnson</v>
      </c>
      <c r="E2501" t="s">
        <v>34</v>
      </c>
      <c r="F2501" t="str">
        <f t="shared" si="235"/>
        <v>NORTH</v>
      </c>
      <c r="G2501" t="s">
        <v>35</v>
      </c>
      <c r="H2501" t="str">
        <f t="shared" si="236"/>
        <v>Electronics</v>
      </c>
      <c r="I2501" s="2" t="s">
        <v>5195</v>
      </c>
      <c r="J2501" s="1">
        <v>45479</v>
      </c>
      <c r="K2501"/>
      <c r="L2501" s="4">
        <v>0</v>
      </c>
      <c r="M2501" s="4" t="str">
        <f t="shared" si="237"/>
        <v>Low Sales</v>
      </c>
      <c r="N2501" s="2" t="str">
        <f t="shared" si="238"/>
        <v>Grade C</v>
      </c>
      <c r="O2501">
        <v>10</v>
      </c>
      <c r="P2501" s="4">
        <v>10</v>
      </c>
      <c r="Q2501" t="s">
        <v>31</v>
      </c>
      <c r="R2501" s="4">
        <v>11</v>
      </c>
      <c r="S2501" t="str">
        <f>CONCATENATE(OrdersTable[[#This Row],[Clean_ID]],"-",OrdersTable[[#This Row],[Clean_Region]],"-",OrdersTable[[#This Row],[Clean_Product]])</f>
        <v>3499-NORTH-Electronics</v>
      </c>
    </row>
    <row r="2502" spans="1:19" x14ac:dyDescent="0.3">
      <c r="A2502" t="s">
        <v>6569</v>
      </c>
      <c r="B2502" t="str">
        <f t="shared" si="234"/>
        <v>3500</v>
      </c>
      <c r="C2502" t="s">
        <v>6570</v>
      </c>
      <c r="D2502" t="str">
        <f t="shared" si="239"/>
        <v>Andrew Bell</v>
      </c>
      <c r="E2502" t="s">
        <v>34</v>
      </c>
      <c r="F2502" t="str">
        <f t="shared" si="235"/>
        <v>NORTH</v>
      </c>
      <c r="G2502" t="s">
        <v>35</v>
      </c>
      <c r="H2502" t="str">
        <f t="shared" si="236"/>
        <v>Electronics</v>
      </c>
      <c r="I2502" s="2" t="s">
        <v>4664</v>
      </c>
      <c r="J2502" s="1">
        <v>45540</v>
      </c>
      <c r="K2502"/>
      <c r="L2502" s="4">
        <v>0</v>
      </c>
      <c r="M2502" s="4" t="str">
        <f t="shared" si="237"/>
        <v>Low Sales</v>
      </c>
      <c r="N2502" s="2" t="str">
        <f t="shared" si="238"/>
        <v>Grade C</v>
      </c>
      <c r="O2502">
        <v>10</v>
      </c>
      <c r="P2502" s="4">
        <v>10</v>
      </c>
      <c r="Q2502" t="s">
        <v>14</v>
      </c>
      <c r="R2502" s="4">
        <v>14</v>
      </c>
      <c r="S2502" t="str">
        <f>CONCATENATE(OrdersTable[[#This Row],[Clean_ID]],"-",OrdersTable[[#This Row],[Clean_Region]],"-",OrdersTable[[#This Row],[Clean_Product]])</f>
        <v>3500-NORTH-Electronics</v>
      </c>
    </row>
    <row r="2503" spans="1:19" x14ac:dyDescent="0.3">
      <c r="A2503" t="s">
        <v>6571</v>
      </c>
      <c r="B2503" t="str">
        <f t="shared" si="234"/>
        <v>3501</v>
      </c>
      <c r="C2503" t="s">
        <v>3011</v>
      </c>
      <c r="D2503" t="str">
        <f t="shared" si="239"/>
        <v>Alexis Sanchez</v>
      </c>
      <c r="E2503" t="s">
        <v>11</v>
      </c>
      <c r="F2503" t="str">
        <f t="shared" si="235"/>
        <v>NORTH</v>
      </c>
      <c r="G2503" t="s">
        <v>12</v>
      </c>
      <c r="H2503" t="str">
        <f t="shared" si="236"/>
        <v>Electronics</v>
      </c>
      <c r="I2503" s="2" t="s">
        <v>4531</v>
      </c>
      <c r="J2503" s="1">
        <v>45836</v>
      </c>
      <c r="K2503"/>
      <c r="L2503" s="4">
        <v>0</v>
      </c>
      <c r="M2503" s="4" t="str">
        <f t="shared" si="237"/>
        <v>Low Sales</v>
      </c>
      <c r="N2503" s="2" t="str">
        <f t="shared" si="238"/>
        <v>Grade C</v>
      </c>
      <c r="O2503">
        <v>15</v>
      </c>
      <c r="P2503" s="4">
        <v>15</v>
      </c>
      <c r="Q2503" t="s">
        <v>14</v>
      </c>
      <c r="R2503" s="4">
        <v>14</v>
      </c>
      <c r="S2503" t="str">
        <f>CONCATENATE(OrdersTable[[#This Row],[Clean_ID]],"-",OrdersTable[[#This Row],[Clean_Region]],"-",OrdersTable[[#This Row],[Clean_Product]])</f>
        <v>3501-NORTH-Electronics</v>
      </c>
    </row>
    <row r="2504" spans="1:19" x14ac:dyDescent="0.3">
      <c r="A2504" t="s">
        <v>6572</v>
      </c>
      <c r="B2504" t="str">
        <f t="shared" si="234"/>
        <v>3502</v>
      </c>
      <c r="C2504" t="s">
        <v>6573</v>
      </c>
      <c r="D2504" t="str">
        <f t="shared" si="239"/>
        <v>Nicholas Patterson</v>
      </c>
      <c r="E2504" t="s">
        <v>44</v>
      </c>
      <c r="F2504" t="str">
        <f t="shared" si="235"/>
        <v>SOUTH</v>
      </c>
      <c r="G2504" t="s">
        <v>12</v>
      </c>
      <c r="H2504" t="str">
        <f t="shared" si="236"/>
        <v>Electronics</v>
      </c>
      <c r="I2504" s="2" t="s">
        <v>6574</v>
      </c>
      <c r="J2504" s="1">
        <v>45789</v>
      </c>
      <c r="K2504"/>
      <c r="L2504" s="4">
        <v>0</v>
      </c>
      <c r="M2504" s="4" t="str">
        <f t="shared" si="237"/>
        <v>Low Sales</v>
      </c>
      <c r="N2504" s="2" t="str">
        <f t="shared" si="238"/>
        <v>Grade C</v>
      </c>
      <c r="O2504">
        <v>5</v>
      </c>
      <c r="P2504" s="4">
        <v>5</v>
      </c>
      <c r="Q2504" t="s">
        <v>37</v>
      </c>
      <c r="R2504" s="4">
        <v>6</v>
      </c>
      <c r="S2504" t="str">
        <f>CONCATENATE(OrdersTable[[#This Row],[Clean_ID]],"-",OrdersTable[[#This Row],[Clean_Region]],"-",OrdersTable[[#This Row],[Clean_Product]])</f>
        <v>3502-SOUTH-Electronics</v>
      </c>
    </row>
    <row r="2505" spans="1:19" x14ac:dyDescent="0.3">
      <c r="A2505" t="s">
        <v>6575</v>
      </c>
      <c r="B2505" t="str">
        <f t="shared" si="234"/>
        <v>3503</v>
      </c>
      <c r="C2505" t="s">
        <v>6576</v>
      </c>
      <c r="D2505" t="str">
        <f t="shared" si="239"/>
        <v>Brandon Johnson</v>
      </c>
      <c r="E2505" t="s">
        <v>44</v>
      </c>
      <c r="F2505" t="str">
        <f t="shared" si="235"/>
        <v>SOUTH</v>
      </c>
      <c r="G2505" t="s">
        <v>12</v>
      </c>
      <c r="H2505" t="str">
        <f t="shared" si="236"/>
        <v>Electronics</v>
      </c>
      <c r="I2505" s="2" t="s">
        <v>6577</v>
      </c>
      <c r="J2505" s="1">
        <v>45967</v>
      </c>
      <c r="K2505"/>
      <c r="L2505" s="4">
        <v>0</v>
      </c>
      <c r="M2505" s="4" t="str">
        <f t="shared" si="237"/>
        <v>Low Sales</v>
      </c>
      <c r="N2505" s="2" t="str">
        <f t="shared" si="238"/>
        <v>Grade C</v>
      </c>
      <c r="O2505">
        <v>10</v>
      </c>
      <c r="P2505" s="4">
        <v>10</v>
      </c>
      <c r="Q2505" t="s">
        <v>23</v>
      </c>
      <c r="R2505" s="4">
        <v>11</v>
      </c>
      <c r="S2505" t="str">
        <f>CONCATENATE(OrdersTable[[#This Row],[Clean_ID]],"-",OrdersTable[[#This Row],[Clean_Region]],"-",OrdersTable[[#This Row],[Clean_Product]])</f>
        <v>3503-SOUTH-Electronics</v>
      </c>
    </row>
    <row r="2506" spans="1:19" x14ac:dyDescent="0.3">
      <c r="A2506" t="s">
        <v>6578</v>
      </c>
      <c r="B2506" t="str">
        <f t="shared" si="234"/>
        <v>3504</v>
      </c>
      <c r="C2506" t="s">
        <v>6277</v>
      </c>
      <c r="D2506" t="str">
        <f t="shared" si="239"/>
        <v>Christina Tyler</v>
      </c>
      <c r="E2506" t="s">
        <v>34</v>
      </c>
      <c r="F2506" t="str">
        <f t="shared" si="235"/>
        <v>NORTH</v>
      </c>
      <c r="G2506" t="s">
        <v>40</v>
      </c>
      <c r="H2506" t="str">
        <f t="shared" si="236"/>
        <v>Office Supplies</v>
      </c>
      <c r="I2506" s="2" t="s">
        <v>5819</v>
      </c>
      <c r="J2506" s="1">
        <v>45941</v>
      </c>
      <c r="K2506"/>
      <c r="L2506" s="4">
        <v>0</v>
      </c>
      <c r="M2506" s="4" t="str">
        <f t="shared" si="237"/>
        <v>Low Sales</v>
      </c>
      <c r="N2506" s="2" t="str">
        <f t="shared" si="238"/>
        <v>Grade C</v>
      </c>
      <c r="O2506">
        <v>15</v>
      </c>
      <c r="P2506" s="4">
        <v>15</v>
      </c>
      <c r="Q2506" t="s">
        <v>23</v>
      </c>
      <c r="R2506" s="4">
        <v>2</v>
      </c>
      <c r="S2506" t="str">
        <f>CONCATENATE(OrdersTable[[#This Row],[Clean_ID]],"-",OrdersTable[[#This Row],[Clean_Region]],"-",OrdersTable[[#This Row],[Clean_Product]])</f>
        <v>3504-NORTH-Office Supplies</v>
      </c>
    </row>
    <row r="2507" spans="1:19" x14ac:dyDescent="0.3">
      <c r="A2507" t="s">
        <v>6579</v>
      </c>
      <c r="B2507" t="str">
        <f t="shared" si="234"/>
        <v>3505</v>
      </c>
      <c r="C2507" t="s">
        <v>6580</v>
      </c>
      <c r="D2507" t="str">
        <f t="shared" si="239"/>
        <v>Valerie Jenkins</v>
      </c>
      <c r="E2507" t="s">
        <v>26</v>
      </c>
      <c r="F2507" t="str">
        <f t="shared" si="235"/>
        <v>EAST</v>
      </c>
      <c r="G2507" t="s">
        <v>40</v>
      </c>
      <c r="H2507" t="str">
        <f t="shared" si="236"/>
        <v>Office Supplies</v>
      </c>
      <c r="I2507" s="2" t="s">
        <v>805</v>
      </c>
      <c r="J2507" s="1">
        <v>46101</v>
      </c>
      <c r="K2507"/>
      <c r="L2507" s="4">
        <v>0</v>
      </c>
      <c r="M2507" s="4" t="str">
        <f t="shared" si="237"/>
        <v>Low Sales</v>
      </c>
      <c r="N2507" s="2" t="str">
        <f t="shared" si="238"/>
        <v>Grade C</v>
      </c>
      <c r="O2507">
        <v>15</v>
      </c>
      <c r="P2507" s="4">
        <v>15</v>
      </c>
      <c r="Q2507" t="s">
        <v>37</v>
      </c>
      <c r="R2507" s="4">
        <v>2</v>
      </c>
      <c r="S2507" t="str">
        <f>CONCATENATE(OrdersTable[[#This Row],[Clean_ID]],"-",OrdersTable[[#This Row],[Clean_Region]],"-",OrdersTable[[#This Row],[Clean_Product]])</f>
        <v>3505-EAST-Office Supplies</v>
      </c>
    </row>
    <row r="2508" spans="1:19" x14ac:dyDescent="0.3">
      <c r="A2508" t="s">
        <v>6581</v>
      </c>
      <c r="B2508" t="str">
        <f t="shared" si="234"/>
        <v>3506</v>
      </c>
      <c r="C2508" t="s">
        <v>6582</v>
      </c>
      <c r="D2508" t="str">
        <f t="shared" si="239"/>
        <v>Rachel Benson</v>
      </c>
      <c r="E2508" t="s">
        <v>44</v>
      </c>
      <c r="F2508" t="str">
        <f t="shared" si="235"/>
        <v>SOUTH</v>
      </c>
      <c r="G2508" t="s">
        <v>12</v>
      </c>
      <c r="H2508" t="str">
        <f t="shared" si="236"/>
        <v>Electronics</v>
      </c>
      <c r="I2508" s="2" t="s">
        <v>3086</v>
      </c>
      <c r="J2508" s="1">
        <v>45669</v>
      </c>
      <c r="K2508"/>
      <c r="L2508" s="4">
        <v>0</v>
      </c>
      <c r="M2508" s="4" t="str">
        <f t="shared" si="237"/>
        <v>Low Sales</v>
      </c>
      <c r="N2508" s="2" t="str">
        <f t="shared" si="238"/>
        <v>Grade C</v>
      </c>
      <c r="O2508">
        <v>5</v>
      </c>
      <c r="P2508" s="4">
        <v>5</v>
      </c>
      <c r="Q2508" t="s">
        <v>14</v>
      </c>
      <c r="R2508" s="4">
        <v>10</v>
      </c>
      <c r="S2508" t="str">
        <f>CONCATENATE(OrdersTable[[#This Row],[Clean_ID]],"-",OrdersTable[[#This Row],[Clean_Region]],"-",OrdersTable[[#This Row],[Clean_Product]])</f>
        <v>3506-SOUTH-Electronics</v>
      </c>
    </row>
    <row r="2509" spans="1:19" x14ac:dyDescent="0.3">
      <c r="A2509" t="s">
        <v>6583</v>
      </c>
      <c r="B2509" t="str">
        <f t="shared" si="234"/>
        <v>3507</v>
      </c>
      <c r="C2509" t="s">
        <v>6584</v>
      </c>
      <c r="D2509" t="str">
        <f t="shared" si="239"/>
        <v>Jimmy Bell</v>
      </c>
      <c r="E2509" t="s">
        <v>11</v>
      </c>
      <c r="F2509" t="str">
        <f t="shared" si="235"/>
        <v>NORTH</v>
      </c>
      <c r="G2509" t="s">
        <v>40</v>
      </c>
      <c r="H2509" t="str">
        <f t="shared" si="236"/>
        <v>Office Supplies</v>
      </c>
      <c r="I2509" s="2" t="s">
        <v>6585</v>
      </c>
      <c r="J2509" s="1">
        <v>45363</v>
      </c>
      <c r="K2509">
        <v>1394.51</v>
      </c>
      <c r="L2509" s="4">
        <v>1394.51</v>
      </c>
      <c r="M2509" s="4" t="str">
        <f t="shared" si="237"/>
        <v>Low Sales</v>
      </c>
      <c r="N2509" s="2" t="str">
        <f t="shared" si="238"/>
        <v>Grade C</v>
      </c>
      <c r="O2509"/>
      <c r="P2509" s="4">
        <v>0</v>
      </c>
      <c r="Q2509" t="s">
        <v>23</v>
      </c>
      <c r="R2509" s="4">
        <v>10</v>
      </c>
      <c r="S2509" t="str">
        <f>CONCATENATE(OrdersTable[[#This Row],[Clean_ID]],"-",OrdersTable[[#This Row],[Clean_Region]],"-",OrdersTable[[#This Row],[Clean_Product]])</f>
        <v>3507-NORTH-Office Supplies</v>
      </c>
    </row>
    <row r="2510" spans="1:19" x14ac:dyDescent="0.3">
      <c r="A2510" t="s">
        <v>6586</v>
      </c>
      <c r="B2510" t="str">
        <f t="shared" si="234"/>
        <v>3508</v>
      </c>
      <c r="C2510" t="s">
        <v>6587</v>
      </c>
      <c r="D2510" t="str">
        <f t="shared" si="239"/>
        <v>Deborah Osborne</v>
      </c>
      <c r="E2510" t="s">
        <v>44</v>
      </c>
      <c r="F2510" t="str">
        <f t="shared" si="235"/>
        <v>SOUTH</v>
      </c>
      <c r="G2510" t="s">
        <v>40</v>
      </c>
      <c r="H2510" t="str">
        <f t="shared" si="236"/>
        <v>Office Supplies</v>
      </c>
      <c r="I2510" s="2" t="s">
        <v>3201</v>
      </c>
      <c r="J2510" s="1">
        <v>45753</v>
      </c>
      <c r="K2510">
        <v>2508.42</v>
      </c>
      <c r="L2510" s="4">
        <v>2508.42</v>
      </c>
      <c r="M2510" s="4" t="str">
        <f t="shared" si="237"/>
        <v>High Sales</v>
      </c>
      <c r="N2510" s="2" t="str">
        <f t="shared" si="238"/>
        <v>Grade B</v>
      </c>
      <c r="O2510">
        <v>5</v>
      </c>
      <c r="P2510" s="4">
        <v>5</v>
      </c>
      <c r="Q2510" t="s">
        <v>23</v>
      </c>
      <c r="R2510" s="4">
        <v>13</v>
      </c>
      <c r="S2510" t="str">
        <f>CONCATENATE(OrdersTable[[#This Row],[Clean_ID]],"-",OrdersTable[[#This Row],[Clean_Region]],"-",OrdersTable[[#This Row],[Clean_Product]])</f>
        <v>3508-SOUTH-Office Supplies</v>
      </c>
    </row>
    <row r="2511" spans="1:19" x14ac:dyDescent="0.3">
      <c r="A2511" t="s">
        <v>6588</v>
      </c>
      <c r="B2511" t="str">
        <f t="shared" si="234"/>
        <v>3509</v>
      </c>
      <c r="C2511" t="s">
        <v>6589</v>
      </c>
      <c r="D2511" t="str">
        <f t="shared" si="239"/>
        <v>Ernest Leonard</v>
      </c>
      <c r="E2511" t="s">
        <v>34</v>
      </c>
      <c r="F2511" t="str">
        <f t="shared" si="235"/>
        <v>NORTH</v>
      </c>
      <c r="G2511" t="s">
        <v>80</v>
      </c>
      <c r="H2511" t="str">
        <f t="shared" si="236"/>
        <v>Furniture</v>
      </c>
      <c r="I2511" s="2" t="s">
        <v>2751</v>
      </c>
      <c r="J2511" s="1">
        <v>45310</v>
      </c>
      <c r="K2511">
        <v>885.2</v>
      </c>
      <c r="L2511" s="4">
        <v>885.2</v>
      </c>
      <c r="M2511" s="4" t="str">
        <f t="shared" si="237"/>
        <v>Low Sales</v>
      </c>
      <c r="N2511" s="2" t="str">
        <f t="shared" si="238"/>
        <v>Grade C</v>
      </c>
      <c r="O2511">
        <v>5</v>
      </c>
      <c r="P2511" s="4">
        <v>5</v>
      </c>
      <c r="Q2511" t="s">
        <v>14</v>
      </c>
      <c r="R2511" s="4">
        <v>10</v>
      </c>
      <c r="S2511" t="str">
        <f>CONCATENATE(OrdersTable[[#This Row],[Clean_ID]],"-",OrdersTable[[#This Row],[Clean_Region]],"-",OrdersTable[[#This Row],[Clean_Product]])</f>
        <v>3509-NORTH-Furniture</v>
      </c>
    </row>
    <row r="2512" spans="1:19" x14ac:dyDescent="0.3">
      <c r="A2512" t="s">
        <v>6590</v>
      </c>
      <c r="B2512" t="str">
        <f t="shared" si="234"/>
        <v>3510</v>
      </c>
      <c r="C2512" t="s">
        <v>6591</v>
      </c>
      <c r="D2512" t="str">
        <f t="shared" si="239"/>
        <v>Lindsey Smith</v>
      </c>
      <c r="E2512" t="s">
        <v>11</v>
      </c>
      <c r="F2512" t="str">
        <f t="shared" si="235"/>
        <v>NORTH</v>
      </c>
      <c r="G2512" t="s">
        <v>35</v>
      </c>
      <c r="H2512" t="str">
        <f t="shared" si="236"/>
        <v>Electronics</v>
      </c>
      <c r="I2512" s="2" t="s">
        <v>6592</v>
      </c>
      <c r="J2512" s="1">
        <v>45390</v>
      </c>
      <c r="K2512">
        <v>3658.37</v>
      </c>
      <c r="L2512" s="4">
        <v>3658.37</v>
      </c>
      <c r="M2512" s="4" t="str">
        <f t="shared" si="237"/>
        <v>High Sales</v>
      </c>
      <c r="N2512" s="2" t="str">
        <f t="shared" si="238"/>
        <v>Grade B</v>
      </c>
      <c r="O2512">
        <v>10</v>
      </c>
      <c r="P2512" s="4">
        <v>10</v>
      </c>
      <c r="Q2512" t="s">
        <v>31</v>
      </c>
      <c r="R2512" s="4">
        <v>2</v>
      </c>
      <c r="S2512" t="str">
        <f>CONCATENATE(OrdersTable[[#This Row],[Clean_ID]],"-",OrdersTable[[#This Row],[Clean_Region]],"-",OrdersTable[[#This Row],[Clean_Product]])</f>
        <v>3510-NORTH-Electronics</v>
      </c>
    </row>
    <row r="2513" spans="1:19" x14ac:dyDescent="0.3">
      <c r="A2513" t="s">
        <v>6593</v>
      </c>
      <c r="B2513" t="str">
        <f t="shared" si="234"/>
        <v>3511</v>
      </c>
      <c r="C2513" t="s">
        <v>6594</v>
      </c>
      <c r="D2513" t="str">
        <f t="shared" si="239"/>
        <v>Jordan Massey</v>
      </c>
      <c r="E2513" t="s">
        <v>44</v>
      </c>
      <c r="F2513" t="str">
        <f t="shared" si="235"/>
        <v>SOUTH</v>
      </c>
      <c r="G2513" t="s">
        <v>80</v>
      </c>
      <c r="H2513" t="str">
        <f t="shared" si="236"/>
        <v>Furniture</v>
      </c>
      <c r="I2513" s="2" t="s">
        <v>1603</v>
      </c>
      <c r="J2513" s="1">
        <v>46061</v>
      </c>
      <c r="K2513"/>
      <c r="L2513" s="4">
        <v>0</v>
      </c>
      <c r="M2513" s="4" t="str">
        <f t="shared" si="237"/>
        <v>Low Sales</v>
      </c>
      <c r="N2513" s="2" t="str">
        <f t="shared" si="238"/>
        <v>Grade C</v>
      </c>
      <c r="O2513">
        <v>20</v>
      </c>
      <c r="P2513" s="4">
        <v>20</v>
      </c>
      <c r="Q2513" t="s">
        <v>37</v>
      </c>
      <c r="R2513" s="4">
        <v>10</v>
      </c>
      <c r="S2513" t="str">
        <f>CONCATENATE(OrdersTable[[#This Row],[Clean_ID]],"-",OrdersTable[[#This Row],[Clean_Region]],"-",OrdersTable[[#This Row],[Clean_Product]])</f>
        <v>3511-SOUTH-Furniture</v>
      </c>
    </row>
    <row r="2514" spans="1:19" x14ac:dyDescent="0.3">
      <c r="A2514" t="s">
        <v>6595</v>
      </c>
      <c r="B2514" t="str">
        <f t="shared" si="234"/>
        <v>3512</v>
      </c>
      <c r="C2514" t="s">
        <v>6596</v>
      </c>
      <c r="D2514" t="str">
        <f t="shared" si="239"/>
        <v>Kimberly Smith</v>
      </c>
      <c r="E2514" t="s">
        <v>11</v>
      </c>
      <c r="F2514" t="str">
        <f t="shared" si="235"/>
        <v>NORTH</v>
      </c>
      <c r="G2514" t="s">
        <v>35</v>
      </c>
      <c r="H2514" t="str">
        <f t="shared" si="236"/>
        <v>Electronics</v>
      </c>
      <c r="I2514" s="2" t="s">
        <v>6330</v>
      </c>
      <c r="J2514" s="1">
        <v>45707</v>
      </c>
      <c r="K2514"/>
      <c r="L2514" s="4">
        <v>0</v>
      </c>
      <c r="M2514" s="4" t="str">
        <f t="shared" si="237"/>
        <v>Low Sales</v>
      </c>
      <c r="N2514" s="2" t="str">
        <f t="shared" si="238"/>
        <v>Grade C</v>
      </c>
      <c r="O2514">
        <v>10</v>
      </c>
      <c r="P2514" s="4">
        <v>10</v>
      </c>
      <c r="Q2514" t="s">
        <v>14</v>
      </c>
      <c r="R2514" s="4">
        <v>3</v>
      </c>
      <c r="S2514" t="str">
        <f>CONCATENATE(OrdersTable[[#This Row],[Clean_ID]],"-",OrdersTable[[#This Row],[Clean_Region]],"-",OrdersTable[[#This Row],[Clean_Product]])</f>
        <v>3512-NORTH-Electronics</v>
      </c>
    </row>
    <row r="2515" spans="1:19" x14ac:dyDescent="0.3">
      <c r="A2515" t="s">
        <v>6597</v>
      </c>
      <c r="B2515" t="str">
        <f t="shared" si="234"/>
        <v>3513</v>
      </c>
      <c r="C2515" t="s">
        <v>6598</v>
      </c>
      <c r="D2515" t="str">
        <f t="shared" si="239"/>
        <v>Amy Bradley</v>
      </c>
      <c r="E2515" t="s">
        <v>51</v>
      </c>
      <c r="F2515" t="str">
        <f t="shared" si="235"/>
        <v>WEST</v>
      </c>
      <c r="G2515" t="s">
        <v>35</v>
      </c>
      <c r="H2515" t="str">
        <f t="shared" si="236"/>
        <v>Electronics</v>
      </c>
      <c r="I2515" s="2" t="s">
        <v>6599</v>
      </c>
      <c r="J2515" s="1">
        <v>45787</v>
      </c>
      <c r="K2515">
        <v>445.52</v>
      </c>
      <c r="L2515" s="4">
        <v>445.52</v>
      </c>
      <c r="M2515" s="4" t="str">
        <f t="shared" si="237"/>
        <v>Low Sales</v>
      </c>
      <c r="N2515" s="2" t="str">
        <f t="shared" si="238"/>
        <v>Grade C</v>
      </c>
      <c r="O2515">
        <v>10</v>
      </c>
      <c r="P2515" s="4">
        <v>10</v>
      </c>
      <c r="Q2515" t="s">
        <v>23</v>
      </c>
      <c r="R2515" s="4">
        <v>11</v>
      </c>
      <c r="S2515" t="str">
        <f>CONCATENATE(OrdersTable[[#This Row],[Clean_ID]],"-",OrdersTable[[#This Row],[Clean_Region]],"-",OrdersTable[[#This Row],[Clean_Product]])</f>
        <v>3513-WEST-Electronics</v>
      </c>
    </row>
    <row r="2516" spans="1:19" x14ac:dyDescent="0.3">
      <c r="A2516" t="s">
        <v>6600</v>
      </c>
      <c r="B2516" t="str">
        <f t="shared" si="234"/>
        <v>3514</v>
      </c>
      <c r="C2516" t="s">
        <v>6601</v>
      </c>
      <c r="D2516" t="str">
        <f t="shared" si="239"/>
        <v>Randall Wilson</v>
      </c>
      <c r="E2516" t="s">
        <v>51</v>
      </c>
      <c r="F2516" t="str">
        <f t="shared" si="235"/>
        <v>WEST</v>
      </c>
      <c r="G2516" t="s">
        <v>12</v>
      </c>
      <c r="H2516" t="str">
        <f t="shared" si="236"/>
        <v>Electronics</v>
      </c>
      <c r="I2516" s="2" t="s">
        <v>6602</v>
      </c>
      <c r="J2516" s="1">
        <v>45763</v>
      </c>
      <c r="K2516"/>
      <c r="L2516" s="4">
        <v>0</v>
      </c>
      <c r="M2516" s="4" t="str">
        <f t="shared" si="237"/>
        <v>Low Sales</v>
      </c>
      <c r="N2516" s="2" t="str">
        <f t="shared" si="238"/>
        <v>Grade C</v>
      </c>
      <c r="O2516"/>
      <c r="P2516" s="4">
        <v>0</v>
      </c>
      <c r="Q2516" t="s">
        <v>23</v>
      </c>
      <c r="R2516" s="4">
        <v>6</v>
      </c>
      <c r="S2516" t="str">
        <f>CONCATENATE(OrdersTable[[#This Row],[Clean_ID]],"-",OrdersTable[[#This Row],[Clean_Region]],"-",OrdersTable[[#This Row],[Clean_Product]])</f>
        <v>3514-WEST-Electronics</v>
      </c>
    </row>
    <row r="2517" spans="1:19" x14ac:dyDescent="0.3">
      <c r="A2517" t="s">
        <v>6603</v>
      </c>
      <c r="B2517" t="str">
        <f t="shared" si="234"/>
        <v>3515</v>
      </c>
      <c r="C2517" t="s">
        <v>6604</v>
      </c>
      <c r="D2517" t="str">
        <f t="shared" si="239"/>
        <v>Scott Ferguson</v>
      </c>
      <c r="E2517" t="s">
        <v>44</v>
      </c>
      <c r="F2517" t="str">
        <f t="shared" si="235"/>
        <v>SOUTH</v>
      </c>
      <c r="G2517" t="s">
        <v>80</v>
      </c>
      <c r="H2517" t="str">
        <f t="shared" si="236"/>
        <v>Furniture</v>
      </c>
      <c r="I2517" s="2" t="s">
        <v>2784</v>
      </c>
      <c r="J2517" s="1">
        <v>45938</v>
      </c>
      <c r="K2517"/>
      <c r="L2517" s="4">
        <v>0</v>
      </c>
      <c r="M2517" s="4" t="str">
        <f t="shared" si="237"/>
        <v>Low Sales</v>
      </c>
      <c r="N2517" s="2" t="str">
        <f t="shared" si="238"/>
        <v>Grade C</v>
      </c>
      <c r="O2517">
        <v>10</v>
      </c>
      <c r="P2517" s="4">
        <v>10</v>
      </c>
      <c r="Q2517" t="s">
        <v>14</v>
      </c>
      <c r="R2517" s="4">
        <v>10</v>
      </c>
      <c r="S2517" t="str">
        <f>CONCATENATE(OrdersTable[[#This Row],[Clean_ID]],"-",OrdersTable[[#This Row],[Clean_Region]],"-",OrdersTable[[#This Row],[Clean_Product]])</f>
        <v>3515-SOUTH-Furniture</v>
      </c>
    </row>
    <row r="2518" spans="1:19" x14ac:dyDescent="0.3">
      <c r="A2518" t="s">
        <v>6605</v>
      </c>
      <c r="B2518" t="str">
        <f t="shared" si="234"/>
        <v>3516</v>
      </c>
      <c r="C2518" t="s">
        <v>3922</v>
      </c>
      <c r="D2518" t="str">
        <f t="shared" si="239"/>
        <v>Michael Torres</v>
      </c>
      <c r="E2518" t="s">
        <v>34</v>
      </c>
      <c r="F2518" t="str">
        <f t="shared" si="235"/>
        <v>NORTH</v>
      </c>
      <c r="G2518" t="s">
        <v>35</v>
      </c>
      <c r="H2518" t="str">
        <f t="shared" si="236"/>
        <v>Electronics</v>
      </c>
      <c r="I2518" s="2" t="s">
        <v>1454</v>
      </c>
      <c r="J2518" s="1">
        <v>45334</v>
      </c>
      <c r="K2518"/>
      <c r="L2518" s="4">
        <v>0</v>
      </c>
      <c r="M2518" s="4" t="str">
        <f t="shared" si="237"/>
        <v>Low Sales</v>
      </c>
      <c r="N2518" s="2" t="str">
        <f t="shared" si="238"/>
        <v>Grade C</v>
      </c>
      <c r="O2518">
        <v>10</v>
      </c>
      <c r="P2518" s="4">
        <v>10</v>
      </c>
      <c r="Q2518" t="s">
        <v>18</v>
      </c>
      <c r="R2518" s="4">
        <v>2</v>
      </c>
      <c r="S2518" t="str">
        <f>CONCATENATE(OrdersTable[[#This Row],[Clean_ID]],"-",OrdersTable[[#This Row],[Clean_Region]],"-",OrdersTable[[#This Row],[Clean_Product]])</f>
        <v>3516-NORTH-Electronics</v>
      </c>
    </row>
    <row r="2519" spans="1:19" x14ac:dyDescent="0.3">
      <c r="A2519" t="s">
        <v>6606</v>
      </c>
      <c r="B2519" t="str">
        <f t="shared" si="234"/>
        <v>3517</v>
      </c>
      <c r="C2519" t="s">
        <v>6607</v>
      </c>
      <c r="D2519" t="str">
        <f t="shared" si="239"/>
        <v>Debbie Anderson Md</v>
      </c>
      <c r="E2519" t="s">
        <v>44</v>
      </c>
      <c r="F2519" t="str">
        <f t="shared" si="235"/>
        <v>SOUTH</v>
      </c>
      <c r="G2519" t="s">
        <v>12</v>
      </c>
      <c r="H2519" t="str">
        <f t="shared" si="236"/>
        <v>Electronics</v>
      </c>
      <c r="I2519" s="2" t="s">
        <v>5490</v>
      </c>
      <c r="J2519" s="1">
        <v>45454</v>
      </c>
      <c r="K2519"/>
      <c r="L2519" s="4">
        <v>0</v>
      </c>
      <c r="M2519" s="4" t="str">
        <f t="shared" si="237"/>
        <v>Low Sales</v>
      </c>
      <c r="N2519" s="2" t="str">
        <f t="shared" si="238"/>
        <v>Grade C</v>
      </c>
      <c r="O2519">
        <v>5</v>
      </c>
      <c r="P2519" s="4">
        <v>5</v>
      </c>
      <c r="Q2519" t="s">
        <v>31</v>
      </c>
      <c r="R2519" s="4">
        <v>8</v>
      </c>
      <c r="S2519" t="str">
        <f>CONCATENATE(OrdersTable[[#This Row],[Clean_ID]],"-",OrdersTable[[#This Row],[Clean_Region]],"-",OrdersTable[[#This Row],[Clean_Product]])</f>
        <v>3517-SOUTH-Electronics</v>
      </c>
    </row>
    <row r="2520" spans="1:19" x14ac:dyDescent="0.3">
      <c r="A2520" t="s">
        <v>6608</v>
      </c>
      <c r="B2520" t="str">
        <f t="shared" si="234"/>
        <v>3518</v>
      </c>
      <c r="C2520" t="s">
        <v>6609</v>
      </c>
      <c r="D2520" t="str">
        <f t="shared" si="239"/>
        <v>Travis Bryant</v>
      </c>
      <c r="E2520" t="s">
        <v>51</v>
      </c>
      <c r="F2520" t="str">
        <f t="shared" si="235"/>
        <v>WEST</v>
      </c>
      <c r="G2520" t="s">
        <v>40</v>
      </c>
      <c r="H2520" t="str">
        <f t="shared" si="236"/>
        <v>Office Supplies</v>
      </c>
      <c r="I2520" s="2" t="s">
        <v>3269</v>
      </c>
      <c r="J2520" s="1">
        <v>45581</v>
      </c>
      <c r="K2520"/>
      <c r="L2520" s="4">
        <v>0</v>
      </c>
      <c r="M2520" s="4" t="str">
        <f t="shared" si="237"/>
        <v>Low Sales</v>
      </c>
      <c r="N2520" s="2" t="str">
        <f t="shared" si="238"/>
        <v>Grade C</v>
      </c>
      <c r="O2520">
        <v>20</v>
      </c>
      <c r="P2520" s="4">
        <v>20</v>
      </c>
      <c r="Q2520" t="s">
        <v>14</v>
      </c>
      <c r="R2520" s="4">
        <v>12</v>
      </c>
      <c r="S2520" t="str">
        <f>CONCATENATE(OrdersTable[[#This Row],[Clean_ID]],"-",OrdersTable[[#This Row],[Clean_Region]],"-",OrdersTable[[#This Row],[Clean_Product]])</f>
        <v>3518-WEST-Office Supplies</v>
      </c>
    </row>
    <row r="2521" spans="1:19" x14ac:dyDescent="0.3">
      <c r="A2521" t="s">
        <v>6610</v>
      </c>
      <c r="B2521" t="str">
        <f t="shared" si="234"/>
        <v>3519</v>
      </c>
      <c r="C2521" t="s">
        <v>6611</v>
      </c>
      <c r="D2521" t="str">
        <f t="shared" si="239"/>
        <v>Kimberly Reed</v>
      </c>
      <c r="E2521" t="s">
        <v>34</v>
      </c>
      <c r="F2521" t="str">
        <f t="shared" si="235"/>
        <v>NORTH</v>
      </c>
      <c r="G2521" t="s">
        <v>12</v>
      </c>
      <c r="H2521" t="str">
        <f t="shared" si="236"/>
        <v>Electronics</v>
      </c>
      <c r="I2521" s="2" t="s">
        <v>6612</v>
      </c>
      <c r="J2521" s="1">
        <v>45435</v>
      </c>
      <c r="K2521"/>
      <c r="L2521" s="4">
        <v>0</v>
      </c>
      <c r="M2521" s="4" t="str">
        <f t="shared" si="237"/>
        <v>Low Sales</v>
      </c>
      <c r="N2521" s="2" t="str">
        <f t="shared" si="238"/>
        <v>Grade C</v>
      </c>
      <c r="O2521">
        <v>20</v>
      </c>
      <c r="P2521" s="4">
        <v>20</v>
      </c>
      <c r="Q2521" t="s">
        <v>31</v>
      </c>
      <c r="R2521" s="4">
        <v>5</v>
      </c>
      <c r="S2521" t="str">
        <f>CONCATENATE(OrdersTable[[#This Row],[Clean_ID]],"-",OrdersTable[[#This Row],[Clean_Region]],"-",OrdersTable[[#This Row],[Clean_Product]])</f>
        <v>3519-NORTH-Electronics</v>
      </c>
    </row>
    <row r="2522" spans="1:19" x14ac:dyDescent="0.3">
      <c r="A2522" t="s">
        <v>6613</v>
      </c>
      <c r="B2522" t="str">
        <f t="shared" si="234"/>
        <v>3520</v>
      </c>
      <c r="C2522" t="s">
        <v>6614</v>
      </c>
      <c r="D2522" t="str">
        <f t="shared" si="239"/>
        <v>Christopher Clarke</v>
      </c>
      <c r="E2522" t="s">
        <v>21</v>
      </c>
      <c r="F2522" t="str">
        <f t="shared" si="235"/>
        <v>CENTRAL</v>
      </c>
      <c r="G2522" t="s">
        <v>35</v>
      </c>
      <c r="H2522" t="str">
        <f t="shared" si="236"/>
        <v>Electronics</v>
      </c>
      <c r="I2522" s="2" t="s">
        <v>6615</v>
      </c>
      <c r="J2522" s="1">
        <v>45800</v>
      </c>
      <c r="K2522"/>
      <c r="L2522" s="4">
        <v>0</v>
      </c>
      <c r="M2522" s="4" t="str">
        <f t="shared" si="237"/>
        <v>Low Sales</v>
      </c>
      <c r="N2522" s="2" t="str">
        <f t="shared" si="238"/>
        <v>Grade C</v>
      </c>
      <c r="O2522"/>
      <c r="P2522" s="4">
        <v>0</v>
      </c>
      <c r="Q2522" t="s">
        <v>23</v>
      </c>
      <c r="R2522" s="4">
        <v>15</v>
      </c>
      <c r="S2522" t="str">
        <f>CONCATENATE(OrdersTable[[#This Row],[Clean_ID]],"-",OrdersTable[[#This Row],[Clean_Region]],"-",OrdersTable[[#This Row],[Clean_Product]])</f>
        <v>3520-CENTRAL-Electronics</v>
      </c>
    </row>
    <row r="2523" spans="1:19" x14ac:dyDescent="0.3">
      <c r="A2523" t="s">
        <v>6616</v>
      </c>
      <c r="B2523" t="str">
        <f t="shared" si="234"/>
        <v>3521</v>
      </c>
      <c r="C2523" t="s">
        <v>6617</v>
      </c>
      <c r="D2523" t="str">
        <f t="shared" si="239"/>
        <v>Thomas Davis</v>
      </c>
      <c r="E2523" t="s">
        <v>26</v>
      </c>
      <c r="F2523" t="str">
        <f t="shared" si="235"/>
        <v>EAST</v>
      </c>
      <c r="G2523" t="s">
        <v>12</v>
      </c>
      <c r="H2523" t="str">
        <f t="shared" si="236"/>
        <v>Electronics</v>
      </c>
      <c r="I2523" s="2" t="s">
        <v>2306</v>
      </c>
      <c r="J2523" s="1">
        <v>45721</v>
      </c>
      <c r="K2523"/>
      <c r="L2523" s="4">
        <v>0</v>
      </c>
      <c r="M2523" s="4" t="str">
        <f t="shared" si="237"/>
        <v>Low Sales</v>
      </c>
      <c r="N2523" s="2" t="str">
        <f t="shared" si="238"/>
        <v>Grade C</v>
      </c>
      <c r="O2523">
        <v>20</v>
      </c>
      <c r="P2523" s="4">
        <v>20</v>
      </c>
      <c r="Q2523" t="s">
        <v>14</v>
      </c>
      <c r="R2523" s="4">
        <v>5</v>
      </c>
      <c r="S2523" t="str">
        <f>CONCATENATE(OrdersTable[[#This Row],[Clean_ID]],"-",OrdersTable[[#This Row],[Clean_Region]],"-",OrdersTable[[#This Row],[Clean_Product]])</f>
        <v>3521-EAST-Electronics</v>
      </c>
    </row>
    <row r="2524" spans="1:19" x14ac:dyDescent="0.3">
      <c r="A2524" t="s">
        <v>6618</v>
      </c>
      <c r="B2524" t="str">
        <f t="shared" si="234"/>
        <v>3522</v>
      </c>
      <c r="C2524" t="s">
        <v>6619</v>
      </c>
      <c r="D2524" t="str">
        <f t="shared" si="239"/>
        <v>Karen Marks</v>
      </c>
      <c r="E2524" t="s">
        <v>26</v>
      </c>
      <c r="F2524" t="str">
        <f t="shared" si="235"/>
        <v>EAST</v>
      </c>
      <c r="G2524" t="s">
        <v>12</v>
      </c>
      <c r="H2524" t="str">
        <f t="shared" si="236"/>
        <v>Electronics</v>
      </c>
      <c r="I2524" s="2" t="s">
        <v>1018</v>
      </c>
      <c r="J2524" s="1">
        <v>45315</v>
      </c>
      <c r="K2524"/>
      <c r="L2524" s="4">
        <v>0</v>
      </c>
      <c r="M2524" s="4" t="str">
        <f t="shared" si="237"/>
        <v>Low Sales</v>
      </c>
      <c r="N2524" s="2" t="str">
        <f t="shared" si="238"/>
        <v>Grade C</v>
      </c>
      <c r="O2524">
        <v>10</v>
      </c>
      <c r="P2524" s="4">
        <v>10</v>
      </c>
      <c r="Q2524" t="s">
        <v>23</v>
      </c>
      <c r="R2524" s="4">
        <v>4</v>
      </c>
      <c r="S2524" t="str">
        <f>CONCATENATE(OrdersTable[[#This Row],[Clean_ID]],"-",OrdersTable[[#This Row],[Clean_Region]],"-",OrdersTable[[#This Row],[Clean_Product]])</f>
        <v>3522-EAST-Electronics</v>
      </c>
    </row>
    <row r="2525" spans="1:19" x14ac:dyDescent="0.3">
      <c r="A2525" t="s">
        <v>6620</v>
      </c>
      <c r="B2525" t="str">
        <f t="shared" si="234"/>
        <v>3523</v>
      </c>
      <c r="C2525" t="s">
        <v>5416</v>
      </c>
      <c r="D2525" t="str">
        <f t="shared" si="239"/>
        <v>Brittany Davis</v>
      </c>
      <c r="E2525" t="s">
        <v>34</v>
      </c>
      <c r="F2525" t="str">
        <f t="shared" si="235"/>
        <v>NORTH</v>
      </c>
      <c r="G2525" t="s">
        <v>35</v>
      </c>
      <c r="H2525" t="str">
        <f t="shared" si="236"/>
        <v>Electronics</v>
      </c>
      <c r="I2525" s="2" t="s">
        <v>6621</v>
      </c>
      <c r="J2525" s="1">
        <v>45570</v>
      </c>
      <c r="K2525">
        <v>2161.79</v>
      </c>
      <c r="L2525" s="4">
        <v>2161.79</v>
      </c>
      <c r="M2525" s="4" t="str">
        <f t="shared" si="237"/>
        <v>Low Sales</v>
      </c>
      <c r="N2525" s="2" t="str">
        <f t="shared" si="238"/>
        <v>Grade B</v>
      </c>
      <c r="O2525">
        <v>20</v>
      </c>
      <c r="P2525" s="4">
        <v>20</v>
      </c>
      <c r="Q2525" t="s">
        <v>23</v>
      </c>
      <c r="R2525" s="4">
        <v>2</v>
      </c>
      <c r="S2525" t="str">
        <f>CONCATENATE(OrdersTable[[#This Row],[Clean_ID]],"-",OrdersTable[[#This Row],[Clean_Region]],"-",OrdersTable[[#This Row],[Clean_Product]])</f>
        <v>3523-NORTH-Electronics</v>
      </c>
    </row>
    <row r="2526" spans="1:19" x14ac:dyDescent="0.3">
      <c r="A2526" t="s">
        <v>6622</v>
      </c>
      <c r="B2526" t="str">
        <f t="shared" si="234"/>
        <v>3524</v>
      </c>
      <c r="C2526" t="s">
        <v>6623</v>
      </c>
      <c r="D2526" t="str">
        <f t="shared" si="239"/>
        <v>Joseph Ferrell</v>
      </c>
      <c r="E2526" t="s">
        <v>34</v>
      </c>
      <c r="F2526" t="str">
        <f t="shared" si="235"/>
        <v>NORTH</v>
      </c>
      <c r="G2526" t="s">
        <v>40</v>
      </c>
      <c r="H2526" t="str">
        <f t="shared" si="236"/>
        <v>Office Supplies</v>
      </c>
      <c r="I2526" s="2" t="s">
        <v>5445</v>
      </c>
      <c r="J2526" s="1">
        <v>45432</v>
      </c>
      <c r="K2526">
        <v>3494.93</v>
      </c>
      <c r="L2526" s="4">
        <v>3494.93</v>
      </c>
      <c r="M2526" s="4" t="str">
        <f t="shared" si="237"/>
        <v>High Sales</v>
      </c>
      <c r="N2526" s="2" t="str">
        <f t="shared" si="238"/>
        <v>Grade B</v>
      </c>
      <c r="O2526">
        <v>15</v>
      </c>
      <c r="P2526" s="4">
        <v>15</v>
      </c>
      <c r="Q2526" t="s">
        <v>18</v>
      </c>
      <c r="R2526" s="4">
        <v>1</v>
      </c>
      <c r="S2526" t="str">
        <f>CONCATENATE(OrdersTable[[#This Row],[Clean_ID]],"-",OrdersTable[[#This Row],[Clean_Region]],"-",OrdersTable[[#This Row],[Clean_Product]])</f>
        <v>3524-NORTH-Office Supplies</v>
      </c>
    </row>
    <row r="2527" spans="1:19" x14ac:dyDescent="0.3">
      <c r="A2527" t="s">
        <v>6624</v>
      </c>
      <c r="B2527" t="str">
        <f t="shared" si="234"/>
        <v>3525</v>
      </c>
      <c r="C2527" t="s">
        <v>6625</v>
      </c>
      <c r="D2527" t="str">
        <f t="shared" si="239"/>
        <v>Robert Thompson</v>
      </c>
      <c r="E2527" t="s">
        <v>11</v>
      </c>
      <c r="F2527" t="str">
        <f t="shared" si="235"/>
        <v>NORTH</v>
      </c>
      <c r="G2527" t="s">
        <v>40</v>
      </c>
      <c r="H2527" t="str">
        <f t="shared" si="236"/>
        <v>Office Supplies</v>
      </c>
      <c r="I2527" s="2" t="s">
        <v>6626</v>
      </c>
      <c r="J2527" s="1">
        <v>45899</v>
      </c>
      <c r="K2527">
        <v>3609.13</v>
      </c>
      <c r="L2527" s="4">
        <v>3609.13</v>
      </c>
      <c r="M2527" s="4" t="str">
        <f t="shared" si="237"/>
        <v>High Sales</v>
      </c>
      <c r="N2527" s="2" t="str">
        <f t="shared" si="238"/>
        <v>Grade B</v>
      </c>
      <c r="O2527">
        <v>15</v>
      </c>
      <c r="P2527" s="4">
        <v>15</v>
      </c>
      <c r="Q2527" t="s">
        <v>31</v>
      </c>
      <c r="R2527" s="4">
        <v>2</v>
      </c>
      <c r="S2527" t="str">
        <f>CONCATENATE(OrdersTable[[#This Row],[Clean_ID]],"-",OrdersTable[[#This Row],[Clean_Region]],"-",OrdersTable[[#This Row],[Clean_Product]])</f>
        <v>3525-NORTH-Office Supplies</v>
      </c>
    </row>
    <row r="2528" spans="1:19" x14ac:dyDescent="0.3">
      <c r="A2528" t="s">
        <v>6627</v>
      </c>
      <c r="B2528" t="str">
        <f t="shared" si="234"/>
        <v>3526</v>
      </c>
      <c r="C2528" t="s">
        <v>6628</v>
      </c>
      <c r="D2528" t="str">
        <f t="shared" si="239"/>
        <v>Gregory Rivas</v>
      </c>
      <c r="E2528" t="s">
        <v>44</v>
      </c>
      <c r="F2528" t="str">
        <f t="shared" si="235"/>
        <v>SOUTH</v>
      </c>
      <c r="G2528" t="s">
        <v>80</v>
      </c>
      <c r="H2528" t="str">
        <f t="shared" si="236"/>
        <v>Furniture</v>
      </c>
      <c r="I2528" s="2" t="s">
        <v>6629</v>
      </c>
      <c r="J2528" s="1">
        <v>45765</v>
      </c>
      <c r="K2528"/>
      <c r="L2528" s="4">
        <v>0</v>
      </c>
      <c r="M2528" s="4" t="str">
        <f t="shared" si="237"/>
        <v>Low Sales</v>
      </c>
      <c r="N2528" s="2" t="str">
        <f t="shared" si="238"/>
        <v>Grade C</v>
      </c>
      <c r="O2528">
        <v>15</v>
      </c>
      <c r="P2528" s="4">
        <v>15</v>
      </c>
      <c r="Q2528" t="s">
        <v>18</v>
      </c>
      <c r="R2528" s="4">
        <v>2</v>
      </c>
      <c r="S2528" t="str">
        <f>CONCATENATE(OrdersTable[[#This Row],[Clean_ID]],"-",OrdersTable[[#This Row],[Clean_Region]],"-",OrdersTable[[#This Row],[Clean_Product]])</f>
        <v>3526-SOUTH-Furniture</v>
      </c>
    </row>
    <row r="2529" spans="1:19" x14ac:dyDescent="0.3">
      <c r="A2529" t="s">
        <v>6630</v>
      </c>
      <c r="B2529" t="str">
        <f t="shared" si="234"/>
        <v>3527</v>
      </c>
      <c r="C2529" t="s">
        <v>6631</v>
      </c>
      <c r="D2529" t="str">
        <f t="shared" si="239"/>
        <v>Tammy Walter</v>
      </c>
      <c r="E2529" t="s">
        <v>26</v>
      </c>
      <c r="F2529" t="str">
        <f t="shared" si="235"/>
        <v>EAST</v>
      </c>
      <c r="G2529" t="s">
        <v>40</v>
      </c>
      <c r="H2529" t="str">
        <f t="shared" si="236"/>
        <v>Office Supplies</v>
      </c>
      <c r="I2529" s="2" t="s">
        <v>3791</v>
      </c>
      <c r="J2529" s="1">
        <v>45829</v>
      </c>
      <c r="K2529"/>
      <c r="L2529" s="4">
        <v>0</v>
      </c>
      <c r="M2529" s="4" t="str">
        <f t="shared" si="237"/>
        <v>Low Sales</v>
      </c>
      <c r="N2529" s="2" t="str">
        <f t="shared" si="238"/>
        <v>Grade C</v>
      </c>
      <c r="O2529"/>
      <c r="P2529" s="4">
        <v>0</v>
      </c>
      <c r="Q2529" t="s">
        <v>23</v>
      </c>
      <c r="R2529" s="4">
        <v>6</v>
      </c>
      <c r="S2529" t="str">
        <f>CONCATENATE(OrdersTable[[#This Row],[Clean_ID]],"-",OrdersTable[[#This Row],[Clean_Region]],"-",OrdersTable[[#This Row],[Clean_Product]])</f>
        <v>3527-EAST-Office Supplies</v>
      </c>
    </row>
    <row r="2530" spans="1:19" x14ac:dyDescent="0.3">
      <c r="A2530" t="s">
        <v>6632</v>
      </c>
      <c r="B2530" t="str">
        <f t="shared" si="234"/>
        <v>3528</v>
      </c>
      <c r="C2530" t="s">
        <v>6633</v>
      </c>
      <c r="D2530" t="str">
        <f t="shared" si="239"/>
        <v>Travis Thomas</v>
      </c>
      <c r="E2530" t="s">
        <v>26</v>
      </c>
      <c r="F2530" t="str">
        <f t="shared" si="235"/>
        <v>EAST</v>
      </c>
      <c r="G2530" t="s">
        <v>35</v>
      </c>
      <c r="H2530" t="str">
        <f t="shared" si="236"/>
        <v>Electronics</v>
      </c>
      <c r="I2530" s="2" t="s">
        <v>5455</v>
      </c>
      <c r="J2530" s="1">
        <v>45758</v>
      </c>
      <c r="K2530"/>
      <c r="L2530" s="4">
        <v>0</v>
      </c>
      <c r="M2530" s="4" t="str">
        <f t="shared" si="237"/>
        <v>Low Sales</v>
      </c>
      <c r="N2530" s="2" t="str">
        <f t="shared" si="238"/>
        <v>Grade C</v>
      </c>
      <c r="O2530">
        <v>15</v>
      </c>
      <c r="P2530" s="4">
        <v>15</v>
      </c>
      <c r="Q2530" t="s">
        <v>31</v>
      </c>
      <c r="R2530" s="4">
        <v>12</v>
      </c>
      <c r="S2530" t="str">
        <f>CONCATENATE(OrdersTable[[#This Row],[Clean_ID]],"-",OrdersTable[[#This Row],[Clean_Region]],"-",OrdersTable[[#This Row],[Clean_Product]])</f>
        <v>3528-EAST-Electronics</v>
      </c>
    </row>
    <row r="2531" spans="1:19" x14ac:dyDescent="0.3">
      <c r="A2531" t="s">
        <v>6634</v>
      </c>
      <c r="B2531" t="str">
        <f t="shared" si="234"/>
        <v>3529</v>
      </c>
      <c r="C2531" t="s">
        <v>6635</v>
      </c>
      <c r="D2531" t="str">
        <f t="shared" si="239"/>
        <v>Kristi Allen</v>
      </c>
      <c r="E2531" t="s">
        <v>44</v>
      </c>
      <c r="F2531" t="str">
        <f t="shared" si="235"/>
        <v>SOUTH</v>
      </c>
      <c r="G2531" t="s">
        <v>40</v>
      </c>
      <c r="H2531" t="str">
        <f t="shared" si="236"/>
        <v>Office Supplies</v>
      </c>
      <c r="I2531" s="2" t="s">
        <v>2451</v>
      </c>
      <c r="J2531" s="1">
        <v>46018</v>
      </c>
      <c r="K2531"/>
      <c r="L2531" s="4">
        <v>0</v>
      </c>
      <c r="M2531" s="4" t="str">
        <f t="shared" si="237"/>
        <v>Low Sales</v>
      </c>
      <c r="N2531" s="2" t="str">
        <f t="shared" si="238"/>
        <v>Grade C</v>
      </c>
      <c r="O2531"/>
      <c r="P2531" s="4">
        <v>0</v>
      </c>
      <c r="Q2531" t="s">
        <v>14</v>
      </c>
      <c r="R2531" s="4">
        <v>7</v>
      </c>
      <c r="S2531" t="str">
        <f>CONCATENATE(OrdersTable[[#This Row],[Clean_ID]],"-",OrdersTable[[#This Row],[Clean_Region]],"-",OrdersTable[[#This Row],[Clean_Product]])</f>
        <v>3529-SOUTH-Office Supplies</v>
      </c>
    </row>
    <row r="2532" spans="1:19" x14ac:dyDescent="0.3">
      <c r="A2532" t="s">
        <v>6636</v>
      </c>
      <c r="B2532" t="str">
        <f t="shared" si="234"/>
        <v>3530</v>
      </c>
      <c r="C2532" t="s">
        <v>6637</v>
      </c>
      <c r="D2532" t="str">
        <f t="shared" si="239"/>
        <v>Alex Compton</v>
      </c>
      <c r="E2532" t="s">
        <v>21</v>
      </c>
      <c r="F2532" t="str">
        <f t="shared" si="235"/>
        <v>CENTRAL</v>
      </c>
      <c r="G2532" t="s">
        <v>80</v>
      </c>
      <c r="H2532" t="str">
        <f t="shared" si="236"/>
        <v>Furniture</v>
      </c>
      <c r="I2532" s="2" t="s">
        <v>6638</v>
      </c>
      <c r="J2532" s="1">
        <v>46063</v>
      </c>
      <c r="K2532"/>
      <c r="L2532" s="4">
        <v>0</v>
      </c>
      <c r="M2532" s="4" t="str">
        <f t="shared" si="237"/>
        <v>Low Sales</v>
      </c>
      <c r="N2532" s="2" t="str">
        <f t="shared" si="238"/>
        <v>Grade C</v>
      </c>
      <c r="O2532">
        <v>15</v>
      </c>
      <c r="P2532" s="4">
        <v>15</v>
      </c>
      <c r="Q2532" t="s">
        <v>37</v>
      </c>
      <c r="R2532" s="4">
        <v>8</v>
      </c>
      <c r="S2532" t="str">
        <f>CONCATENATE(OrdersTable[[#This Row],[Clean_ID]],"-",OrdersTable[[#This Row],[Clean_Region]],"-",OrdersTable[[#This Row],[Clean_Product]])</f>
        <v>3530-CENTRAL-Furniture</v>
      </c>
    </row>
    <row r="2533" spans="1:19" x14ac:dyDescent="0.3">
      <c r="A2533" t="s">
        <v>6639</v>
      </c>
      <c r="B2533" t="str">
        <f t="shared" si="234"/>
        <v>3531</v>
      </c>
      <c r="C2533" t="s">
        <v>6640</v>
      </c>
      <c r="D2533" t="str">
        <f t="shared" si="239"/>
        <v>Deborah James</v>
      </c>
      <c r="E2533" t="s">
        <v>26</v>
      </c>
      <c r="F2533" t="str">
        <f t="shared" si="235"/>
        <v>EAST</v>
      </c>
      <c r="G2533" t="s">
        <v>80</v>
      </c>
      <c r="H2533" t="str">
        <f t="shared" si="236"/>
        <v>Furniture</v>
      </c>
      <c r="I2533" s="2" t="s">
        <v>6641</v>
      </c>
      <c r="J2533" s="1">
        <v>45969</v>
      </c>
      <c r="K2533"/>
      <c r="L2533" s="4">
        <v>0</v>
      </c>
      <c r="M2533" s="4" t="str">
        <f t="shared" si="237"/>
        <v>Low Sales</v>
      </c>
      <c r="N2533" s="2" t="str">
        <f t="shared" si="238"/>
        <v>Grade C</v>
      </c>
      <c r="O2533">
        <v>5</v>
      </c>
      <c r="P2533" s="4">
        <v>5</v>
      </c>
      <c r="Q2533" t="s">
        <v>37</v>
      </c>
      <c r="R2533" s="4">
        <v>13</v>
      </c>
      <c r="S2533" t="str">
        <f>CONCATENATE(OrdersTable[[#This Row],[Clean_ID]],"-",OrdersTable[[#This Row],[Clean_Region]],"-",OrdersTable[[#This Row],[Clean_Product]])</f>
        <v>3531-EAST-Furniture</v>
      </c>
    </row>
    <row r="2534" spans="1:19" x14ac:dyDescent="0.3">
      <c r="A2534" t="s">
        <v>6642</v>
      </c>
      <c r="B2534" t="str">
        <f t="shared" si="234"/>
        <v>3532</v>
      </c>
      <c r="C2534" t="s">
        <v>6643</v>
      </c>
      <c r="D2534" t="str">
        <f t="shared" si="239"/>
        <v>Madeline Rodriguez</v>
      </c>
      <c r="E2534" t="s">
        <v>11</v>
      </c>
      <c r="F2534" t="str">
        <f t="shared" si="235"/>
        <v>NORTH</v>
      </c>
      <c r="G2534" t="s">
        <v>80</v>
      </c>
      <c r="H2534" t="str">
        <f t="shared" si="236"/>
        <v>Furniture</v>
      </c>
      <c r="I2534" s="2" t="s">
        <v>6644</v>
      </c>
      <c r="J2534" s="1">
        <v>45441</v>
      </c>
      <c r="K2534"/>
      <c r="L2534" s="4">
        <v>0</v>
      </c>
      <c r="M2534" s="4" t="str">
        <f t="shared" si="237"/>
        <v>Low Sales</v>
      </c>
      <c r="N2534" s="2" t="str">
        <f t="shared" si="238"/>
        <v>Grade C</v>
      </c>
      <c r="O2534"/>
      <c r="P2534" s="4">
        <v>0</v>
      </c>
      <c r="Q2534" t="s">
        <v>23</v>
      </c>
      <c r="R2534" s="4">
        <v>3</v>
      </c>
      <c r="S2534" t="str">
        <f>CONCATENATE(OrdersTable[[#This Row],[Clean_ID]],"-",OrdersTable[[#This Row],[Clean_Region]],"-",OrdersTable[[#This Row],[Clean_Product]])</f>
        <v>3532-NORTH-Furniture</v>
      </c>
    </row>
    <row r="2535" spans="1:19" x14ac:dyDescent="0.3">
      <c r="A2535" t="s">
        <v>6645</v>
      </c>
      <c r="B2535" t="str">
        <f t="shared" si="234"/>
        <v>3533</v>
      </c>
      <c r="C2535" t="s">
        <v>6646</v>
      </c>
      <c r="D2535" t="str">
        <f t="shared" si="239"/>
        <v>Kevin Collins</v>
      </c>
      <c r="E2535" t="s">
        <v>21</v>
      </c>
      <c r="F2535" t="str">
        <f t="shared" si="235"/>
        <v>CENTRAL</v>
      </c>
      <c r="G2535" t="s">
        <v>35</v>
      </c>
      <c r="H2535" t="str">
        <f t="shared" si="236"/>
        <v>Electronics</v>
      </c>
      <c r="I2535" s="2" t="s">
        <v>6647</v>
      </c>
      <c r="J2535" s="1">
        <v>46032</v>
      </c>
      <c r="K2535"/>
      <c r="L2535" s="4">
        <v>0</v>
      </c>
      <c r="M2535" s="4" t="str">
        <f t="shared" si="237"/>
        <v>Low Sales</v>
      </c>
      <c r="N2535" s="2" t="str">
        <f t="shared" si="238"/>
        <v>Grade C</v>
      </c>
      <c r="O2535">
        <v>5</v>
      </c>
      <c r="P2535" s="4">
        <v>5</v>
      </c>
      <c r="Q2535" t="s">
        <v>18</v>
      </c>
      <c r="R2535" s="4">
        <v>3</v>
      </c>
      <c r="S2535" t="str">
        <f>CONCATENATE(OrdersTable[[#This Row],[Clean_ID]],"-",OrdersTable[[#This Row],[Clean_Region]],"-",OrdersTable[[#This Row],[Clean_Product]])</f>
        <v>3533-CENTRAL-Electronics</v>
      </c>
    </row>
    <row r="2536" spans="1:19" x14ac:dyDescent="0.3">
      <c r="A2536" t="s">
        <v>6648</v>
      </c>
      <c r="B2536" t="str">
        <f t="shared" si="234"/>
        <v>3534</v>
      </c>
      <c r="C2536" t="s">
        <v>6649</v>
      </c>
      <c r="D2536" t="str">
        <f t="shared" si="239"/>
        <v>Rebecca Smith</v>
      </c>
      <c r="E2536" t="s">
        <v>34</v>
      </c>
      <c r="F2536" t="str">
        <f t="shared" si="235"/>
        <v>NORTH</v>
      </c>
      <c r="G2536" t="s">
        <v>12</v>
      </c>
      <c r="H2536" t="str">
        <f t="shared" si="236"/>
        <v>Electronics</v>
      </c>
      <c r="I2536" s="2" t="s">
        <v>6650</v>
      </c>
      <c r="J2536" s="1">
        <v>46070</v>
      </c>
      <c r="K2536">
        <v>2255.44</v>
      </c>
      <c r="L2536" s="4">
        <v>2255.44</v>
      </c>
      <c r="M2536" s="4" t="str">
        <f t="shared" si="237"/>
        <v>Low Sales</v>
      </c>
      <c r="N2536" s="2" t="str">
        <f t="shared" si="238"/>
        <v>Grade B</v>
      </c>
      <c r="O2536">
        <v>10</v>
      </c>
      <c r="P2536" s="4">
        <v>10</v>
      </c>
      <c r="Q2536" t="s">
        <v>14</v>
      </c>
      <c r="R2536" s="4">
        <v>14</v>
      </c>
      <c r="S2536" t="str">
        <f>CONCATENATE(OrdersTable[[#This Row],[Clean_ID]],"-",OrdersTable[[#This Row],[Clean_Region]],"-",OrdersTable[[#This Row],[Clean_Product]])</f>
        <v>3534-NORTH-Electronics</v>
      </c>
    </row>
    <row r="2537" spans="1:19" x14ac:dyDescent="0.3">
      <c r="A2537" t="s">
        <v>6651</v>
      </c>
      <c r="B2537" t="str">
        <f t="shared" si="234"/>
        <v>3535</v>
      </c>
      <c r="C2537" t="s">
        <v>6652</v>
      </c>
      <c r="D2537" t="str">
        <f t="shared" si="239"/>
        <v>Susan Copeland</v>
      </c>
      <c r="E2537" t="s">
        <v>51</v>
      </c>
      <c r="F2537" t="str">
        <f t="shared" si="235"/>
        <v>WEST</v>
      </c>
      <c r="G2537" t="s">
        <v>12</v>
      </c>
      <c r="H2537" t="str">
        <f t="shared" si="236"/>
        <v>Electronics</v>
      </c>
      <c r="I2537" s="2" t="s">
        <v>296</v>
      </c>
      <c r="J2537" s="1">
        <v>45782</v>
      </c>
      <c r="K2537"/>
      <c r="L2537" s="4">
        <v>0</v>
      </c>
      <c r="M2537" s="4" t="str">
        <f t="shared" si="237"/>
        <v>Low Sales</v>
      </c>
      <c r="N2537" s="2" t="str">
        <f t="shared" si="238"/>
        <v>Grade C</v>
      </c>
      <c r="O2537">
        <v>10</v>
      </c>
      <c r="P2537" s="4">
        <v>10</v>
      </c>
      <c r="Q2537" t="s">
        <v>31</v>
      </c>
      <c r="R2537" s="4">
        <v>11</v>
      </c>
      <c r="S2537" t="str">
        <f>CONCATENATE(OrdersTable[[#This Row],[Clean_ID]],"-",OrdersTable[[#This Row],[Clean_Region]],"-",OrdersTable[[#This Row],[Clean_Product]])</f>
        <v>3535-WEST-Electronics</v>
      </c>
    </row>
    <row r="2538" spans="1:19" x14ac:dyDescent="0.3">
      <c r="A2538" t="s">
        <v>6653</v>
      </c>
      <c r="B2538" t="str">
        <f t="shared" si="234"/>
        <v>3536</v>
      </c>
      <c r="C2538" t="s">
        <v>6654</v>
      </c>
      <c r="D2538" t="str">
        <f t="shared" si="239"/>
        <v>Jacob Schwartz</v>
      </c>
      <c r="E2538" t="s">
        <v>11</v>
      </c>
      <c r="F2538" t="str">
        <f t="shared" si="235"/>
        <v>NORTH</v>
      </c>
      <c r="G2538" t="s">
        <v>35</v>
      </c>
      <c r="H2538" t="str">
        <f t="shared" si="236"/>
        <v>Electronics</v>
      </c>
      <c r="I2538" s="2" t="s">
        <v>3621</v>
      </c>
      <c r="J2538" s="1">
        <v>45671</v>
      </c>
      <c r="K2538">
        <v>2389.46</v>
      </c>
      <c r="L2538" s="4">
        <v>2389.46</v>
      </c>
      <c r="M2538" s="4" t="str">
        <f t="shared" si="237"/>
        <v>Low Sales</v>
      </c>
      <c r="N2538" s="2" t="str">
        <f t="shared" si="238"/>
        <v>Grade B</v>
      </c>
      <c r="O2538">
        <v>10</v>
      </c>
      <c r="P2538" s="4">
        <v>10</v>
      </c>
      <c r="Q2538" t="s">
        <v>14</v>
      </c>
      <c r="R2538" s="4">
        <v>4</v>
      </c>
      <c r="S2538" t="str">
        <f>CONCATENATE(OrdersTable[[#This Row],[Clean_ID]],"-",OrdersTable[[#This Row],[Clean_Region]],"-",OrdersTable[[#This Row],[Clean_Product]])</f>
        <v>3536-NORTH-Electronics</v>
      </c>
    </row>
    <row r="2539" spans="1:19" x14ac:dyDescent="0.3">
      <c r="A2539" t="s">
        <v>6655</v>
      </c>
      <c r="B2539" t="str">
        <f t="shared" si="234"/>
        <v>3537</v>
      </c>
      <c r="C2539" t="s">
        <v>6656</v>
      </c>
      <c r="D2539" t="str">
        <f t="shared" si="239"/>
        <v>Darryl White</v>
      </c>
      <c r="E2539" t="s">
        <v>34</v>
      </c>
      <c r="F2539" t="str">
        <f t="shared" si="235"/>
        <v>NORTH</v>
      </c>
      <c r="G2539" t="s">
        <v>12</v>
      </c>
      <c r="H2539" t="str">
        <f t="shared" si="236"/>
        <v>Electronics</v>
      </c>
      <c r="I2539" s="2" t="s">
        <v>2638</v>
      </c>
      <c r="J2539" s="1">
        <v>45423</v>
      </c>
      <c r="K2539"/>
      <c r="L2539" s="4">
        <v>0</v>
      </c>
      <c r="M2539" s="4" t="str">
        <f t="shared" si="237"/>
        <v>Low Sales</v>
      </c>
      <c r="N2539" s="2" t="str">
        <f t="shared" si="238"/>
        <v>Grade C</v>
      </c>
      <c r="O2539">
        <v>20</v>
      </c>
      <c r="P2539" s="4">
        <v>20</v>
      </c>
      <c r="Q2539" t="s">
        <v>14</v>
      </c>
      <c r="R2539" s="4">
        <v>3</v>
      </c>
      <c r="S2539" t="str">
        <f>CONCATENATE(OrdersTable[[#This Row],[Clean_ID]],"-",OrdersTable[[#This Row],[Clean_Region]],"-",OrdersTable[[#This Row],[Clean_Product]])</f>
        <v>3537-NORTH-Electronics</v>
      </c>
    </row>
    <row r="2540" spans="1:19" x14ac:dyDescent="0.3">
      <c r="A2540" t="s">
        <v>6657</v>
      </c>
      <c r="B2540" t="str">
        <f t="shared" si="234"/>
        <v>3538</v>
      </c>
      <c r="C2540" t="s">
        <v>6658</v>
      </c>
      <c r="D2540" t="str">
        <f t="shared" si="239"/>
        <v>Michelle Alvarado</v>
      </c>
      <c r="E2540" t="s">
        <v>11</v>
      </c>
      <c r="F2540" t="str">
        <f t="shared" si="235"/>
        <v>NORTH</v>
      </c>
      <c r="G2540" t="s">
        <v>80</v>
      </c>
      <c r="H2540" t="str">
        <f t="shared" si="236"/>
        <v>Furniture</v>
      </c>
      <c r="I2540" s="2" t="s">
        <v>81</v>
      </c>
      <c r="J2540" s="1">
        <v>45872</v>
      </c>
      <c r="K2540">
        <v>4123.6499999999996</v>
      </c>
      <c r="L2540" s="4">
        <v>4123.6499999999996</v>
      </c>
      <c r="M2540" s="4" t="str">
        <f t="shared" si="237"/>
        <v>High Sales</v>
      </c>
      <c r="N2540" s="2" t="str">
        <f t="shared" si="238"/>
        <v>Grade A</v>
      </c>
      <c r="O2540">
        <v>15</v>
      </c>
      <c r="P2540" s="4">
        <v>15</v>
      </c>
      <c r="Q2540" t="s">
        <v>14</v>
      </c>
      <c r="R2540" s="4">
        <v>3</v>
      </c>
      <c r="S2540" t="str">
        <f>CONCATENATE(OrdersTable[[#This Row],[Clean_ID]],"-",OrdersTable[[#This Row],[Clean_Region]],"-",OrdersTable[[#This Row],[Clean_Product]])</f>
        <v>3538-NORTH-Furniture</v>
      </c>
    </row>
    <row r="2541" spans="1:19" x14ac:dyDescent="0.3">
      <c r="A2541" t="s">
        <v>6659</v>
      </c>
      <c r="B2541" t="str">
        <f t="shared" si="234"/>
        <v>3539</v>
      </c>
      <c r="C2541" t="s">
        <v>6660</v>
      </c>
      <c r="D2541" t="str">
        <f t="shared" si="239"/>
        <v>Brandy Moran</v>
      </c>
      <c r="E2541" t="s">
        <v>34</v>
      </c>
      <c r="F2541" t="str">
        <f t="shared" si="235"/>
        <v>NORTH</v>
      </c>
      <c r="G2541" t="s">
        <v>80</v>
      </c>
      <c r="H2541" t="str">
        <f t="shared" si="236"/>
        <v>Furniture</v>
      </c>
      <c r="I2541" s="2" t="s">
        <v>3190</v>
      </c>
      <c r="J2541" s="1">
        <v>46043</v>
      </c>
      <c r="K2541"/>
      <c r="L2541" s="4">
        <v>0</v>
      </c>
      <c r="M2541" s="4" t="str">
        <f t="shared" si="237"/>
        <v>Low Sales</v>
      </c>
      <c r="N2541" s="2" t="str">
        <f t="shared" si="238"/>
        <v>Grade C</v>
      </c>
      <c r="O2541">
        <v>15</v>
      </c>
      <c r="P2541" s="4">
        <v>15</v>
      </c>
      <c r="Q2541" t="s">
        <v>37</v>
      </c>
      <c r="R2541" s="4">
        <v>12</v>
      </c>
      <c r="S2541" t="str">
        <f>CONCATENATE(OrdersTable[[#This Row],[Clean_ID]],"-",OrdersTable[[#This Row],[Clean_Region]],"-",OrdersTable[[#This Row],[Clean_Product]])</f>
        <v>3539-NORTH-Furniture</v>
      </c>
    </row>
    <row r="2542" spans="1:19" x14ac:dyDescent="0.3">
      <c r="A2542" t="s">
        <v>6661</v>
      </c>
      <c r="B2542" t="str">
        <f t="shared" si="234"/>
        <v>3540</v>
      </c>
      <c r="C2542" t="s">
        <v>6662</v>
      </c>
      <c r="D2542" t="str">
        <f t="shared" si="239"/>
        <v>Andrea Miller</v>
      </c>
      <c r="E2542" t="s">
        <v>21</v>
      </c>
      <c r="F2542" t="str">
        <f t="shared" si="235"/>
        <v>CENTRAL</v>
      </c>
      <c r="G2542" t="s">
        <v>35</v>
      </c>
      <c r="H2542" t="str">
        <f t="shared" si="236"/>
        <v>Electronics</v>
      </c>
      <c r="I2542" s="2" t="s">
        <v>1289</v>
      </c>
      <c r="J2542" s="1">
        <v>45486</v>
      </c>
      <c r="K2542"/>
      <c r="L2542" s="4">
        <v>0</v>
      </c>
      <c r="M2542" s="4" t="str">
        <f t="shared" si="237"/>
        <v>Low Sales</v>
      </c>
      <c r="N2542" s="2" t="str">
        <f t="shared" si="238"/>
        <v>Grade C</v>
      </c>
      <c r="O2542">
        <v>5</v>
      </c>
      <c r="P2542" s="4">
        <v>5</v>
      </c>
      <c r="Q2542" t="s">
        <v>37</v>
      </c>
      <c r="R2542" s="4">
        <v>7</v>
      </c>
      <c r="S2542" t="str">
        <f>CONCATENATE(OrdersTable[[#This Row],[Clean_ID]],"-",OrdersTable[[#This Row],[Clean_Region]],"-",OrdersTable[[#This Row],[Clean_Product]])</f>
        <v>3540-CENTRAL-Electronics</v>
      </c>
    </row>
    <row r="2543" spans="1:19" x14ac:dyDescent="0.3">
      <c r="A2543" t="s">
        <v>6663</v>
      </c>
      <c r="B2543" t="str">
        <f t="shared" si="234"/>
        <v>3541</v>
      </c>
      <c r="C2543" t="s">
        <v>6664</v>
      </c>
      <c r="D2543" t="str">
        <f t="shared" si="239"/>
        <v>Raymond Russo</v>
      </c>
      <c r="E2543" t="s">
        <v>34</v>
      </c>
      <c r="F2543" t="str">
        <f t="shared" si="235"/>
        <v>NORTH</v>
      </c>
      <c r="G2543" t="s">
        <v>80</v>
      </c>
      <c r="H2543" t="str">
        <f t="shared" si="236"/>
        <v>Furniture</v>
      </c>
      <c r="I2543" s="2" t="s">
        <v>6665</v>
      </c>
      <c r="J2543" s="1">
        <v>45599</v>
      </c>
      <c r="K2543"/>
      <c r="L2543" s="4">
        <v>0</v>
      </c>
      <c r="M2543" s="4" t="str">
        <f t="shared" si="237"/>
        <v>Low Sales</v>
      </c>
      <c r="N2543" s="2" t="str">
        <f t="shared" si="238"/>
        <v>Grade C</v>
      </c>
      <c r="O2543">
        <v>10</v>
      </c>
      <c r="P2543" s="4">
        <v>10</v>
      </c>
      <c r="Q2543" t="s">
        <v>31</v>
      </c>
      <c r="R2543" s="4">
        <v>12</v>
      </c>
      <c r="S2543" t="str">
        <f>CONCATENATE(OrdersTable[[#This Row],[Clean_ID]],"-",OrdersTable[[#This Row],[Clean_Region]],"-",OrdersTable[[#This Row],[Clean_Product]])</f>
        <v>3541-NORTH-Furniture</v>
      </c>
    </row>
    <row r="2544" spans="1:19" x14ac:dyDescent="0.3">
      <c r="A2544" t="s">
        <v>6666</v>
      </c>
      <c r="B2544" t="str">
        <f t="shared" si="234"/>
        <v>3542</v>
      </c>
      <c r="C2544" t="s">
        <v>6667</v>
      </c>
      <c r="D2544" t="str">
        <f t="shared" si="239"/>
        <v>Leah Hines</v>
      </c>
      <c r="E2544" t="s">
        <v>26</v>
      </c>
      <c r="F2544" t="str">
        <f t="shared" si="235"/>
        <v>EAST</v>
      </c>
      <c r="G2544" t="s">
        <v>35</v>
      </c>
      <c r="H2544" t="str">
        <f t="shared" si="236"/>
        <v>Electronics</v>
      </c>
      <c r="I2544" s="2" t="s">
        <v>4816</v>
      </c>
      <c r="J2544" s="1">
        <v>45689</v>
      </c>
      <c r="K2544">
        <v>468.98</v>
      </c>
      <c r="L2544" s="4">
        <v>468.98</v>
      </c>
      <c r="M2544" s="4" t="str">
        <f t="shared" si="237"/>
        <v>Low Sales</v>
      </c>
      <c r="N2544" s="2" t="str">
        <f t="shared" si="238"/>
        <v>Grade C</v>
      </c>
      <c r="O2544"/>
      <c r="P2544" s="4">
        <v>0</v>
      </c>
      <c r="Q2544" t="s">
        <v>37</v>
      </c>
      <c r="R2544" s="4">
        <v>6</v>
      </c>
      <c r="S2544" t="str">
        <f>CONCATENATE(OrdersTable[[#This Row],[Clean_ID]],"-",OrdersTable[[#This Row],[Clean_Region]],"-",OrdersTable[[#This Row],[Clean_Product]])</f>
        <v>3542-EAST-Electronics</v>
      </c>
    </row>
    <row r="2545" spans="1:19" x14ac:dyDescent="0.3">
      <c r="A2545" t="s">
        <v>6668</v>
      </c>
      <c r="B2545" t="str">
        <f t="shared" si="234"/>
        <v>3543</v>
      </c>
      <c r="C2545" t="s">
        <v>6669</v>
      </c>
      <c r="D2545" t="str">
        <f t="shared" si="239"/>
        <v>Austin Villa</v>
      </c>
      <c r="E2545" t="s">
        <v>34</v>
      </c>
      <c r="F2545" t="str">
        <f t="shared" si="235"/>
        <v>NORTH</v>
      </c>
      <c r="G2545" t="s">
        <v>80</v>
      </c>
      <c r="H2545" t="str">
        <f t="shared" si="236"/>
        <v>Furniture</v>
      </c>
      <c r="I2545" s="2" t="s">
        <v>4170</v>
      </c>
      <c r="J2545" s="1">
        <v>45595</v>
      </c>
      <c r="K2545"/>
      <c r="L2545" s="4">
        <v>0</v>
      </c>
      <c r="M2545" s="4" t="str">
        <f t="shared" si="237"/>
        <v>Low Sales</v>
      </c>
      <c r="N2545" s="2" t="str">
        <f t="shared" si="238"/>
        <v>Grade C</v>
      </c>
      <c r="O2545">
        <v>10</v>
      </c>
      <c r="P2545" s="4">
        <v>10</v>
      </c>
      <c r="Q2545" t="s">
        <v>18</v>
      </c>
      <c r="R2545" s="4">
        <v>1</v>
      </c>
      <c r="S2545" t="str">
        <f>CONCATENATE(OrdersTable[[#This Row],[Clean_ID]],"-",OrdersTable[[#This Row],[Clean_Region]],"-",OrdersTable[[#This Row],[Clean_Product]])</f>
        <v>3543-NORTH-Furniture</v>
      </c>
    </row>
    <row r="2546" spans="1:19" x14ac:dyDescent="0.3">
      <c r="A2546" t="s">
        <v>6670</v>
      </c>
      <c r="B2546" t="str">
        <f t="shared" si="234"/>
        <v>3544</v>
      </c>
      <c r="C2546" t="s">
        <v>6671</v>
      </c>
      <c r="D2546" t="str">
        <f t="shared" si="239"/>
        <v>Tracey Hayes</v>
      </c>
      <c r="E2546" t="s">
        <v>44</v>
      </c>
      <c r="F2546" t="str">
        <f t="shared" si="235"/>
        <v>SOUTH</v>
      </c>
      <c r="G2546" t="s">
        <v>80</v>
      </c>
      <c r="H2546" t="str">
        <f t="shared" si="236"/>
        <v>Furniture</v>
      </c>
      <c r="I2546" s="2" t="s">
        <v>550</v>
      </c>
      <c r="J2546" s="1">
        <v>45609</v>
      </c>
      <c r="K2546"/>
      <c r="L2546" s="4">
        <v>0</v>
      </c>
      <c r="M2546" s="4" t="str">
        <f t="shared" si="237"/>
        <v>Low Sales</v>
      </c>
      <c r="N2546" s="2" t="str">
        <f t="shared" si="238"/>
        <v>Grade C</v>
      </c>
      <c r="O2546">
        <v>20</v>
      </c>
      <c r="P2546" s="4">
        <v>20</v>
      </c>
      <c r="Q2546" t="s">
        <v>18</v>
      </c>
      <c r="R2546" s="4">
        <v>11</v>
      </c>
      <c r="S2546" t="str">
        <f>CONCATENATE(OrdersTable[[#This Row],[Clean_ID]],"-",OrdersTable[[#This Row],[Clean_Region]],"-",OrdersTable[[#This Row],[Clean_Product]])</f>
        <v>3544-SOUTH-Furniture</v>
      </c>
    </row>
    <row r="2547" spans="1:19" x14ac:dyDescent="0.3">
      <c r="A2547" t="s">
        <v>6672</v>
      </c>
      <c r="B2547" t="str">
        <f t="shared" si="234"/>
        <v>3545</v>
      </c>
      <c r="C2547" t="s">
        <v>6673</v>
      </c>
      <c r="D2547" t="str">
        <f t="shared" si="239"/>
        <v>Jason Bates</v>
      </c>
      <c r="E2547" t="s">
        <v>34</v>
      </c>
      <c r="F2547" t="str">
        <f t="shared" si="235"/>
        <v>NORTH</v>
      </c>
      <c r="G2547" t="s">
        <v>12</v>
      </c>
      <c r="H2547" t="str">
        <f t="shared" si="236"/>
        <v>Electronics</v>
      </c>
      <c r="I2547" s="2" t="s">
        <v>517</v>
      </c>
      <c r="J2547" s="1">
        <v>45600</v>
      </c>
      <c r="K2547"/>
      <c r="L2547" s="4">
        <v>0</v>
      </c>
      <c r="M2547" s="4" t="str">
        <f t="shared" si="237"/>
        <v>Low Sales</v>
      </c>
      <c r="N2547" s="2" t="str">
        <f t="shared" si="238"/>
        <v>Grade C</v>
      </c>
      <c r="O2547"/>
      <c r="P2547" s="4">
        <v>0</v>
      </c>
      <c r="Q2547" t="s">
        <v>23</v>
      </c>
      <c r="R2547" s="4">
        <v>13</v>
      </c>
      <c r="S2547" t="str">
        <f>CONCATENATE(OrdersTable[[#This Row],[Clean_ID]],"-",OrdersTable[[#This Row],[Clean_Region]],"-",OrdersTable[[#This Row],[Clean_Product]])</f>
        <v>3545-NORTH-Electronics</v>
      </c>
    </row>
    <row r="2548" spans="1:19" x14ac:dyDescent="0.3">
      <c r="A2548" t="s">
        <v>6674</v>
      </c>
      <c r="B2548" t="str">
        <f t="shared" si="234"/>
        <v>3546</v>
      </c>
      <c r="C2548" t="s">
        <v>6675</v>
      </c>
      <c r="D2548" t="str">
        <f t="shared" si="239"/>
        <v>Patrick Ballard</v>
      </c>
      <c r="E2548" t="s">
        <v>21</v>
      </c>
      <c r="F2548" t="str">
        <f t="shared" si="235"/>
        <v>CENTRAL</v>
      </c>
      <c r="G2548" t="s">
        <v>12</v>
      </c>
      <c r="H2548" t="str">
        <f t="shared" si="236"/>
        <v>Electronics</v>
      </c>
      <c r="I2548" s="2" t="s">
        <v>6676</v>
      </c>
      <c r="J2548" s="1">
        <v>45325</v>
      </c>
      <c r="K2548"/>
      <c r="L2548" s="4">
        <v>0</v>
      </c>
      <c r="M2548" s="4" t="str">
        <f t="shared" si="237"/>
        <v>Low Sales</v>
      </c>
      <c r="N2548" s="2" t="str">
        <f t="shared" si="238"/>
        <v>Grade C</v>
      </c>
      <c r="O2548">
        <v>10</v>
      </c>
      <c r="P2548" s="4">
        <v>10</v>
      </c>
      <c r="Q2548" t="s">
        <v>37</v>
      </c>
      <c r="R2548" s="4">
        <v>14</v>
      </c>
      <c r="S2548" t="str">
        <f>CONCATENATE(OrdersTable[[#This Row],[Clean_ID]],"-",OrdersTable[[#This Row],[Clean_Region]],"-",OrdersTable[[#This Row],[Clean_Product]])</f>
        <v>3546-CENTRAL-Electronics</v>
      </c>
    </row>
    <row r="2549" spans="1:19" x14ac:dyDescent="0.3">
      <c r="A2549" t="s">
        <v>6677</v>
      </c>
      <c r="B2549" t="str">
        <f t="shared" si="234"/>
        <v>3547</v>
      </c>
      <c r="C2549" t="s">
        <v>6678</v>
      </c>
      <c r="D2549" t="str">
        <f t="shared" si="239"/>
        <v>Richard Hall</v>
      </c>
      <c r="E2549" t="s">
        <v>26</v>
      </c>
      <c r="F2549" t="str">
        <f t="shared" si="235"/>
        <v>EAST</v>
      </c>
      <c r="G2549" t="s">
        <v>35</v>
      </c>
      <c r="H2549" t="str">
        <f t="shared" si="236"/>
        <v>Electronics</v>
      </c>
      <c r="I2549" s="2" t="s">
        <v>6638</v>
      </c>
      <c r="J2549" s="1">
        <v>46063</v>
      </c>
      <c r="K2549">
        <v>4798.3500000000004</v>
      </c>
      <c r="L2549" s="4">
        <v>4798.3500000000004</v>
      </c>
      <c r="M2549" s="4" t="str">
        <f t="shared" si="237"/>
        <v>High Sales</v>
      </c>
      <c r="N2549" s="2" t="str">
        <f t="shared" si="238"/>
        <v>Grade A</v>
      </c>
      <c r="O2549">
        <v>5</v>
      </c>
      <c r="P2549" s="4">
        <v>5</v>
      </c>
      <c r="Q2549" t="s">
        <v>23</v>
      </c>
      <c r="R2549" s="4">
        <v>8</v>
      </c>
      <c r="S2549" t="str">
        <f>CONCATENATE(OrdersTable[[#This Row],[Clean_ID]],"-",OrdersTable[[#This Row],[Clean_Region]],"-",OrdersTable[[#This Row],[Clean_Product]])</f>
        <v>3547-EAST-Electronics</v>
      </c>
    </row>
    <row r="2550" spans="1:19" x14ac:dyDescent="0.3">
      <c r="A2550" t="s">
        <v>6679</v>
      </c>
      <c r="B2550" t="str">
        <f t="shared" si="234"/>
        <v>3548</v>
      </c>
      <c r="C2550" t="s">
        <v>6680</v>
      </c>
      <c r="D2550" t="str">
        <f t="shared" si="239"/>
        <v>David Lynch</v>
      </c>
      <c r="E2550" t="s">
        <v>26</v>
      </c>
      <c r="F2550" t="str">
        <f t="shared" si="235"/>
        <v>EAST</v>
      </c>
      <c r="G2550" t="s">
        <v>12</v>
      </c>
      <c r="H2550" t="str">
        <f t="shared" si="236"/>
        <v>Electronics</v>
      </c>
      <c r="I2550" s="2" t="s">
        <v>6681</v>
      </c>
      <c r="J2550" s="1">
        <v>45768</v>
      </c>
      <c r="K2550">
        <v>982.2</v>
      </c>
      <c r="L2550" s="4">
        <v>982.2</v>
      </c>
      <c r="M2550" s="4" t="str">
        <f t="shared" si="237"/>
        <v>Low Sales</v>
      </c>
      <c r="N2550" s="2" t="str">
        <f t="shared" si="238"/>
        <v>Grade C</v>
      </c>
      <c r="O2550">
        <v>15</v>
      </c>
      <c r="P2550" s="4">
        <v>15</v>
      </c>
      <c r="Q2550" t="s">
        <v>18</v>
      </c>
      <c r="R2550" s="4">
        <v>14</v>
      </c>
      <c r="S2550" t="str">
        <f>CONCATENATE(OrdersTable[[#This Row],[Clean_ID]],"-",OrdersTable[[#This Row],[Clean_Region]],"-",OrdersTable[[#This Row],[Clean_Product]])</f>
        <v>3548-EAST-Electronics</v>
      </c>
    </row>
    <row r="2551" spans="1:19" x14ac:dyDescent="0.3">
      <c r="A2551" t="s">
        <v>6682</v>
      </c>
      <c r="B2551" t="str">
        <f t="shared" si="234"/>
        <v>3549</v>
      </c>
      <c r="C2551" t="s">
        <v>6683</v>
      </c>
      <c r="D2551" t="str">
        <f t="shared" si="239"/>
        <v>Amanda Ritter</v>
      </c>
      <c r="E2551" t="s">
        <v>26</v>
      </c>
      <c r="F2551" t="str">
        <f t="shared" si="235"/>
        <v>EAST</v>
      </c>
      <c r="G2551" t="s">
        <v>12</v>
      </c>
      <c r="H2551" t="str">
        <f t="shared" si="236"/>
        <v>Electronics</v>
      </c>
      <c r="I2551" s="2" t="s">
        <v>117</v>
      </c>
      <c r="J2551" s="1">
        <v>45450</v>
      </c>
      <c r="K2551"/>
      <c r="L2551" s="4">
        <v>0</v>
      </c>
      <c r="M2551" s="4" t="str">
        <f t="shared" si="237"/>
        <v>Low Sales</v>
      </c>
      <c r="N2551" s="2" t="str">
        <f t="shared" si="238"/>
        <v>Grade C</v>
      </c>
      <c r="O2551">
        <v>5</v>
      </c>
      <c r="P2551" s="4">
        <v>5</v>
      </c>
      <c r="Q2551" t="s">
        <v>18</v>
      </c>
      <c r="R2551" s="4">
        <v>3</v>
      </c>
      <c r="S2551" t="str">
        <f>CONCATENATE(OrdersTable[[#This Row],[Clean_ID]],"-",OrdersTable[[#This Row],[Clean_Region]],"-",OrdersTable[[#This Row],[Clean_Product]])</f>
        <v>3549-EAST-Electronics</v>
      </c>
    </row>
    <row r="2552" spans="1:19" x14ac:dyDescent="0.3">
      <c r="A2552" t="s">
        <v>6684</v>
      </c>
      <c r="B2552" t="str">
        <f t="shared" si="234"/>
        <v>3550</v>
      </c>
      <c r="C2552" t="s">
        <v>6685</v>
      </c>
      <c r="D2552" t="str">
        <f t="shared" si="239"/>
        <v>Daniel Blake</v>
      </c>
      <c r="E2552" t="s">
        <v>21</v>
      </c>
      <c r="F2552" t="str">
        <f t="shared" si="235"/>
        <v>CENTRAL</v>
      </c>
      <c r="G2552" t="s">
        <v>40</v>
      </c>
      <c r="H2552" t="str">
        <f t="shared" si="236"/>
        <v>Office Supplies</v>
      </c>
      <c r="I2552" s="2" t="s">
        <v>4047</v>
      </c>
      <c r="J2552" s="1">
        <v>45872</v>
      </c>
      <c r="K2552"/>
      <c r="L2552" s="4">
        <v>0</v>
      </c>
      <c r="M2552" s="4" t="str">
        <f t="shared" si="237"/>
        <v>Low Sales</v>
      </c>
      <c r="N2552" s="2" t="str">
        <f t="shared" si="238"/>
        <v>Grade C</v>
      </c>
      <c r="O2552">
        <v>15</v>
      </c>
      <c r="P2552" s="4">
        <v>15</v>
      </c>
      <c r="Q2552" t="s">
        <v>18</v>
      </c>
      <c r="R2552" s="4">
        <v>4</v>
      </c>
      <c r="S2552" t="str">
        <f>CONCATENATE(OrdersTable[[#This Row],[Clean_ID]],"-",OrdersTable[[#This Row],[Clean_Region]],"-",OrdersTable[[#This Row],[Clean_Product]])</f>
        <v>3550-CENTRAL-Office Supplies</v>
      </c>
    </row>
    <row r="2553" spans="1:19" x14ac:dyDescent="0.3">
      <c r="A2553" t="s">
        <v>6686</v>
      </c>
      <c r="B2553" t="str">
        <f t="shared" si="234"/>
        <v>3551</v>
      </c>
      <c r="C2553" t="s">
        <v>6687</v>
      </c>
      <c r="D2553" t="str">
        <f t="shared" si="239"/>
        <v>Craig Murphy</v>
      </c>
      <c r="E2553" t="s">
        <v>44</v>
      </c>
      <c r="F2553" t="str">
        <f t="shared" si="235"/>
        <v>SOUTH</v>
      </c>
      <c r="G2553" t="s">
        <v>80</v>
      </c>
      <c r="H2553" t="str">
        <f t="shared" si="236"/>
        <v>Furniture</v>
      </c>
      <c r="I2553" s="2" t="s">
        <v>2479</v>
      </c>
      <c r="J2553" s="1">
        <v>45824</v>
      </c>
      <c r="K2553">
        <v>3136.86</v>
      </c>
      <c r="L2553" s="4">
        <v>3136.86</v>
      </c>
      <c r="M2553" s="4" t="str">
        <f t="shared" si="237"/>
        <v>High Sales</v>
      </c>
      <c r="N2553" s="2" t="str">
        <f t="shared" si="238"/>
        <v>Grade B</v>
      </c>
      <c r="O2553">
        <v>5</v>
      </c>
      <c r="P2553" s="4">
        <v>5</v>
      </c>
      <c r="Q2553" t="s">
        <v>18</v>
      </c>
      <c r="R2553" s="4">
        <v>1</v>
      </c>
      <c r="S2553" t="str">
        <f>CONCATENATE(OrdersTable[[#This Row],[Clean_ID]],"-",OrdersTable[[#This Row],[Clean_Region]],"-",OrdersTable[[#This Row],[Clean_Product]])</f>
        <v>3551-SOUTH-Furniture</v>
      </c>
    </row>
    <row r="2554" spans="1:19" x14ac:dyDescent="0.3">
      <c r="A2554" t="s">
        <v>6688</v>
      </c>
      <c r="B2554" t="str">
        <f t="shared" si="234"/>
        <v>3552</v>
      </c>
      <c r="C2554" t="s">
        <v>6689</v>
      </c>
      <c r="D2554" t="str">
        <f t="shared" si="239"/>
        <v>Karen Everett</v>
      </c>
      <c r="E2554" t="s">
        <v>44</v>
      </c>
      <c r="F2554" t="str">
        <f t="shared" si="235"/>
        <v>SOUTH</v>
      </c>
      <c r="G2554" t="s">
        <v>40</v>
      </c>
      <c r="H2554" t="str">
        <f t="shared" si="236"/>
        <v>Office Supplies</v>
      </c>
      <c r="I2554" s="2" t="s">
        <v>1707</v>
      </c>
      <c r="J2554" s="1">
        <v>45702</v>
      </c>
      <c r="K2554">
        <v>4957.96</v>
      </c>
      <c r="L2554" s="4">
        <v>4957.96</v>
      </c>
      <c r="M2554" s="4" t="str">
        <f t="shared" si="237"/>
        <v>High Sales</v>
      </c>
      <c r="N2554" s="2" t="str">
        <f t="shared" si="238"/>
        <v>Grade A</v>
      </c>
      <c r="O2554">
        <v>10</v>
      </c>
      <c r="P2554" s="4">
        <v>10</v>
      </c>
      <c r="Q2554" t="s">
        <v>14</v>
      </c>
      <c r="R2554" s="4">
        <v>4</v>
      </c>
      <c r="S2554" t="str">
        <f>CONCATENATE(OrdersTable[[#This Row],[Clean_ID]],"-",OrdersTable[[#This Row],[Clean_Region]],"-",OrdersTable[[#This Row],[Clean_Product]])</f>
        <v>3552-SOUTH-Office Supplies</v>
      </c>
    </row>
    <row r="2555" spans="1:19" x14ac:dyDescent="0.3">
      <c r="A2555" t="s">
        <v>6690</v>
      </c>
      <c r="B2555" t="str">
        <f t="shared" si="234"/>
        <v>3553</v>
      </c>
      <c r="C2555" t="s">
        <v>6691</v>
      </c>
      <c r="D2555" t="str">
        <f t="shared" si="239"/>
        <v>Mark Horn</v>
      </c>
      <c r="E2555" t="s">
        <v>34</v>
      </c>
      <c r="F2555" t="str">
        <f t="shared" si="235"/>
        <v>NORTH</v>
      </c>
      <c r="G2555" t="s">
        <v>80</v>
      </c>
      <c r="H2555" t="str">
        <f t="shared" si="236"/>
        <v>Furniture</v>
      </c>
      <c r="I2555" s="2" t="s">
        <v>1212</v>
      </c>
      <c r="J2555" s="1">
        <v>45494</v>
      </c>
      <c r="K2555"/>
      <c r="L2555" s="4">
        <v>0</v>
      </c>
      <c r="M2555" s="4" t="str">
        <f t="shared" si="237"/>
        <v>Low Sales</v>
      </c>
      <c r="N2555" s="2" t="str">
        <f t="shared" si="238"/>
        <v>Grade C</v>
      </c>
      <c r="O2555">
        <v>5</v>
      </c>
      <c r="P2555" s="4">
        <v>5</v>
      </c>
      <c r="Q2555" t="s">
        <v>14</v>
      </c>
      <c r="R2555" s="4">
        <v>11</v>
      </c>
      <c r="S2555" t="str">
        <f>CONCATENATE(OrdersTable[[#This Row],[Clean_ID]],"-",OrdersTable[[#This Row],[Clean_Region]],"-",OrdersTable[[#This Row],[Clean_Product]])</f>
        <v>3553-NORTH-Furniture</v>
      </c>
    </row>
    <row r="2556" spans="1:19" x14ac:dyDescent="0.3">
      <c r="A2556" t="s">
        <v>6692</v>
      </c>
      <c r="B2556" t="str">
        <f t="shared" si="234"/>
        <v>3554</v>
      </c>
      <c r="C2556" t="s">
        <v>6693</v>
      </c>
      <c r="D2556" t="str">
        <f t="shared" si="239"/>
        <v>Alisha Larson</v>
      </c>
      <c r="E2556" t="s">
        <v>51</v>
      </c>
      <c r="F2556" t="str">
        <f t="shared" si="235"/>
        <v>WEST</v>
      </c>
      <c r="G2556" t="s">
        <v>35</v>
      </c>
      <c r="H2556" t="str">
        <f t="shared" si="236"/>
        <v>Electronics</v>
      </c>
      <c r="I2556" s="2" t="s">
        <v>6694</v>
      </c>
      <c r="J2556" s="1">
        <v>45665</v>
      </c>
      <c r="K2556"/>
      <c r="L2556" s="4">
        <v>0</v>
      </c>
      <c r="M2556" s="4" t="str">
        <f t="shared" si="237"/>
        <v>Low Sales</v>
      </c>
      <c r="N2556" s="2" t="str">
        <f t="shared" si="238"/>
        <v>Grade C</v>
      </c>
      <c r="O2556">
        <v>10</v>
      </c>
      <c r="P2556" s="4">
        <v>10</v>
      </c>
      <c r="Q2556" t="s">
        <v>23</v>
      </c>
      <c r="R2556" s="4">
        <v>10</v>
      </c>
      <c r="S2556" t="str">
        <f>CONCATENATE(OrdersTable[[#This Row],[Clean_ID]],"-",OrdersTable[[#This Row],[Clean_Region]],"-",OrdersTable[[#This Row],[Clean_Product]])</f>
        <v>3554-WEST-Electronics</v>
      </c>
    </row>
    <row r="2557" spans="1:19" x14ac:dyDescent="0.3">
      <c r="A2557" t="s">
        <v>6695</v>
      </c>
      <c r="B2557" t="str">
        <f t="shared" si="234"/>
        <v>3555</v>
      </c>
      <c r="C2557" t="s">
        <v>6696</v>
      </c>
      <c r="D2557" t="str">
        <f t="shared" si="239"/>
        <v>Dawn Johnson</v>
      </c>
      <c r="E2557" t="s">
        <v>21</v>
      </c>
      <c r="F2557" t="str">
        <f t="shared" si="235"/>
        <v>CENTRAL</v>
      </c>
      <c r="G2557" t="s">
        <v>40</v>
      </c>
      <c r="H2557" t="str">
        <f t="shared" si="236"/>
        <v>Office Supplies</v>
      </c>
      <c r="I2557" s="2" t="s">
        <v>6697</v>
      </c>
      <c r="J2557" s="1">
        <v>46205</v>
      </c>
      <c r="K2557">
        <v>1283.1600000000001</v>
      </c>
      <c r="L2557" s="4">
        <v>1283.1600000000001</v>
      </c>
      <c r="M2557" s="4" t="str">
        <f t="shared" si="237"/>
        <v>Low Sales</v>
      </c>
      <c r="N2557" s="2" t="str">
        <f t="shared" si="238"/>
        <v>Grade C</v>
      </c>
      <c r="O2557">
        <v>10</v>
      </c>
      <c r="P2557" s="4">
        <v>10</v>
      </c>
      <c r="Q2557" t="s">
        <v>31</v>
      </c>
      <c r="R2557" s="4">
        <v>11</v>
      </c>
      <c r="S2557" t="str">
        <f>CONCATENATE(OrdersTable[[#This Row],[Clean_ID]],"-",OrdersTable[[#This Row],[Clean_Region]],"-",OrdersTable[[#This Row],[Clean_Product]])</f>
        <v>3555-CENTRAL-Office Supplies</v>
      </c>
    </row>
    <row r="2558" spans="1:19" x14ac:dyDescent="0.3">
      <c r="A2558" t="s">
        <v>6698</v>
      </c>
      <c r="B2558" t="str">
        <f t="shared" si="234"/>
        <v>3556</v>
      </c>
      <c r="C2558" t="s">
        <v>6699</v>
      </c>
      <c r="D2558" t="str">
        <f t="shared" si="239"/>
        <v>Matthew Anderson</v>
      </c>
      <c r="E2558" t="s">
        <v>26</v>
      </c>
      <c r="F2558" t="str">
        <f t="shared" si="235"/>
        <v>EAST</v>
      </c>
      <c r="G2558" t="s">
        <v>80</v>
      </c>
      <c r="H2558" t="str">
        <f t="shared" si="236"/>
        <v>Furniture</v>
      </c>
      <c r="I2558" s="2" t="s">
        <v>6700</v>
      </c>
      <c r="J2558" s="1">
        <v>45349</v>
      </c>
      <c r="K2558">
        <v>4710.7299999999996</v>
      </c>
      <c r="L2558" s="4">
        <v>4710.7299999999996</v>
      </c>
      <c r="M2558" s="4" t="str">
        <f t="shared" si="237"/>
        <v>High Sales</v>
      </c>
      <c r="N2558" s="2" t="str">
        <f t="shared" si="238"/>
        <v>Grade A</v>
      </c>
      <c r="O2558">
        <v>10</v>
      </c>
      <c r="P2558" s="4">
        <v>10</v>
      </c>
      <c r="Q2558" t="s">
        <v>37</v>
      </c>
      <c r="R2558" s="4">
        <v>9</v>
      </c>
      <c r="S2558" t="str">
        <f>CONCATENATE(OrdersTable[[#This Row],[Clean_ID]],"-",OrdersTable[[#This Row],[Clean_Region]],"-",OrdersTable[[#This Row],[Clean_Product]])</f>
        <v>3556-EAST-Furniture</v>
      </c>
    </row>
    <row r="2559" spans="1:19" x14ac:dyDescent="0.3">
      <c r="A2559" t="s">
        <v>6701</v>
      </c>
      <c r="B2559" t="str">
        <f t="shared" si="234"/>
        <v>3557</v>
      </c>
      <c r="C2559" t="s">
        <v>6702</v>
      </c>
      <c r="D2559" t="str">
        <f t="shared" si="239"/>
        <v>Michael Petersen</v>
      </c>
      <c r="E2559" t="s">
        <v>26</v>
      </c>
      <c r="F2559" t="str">
        <f t="shared" si="235"/>
        <v>EAST</v>
      </c>
      <c r="G2559" t="s">
        <v>35</v>
      </c>
      <c r="H2559" t="str">
        <f t="shared" si="236"/>
        <v>Electronics</v>
      </c>
      <c r="I2559" s="2" t="s">
        <v>3097</v>
      </c>
      <c r="J2559" s="1">
        <v>45466</v>
      </c>
      <c r="K2559"/>
      <c r="L2559" s="4">
        <v>0</v>
      </c>
      <c r="M2559" s="4" t="str">
        <f t="shared" si="237"/>
        <v>Low Sales</v>
      </c>
      <c r="N2559" s="2" t="str">
        <f t="shared" si="238"/>
        <v>Grade C</v>
      </c>
      <c r="O2559">
        <v>10</v>
      </c>
      <c r="P2559" s="4">
        <v>10</v>
      </c>
      <c r="Q2559" t="s">
        <v>14</v>
      </c>
      <c r="R2559" s="4">
        <v>3</v>
      </c>
      <c r="S2559" t="str">
        <f>CONCATENATE(OrdersTable[[#This Row],[Clean_ID]],"-",OrdersTable[[#This Row],[Clean_Region]],"-",OrdersTable[[#This Row],[Clean_Product]])</f>
        <v>3557-EAST-Electronics</v>
      </c>
    </row>
    <row r="2560" spans="1:19" x14ac:dyDescent="0.3">
      <c r="A2560" t="s">
        <v>6703</v>
      </c>
      <c r="B2560" t="str">
        <f t="shared" si="234"/>
        <v>3558</v>
      </c>
      <c r="C2560" t="s">
        <v>6704</v>
      </c>
      <c r="D2560" t="str">
        <f t="shared" si="239"/>
        <v>Stephanie Stephens</v>
      </c>
      <c r="E2560" t="s">
        <v>21</v>
      </c>
      <c r="F2560" t="str">
        <f t="shared" si="235"/>
        <v>CENTRAL</v>
      </c>
      <c r="G2560" t="s">
        <v>40</v>
      </c>
      <c r="H2560" t="str">
        <f t="shared" si="236"/>
        <v>Office Supplies</v>
      </c>
      <c r="I2560" s="2" t="s">
        <v>6705</v>
      </c>
      <c r="J2560" s="1">
        <v>45761</v>
      </c>
      <c r="K2560">
        <v>4735.41</v>
      </c>
      <c r="L2560" s="4">
        <v>4735.41</v>
      </c>
      <c r="M2560" s="4" t="str">
        <f t="shared" si="237"/>
        <v>High Sales</v>
      </c>
      <c r="N2560" s="2" t="str">
        <f t="shared" si="238"/>
        <v>Grade A</v>
      </c>
      <c r="O2560">
        <v>5</v>
      </c>
      <c r="P2560" s="4">
        <v>5</v>
      </c>
      <c r="Q2560" t="s">
        <v>23</v>
      </c>
      <c r="R2560" s="4">
        <v>12</v>
      </c>
      <c r="S2560" t="str">
        <f>CONCATENATE(OrdersTable[[#This Row],[Clean_ID]],"-",OrdersTable[[#This Row],[Clean_Region]],"-",OrdersTable[[#This Row],[Clean_Product]])</f>
        <v>3558-CENTRAL-Office Supplies</v>
      </c>
    </row>
    <row r="2561" spans="1:19" x14ac:dyDescent="0.3">
      <c r="A2561" t="s">
        <v>6706</v>
      </c>
      <c r="B2561" t="str">
        <f t="shared" si="234"/>
        <v>3559</v>
      </c>
      <c r="C2561" t="s">
        <v>6707</v>
      </c>
      <c r="D2561" t="str">
        <f t="shared" si="239"/>
        <v>April Pena</v>
      </c>
      <c r="E2561" t="s">
        <v>44</v>
      </c>
      <c r="F2561" t="str">
        <f t="shared" si="235"/>
        <v>SOUTH</v>
      </c>
      <c r="G2561" t="s">
        <v>80</v>
      </c>
      <c r="H2561" t="str">
        <f t="shared" si="236"/>
        <v>Furniture</v>
      </c>
      <c r="I2561" s="2" t="s">
        <v>6708</v>
      </c>
      <c r="J2561" s="1">
        <v>45969</v>
      </c>
      <c r="K2561"/>
      <c r="L2561" s="4">
        <v>0</v>
      </c>
      <c r="M2561" s="4" t="str">
        <f t="shared" si="237"/>
        <v>Low Sales</v>
      </c>
      <c r="N2561" s="2" t="str">
        <f t="shared" si="238"/>
        <v>Grade C</v>
      </c>
      <c r="O2561">
        <v>5</v>
      </c>
      <c r="P2561" s="4">
        <v>5</v>
      </c>
      <c r="Q2561" t="s">
        <v>23</v>
      </c>
      <c r="R2561" s="4">
        <v>14</v>
      </c>
      <c r="S2561" t="str">
        <f>CONCATENATE(OrdersTable[[#This Row],[Clean_ID]],"-",OrdersTable[[#This Row],[Clean_Region]],"-",OrdersTable[[#This Row],[Clean_Product]])</f>
        <v>3559-SOUTH-Furniture</v>
      </c>
    </row>
    <row r="2562" spans="1:19" x14ac:dyDescent="0.3">
      <c r="A2562" t="s">
        <v>6709</v>
      </c>
      <c r="B2562" t="str">
        <f t="shared" ref="B2562:B2625" si="240">RIGHT(A2562, 4)</f>
        <v>3560</v>
      </c>
      <c r="C2562" t="s">
        <v>6710</v>
      </c>
      <c r="D2562" t="str">
        <f t="shared" si="239"/>
        <v>Rhonda Schultz</v>
      </c>
      <c r="E2562" t="s">
        <v>11</v>
      </c>
      <c r="F2562" t="str">
        <f t="shared" ref="F2562:F2625" si="241">UPPER(TRIM(E2562))</f>
        <v>NORTH</v>
      </c>
      <c r="G2562" t="s">
        <v>35</v>
      </c>
      <c r="H2562" t="str">
        <f t="shared" ref="H2562:H2625" si="242">PROPER(TRIM(G2562))</f>
        <v>Electronics</v>
      </c>
      <c r="I2562" s="2" t="s">
        <v>6711</v>
      </c>
      <c r="J2562" s="1">
        <v>46027</v>
      </c>
      <c r="K2562"/>
      <c r="L2562" s="4">
        <v>0</v>
      </c>
      <c r="M2562" s="4" t="str">
        <f t="shared" ref="M2562:M2625" si="243">IF(L2562&gt;2500, "High Sales", "Low Sales")</f>
        <v>Low Sales</v>
      </c>
      <c r="N2562" s="2" t="str">
        <f t="shared" ref="N2562:N2625" si="244">IF(OR(ISBLANK(L2562), L2562="", L2562=0), "Grade C", IF(L2562&gt;=4000, "Grade A", IF(L2562&gt;=2000, "Grade B", "Grade C")))</f>
        <v>Grade C</v>
      </c>
      <c r="O2562">
        <v>5</v>
      </c>
      <c r="P2562" s="4">
        <v>5</v>
      </c>
      <c r="Q2562" t="s">
        <v>23</v>
      </c>
      <c r="R2562" s="4">
        <v>11</v>
      </c>
      <c r="S2562" t="str">
        <f>CONCATENATE(OrdersTable[[#This Row],[Clean_ID]],"-",OrdersTable[[#This Row],[Clean_Region]],"-",OrdersTable[[#This Row],[Clean_Product]])</f>
        <v>3560-NORTH-Electronics</v>
      </c>
    </row>
    <row r="2563" spans="1:19" x14ac:dyDescent="0.3">
      <c r="A2563" t="s">
        <v>6712</v>
      </c>
      <c r="B2563" t="str">
        <f t="shared" si="240"/>
        <v>3561</v>
      </c>
      <c r="C2563" t="s">
        <v>6713</v>
      </c>
      <c r="D2563" t="str">
        <f t="shared" ref="D2563:D2626" si="245">PROPER(TRIM(C2563))</f>
        <v>Tanner Morrison</v>
      </c>
      <c r="E2563" t="s">
        <v>11</v>
      </c>
      <c r="F2563" t="str">
        <f t="shared" si="241"/>
        <v>NORTH</v>
      </c>
      <c r="G2563" t="s">
        <v>35</v>
      </c>
      <c r="H2563" t="str">
        <f t="shared" si="242"/>
        <v>Electronics</v>
      </c>
      <c r="I2563" s="2" t="s">
        <v>5170</v>
      </c>
      <c r="J2563" s="1">
        <v>45620</v>
      </c>
      <c r="K2563">
        <v>2098.9</v>
      </c>
      <c r="L2563" s="4">
        <v>2098.9</v>
      </c>
      <c r="M2563" s="4" t="str">
        <f t="shared" si="243"/>
        <v>Low Sales</v>
      </c>
      <c r="N2563" s="2" t="str">
        <f t="shared" si="244"/>
        <v>Grade B</v>
      </c>
      <c r="O2563">
        <v>15</v>
      </c>
      <c r="P2563" s="4">
        <v>15</v>
      </c>
      <c r="Q2563" t="s">
        <v>14</v>
      </c>
      <c r="R2563" s="4">
        <v>7</v>
      </c>
      <c r="S2563" t="str">
        <f>CONCATENATE(OrdersTable[[#This Row],[Clean_ID]],"-",OrdersTable[[#This Row],[Clean_Region]],"-",OrdersTable[[#This Row],[Clean_Product]])</f>
        <v>3561-NORTH-Electronics</v>
      </c>
    </row>
    <row r="2564" spans="1:19" x14ac:dyDescent="0.3">
      <c r="A2564" t="s">
        <v>6714</v>
      </c>
      <c r="B2564" t="str">
        <f t="shared" si="240"/>
        <v>3562</v>
      </c>
      <c r="C2564" t="s">
        <v>6715</v>
      </c>
      <c r="D2564" t="str">
        <f t="shared" si="245"/>
        <v>Dana Hernandez</v>
      </c>
      <c r="E2564" t="s">
        <v>26</v>
      </c>
      <c r="F2564" t="str">
        <f t="shared" si="241"/>
        <v>EAST</v>
      </c>
      <c r="G2564" t="s">
        <v>80</v>
      </c>
      <c r="H2564" t="str">
        <f t="shared" si="242"/>
        <v>Furniture</v>
      </c>
      <c r="I2564" s="2" t="s">
        <v>6716</v>
      </c>
      <c r="J2564" s="1">
        <v>45723</v>
      </c>
      <c r="K2564"/>
      <c r="L2564" s="4">
        <v>0</v>
      </c>
      <c r="M2564" s="4" t="str">
        <f t="shared" si="243"/>
        <v>Low Sales</v>
      </c>
      <c r="N2564" s="2" t="str">
        <f t="shared" si="244"/>
        <v>Grade C</v>
      </c>
      <c r="O2564">
        <v>10</v>
      </c>
      <c r="P2564" s="4">
        <v>10</v>
      </c>
      <c r="Q2564" t="s">
        <v>31</v>
      </c>
      <c r="R2564" s="4">
        <v>9</v>
      </c>
      <c r="S2564" t="str">
        <f>CONCATENATE(OrdersTable[[#This Row],[Clean_ID]],"-",OrdersTable[[#This Row],[Clean_Region]],"-",OrdersTable[[#This Row],[Clean_Product]])</f>
        <v>3562-EAST-Furniture</v>
      </c>
    </row>
    <row r="2565" spans="1:19" x14ac:dyDescent="0.3">
      <c r="A2565" t="s">
        <v>6717</v>
      </c>
      <c r="B2565" t="str">
        <f t="shared" si="240"/>
        <v>3563</v>
      </c>
      <c r="C2565" t="s">
        <v>6718</v>
      </c>
      <c r="D2565" t="str">
        <f t="shared" si="245"/>
        <v>Marissa Hampton</v>
      </c>
      <c r="E2565" t="s">
        <v>34</v>
      </c>
      <c r="F2565" t="str">
        <f t="shared" si="241"/>
        <v>NORTH</v>
      </c>
      <c r="G2565" t="s">
        <v>80</v>
      </c>
      <c r="H2565" t="str">
        <f t="shared" si="242"/>
        <v>Furniture</v>
      </c>
      <c r="I2565" s="2" t="s">
        <v>6719</v>
      </c>
      <c r="J2565" s="1">
        <v>45510</v>
      </c>
      <c r="K2565"/>
      <c r="L2565" s="4">
        <v>0</v>
      </c>
      <c r="M2565" s="4" t="str">
        <f t="shared" si="243"/>
        <v>Low Sales</v>
      </c>
      <c r="N2565" s="2" t="str">
        <f t="shared" si="244"/>
        <v>Grade C</v>
      </c>
      <c r="O2565">
        <v>20</v>
      </c>
      <c r="P2565" s="4">
        <v>20</v>
      </c>
      <c r="Q2565" t="s">
        <v>23</v>
      </c>
      <c r="R2565" s="4">
        <v>13</v>
      </c>
      <c r="S2565" t="str">
        <f>CONCATENATE(OrdersTable[[#This Row],[Clean_ID]],"-",OrdersTable[[#This Row],[Clean_Region]],"-",OrdersTable[[#This Row],[Clean_Product]])</f>
        <v>3563-NORTH-Furniture</v>
      </c>
    </row>
    <row r="2566" spans="1:19" x14ac:dyDescent="0.3">
      <c r="A2566" t="s">
        <v>6720</v>
      </c>
      <c r="B2566" t="str">
        <f t="shared" si="240"/>
        <v>3564</v>
      </c>
      <c r="C2566" t="s">
        <v>6721</v>
      </c>
      <c r="D2566" t="str">
        <f t="shared" si="245"/>
        <v>George Johnson</v>
      </c>
      <c r="E2566" t="s">
        <v>21</v>
      </c>
      <c r="F2566" t="str">
        <f t="shared" si="241"/>
        <v>CENTRAL</v>
      </c>
      <c r="G2566" t="s">
        <v>40</v>
      </c>
      <c r="H2566" t="str">
        <f t="shared" si="242"/>
        <v>Office Supplies</v>
      </c>
      <c r="I2566" s="2" t="s">
        <v>3006</v>
      </c>
      <c r="J2566" s="1">
        <v>46021</v>
      </c>
      <c r="K2566">
        <v>4578.55</v>
      </c>
      <c r="L2566" s="4">
        <v>4578.55</v>
      </c>
      <c r="M2566" s="4" t="str">
        <f t="shared" si="243"/>
        <v>High Sales</v>
      </c>
      <c r="N2566" s="2" t="str">
        <f t="shared" si="244"/>
        <v>Grade A</v>
      </c>
      <c r="O2566">
        <v>10</v>
      </c>
      <c r="P2566" s="4">
        <v>10</v>
      </c>
      <c r="Q2566" t="s">
        <v>23</v>
      </c>
      <c r="R2566" s="4">
        <v>4</v>
      </c>
      <c r="S2566" t="str">
        <f>CONCATENATE(OrdersTable[[#This Row],[Clean_ID]],"-",OrdersTable[[#This Row],[Clean_Region]],"-",OrdersTable[[#This Row],[Clean_Product]])</f>
        <v>3564-CENTRAL-Office Supplies</v>
      </c>
    </row>
    <row r="2567" spans="1:19" x14ac:dyDescent="0.3">
      <c r="A2567" t="s">
        <v>6722</v>
      </c>
      <c r="B2567" t="str">
        <f t="shared" si="240"/>
        <v>3565</v>
      </c>
      <c r="C2567" t="s">
        <v>6723</v>
      </c>
      <c r="D2567" t="str">
        <f t="shared" si="245"/>
        <v>Rodney Richard</v>
      </c>
      <c r="E2567" t="s">
        <v>11</v>
      </c>
      <c r="F2567" t="str">
        <f t="shared" si="241"/>
        <v>NORTH</v>
      </c>
      <c r="G2567" t="s">
        <v>80</v>
      </c>
      <c r="H2567" t="str">
        <f t="shared" si="242"/>
        <v>Furniture</v>
      </c>
      <c r="I2567" s="2" t="s">
        <v>465</v>
      </c>
      <c r="J2567" s="1">
        <v>45754</v>
      </c>
      <c r="K2567">
        <v>3858.63</v>
      </c>
      <c r="L2567" s="4">
        <v>3858.63</v>
      </c>
      <c r="M2567" s="4" t="str">
        <f t="shared" si="243"/>
        <v>High Sales</v>
      </c>
      <c r="N2567" s="2" t="str">
        <f t="shared" si="244"/>
        <v>Grade B</v>
      </c>
      <c r="O2567">
        <v>10</v>
      </c>
      <c r="P2567" s="4">
        <v>10</v>
      </c>
      <c r="Q2567" t="s">
        <v>14</v>
      </c>
      <c r="R2567" s="4">
        <v>3</v>
      </c>
      <c r="S2567" t="str">
        <f>CONCATENATE(OrdersTable[[#This Row],[Clean_ID]],"-",OrdersTable[[#This Row],[Clean_Region]],"-",OrdersTable[[#This Row],[Clean_Product]])</f>
        <v>3565-NORTH-Furniture</v>
      </c>
    </row>
    <row r="2568" spans="1:19" x14ac:dyDescent="0.3">
      <c r="A2568" t="s">
        <v>6724</v>
      </c>
      <c r="B2568" t="str">
        <f t="shared" si="240"/>
        <v>3566</v>
      </c>
      <c r="C2568" t="s">
        <v>6725</v>
      </c>
      <c r="D2568" t="str">
        <f t="shared" si="245"/>
        <v>Joshua Houston</v>
      </c>
      <c r="E2568" t="s">
        <v>34</v>
      </c>
      <c r="F2568" t="str">
        <f t="shared" si="241"/>
        <v>NORTH</v>
      </c>
      <c r="G2568" t="s">
        <v>12</v>
      </c>
      <c r="H2568" t="str">
        <f t="shared" si="242"/>
        <v>Electronics</v>
      </c>
      <c r="I2568" s="2" t="s">
        <v>615</v>
      </c>
      <c r="J2568" s="1">
        <v>45340</v>
      </c>
      <c r="K2568">
        <v>2678.03</v>
      </c>
      <c r="L2568" s="4">
        <v>2678.03</v>
      </c>
      <c r="M2568" s="4" t="str">
        <f t="shared" si="243"/>
        <v>High Sales</v>
      </c>
      <c r="N2568" s="2" t="str">
        <f t="shared" si="244"/>
        <v>Grade B</v>
      </c>
      <c r="O2568">
        <v>10</v>
      </c>
      <c r="P2568" s="4">
        <v>10</v>
      </c>
      <c r="Q2568" t="s">
        <v>31</v>
      </c>
      <c r="R2568" s="4">
        <v>12</v>
      </c>
      <c r="S2568" t="str">
        <f>CONCATENATE(OrdersTable[[#This Row],[Clean_ID]],"-",OrdersTable[[#This Row],[Clean_Region]],"-",OrdersTable[[#This Row],[Clean_Product]])</f>
        <v>3566-NORTH-Electronics</v>
      </c>
    </row>
    <row r="2569" spans="1:19" x14ac:dyDescent="0.3">
      <c r="A2569" t="s">
        <v>6726</v>
      </c>
      <c r="B2569" t="str">
        <f t="shared" si="240"/>
        <v>3567</v>
      </c>
      <c r="C2569" t="s">
        <v>6727</v>
      </c>
      <c r="D2569" t="str">
        <f t="shared" si="245"/>
        <v>Kelly Sandoval</v>
      </c>
      <c r="E2569" t="s">
        <v>21</v>
      </c>
      <c r="F2569" t="str">
        <f t="shared" si="241"/>
        <v>CENTRAL</v>
      </c>
      <c r="G2569" t="s">
        <v>35</v>
      </c>
      <c r="H2569" t="str">
        <f t="shared" si="242"/>
        <v>Electronics</v>
      </c>
      <c r="I2569" s="2" t="s">
        <v>6728</v>
      </c>
      <c r="J2569" s="1">
        <v>46118</v>
      </c>
      <c r="K2569">
        <v>3090.24</v>
      </c>
      <c r="L2569" s="4">
        <v>3090.24</v>
      </c>
      <c r="M2569" s="4" t="str">
        <f t="shared" si="243"/>
        <v>High Sales</v>
      </c>
      <c r="N2569" s="2" t="str">
        <f t="shared" si="244"/>
        <v>Grade B</v>
      </c>
      <c r="O2569">
        <v>20</v>
      </c>
      <c r="P2569" s="4">
        <v>20</v>
      </c>
      <c r="Q2569" t="s">
        <v>14</v>
      </c>
      <c r="R2569" s="4">
        <v>14</v>
      </c>
      <c r="S2569" t="str">
        <f>CONCATENATE(OrdersTable[[#This Row],[Clean_ID]],"-",OrdersTable[[#This Row],[Clean_Region]],"-",OrdersTable[[#This Row],[Clean_Product]])</f>
        <v>3567-CENTRAL-Electronics</v>
      </c>
    </row>
    <row r="2570" spans="1:19" x14ac:dyDescent="0.3">
      <c r="A2570" t="s">
        <v>6729</v>
      </c>
      <c r="B2570" t="str">
        <f t="shared" si="240"/>
        <v>3568</v>
      </c>
      <c r="C2570" t="s">
        <v>6730</v>
      </c>
      <c r="D2570" t="str">
        <f t="shared" si="245"/>
        <v>Jeffrey Newman</v>
      </c>
      <c r="E2570" t="s">
        <v>51</v>
      </c>
      <c r="F2570" t="str">
        <f t="shared" si="241"/>
        <v>WEST</v>
      </c>
      <c r="G2570" t="s">
        <v>40</v>
      </c>
      <c r="H2570" t="str">
        <f t="shared" si="242"/>
        <v>Office Supplies</v>
      </c>
      <c r="I2570" s="2" t="s">
        <v>4345</v>
      </c>
      <c r="J2570" s="1">
        <v>46002</v>
      </c>
      <c r="K2570">
        <v>3999.79</v>
      </c>
      <c r="L2570" s="4">
        <v>3999.79</v>
      </c>
      <c r="M2570" s="4" t="str">
        <f t="shared" si="243"/>
        <v>High Sales</v>
      </c>
      <c r="N2570" s="2" t="str">
        <f t="shared" si="244"/>
        <v>Grade B</v>
      </c>
      <c r="O2570"/>
      <c r="P2570" s="4">
        <v>0</v>
      </c>
      <c r="Q2570" t="s">
        <v>18</v>
      </c>
      <c r="R2570" s="4">
        <v>6</v>
      </c>
      <c r="S2570" t="str">
        <f>CONCATENATE(OrdersTable[[#This Row],[Clean_ID]],"-",OrdersTable[[#This Row],[Clean_Region]],"-",OrdersTable[[#This Row],[Clean_Product]])</f>
        <v>3568-WEST-Office Supplies</v>
      </c>
    </row>
    <row r="2571" spans="1:19" x14ac:dyDescent="0.3">
      <c r="A2571" t="s">
        <v>6731</v>
      </c>
      <c r="B2571" t="str">
        <f t="shared" si="240"/>
        <v>3569</v>
      </c>
      <c r="C2571" t="s">
        <v>6732</v>
      </c>
      <c r="D2571" t="str">
        <f t="shared" si="245"/>
        <v>Lori Smith</v>
      </c>
      <c r="E2571" t="s">
        <v>34</v>
      </c>
      <c r="F2571" t="str">
        <f t="shared" si="241"/>
        <v>NORTH</v>
      </c>
      <c r="G2571" t="s">
        <v>40</v>
      </c>
      <c r="H2571" t="str">
        <f t="shared" si="242"/>
        <v>Office Supplies</v>
      </c>
      <c r="I2571" s="2" t="s">
        <v>6733</v>
      </c>
      <c r="J2571" s="1">
        <v>46003</v>
      </c>
      <c r="K2571"/>
      <c r="L2571" s="4">
        <v>0</v>
      </c>
      <c r="M2571" s="4" t="str">
        <f t="shared" si="243"/>
        <v>Low Sales</v>
      </c>
      <c r="N2571" s="2" t="str">
        <f t="shared" si="244"/>
        <v>Grade C</v>
      </c>
      <c r="O2571">
        <v>5</v>
      </c>
      <c r="P2571" s="4">
        <v>5</v>
      </c>
      <c r="Q2571" t="s">
        <v>23</v>
      </c>
      <c r="R2571" s="4">
        <v>2</v>
      </c>
      <c r="S2571" t="str">
        <f>CONCATENATE(OrdersTable[[#This Row],[Clean_ID]],"-",OrdersTable[[#This Row],[Clean_Region]],"-",OrdersTable[[#This Row],[Clean_Product]])</f>
        <v>3569-NORTH-Office Supplies</v>
      </c>
    </row>
    <row r="2572" spans="1:19" x14ac:dyDescent="0.3">
      <c r="A2572" t="s">
        <v>6734</v>
      </c>
      <c r="B2572" t="str">
        <f t="shared" si="240"/>
        <v>3570</v>
      </c>
      <c r="C2572" t="s">
        <v>6735</v>
      </c>
      <c r="D2572" t="str">
        <f t="shared" si="245"/>
        <v>Alicia Dyer</v>
      </c>
      <c r="E2572" t="s">
        <v>44</v>
      </c>
      <c r="F2572" t="str">
        <f t="shared" si="241"/>
        <v>SOUTH</v>
      </c>
      <c r="G2572" t="s">
        <v>80</v>
      </c>
      <c r="H2572" t="str">
        <f t="shared" si="242"/>
        <v>Furniture</v>
      </c>
      <c r="I2572" s="2" t="s">
        <v>2644</v>
      </c>
      <c r="J2572" s="1">
        <v>45437</v>
      </c>
      <c r="K2572"/>
      <c r="L2572" s="4">
        <v>0</v>
      </c>
      <c r="M2572" s="4" t="str">
        <f t="shared" si="243"/>
        <v>Low Sales</v>
      </c>
      <c r="N2572" s="2" t="str">
        <f t="shared" si="244"/>
        <v>Grade C</v>
      </c>
      <c r="O2572">
        <v>10</v>
      </c>
      <c r="P2572" s="4">
        <v>10</v>
      </c>
      <c r="Q2572" t="s">
        <v>18</v>
      </c>
      <c r="R2572" s="4">
        <v>9</v>
      </c>
      <c r="S2572" t="str">
        <f>CONCATENATE(OrdersTable[[#This Row],[Clean_ID]],"-",OrdersTable[[#This Row],[Clean_Region]],"-",OrdersTable[[#This Row],[Clean_Product]])</f>
        <v>3570-SOUTH-Furniture</v>
      </c>
    </row>
    <row r="2573" spans="1:19" x14ac:dyDescent="0.3">
      <c r="A2573" t="s">
        <v>6736</v>
      </c>
      <c r="B2573" t="str">
        <f t="shared" si="240"/>
        <v>3571</v>
      </c>
      <c r="C2573" t="s">
        <v>974</v>
      </c>
      <c r="D2573" t="str">
        <f t="shared" si="245"/>
        <v>Jacob Martin</v>
      </c>
      <c r="E2573" t="s">
        <v>51</v>
      </c>
      <c r="F2573" t="str">
        <f t="shared" si="241"/>
        <v>WEST</v>
      </c>
      <c r="G2573" t="s">
        <v>80</v>
      </c>
      <c r="H2573" t="str">
        <f t="shared" si="242"/>
        <v>Furniture</v>
      </c>
      <c r="I2573" s="2" t="s">
        <v>1996</v>
      </c>
      <c r="J2573" s="1">
        <v>45459</v>
      </c>
      <c r="K2573"/>
      <c r="L2573" s="4">
        <v>0</v>
      </c>
      <c r="M2573" s="4" t="str">
        <f t="shared" si="243"/>
        <v>Low Sales</v>
      </c>
      <c r="N2573" s="2" t="str">
        <f t="shared" si="244"/>
        <v>Grade C</v>
      </c>
      <c r="O2573">
        <v>10</v>
      </c>
      <c r="P2573" s="4">
        <v>10</v>
      </c>
      <c r="Q2573" t="s">
        <v>18</v>
      </c>
      <c r="R2573" s="4">
        <v>2</v>
      </c>
      <c r="S2573" t="str">
        <f>CONCATENATE(OrdersTable[[#This Row],[Clean_ID]],"-",OrdersTable[[#This Row],[Clean_Region]],"-",OrdersTable[[#This Row],[Clean_Product]])</f>
        <v>3571-WEST-Furniture</v>
      </c>
    </row>
    <row r="2574" spans="1:19" x14ac:dyDescent="0.3">
      <c r="A2574" t="s">
        <v>6737</v>
      </c>
      <c r="B2574" t="str">
        <f t="shared" si="240"/>
        <v>3572</v>
      </c>
      <c r="C2574" t="s">
        <v>6738</v>
      </c>
      <c r="D2574" t="str">
        <f t="shared" si="245"/>
        <v>Dr. Janice Delgado</v>
      </c>
      <c r="E2574" t="s">
        <v>51</v>
      </c>
      <c r="F2574" t="str">
        <f t="shared" si="241"/>
        <v>WEST</v>
      </c>
      <c r="G2574" t="s">
        <v>80</v>
      </c>
      <c r="H2574" t="str">
        <f t="shared" si="242"/>
        <v>Furniture</v>
      </c>
      <c r="I2574" s="2" t="s">
        <v>5201</v>
      </c>
      <c r="J2574" s="1">
        <v>45677</v>
      </c>
      <c r="K2574"/>
      <c r="L2574" s="4">
        <v>0</v>
      </c>
      <c r="M2574" s="4" t="str">
        <f t="shared" si="243"/>
        <v>Low Sales</v>
      </c>
      <c r="N2574" s="2" t="str">
        <f t="shared" si="244"/>
        <v>Grade C</v>
      </c>
      <c r="O2574"/>
      <c r="P2574" s="4">
        <v>0</v>
      </c>
      <c r="Q2574" t="s">
        <v>23</v>
      </c>
      <c r="R2574" s="4">
        <v>14</v>
      </c>
      <c r="S2574" t="str">
        <f>CONCATENATE(OrdersTable[[#This Row],[Clean_ID]],"-",OrdersTable[[#This Row],[Clean_Region]],"-",OrdersTable[[#This Row],[Clean_Product]])</f>
        <v>3572-WEST-Furniture</v>
      </c>
    </row>
    <row r="2575" spans="1:19" x14ac:dyDescent="0.3">
      <c r="A2575" t="s">
        <v>6739</v>
      </c>
      <c r="B2575" t="str">
        <f t="shared" si="240"/>
        <v>3573</v>
      </c>
      <c r="C2575" t="s">
        <v>6740</v>
      </c>
      <c r="D2575" t="str">
        <f t="shared" si="245"/>
        <v>Debbie Bauer</v>
      </c>
      <c r="E2575" t="s">
        <v>44</v>
      </c>
      <c r="F2575" t="str">
        <f t="shared" si="241"/>
        <v>SOUTH</v>
      </c>
      <c r="G2575" t="s">
        <v>80</v>
      </c>
      <c r="H2575" t="str">
        <f t="shared" si="242"/>
        <v>Furniture</v>
      </c>
      <c r="I2575" s="2" t="s">
        <v>1174</v>
      </c>
      <c r="J2575" s="1">
        <v>46049</v>
      </c>
      <c r="K2575">
        <v>57.46</v>
      </c>
      <c r="L2575" s="4">
        <v>57.46</v>
      </c>
      <c r="M2575" s="4" t="str">
        <f t="shared" si="243"/>
        <v>Low Sales</v>
      </c>
      <c r="N2575" s="2" t="str">
        <f t="shared" si="244"/>
        <v>Grade C</v>
      </c>
      <c r="O2575">
        <v>10</v>
      </c>
      <c r="P2575" s="4">
        <v>10</v>
      </c>
      <c r="Q2575" t="s">
        <v>31</v>
      </c>
      <c r="R2575" s="4">
        <v>5</v>
      </c>
      <c r="S2575" t="str">
        <f>CONCATENATE(OrdersTable[[#This Row],[Clean_ID]],"-",OrdersTable[[#This Row],[Clean_Region]],"-",OrdersTable[[#This Row],[Clean_Product]])</f>
        <v>3573-SOUTH-Furniture</v>
      </c>
    </row>
    <row r="2576" spans="1:19" x14ac:dyDescent="0.3">
      <c r="A2576" t="s">
        <v>6741</v>
      </c>
      <c r="B2576" t="str">
        <f t="shared" si="240"/>
        <v>3574</v>
      </c>
      <c r="C2576" t="s">
        <v>6742</v>
      </c>
      <c r="D2576" t="str">
        <f t="shared" si="245"/>
        <v>Tina Oliver</v>
      </c>
      <c r="E2576" t="s">
        <v>26</v>
      </c>
      <c r="F2576" t="str">
        <f t="shared" si="241"/>
        <v>EAST</v>
      </c>
      <c r="G2576" t="s">
        <v>35</v>
      </c>
      <c r="H2576" t="str">
        <f t="shared" si="242"/>
        <v>Electronics</v>
      </c>
      <c r="I2576" s="2" t="s">
        <v>2751</v>
      </c>
      <c r="J2576" s="1">
        <v>45310</v>
      </c>
      <c r="K2576"/>
      <c r="L2576" s="4">
        <v>0</v>
      </c>
      <c r="M2576" s="4" t="str">
        <f t="shared" si="243"/>
        <v>Low Sales</v>
      </c>
      <c r="N2576" s="2" t="str">
        <f t="shared" si="244"/>
        <v>Grade C</v>
      </c>
      <c r="O2576"/>
      <c r="P2576" s="4">
        <v>0</v>
      </c>
      <c r="Q2576" t="s">
        <v>37</v>
      </c>
      <c r="R2576" s="4">
        <v>10</v>
      </c>
      <c r="S2576" t="str">
        <f>CONCATENATE(OrdersTable[[#This Row],[Clean_ID]],"-",OrdersTable[[#This Row],[Clean_Region]],"-",OrdersTable[[#This Row],[Clean_Product]])</f>
        <v>3574-EAST-Electronics</v>
      </c>
    </row>
    <row r="2577" spans="1:19" x14ac:dyDescent="0.3">
      <c r="A2577" t="s">
        <v>6743</v>
      </c>
      <c r="B2577" t="str">
        <f t="shared" si="240"/>
        <v>3575</v>
      </c>
      <c r="C2577" t="s">
        <v>6744</v>
      </c>
      <c r="D2577" t="str">
        <f t="shared" si="245"/>
        <v>Mr. Andrew Scott</v>
      </c>
      <c r="E2577" t="s">
        <v>26</v>
      </c>
      <c r="F2577" t="str">
        <f t="shared" si="241"/>
        <v>EAST</v>
      </c>
      <c r="G2577" t="s">
        <v>12</v>
      </c>
      <c r="H2577" t="str">
        <f t="shared" si="242"/>
        <v>Electronics</v>
      </c>
      <c r="I2577" s="2" t="s">
        <v>6745</v>
      </c>
      <c r="J2577" s="1">
        <v>45392</v>
      </c>
      <c r="K2577">
        <v>153.01</v>
      </c>
      <c r="L2577" s="4">
        <v>153.01</v>
      </c>
      <c r="M2577" s="4" t="str">
        <f t="shared" si="243"/>
        <v>Low Sales</v>
      </c>
      <c r="N2577" s="2" t="str">
        <f t="shared" si="244"/>
        <v>Grade C</v>
      </c>
      <c r="O2577">
        <v>5</v>
      </c>
      <c r="P2577" s="4">
        <v>5</v>
      </c>
      <c r="Q2577" t="s">
        <v>31</v>
      </c>
      <c r="R2577" s="4">
        <v>10</v>
      </c>
      <c r="S2577" t="str">
        <f>CONCATENATE(OrdersTable[[#This Row],[Clean_ID]],"-",OrdersTable[[#This Row],[Clean_Region]],"-",OrdersTable[[#This Row],[Clean_Product]])</f>
        <v>3575-EAST-Electronics</v>
      </c>
    </row>
    <row r="2578" spans="1:19" x14ac:dyDescent="0.3">
      <c r="A2578" t="s">
        <v>6746</v>
      </c>
      <c r="B2578" t="str">
        <f t="shared" si="240"/>
        <v>3576</v>
      </c>
      <c r="C2578" t="s">
        <v>6747</v>
      </c>
      <c r="D2578" t="str">
        <f t="shared" si="245"/>
        <v>Chloe Daniels</v>
      </c>
      <c r="E2578" t="s">
        <v>11</v>
      </c>
      <c r="F2578" t="str">
        <f t="shared" si="241"/>
        <v>NORTH</v>
      </c>
      <c r="G2578" t="s">
        <v>35</v>
      </c>
      <c r="H2578" t="str">
        <f t="shared" si="242"/>
        <v>Electronics</v>
      </c>
      <c r="I2578" s="2" t="s">
        <v>6748</v>
      </c>
      <c r="J2578" s="1">
        <v>46076</v>
      </c>
      <c r="K2578">
        <v>3437.56</v>
      </c>
      <c r="L2578" s="4">
        <v>3437.56</v>
      </c>
      <c r="M2578" s="4" t="str">
        <f t="shared" si="243"/>
        <v>High Sales</v>
      </c>
      <c r="N2578" s="2" t="str">
        <f t="shared" si="244"/>
        <v>Grade B</v>
      </c>
      <c r="O2578"/>
      <c r="P2578" s="4">
        <v>0</v>
      </c>
      <c r="Q2578" t="s">
        <v>31</v>
      </c>
      <c r="R2578" s="4">
        <v>4</v>
      </c>
      <c r="S2578" t="str">
        <f>CONCATENATE(OrdersTable[[#This Row],[Clean_ID]],"-",OrdersTable[[#This Row],[Clean_Region]],"-",OrdersTable[[#This Row],[Clean_Product]])</f>
        <v>3576-NORTH-Electronics</v>
      </c>
    </row>
    <row r="2579" spans="1:19" x14ac:dyDescent="0.3">
      <c r="A2579" t="s">
        <v>6749</v>
      </c>
      <c r="B2579" t="str">
        <f t="shared" si="240"/>
        <v>3577</v>
      </c>
      <c r="C2579" t="s">
        <v>6750</v>
      </c>
      <c r="D2579" t="str">
        <f t="shared" si="245"/>
        <v>Rebecca Flores</v>
      </c>
      <c r="E2579" t="s">
        <v>11</v>
      </c>
      <c r="F2579" t="str">
        <f t="shared" si="241"/>
        <v>NORTH</v>
      </c>
      <c r="G2579" t="s">
        <v>35</v>
      </c>
      <c r="H2579" t="str">
        <f t="shared" si="242"/>
        <v>Electronics</v>
      </c>
      <c r="I2579" s="2" t="s">
        <v>6615</v>
      </c>
      <c r="J2579" s="1">
        <v>45800</v>
      </c>
      <c r="K2579">
        <v>3138.37</v>
      </c>
      <c r="L2579" s="4">
        <v>3138.37</v>
      </c>
      <c r="M2579" s="4" t="str">
        <f t="shared" si="243"/>
        <v>High Sales</v>
      </c>
      <c r="N2579" s="2" t="str">
        <f t="shared" si="244"/>
        <v>Grade B</v>
      </c>
      <c r="O2579">
        <v>20</v>
      </c>
      <c r="P2579" s="4">
        <v>20</v>
      </c>
      <c r="Q2579" t="s">
        <v>23</v>
      </c>
      <c r="R2579" s="4">
        <v>11</v>
      </c>
      <c r="S2579" t="str">
        <f>CONCATENATE(OrdersTable[[#This Row],[Clean_ID]],"-",OrdersTable[[#This Row],[Clean_Region]],"-",OrdersTable[[#This Row],[Clean_Product]])</f>
        <v>3577-NORTH-Electronics</v>
      </c>
    </row>
    <row r="2580" spans="1:19" x14ac:dyDescent="0.3">
      <c r="A2580" t="s">
        <v>6751</v>
      </c>
      <c r="B2580" t="str">
        <f t="shared" si="240"/>
        <v>3578</v>
      </c>
      <c r="C2580" t="s">
        <v>6752</v>
      </c>
      <c r="D2580" t="str">
        <f t="shared" si="245"/>
        <v>Jennifer Terrell</v>
      </c>
      <c r="E2580" t="s">
        <v>11</v>
      </c>
      <c r="F2580" t="str">
        <f t="shared" si="241"/>
        <v>NORTH</v>
      </c>
      <c r="G2580" t="s">
        <v>80</v>
      </c>
      <c r="H2580" t="str">
        <f t="shared" si="242"/>
        <v>Furniture</v>
      </c>
      <c r="I2580" s="2" t="s">
        <v>6753</v>
      </c>
      <c r="J2580" s="1">
        <v>45455</v>
      </c>
      <c r="K2580"/>
      <c r="L2580" s="4">
        <v>0</v>
      </c>
      <c r="M2580" s="4" t="str">
        <f t="shared" si="243"/>
        <v>Low Sales</v>
      </c>
      <c r="N2580" s="2" t="str">
        <f t="shared" si="244"/>
        <v>Grade C</v>
      </c>
      <c r="O2580">
        <v>10</v>
      </c>
      <c r="P2580" s="4">
        <v>10</v>
      </c>
      <c r="Q2580" t="s">
        <v>31</v>
      </c>
      <c r="R2580" s="4">
        <v>3</v>
      </c>
      <c r="S2580" t="str">
        <f>CONCATENATE(OrdersTable[[#This Row],[Clean_ID]],"-",OrdersTable[[#This Row],[Clean_Region]],"-",OrdersTable[[#This Row],[Clean_Product]])</f>
        <v>3578-NORTH-Furniture</v>
      </c>
    </row>
    <row r="2581" spans="1:19" x14ac:dyDescent="0.3">
      <c r="A2581" t="s">
        <v>6754</v>
      </c>
      <c r="B2581" t="str">
        <f t="shared" si="240"/>
        <v>3579</v>
      </c>
      <c r="C2581" t="s">
        <v>6755</v>
      </c>
      <c r="D2581" t="str">
        <f t="shared" si="245"/>
        <v>Sabrina Gonzales</v>
      </c>
      <c r="E2581" t="s">
        <v>51</v>
      </c>
      <c r="F2581" t="str">
        <f t="shared" si="241"/>
        <v>WEST</v>
      </c>
      <c r="G2581" t="s">
        <v>35</v>
      </c>
      <c r="H2581" t="str">
        <f t="shared" si="242"/>
        <v>Electronics</v>
      </c>
      <c r="I2581" s="2" t="s">
        <v>2205</v>
      </c>
      <c r="J2581" s="1">
        <v>45777</v>
      </c>
      <c r="K2581">
        <v>3984.21</v>
      </c>
      <c r="L2581" s="4">
        <v>3984.21</v>
      </c>
      <c r="M2581" s="4" t="str">
        <f t="shared" si="243"/>
        <v>High Sales</v>
      </c>
      <c r="N2581" s="2" t="str">
        <f t="shared" si="244"/>
        <v>Grade B</v>
      </c>
      <c r="O2581">
        <v>15</v>
      </c>
      <c r="P2581" s="4">
        <v>15</v>
      </c>
      <c r="Q2581" t="s">
        <v>37</v>
      </c>
      <c r="R2581" s="4">
        <v>3</v>
      </c>
      <c r="S2581" t="str">
        <f>CONCATENATE(OrdersTable[[#This Row],[Clean_ID]],"-",OrdersTable[[#This Row],[Clean_Region]],"-",OrdersTable[[#This Row],[Clean_Product]])</f>
        <v>3579-WEST-Electronics</v>
      </c>
    </row>
    <row r="2582" spans="1:19" x14ac:dyDescent="0.3">
      <c r="A2582" t="s">
        <v>6756</v>
      </c>
      <c r="B2582" t="str">
        <f t="shared" si="240"/>
        <v>3580</v>
      </c>
      <c r="C2582" t="s">
        <v>6757</v>
      </c>
      <c r="D2582" t="str">
        <f t="shared" si="245"/>
        <v>Brenda Lopez</v>
      </c>
      <c r="E2582" t="s">
        <v>34</v>
      </c>
      <c r="F2582" t="str">
        <f t="shared" si="241"/>
        <v>NORTH</v>
      </c>
      <c r="G2582" t="s">
        <v>35</v>
      </c>
      <c r="H2582" t="str">
        <f t="shared" si="242"/>
        <v>Electronics</v>
      </c>
      <c r="I2582" s="2" t="s">
        <v>471</v>
      </c>
      <c r="J2582" s="1">
        <v>45374</v>
      </c>
      <c r="K2582">
        <v>1778.98</v>
      </c>
      <c r="L2582" s="4">
        <v>1778.98</v>
      </c>
      <c r="M2582" s="4" t="str">
        <f t="shared" si="243"/>
        <v>Low Sales</v>
      </c>
      <c r="N2582" s="2" t="str">
        <f t="shared" si="244"/>
        <v>Grade C</v>
      </c>
      <c r="O2582">
        <v>10</v>
      </c>
      <c r="P2582" s="4">
        <v>10</v>
      </c>
      <c r="Q2582" t="s">
        <v>37</v>
      </c>
      <c r="R2582" s="4">
        <v>3</v>
      </c>
      <c r="S2582" t="str">
        <f>CONCATENATE(OrdersTable[[#This Row],[Clean_ID]],"-",OrdersTable[[#This Row],[Clean_Region]],"-",OrdersTable[[#This Row],[Clean_Product]])</f>
        <v>3580-NORTH-Electronics</v>
      </c>
    </row>
    <row r="2583" spans="1:19" x14ac:dyDescent="0.3">
      <c r="A2583" t="s">
        <v>6758</v>
      </c>
      <c r="B2583" t="str">
        <f t="shared" si="240"/>
        <v>3581</v>
      </c>
      <c r="C2583" t="s">
        <v>6759</v>
      </c>
      <c r="D2583" t="str">
        <f t="shared" si="245"/>
        <v>Amber Jarvis</v>
      </c>
      <c r="E2583" t="s">
        <v>34</v>
      </c>
      <c r="F2583" t="str">
        <f t="shared" si="241"/>
        <v>NORTH</v>
      </c>
      <c r="G2583" t="s">
        <v>40</v>
      </c>
      <c r="H2583" t="str">
        <f t="shared" si="242"/>
        <v>Office Supplies</v>
      </c>
      <c r="I2583" s="2" t="s">
        <v>6760</v>
      </c>
      <c r="J2583" s="1">
        <v>45878</v>
      </c>
      <c r="K2583">
        <v>4640.8599999999997</v>
      </c>
      <c r="L2583" s="4">
        <v>4640.8599999999997</v>
      </c>
      <c r="M2583" s="4" t="str">
        <f t="shared" si="243"/>
        <v>High Sales</v>
      </c>
      <c r="N2583" s="2" t="str">
        <f t="shared" si="244"/>
        <v>Grade A</v>
      </c>
      <c r="O2583"/>
      <c r="P2583" s="4">
        <v>0</v>
      </c>
      <c r="Q2583" t="s">
        <v>31</v>
      </c>
      <c r="R2583" s="4">
        <v>2</v>
      </c>
      <c r="S2583" t="str">
        <f>CONCATENATE(OrdersTable[[#This Row],[Clean_ID]],"-",OrdersTable[[#This Row],[Clean_Region]],"-",OrdersTable[[#This Row],[Clean_Product]])</f>
        <v>3581-NORTH-Office Supplies</v>
      </c>
    </row>
    <row r="2584" spans="1:19" x14ac:dyDescent="0.3">
      <c r="A2584" t="s">
        <v>6761</v>
      </c>
      <c r="B2584" t="str">
        <f t="shared" si="240"/>
        <v>3582</v>
      </c>
      <c r="C2584" t="s">
        <v>6762</v>
      </c>
      <c r="D2584" t="str">
        <f t="shared" si="245"/>
        <v>Seth Jones</v>
      </c>
      <c r="E2584" t="s">
        <v>34</v>
      </c>
      <c r="F2584" t="str">
        <f t="shared" si="241"/>
        <v>NORTH</v>
      </c>
      <c r="G2584" t="s">
        <v>40</v>
      </c>
      <c r="H2584" t="str">
        <f t="shared" si="242"/>
        <v>Office Supplies</v>
      </c>
      <c r="I2584" s="2" t="s">
        <v>6763</v>
      </c>
      <c r="J2584" s="1">
        <v>46079</v>
      </c>
      <c r="K2584">
        <v>1130.9100000000001</v>
      </c>
      <c r="L2584" s="4">
        <v>1130.9100000000001</v>
      </c>
      <c r="M2584" s="4" t="str">
        <f t="shared" si="243"/>
        <v>Low Sales</v>
      </c>
      <c r="N2584" s="2" t="str">
        <f t="shared" si="244"/>
        <v>Grade C</v>
      </c>
      <c r="O2584"/>
      <c r="P2584" s="4">
        <v>0</v>
      </c>
      <c r="Q2584" t="s">
        <v>31</v>
      </c>
      <c r="R2584" s="4">
        <v>6</v>
      </c>
      <c r="S2584" t="str">
        <f>CONCATENATE(OrdersTable[[#This Row],[Clean_ID]],"-",OrdersTable[[#This Row],[Clean_Region]],"-",OrdersTable[[#This Row],[Clean_Product]])</f>
        <v>3582-NORTH-Office Supplies</v>
      </c>
    </row>
    <row r="2585" spans="1:19" x14ac:dyDescent="0.3">
      <c r="A2585" t="s">
        <v>6764</v>
      </c>
      <c r="B2585" t="str">
        <f t="shared" si="240"/>
        <v>3583</v>
      </c>
      <c r="C2585" t="s">
        <v>6765</v>
      </c>
      <c r="D2585" t="str">
        <f t="shared" si="245"/>
        <v>Chase Camacho Md</v>
      </c>
      <c r="E2585" t="s">
        <v>11</v>
      </c>
      <c r="F2585" t="str">
        <f t="shared" si="241"/>
        <v>NORTH</v>
      </c>
      <c r="G2585" t="s">
        <v>35</v>
      </c>
      <c r="H2585" t="str">
        <f t="shared" si="242"/>
        <v>Electronics</v>
      </c>
      <c r="I2585" s="2" t="s">
        <v>6766</v>
      </c>
      <c r="J2585" s="1">
        <v>45530</v>
      </c>
      <c r="K2585">
        <v>1259.5999999999999</v>
      </c>
      <c r="L2585" s="4">
        <v>1259.5999999999999</v>
      </c>
      <c r="M2585" s="4" t="str">
        <f t="shared" si="243"/>
        <v>Low Sales</v>
      </c>
      <c r="N2585" s="2" t="str">
        <f t="shared" si="244"/>
        <v>Grade C</v>
      </c>
      <c r="O2585">
        <v>20</v>
      </c>
      <c r="P2585" s="4">
        <v>20</v>
      </c>
      <c r="Q2585" t="s">
        <v>18</v>
      </c>
      <c r="R2585" s="4">
        <v>14</v>
      </c>
      <c r="S2585" t="str">
        <f>CONCATENATE(OrdersTable[[#This Row],[Clean_ID]],"-",OrdersTable[[#This Row],[Clean_Region]],"-",OrdersTable[[#This Row],[Clean_Product]])</f>
        <v>3583-NORTH-Electronics</v>
      </c>
    </row>
    <row r="2586" spans="1:19" x14ac:dyDescent="0.3">
      <c r="A2586" t="s">
        <v>6767</v>
      </c>
      <c r="B2586" t="str">
        <f t="shared" si="240"/>
        <v>3584</v>
      </c>
      <c r="C2586" t="s">
        <v>6768</v>
      </c>
      <c r="D2586" t="str">
        <f t="shared" si="245"/>
        <v>Robert Stephenson</v>
      </c>
      <c r="E2586" t="s">
        <v>21</v>
      </c>
      <c r="F2586" t="str">
        <f t="shared" si="241"/>
        <v>CENTRAL</v>
      </c>
      <c r="G2586" t="s">
        <v>40</v>
      </c>
      <c r="H2586" t="str">
        <f t="shared" si="242"/>
        <v>Office Supplies</v>
      </c>
      <c r="I2586" s="2" t="s">
        <v>3146</v>
      </c>
      <c r="J2586" s="1">
        <v>45972</v>
      </c>
      <c r="K2586"/>
      <c r="L2586" s="4">
        <v>0</v>
      </c>
      <c r="M2586" s="4" t="str">
        <f t="shared" si="243"/>
        <v>Low Sales</v>
      </c>
      <c r="N2586" s="2" t="str">
        <f t="shared" si="244"/>
        <v>Grade C</v>
      </c>
      <c r="O2586">
        <v>5</v>
      </c>
      <c r="P2586" s="4">
        <v>5</v>
      </c>
      <c r="Q2586" t="s">
        <v>31</v>
      </c>
      <c r="R2586" s="4">
        <v>11</v>
      </c>
      <c r="S2586" t="str">
        <f>CONCATENATE(OrdersTable[[#This Row],[Clean_ID]],"-",OrdersTable[[#This Row],[Clean_Region]],"-",OrdersTable[[#This Row],[Clean_Product]])</f>
        <v>3584-CENTRAL-Office Supplies</v>
      </c>
    </row>
    <row r="2587" spans="1:19" x14ac:dyDescent="0.3">
      <c r="A2587" t="s">
        <v>6769</v>
      </c>
      <c r="B2587" t="str">
        <f t="shared" si="240"/>
        <v>3585</v>
      </c>
      <c r="C2587" t="s">
        <v>6770</v>
      </c>
      <c r="D2587" t="str">
        <f t="shared" si="245"/>
        <v>Cody Hampton</v>
      </c>
      <c r="E2587" t="s">
        <v>26</v>
      </c>
      <c r="F2587" t="str">
        <f t="shared" si="241"/>
        <v>EAST</v>
      </c>
      <c r="G2587" t="s">
        <v>12</v>
      </c>
      <c r="H2587" t="str">
        <f t="shared" si="242"/>
        <v>Electronics</v>
      </c>
      <c r="I2587" s="2" t="s">
        <v>6771</v>
      </c>
      <c r="J2587" s="1">
        <v>45953</v>
      </c>
      <c r="K2587">
        <v>2778.56</v>
      </c>
      <c r="L2587" s="4">
        <v>2778.56</v>
      </c>
      <c r="M2587" s="4" t="str">
        <f t="shared" si="243"/>
        <v>High Sales</v>
      </c>
      <c r="N2587" s="2" t="str">
        <f t="shared" si="244"/>
        <v>Grade B</v>
      </c>
      <c r="O2587">
        <v>10</v>
      </c>
      <c r="P2587" s="4">
        <v>10</v>
      </c>
      <c r="Q2587" t="s">
        <v>18</v>
      </c>
      <c r="R2587" s="4">
        <v>12</v>
      </c>
      <c r="S2587" t="str">
        <f>CONCATENATE(OrdersTable[[#This Row],[Clean_ID]],"-",OrdersTable[[#This Row],[Clean_Region]],"-",OrdersTable[[#This Row],[Clean_Product]])</f>
        <v>3585-EAST-Electronics</v>
      </c>
    </row>
    <row r="2588" spans="1:19" x14ac:dyDescent="0.3">
      <c r="A2588" t="s">
        <v>6772</v>
      </c>
      <c r="B2588" t="str">
        <f t="shared" si="240"/>
        <v>3586</v>
      </c>
      <c r="C2588" t="s">
        <v>6773</v>
      </c>
      <c r="D2588" t="str">
        <f t="shared" si="245"/>
        <v>Sarah Zamora</v>
      </c>
      <c r="E2588" t="s">
        <v>34</v>
      </c>
      <c r="F2588" t="str">
        <f t="shared" si="241"/>
        <v>NORTH</v>
      </c>
      <c r="G2588" t="s">
        <v>80</v>
      </c>
      <c r="H2588" t="str">
        <f t="shared" si="242"/>
        <v>Furniture</v>
      </c>
      <c r="I2588" s="2" t="s">
        <v>477</v>
      </c>
      <c r="J2588" s="1">
        <v>45962</v>
      </c>
      <c r="K2588">
        <v>3813.4</v>
      </c>
      <c r="L2588" s="4">
        <v>3813.4</v>
      </c>
      <c r="M2588" s="4" t="str">
        <f t="shared" si="243"/>
        <v>High Sales</v>
      </c>
      <c r="N2588" s="2" t="str">
        <f t="shared" si="244"/>
        <v>Grade B</v>
      </c>
      <c r="O2588">
        <v>5</v>
      </c>
      <c r="P2588" s="4">
        <v>5</v>
      </c>
      <c r="Q2588" t="s">
        <v>31</v>
      </c>
      <c r="R2588" s="4">
        <v>10</v>
      </c>
      <c r="S2588" t="str">
        <f>CONCATENATE(OrdersTable[[#This Row],[Clean_ID]],"-",OrdersTable[[#This Row],[Clean_Region]],"-",OrdersTable[[#This Row],[Clean_Product]])</f>
        <v>3586-NORTH-Furniture</v>
      </c>
    </row>
    <row r="2589" spans="1:19" x14ac:dyDescent="0.3">
      <c r="A2589" t="s">
        <v>6774</v>
      </c>
      <c r="B2589" t="str">
        <f t="shared" si="240"/>
        <v>3587</v>
      </c>
      <c r="C2589" t="s">
        <v>2651</v>
      </c>
      <c r="D2589" t="str">
        <f t="shared" si="245"/>
        <v>Emily Williams</v>
      </c>
      <c r="E2589" t="s">
        <v>21</v>
      </c>
      <c r="F2589" t="str">
        <f t="shared" si="241"/>
        <v>CENTRAL</v>
      </c>
      <c r="G2589" t="s">
        <v>80</v>
      </c>
      <c r="H2589" t="str">
        <f t="shared" si="242"/>
        <v>Furniture</v>
      </c>
      <c r="I2589" s="2" t="s">
        <v>4923</v>
      </c>
      <c r="J2589" s="1">
        <v>46013</v>
      </c>
      <c r="K2589">
        <v>367.95</v>
      </c>
      <c r="L2589" s="4">
        <v>367.95</v>
      </c>
      <c r="M2589" s="4" t="str">
        <f t="shared" si="243"/>
        <v>Low Sales</v>
      </c>
      <c r="N2589" s="2" t="str">
        <f t="shared" si="244"/>
        <v>Grade C</v>
      </c>
      <c r="O2589">
        <v>10</v>
      </c>
      <c r="P2589" s="4">
        <v>10</v>
      </c>
      <c r="Q2589" t="s">
        <v>18</v>
      </c>
      <c r="R2589" s="4">
        <v>2</v>
      </c>
      <c r="S2589" t="str">
        <f>CONCATENATE(OrdersTable[[#This Row],[Clean_ID]],"-",OrdersTable[[#This Row],[Clean_Region]],"-",OrdersTable[[#This Row],[Clean_Product]])</f>
        <v>3587-CENTRAL-Furniture</v>
      </c>
    </row>
    <row r="2590" spans="1:19" x14ac:dyDescent="0.3">
      <c r="A2590" t="s">
        <v>6775</v>
      </c>
      <c r="B2590" t="str">
        <f t="shared" si="240"/>
        <v>3588</v>
      </c>
      <c r="C2590" t="s">
        <v>6776</v>
      </c>
      <c r="D2590" t="str">
        <f t="shared" si="245"/>
        <v>Susan Olson</v>
      </c>
      <c r="E2590" t="s">
        <v>44</v>
      </c>
      <c r="F2590" t="str">
        <f t="shared" si="241"/>
        <v>SOUTH</v>
      </c>
      <c r="G2590" t="s">
        <v>12</v>
      </c>
      <c r="H2590" t="str">
        <f t="shared" si="242"/>
        <v>Electronics</v>
      </c>
      <c r="I2590" s="2" t="s">
        <v>6777</v>
      </c>
      <c r="J2590" s="1">
        <v>45673</v>
      </c>
      <c r="K2590">
        <v>1515.56</v>
      </c>
      <c r="L2590" s="4">
        <v>1515.56</v>
      </c>
      <c r="M2590" s="4" t="str">
        <f t="shared" si="243"/>
        <v>Low Sales</v>
      </c>
      <c r="N2590" s="2" t="str">
        <f t="shared" si="244"/>
        <v>Grade C</v>
      </c>
      <c r="O2590">
        <v>15</v>
      </c>
      <c r="P2590" s="4">
        <v>15</v>
      </c>
      <c r="Q2590" t="s">
        <v>37</v>
      </c>
      <c r="R2590" s="4">
        <v>3</v>
      </c>
      <c r="S2590" t="str">
        <f>CONCATENATE(OrdersTable[[#This Row],[Clean_ID]],"-",OrdersTable[[#This Row],[Clean_Region]],"-",OrdersTable[[#This Row],[Clean_Product]])</f>
        <v>3588-SOUTH-Electronics</v>
      </c>
    </row>
    <row r="2591" spans="1:19" x14ac:dyDescent="0.3">
      <c r="A2591" t="s">
        <v>6778</v>
      </c>
      <c r="B2591" t="str">
        <f t="shared" si="240"/>
        <v>3589</v>
      </c>
      <c r="C2591" t="s">
        <v>6779</v>
      </c>
      <c r="D2591" t="str">
        <f t="shared" si="245"/>
        <v>Stephanie Allen</v>
      </c>
      <c r="E2591" t="s">
        <v>51</v>
      </c>
      <c r="F2591" t="str">
        <f t="shared" si="241"/>
        <v>WEST</v>
      </c>
      <c r="G2591" t="s">
        <v>35</v>
      </c>
      <c r="H2591" t="str">
        <f t="shared" si="242"/>
        <v>Electronics</v>
      </c>
      <c r="I2591" s="2" t="s">
        <v>1326</v>
      </c>
      <c r="J2591" s="1">
        <v>45695</v>
      </c>
      <c r="K2591"/>
      <c r="L2591" s="4">
        <v>0</v>
      </c>
      <c r="M2591" s="4" t="str">
        <f t="shared" si="243"/>
        <v>Low Sales</v>
      </c>
      <c r="N2591" s="2" t="str">
        <f t="shared" si="244"/>
        <v>Grade C</v>
      </c>
      <c r="O2591">
        <v>5</v>
      </c>
      <c r="P2591" s="4">
        <v>5</v>
      </c>
      <c r="Q2591" t="s">
        <v>14</v>
      </c>
      <c r="R2591" s="4">
        <v>13</v>
      </c>
      <c r="S2591" t="str">
        <f>CONCATENATE(OrdersTable[[#This Row],[Clean_ID]],"-",OrdersTable[[#This Row],[Clean_Region]],"-",OrdersTable[[#This Row],[Clean_Product]])</f>
        <v>3589-WEST-Electronics</v>
      </c>
    </row>
    <row r="2592" spans="1:19" x14ac:dyDescent="0.3">
      <c r="A2592" t="s">
        <v>6780</v>
      </c>
      <c r="B2592" t="str">
        <f t="shared" si="240"/>
        <v>3590</v>
      </c>
      <c r="C2592" t="s">
        <v>6781</v>
      </c>
      <c r="D2592" t="str">
        <f t="shared" si="245"/>
        <v>Jimmy Wright</v>
      </c>
      <c r="E2592" t="s">
        <v>21</v>
      </c>
      <c r="F2592" t="str">
        <f t="shared" si="241"/>
        <v>CENTRAL</v>
      </c>
      <c r="G2592" t="s">
        <v>12</v>
      </c>
      <c r="H2592" t="str">
        <f t="shared" si="242"/>
        <v>Electronics</v>
      </c>
      <c r="I2592" s="2" t="s">
        <v>391</v>
      </c>
      <c r="J2592" s="1">
        <v>45835</v>
      </c>
      <c r="K2592">
        <v>1347.61</v>
      </c>
      <c r="L2592" s="4">
        <v>1347.61</v>
      </c>
      <c r="M2592" s="4" t="str">
        <f t="shared" si="243"/>
        <v>Low Sales</v>
      </c>
      <c r="N2592" s="2" t="str">
        <f t="shared" si="244"/>
        <v>Grade C</v>
      </c>
      <c r="O2592">
        <v>20</v>
      </c>
      <c r="P2592" s="4">
        <v>20</v>
      </c>
      <c r="Q2592" t="s">
        <v>31</v>
      </c>
      <c r="R2592" s="4">
        <v>5</v>
      </c>
      <c r="S2592" t="str">
        <f>CONCATENATE(OrdersTable[[#This Row],[Clean_ID]],"-",OrdersTable[[#This Row],[Clean_Region]],"-",OrdersTable[[#This Row],[Clean_Product]])</f>
        <v>3590-CENTRAL-Electronics</v>
      </c>
    </row>
    <row r="2593" spans="1:19" x14ac:dyDescent="0.3">
      <c r="A2593" t="s">
        <v>6782</v>
      </c>
      <c r="B2593" t="str">
        <f t="shared" si="240"/>
        <v>3591</v>
      </c>
      <c r="C2593" t="s">
        <v>6783</v>
      </c>
      <c r="D2593" t="str">
        <f t="shared" si="245"/>
        <v>Robert Thomas</v>
      </c>
      <c r="E2593" t="s">
        <v>44</v>
      </c>
      <c r="F2593" t="str">
        <f t="shared" si="241"/>
        <v>SOUTH</v>
      </c>
      <c r="G2593" t="s">
        <v>12</v>
      </c>
      <c r="H2593" t="str">
        <f t="shared" si="242"/>
        <v>Electronics</v>
      </c>
      <c r="I2593" s="2" t="s">
        <v>1218</v>
      </c>
      <c r="J2593" s="1">
        <v>45335</v>
      </c>
      <c r="K2593"/>
      <c r="L2593" s="4">
        <v>0</v>
      </c>
      <c r="M2593" s="4" t="str">
        <f t="shared" si="243"/>
        <v>Low Sales</v>
      </c>
      <c r="N2593" s="2" t="str">
        <f t="shared" si="244"/>
        <v>Grade C</v>
      </c>
      <c r="O2593">
        <v>20</v>
      </c>
      <c r="P2593" s="4">
        <v>20</v>
      </c>
      <c r="Q2593" t="s">
        <v>37</v>
      </c>
      <c r="R2593" s="4">
        <v>8</v>
      </c>
      <c r="S2593" t="str">
        <f>CONCATENATE(OrdersTable[[#This Row],[Clean_ID]],"-",OrdersTable[[#This Row],[Clean_Region]],"-",OrdersTable[[#This Row],[Clean_Product]])</f>
        <v>3591-SOUTH-Electronics</v>
      </c>
    </row>
    <row r="2594" spans="1:19" x14ac:dyDescent="0.3">
      <c r="A2594" t="s">
        <v>6784</v>
      </c>
      <c r="B2594" t="str">
        <f t="shared" si="240"/>
        <v>3592</v>
      </c>
      <c r="C2594" t="s">
        <v>6785</v>
      </c>
      <c r="D2594" t="str">
        <f t="shared" si="245"/>
        <v>Patrick Cline</v>
      </c>
      <c r="E2594" t="s">
        <v>44</v>
      </c>
      <c r="F2594" t="str">
        <f t="shared" si="241"/>
        <v>SOUTH</v>
      </c>
      <c r="G2594" t="s">
        <v>40</v>
      </c>
      <c r="H2594" t="str">
        <f t="shared" si="242"/>
        <v>Office Supplies</v>
      </c>
      <c r="I2594" s="2" t="s">
        <v>2074</v>
      </c>
      <c r="J2594" s="1">
        <v>45825</v>
      </c>
      <c r="K2594"/>
      <c r="L2594" s="4">
        <v>0</v>
      </c>
      <c r="M2594" s="4" t="str">
        <f t="shared" si="243"/>
        <v>Low Sales</v>
      </c>
      <c r="N2594" s="2" t="str">
        <f t="shared" si="244"/>
        <v>Grade C</v>
      </c>
      <c r="O2594">
        <v>20</v>
      </c>
      <c r="P2594" s="4">
        <v>20</v>
      </c>
      <c r="Q2594" t="s">
        <v>31</v>
      </c>
      <c r="R2594" s="4">
        <v>14</v>
      </c>
      <c r="S2594" t="str">
        <f>CONCATENATE(OrdersTable[[#This Row],[Clean_ID]],"-",OrdersTable[[#This Row],[Clean_Region]],"-",OrdersTable[[#This Row],[Clean_Product]])</f>
        <v>3592-SOUTH-Office Supplies</v>
      </c>
    </row>
    <row r="2595" spans="1:19" x14ac:dyDescent="0.3">
      <c r="A2595" t="s">
        <v>6786</v>
      </c>
      <c r="B2595" t="str">
        <f t="shared" si="240"/>
        <v>3593</v>
      </c>
      <c r="C2595" t="s">
        <v>6787</v>
      </c>
      <c r="D2595" t="str">
        <f t="shared" si="245"/>
        <v>Joel Hodges</v>
      </c>
      <c r="E2595" t="s">
        <v>51</v>
      </c>
      <c r="F2595" t="str">
        <f t="shared" si="241"/>
        <v>WEST</v>
      </c>
      <c r="G2595" t="s">
        <v>40</v>
      </c>
      <c r="H2595" t="str">
        <f t="shared" si="242"/>
        <v>Office Supplies</v>
      </c>
      <c r="I2595" s="2" t="s">
        <v>6318</v>
      </c>
      <c r="J2595" s="1">
        <v>46085</v>
      </c>
      <c r="K2595"/>
      <c r="L2595" s="4">
        <v>0</v>
      </c>
      <c r="M2595" s="4" t="str">
        <f t="shared" si="243"/>
        <v>Low Sales</v>
      </c>
      <c r="N2595" s="2" t="str">
        <f t="shared" si="244"/>
        <v>Grade C</v>
      </c>
      <c r="O2595">
        <v>10</v>
      </c>
      <c r="P2595" s="4">
        <v>10</v>
      </c>
      <c r="Q2595" t="s">
        <v>18</v>
      </c>
      <c r="R2595" s="4">
        <v>5</v>
      </c>
      <c r="S2595" t="str">
        <f>CONCATENATE(OrdersTable[[#This Row],[Clean_ID]],"-",OrdersTable[[#This Row],[Clean_Region]],"-",OrdersTable[[#This Row],[Clean_Product]])</f>
        <v>3593-WEST-Office Supplies</v>
      </c>
    </row>
    <row r="2596" spans="1:19" x14ac:dyDescent="0.3">
      <c r="A2596" t="s">
        <v>6788</v>
      </c>
      <c r="B2596" t="str">
        <f t="shared" si="240"/>
        <v>3594</v>
      </c>
      <c r="C2596" t="s">
        <v>6789</v>
      </c>
      <c r="D2596" t="str">
        <f t="shared" si="245"/>
        <v>Kimberly Marks</v>
      </c>
      <c r="E2596" t="s">
        <v>11</v>
      </c>
      <c r="F2596" t="str">
        <f t="shared" si="241"/>
        <v>NORTH</v>
      </c>
      <c r="G2596" t="s">
        <v>80</v>
      </c>
      <c r="H2596" t="str">
        <f t="shared" si="242"/>
        <v>Furniture</v>
      </c>
      <c r="I2596" s="2" t="s">
        <v>4470</v>
      </c>
      <c r="J2596" s="1">
        <v>45406</v>
      </c>
      <c r="K2596"/>
      <c r="L2596" s="4">
        <v>0</v>
      </c>
      <c r="M2596" s="4" t="str">
        <f t="shared" si="243"/>
        <v>Low Sales</v>
      </c>
      <c r="N2596" s="2" t="str">
        <f t="shared" si="244"/>
        <v>Grade C</v>
      </c>
      <c r="O2596">
        <v>10</v>
      </c>
      <c r="P2596" s="4">
        <v>10</v>
      </c>
      <c r="Q2596" t="s">
        <v>18</v>
      </c>
      <c r="R2596" s="4">
        <v>2</v>
      </c>
      <c r="S2596" t="str">
        <f>CONCATENATE(OrdersTable[[#This Row],[Clean_ID]],"-",OrdersTable[[#This Row],[Clean_Region]],"-",OrdersTable[[#This Row],[Clean_Product]])</f>
        <v>3594-NORTH-Furniture</v>
      </c>
    </row>
    <row r="2597" spans="1:19" x14ac:dyDescent="0.3">
      <c r="A2597" t="s">
        <v>6790</v>
      </c>
      <c r="B2597" t="str">
        <f t="shared" si="240"/>
        <v>3595</v>
      </c>
      <c r="C2597" t="s">
        <v>6791</v>
      </c>
      <c r="D2597" t="str">
        <f t="shared" si="245"/>
        <v>Elizabeth Fischer</v>
      </c>
      <c r="E2597" t="s">
        <v>44</v>
      </c>
      <c r="F2597" t="str">
        <f t="shared" si="241"/>
        <v>SOUTH</v>
      </c>
      <c r="G2597" t="s">
        <v>80</v>
      </c>
      <c r="H2597" t="str">
        <f t="shared" si="242"/>
        <v>Furniture</v>
      </c>
      <c r="I2597" s="2" t="s">
        <v>3512</v>
      </c>
      <c r="J2597" s="1">
        <v>45309</v>
      </c>
      <c r="K2597">
        <v>3466.38</v>
      </c>
      <c r="L2597" s="4">
        <v>3466.38</v>
      </c>
      <c r="M2597" s="4" t="str">
        <f t="shared" si="243"/>
        <v>High Sales</v>
      </c>
      <c r="N2597" s="2" t="str">
        <f t="shared" si="244"/>
        <v>Grade B</v>
      </c>
      <c r="O2597">
        <v>15</v>
      </c>
      <c r="P2597" s="4">
        <v>15</v>
      </c>
      <c r="Q2597" t="s">
        <v>18</v>
      </c>
      <c r="R2597" s="4">
        <v>10</v>
      </c>
      <c r="S2597" t="str">
        <f>CONCATENATE(OrdersTable[[#This Row],[Clean_ID]],"-",OrdersTable[[#This Row],[Clean_Region]],"-",OrdersTable[[#This Row],[Clean_Product]])</f>
        <v>3595-SOUTH-Furniture</v>
      </c>
    </row>
    <row r="2598" spans="1:19" x14ac:dyDescent="0.3">
      <c r="A2598" t="s">
        <v>6792</v>
      </c>
      <c r="B2598" t="str">
        <f t="shared" si="240"/>
        <v>3596</v>
      </c>
      <c r="C2598" t="s">
        <v>6793</v>
      </c>
      <c r="D2598" t="str">
        <f t="shared" si="245"/>
        <v>Stephanie Wilson</v>
      </c>
      <c r="E2598" t="s">
        <v>26</v>
      </c>
      <c r="F2598" t="str">
        <f t="shared" si="241"/>
        <v>EAST</v>
      </c>
      <c r="G2598" t="s">
        <v>80</v>
      </c>
      <c r="H2598" t="str">
        <f t="shared" si="242"/>
        <v>Furniture</v>
      </c>
      <c r="I2598" s="2" t="s">
        <v>1053</v>
      </c>
      <c r="J2598" s="1">
        <v>46106</v>
      </c>
      <c r="K2598"/>
      <c r="L2598" s="4">
        <v>0</v>
      </c>
      <c r="M2598" s="4" t="str">
        <f t="shared" si="243"/>
        <v>Low Sales</v>
      </c>
      <c r="N2598" s="2" t="str">
        <f t="shared" si="244"/>
        <v>Grade C</v>
      </c>
      <c r="O2598"/>
      <c r="P2598" s="4">
        <v>0</v>
      </c>
      <c r="Q2598" t="s">
        <v>37</v>
      </c>
      <c r="R2598" s="4">
        <v>13</v>
      </c>
      <c r="S2598" t="str">
        <f>CONCATENATE(OrdersTable[[#This Row],[Clean_ID]],"-",OrdersTable[[#This Row],[Clean_Region]],"-",OrdersTable[[#This Row],[Clean_Product]])</f>
        <v>3596-EAST-Furniture</v>
      </c>
    </row>
    <row r="2599" spans="1:19" x14ac:dyDescent="0.3">
      <c r="A2599" t="s">
        <v>6794</v>
      </c>
      <c r="B2599" t="str">
        <f t="shared" si="240"/>
        <v>3597</v>
      </c>
      <c r="C2599" t="s">
        <v>6795</v>
      </c>
      <c r="D2599" t="str">
        <f t="shared" si="245"/>
        <v>Denise Smith</v>
      </c>
      <c r="E2599" t="s">
        <v>11</v>
      </c>
      <c r="F2599" t="str">
        <f t="shared" si="241"/>
        <v>NORTH</v>
      </c>
      <c r="G2599" t="s">
        <v>12</v>
      </c>
      <c r="H2599" t="str">
        <f t="shared" si="242"/>
        <v>Electronics</v>
      </c>
      <c r="I2599" s="2" t="s">
        <v>4875</v>
      </c>
      <c r="J2599" s="1">
        <v>45326</v>
      </c>
      <c r="K2599"/>
      <c r="L2599" s="4">
        <v>0</v>
      </c>
      <c r="M2599" s="4" t="str">
        <f t="shared" si="243"/>
        <v>Low Sales</v>
      </c>
      <c r="N2599" s="2" t="str">
        <f t="shared" si="244"/>
        <v>Grade C</v>
      </c>
      <c r="O2599">
        <v>10</v>
      </c>
      <c r="P2599" s="4">
        <v>10</v>
      </c>
      <c r="Q2599" t="s">
        <v>23</v>
      </c>
      <c r="R2599" s="4">
        <v>10</v>
      </c>
      <c r="S2599" t="str">
        <f>CONCATENATE(OrdersTable[[#This Row],[Clean_ID]],"-",OrdersTable[[#This Row],[Clean_Region]],"-",OrdersTable[[#This Row],[Clean_Product]])</f>
        <v>3597-NORTH-Electronics</v>
      </c>
    </row>
    <row r="2600" spans="1:19" x14ac:dyDescent="0.3">
      <c r="A2600" t="s">
        <v>6796</v>
      </c>
      <c r="B2600" t="str">
        <f t="shared" si="240"/>
        <v>3598</v>
      </c>
      <c r="C2600" t="s">
        <v>6797</v>
      </c>
      <c r="D2600" t="str">
        <f t="shared" si="245"/>
        <v>Christina Nguyen</v>
      </c>
      <c r="E2600" t="s">
        <v>21</v>
      </c>
      <c r="F2600" t="str">
        <f t="shared" si="241"/>
        <v>CENTRAL</v>
      </c>
      <c r="G2600" t="s">
        <v>40</v>
      </c>
      <c r="H2600" t="str">
        <f t="shared" si="242"/>
        <v>Office Supplies</v>
      </c>
      <c r="I2600" s="2" t="s">
        <v>3883</v>
      </c>
      <c r="J2600" s="1">
        <v>45881</v>
      </c>
      <c r="K2600">
        <v>2657.89</v>
      </c>
      <c r="L2600" s="4">
        <v>2657.89</v>
      </c>
      <c r="M2600" s="4" t="str">
        <f t="shared" si="243"/>
        <v>High Sales</v>
      </c>
      <c r="N2600" s="2" t="str">
        <f t="shared" si="244"/>
        <v>Grade B</v>
      </c>
      <c r="O2600"/>
      <c r="P2600" s="4">
        <v>0</v>
      </c>
      <c r="Q2600" t="s">
        <v>18</v>
      </c>
      <c r="R2600" s="4">
        <v>2</v>
      </c>
      <c r="S2600" t="str">
        <f>CONCATENATE(OrdersTable[[#This Row],[Clean_ID]],"-",OrdersTable[[#This Row],[Clean_Region]],"-",OrdersTable[[#This Row],[Clean_Product]])</f>
        <v>3598-CENTRAL-Office Supplies</v>
      </c>
    </row>
    <row r="2601" spans="1:19" x14ac:dyDescent="0.3">
      <c r="A2601" t="s">
        <v>6798</v>
      </c>
      <c r="B2601" t="str">
        <f t="shared" si="240"/>
        <v>3599</v>
      </c>
      <c r="C2601" t="s">
        <v>6799</v>
      </c>
      <c r="D2601" t="str">
        <f t="shared" si="245"/>
        <v>Christopher Collins</v>
      </c>
      <c r="E2601" t="s">
        <v>11</v>
      </c>
      <c r="F2601" t="str">
        <f t="shared" si="241"/>
        <v>NORTH</v>
      </c>
      <c r="G2601" t="s">
        <v>12</v>
      </c>
      <c r="H2601" t="str">
        <f t="shared" si="242"/>
        <v>Electronics</v>
      </c>
      <c r="I2601" s="2" t="s">
        <v>120</v>
      </c>
      <c r="J2601" s="1">
        <v>45350</v>
      </c>
      <c r="K2601"/>
      <c r="L2601" s="4">
        <v>0</v>
      </c>
      <c r="M2601" s="4" t="str">
        <f t="shared" si="243"/>
        <v>Low Sales</v>
      </c>
      <c r="N2601" s="2" t="str">
        <f t="shared" si="244"/>
        <v>Grade C</v>
      </c>
      <c r="O2601">
        <v>20</v>
      </c>
      <c r="P2601" s="4">
        <v>20</v>
      </c>
      <c r="Q2601" t="s">
        <v>14</v>
      </c>
      <c r="R2601" s="4">
        <v>12</v>
      </c>
      <c r="S2601" t="str">
        <f>CONCATENATE(OrdersTable[[#This Row],[Clean_ID]],"-",OrdersTable[[#This Row],[Clean_Region]],"-",OrdersTable[[#This Row],[Clean_Product]])</f>
        <v>3599-NORTH-Electronics</v>
      </c>
    </row>
    <row r="2602" spans="1:19" x14ac:dyDescent="0.3">
      <c r="A2602" t="s">
        <v>6800</v>
      </c>
      <c r="B2602" t="str">
        <f t="shared" si="240"/>
        <v>3600</v>
      </c>
      <c r="C2602" t="s">
        <v>6801</v>
      </c>
      <c r="D2602" t="str">
        <f t="shared" si="245"/>
        <v>Allison Marshall</v>
      </c>
      <c r="E2602" t="s">
        <v>11</v>
      </c>
      <c r="F2602" t="str">
        <f t="shared" si="241"/>
        <v>NORTH</v>
      </c>
      <c r="G2602" t="s">
        <v>80</v>
      </c>
      <c r="H2602" t="str">
        <f t="shared" si="242"/>
        <v>Furniture</v>
      </c>
      <c r="I2602" s="2" t="s">
        <v>2760</v>
      </c>
      <c r="J2602" s="1">
        <v>46015</v>
      </c>
      <c r="K2602"/>
      <c r="L2602" s="4">
        <v>0</v>
      </c>
      <c r="M2602" s="4" t="str">
        <f t="shared" si="243"/>
        <v>Low Sales</v>
      </c>
      <c r="N2602" s="2" t="str">
        <f t="shared" si="244"/>
        <v>Grade C</v>
      </c>
      <c r="O2602">
        <v>10</v>
      </c>
      <c r="P2602" s="4">
        <v>10</v>
      </c>
      <c r="Q2602" t="s">
        <v>18</v>
      </c>
      <c r="R2602" s="4">
        <v>9</v>
      </c>
      <c r="S2602" t="str">
        <f>CONCATENATE(OrdersTable[[#This Row],[Clean_ID]],"-",OrdersTable[[#This Row],[Clean_Region]],"-",OrdersTable[[#This Row],[Clean_Product]])</f>
        <v>3600-NORTH-Furniture</v>
      </c>
    </row>
    <row r="2603" spans="1:19" x14ac:dyDescent="0.3">
      <c r="A2603" t="s">
        <v>6802</v>
      </c>
      <c r="B2603" t="str">
        <f t="shared" si="240"/>
        <v>3601</v>
      </c>
      <c r="C2603" t="s">
        <v>6803</v>
      </c>
      <c r="D2603" t="str">
        <f t="shared" si="245"/>
        <v>Mitchell Lee</v>
      </c>
      <c r="E2603" t="s">
        <v>26</v>
      </c>
      <c r="F2603" t="str">
        <f t="shared" si="241"/>
        <v>EAST</v>
      </c>
      <c r="G2603" t="s">
        <v>80</v>
      </c>
      <c r="H2603" t="str">
        <f t="shared" si="242"/>
        <v>Furniture</v>
      </c>
      <c r="I2603" s="2" t="s">
        <v>3478</v>
      </c>
      <c r="J2603" s="1">
        <v>45968</v>
      </c>
      <c r="K2603">
        <v>983.33</v>
      </c>
      <c r="L2603" s="4">
        <v>983.33</v>
      </c>
      <c r="M2603" s="4" t="str">
        <f t="shared" si="243"/>
        <v>Low Sales</v>
      </c>
      <c r="N2603" s="2" t="str">
        <f t="shared" si="244"/>
        <v>Grade C</v>
      </c>
      <c r="O2603">
        <v>5</v>
      </c>
      <c r="P2603" s="4">
        <v>5</v>
      </c>
      <c r="Q2603" t="s">
        <v>31</v>
      </c>
      <c r="R2603" s="4">
        <v>11</v>
      </c>
      <c r="S2603" t="str">
        <f>CONCATENATE(OrdersTable[[#This Row],[Clean_ID]],"-",OrdersTable[[#This Row],[Clean_Region]],"-",OrdersTable[[#This Row],[Clean_Product]])</f>
        <v>3601-EAST-Furniture</v>
      </c>
    </row>
    <row r="2604" spans="1:19" x14ac:dyDescent="0.3">
      <c r="A2604" t="s">
        <v>6804</v>
      </c>
      <c r="B2604" t="str">
        <f t="shared" si="240"/>
        <v>3602</v>
      </c>
      <c r="C2604" t="s">
        <v>6805</v>
      </c>
      <c r="D2604" t="str">
        <f t="shared" si="245"/>
        <v>David Green</v>
      </c>
      <c r="E2604" t="s">
        <v>34</v>
      </c>
      <c r="F2604" t="str">
        <f t="shared" si="241"/>
        <v>NORTH</v>
      </c>
      <c r="G2604" t="s">
        <v>40</v>
      </c>
      <c r="H2604" t="str">
        <f t="shared" si="242"/>
        <v>Office Supplies</v>
      </c>
      <c r="I2604" s="2" t="s">
        <v>6806</v>
      </c>
      <c r="J2604" s="1">
        <v>46121</v>
      </c>
      <c r="K2604">
        <v>1387.26</v>
      </c>
      <c r="L2604" s="4">
        <v>1387.26</v>
      </c>
      <c r="M2604" s="4" t="str">
        <f t="shared" si="243"/>
        <v>Low Sales</v>
      </c>
      <c r="N2604" s="2" t="str">
        <f t="shared" si="244"/>
        <v>Grade C</v>
      </c>
      <c r="O2604"/>
      <c r="P2604" s="4">
        <v>0</v>
      </c>
      <c r="Q2604" t="s">
        <v>14</v>
      </c>
      <c r="R2604" s="4">
        <v>15</v>
      </c>
      <c r="S2604" t="str">
        <f>CONCATENATE(OrdersTable[[#This Row],[Clean_ID]],"-",OrdersTable[[#This Row],[Clean_Region]],"-",OrdersTable[[#This Row],[Clean_Product]])</f>
        <v>3602-NORTH-Office Supplies</v>
      </c>
    </row>
    <row r="2605" spans="1:19" x14ac:dyDescent="0.3">
      <c r="A2605" t="s">
        <v>6807</v>
      </c>
      <c r="B2605" t="str">
        <f t="shared" si="240"/>
        <v>3603</v>
      </c>
      <c r="C2605" t="s">
        <v>6808</v>
      </c>
      <c r="D2605" t="str">
        <f t="shared" si="245"/>
        <v>Amy Grant</v>
      </c>
      <c r="E2605" t="s">
        <v>26</v>
      </c>
      <c r="F2605" t="str">
        <f t="shared" si="241"/>
        <v>EAST</v>
      </c>
      <c r="G2605" t="s">
        <v>80</v>
      </c>
      <c r="H2605" t="str">
        <f t="shared" si="242"/>
        <v>Furniture</v>
      </c>
      <c r="I2605" s="2" t="s">
        <v>6809</v>
      </c>
      <c r="J2605" s="1">
        <v>45719</v>
      </c>
      <c r="K2605">
        <v>896.03</v>
      </c>
      <c r="L2605" s="4">
        <v>896.03</v>
      </c>
      <c r="M2605" s="4" t="str">
        <f t="shared" si="243"/>
        <v>Low Sales</v>
      </c>
      <c r="N2605" s="2" t="str">
        <f t="shared" si="244"/>
        <v>Grade C</v>
      </c>
      <c r="O2605">
        <v>5</v>
      </c>
      <c r="P2605" s="4">
        <v>5</v>
      </c>
      <c r="Q2605" t="s">
        <v>23</v>
      </c>
      <c r="R2605" s="4">
        <v>7</v>
      </c>
      <c r="S2605" t="str">
        <f>CONCATENATE(OrdersTable[[#This Row],[Clean_ID]],"-",OrdersTable[[#This Row],[Clean_Region]],"-",OrdersTable[[#This Row],[Clean_Product]])</f>
        <v>3603-EAST-Furniture</v>
      </c>
    </row>
    <row r="2606" spans="1:19" x14ac:dyDescent="0.3">
      <c r="A2606" t="s">
        <v>6810</v>
      </c>
      <c r="B2606" t="str">
        <f t="shared" si="240"/>
        <v>3604</v>
      </c>
      <c r="C2606" t="s">
        <v>6811</v>
      </c>
      <c r="D2606" t="str">
        <f t="shared" si="245"/>
        <v>Wendy Garcia</v>
      </c>
      <c r="E2606" t="s">
        <v>21</v>
      </c>
      <c r="F2606" t="str">
        <f t="shared" si="241"/>
        <v>CENTRAL</v>
      </c>
      <c r="G2606" t="s">
        <v>35</v>
      </c>
      <c r="H2606" t="str">
        <f t="shared" si="242"/>
        <v>Electronics</v>
      </c>
      <c r="I2606" s="2" t="s">
        <v>1148</v>
      </c>
      <c r="J2606" s="1">
        <v>45459</v>
      </c>
      <c r="K2606">
        <v>3793.62</v>
      </c>
      <c r="L2606" s="4">
        <v>3793.62</v>
      </c>
      <c r="M2606" s="4" t="str">
        <f t="shared" si="243"/>
        <v>High Sales</v>
      </c>
      <c r="N2606" s="2" t="str">
        <f t="shared" si="244"/>
        <v>Grade B</v>
      </c>
      <c r="O2606">
        <v>10</v>
      </c>
      <c r="P2606" s="4">
        <v>10</v>
      </c>
      <c r="Q2606" t="s">
        <v>18</v>
      </c>
      <c r="R2606" s="4">
        <v>14</v>
      </c>
      <c r="S2606" t="str">
        <f>CONCATENATE(OrdersTable[[#This Row],[Clean_ID]],"-",OrdersTable[[#This Row],[Clean_Region]],"-",OrdersTable[[#This Row],[Clean_Product]])</f>
        <v>3604-CENTRAL-Electronics</v>
      </c>
    </row>
    <row r="2607" spans="1:19" x14ac:dyDescent="0.3">
      <c r="A2607" t="s">
        <v>6812</v>
      </c>
      <c r="B2607" t="str">
        <f t="shared" si="240"/>
        <v>3605</v>
      </c>
      <c r="C2607" t="s">
        <v>6813</v>
      </c>
      <c r="D2607" t="str">
        <f t="shared" si="245"/>
        <v>Evelyn Dominguez</v>
      </c>
      <c r="E2607" t="s">
        <v>21</v>
      </c>
      <c r="F2607" t="str">
        <f t="shared" si="241"/>
        <v>CENTRAL</v>
      </c>
      <c r="G2607" t="s">
        <v>80</v>
      </c>
      <c r="H2607" t="str">
        <f t="shared" si="242"/>
        <v>Furniture</v>
      </c>
      <c r="I2607" s="2" t="s">
        <v>3561</v>
      </c>
      <c r="J2607" s="1">
        <v>45805</v>
      </c>
      <c r="K2607">
        <v>4470.1400000000003</v>
      </c>
      <c r="L2607" s="4">
        <v>4470.1400000000003</v>
      </c>
      <c r="M2607" s="4" t="str">
        <f t="shared" si="243"/>
        <v>High Sales</v>
      </c>
      <c r="N2607" s="2" t="str">
        <f t="shared" si="244"/>
        <v>Grade A</v>
      </c>
      <c r="O2607">
        <v>10</v>
      </c>
      <c r="P2607" s="4">
        <v>10</v>
      </c>
      <c r="Q2607" t="s">
        <v>23</v>
      </c>
      <c r="R2607" s="4">
        <v>7</v>
      </c>
      <c r="S2607" t="str">
        <f>CONCATENATE(OrdersTable[[#This Row],[Clean_ID]],"-",OrdersTable[[#This Row],[Clean_Region]],"-",OrdersTable[[#This Row],[Clean_Product]])</f>
        <v>3605-CENTRAL-Furniture</v>
      </c>
    </row>
    <row r="2608" spans="1:19" x14ac:dyDescent="0.3">
      <c r="A2608" t="s">
        <v>6814</v>
      </c>
      <c r="B2608" t="str">
        <f t="shared" si="240"/>
        <v>3606</v>
      </c>
      <c r="C2608" t="s">
        <v>986</v>
      </c>
      <c r="D2608" t="str">
        <f t="shared" si="245"/>
        <v>David Fernandez</v>
      </c>
      <c r="E2608" t="s">
        <v>11</v>
      </c>
      <c r="F2608" t="str">
        <f t="shared" si="241"/>
        <v>NORTH</v>
      </c>
      <c r="G2608" t="s">
        <v>12</v>
      </c>
      <c r="H2608" t="str">
        <f t="shared" si="242"/>
        <v>Electronics</v>
      </c>
      <c r="I2608" s="2" t="s">
        <v>6815</v>
      </c>
      <c r="J2608" s="1">
        <v>45663</v>
      </c>
      <c r="K2608"/>
      <c r="L2608" s="4">
        <v>0</v>
      </c>
      <c r="M2608" s="4" t="str">
        <f t="shared" si="243"/>
        <v>Low Sales</v>
      </c>
      <c r="N2608" s="2" t="str">
        <f t="shared" si="244"/>
        <v>Grade C</v>
      </c>
      <c r="O2608">
        <v>10</v>
      </c>
      <c r="P2608" s="4">
        <v>10</v>
      </c>
      <c r="Q2608" t="s">
        <v>23</v>
      </c>
      <c r="R2608" s="4">
        <v>8</v>
      </c>
      <c r="S2608" t="str">
        <f>CONCATENATE(OrdersTable[[#This Row],[Clean_ID]],"-",OrdersTable[[#This Row],[Clean_Region]],"-",OrdersTable[[#This Row],[Clean_Product]])</f>
        <v>3606-NORTH-Electronics</v>
      </c>
    </row>
    <row r="2609" spans="1:19" x14ac:dyDescent="0.3">
      <c r="A2609" t="s">
        <v>6816</v>
      </c>
      <c r="B2609" t="str">
        <f t="shared" si="240"/>
        <v>3607</v>
      </c>
      <c r="C2609" t="s">
        <v>6817</v>
      </c>
      <c r="D2609" t="str">
        <f t="shared" si="245"/>
        <v>Dylan Cook</v>
      </c>
      <c r="E2609" t="s">
        <v>34</v>
      </c>
      <c r="F2609" t="str">
        <f t="shared" si="241"/>
        <v>NORTH</v>
      </c>
      <c r="G2609" t="s">
        <v>80</v>
      </c>
      <c r="H2609" t="str">
        <f t="shared" si="242"/>
        <v>Furniture</v>
      </c>
      <c r="I2609" s="2" t="s">
        <v>2687</v>
      </c>
      <c r="J2609" s="1">
        <v>45736</v>
      </c>
      <c r="K2609">
        <v>1558.28</v>
      </c>
      <c r="L2609" s="4">
        <v>1558.28</v>
      </c>
      <c r="M2609" s="4" t="str">
        <f t="shared" si="243"/>
        <v>Low Sales</v>
      </c>
      <c r="N2609" s="2" t="str">
        <f t="shared" si="244"/>
        <v>Grade C</v>
      </c>
      <c r="O2609">
        <v>5</v>
      </c>
      <c r="P2609" s="4">
        <v>5</v>
      </c>
      <c r="Q2609" t="s">
        <v>14</v>
      </c>
      <c r="R2609" s="4">
        <v>4</v>
      </c>
      <c r="S2609" t="str">
        <f>CONCATENATE(OrdersTable[[#This Row],[Clean_ID]],"-",OrdersTable[[#This Row],[Clean_Region]],"-",OrdersTable[[#This Row],[Clean_Product]])</f>
        <v>3607-NORTH-Furniture</v>
      </c>
    </row>
    <row r="2610" spans="1:19" x14ac:dyDescent="0.3">
      <c r="A2610" t="s">
        <v>6818</v>
      </c>
      <c r="B2610" t="str">
        <f t="shared" si="240"/>
        <v>3608</v>
      </c>
      <c r="C2610" t="s">
        <v>6819</v>
      </c>
      <c r="D2610" t="str">
        <f t="shared" si="245"/>
        <v>Angela Orr</v>
      </c>
      <c r="E2610" t="s">
        <v>44</v>
      </c>
      <c r="F2610" t="str">
        <f t="shared" si="241"/>
        <v>SOUTH</v>
      </c>
      <c r="G2610" t="s">
        <v>80</v>
      </c>
      <c r="H2610" t="str">
        <f t="shared" si="242"/>
        <v>Furniture</v>
      </c>
      <c r="I2610" s="2" t="s">
        <v>1516</v>
      </c>
      <c r="J2610" s="1">
        <v>45497</v>
      </c>
      <c r="K2610">
        <v>3598.64</v>
      </c>
      <c r="L2610" s="4">
        <v>3598.64</v>
      </c>
      <c r="M2610" s="4" t="str">
        <f t="shared" si="243"/>
        <v>High Sales</v>
      </c>
      <c r="N2610" s="2" t="str">
        <f t="shared" si="244"/>
        <v>Grade B</v>
      </c>
      <c r="O2610">
        <v>5</v>
      </c>
      <c r="P2610" s="4">
        <v>5</v>
      </c>
      <c r="Q2610" t="s">
        <v>37</v>
      </c>
      <c r="R2610" s="4">
        <v>14</v>
      </c>
      <c r="S2610" t="str">
        <f>CONCATENATE(OrdersTable[[#This Row],[Clean_ID]],"-",OrdersTable[[#This Row],[Clean_Region]],"-",OrdersTable[[#This Row],[Clean_Product]])</f>
        <v>3608-SOUTH-Furniture</v>
      </c>
    </row>
    <row r="2611" spans="1:19" x14ac:dyDescent="0.3">
      <c r="A2611" t="s">
        <v>6820</v>
      </c>
      <c r="B2611" t="str">
        <f t="shared" si="240"/>
        <v>3609</v>
      </c>
      <c r="C2611" t="s">
        <v>6821</v>
      </c>
      <c r="D2611" t="str">
        <f t="shared" si="245"/>
        <v>Jessica Hart</v>
      </c>
      <c r="E2611" t="s">
        <v>21</v>
      </c>
      <c r="F2611" t="str">
        <f t="shared" si="241"/>
        <v>CENTRAL</v>
      </c>
      <c r="G2611" t="s">
        <v>80</v>
      </c>
      <c r="H2611" t="str">
        <f t="shared" si="242"/>
        <v>Furniture</v>
      </c>
      <c r="I2611" s="2" t="s">
        <v>6822</v>
      </c>
      <c r="J2611" s="1">
        <v>45649</v>
      </c>
      <c r="K2611">
        <v>2332.38</v>
      </c>
      <c r="L2611" s="4">
        <v>2332.38</v>
      </c>
      <c r="M2611" s="4" t="str">
        <f t="shared" si="243"/>
        <v>Low Sales</v>
      </c>
      <c r="N2611" s="2" t="str">
        <f t="shared" si="244"/>
        <v>Grade B</v>
      </c>
      <c r="O2611"/>
      <c r="P2611" s="4">
        <v>0</v>
      </c>
      <c r="Q2611" t="s">
        <v>23</v>
      </c>
      <c r="R2611" s="4">
        <v>6</v>
      </c>
      <c r="S2611" t="str">
        <f>CONCATENATE(OrdersTable[[#This Row],[Clean_ID]],"-",OrdersTable[[#This Row],[Clean_Region]],"-",OrdersTable[[#This Row],[Clean_Product]])</f>
        <v>3609-CENTRAL-Furniture</v>
      </c>
    </row>
    <row r="2612" spans="1:19" x14ac:dyDescent="0.3">
      <c r="A2612" t="s">
        <v>6823</v>
      </c>
      <c r="B2612" t="str">
        <f t="shared" si="240"/>
        <v>3610</v>
      </c>
      <c r="C2612" t="s">
        <v>6824</v>
      </c>
      <c r="D2612" t="str">
        <f t="shared" si="245"/>
        <v>Cheryl Miller</v>
      </c>
      <c r="E2612" t="s">
        <v>11</v>
      </c>
      <c r="F2612" t="str">
        <f t="shared" si="241"/>
        <v>NORTH</v>
      </c>
      <c r="G2612" t="s">
        <v>12</v>
      </c>
      <c r="H2612" t="str">
        <f t="shared" si="242"/>
        <v>Electronics</v>
      </c>
      <c r="I2612" s="2" t="s">
        <v>6825</v>
      </c>
      <c r="J2612" s="1">
        <v>45707</v>
      </c>
      <c r="K2612">
        <v>2490.39</v>
      </c>
      <c r="L2612" s="4">
        <v>2490.39</v>
      </c>
      <c r="M2612" s="4" t="str">
        <f t="shared" si="243"/>
        <v>Low Sales</v>
      </c>
      <c r="N2612" s="2" t="str">
        <f t="shared" si="244"/>
        <v>Grade B</v>
      </c>
      <c r="O2612">
        <v>5</v>
      </c>
      <c r="P2612" s="4">
        <v>5</v>
      </c>
      <c r="Q2612" t="s">
        <v>23</v>
      </c>
      <c r="R2612" s="4">
        <v>13</v>
      </c>
      <c r="S2612" t="str">
        <f>CONCATENATE(OrdersTable[[#This Row],[Clean_ID]],"-",OrdersTable[[#This Row],[Clean_Region]],"-",OrdersTable[[#This Row],[Clean_Product]])</f>
        <v>3610-NORTH-Electronics</v>
      </c>
    </row>
    <row r="2613" spans="1:19" x14ac:dyDescent="0.3">
      <c r="A2613" t="s">
        <v>6826</v>
      </c>
      <c r="B2613" t="str">
        <f t="shared" si="240"/>
        <v>3611</v>
      </c>
      <c r="C2613" t="s">
        <v>2144</v>
      </c>
      <c r="D2613" t="str">
        <f t="shared" si="245"/>
        <v>Timothy Smith</v>
      </c>
      <c r="E2613" t="s">
        <v>11</v>
      </c>
      <c r="F2613" t="str">
        <f t="shared" si="241"/>
        <v>NORTH</v>
      </c>
      <c r="G2613" t="s">
        <v>40</v>
      </c>
      <c r="H2613" t="str">
        <f t="shared" si="242"/>
        <v>Office Supplies</v>
      </c>
      <c r="I2613" s="2" t="s">
        <v>736</v>
      </c>
      <c r="J2613" s="1">
        <v>46137</v>
      </c>
      <c r="K2613">
        <v>876.89</v>
      </c>
      <c r="L2613" s="4">
        <v>876.89</v>
      </c>
      <c r="M2613" s="4" t="str">
        <f t="shared" si="243"/>
        <v>Low Sales</v>
      </c>
      <c r="N2613" s="2" t="str">
        <f t="shared" si="244"/>
        <v>Grade C</v>
      </c>
      <c r="O2613">
        <v>15</v>
      </c>
      <c r="P2613" s="4">
        <v>15</v>
      </c>
      <c r="Q2613" t="s">
        <v>18</v>
      </c>
      <c r="R2613" s="4">
        <v>13</v>
      </c>
      <c r="S2613" t="str">
        <f>CONCATENATE(OrdersTable[[#This Row],[Clean_ID]],"-",OrdersTable[[#This Row],[Clean_Region]],"-",OrdersTable[[#This Row],[Clean_Product]])</f>
        <v>3611-NORTH-Office Supplies</v>
      </c>
    </row>
    <row r="2614" spans="1:19" x14ac:dyDescent="0.3">
      <c r="A2614" t="s">
        <v>6827</v>
      </c>
      <c r="B2614" t="str">
        <f t="shared" si="240"/>
        <v>3612</v>
      </c>
      <c r="C2614" t="s">
        <v>6828</v>
      </c>
      <c r="D2614" t="str">
        <f t="shared" si="245"/>
        <v>Bryan Hanson</v>
      </c>
      <c r="E2614" t="s">
        <v>34</v>
      </c>
      <c r="F2614" t="str">
        <f t="shared" si="241"/>
        <v>NORTH</v>
      </c>
      <c r="G2614" t="s">
        <v>80</v>
      </c>
      <c r="H2614" t="str">
        <f t="shared" si="242"/>
        <v>Furniture</v>
      </c>
      <c r="I2614" s="2" t="s">
        <v>6829</v>
      </c>
      <c r="J2614" s="1">
        <v>45770</v>
      </c>
      <c r="K2614"/>
      <c r="L2614" s="4">
        <v>0</v>
      </c>
      <c r="M2614" s="4" t="str">
        <f t="shared" si="243"/>
        <v>Low Sales</v>
      </c>
      <c r="N2614" s="2" t="str">
        <f t="shared" si="244"/>
        <v>Grade C</v>
      </c>
      <c r="O2614">
        <v>5</v>
      </c>
      <c r="P2614" s="4">
        <v>5</v>
      </c>
      <c r="Q2614" t="s">
        <v>23</v>
      </c>
      <c r="R2614" s="4">
        <v>15</v>
      </c>
      <c r="S2614" t="str">
        <f>CONCATENATE(OrdersTable[[#This Row],[Clean_ID]],"-",OrdersTable[[#This Row],[Clean_Region]],"-",OrdersTable[[#This Row],[Clean_Product]])</f>
        <v>3612-NORTH-Furniture</v>
      </c>
    </row>
    <row r="2615" spans="1:19" x14ac:dyDescent="0.3">
      <c r="A2615" t="s">
        <v>6830</v>
      </c>
      <c r="B2615" t="str">
        <f t="shared" si="240"/>
        <v>3613</v>
      </c>
      <c r="C2615" t="s">
        <v>6831</v>
      </c>
      <c r="D2615" t="str">
        <f t="shared" si="245"/>
        <v>Tracy Wilson</v>
      </c>
      <c r="E2615" t="s">
        <v>21</v>
      </c>
      <c r="F2615" t="str">
        <f t="shared" si="241"/>
        <v>CENTRAL</v>
      </c>
      <c r="G2615" t="s">
        <v>12</v>
      </c>
      <c r="H2615" t="str">
        <f t="shared" si="242"/>
        <v>Electronics</v>
      </c>
      <c r="I2615" s="2" t="s">
        <v>3818</v>
      </c>
      <c r="J2615" s="1">
        <v>45652</v>
      </c>
      <c r="K2615">
        <v>2124.0500000000002</v>
      </c>
      <c r="L2615" s="4">
        <v>2124.0500000000002</v>
      </c>
      <c r="M2615" s="4" t="str">
        <f t="shared" si="243"/>
        <v>Low Sales</v>
      </c>
      <c r="N2615" s="2" t="str">
        <f t="shared" si="244"/>
        <v>Grade B</v>
      </c>
      <c r="O2615"/>
      <c r="P2615" s="4">
        <v>0</v>
      </c>
      <c r="Q2615" t="s">
        <v>31</v>
      </c>
      <c r="R2615" s="4">
        <v>6</v>
      </c>
      <c r="S2615" t="str">
        <f>CONCATENATE(OrdersTable[[#This Row],[Clean_ID]],"-",OrdersTable[[#This Row],[Clean_Region]],"-",OrdersTable[[#This Row],[Clean_Product]])</f>
        <v>3613-CENTRAL-Electronics</v>
      </c>
    </row>
    <row r="2616" spans="1:19" x14ac:dyDescent="0.3">
      <c r="A2616" t="s">
        <v>6832</v>
      </c>
      <c r="B2616" t="str">
        <f t="shared" si="240"/>
        <v>3614</v>
      </c>
      <c r="C2616" t="s">
        <v>6833</v>
      </c>
      <c r="D2616" t="str">
        <f t="shared" si="245"/>
        <v>John Martinez</v>
      </c>
      <c r="E2616" t="s">
        <v>11</v>
      </c>
      <c r="F2616" t="str">
        <f t="shared" si="241"/>
        <v>NORTH</v>
      </c>
      <c r="G2616" t="s">
        <v>35</v>
      </c>
      <c r="H2616" t="str">
        <f t="shared" si="242"/>
        <v>Electronics</v>
      </c>
      <c r="I2616" s="2" t="s">
        <v>3673</v>
      </c>
      <c r="J2616" s="1">
        <v>45474</v>
      </c>
      <c r="K2616">
        <v>3394.01</v>
      </c>
      <c r="L2616" s="4">
        <v>3394.01</v>
      </c>
      <c r="M2616" s="4" t="str">
        <f t="shared" si="243"/>
        <v>High Sales</v>
      </c>
      <c r="N2616" s="2" t="str">
        <f t="shared" si="244"/>
        <v>Grade B</v>
      </c>
      <c r="O2616">
        <v>20</v>
      </c>
      <c r="P2616" s="4">
        <v>20</v>
      </c>
      <c r="Q2616" t="s">
        <v>23</v>
      </c>
      <c r="R2616" s="4">
        <v>6</v>
      </c>
      <c r="S2616" t="str">
        <f>CONCATENATE(OrdersTable[[#This Row],[Clean_ID]],"-",OrdersTable[[#This Row],[Clean_Region]],"-",OrdersTable[[#This Row],[Clean_Product]])</f>
        <v>3614-NORTH-Electronics</v>
      </c>
    </row>
    <row r="2617" spans="1:19" x14ac:dyDescent="0.3">
      <c r="A2617" t="s">
        <v>6834</v>
      </c>
      <c r="B2617" t="str">
        <f t="shared" si="240"/>
        <v>3615</v>
      </c>
      <c r="C2617" t="s">
        <v>6835</v>
      </c>
      <c r="D2617" t="str">
        <f t="shared" si="245"/>
        <v>Jacqueline Welch Md</v>
      </c>
      <c r="E2617" t="s">
        <v>11</v>
      </c>
      <c r="F2617" t="str">
        <f t="shared" si="241"/>
        <v>NORTH</v>
      </c>
      <c r="G2617" t="s">
        <v>35</v>
      </c>
      <c r="H2617" t="str">
        <f t="shared" si="242"/>
        <v>Electronics</v>
      </c>
      <c r="I2617" s="2" t="s">
        <v>6836</v>
      </c>
      <c r="J2617" s="1">
        <v>45838</v>
      </c>
      <c r="K2617"/>
      <c r="L2617" s="4">
        <v>0</v>
      </c>
      <c r="M2617" s="4" t="str">
        <f t="shared" si="243"/>
        <v>Low Sales</v>
      </c>
      <c r="N2617" s="2" t="str">
        <f t="shared" si="244"/>
        <v>Grade C</v>
      </c>
      <c r="O2617"/>
      <c r="P2617" s="4">
        <v>0</v>
      </c>
      <c r="Q2617" t="s">
        <v>14</v>
      </c>
      <c r="R2617" s="4">
        <v>3</v>
      </c>
      <c r="S2617" t="str">
        <f>CONCATENATE(OrdersTable[[#This Row],[Clean_ID]],"-",OrdersTable[[#This Row],[Clean_Region]],"-",OrdersTable[[#This Row],[Clean_Product]])</f>
        <v>3615-NORTH-Electronics</v>
      </c>
    </row>
    <row r="2618" spans="1:19" x14ac:dyDescent="0.3">
      <c r="A2618" t="s">
        <v>6837</v>
      </c>
      <c r="B2618" t="str">
        <f t="shared" si="240"/>
        <v>3616</v>
      </c>
      <c r="C2618" t="s">
        <v>6838</v>
      </c>
      <c r="D2618" t="str">
        <f t="shared" si="245"/>
        <v>Kevin Gilmore</v>
      </c>
      <c r="E2618" t="s">
        <v>26</v>
      </c>
      <c r="F2618" t="str">
        <f t="shared" si="241"/>
        <v>EAST</v>
      </c>
      <c r="G2618" t="s">
        <v>35</v>
      </c>
      <c r="H2618" t="str">
        <f t="shared" si="242"/>
        <v>Electronics</v>
      </c>
      <c r="I2618" s="2" t="s">
        <v>6839</v>
      </c>
      <c r="J2618" s="1">
        <v>45501</v>
      </c>
      <c r="K2618">
        <v>3102.88</v>
      </c>
      <c r="L2618" s="4">
        <v>3102.88</v>
      </c>
      <c r="M2618" s="4" t="str">
        <f t="shared" si="243"/>
        <v>High Sales</v>
      </c>
      <c r="N2618" s="2" t="str">
        <f t="shared" si="244"/>
        <v>Grade B</v>
      </c>
      <c r="O2618">
        <v>15</v>
      </c>
      <c r="P2618" s="4">
        <v>15</v>
      </c>
      <c r="Q2618" t="s">
        <v>31</v>
      </c>
      <c r="R2618" s="4">
        <v>4</v>
      </c>
      <c r="S2618" t="str">
        <f>CONCATENATE(OrdersTable[[#This Row],[Clean_ID]],"-",OrdersTable[[#This Row],[Clean_Region]],"-",OrdersTable[[#This Row],[Clean_Product]])</f>
        <v>3616-EAST-Electronics</v>
      </c>
    </row>
    <row r="2619" spans="1:19" x14ac:dyDescent="0.3">
      <c r="A2619" t="s">
        <v>6840</v>
      </c>
      <c r="B2619" t="str">
        <f t="shared" si="240"/>
        <v>3617</v>
      </c>
      <c r="C2619" t="s">
        <v>6841</v>
      </c>
      <c r="D2619" t="str">
        <f t="shared" si="245"/>
        <v>Michael Alvarez</v>
      </c>
      <c r="E2619" t="s">
        <v>21</v>
      </c>
      <c r="F2619" t="str">
        <f t="shared" si="241"/>
        <v>CENTRAL</v>
      </c>
      <c r="G2619" t="s">
        <v>40</v>
      </c>
      <c r="H2619" t="str">
        <f t="shared" si="242"/>
        <v>Office Supplies</v>
      </c>
      <c r="I2619" s="2" t="s">
        <v>5078</v>
      </c>
      <c r="J2619" s="1">
        <v>45979</v>
      </c>
      <c r="K2619">
        <v>3159.96</v>
      </c>
      <c r="L2619" s="4">
        <v>3159.96</v>
      </c>
      <c r="M2619" s="4" t="str">
        <f t="shared" si="243"/>
        <v>High Sales</v>
      </c>
      <c r="N2619" s="2" t="str">
        <f t="shared" si="244"/>
        <v>Grade B</v>
      </c>
      <c r="O2619">
        <v>20</v>
      </c>
      <c r="P2619" s="4">
        <v>20</v>
      </c>
      <c r="Q2619" t="s">
        <v>31</v>
      </c>
      <c r="R2619" s="4">
        <v>15</v>
      </c>
      <c r="S2619" t="str">
        <f>CONCATENATE(OrdersTable[[#This Row],[Clean_ID]],"-",OrdersTable[[#This Row],[Clean_Region]],"-",OrdersTable[[#This Row],[Clean_Product]])</f>
        <v>3617-CENTRAL-Office Supplies</v>
      </c>
    </row>
    <row r="2620" spans="1:19" x14ac:dyDescent="0.3">
      <c r="A2620" t="s">
        <v>6842</v>
      </c>
      <c r="B2620" t="str">
        <f t="shared" si="240"/>
        <v>3618</v>
      </c>
      <c r="C2620" t="s">
        <v>6843</v>
      </c>
      <c r="D2620" t="str">
        <f t="shared" si="245"/>
        <v>Shannon Serrano</v>
      </c>
      <c r="E2620" t="s">
        <v>44</v>
      </c>
      <c r="F2620" t="str">
        <f t="shared" si="241"/>
        <v>SOUTH</v>
      </c>
      <c r="G2620" t="s">
        <v>12</v>
      </c>
      <c r="H2620" t="str">
        <f t="shared" si="242"/>
        <v>Electronics</v>
      </c>
      <c r="I2620" s="2" t="s">
        <v>6844</v>
      </c>
      <c r="J2620" s="1">
        <v>45747</v>
      </c>
      <c r="K2620">
        <v>3155.64</v>
      </c>
      <c r="L2620" s="4">
        <v>3155.64</v>
      </c>
      <c r="M2620" s="4" t="str">
        <f t="shared" si="243"/>
        <v>High Sales</v>
      </c>
      <c r="N2620" s="2" t="str">
        <f t="shared" si="244"/>
        <v>Grade B</v>
      </c>
      <c r="O2620"/>
      <c r="P2620" s="4">
        <v>0</v>
      </c>
      <c r="Q2620" t="s">
        <v>23</v>
      </c>
      <c r="R2620" s="4">
        <v>7</v>
      </c>
      <c r="S2620" t="str">
        <f>CONCATENATE(OrdersTable[[#This Row],[Clean_ID]],"-",OrdersTable[[#This Row],[Clean_Region]],"-",OrdersTable[[#This Row],[Clean_Product]])</f>
        <v>3618-SOUTH-Electronics</v>
      </c>
    </row>
    <row r="2621" spans="1:19" x14ac:dyDescent="0.3">
      <c r="A2621" t="s">
        <v>6845</v>
      </c>
      <c r="B2621" t="str">
        <f t="shared" si="240"/>
        <v>3619</v>
      </c>
      <c r="C2621" t="s">
        <v>6846</v>
      </c>
      <c r="D2621" t="str">
        <f t="shared" si="245"/>
        <v>David Harding</v>
      </c>
      <c r="E2621" t="s">
        <v>21</v>
      </c>
      <c r="F2621" t="str">
        <f t="shared" si="241"/>
        <v>CENTRAL</v>
      </c>
      <c r="G2621" t="s">
        <v>40</v>
      </c>
      <c r="H2621" t="str">
        <f t="shared" si="242"/>
        <v>Office Supplies</v>
      </c>
      <c r="I2621" s="2" t="s">
        <v>1636</v>
      </c>
      <c r="J2621" s="1">
        <v>45415</v>
      </c>
      <c r="K2621"/>
      <c r="L2621" s="4">
        <v>0</v>
      </c>
      <c r="M2621" s="4" t="str">
        <f t="shared" si="243"/>
        <v>Low Sales</v>
      </c>
      <c r="N2621" s="2" t="str">
        <f t="shared" si="244"/>
        <v>Grade C</v>
      </c>
      <c r="O2621">
        <v>20</v>
      </c>
      <c r="P2621" s="4">
        <v>20</v>
      </c>
      <c r="Q2621" t="s">
        <v>14</v>
      </c>
      <c r="R2621" s="4">
        <v>9</v>
      </c>
      <c r="S2621" t="str">
        <f>CONCATENATE(OrdersTable[[#This Row],[Clean_ID]],"-",OrdersTable[[#This Row],[Clean_Region]],"-",OrdersTable[[#This Row],[Clean_Product]])</f>
        <v>3619-CENTRAL-Office Supplies</v>
      </c>
    </row>
    <row r="2622" spans="1:19" x14ac:dyDescent="0.3">
      <c r="A2622" t="s">
        <v>6847</v>
      </c>
      <c r="B2622" t="str">
        <f t="shared" si="240"/>
        <v>3620</v>
      </c>
      <c r="C2622" t="s">
        <v>6848</v>
      </c>
      <c r="D2622" t="str">
        <f t="shared" si="245"/>
        <v>Richard King</v>
      </c>
      <c r="E2622" t="s">
        <v>34</v>
      </c>
      <c r="F2622" t="str">
        <f t="shared" si="241"/>
        <v>NORTH</v>
      </c>
      <c r="G2622" t="s">
        <v>35</v>
      </c>
      <c r="H2622" t="str">
        <f t="shared" si="242"/>
        <v>Electronics</v>
      </c>
      <c r="I2622" s="2" t="s">
        <v>1261</v>
      </c>
      <c r="J2622" s="1">
        <v>45606</v>
      </c>
      <c r="K2622"/>
      <c r="L2622" s="4">
        <v>0</v>
      </c>
      <c r="M2622" s="4" t="str">
        <f t="shared" si="243"/>
        <v>Low Sales</v>
      </c>
      <c r="N2622" s="2" t="str">
        <f t="shared" si="244"/>
        <v>Grade C</v>
      </c>
      <c r="O2622"/>
      <c r="P2622" s="4">
        <v>0</v>
      </c>
      <c r="Q2622" t="s">
        <v>31</v>
      </c>
      <c r="R2622" s="4">
        <v>11</v>
      </c>
      <c r="S2622" t="str">
        <f>CONCATENATE(OrdersTable[[#This Row],[Clean_ID]],"-",OrdersTable[[#This Row],[Clean_Region]],"-",OrdersTable[[#This Row],[Clean_Product]])</f>
        <v>3620-NORTH-Electronics</v>
      </c>
    </row>
    <row r="2623" spans="1:19" x14ac:dyDescent="0.3">
      <c r="A2623" t="s">
        <v>6849</v>
      </c>
      <c r="B2623" t="str">
        <f t="shared" si="240"/>
        <v>3621</v>
      </c>
      <c r="C2623" t="s">
        <v>6850</v>
      </c>
      <c r="D2623" t="str">
        <f t="shared" si="245"/>
        <v>Jessica Tran</v>
      </c>
      <c r="E2623" t="s">
        <v>21</v>
      </c>
      <c r="F2623" t="str">
        <f t="shared" si="241"/>
        <v>CENTRAL</v>
      </c>
      <c r="G2623" t="s">
        <v>40</v>
      </c>
      <c r="H2623" t="str">
        <f t="shared" si="242"/>
        <v>Office Supplies</v>
      </c>
      <c r="I2623" s="2" t="s">
        <v>6825</v>
      </c>
      <c r="J2623" s="1">
        <v>45707</v>
      </c>
      <c r="K2623">
        <v>422.58</v>
      </c>
      <c r="L2623" s="4">
        <v>422.58</v>
      </c>
      <c r="M2623" s="4" t="str">
        <f t="shared" si="243"/>
        <v>Low Sales</v>
      </c>
      <c r="N2623" s="2" t="str">
        <f t="shared" si="244"/>
        <v>Grade C</v>
      </c>
      <c r="O2623"/>
      <c r="P2623" s="4">
        <v>0</v>
      </c>
      <c r="Q2623" t="s">
        <v>37</v>
      </c>
      <c r="R2623" s="4">
        <v>14</v>
      </c>
      <c r="S2623" t="str">
        <f>CONCATENATE(OrdersTable[[#This Row],[Clean_ID]],"-",OrdersTable[[#This Row],[Clean_Region]],"-",OrdersTable[[#This Row],[Clean_Product]])</f>
        <v>3621-CENTRAL-Office Supplies</v>
      </c>
    </row>
    <row r="2624" spans="1:19" x14ac:dyDescent="0.3">
      <c r="A2624" t="s">
        <v>6851</v>
      </c>
      <c r="B2624" t="str">
        <f t="shared" si="240"/>
        <v>3622</v>
      </c>
      <c r="C2624" t="s">
        <v>6852</v>
      </c>
      <c r="D2624" t="str">
        <f t="shared" si="245"/>
        <v>Michelle Ritter</v>
      </c>
      <c r="E2624" t="s">
        <v>26</v>
      </c>
      <c r="F2624" t="str">
        <f t="shared" si="241"/>
        <v>EAST</v>
      </c>
      <c r="G2624" t="s">
        <v>12</v>
      </c>
      <c r="H2624" t="str">
        <f t="shared" si="242"/>
        <v>Electronics</v>
      </c>
      <c r="I2624" s="2" t="s">
        <v>3125</v>
      </c>
      <c r="J2624" s="1">
        <v>45712</v>
      </c>
      <c r="K2624"/>
      <c r="L2624" s="4">
        <v>0</v>
      </c>
      <c r="M2624" s="4" t="str">
        <f t="shared" si="243"/>
        <v>Low Sales</v>
      </c>
      <c r="N2624" s="2" t="str">
        <f t="shared" si="244"/>
        <v>Grade C</v>
      </c>
      <c r="O2624"/>
      <c r="P2624" s="4">
        <v>0</v>
      </c>
      <c r="Q2624" t="s">
        <v>31</v>
      </c>
      <c r="R2624" s="4">
        <v>4</v>
      </c>
      <c r="S2624" t="str">
        <f>CONCATENATE(OrdersTable[[#This Row],[Clean_ID]],"-",OrdersTable[[#This Row],[Clean_Region]],"-",OrdersTable[[#This Row],[Clean_Product]])</f>
        <v>3622-EAST-Electronics</v>
      </c>
    </row>
    <row r="2625" spans="1:19" x14ac:dyDescent="0.3">
      <c r="A2625" t="s">
        <v>6853</v>
      </c>
      <c r="B2625" t="str">
        <f t="shared" si="240"/>
        <v>3623</v>
      </c>
      <c r="C2625" t="s">
        <v>6854</v>
      </c>
      <c r="D2625" t="str">
        <f t="shared" si="245"/>
        <v>April Dalton</v>
      </c>
      <c r="E2625" t="s">
        <v>51</v>
      </c>
      <c r="F2625" t="str">
        <f t="shared" si="241"/>
        <v>WEST</v>
      </c>
      <c r="G2625" t="s">
        <v>12</v>
      </c>
      <c r="H2625" t="str">
        <f t="shared" si="242"/>
        <v>Electronics</v>
      </c>
      <c r="I2625" s="2" t="s">
        <v>45</v>
      </c>
      <c r="J2625" s="1">
        <v>45681</v>
      </c>
      <c r="K2625">
        <v>3893.21</v>
      </c>
      <c r="L2625" s="4">
        <v>3893.21</v>
      </c>
      <c r="M2625" s="4" t="str">
        <f t="shared" si="243"/>
        <v>High Sales</v>
      </c>
      <c r="N2625" s="2" t="str">
        <f t="shared" si="244"/>
        <v>Grade B</v>
      </c>
      <c r="O2625">
        <v>15</v>
      </c>
      <c r="P2625" s="4">
        <v>15</v>
      </c>
      <c r="Q2625" t="s">
        <v>31</v>
      </c>
      <c r="R2625" s="4">
        <v>6</v>
      </c>
      <c r="S2625" t="str">
        <f>CONCATENATE(OrdersTable[[#This Row],[Clean_ID]],"-",OrdersTable[[#This Row],[Clean_Region]],"-",OrdersTable[[#This Row],[Clean_Product]])</f>
        <v>3623-WEST-Electronics</v>
      </c>
    </row>
    <row r="2626" spans="1:19" x14ac:dyDescent="0.3">
      <c r="A2626" t="s">
        <v>6855</v>
      </c>
      <c r="B2626" t="str">
        <f t="shared" ref="B2626:B2689" si="246">RIGHT(A2626, 4)</f>
        <v>3624</v>
      </c>
      <c r="C2626" t="s">
        <v>6856</v>
      </c>
      <c r="D2626" t="str">
        <f t="shared" si="245"/>
        <v>Xavier Richardson</v>
      </c>
      <c r="E2626" t="s">
        <v>34</v>
      </c>
      <c r="F2626" t="str">
        <f t="shared" ref="F2626:F2689" si="247">UPPER(TRIM(E2626))</f>
        <v>NORTH</v>
      </c>
      <c r="G2626" t="s">
        <v>80</v>
      </c>
      <c r="H2626" t="str">
        <f t="shared" ref="H2626:H2689" si="248">PROPER(TRIM(G2626))</f>
        <v>Furniture</v>
      </c>
      <c r="I2626" s="2" t="s">
        <v>6857</v>
      </c>
      <c r="J2626" s="1">
        <v>45970</v>
      </c>
      <c r="K2626"/>
      <c r="L2626" s="4">
        <v>0</v>
      </c>
      <c r="M2626" s="4" t="str">
        <f t="shared" ref="M2626:M2689" si="249">IF(L2626&gt;2500, "High Sales", "Low Sales")</f>
        <v>Low Sales</v>
      </c>
      <c r="N2626" s="2" t="str">
        <f t="shared" ref="N2626:N2689" si="250">IF(OR(ISBLANK(L2626), L2626="", L2626=0), "Grade C", IF(L2626&gt;=4000, "Grade A", IF(L2626&gt;=2000, "Grade B", "Grade C")))</f>
        <v>Grade C</v>
      </c>
      <c r="O2626">
        <v>5</v>
      </c>
      <c r="P2626" s="4">
        <v>5</v>
      </c>
      <c r="Q2626" t="s">
        <v>31</v>
      </c>
      <c r="R2626" s="4">
        <v>3</v>
      </c>
      <c r="S2626" t="str">
        <f>CONCATENATE(OrdersTable[[#This Row],[Clean_ID]],"-",OrdersTable[[#This Row],[Clean_Region]],"-",OrdersTable[[#This Row],[Clean_Product]])</f>
        <v>3624-NORTH-Furniture</v>
      </c>
    </row>
    <row r="2627" spans="1:19" x14ac:dyDescent="0.3">
      <c r="A2627" t="s">
        <v>6858</v>
      </c>
      <c r="B2627" t="str">
        <f t="shared" si="246"/>
        <v>3625</v>
      </c>
      <c r="C2627" t="s">
        <v>6859</v>
      </c>
      <c r="D2627" t="str">
        <f t="shared" ref="D2627:D2690" si="251">PROPER(TRIM(C2627))</f>
        <v>Jordan Marsh</v>
      </c>
      <c r="E2627" t="s">
        <v>34</v>
      </c>
      <c r="F2627" t="str">
        <f t="shared" si="247"/>
        <v>NORTH</v>
      </c>
      <c r="G2627" t="s">
        <v>12</v>
      </c>
      <c r="H2627" t="str">
        <f t="shared" si="248"/>
        <v>Electronics</v>
      </c>
      <c r="I2627" s="2" t="s">
        <v>1148</v>
      </c>
      <c r="J2627" s="1">
        <v>45459</v>
      </c>
      <c r="K2627"/>
      <c r="L2627" s="4">
        <v>0</v>
      </c>
      <c r="M2627" s="4" t="str">
        <f t="shared" si="249"/>
        <v>Low Sales</v>
      </c>
      <c r="N2627" s="2" t="str">
        <f t="shared" si="250"/>
        <v>Grade C</v>
      </c>
      <c r="O2627">
        <v>5</v>
      </c>
      <c r="P2627" s="4">
        <v>5</v>
      </c>
      <c r="Q2627" t="s">
        <v>23</v>
      </c>
      <c r="R2627" s="4">
        <v>7</v>
      </c>
      <c r="S2627" t="str">
        <f>CONCATENATE(OrdersTable[[#This Row],[Clean_ID]],"-",OrdersTable[[#This Row],[Clean_Region]],"-",OrdersTable[[#This Row],[Clean_Product]])</f>
        <v>3625-NORTH-Electronics</v>
      </c>
    </row>
    <row r="2628" spans="1:19" x14ac:dyDescent="0.3">
      <c r="A2628" t="s">
        <v>6860</v>
      </c>
      <c r="B2628" t="str">
        <f t="shared" si="246"/>
        <v>3626</v>
      </c>
      <c r="C2628" t="s">
        <v>6861</v>
      </c>
      <c r="D2628" t="str">
        <f t="shared" si="251"/>
        <v>Michelle Greene</v>
      </c>
      <c r="E2628" t="s">
        <v>26</v>
      </c>
      <c r="F2628" t="str">
        <f t="shared" si="247"/>
        <v>EAST</v>
      </c>
      <c r="G2628" t="s">
        <v>12</v>
      </c>
      <c r="H2628" t="str">
        <f t="shared" si="248"/>
        <v>Electronics</v>
      </c>
      <c r="I2628" s="2" t="s">
        <v>1411</v>
      </c>
      <c r="J2628" s="1">
        <v>45310</v>
      </c>
      <c r="K2628"/>
      <c r="L2628" s="4">
        <v>0</v>
      </c>
      <c r="M2628" s="4" t="str">
        <f t="shared" si="249"/>
        <v>Low Sales</v>
      </c>
      <c r="N2628" s="2" t="str">
        <f t="shared" si="250"/>
        <v>Grade C</v>
      </c>
      <c r="O2628">
        <v>15</v>
      </c>
      <c r="P2628" s="4">
        <v>15</v>
      </c>
      <c r="Q2628" t="s">
        <v>37</v>
      </c>
      <c r="R2628" s="4">
        <v>2</v>
      </c>
      <c r="S2628" t="str">
        <f>CONCATENATE(OrdersTable[[#This Row],[Clean_ID]],"-",OrdersTable[[#This Row],[Clean_Region]],"-",OrdersTable[[#This Row],[Clean_Product]])</f>
        <v>3626-EAST-Electronics</v>
      </c>
    </row>
    <row r="2629" spans="1:19" x14ac:dyDescent="0.3">
      <c r="A2629" t="s">
        <v>6862</v>
      </c>
      <c r="B2629" t="str">
        <f t="shared" si="246"/>
        <v>3627</v>
      </c>
      <c r="C2629" t="s">
        <v>6863</v>
      </c>
      <c r="D2629" t="str">
        <f t="shared" si="251"/>
        <v>Mark Hendrix</v>
      </c>
      <c r="E2629" t="s">
        <v>44</v>
      </c>
      <c r="F2629" t="str">
        <f t="shared" si="247"/>
        <v>SOUTH</v>
      </c>
      <c r="G2629" t="s">
        <v>12</v>
      </c>
      <c r="H2629" t="str">
        <f t="shared" si="248"/>
        <v>Electronics</v>
      </c>
      <c r="I2629" s="2" t="s">
        <v>4708</v>
      </c>
      <c r="J2629" s="1">
        <v>45861</v>
      </c>
      <c r="K2629">
        <v>2887.02</v>
      </c>
      <c r="L2629" s="4">
        <v>2887.02</v>
      </c>
      <c r="M2629" s="4" t="str">
        <f t="shared" si="249"/>
        <v>High Sales</v>
      </c>
      <c r="N2629" s="2" t="str">
        <f t="shared" si="250"/>
        <v>Grade B</v>
      </c>
      <c r="O2629">
        <v>5</v>
      </c>
      <c r="P2629" s="4">
        <v>5</v>
      </c>
      <c r="Q2629" t="s">
        <v>31</v>
      </c>
      <c r="R2629" s="4">
        <v>8</v>
      </c>
      <c r="S2629" t="str">
        <f>CONCATENATE(OrdersTable[[#This Row],[Clean_ID]],"-",OrdersTable[[#This Row],[Clean_Region]],"-",OrdersTable[[#This Row],[Clean_Product]])</f>
        <v>3627-SOUTH-Electronics</v>
      </c>
    </row>
    <row r="2630" spans="1:19" x14ac:dyDescent="0.3">
      <c r="A2630" t="s">
        <v>6864</v>
      </c>
      <c r="B2630" t="str">
        <f t="shared" si="246"/>
        <v>3628</v>
      </c>
      <c r="C2630" t="s">
        <v>6865</v>
      </c>
      <c r="D2630" t="str">
        <f t="shared" si="251"/>
        <v>Lauren Harris</v>
      </c>
      <c r="E2630" t="s">
        <v>26</v>
      </c>
      <c r="F2630" t="str">
        <f t="shared" si="247"/>
        <v>EAST</v>
      </c>
      <c r="G2630" t="s">
        <v>80</v>
      </c>
      <c r="H2630" t="str">
        <f t="shared" si="248"/>
        <v>Furniture</v>
      </c>
      <c r="I2630" s="2" t="s">
        <v>5214</v>
      </c>
      <c r="J2630" s="1">
        <v>45925</v>
      </c>
      <c r="K2630"/>
      <c r="L2630" s="4">
        <v>0</v>
      </c>
      <c r="M2630" s="4" t="str">
        <f t="shared" si="249"/>
        <v>Low Sales</v>
      </c>
      <c r="N2630" s="2" t="str">
        <f t="shared" si="250"/>
        <v>Grade C</v>
      </c>
      <c r="O2630">
        <v>5</v>
      </c>
      <c r="P2630" s="4">
        <v>5</v>
      </c>
      <c r="Q2630" t="s">
        <v>37</v>
      </c>
      <c r="R2630" s="4">
        <v>6</v>
      </c>
      <c r="S2630" t="str">
        <f>CONCATENATE(OrdersTable[[#This Row],[Clean_ID]],"-",OrdersTable[[#This Row],[Clean_Region]],"-",OrdersTable[[#This Row],[Clean_Product]])</f>
        <v>3628-EAST-Furniture</v>
      </c>
    </row>
    <row r="2631" spans="1:19" x14ac:dyDescent="0.3">
      <c r="A2631" t="s">
        <v>6866</v>
      </c>
      <c r="B2631" t="str">
        <f t="shared" si="246"/>
        <v>3629</v>
      </c>
      <c r="C2631" t="s">
        <v>6867</v>
      </c>
      <c r="D2631" t="str">
        <f t="shared" si="251"/>
        <v>Christopher Johnson</v>
      </c>
      <c r="E2631" t="s">
        <v>51</v>
      </c>
      <c r="F2631" t="str">
        <f t="shared" si="247"/>
        <v>WEST</v>
      </c>
      <c r="G2631" t="s">
        <v>80</v>
      </c>
      <c r="H2631" t="str">
        <f t="shared" si="248"/>
        <v>Furniture</v>
      </c>
      <c r="I2631" s="2" t="s">
        <v>4606</v>
      </c>
      <c r="J2631" s="1">
        <v>45306</v>
      </c>
      <c r="K2631"/>
      <c r="L2631" s="4">
        <v>0</v>
      </c>
      <c r="M2631" s="4" t="str">
        <f t="shared" si="249"/>
        <v>Low Sales</v>
      </c>
      <c r="N2631" s="2" t="str">
        <f t="shared" si="250"/>
        <v>Grade C</v>
      </c>
      <c r="O2631">
        <v>15</v>
      </c>
      <c r="P2631" s="4">
        <v>15</v>
      </c>
      <c r="Q2631" t="s">
        <v>14</v>
      </c>
      <c r="R2631" s="4">
        <v>1</v>
      </c>
      <c r="S2631" t="str">
        <f>CONCATENATE(OrdersTable[[#This Row],[Clean_ID]],"-",OrdersTable[[#This Row],[Clean_Region]],"-",OrdersTable[[#This Row],[Clean_Product]])</f>
        <v>3629-WEST-Furniture</v>
      </c>
    </row>
    <row r="2632" spans="1:19" x14ac:dyDescent="0.3">
      <c r="A2632" t="s">
        <v>6868</v>
      </c>
      <c r="B2632" t="str">
        <f t="shared" si="246"/>
        <v>3630</v>
      </c>
      <c r="C2632" t="s">
        <v>6869</v>
      </c>
      <c r="D2632" t="str">
        <f t="shared" si="251"/>
        <v>Dorothy Adkins</v>
      </c>
      <c r="E2632" t="s">
        <v>34</v>
      </c>
      <c r="F2632" t="str">
        <f t="shared" si="247"/>
        <v>NORTH</v>
      </c>
      <c r="G2632" t="s">
        <v>80</v>
      </c>
      <c r="H2632" t="str">
        <f t="shared" si="248"/>
        <v>Furniture</v>
      </c>
      <c r="I2632" s="2" t="s">
        <v>2997</v>
      </c>
      <c r="J2632" s="1">
        <v>45339</v>
      </c>
      <c r="K2632"/>
      <c r="L2632" s="4">
        <v>0</v>
      </c>
      <c r="M2632" s="4" t="str">
        <f t="shared" si="249"/>
        <v>Low Sales</v>
      </c>
      <c r="N2632" s="2" t="str">
        <f t="shared" si="250"/>
        <v>Grade C</v>
      </c>
      <c r="O2632">
        <v>20</v>
      </c>
      <c r="P2632" s="4">
        <v>20</v>
      </c>
      <c r="Q2632" t="s">
        <v>14</v>
      </c>
      <c r="R2632" s="4">
        <v>10</v>
      </c>
      <c r="S2632" t="str">
        <f>CONCATENATE(OrdersTable[[#This Row],[Clean_ID]],"-",OrdersTable[[#This Row],[Clean_Region]],"-",OrdersTable[[#This Row],[Clean_Product]])</f>
        <v>3630-NORTH-Furniture</v>
      </c>
    </row>
    <row r="2633" spans="1:19" x14ac:dyDescent="0.3">
      <c r="A2633" t="s">
        <v>6870</v>
      </c>
      <c r="B2633" t="str">
        <f t="shared" si="246"/>
        <v>3631</v>
      </c>
      <c r="C2633" t="s">
        <v>6871</v>
      </c>
      <c r="D2633" t="str">
        <f t="shared" si="251"/>
        <v>Nicholas Serrano</v>
      </c>
      <c r="E2633" t="s">
        <v>21</v>
      </c>
      <c r="F2633" t="str">
        <f t="shared" si="247"/>
        <v>CENTRAL</v>
      </c>
      <c r="G2633" t="s">
        <v>40</v>
      </c>
      <c r="H2633" t="str">
        <f t="shared" si="248"/>
        <v>Office Supplies</v>
      </c>
      <c r="I2633" s="2" t="s">
        <v>3024</v>
      </c>
      <c r="J2633" s="1">
        <v>45952</v>
      </c>
      <c r="K2633"/>
      <c r="L2633" s="4">
        <v>0</v>
      </c>
      <c r="M2633" s="4" t="str">
        <f t="shared" si="249"/>
        <v>Low Sales</v>
      </c>
      <c r="N2633" s="2" t="str">
        <f t="shared" si="250"/>
        <v>Grade C</v>
      </c>
      <c r="O2633">
        <v>20</v>
      </c>
      <c r="P2633" s="4">
        <v>20</v>
      </c>
      <c r="Q2633" t="s">
        <v>31</v>
      </c>
      <c r="R2633" s="4">
        <v>2</v>
      </c>
      <c r="S2633" t="str">
        <f>CONCATENATE(OrdersTable[[#This Row],[Clean_ID]],"-",OrdersTable[[#This Row],[Clean_Region]],"-",OrdersTable[[#This Row],[Clean_Product]])</f>
        <v>3631-CENTRAL-Office Supplies</v>
      </c>
    </row>
    <row r="2634" spans="1:19" x14ac:dyDescent="0.3">
      <c r="A2634" t="s">
        <v>6872</v>
      </c>
      <c r="B2634" t="str">
        <f t="shared" si="246"/>
        <v>3632</v>
      </c>
      <c r="C2634" t="s">
        <v>6873</v>
      </c>
      <c r="D2634" t="str">
        <f t="shared" si="251"/>
        <v>Miguel Young</v>
      </c>
      <c r="E2634" t="s">
        <v>21</v>
      </c>
      <c r="F2634" t="str">
        <f t="shared" si="247"/>
        <v>CENTRAL</v>
      </c>
      <c r="G2634" t="s">
        <v>40</v>
      </c>
      <c r="H2634" t="str">
        <f t="shared" si="248"/>
        <v>Office Supplies</v>
      </c>
      <c r="I2634" s="2" t="s">
        <v>3388</v>
      </c>
      <c r="J2634" s="1">
        <v>46077</v>
      </c>
      <c r="K2634"/>
      <c r="L2634" s="4">
        <v>0</v>
      </c>
      <c r="M2634" s="4" t="str">
        <f t="shared" si="249"/>
        <v>Low Sales</v>
      </c>
      <c r="N2634" s="2" t="str">
        <f t="shared" si="250"/>
        <v>Grade C</v>
      </c>
      <c r="O2634"/>
      <c r="P2634" s="4">
        <v>0</v>
      </c>
      <c r="Q2634" t="s">
        <v>31</v>
      </c>
      <c r="R2634" s="4">
        <v>7</v>
      </c>
      <c r="S2634" t="str">
        <f>CONCATENATE(OrdersTable[[#This Row],[Clean_ID]],"-",OrdersTable[[#This Row],[Clean_Region]],"-",OrdersTable[[#This Row],[Clean_Product]])</f>
        <v>3632-CENTRAL-Office Supplies</v>
      </c>
    </row>
    <row r="2635" spans="1:19" x14ac:dyDescent="0.3">
      <c r="A2635" t="s">
        <v>6874</v>
      </c>
      <c r="B2635" t="str">
        <f t="shared" si="246"/>
        <v>3633</v>
      </c>
      <c r="C2635" t="s">
        <v>6875</v>
      </c>
      <c r="D2635" t="str">
        <f t="shared" si="251"/>
        <v>Lynn Hall</v>
      </c>
      <c r="E2635" t="s">
        <v>51</v>
      </c>
      <c r="F2635" t="str">
        <f t="shared" si="247"/>
        <v>WEST</v>
      </c>
      <c r="G2635" t="s">
        <v>12</v>
      </c>
      <c r="H2635" t="str">
        <f t="shared" si="248"/>
        <v>Electronics</v>
      </c>
      <c r="I2635" s="2" t="s">
        <v>3763</v>
      </c>
      <c r="J2635" s="1">
        <v>45806</v>
      </c>
      <c r="K2635">
        <v>4574.2</v>
      </c>
      <c r="L2635" s="4">
        <v>4574.2</v>
      </c>
      <c r="M2635" s="4" t="str">
        <f t="shared" si="249"/>
        <v>High Sales</v>
      </c>
      <c r="N2635" s="2" t="str">
        <f t="shared" si="250"/>
        <v>Grade A</v>
      </c>
      <c r="O2635">
        <v>5</v>
      </c>
      <c r="P2635" s="4">
        <v>5</v>
      </c>
      <c r="Q2635" t="s">
        <v>37</v>
      </c>
      <c r="R2635" s="4">
        <v>8</v>
      </c>
      <c r="S2635" t="str">
        <f>CONCATENATE(OrdersTable[[#This Row],[Clean_ID]],"-",OrdersTable[[#This Row],[Clean_Region]],"-",OrdersTable[[#This Row],[Clean_Product]])</f>
        <v>3633-WEST-Electronics</v>
      </c>
    </row>
    <row r="2636" spans="1:19" x14ac:dyDescent="0.3">
      <c r="A2636" t="s">
        <v>6876</v>
      </c>
      <c r="B2636" t="str">
        <f t="shared" si="246"/>
        <v>3634</v>
      </c>
      <c r="C2636" t="s">
        <v>6877</v>
      </c>
      <c r="D2636" t="str">
        <f t="shared" si="251"/>
        <v>Gerald Martin</v>
      </c>
      <c r="E2636" t="s">
        <v>44</v>
      </c>
      <c r="F2636" t="str">
        <f t="shared" si="247"/>
        <v>SOUTH</v>
      </c>
      <c r="G2636" t="s">
        <v>35</v>
      </c>
      <c r="H2636" t="str">
        <f t="shared" si="248"/>
        <v>Electronics</v>
      </c>
      <c r="I2636" s="2" t="s">
        <v>6878</v>
      </c>
      <c r="J2636" s="1">
        <v>45950</v>
      </c>
      <c r="K2636">
        <v>204.59</v>
      </c>
      <c r="L2636" s="4">
        <v>204.59</v>
      </c>
      <c r="M2636" s="4" t="str">
        <f t="shared" si="249"/>
        <v>Low Sales</v>
      </c>
      <c r="N2636" s="2" t="str">
        <f t="shared" si="250"/>
        <v>Grade C</v>
      </c>
      <c r="O2636">
        <v>20</v>
      </c>
      <c r="P2636" s="4">
        <v>20</v>
      </c>
      <c r="Q2636" t="s">
        <v>31</v>
      </c>
      <c r="R2636" s="4">
        <v>15</v>
      </c>
      <c r="S2636" t="str">
        <f>CONCATENATE(OrdersTable[[#This Row],[Clean_ID]],"-",OrdersTable[[#This Row],[Clean_Region]],"-",OrdersTable[[#This Row],[Clean_Product]])</f>
        <v>3634-SOUTH-Electronics</v>
      </c>
    </row>
    <row r="2637" spans="1:19" x14ac:dyDescent="0.3">
      <c r="A2637" t="s">
        <v>6879</v>
      </c>
      <c r="B2637" t="str">
        <f t="shared" si="246"/>
        <v>3635</v>
      </c>
      <c r="C2637" t="s">
        <v>6880</v>
      </c>
      <c r="D2637" t="str">
        <f t="shared" si="251"/>
        <v>Jesse Hernandez</v>
      </c>
      <c r="E2637" t="s">
        <v>11</v>
      </c>
      <c r="F2637" t="str">
        <f t="shared" si="247"/>
        <v>NORTH</v>
      </c>
      <c r="G2637" t="s">
        <v>12</v>
      </c>
      <c r="H2637" t="str">
        <f t="shared" si="248"/>
        <v>Electronics</v>
      </c>
      <c r="I2637" s="2" t="s">
        <v>615</v>
      </c>
      <c r="J2637" s="1">
        <v>45340</v>
      </c>
      <c r="K2637"/>
      <c r="L2637" s="4">
        <v>0</v>
      </c>
      <c r="M2637" s="4" t="str">
        <f t="shared" si="249"/>
        <v>Low Sales</v>
      </c>
      <c r="N2637" s="2" t="str">
        <f t="shared" si="250"/>
        <v>Grade C</v>
      </c>
      <c r="O2637">
        <v>15</v>
      </c>
      <c r="P2637" s="4">
        <v>15</v>
      </c>
      <c r="Q2637" t="s">
        <v>31</v>
      </c>
      <c r="R2637" s="4">
        <v>3</v>
      </c>
      <c r="S2637" t="str">
        <f>CONCATENATE(OrdersTable[[#This Row],[Clean_ID]],"-",OrdersTable[[#This Row],[Clean_Region]],"-",OrdersTable[[#This Row],[Clean_Product]])</f>
        <v>3635-NORTH-Electronics</v>
      </c>
    </row>
    <row r="2638" spans="1:19" x14ac:dyDescent="0.3">
      <c r="A2638" t="s">
        <v>6881</v>
      </c>
      <c r="B2638" t="str">
        <f t="shared" si="246"/>
        <v>3636</v>
      </c>
      <c r="C2638" t="s">
        <v>6882</v>
      </c>
      <c r="D2638" t="str">
        <f t="shared" si="251"/>
        <v>Julia Dunn</v>
      </c>
      <c r="E2638" t="s">
        <v>21</v>
      </c>
      <c r="F2638" t="str">
        <f t="shared" si="247"/>
        <v>CENTRAL</v>
      </c>
      <c r="G2638" t="s">
        <v>12</v>
      </c>
      <c r="H2638" t="str">
        <f t="shared" si="248"/>
        <v>Electronics</v>
      </c>
      <c r="I2638" s="2" t="s">
        <v>6883</v>
      </c>
      <c r="J2638" s="1">
        <v>45810</v>
      </c>
      <c r="K2638"/>
      <c r="L2638" s="4">
        <v>0</v>
      </c>
      <c r="M2638" s="4" t="str">
        <f t="shared" si="249"/>
        <v>Low Sales</v>
      </c>
      <c r="N2638" s="2" t="str">
        <f t="shared" si="250"/>
        <v>Grade C</v>
      </c>
      <c r="O2638">
        <v>20</v>
      </c>
      <c r="P2638" s="4">
        <v>20</v>
      </c>
      <c r="Q2638" t="s">
        <v>37</v>
      </c>
      <c r="R2638" s="4">
        <v>15</v>
      </c>
      <c r="S2638" t="str">
        <f>CONCATENATE(OrdersTable[[#This Row],[Clean_ID]],"-",OrdersTable[[#This Row],[Clean_Region]],"-",OrdersTable[[#This Row],[Clean_Product]])</f>
        <v>3636-CENTRAL-Electronics</v>
      </c>
    </row>
    <row r="2639" spans="1:19" x14ac:dyDescent="0.3">
      <c r="A2639" t="s">
        <v>6884</v>
      </c>
      <c r="B2639" t="str">
        <f t="shared" si="246"/>
        <v>3637</v>
      </c>
      <c r="C2639" t="s">
        <v>6885</v>
      </c>
      <c r="D2639" t="str">
        <f t="shared" si="251"/>
        <v>Dr. Sharon Sweeney Md</v>
      </c>
      <c r="E2639" t="s">
        <v>51</v>
      </c>
      <c r="F2639" t="str">
        <f t="shared" si="247"/>
        <v>WEST</v>
      </c>
      <c r="G2639" t="s">
        <v>40</v>
      </c>
      <c r="H2639" t="str">
        <f t="shared" si="248"/>
        <v>Office Supplies</v>
      </c>
      <c r="I2639" s="2" t="s">
        <v>114</v>
      </c>
      <c r="J2639" s="1">
        <v>45460</v>
      </c>
      <c r="K2639"/>
      <c r="L2639" s="4">
        <v>0</v>
      </c>
      <c r="M2639" s="4" t="str">
        <f t="shared" si="249"/>
        <v>Low Sales</v>
      </c>
      <c r="N2639" s="2" t="str">
        <f t="shared" si="250"/>
        <v>Grade C</v>
      </c>
      <c r="O2639">
        <v>10</v>
      </c>
      <c r="P2639" s="4">
        <v>10</v>
      </c>
      <c r="Q2639" t="s">
        <v>18</v>
      </c>
      <c r="R2639" s="4">
        <v>2</v>
      </c>
      <c r="S2639" t="str">
        <f>CONCATENATE(OrdersTable[[#This Row],[Clean_ID]],"-",OrdersTable[[#This Row],[Clean_Region]],"-",OrdersTable[[#This Row],[Clean_Product]])</f>
        <v>3637-WEST-Office Supplies</v>
      </c>
    </row>
    <row r="2640" spans="1:19" x14ac:dyDescent="0.3">
      <c r="A2640" t="s">
        <v>6886</v>
      </c>
      <c r="B2640" t="str">
        <f t="shared" si="246"/>
        <v>3638</v>
      </c>
      <c r="C2640" t="s">
        <v>6887</v>
      </c>
      <c r="D2640" t="str">
        <f t="shared" si="251"/>
        <v>Stephen Morton</v>
      </c>
      <c r="E2640" t="s">
        <v>26</v>
      </c>
      <c r="F2640" t="str">
        <f t="shared" si="247"/>
        <v>EAST</v>
      </c>
      <c r="G2640" t="s">
        <v>40</v>
      </c>
      <c r="H2640" t="str">
        <f t="shared" si="248"/>
        <v>Office Supplies</v>
      </c>
      <c r="I2640" s="2" t="s">
        <v>2211</v>
      </c>
      <c r="J2640" s="1">
        <v>45917</v>
      </c>
      <c r="K2640"/>
      <c r="L2640" s="4">
        <v>0</v>
      </c>
      <c r="M2640" s="4" t="str">
        <f t="shared" si="249"/>
        <v>Low Sales</v>
      </c>
      <c r="N2640" s="2" t="str">
        <f t="shared" si="250"/>
        <v>Grade C</v>
      </c>
      <c r="O2640">
        <v>10</v>
      </c>
      <c r="P2640" s="4">
        <v>10</v>
      </c>
      <c r="Q2640" t="s">
        <v>31</v>
      </c>
      <c r="R2640" s="4">
        <v>15</v>
      </c>
      <c r="S2640" t="str">
        <f>CONCATENATE(OrdersTable[[#This Row],[Clean_ID]],"-",OrdersTable[[#This Row],[Clean_Region]],"-",OrdersTable[[#This Row],[Clean_Product]])</f>
        <v>3638-EAST-Office Supplies</v>
      </c>
    </row>
    <row r="2641" spans="1:19" x14ac:dyDescent="0.3">
      <c r="A2641" t="s">
        <v>6888</v>
      </c>
      <c r="B2641" t="str">
        <f t="shared" si="246"/>
        <v>3639</v>
      </c>
      <c r="C2641" t="s">
        <v>6889</v>
      </c>
      <c r="D2641" t="str">
        <f t="shared" si="251"/>
        <v>Jacob Cochran</v>
      </c>
      <c r="E2641" t="s">
        <v>51</v>
      </c>
      <c r="F2641" t="str">
        <f t="shared" si="247"/>
        <v>WEST</v>
      </c>
      <c r="G2641" t="s">
        <v>80</v>
      </c>
      <c r="H2641" t="str">
        <f t="shared" si="248"/>
        <v>Furniture</v>
      </c>
      <c r="I2641" s="2" t="s">
        <v>6890</v>
      </c>
      <c r="J2641" s="1">
        <v>45480</v>
      </c>
      <c r="K2641">
        <v>668.18</v>
      </c>
      <c r="L2641" s="4">
        <v>668.18</v>
      </c>
      <c r="M2641" s="4" t="str">
        <f t="shared" si="249"/>
        <v>Low Sales</v>
      </c>
      <c r="N2641" s="2" t="str">
        <f t="shared" si="250"/>
        <v>Grade C</v>
      </c>
      <c r="O2641">
        <v>15</v>
      </c>
      <c r="P2641" s="4">
        <v>15</v>
      </c>
      <c r="Q2641" t="s">
        <v>18</v>
      </c>
      <c r="R2641" s="4">
        <v>4</v>
      </c>
      <c r="S2641" t="str">
        <f>CONCATENATE(OrdersTable[[#This Row],[Clean_ID]],"-",OrdersTable[[#This Row],[Clean_Region]],"-",OrdersTable[[#This Row],[Clean_Product]])</f>
        <v>3639-WEST-Furniture</v>
      </c>
    </row>
    <row r="2642" spans="1:19" x14ac:dyDescent="0.3">
      <c r="A2642" t="s">
        <v>6891</v>
      </c>
      <c r="B2642" t="str">
        <f t="shared" si="246"/>
        <v>3640</v>
      </c>
      <c r="C2642" t="s">
        <v>3039</v>
      </c>
      <c r="D2642" t="str">
        <f t="shared" si="251"/>
        <v>Heather Silva</v>
      </c>
      <c r="E2642" t="s">
        <v>11</v>
      </c>
      <c r="F2642" t="str">
        <f t="shared" si="247"/>
        <v>NORTH</v>
      </c>
      <c r="G2642" t="s">
        <v>40</v>
      </c>
      <c r="H2642" t="str">
        <f t="shared" si="248"/>
        <v>Office Supplies</v>
      </c>
      <c r="I2642" s="2" t="s">
        <v>215</v>
      </c>
      <c r="J2642" s="1">
        <v>45742</v>
      </c>
      <c r="K2642"/>
      <c r="L2642" s="4">
        <v>0</v>
      </c>
      <c r="M2642" s="4" t="str">
        <f t="shared" si="249"/>
        <v>Low Sales</v>
      </c>
      <c r="N2642" s="2" t="str">
        <f t="shared" si="250"/>
        <v>Grade C</v>
      </c>
      <c r="O2642">
        <v>20</v>
      </c>
      <c r="P2642" s="4">
        <v>20</v>
      </c>
      <c r="Q2642" t="s">
        <v>23</v>
      </c>
      <c r="R2642" s="4">
        <v>5</v>
      </c>
      <c r="S2642" t="str">
        <f>CONCATENATE(OrdersTable[[#This Row],[Clean_ID]],"-",OrdersTable[[#This Row],[Clean_Region]],"-",OrdersTable[[#This Row],[Clean_Product]])</f>
        <v>3640-NORTH-Office Supplies</v>
      </c>
    </row>
    <row r="2643" spans="1:19" x14ac:dyDescent="0.3">
      <c r="A2643" t="s">
        <v>6892</v>
      </c>
      <c r="B2643" t="str">
        <f t="shared" si="246"/>
        <v>3641</v>
      </c>
      <c r="C2643" t="s">
        <v>6893</v>
      </c>
      <c r="D2643" t="str">
        <f t="shared" si="251"/>
        <v>Michael Peterson</v>
      </c>
      <c r="E2643" t="s">
        <v>21</v>
      </c>
      <c r="F2643" t="str">
        <f t="shared" si="247"/>
        <v>CENTRAL</v>
      </c>
      <c r="G2643" t="s">
        <v>40</v>
      </c>
      <c r="H2643" t="str">
        <f t="shared" si="248"/>
        <v>Office Supplies</v>
      </c>
      <c r="I2643" s="2" t="s">
        <v>2218</v>
      </c>
      <c r="J2643" s="1">
        <v>45700</v>
      </c>
      <c r="K2643">
        <v>1893.21</v>
      </c>
      <c r="L2643" s="4">
        <v>1893.21</v>
      </c>
      <c r="M2643" s="4" t="str">
        <f t="shared" si="249"/>
        <v>Low Sales</v>
      </c>
      <c r="N2643" s="2" t="str">
        <f t="shared" si="250"/>
        <v>Grade C</v>
      </c>
      <c r="O2643"/>
      <c r="P2643" s="4">
        <v>0</v>
      </c>
      <c r="Q2643" t="s">
        <v>23</v>
      </c>
      <c r="R2643" s="4">
        <v>6</v>
      </c>
      <c r="S2643" t="str">
        <f>CONCATENATE(OrdersTable[[#This Row],[Clean_ID]],"-",OrdersTable[[#This Row],[Clean_Region]],"-",OrdersTable[[#This Row],[Clean_Product]])</f>
        <v>3641-CENTRAL-Office Supplies</v>
      </c>
    </row>
    <row r="2644" spans="1:19" x14ac:dyDescent="0.3">
      <c r="A2644" t="s">
        <v>6894</v>
      </c>
      <c r="B2644" t="str">
        <f t="shared" si="246"/>
        <v>3642</v>
      </c>
      <c r="C2644" t="s">
        <v>6895</v>
      </c>
      <c r="D2644" t="str">
        <f t="shared" si="251"/>
        <v>John Glover Md</v>
      </c>
      <c r="E2644" t="s">
        <v>44</v>
      </c>
      <c r="F2644" t="str">
        <f t="shared" si="247"/>
        <v>SOUTH</v>
      </c>
      <c r="G2644" t="s">
        <v>12</v>
      </c>
      <c r="H2644" t="str">
        <f t="shared" si="248"/>
        <v>Electronics</v>
      </c>
      <c r="I2644" s="2" t="s">
        <v>2439</v>
      </c>
      <c r="J2644" s="1">
        <v>46135</v>
      </c>
      <c r="K2644"/>
      <c r="L2644" s="4">
        <v>0</v>
      </c>
      <c r="M2644" s="4" t="str">
        <f t="shared" si="249"/>
        <v>Low Sales</v>
      </c>
      <c r="N2644" s="2" t="str">
        <f t="shared" si="250"/>
        <v>Grade C</v>
      </c>
      <c r="O2644">
        <v>5</v>
      </c>
      <c r="P2644" s="4">
        <v>5</v>
      </c>
      <c r="Q2644" t="s">
        <v>23</v>
      </c>
      <c r="R2644" s="4">
        <v>14</v>
      </c>
      <c r="S2644" t="str">
        <f>CONCATENATE(OrdersTable[[#This Row],[Clean_ID]],"-",OrdersTable[[#This Row],[Clean_Region]],"-",OrdersTable[[#This Row],[Clean_Product]])</f>
        <v>3642-SOUTH-Electronics</v>
      </c>
    </row>
    <row r="2645" spans="1:19" x14ac:dyDescent="0.3">
      <c r="A2645" t="s">
        <v>6896</v>
      </c>
      <c r="B2645" t="str">
        <f t="shared" si="246"/>
        <v>3643</v>
      </c>
      <c r="C2645" t="s">
        <v>6897</v>
      </c>
      <c r="D2645" t="str">
        <f t="shared" si="251"/>
        <v>Christina Neal</v>
      </c>
      <c r="E2645" t="s">
        <v>34</v>
      </c>
      <c r="F2645" t="str">
        <f t="shared" si="247"/>
        <v>NORTH</v>
      </c>
      <c r="G2645" t="s">
        <v>80</v>
      </c>
      <c r="H2645" t="str">
        <f t="shared" si="248"/>
        <v>Furniture</v>
      </c>
      <c r="I2645" s="2" t="s">
        <v>2544</v>
      </c>
      <c r="J2645" s="1">
        <v>45586</v>
      </c>
      <c r="K2645">
        <v>3656.84</v>
      </c>
      <c r="L2645" s="4">
        <v>3656.84</v>
      </c>
      <c r="M2645" s="4" t="str">
        <f t="shared" si="249"/>
        <v>High Sales</v>
      </c>
      <c r="N2645" s="2" t="str">
        <f t="shared" si="250"/>
        <v>Grade B</v>
      </c>
      <c r="O2645">
        <v>5</v>
      </c>
      <c r="P2645" s="4">
        <v>5</v>
      </c>
      <c r="Q2645" t="s">
        <v>18</v>
      </c>
      <c r="R2645" s="4">
        <v>12</v>
      </c>
      <c r="S2645" t="str">
        <f>CONCATENATE(OrdersTable[[#This Row],[Clean_ID]],"-",OrdersTable[[#This Row],[Clean_Region]],"-",OrdersTable[[#This Row],[Clean_Product]])</f>
        <v>3643-NORTH-Furniture</v>
      </c>
    </row>
    <row r="2646" spans="1:19" x14ac:dyDescent="0.3">
      <c r="A2646" t="s">
        <v>6898</v>
      </c>
      <c r="B2646" t="str">
        <f t="shared" si="246"/>
        <v>3644</v>
      </c>
      <c r="C2646" t="s">
        <v>6899</v>
      </c>
      <c r="D2646" t="str">
        <f t="shared" si="251"/>
        <v>Samuel Lee</v>
      </c>
      <c r="E2646" t="s">
        <v>21</v>
      </c>
      <c r="F2646" t="str">
        <f t="shared" si="247"/>
        <v>CENTRAL</v>
      </c>
      <c r="G2646" t="s">
        <v>12</v>
      </c>
      <c r="H2646" t="str">
        <f t="shared" si="248"/>
        <v>Electronics</v>
      </c>
      <c r="I2646" s="2" t="s">
        <v>2029</v>
      </c>
      <c r="J2646" s="1">
        <v>45295</v>
      </c>
      <c r="K2646">
        <v>1283.23</v>
      </c>
      <c r="L2646" s="4">
        <v>1283.23</v>
      </c>
      <c r="M2646" s="4" t="str">
        <f t="shared" si="249"/>
        <v>Low Sales</v>
      </c>
      <c r="N2646" s="2" t="str">
        <f t="shared" si="250"/>
        <v>Grade C</v>
      </c>
      <c r="O2646">
        <v>10</v>
      </c>
      <c r="P2646" s="4">
        <v>10</v>
      </c>
      <c r="Q2646" t="s">
        <v>14</v>
      </c>
      <c r="R2646" s="4">
        <v>15</v>
      </c>
      <c r="S2646" t="str">
        <f>CONCATENATE(OrdersTable[[#This Row],[Clean_ID]],"-",OrdersTable[[#This Row],[Clean_Region]],"-",OrdersTable[[#This Row],[Clean_Product]])</f>
        <v>3644-CENTRAL-Electronics</v>
      </c>
    </row>
    <row r="2647" spans="1:19" x14ac:dyDescent="0.3">
      <c r="A2647" t="s">
        <v>6900</v>
      </c>
      <c r="B2647" t="str">
        <f t="shared" si="246"/>
        <v>3645</v>
      </c>
      <c r="C2647" t="s">
        <v>6901</v>
      </c>
      <c r="D2647" t="str">
        <f t="shared" si="251"/>
        <v>Mary Collins</v>
      </c>
      <c r="E2647" t="s">
        <v>34</v>
      </c>
      <c r="F2647" t="str">
        <f t="shared" si="247"/>
        <v>NORTH</v>
      </c>
      <c r="G2647" t="s">
        <v>35</v>
      </c>
      <c r="H2647" t="str">
        <f t="shared" si="248"/>
        <v>Electronics</v>
      </c>
      <c r="I2647" s="2" t="s">
        <v>2309</v>
      </c>
      <c r="J2647" s="1">
        <v>45534</v>
      </c>
      <c r="K2647"/>
      <c r="L2647" s="4">
        <v>0</v>
      </c>
      <c r="M2647" s="4" t="str">
        <f t="shared" si="249"/>
        <v>Low Sales</v>
      </c>
      <c r="N2647" s="2" t="str">
        <f t="shared" si="250"/>
        <v>Grade C</v>
      </c>
      <c r="O2647">
        <v>20</v>
      </c>
      <c r="P2647" s="4">
        <v>20</v>
      </c>
      <c r="Q2647" t="s">
        <v>18</v>
      </c>
      <c r="R2647" s="4">
        <v>7</v>
      </c>
      <c r="S2647" t="str">
        <f>CONCATENATE(OrdersTable[[#This Row],[Clean_ID]],"-",OrdersTable[[#This Row],[Clean_Region]],"-",OrdersTable[[#This Row],[Clean_Product]])</f>
        <v>3645-NORTH-Electronics</v>
      </c>
    </row>
    <row r="2648" spans="1:19" x14ac:dyDescent="0.3">
      <c r="A2648" t="s">
        <v>6902</v>
      </c>
      <c r="B2648" t="str">
        <f t="shared" si="246"/>
        <v>3646</v>
      </c>
      <c r="C2648" t="s">
        <v>6903</v>
      </c>
      <c r="D2648" t="str">
        <f t="shared" si="251"/>
        <v>Bob Rodriguez</v>
      </c>
      <c r="E2648" t="s">
        <v>26</v>
      </c>
      <c r="F2648" t="str">
        <f t="shared" si="247"/>
        <v>EAST</v>
      </c>
      <c r="G2648" t="s">
        <v>80</v>
      </c>
      <c r="H2648" t="str">
        <f t="shared" si="248"/>
        <v>Furniture</v>
      </c>
      <c r="I2648" s="2" t="s">
        <v>6904</v>
      </c>
      <c r="J2648" s="1">
        <v>45924</v>
      </c>
      <c r="K2648"/>
      <c r="L2648" s="4">
        <v>0</v>
      </c>
      <c r="M2648" s="4" t="str">
        <f t="shared" si="249"/>
        <v>Low Sales</v>
      </c>
      <c r="N2648" s="2" t="str">
        <f t="shared" si="250"/>
        <v>Grade C</v>
      </c>
      <c r="O2648"/>
      <c r="P2648" s="4">
        <v>0</v>
      </c>
      <c r="Q2648" t="s">
        <v>31</v>
      </c>
      <c r="R2648" s="4">
        <v>3</v>
      </c>
      <c r="S2648" t="str">
        <f>CONCATENATE(OrdersTable[[#This Row],[Clean_ID]],"-",OrdersTable[[#This Row],[Clean_Region]],"-",OrdersTable[[#This Row],[Clean_Product]])</f>
        <v>3646-EAST-Furniture</v>
      </c>
    </row>
    <row r="2649" spans="1:19" x14ac:dyDescent="0.3">
      <c r="A2649" t="s">
        <v>6905</v>
      </c>
      <c r="B2649" t="str">
        <f t="shared" si="246"/>
        <v>3647</v>
      </c>
      <c r="C2649" t="s">
        <v>6906</v>
      </c>
      <c r="D2649" t="str">
        <f t="shared" si="251"/>
        <v>Danielle Garcia</v>
      </c>
      <c r="E2649" t="s">
        <v>44</v>
      </c>
      <c r="F2649" t="str">
        <f t="shared" si="247"/>
        <v>SOUTH</v>
      </c>
      <c r="G2649" t="s">
        <v>40</v>
      </c>
      <c r="H2649" t="str">
        <f t="shared" si="248"/>
        <v>Office Supplies</v>
      </c>
      <c r="I2649" s="2" t="s">
        <v>2917</v>
      </c>
      <c r="J2649" s="1">
        <v>45466</v>
      </c>
      <c r="K2649">
        <v>4216.41</v>
      </c>
      <c r="L2649" s="4">
        <v>4216.41</v>
      </c>
      <c r="M2649" s="4" t="str">
        <f t="shared" si="249"/>
        <v>High Sales</v>
      </c>
      <c r="N2649" s="2" t="str">
        <f t="shared" si="250"/>
        <v>Grade A</v>
      </c>
      <c r="O2649">
        <v>15</v>
      </c>
      <c r="P2649" s="4">
        <v>15</v>
      </c>
      <c r="Q2649" t="s">
        <v>14</v>
      </c>
      <c r="R2649" s="4">
        <v>7</v>
      </c>
      <c r="S2649" t="str">
        <f>CONCATENATE(OrdersTable[[#This Row],[Clean_ID]],"-",OrdersTable[[#This Row],[Clean_Region]],"-",OrdersTable[[#This Row],[Clean_Product]])</f>
        <v>3647-SOUTH-Office Supplies</v>
      </c>
    </row>
    <row r="2650" spans="1:19" x14ac:dyDescent="0.3">
      <c r="A2650" t="s">
        <v>6907</v>
      </c>
      <c r="B2650" t="str">
        <f t="shared" si="246"/>
        <v>3648</v>
      </c>
      <c r="C2650" t="s">
        <v>6908</v>
      </c>
      <c r="D2650" t="str">
        <f t="shared" si="251"/>
        <v>Kevin Potter</v>
      </c>
      <c r="E2650" t="s">
        <v>34</v>
      </c>
      <c r="F2650" t="str">
        <f t="shared" si="247"/>
        <v>NORTH</v>
      </c>
      <c r="G2650" t="s">
        <v>40</v>
      </c>
      <c r="H2650" t="str">
        <f t="shared" si="248"/>
        <v>Office Supplies</v>
      </c>
      <c r="I2650" s="2" t="s">
        <v>6909</v>
      </c>
      <c r="J2650" s="1">
        <v>45792</v>
      </c>
      <c r="K2650"/>
      <c r="L2650" s="4">
        <v>0</v>
      </c>
      <c r="M2650" s="4" t="str">
        <f t="shared" si="249"/>
        <v>Low Sales</v>
      </c>
      <c r="N2650" s="2" t="str">
        <f t="shared" si="250"/>
        <v>Grade C</v>
      </c>
      <c r="O2650">
        <v>5</v>
      </c>
      <c r="P2650" s="4">
        <v>5</v>
      </c>
      <c r="Q2650" t="s">
        <v>14</v>
      </c>
      <c r="R2650" s="4">
        <v>6</v>
      </c>
      <c r="S2650" t="str">
        <f>CONCATENATE(OrdersTable[[#This Row],[Clean_ID]],"-",OrdersTable[[#This Row],[Clean_Region]],"-",OrdersTable[[#This Row],[Clean_Product]])</f>
        <v>3648-NORTH-Office Supplies</v>
      </c>
    </row>
    <row r="2651" spans="1:19" x14ac:dyDescent="0.3">
      <c r="A2651" t="s">
        <v>6910</v>
      </c>
      <c r="B2651" t="str">
        <f t="shared" si="246"/>
        <v>3649</v>
      </c>
      <c r="C2651" t="s">
        <v>6911</v>
      </c>
      <c r="D2651" t="str">
        <f t="shared" si="251"/>
        <v>Duane Adams</v>
      </c>
      <c r="E2651" t="s">
        <v>34</v>
      </c>
      <c r="F2651" t="str">
        <f t="shared" si="247"/>
        <v>NORTH</v>
      </c>
      <c r="G2651" t="s">
        <v>12</v>
      </c>
      <c r="H2651" t="str">
        <f t="shared" si="248"/>
        <v>Electronics</v>
      </c>
      <c r="I2651" s="2" t="s">
        <v>6912</v>
      </c>
      <c r="J2651" s="1">
        <v>45809</v>
      </c>
      <c r="K2651"/>
      <c r="L2651" s="4">
        <v>0</v>
      </c>
      <c r="M2651" s="4" t="str">
        <f t="shared" si="249"/>
        <v>Low Sales</v>
      </c>
      <c r="N2651" s="2" t="str">
        <f t="shared" si="250"/>
        <v>Grade C</v>
      </c>
      <c r="O2651">
        <v>20</v>
      </c>
      <c r="P2651" s="4">
        <v>20</v>
      </c>
      <c r="Q2651" t="s">
        <v>23</v>
      </c>
      <c r="R2651" s="4">
        <v>5</v>
      </c>
      <c r="S2651" t="str">
        <f>CONCATENATE(OrdersTable[[#This Row],[Clean_ID]],"-",OrdersTable[[#This Row],[Clean_Region]],"-",OrdersTable[[#This Row],[Clean_Product]])</f>
        <v>3649-NORTH-Electronics</v>
      </c>
    </row>
    <row r="2652" spans="1:19" x14ac:dyDescent="0.3">
      <c r="A2652" t="s">
        <v>6913</v>
      </c>
      <c r="B2652" t="str">
        <f t="shared" si="246"/>
        <v>3650</v>
      </c>
      <c r="C2652" t="s">
        <v>6914</v>
      </c>
      <c r="D2652" t="str">
        <f t="shared" si="251"/>
        <v>Patricia Moore</v>
      </c>
      <c r="E2652" t="s">
        <v>26</v>
      </c>
      <c r="F2652" t="str">
        <f t="shared" si="247"/>
        <v>EAST</v>
      </c>
      <c r="G2652" t="s">
        <v>35</v>
      </c>
      <c r="H2652" t="str">
        <f t="shared" si="248"/>
        <v>Electronics</v>
      </c>
      <c r="I2652" s="2" t="s">
        <v>1670</v>
      </c>
      <c r="J2652" s="1">
        <v>45527</v>
      </c>
      <c r="K2652"/>
      <c r="L2652" s="4">
        <v>0</v>
      </c>
      <c r="M2652" s="4" t="str">
        <f t="shared" si="249"/>
        <v>Low Sales</v>
      </c>
      <c r="N2652" s="2" t="str">
        <f t="shared" si="250"/>
        <v>Grade C</v>
      </c>
      <c r="O2652">
        <v>10</v>
      </c>
      <c r="P2652" s="4">
        <v>10</v>
      </c>
      <c r="Q2652" t="s">
        <v>31</v>
      </c>
      <c r="R2652" s="4">
        <v>8</v>
      </c>
      <c r="S2652" t="str">
        <f>CONCATENATE(OrdersTable[[#This Row],[Clean_ID]],"-",OrdersTable[[#This Row],[Clean_Region]],"-",OrdersTable[[#This Row],[Clean_Product]])</f>
        <v>3650-EAST-Electronics</v>
      </c>
    </row>
    <row r="2653" spans="1:19" x14ac:dyDescent="0.3">
      <c r="A2653" t="s">
        <v>6915</v>
      </c>
      <c r="B2653" t="str">
        <f t="shared" si="246"/>
        <v>3651</v>
      </c>
      <c r="C2653" t="s">
        <v>6916</v>
      </c>
      <c r="D2653" t="str">
        <f t="shared" si="251"/>
        <v>Adam Lynch</v>
      </c>
      <c r="E2653" t="s">
        <v>21</v>
      </c>
      <c r="F2653" t="str">
        <f t="shared" si="247"/>
        <v>CENTRAL</v>
      </c>
      <c r="G2653" t="s">
        <v>40</v>
      </c>
      <c r="H2653" t="str">
        <f t="shared" si="248"/>
        <v>Office Supplies</v>
      </c>
      <c r="I2653" s="2" t="s">
        <v>71</v>
      </c>
      <c r="J2653" s="1">
        <v>45406</v>
      </c>
      <c r="K2653"/>
      <c r="L2653" s="4">
        <v>0</v>
      </c>
      <c r="M2653" s="4" t="str">
        <f t="shared" si="249"/>
        <v>Low Sales</v>
      </c>
      <c r="N2653" s="2" t="str">
        <f t="shared" si="250"/>
        <v>Grade C</v>
      </c>
      <c r="O2653"/>
      <c r="P2653" s="4">
        <v>0</v>
      </c>
      <c r="Q2653" t="s">
        <v>23</v>
      </c>
      <c r="R2653" s="4">
        <v>4</v>
      </c>
      <c r="S2653" t="str">
        <f>CONCATENATE(OrdersTable[[#This Row],[Clean_ID]],"-",OrdersTable[[#This Row],[Clean_Region]],"-",OrdersTable[[#This Row],[Clean_Product]])</f>
        <v>3651-CENTRAL-Office Supplies</v>
      </c>
    </row>
    <row r="2654" spans="1:19" x14ac:dyDescent="0.3">
      <c r="A2654" t="s">
        <v>6917</v>
      </c>
      <c r="B2654" t="str">
        <f t="shared" si="246"/>
        <v>3652</v>
      </c>
      <c r="C2654" t="s">
        <v>6918</v>
      </c>
      <c r="D2654" t="str">
        <f t="shared" si="251"/>
        <v>Courtney Hart</v>
      </c>
      <c r="E2654" t="s">
        <v>26</v>
      </c>
      <c r="F2654" t="str">
        <f t="shared" si="247"/>
        <v>EAST</v>
      </c>
      <c r="G2654" t="s">
        <v>40</v>
      </c>
      <c r="H2654" t="str">
        <f t="shared" si="248"/>
        <v>Office Supplies</v>
      </c>
      <c r="I2654" s="2" t="s">
        <v>6919</v>
      </c>
      <c r="J2654" s="1">
        <v>45909</v>
      </c>
      <c r="K2654">
        <v>231.4</v>
      </c>
      <c r="L2654" s="4">
        <v>231.4</v>
      </c>
      <c r="M2654" s="4" t="str">
        <f t="shared" si="249"/>
        <v>Low Sales</v>
      </c>
      <c r="N2654" s="2" t="str">
        <f t="shared" si="250"/>
        <v>Grade C</v>
      </c>
      <c r="O2654">
        <v>20</v>
      </c>
      <c r="P2654" s="4">
        <v>20</v>
      </c>
      <c r="Q2654" t="s">
        <v>37</v>
      </c>
      <c r="R2654" s="4">
        <v>9</v>
      </c>
      <c r="S2654" t="str">
        <f>CONCATENATE(OrdersTable[[#This Row],[Clean_ID]],"-",OrdersTable[[#This Row],[Clean_Region]],"-",OrdersTable[[#This Row],[Clean_Product]])</f>
        <v>3652-EAST-Office Supplies</v>
      </c>
    </row>
    <row r="2655" spans="1:19" x14ac:dyDescent="0.3">
      <c r="A2655" t="s">
        <v>6920</v>
      </c>
      <c r="B2655" t="str">
        <f t="shared" si="246"/>
        <v>3653</v>
      </c>
      <c r="C2655" t="s">
        <v>6921</v>
      </c>
      <c r="D2655" t="str">
        <f t="shared" si="251"/>
        <v>Savannah Adams</v>
      </c>
      <c r="E2655" t="s">
        <v>34</v>
      </c>
      <c r="F2655" t="str">
        <f t="shared" si="247"/>
        <v>NORTH</v>
      </c>
      <c r="G2655" t="s">
        <v>80</v>
      </c>
      <c r="H2655" t="str">
        <f t="shared" si="248"/>
        <v>Furniture</v>
      </c>
      <c r="I2655" s="2" t="s">
        <v>6922</v>
      </c>
      <c r="J2655" s="1">
        <v>45491</v>
      </c>
      <c r="K2655"/>
      <c r="L2655" s="4">
        <v>0</v>
      </c>
      <c r="M2655" s="4" t="str">
        <f t="shared" si="249"/>
        <v>Low Sales</v>
      </c>
      <c r="N2655" s="2" t="str">
        <f t="shared" si="250"/>
        <v>Grade C</v>
      </c>
      <c r="O2655">
        <v>5</v>
      </c>
      <c r="P2655" s="4">
        <v>5</v>
      </c>
      <c r="Q2655" t="s">
        <v>14</v>
      </c>
      <c r="R2655" s="4">
        <v>12</v>
      </c>
      <c r="S2655" t="str">
        <f>CONCATENATE(OrdersTable[[#This Row],[Clean_ID]],"-",OrdersTable[[#This Row],[Clean_Region]],"-",OrdersTable[[#This Row],[Clean_Product]])</f>
        <v>3653-NORTH-Furniture</v>
      </c>
    </row>
    <row r="2656" spans="1:19" x14ac:dyDescent="0.3">
      <c r="A2656" t="s">
        <v>6923</v>
      </c>
      <c r="B2656" t="str">
        <f t="shared" si="246"/>
        <v>3654</v>
      </c>
      <c r="C2656" t="s">
        <v>6924</v>
      </c>
      <c r="D2656" t="str">
        <f t="shared" si="251"/>
        <v>Jeremiah Chavez</v>
      </c>
      <c r="E2656" t="s">
        <v>44</v>
      </c>
      <c r="F2656" t="str">
        <f t="shared" si="247"/>
        <v>SOUTH</v>
      </c>
      <c r="G2656" t="s">
        <v>80</v>
      </c>
      <c r="H2656" t="str">
        <f t="shared" si="248"/>
        <v>Furniture</v>
      </c>
      <c r="I2656" s="2" t="s">
        <v>736</v>
      </c>
      <c r="J2656" s="1">
        <v>46137</v>
      </c>
      <c r="K2656">
        <v>2629.77</v>
      </c>
      <c r="L2656" s="4">
        <v>2629.77</v>
      </c>
      <c r="M2656" s="4" t="str">
        <f t="shared" si="249"/>
        <v>High Sales</v>
      </c>
      <c r="N2656" s="2" t="str">
        <f t="shared" si="250"/>
        <v>Grade B</v>
      </c>
      <c r="O2656">
        <v>20</v>
      </c>
      <c r="P2656" s="4">
        <v>20</v>
      </c>
      <c r="Q2656" t="s">
        <v>14</v>
      </c>
      <c r="R2656" s="4">
        <v>9</v>
      </c>
      <c r="S2656" t="str">
        <f>CONCATENATE(OrdersTable[[#This Row],[Clean_ID]],"-",OrdersTable[[#This Row],[Clean_Region]],"-",OrdersTable[[#This Row],[Clean_Product]])</f>
        <v>3654-SOUTH-Furniture</v>
      </c>
    </row>
    <row r="2657" spans="1:19" x14ac:dyDescent="0.3">
      <c r="A2657" t="s">
        <v>6925</v>
      </c>
      <c r="B2657" t="str">
        <f t="shared" si="246"/>
        <v>3655</v>
      </c>
      <c r="C2657" t="s">
        <v>6926</v>
      </c>
      <c r="D2657" t="str">
        <f t="shared" si="251"/>
        <v>Kyle Vazquez</v>
      </c>
      <c r="E2657" t="s">
        <v>51</v>
      </c>
      <c r="F2657" t="str">
        <f t="shared" si="247"/>
        <v>WEST</v>
      </c>
      <c r="G2657" t="s">
        <v>80</v>
      </c>
      <c r="H2657" t="str">
        <f t="shared" si="248"/>
        <v>Furniture</v>
      </c>
      <c r="I2657" s="2" t="s">
        <v>6927</v>
      </c>
      <c r="J2657" s="1">
        <v>46123</v>
      </c>
      <c r="K2657">
        <v>388.17</v>
      </c>
      <c r="L2657" s="4">
        <v>388.17</v>
      </c>
      <c r="M2657" s="4" t="str">
        <f t="shared" si="249"/>
        <v>Low Sales</v>
      </c>
      <c r="N2657" s="2" t="str">
        <f t="shared" si="250"/>
        <v>Grade C</v>
      </c>
      <c r="O2657">
        <v>20</v>
      </c>
      <c r="P2657" s="4">
        <v>20</v>
      </c>
      <c r="Q2657" t="s">
        <v>37</v>
      </c>
      <c r="R2657" s="4">
        <v>8</v>
      </c>
      <c r="S2657" t="str">
        <f>CONCATENATE(OrdersTable[[#This Row],[Clean_ID]],"-",OrdersTable[[#This Row],[Clean_Region]],"-",OrdersTable[[#This Row],[Clean_Product]])</f>
        <v>3655-WEST-Furniture</v>
      </c>
    </row>
    <row r="2658" spans="1:19" x14ac:dyDescent="0.3">
      <c r="A2658" t="s">
        <v>6928</v>
      </c>
      <c r="B2658" t="str">
        <f t="shared" si="246"/>
        <v>3656</v>
      </c>
      <c r="C2658" t="s">
        <v>6929</v>
      </c>
      <c r="D2658" t="str">
        <f t="shared" si="251"/>
        <v>Alicia Wilson</v>
      </c>
      <c r="E2658" t="s">
        <v>44</v>
      </c>
      <c r="F2658" t="str">
        <f t="shared" si="247"/>
        <v>SOUTH</v>
      </c>
      <c r="G2658" t="s">
        <v>12</v>
      </c>
      <c r="H2658" t="str">
        <f t="shared" si="248"/>
        <v>Electronics</v>
      </c>
      <c r="I2658" s="2" t="s">
        <v>3157</v>
      </c>
      <c r="J2658" s="1">
        <v>45584</v>
      </c>
      <c r="K2658"/>
      <c r="L2658" s="4">
        <v>0</v>
      </c>
      <c r="M2658" s="4" t="str">
        <f t="shared" si="249"/>
        <v>Low Sales</v>
      </c>
      <c r="N2658" s="2" t="str">
        <f t="shared" si="250"/>
        <v>Grade C</v>
      </c>
      <c r="O2658">
        <v>5</v>
      </c>
      <c r="P2658" s="4">
        <v>5</v>
      </c>
      <c r="Q2658" t="s">
        <v>31</v>
      </c>
      <c r="R2658" s="4">
        <v>3</v>
      </c>
      <c r="S2658" t="str">
        <f>CONCATENATE(OrdersTable[[#This Row],[Clean_ID]],"-",OrdersTable[[#This Row],[Clean_Region]],"-",OrdersTable[[#This Row],[Clean_Product]])</f>
        <v>3656-SOUTH-Electronics</v>
      </c>
    </row>
    <row r="2659" spans="1:19" x14ac:dyDescent="0.3">
      <c r="A2659" t="s">
        <v>6930</v>
      </c>
      <c r="B2659" t="str">
        <f t="shared" si="246"/>
        <v>3657</v>
      </c>
      <c r="C2659" t="s">
        <v>6931</v>
      </c>
      <c r="D2659" t="str">
        <f t="shared" si="251"/>
        <v>Courtney Nichols</v>
      </c>
      <c r="E2659" t="s">
        <v>34</v>
      </c>
      <c r="F2659" t="str">
        <f t="shared" si="247"/>
        <v>NORTH</v>
      </c>
      <c r="G2659" t="s">
        <v>35</v>
      </c>
      <c r="H2659" t="str">
        <f t="shared" si="248"/>
        <v>Electronics</v>
      </c>
      <c r="I2659" s="2" t="s">
        <v>6932</v>
      </c>
      <c r="J2659" s="1">
        <v>45912</v>
      </c>
      <c r="K2659">
        <v>2072.54</v>
      </c>
      <c r="L2659" s="4">
        <v>2072.54</v>
      </c>
      <c r="M2659" s="4" t="str">
        <f t="shared" si="249"/>
        <v>Low Sales</v>
      </c>
      <c r="N2659" s="2" t="str">
        <f t="shared" si="250"/>
        <v>Grade B</v>
      </c>
      <c r="O2659">
        <v>15</v>
      </c>
      <c r="P2659" s="4">
        <v>15</v>
      </c>
      <c r="Q2659" t="s">
        <v>18</v>
      </c>
      <c r="R2659" s="4">
        <v>8</v>
      </c>
      <c r="S2659" t="str">
        <f>CONCATENATE(OrdersTable[[#This Row],[Clean_ID]],"-",OrdersTable[[#This Row],[Clean_Region]],"-",OrdersTable[[#This Row],[Clean_Product]])</f>
        <v>3657-NORTH-Electronics</v>
      </c>
    </row>
    <row r="2660" spans="1:19" x14ac:dyDescent="0.3">
      <c r="A2660" t="s">
        <v>6933</v>
      </c>
      <c r="B2660" t="str">
        <f t="shared" si="246"/>
        <v>3658</v>
      </c>
      <c r="C2660" t="s">
        <v>6934</v>
      </c>
      <c r="D2660" t="str">
        <f t="shared" si="251"/>
        <v>Michelle Manning</v>
      </c>
      <c r="E2660" t="s">
        <v>21</v>
      </c>
      <c r="F2660" t="str">
        <f t="shared" si="247"/>
        <v>CENTRAL</v>
      </c>
      <c r="G2660" t="s">
        <v>12</v>
      </c>
      <c r="H2660" t="str">
        <f t="shared" si="248"/>
        <v>Electronics</v>
      </c>
      <c r="I2660" s="2" t="s">
        <v>858</v>
      </c>
      <c r="J2660" s="1">
        <v>45395</v>
      </c>
      <c r="K2660">
        <v>2844.4</v>
      </c>
      <c r="L2660" s="4">
        <v>2844.4</v>
      </c>
      <c r="M2660" s="4" t="str">
        <f t="shared" si="249"/>
        <v>High Sales</v>
      </c>
      <c r="N2660" s="2" t="str">
        <f t="shared" si="250"/>
        <v>Grade B</v>
      </c>
      <c r="O2660">
        <v>15</v>
      </c>
      <c r="P2660" s="4">
        <v>15</v>
      </c>
      <c r="Q2660" t="s">
        <v>23</v>
      </c>
      <c r="R2660" s="4">
        <v>11</v>
      </c>
      <c r="S2660" t="str">
        <f>CONCATENATE(OrdersTable[[#This Row],[Clean_ID]],"-",OrdersTable[[#This Row],[Clean_Region]],"-",OrdersTable[[#This Row],[Clean_Product]])</f>
        <v>3658-CENTRAL-Electronics</v>
      </c>
    </row>
    <row r="2661" spans="1:19" x14ac:dyDescent="0.3">
      <c r="A2661" t="s">
        <v>6935</v>
      </c>
      <c r="B2661" t="str">
        <f t="shared" si="246"/>
        <v>3659</v>
      </c>
      <c r="C2661" t="s">
        <v>6936</v>
      </c>
      <c r="D2661" t="str">
        <f t="shared" si="251"/>
        <v>Lindsey Moran</v>
      </c>
      <c r="E2661" t="s">
        <v>51</v>
      </c>
      <c r="F2661" t="str">
        <f t="shared" si="247"/>
        <v>WEST</v>
      </c>
      <c r="G2661" t="s">
        <v>80</v>
      </c>
      <c r="H2661" t="str">
        <f t="shared" si="248"/>
        <v>Furniture</v>
      </c>
      <c r="I2661" s="2" t="s">
        <v>2047</v>
      </c>
      <c r="J2661" s="1">
        <v>45591</v>
      </c>
      <c r="K2661"/>
      <c r="L2661" s="4">
        <v>0</v>
      </c>
      <c r="M2661" s="4" t="str">
        <f t="shared" si="249"/>
        <v>Low Sales</v>
      </c>
      <c r="N2661" s="2" t="str">
        <f t="shared" si="250"/>
        <v>Grade C</v>
      </c>
      <c r="O2661">
        <v>5</v>
      </c>
      <c r="P2661" s="4">
        <v>5</v>
      </c>
      <c r="Q2661" t="s">
        <v>23</v>
      </c>
      <c r="R2661" s="4">
        <v>8</v>
      </c>
      <c r="S2661" t="str">
        <f>CONCATENATE(OrdersTable[[#This Row],[Clean_ID]],"-",OrdersTable[[#This Row],[Clean_Region]],"-",OrdersTable[[#This Row],[Clean_Product]])</f>
        <v>3659-WEST-Furniture</v>
      </c>
    </row>
    <row r="2662" spans="1:19" x14ac:dyDescent="0.3">
      <c r="A2662" t="s">
        <v>6937</v>
      </c>
      <c r="B2662" t="str">
        <f t="shared" si="246"/>
        <v>3660</v>
      </c>
      <c r="C2662" t="s">
        <v>6938</v>
      </c>
      <c r="D2662" t="str">
        <f t="shared" si="251"/>
        <v>Kathleen Frank</v>
      </c>
      <c r="E2662" t="s">
        <v>11</v>
      </c>
      <c r="F2662" t="str">
        <f t="shared" si="247"/>
        <v>NORTH</v>
      </c>
      <c r="G2662" t="s">
        <v>35</v>
      </c>
      <c r="H2662" t="str">
        <f t="shared" si="248"/>
        <v>Electronics</v>
      </c>
      <c r="I2662" s="2" t="s">
        <v>1358</v>
      </c>
      <c r="J2662" s="1">
        <v>45458</v>
      </c>
      <c r="K2662">
        <v>4054.91</v>
      </c>
      <c r="L2662" s="4">
        <v>4054.91</v>
      </c>
      <c r="M2662" s="4" t="str">
        <f t="shared" si="249"/>
        <v>High Sales</v>
      </c>
      <c r="N2662" s="2" t="str">
        <f t="shared" si="250"/>
        <v>Grade A</v>
      </c>
      <c r="O2662">
        <v>15</v>
      </c>
      <c r="P2662" s="4">
        <v>15</v>
      </c>
      <c r="Q2662" t="s">
        <v>18</v>
      </c>
      <c r="R2662" s="4">
        <v>4</v>
      </c>
      <c r="S2662" t="str">
        <f>CONCATENATE(OrdersTable[[#This Row],[Clean_ID]],"-",OrdersTable[[#This Row],[Clean_Region]],"-",OrdersTable[[#This Row],[Clean_Product]])</f>
        <v>3660-NORTH-Electronics</v>
      </c>
    </row>
    <row r="2663" spans="1:19" x14ac:dyDescent="0.3">
      <c r="A2663" t="s">
        <v>6939</v>
      </c>
      <c r="B2663" t="str">
        <f t="shared" si="246"/>
        <v>3661</v>
      </c>
      <c r="C2663" t="s">
        <v>6940</v>
      </c>
      <c r="D2663" t="str">
        <f t="shared" si="251"/>
        <v>Jacob King</v>
      </c>
      <c r="E2663" t="s">
        <v>51</v>
      </c>
      <c r="F2663" t="str">
        <f t="shared" si="247"/>
        <v>WEST</v>
      </c>
      <c r="G2663" t="s">
        <v>80</v>
      </c>
      <c r="H2663" t="str">
        <f t="shared" si="248"/>
        <v>Furniture</v>
      </c>
      <c r="I2663" s="2" t="s">
        <v>6941</v>
      </c>
      <c r="J2663" s="1">
        <v>45893</v>
      </c>
      <c r="K2663"/>
      <c r="L2663" s="4">
        <v>0</v>
      </c>
      <c r="M2663" s="4" t="str">
        <f t="shared" si="249"/>
        <v>Low Sales</v>
      </c>
      <c r="N2663" s="2" t="str">
        <f t="shared" si="250"/>
        <v>Grade C</v>
      </c>
      <c r="O2663">
        <v>20</v>
      </c>
      <c r="P2663" s="4">
        <v>20</v>
      </c>
      <c r="Q2663" t="s">
        <v>31</v>
      </c>
      <c r="R2663" s="4">
        <v>15</v>
      </c>
      <c r="S2663" t="str">
        <f>CONCATENATE(OrdersTable[[#This Row],[Clean_ID]],"-",OrdersTable[[#This Row],[Clean_Region]],"-",OrdersTable[[#This Row],[Clean_Product]])</f>
        <v>3661-WEST-Furniture</v>
      </c>
    </row>
    <row r="2664" spans="1:19" x14ac:dyDescent="0.3">
      <c r="A2664" t="s">
        <v>6942</v>
      </c>
      <c r="B2664" t="str">
        <f t="shared" si="246"/>
        <v>3662</v>
      </c>
      <c r="C2664" t="s">
        <v>6943</v>
      </c>
      <c r="D2664" t="str">
        <f t="shared" si="251"/>
        <v>Michelle Dillon</v>
      </c>
      <c r="E2664" t="s">
        <v>26</v>
      </c>
      <c r="F2664" t="str">
        <f t="shared" si="247"/>
        <v>EAST</v>
      </c>
      <c r="G2664" t="s">
        <v>12</v>
      </c>
      <c r="H2664" t="str">
        <f t="shared" si="248"/>
        <v>Electronics</v>
      </c>
      <c r="I2664" s="2" t="s">
        <v>308</v>
      </c>
      <c r="J2664" s="1">
        <v>45916</v>
      </c>
      <c r="K2664">
        <v>2896.82</v>
      </c>
      <c r="L2664" s="4">
        <v>2896.82</v>
      </c>
      <c r="M2664" s="4" t="str">
        <f t="shared" si="249"/>
        <v>High Sales</v>
      </c>
      <c r="N2664" s="2" t="str">
        <f t="shared" si="250"/>
        <v>Grade B</v>
      </c>
      <c r="O2664">
        <v>5</v>
      </c>
      <c r="P2664" s="4">
        <v>5</v>
      </c>
      <c r="Q2664" t="s">
        <v>14</v>
      </c>
      <c r="R2664" s="4">
        <v>1</v>
      </c>
      <c r="S2664" t="str">
        <f>CONCATENATE(OrdersTable[[#This Row],[Clean_ID]],"-",OrdersTable[[#This Row],[Clean_Region]],"-",OrdersTable[[#This Row],[Clean_Product]])</f>
        <v>3662-EAST-Electronics</v>
      </c>
    </row>
    <row r="2665" spans="1:19" x14ac:dyDescent="0.3">
      <c r="A2665" t="s">
        <v>6944</v>
      </c>
      <c r="B2665" t="str">
        <f t="shared" si="246"/>
        <v>3663</v>
      </c>
      <c r="C2665" t="s">
        <v>6945</v>
      </c>
      <c r="D2665" t="str">
        <f t="shared" si="251"/>
        <v>Miguel Thompson</v>
      </c>
      <c r="E2665" t="s">
        <v>21</v>
      </c>
      <c r="F2665" t="str">
        <f t="shared" si="247"/>
        <v>CENTRAL</v>
      </c>
      <c r="G2665" t="s">
        <v>40</v>
      </c>
      <c r="H2665" t="str">
        <f t="shared" si="248"/>
        <v>Office Supplies</v>
      </c>
      <c r="I2665" s="2" t="s">
        <v>6946</v>
      </c>
      <c r="J2665" s="1">
        <v>45783</v>
      </c>
      <c r="K2665">
        <v>2908.33</v>
      </c>
      <c r="L2665" s="4">
        <v>2908.33</v>
      </c>
      <c r="M2665" s="4" t="str">
        <f t="shared" si="249"/>
        <v>High Sales</v>
      </c>
      <c r="N2665" s="2" t="str">
        <f t="shared" si="250"/>
        <v>Grade B</v>
      </c>
      <c r="O2665">
        <v>15</v>
      </c>
      <c r="P2665" s="4">
        <v>15</v>
      </c>
      <c r="Q2665" t="s">
        <v>18</v>
      </c>
      <c r="R2665" s="4">
        <v>2</v>
      </c>
      <c r="S2665" t="str">
        <f>CONCATENATE(OrdersTable[[#This Row],[Clean_ID]],"-",OrdersTable[[#This Row],[Clean_Region]],"-",OrdersTable[[#This Row],[Clean_Product]])</f>
        <v>3663-CENTRAL-Office Supplies</v>
      </c>
    </row>
    <row r="2666" spans="1:19" x14ac:dyDescent="0.3">
      <c r="A2666" t="s">
        <v>6947</v>
      </c>
      <c r="B2666" t="str">
        <f t="shared" si="246"/>
        <v>3664</v>
      </c>
      <c r="C2666" t="s">
        <v>6948</v>
      </c>
      <c r="D2666" t="str">
        <f t="shared" si="251"/>
        <v>Teresa Clarke</v>
      </c>
      <c r="E2666" t="s">
        <v>11</v>
      </c>
      <c r="F2666" t="str">
        <f t="shared" si="247"/>
        <v>NORTH</v>
      </c>
      <c r="G2666" t="s">
        <v>12</v>
      </c>
      <c r="H2666" t="str">
        <f t="shared" si="248"/>
        <v>Electronics</v>
      </c>
      <c r="I2666" s="2" t="s">
        <v>6949</v>
      </c>
      <c r="J2666" s="1">
        <v>45845</v>
      </c>
      <c r="K2666"/>
      <c r="L2666" s="4">
        <v>0</v>
      </c>
      <c r="M2666" s="4" t="str">
        <f t="shared" si="249"/>
        <v>Low Sales</v>
      </c>
      <c r="N2666" s="2" t="str">
        <f t="shared" si="250"/>
        <v>Grade C</v>
      </c>
      <c r="O2666">
        <v>15</v>
      </c>
      <c r="P2666" s="4">
        <v>15</v>
      </c>
      <c r="Q2666" t="s">
        <v>18</v>
      </c>
      <c r="R2666" s="4">
        <v>11</v>
      </c>
      <c r="S2666" t="str">
        <f>CONCATENATE(OrdersTable[[#This Row],[Clean_ID]],"-",OrdersTable[[#This Row],[Clean_Region]],"-",OrdersTable[[#This Row],[Clean_Product]])</f>
        <v>3664-NORTH-Electronics</v>
      </c>
    </row>
    <row r="2667" spans="1:19" x14ac:dyDescent="0.3">
      <c r="A2667" t="s">
        <v>6950</v>
      </c>
      <c r="B2667" t="str">
        <f t="shared" si="246"/>
        <v>3665</v>
      </c>
      <c r="C2667" t="s">
        <v>6951</v>
      </c>
      <c r="D2667" t="str">
        <f t="shared" si="251"/>
        <v>Natalie Heath</v>
      </c>
      <c r="E2667" t="s">
        <v>26</v>
      </c>
      <c r="F2667" t="str">
        <f t="shared" si="247"/>
        <v>EAST</v>
      </c>
      <c r="G2667" t="s">
        <v>35</v>
      </c>
      <c r="H2667" t="str">
        <f t="shared" si="248"/>
        <v>Electronics</v>
      </c>
      <c r="I2667" s="2" t="s">
        <v>287</v>
      </c>
      <c r="J2667" s="1">
        <v>45575</v>
      </c>
      <c r="K2667"/>
      <c r="L2667" s="4">
        <v>0</v>
      </c>
      <c r="M2667" s="4" t="str">
        <f t="shared" si="249"/>
        <v>Low Sales</v>
      </c>
      <c r="N2667" s="2" t="str">
        <f t="shared" si="250"/>
        <v>Grade C</v>
      </c>
      <c r="O2667"/>
      <c r="P2667" s="4">
        <v>0</v>
      </c>
      <c r="Q2667" t="s">
        <v>37</v>
      </c>
      <c r="R2667" s="4">
        <v>12</v>
      </c>
      <c r="S2667" t="str">
        <f>CONCATENATE(OrdersTable[[#This Row],[Clean_ID]],"-",OrdersTable[[#This Row],[Clean_Region]],"-",OrdersTable[[#This Row],[Clean_Product]])</f>
        <v>3665-EAST-Electronics</v>
      </c>
    </row>
    <row r="2668" spans="1:19" x14ac:dyDescent="0.3">
      <c r="A2668" t="s">
        <v>6952</v>
      </c>
      <c r="B2668" t="str">
        <f t="shared" si="246"/>
        <v>3666</v>
      </c>
      <c r="C2668" t="s">
        <v>6953</v>
      </c>
      <c r="D2668" t="str">
        <f t="shared" si="251"/>
        <v>Ricky Smith</v>
      </c>
      <c r="E2668" t="s">
        <v>51</v>
      </c>
      <c r="F2668" t="str">
        <f t="shared" si="247"/>
        <v>WEST</v>
      </c>
      <c r="G2668" t="s">
        <v>40</v>
      </c>
      <c r="H2668" t="str">
        <f t="shared" si="248"/>
        <v>Office Supplies</v>
      </c>
      <c r="I2668" s="2" t="s">
        <v>326</v>
      </c>
      <c r="J2668" s="1">
        <v>45740</v>
      </c>
      <c r="K2668"/>
      <c r="L2668" s="4">
        <v>0</v>
      </c>
      <c r="M2668" s="4" t="str">
        <f t="shared" si="249"/>
        <v>Low Sales</v>
      </c>
      <c r="N2668" s="2" t="str">
        <f t="shared" si="250"/>
        <v>Grade C</v>
      </c>
      <c r="O2668">
        <v>20</v>
      </c>
      <c r="P2668" s="4">
        <v>20</v>
      </c>
      <c r="Q2668" t="s">
        <v>31</v>
      </c>
      <c r="R2668" s="4">
        <v>11</v>
      </c>
      <c r="S2668" t="str">
        <f>CONCATENATE(OrdersTable[[#This Row],[Clean_ID]],"-",OrdersTable[[#This Row],[Clean_Region]],"-",OrdersTable[[#This Row],[Clean_Product]])</f>
        <v>3666-WEST-Office Supplies</v>
      </c>
    </row>
    <row r="2669" spans="1:19" x14ac:dyDescent="0.3">
      <c r="A2669" t="s">
        <v>6954</v>
      </c>
      <c r="B2669" t="str">
        <f t="shared" si="246"/>
        <v>3667</v>
      </c>
      <c r="C2669" t="s">
        <v>6955</v>
      </c>
      <c r="D2669" t="str">
        <f t="shared" si="251"/>
        <v>Nicole Mccall</v>
      </c>
      <c r="E2669" t="s">
        <v>11</v>
      </c>
      <c r="F2669" t="str">
        <f t="shared" si="247"/>
        <v>NORTH</v>
      </c>
      <c r="G2669" t="s">
        <v>40</v>
      </c>
      <c r="H2669" t="str">
        <f t="shared" si="248"/>
        <v>Office Supplies</v>
      </c>
      <c r="I2669" s="2" t="s">
        <v>4649</v>
      </c>
      <c r="J2669" s="1">
        <v>46064</v>
      </c>
      <c r="K2669">
        <v>675.77</v>
      </c>
      <c r="L2669" s="4">
        <v>675.77</v>
      </c>
      <c r="M2669" s="4" t="str">
        <f t="shared" si="249"/>
        <v>Low Sales</v>
      </c>
      <c r="N2669" s="2" t="str">
        <f t="shared" si="250"/>
        <v>Grade C</v>
      </c>
      <c r="O2669"/>
      <c r="P2669" s="4">
        <v>0</v>
      </c>
      <c r="Q2669" t="s">
        <v>14</v>
      </c>
      <c r="R2669" s="4">
        <v>3</v>
      </c>
      <c r="S2669" t="str">
        <f>CONCATENATE(OrdersTable[[#This Row],[Clean_ID]],"-",OrdersTable[[#This Row],[Clean_Region]],"-",OrdersTable[[#This Row],[Clean_Product]])</f>
        <v>3667-NORTH-Office Supplies</v>
      </c>
    </row>
    <row r="2670" spans="1:19" x14ac:dyDescent="0.3">
      <c r="A2670" t="s">
        <v>6956</v>
      </c>
      <c r="B2670" t="str">
        <f t="shared" si="246"/>
        <v>3668</v>
      </c>
      <c r="C2670" t="s">
        <v>6957</v>
      </c>
      <c r="D2670" t="str">
        <f t="shared" si="251"/>
        <v>Donald Webb</v>
      </c>
      <c r="E2670" t="s">
        <v>44</v>
      </c>
      <c r="F2670" t="str">
        <f t="shared" si="247"/>
        <v>SOUTH</v>
      </c>
      <c r="G2670" t="s">
        <v>12</v>
      </c>
      <c r="H2670" t="str">
        <f t="shared" si="248"/>
        <v>Electronics</v>
      </c>
      <c r="I2670" s="2" t="s">
        <v>6958</v>
      </c>
      <c r="J2670" s="1">
        <v>45743</v>
      </c>
      <c r="K2670">
        <v>2939.84</v>
      </c>
      <c r="L2670" s="4">
        <v>2939.84</v>
      </c>
      <c r="M2670" s="4" t="str">
        <f t="shared" si="249"/>
        <v>High Sales</v>
      </c>
      <c r="N2670" s="2" t="str">
        <f t="shared" si="250"/>
        <v>Grade B</v>
      </c>
      <c r="O2670">
        <v>10</v>
      </c>
      <c r="P2670" s="4">
        <v>10</v>
      </c>
      <c r="Q2670" t="s">
        <v>31</v>
      </c>
      <c r="R2670" s="4">
        <v>9</v>
      </c>
      <c r="S2670" t="str">
        <f>CONCATENATE(OrdersTable[[#This Row],[Clean_ID]],"-",OrdersTable[[#This Row],[Clean_Region]],"-",OrdersTable[[#This Row],[Clean_Product]])</f>
        <v>3668-SOUTH-Electronics</v>
      </c>
    </row>
    <row r="2671" spans="1:19" x14ac:dyDescent="0.3">
      <c r="A2671" t="s">
        <v>6959</v>
      </c>
      <c r="B2671" t="str">
        <f t="shared" si="246"/>
        <v>3669</v>
      </c>
      <c r="C2671" t="s">
        <v>6960</v>
      </c>
      <c r="D2671" t="str">
        <f t="shared" si="251"/>
        <v>Juan Sanchez</v>
      </c>
      <c r="E2671" t="s">
        <v>21</v>
      </c>
      <c r="F2671" t="str">
        <f t="shared" si="247"/>
        <v>CENTRAL</v>
      </c>
      <c r="G2671" t="s">
        <v>80</v>
      </c>
      <c r="H2671" t="str">
        <f t="shared" si="248"/>
        <v>Furniture</v>
      </c>
      <c r="I2671" s="2" t="s">
        <v>2590</v>
      </c>
      <c r="J2671" s="1">
        <v>45946</v>
      </c>
      <c r="K2671"/>
      <c r="L2671" s="4">
        <v>0</v>
      </c>
      <c r="M2671" s="4" t="str">
        <f t="shared" si="249"/>
        <v>Low Sales</v>
      </c>
      <c r="N2671" s="2" t="str">
        <f t="shared" si="250"/>
        <v>Grade C</v>
      </c>
      <c r="O2671">
        <v>5</v>
      </c>
      <c r="P2671" s="4">
        <v>5</v>
      </c>
      <c r="Q2671" t="s">
        <v>23</v>
      </c>
      <c r="R2671" s="4">
        <v>1</v>
      </c>
      <c r="S2671" t="str">
        <f>CONCATENATE(OrdersTable[[#This Row],[Clean_ID]],"-",OrdersTable[[#This Row],[Clean_Region]],"-",OrdersTable[[#This Row],[Clean_Product]])</f>
        <v>3669-CENTRAL-Furniture</v>
      </c>
    </row>
    <row r="2672" spans="1:19" x14ac:dyDescent="0.3">
      <c r="A2672" t="s">
        <v>6961</v>
      </c>
      <c r="B2672" t="str">
        <f t="shared" si="246"/>
        <v>3670</v>
      </c>
      <c r="C2672" t="s">
        <v>6962</v>
      </c>
      <c r="D2672" t="str">
        <f t="shared" si="251"/>
        <v>Brianna Sanchez</v>
      </c>
      <c r="E2672" t="s">
        <v>26</v>
      </c>
      <c r="F2672" t="str">
        <f t="shared" si="247"/>
        <v>EAST</v>
      </c>
      <c r="G2672" t="s">
        <v>40</v>
      </c>
      <c r="H2672" t="str">
        <f t="shared" si="248"/>
        <v>Office Supplies</v>
      </c>
      <c r="I2672" s="2" t="s">
        <v>669</v>
      </c>
      <c r="J2672" s="1">
        <v>45560</v>
      </c>
      <c r="K2672"/>
      <c r="L2672" s="4">
        <v>0</v>
      </c>
      <c r="M2672" s="4" t="str">
        <f t="shared" si="249"/>
        <v>Low Sales</v>
      </c>
      <c r="N2672" s="2" t="str">
        <f t="shared" si="250"/>
        <v>Grade C</v>
      </c>
      <c r="O2672">
        <v>10</v>
      </c>
      <c r="P2672" s="4">
        <v>10</v>
      </c>
      <c r="Q2672" t="s">
        <v>23</v>
      </c>
      <c r="R2672" s="4">
        <v>8</v>
      </c>
      <c r="S2672" t="str">
        <f>CONCATENATE(OrdersTable[[#This Row],[Clean_ID]],"-",OrdersTable[[#This Row],[Clean_Region]],"-",OrdersTable[[#This Row],[Clean_Product]])</f>
        <v>3670-EAST-Office Supplies</v>
      </c>
    </row>
    <row r="2673" spans="1:19" x14ac:dyDescent="0.3">
      <c r="A2673" t="s">
        <v>6963</v>
      </c>
      <c r="B2673" t="str">
        <f t="shared" si="246"/>
        <v>3671</v>
      </c>
      <c r="C2673" t="s">
        <v>6964</v>
      </c>
      <c r="D2673" t="str">
        <f t="shared" si="251"/>
        <v>Lisa Grant</v>
      </c>
      <c r="E2673" t="s">
        <v>44</v>
      </c>
      <c r="F2673" t="str">
        <f t="shared" si="247"/>
        <v>SOUTH</v>
      </c>
      <c r="G2673" t="s">
        <v>35</v>
      </c>
      <c r="H2673" t="str">
        <f t="shared" si="248"/>
        <v>Electronics</v>
      </c>
      <c r="I2673" s="2" t="s">
        <v>5014</v>
      </c>
      <c r="J2673" s="1">
        <v>45827</v>
      </c>
      <c r="K2673">
        <v>460.85</v>
      </c>
      <c r="L2673" s="4">
        <v>460.85</v>
      </c>
      <c r="M2673" s="4" t="str">
        <f t="shared" si="249"/>
        <v>Low Sales</v>
      </c>
      <c r="N2673" s="2" t="str">
        <f t="shared" si="250"/>
        <v>Grade C</v>
      </c>
      <c r="O2673">
        <v>5</v>
      </c>
      <c r="P2673" s="4">
        <v>5</v>
      </c>
      <c r="Q2673" t="s">
        <v>18</v>
      </c>
      <c r="R2673" s="4">
        <v>9</v>
      </c>
      <c r="S2673" t="str">
        <f>CONCATENATE(OrdersTable[[#This Row],[Clean_ID]],"-",OrdersTable[[#This Row],[Clean_Region]],"-",OrdersTable[[#This Row],[Clean_Product]])</f>
        <v>3671-SOUTH-Electronics</v>
      </c>
    </row>
    <row r="2674" spans="1:19" x14ac:dyDescent="0.3">
      <c r="A2674" t="s">
        <v>6965</v>
      </c>
      <c r="B2674" t="str">
        <f t="shared" si="246"/>
        <v>3672</v>
      </c>
      <c r="C2674" t="s">
        <v>6966</v>
      </c>
      <c r="D2674" t="str">
        <f t="shared" si="251"/>
        <v>Michael Pope</v>
      </c>
      <c r="E2674" t="s">
        <v>21</v>
      </c>
      <c r="F2674" t="str">
        <f t="shared" si="247"/>
        <v>CENTRAL</v>
      </c>
      <c r="G2674" t="s">
        <v>40</v>
      </c>
      <c r="H2674" t="str">
        <f t="shared" si="248"/>
        <v>Office Supplies</v>
      </c>
      <c r="I2674" s="2" t="s">
        <v>239</v>
      </c>
      <c r="J2674" s="1">
        <v>46267</v>
      </c>
      <c r="K2674">
        <v>4252.16</v>
      </c>
      <c r="L2674" s="4">
        <v>4252.16</v>
      </c>
      <c r="M2674" s="4" t="str">
        <f t="shared" si="249"/>
        <v>High Sales</v>
      </c>
      <c r="N2674" s="2" t="str">
        <f t="shared" si="250"/>
        <v>Grade A</v>
      </c>
      <c r="O2674">
        <v>5</v>
      </c>
      <c r="P2674" s="4">
        <v>5</v>
      </c>
      <c r="Q2674" t="s">
        <v>37</v>
      </c>
      <c r="R2674" s="4">
        <v>4</v>
      </c>
      <c r="S2674" t="str">
        <f>CONCATENATE(OrdersTable[[#This Row],[Clean_ID]],"-",OrdersTable[[#This Row],[Clean_Region]],"-",OrdersTable[[#This Row],[Clean_Product]])</f>
        <v>3672-CENTRAL-Office Supplies</v>
      </c>
    </row>
    <row r="2675" spans="1:19" x14ac:dyDescent="0.3">
      <c r="A2675" t="s">
        <v>6967</v>
      </c>
      <c r="B2675" t="str">
        <f t="shared" si="246"/>
        <v>3673</v>
      </c>
      <c r="C2675" t="s">
        <v>6968</v>
      </c>
      <c r="D2675" t="str">
        <f t="shared" si="251"/>
        <v>Patricia Braun</v>
      </c>
      <c r="E2675" t="s">
        <v>21</v>
      </c>
      <c r="F2675" t="str">
        <f t="shared" si="247"/>
        <v>CENTRAL</v>
      </c>
      <c r="G2675" t="s">
        <v>35</v>
      </c>
      <c r="H2675" t="str">
        <f t="shared" si="248"/>
        <v>Electronics</v>
      </c>
      <c r="I2675" s="2" t="s">
        <v>2904</v>
      </c>
      <c r="J2675" s="1">
        <v>45843</v>
      </c>
      <c r="K2675"/>
      <c r="L2675" s="4">
        <v>0</v>
      </c>
      <c r="M2675" s="4" t="str">
        <f t="shared" si="249"/>
        <v>Low Sales</v>
      </c>
      <c r="N2675" s="2" t="str">
        <f t="shared" si="250"/>
        <v>Grade C</v>
      </c>
      <c r="O2675"/>
      <c r="P2675" s="4">
        <v>0</v>
      </c>
      <c r="Q2675" t="s">
        <v>14</v>
      </c>
      <c r="R2675" s="4">
        <v>15</v>
      </c>
      <c r="S2675" t="str">
        <f>CONCATENATE(OrdersTable[[#This Row],[Clean_ID]],"-",OrdersTable[[#This Row],[Clean_Region]],"-",OrdersTable[[#This Row],[Clean_Product]])</f>
        <v>3673-CENTRAL-Electronics</v>
      </c>
    </row>
    <row r="2676" spans="1:19" x14ac:dyDescent="0.3">
      <c r="A2676" t="s">
        <v>6969</v>
      </c>
      <c r="B2676" t="str">
        <f t="shared" si="246"/>
        <v>3674</v>
      </c>
      <c r="C2676" t="s">
        <v>6970</v>
      </c>
      <c r="D2676" t="str">
        <f t="shared" si="251"/>
        <v>Jordan Lucas</v>
      </c>
      <c r="E2676" t="s">
        <v>34</v>
      </c>
      <c r="F2676" t="str">
        <f t="shared" si="247"/>
        <v>NORTH</v>
      </c>
      <c r="G2676" t="s">
        <v>80</v>
      </c>
      <c r="H2676" t="str">
        <f t="shared" si="248"/>
        <v>Furniture</v>
      </c>
      <c r="I2676" s="2" t="s">
        <v>6971</v>
      </c>
      <c r="J2676" s="1">
        <v>45399</v>
      </c>
      <c r="K2676">
        <v>2366.65</v>
      </c>
      <c r="L2676" s="4">
        <v>2366.65</v>
      </c>
      <c r="M2676" s="4" t="str">
        <f t="shared" si="249"/>
        <v>Low Sales</v>
      </c>
      <c r="N2676" s="2" t="str">
        <f t="shared" si="250"/>
        <v>Grade B</v>
      </c>
      <c r="O2676">
        <v>15</v>
      </c>
      <c r="P2676" s="4">
        <v>15</v>
      </c>
      <c r="Q2676" t="s">
        <v>31</v>
      </c>
      <c r="R2676" s="4">
        <v>3</v>
      </c>
      <c r="S2676" t="str">
        <f>CONCATENATE(OrdersTable[[#This Row],[Clean_ID]],"-",OrdersTable[[#This Row],[Clean_Region]],"-",OrdersTable[[#This Row],[Clean_Product]])</f>
        <v>3674-NORTH-Furniture</v>
      </c>
    </row>
    <row r="2677" spans="1:19" x14ac:dyDescent="0.3">
      <c r="A2677" t="s">
        <v>6972</v>
      </c>
      <c r="B2677" t="str">
        <f t="shared" si="246"/>
        <v>3675</v>
      </c>
      <c r="C2677" t="s">
        <v>6973</v>
      </c>
      <c r="D2677" t="str">
        <f t="shared" si="251"/>
        <v>Blake Montgomery</v>
      </c>
      <c r="E2677" t="s">
        <v>21</v>
      </c>
      <c r="F2677" t="str">
        <f t="shared" si="247"/>
        <v>CENTRAL</v>
      </c>
      <c r="G2677" t="s">
        <v>35</v>
      </c>
      <c r="H2677" t="str">
        <f t="shared" si="248"/>
        <v>Electronics</v>
      </c>
      <c r="I2677" s="2" t="s">
        <v>1136</v>
      </c>
      <c r="J2677" s="1">
        <v>45725</v>
      </c>
      <c r="K2677"/>
      <c r="L2677" s="4">
        <v>0</v>
      </c>
      <c r="M2677" s="4" t="str">
        <f t="shared" si="249"/>
        <v>Low Sales</v>
      </c>
      <c r="N2677" s="2" t="str">
        <f t="shared" si="250"/>
        <v>Grade C</v>
      </c>
      <c r="O2677">
        <v>5</v>
      </c>
      <c r="P2677" s="4">
        <v>5</v>
      </c>
      <c r="Q2677" t="s">
        <v>31</v>
      </c>
      <c r="R2677" s="4">
        <v>12</v>
      </c>
      <c r="S2677" t="str">
        <f>CONCATENATE(OrdersTable[[#This Row],[Clean_ID]],"-",OrdersTable[[#This Row],[Clean_Region]],"-",OrdersTable[[#This Row],[Clean_Product]])</f>
        <v>3675-CENTRAL-Electronics</v>
      </c>
    </row>
    <row r="2678" spans="1:19" x14ac:dyDescent="0.3">
      <c r="A2678" t="s">
        <v>6974</v>
      </c>
      <c r="B2678" t="str">
        <f t="shared" si="246"/>
        <v>3676</v>
      </c>
      <c r="C2678" t="s">
        <v>6975</v>
      </c>
      <c r="D2678" t="str">
        <f t="shared" si="251"/>
        <v>Ashley Perez</v>
      </c>
      <c r="E2678" t="s">
        <v>21</v>
      </c>
      <c r="F2678" t="str">
        <f t="shared" si="247"/>
        <v>CENTRAL</v>
      </c>
      <c r="G2678" t="s">
        <v>12</v>
      </c>
      <c r="H2678" t="str">
        <f t="shared" si="248"/>
        <v>Electronics</v>
      </c>
      <c r="I2678" s="2" t="s">
        <v>4649</v>
      </c>
      <c r="J2678" s="1">
        <v>46064</v>
      </c>
      <c r="K2678">
        <v>2350.16</v>
      </c>
      <c r="L2678" s="4">
        <v>2350.16</v>
      </c>
      <c r="M2678" s="4" t="str">
        <f t="shared" si="249"/>
        <v>Low Sales</v>
      </c>
      <c r="N2678" s="2" t="str">
        <f t="shared" si="250"/>
        <v>Grade B</v>
      </c>
      <c r="O2678">
        <v>15</v>
      </c>
      <c r="P2678" s="4">
        <v>15</v>
      </c>
      <c r="Q2678" t="s">
        <v>18</v>
      </c>
      <c r="R2678" s="4">
        <v>3</v>
      </c>
      <c r="S2678" t="str">
        <f>CONCATENATE(OrdersTable[[#This Row],[Clean_ID]],"-",OrdersTable[[#This Row],[Clean_Region]],"-",OrdersTable[[#This Row],[Clean_Product]])</f>
        <v>3676-CENTRAL-Electronics</v>
      </c>
    </row>
    <row r="2679" spans="1:19" x14ac:dyDescent="0.3">
      <c r="A2679" t="s">
        <v>6976</v>
      </c>
      <c r="B2679" t="str">
        <f t="shared" si="246"/>
        <v>3677</v>
      </c>
      <c r="C2679" t="s">
        <v>6977</v>
      </c>
      <c r="D2679" t="str">
        <f t="shared" si="251"/>
        <v>Catherine Jones</v>
      </c>
      <c r="E2679" t="s">
        <v>11</v>
      </c>
      <c r="F2679" t="str">
        <f t="shared" si="247"/>
        <v>NORTH</v>
      </c>
      <c r="G2679" t="s">
        <v>35</v>
      </c>
      <c r="H2679" t="str">
        <f t="shared" si="248"/>
        <v>Electronics</v>
      </c>
      <c r="I2679" s="2" t="s">
        <v>2536</v>
      </c>
      <c r="J2679" s="1">
        <v>45312</v>
      </c>
      <c r="K2679">
        <v>3734.85</v>
      </c>
      <c r="L2679" s="4">
        <v>3734.85</v>
      </c>
      <c r="M2679" s="4" t="str">
        <f t="shared" si="249"/>
        <v>High Sales</v>
      </c>
      <c r="N2679" s="2" t="str">
        <f t="shared" si="250"/>
        <v>Grade B</v>
      </c>
      <c r="O2679"/>
      <c r="P2679" s="4">
        <v>0</v>
      </c>
      <c r="Q2679" t="s">
        <v>18</v>
      </c>
      <c r="R2679" s="4">
        <v>13</v>
      </c>
      <c r="S2679" t="str">
        <f>CONCATENATE(OrdersTable[[#This Row],[Clean_ID]],"-",OrdersTable[[#This Row],[Clean_Region]],"-",OrdersTable[[#This Row],[Clean_Product]])</f>
        <v>3677-NORTH-Electronics</v>
      </c>
    </row>
    <row r="2680" spans="1:19" x14ac:dyDescent="0.3">
      <c r="A2680" t="s">
        <v>6978</v>
      </c>
      <c r="B2680" t="str">
        <f t="shared" si="246"/>
        <v>3678</v>
      </c>
      <c r="C2680" t="s">
        <v>6979</v>
      </c>
      <c r="D2680" t="str">
        <f t="shared" si="251"/>
        <v>Heather West</v>
      </c>
      <c r="E2680" t="s">
        <v>21</v>
      </c>
      <c r="F2680" t="str">
        <f t="shared" si="247"/>
        <v>CENTRAL</v>
      </c>
      <c r="G2680" t="s">
        <v>12</v>
      </c>
      <c r="H2680" t="str">
        <f t="shared" si="248"/>
        <v>Electronics</v>
      </c>
      <c r="I2680" s="2" t="s">
        <v>2981</v>
      </c>
      <c r="J2680" s="1">
        <v>45302</v>
      </c>
      <c r="K2680">
        <v>4794.7</v>
      </c>
      <c r="L2680" s="4">
        <v>4794.7</v>
      </c>
      <c r="M2680" s="4" t="str">
        <f t="shared" si="249"/>
        <v>High Sales</v>
      </c>
      <c r="N2680" s="2" t="str">
        <f t="shared" si="250"/>
        <v>Grade A</v>
      </c>
      <c r="O2680"/>
      <c r="P2680" s="4">
        <v>0</v>
      </c>
      <c r="Q2680" t="s">
        <v>23</v>
      </c>
      <c r="R2680" s="4">
        <v>5</v>
      </c>
      <c r="S2680" t="str">
        <f>CONCATENATE(OrdersTable[[#This Row],[Clean_ID]],"-",OrdersTable[[#This Row],[Clean_Region]],"-",OrdersTable[[#This Row],[Clean_Product]])</f>
        <v>3678-CENTRAL-Electronics</v>
      </c>
    </row>
    <row r="2681" spans="1:19" x14ac:dyDescent="0.3">
      <c r="A2681" t="s">
        <v>6980</v>
      </c>
      <c r="B2681" t="str">
        <f t="shared" si="246"/>
        <v>3679</v>
      </c>
      <c r="C2681" t="s">
        <v>6981</v>
      </c>
      <c r="D2681" t="str">
        <f t="shared" si="251"/>
        <v>David Oconnell</v>
      </c>
      <c r="E2681" t="s">
        <v>44</v>
      </c>
      <c r="F2681" t="str">
        <f t="shared" si="247"/>
        <v>SOUTH</v>
      </c>
      <c r="G2681" t="s">
        <v>40</v>
      </c>
      <c r="H2681" t="str">
        <f t="shared" si="248"/>
        <v>Office Supplies</v>
      </c>
      <c r="I2681" s="2" t="s">
        <v>6822</v>
      </c>
      <c r="J2681" s="1">
        <v>45649</v>
      </c>
      <c r="K2681"/>
      <c r="L2681" s="4">
        <v>0</v>
      </c>
      <c r="M2681" s="4" t="str">
        <f t="shared" si="249"/>
        <v>Low Sales</v>
      </c>
      <c r="N2681" s="2" t="str">
        <f t="shared" si="250"/>
        <v>Grade C</v>
      </c>
      <c r="O2681">
        <v>5</v>
      </c>
      <c r="P2681" s="4">
        <v>5</v>
      </c>
      <c r="Q2681" t="s">
        <v>37</v>
      </c>
      <c r="R2681" s="4">
        <v>1</v>
      </c>
      <c r="S2681" t="str">
        <f>CONCATENATE(OrdersTable[[#This Row],[Clean_ID]],"-",OrdersTable[[#This Row],[Clean_Region]],"-",OrdersTable[[#This Row],[Clean_Product]])</f>
        <v>3679-SOUTH-Office Supplies</v>
      </c>
    </row>
    <row r="2682" spans="1:19" x14ac:dyDescent="0.3">
      <c r="A2682" t="s">
        <v>6982</v>
      </c>
      <c r="B2682" t="str">
        <f t="shared" si="246"/>
        <v>3680</v>
      </c>
      <c r="C2682" t="s">
        <v>6983</v>
      </c>
      <c r="D2682" t="str">
        <f t="shared" si="251"/>
        <v>Melissa Cross</v>
      </c>
      <c r="E2682" t="s">
        <v>11</v>
      </c>
      <c r="F2682" t="str">
        <f t="shared" si="247"/>
        <v>NORTH</v>
      </c>
      <c r="G2682" t="s">
        <v>40</v>
      </c>
      <c r="H2682" t="str">
        <f t="shared" si="248"/>
        <v>Office Supplies</v>
      </c>
      <c r="I2682" s="2" t="s">
        <v>6984</v>
      </c>
      <c r="J2682" s="1">
        <v>46138</v>
      </c>
      <c r="K2682">
        <v>3998.13</v>
      </c>
      <c r="L2682" s="4">
        <v>3998.13</v>
      </c>
      <c r="M2682" s="4" t="str">
        <f t="shared" si="249"/>
        <v>High Sales</v>
      </c>
      <c r="N2682" s="2" t="str">
        <f t="shared" si="250"/>
        <v>Grade B</v>
      </c>
      <c r="O2682">
        <v>5</v>
      </c>
      <c r="P2682" s="4">
        <v>5</v>
      </c>
      <c r="Q2682" t="s">
        <v>31</v>
      </c>
      <c r="R2682" s="4">
        <v>6</v>
      </c>
      <c r="S2682" t="str">
        <f>CONCATENATE(OrdersTable[[#This Row],[Clean_ID]],"-",OrdersTable[[#This Row],[Clean_Region]],"-",OrdersTable[[#This Row],[Clean_Product]])</f>
        <v>3680-NORTH-Office Supplies</v>
      </c>
    </row>
    <row r="2683" spans="1:19" x14ac:dyDescent="0.3">
      <c r="A2683" t="s">
        <v>6985</v>
      </c>
      <c r="B2683" t="str">
        <f t="shared" si="246"/>
        <v>3681</v>
      </c>
      <c r="C2683" t="s">
        <v>6986</v>
      </c>
      <c r="D2683" t="str">
        <f t="shared" si="251"/>
        <v>Carla Walker</v>
      </c>
      <c r="E2683" t="s">
        <v>34</v>
      </c>
      <c r="F2683" t="str">
        <f t="shared" si="247"/>
        <v>NORTH</v>
      </c>
      <c r="G2683" t="s">
        <v>80</v>
      </c>
      <c r="H2683" t="str">
        <f t="shared" si="248"/>
        <v>Furniture</v>
      </c>
      <c r="I2683" s="2" t="s">
        <v>1312</v>
      </c>
      <c r="J2683" s="1">
        <v>45598</v>
      </c>
      <c r="K2683">
        <v>3587.44</v>
      </c>
      <c r="L2683" s="4">
        <v>3587.44</v>
      </c>
      <c r="M2683" s="4" t="str">
        <f t="shared" si="249"/>
        <v>High Sales</v>
      </c>
      <c r="N2683" s="2" t="str">
        <f t="shared" si="250"/>
        <v>Grade B</v>
      </c>
      <c r="O2683">
        <v>20</v>
      </c>
      <c r="P2683" s="4">
        <v>20</v>
      </c>
      <c r="Q2683" t="s">
        <v>14</v>
      </c>
      <c r="R2683" s="4">
        <v>15</v>
      </c>
      <c r="S2683" t="str">
        <f>CONCATENATE(OrdersTable[[#This Row],[Clean_ID]],"-",OrdersTable[[#This Row],[Clean_Region]],"-",OrdersTable[[#This Row],[Clean_Product]])</f>
        <v>3681-NORTH-Furniture</v>
      </c>
    </row>
    <row r="2684" spans="1:19" x14ac:dyDescent="0.3">
      <c r="A2684" t="s">
        <v>6987</v>
      </c>
      <c r="B2684" t="str">
        <f t="shared" si="246"/>
        <v>3682</v>
      </c>
      <c r="C2684" t="s">
        <v>6988</v>
      </c>
      <c r="D2684" t="str">
        <f t="shared" si="251"/>
        <v>Ashley Mclaughlin</v>
      </c>
      <c r="E2684" t="s">
        <v>26</v>
      </c>
      <c r="F2684" t="str">
        <f t="shared" si="247"/>
        <v>EAST</v>
      </c>
      <c r="G2684" t="s">
        <v>35</v>
      </c>
      <c r="H2684" t="str">
        <f t="shared" si="248"/>
        <v>Electronics</v>
      </c>
      <c r="I2684" s="2" t="s">
        <v>6989</v>
      </c>
      <c r="J2684" s="1">
        <v>45502</v>
      </c>
      <c r="K2684">
        <v>3799.75</v>
      </c>
      <c r="L2684" s="4">
        <v>3799.75</v>
      </c>
      <c r="M2684" s="4" t="str">
        <f t="shared" si="249"/>
        <v>High Sales</v>
      </c>
      <c r="N2684" s="2" t="str">
        <f t="shared" si="250"/>
        <v>Grade B</v>
      </c>
      <c r="O2684">
        <v>20</v>
      </c>
      <c r="P2684" s="4">
        <v>20</v>
      </c>
      <c r="Q2684" t="s">
        <v>14</v>
      </c>
      <c r="R2684" s="4">
        <v>4</v>
      </c>
      <c r="S2684" t="str">
        <f>CONCATENATE(OrdersTable[[#This Row],[Clean_ID]],"-",OrdersTable[[#This Row],[Clean_Region]],"-",OrdersTable[[#This Row],[Clean_Product]])</f>
        <v>3682-EAST-Electronics</v>
      </c>
    </row>
    <row r="2685" spans="1:19" x14ac:dyDescent="0.3">
      <c r="A2685" t="s">
        <v>6990</v>
      </c>
      <c r="B2685" t="str">
        <f t="shared" si="246"/>
        <v>3683</v>
      </c>
      <c r="C2685" t="s">
        <v>6991</v>
      </c>
      <c r="D2685" t="str">
        <f t="shared" si="251"/>
        <v>Connie Hamilton</v>
      </c>
      <c r="E2685" t="s">
        <v>11</v>
      </c>
      <c r="F2685" t="str">
        <f t="shared" si="247"/>
        <v>NORTH</v>
      </c>
      <c r="G2685" t="s">
        <v>40</v>
      </c>
      <c r="H2685" t="str">
        <f t="shared" si="248"/>
        <v>Office Supplies</v>
      </c>
      <c r="I2685" s="2" t="s">
        <v>6992</v>
      </c>
      <c r="J2685" s="1">
        <v>45813</v>
      </c>
      <c r="K2685">
        <v>3017.94</v>
      </c>
      <c r="L2685" s="4">
        <v>3017.94</v>
      </c>
      <c r="M2685" s="4" t="str">
        <f t="shared" si="249"/>
        <v>High Sales</v>
      </c>
      <c r="N2685" s="2" t="str">
        <f t="shared" si="250"/>
        <v>Grade B</v>
      </c>
      <c r="O2685">
        <v>10</v>
      </c>
      <c r="P2685" s="4">
        <v>10</v>
      </c>
      <c r="Q2685" t="s">
        <v>31</v>
      </c>
      <c r="R2685" s="4">
        <v>4</v>
      </c>
      <c r="S2685" t="str">
        <f>CONCATENATE(OrdersTable[[#This Row],[Clean_ID]],"-",OrdersTable[[#This Row],[Clean_Region]],"-",OrdersTable[[#This Row],[Clean_Product]])</f>
        <v>3683-NORTH-Office Supplies</v>
      </c>
    </row>
    <row r="2686" spans="1:19" x14ac:dyDescent="0.3">
      <c r="A2686" t="s">
        <v>6993</v>
      </c>
      <c r="B2686" t="str">
        <f t="shared" si="246"/>
        <v>3684</v>
      </c>
      <c r="C2686" t="s">
        <v>6994</v>
      </c>
      <c r="D2686" t="str">
        <f t="shared" si="251"/>
        <v>Max Brown</v>
      </c>
      <c r="E2686" t="s">
        <v>21</v>
      </c>
      <c r="F2686" t="str">
        <f t="shared" si="247"/>
        <v>CENTRAL</v>
      </c>
      <c r="G2686" t="s">
        <v>12</v>
      </c>
      <c r="H2686" t="str">
        <f t="shared" si="248"/>
        <v>Electronics</v>
      </c>
      <c r="I2686" s="2" t="s">
        <v>4923</v>
      </c>
      <c r="J2686" s="1">
        <v>46013</v>
      </c>
      <c r="K2686"/>
      <c r="L2686" s="4">
        <v>0</v>
      </c>
      <c r="M2686" s="4" t="str">
        <f t="shared" si="249"/>
        <v>Low Sales</v>
      </c>
      <c r="N2686" s="2" t="str">
        <f t="shared" si="250"/>
        <v>Grade C</v>
      </c>
      <c r="O2686">
        <v>20</v>
      </c>
      <c r="P2686" s="4">
        <v>20</v>
      </c>
      <c r="Q2686" t="s">
        <v>14</v>
      </c>
      <c r="R2686" s="4">
        <v>6</v>
      </c>
      <c r="S2686" t="str">
        <f>CONCATENATE(OrdersTable[[#This Row],[Clean_ID]],"-",OrdersTable[[#This Row],[Clean_Region]],"-",OrdersTable[[#This Row],[Clean_Product]])</f>
        <v>3684-CENTRAL-Electronics</v>
      </c>
    </row>
    <row r="2687" spans="1:19" x14ac:dyDescent="0.3">
      <c r="A2687" t="s">
        <v>6995</v>
      </c>
      <c r="B2687" t="str">
        <f t="shared" si="246"/>
        <v>3685</v>
      </c>
      <c r="C2687" t="s">
        <v>6996</v>
      </c>
      <c r="D2687" t="str">
        <f t="shared" si="251"/>
        <v>Valerie Rivera</v>
      </c>
      <c r="E2687" t="s">
        <v>11</v>
      </c>
      <c r="F2687" t="str">
        <f t="shared" si="247"/>
        <v>NORTH</v>
      </c>
      <c r="G2687" t="s">
        <v>40</v>
      </c>
      <c r="H2687" t="str">
        <f t="shared" si="248"/>
        <v>Office Supplies</v>
      </c>
      <c r="I2687" s="2" t="s">
        <v>3201</v>
      </c>
      <c r="J2687" s="1">
        <v>45753</v>
      </c>
      <c r="K2687"/>
      <c r="L2687" s="4">
        <v>0</v>
      </c>
      <c r="M2687" s="4" t="str">
        <f t="shared" si="249"/>
        <v>Low Sales</v>
      </c>
      <c r="N2687" s="2" t="str">
        <f t="shared" si="250"/>
        <v>Grade C</v>
      </c>
      <c r="O2687">
        <v>20</v>
      </c>
      <c r="P2687" s="4">
        <v>20</v>
      </c>
      <c r="Q2687" t="s">
        <v>23</v>
      </c>
      <c r="R2687" s="4">
        <v>4</v>
      </c>
      <c r="S2687" t="str">
        <f>CONCATENATE(OrdersTable[[#This Row],[Clean_ID]],"-",OrdersTable[[#This Row],[Clean_Region]],"-",OrdersTable[[#This Row],[Clean_Product]])</f>
        <v>3685-NORTH-Office Supplies</v>
      </c>
    </row>
    <row r="2688" spans="1:19" x14ac:dyDescent="0.3">
      <c r="A2688" t="s">
        <v>6997</v>
      </c>
      <c r="B2688" t="str">
        <f t="shared" si="246"/>
        <v>3686</v>
      </c>
      <c r="C2688" t="s">
        <v>6998</v>
      </c>
      <c r="D2688" t="str">
        <f t="shared" si="251"/>
        <v>Shelly Figueroa</v>
      </c>
      <c r="E2688" t="s">
        <v>21</v>
      </c>
      <c r="F2688" t="str">
        <f t="shared" si="247"/>
        <v>CENTRAL</v>
      </c>
      <c r="G2688" t="s">
        <v>35</v>
      </c>
      <c r="H2688" t="str">
        <f t="shared" si="248"/>
        <v>Electronics</v>
      </c>
      <c r="I2688" s="2" t="s">
        <v>4280</v>
      </c>
      <c r="J2688" s="1">
        <v>45873</v>
      </c>
      <c r="K2688">
        <v>1817.49</v>
      </c>
      <c r="L2688" s="4">
        <v>1817.49</v>
      </c>
      <c r="M2688" s="4" t="str">
        <f t="shared" si="249"/>
        <v>Low Sales</v>
      </c>
      <c r="N2688" s="2" t="str">
        <f t="shared" si="250"/>
        <v>Grade C</v>
      </c>
      <c r="O2688">
        <v>5</v>
      </c>
      <c r="P2688" s="4">
        <v>5</v>
      </c>
      <c r="Q2688" t="s">
        <v>23</v>
      </c>
      <c r="R2688" s="4">
        <v>5</v>
      </c>
      <c r="S2688" t="str">
        <f>CONCATENATE(OrdersTable[[#This Row],[Clean_ID]],"-",OrdersTable[[#This Row],[Clean_Region]],"-",OrdersTable[[#This Row],[Clean_Product]])</f>
        <v>3686-CENTRAL-Electronics</v>
      </c>
    </row>
    <row r="2689" spans="1:19" x14ac:dyDescent="0.3">
      <c r="A2689" t="s">
        <v>6999</v>
      </c>
      <c r="B2689" t="str">
        <f t="shared" si="246"/>
        <v>3687</v>
      </c>
      <c r="C2689" t="s">
        <v>7000</v>
      </c>
      <c r="D2689" t="str">
        <f t="shared" si="251"/>
        <v>Jeffrey Floyd</v>
      </c>
      <c r="E2689" t="s">
        <v>44</v>
      </c>
      <c r="F2689" t="str">
        <f t="shared" si="247"/>
        <v>SOUTH</v>
      </c>
      <c r="G2689" t="s">
        <v>35</v>
      </c>
      <c r="H2689" t="str">
        <f t="shared" si="248"/>
        <v>Electronics</v>
      </c>
      <c r="I2689" s="2" t="s">
        <v>7001</v>
      </c>
      <c r="J2689" s="1">
        <v>45987</v>
      </c>
      <c r="K2689">
        <v>260.81</v>
      </c>
      <c r="L2689" s="4">
        <v>260.81</v>
      </c>
      <c r="M2689" s="4" t="str">
        <f t="shared" si="249"/>
        <v>Low Sales</v>
      </c>
      <c r="N2689" s="2" t="str">
        <f t="shared" si="250"/>
        <v>Grade C</v>
      </c>
      <c r="O2689"/>
      <c r="P2689" s="4">
        <v>0</v>
      </c>
      <c r="Q2689" t="s">
        <v>18</v>
      </c>
      <c r="R2689" s="4">
        <v>8</v>
      </c>
      <c r="S2689" t="str">
        <f>CONCATENATE(OrdersTable[[#This Row],[Clean_ID]],"-",OrdersTable[[#This Row],[Clean_Region]],"-",OrdersTable[[#This Row],[Clean_Product]])</f>
        <v>3687-SOUTH-Electronics</v>
      </c>
    </row>
    <row r="2690" spans="1:19" x14ac:dyDescent="0.3">
      <c r="A2690" t="s">
        <v>7002</v>
      </c>
      <c r="B2690" t="str">
        <f t="shared" ref="B2690:B2753" si="252">RIGHT(A2690, 4)</f>
        <v>3688</v>
      </c>
      <c r="C2690" t="s">
        <v>7003</v>
      </c>
      <c r="D2690" t="str">
        <f t="shared" si="251"/>
        <v>Donald Stewart</v>
      </c>
      <c r="E2690" t="s">
        <v>51</v>
      </c>
      <c r="F2690" t="str">
        <f t="shared" ref="F2690:F2753" si="253">UPPER(TRIM(E2690))</f>
        <v>WEST</v>
      </c>
      <c r="G2690" t="s">
        <v>80</v>
      </c>
      <c r="H2690" t="str">
        <f t="shared" ref="H2690:H2753" si="254">PROPER(TRIM(G2690))</f>
        <v>Furniture</v>
      </c>
      <c r="I2690" s="2" t="s">
        <v>7004</v>
      </c>
      <c r="J2690" s="1">
        <v>45759</v>
      </c>
      <c r="K2690"/>
      <c r="L2690" s="4">
        <v>0</v>
      </c>
      <c r="M2690" s="4" t="str">
        <f t="shared" ref="M2690:M2753" si="255">IF(L2690&gt;2500, "High Sales", "Low Sales")</f>
        <v>Low Sales</v>
      </c>
      <c r="N2690" s="2" t="str">
        <f t="shared" ref="N2690:N2753" si="256">IF(OR(ISBLANK(L2690), L2690="", L2690=0), "Grade C", IF(L2690&gt;=4000, "Grade A", IF(L2690&gt;=2000, "Grade B", "Grade C")))</f>
        <v>Grade C</v>
      </c>
      <c r="O2690">
        <v>20</v>
      </c>
      <c r="P2690" s="4">
        <v>20</v>
      </c>
      <c r="Q2690" t="s">
        <v>23</v>
      </c>
      <c r="R2690" s="4">
        <v>1</v>
      </c>
      <c r="S2690" t="str">
        <f>CONCATENATE(OrdersTable[[#This Row],[Clean_ID]],"-",OrdersTable[[#This Row],[Clean_Region]],"-",OrdersTable[[#This Row],[Clean_Product]])</f>
        <v>3688-WEST-Furniture</v>
      </c>
    </row>
    <row r="2691" spans="1:19" x14ac:dyDescent="0.3">
      <c r="A2691" t="s">
        <v>7005</v>
      </c>
      <c r="B2691" t="str">
        <f t="shared" si="252"/>
        <v>3689</v>
      </c>
      <c r="C2691" t="s">
        <v>7006</v>
      </c>
      <c r="D2691" t="str">
        <f t="shared" ref="D2691:D2754" si="257">PROPER(TRIM(C2691))</f>
        <v>Theresa Turner</v>
      </c>
      <c r="E2691" t="s">
        <v>26</v>
      </c>
      <c r="F2691" t="str">
        <f t="shared" si="253"/>
        <v>EAST</v>
      </c>
      <c r="G2691" t="s">
        <v>80</v>
      </c>
      <c r="H2691" t="str">
        <f t="shared" si="254"/>
        <v>Furniture</v>
      </c>
      <c r="I2691" s="2" t="s">
        <v>898</v>
      </c>
      <c r="J2691" s="1">
        <v>45594</v>
      </c>
      <c r="K2691"/>
      <c r="L2691" s="4">
        <v>0</v>
      </c>
      <c r="M2691" s="4" t="str">
        <f t="shared" si="255"/>
        <v>Low Sales</v>
      </c>
      <c r="N2691" s="2" t="str">
        <f t="shared" si="256"/>
        <v>Grade C</v>
      </c>
      <c r="O2691">
        <v>15</v>
      </c>
      <c r="P2691" s="4">
        <v>15</v>
      </c>
      <c r="Q2691" t="s">
        <v>31</v>
      </c>
      <c r="R2691" s="4">
        <v>2</v>
      </c>
      <c r="S2691" t="str">
        <f>CONCATENATE(OrdersTable[[#This Row],[Clean_ID]],"-",OrdersTable[[#This Row],[Clean_Region]],"-",OrdersTable[[#This Row],[Clean_Product]])</f>
        <v>3689-EAST-Furniture</v>
      </c>
    </row>
    <row r="2692" spans="1:19" x14ac:dyDescent="0.3">
      <c r="A2692" t="s">
        <v>7007</v>
      </c>
      <c r="B2692" t="str">
        <f t="shared" si="252"/>
        <v>3690</v>
      </c>
      <c r="C2692" t="s">
        <v>7008</v>
      </c>
      <c r="D2692" t="str">
        <f t="shared" si="257"/>
        <v>Kevin Long</v>
      </c>
      <c r="E2692" t="s">
        <v>11</v>
      </c>
      <c r="F2692" t="str">
        <f t="shared" si="253"/>
        <v>NORTH</v>
      </c>
      <c r="G2692" t="s">
        <v>35</v>
      </c>
      <c r="H2692" t="str">
        <f t="shared" si="254"/>
        <v>Electronics</v>
      </c>
      <c r="I2692" s="2" t="s">
        <v>5412</v>
      </c>
      <c r="J2692" s="1">
        <v>45370</v>
      </c>
      <c r="K2692"/>
      <c r="L2692" s="4">
        <v>0</v>
      </c>
      <c r="M2692" s="4" t="str">
        <f t="shared" si="255"/>
        <v>Low Sales</v>
      </c>
      <c r="N2692" s="2" t="str">
        <f t="shared" si="256"/>
        <v>Grade C</v>
      </c>
      <c r="O2692">
        <v>15</v>
      </c>
      <c r="P2692" s="4">
        <v>15</v>
      </c>
      <c r="Q2692" t="s">
        <v>18</v>
      </c>
      <c r="R2692" s="4">
        <v>6</v>
      </c>
      <c r="S2692" t="str">
        <f>CONCATENATE(OrdersTable[[#This Row],[Clean_ID]],"-",OrdersTable[[#This Row],[Clean_Region]],"-",OrdersTable[[#This Row],[Clean_Product]])</f>
        <v>3690-NORTH-Electronics</v>
      </c>
    </row>
    <row r="2693" spans="1:19" x14ac:dyDescent="0.3">
      <c r="A2693" t="s">
        <v>7009</v>
      </c>
      <c r="B2693" t="str">
        <f t="shared" si="252"/>
        <v>3691</v>
      </c>
      <c r="C2693" t="s">
        <v>7010</v>
      </c>
      <c r="D2693" t="str">
        <f t="shared" si="257"/>
        <v>Katherine Baker</v>
      </c>
      <c r="E2693" t="s">
        <v>21</v>
      </c>
      <c r="F2693" t="str">
        <f t="shared" si="253"/>
        <v>CENTRAL</v>
      </c>
      <c r="G2693" t="s">
        <v>40</v>
      </c>
      <c r="H2693" t="str">
        <f t="shared" si="254"/>
        <v>Office Supplies</v>
      </c>
      <c r="I2693" s="2" t="s">
        <v>7011</v>
      </c>
      <c r="J2693" s="1">
        <v>45711</v>
      </c>
      <c r="K2693"/>
      <c r="L2693" s="4">
        <v>0</v>
      </c>
      <c r="M2693" s="4" t="str">
        <f t="shared" si="255"/>
        <v>Low Sales</v>
      </c>
      <c r="N2693" s="2" t="str">
        <f t="shared" si="256"/>
        <v>Grade C</v>
      </c>
      <c r="O2693">
        <v>5</v>
      </c>
      <c r="P2693" s="4">
        <v>5</v>
      </c>
      <c r="Q2693" t="s">
        <v>14</v>
      </c>
      <c r="R2693" s="4">
        <v>4</v>
      </c>
      <c r="S2693" t="str">
        <f>CONCATENATE(OrdersTable[[#This Row],[Clean_ID]],"-",OrdersTable[[#This Row],[Clean_Region]],"-",OrdersTable[[#This Row],[Clean_Product]])</f>
        <v>3691-CENTRAL-Office Supplies</v>
      </c>
    </row>
    <row r="2694" spans="1:19" x14ac:dyDescent="0.3">
      <c r="A2694" t="s">
        <v>7012</v>
      </c>
      <c r="B2694" t="str">
        <f t="shared" si="252"/>
        <v>3692</v>
      </c>
      <c r="C2694" t="s">
        <v>7013</v>
      </c>
      <c r="D2694" t="str">
        <f t="shared" si="257"/>
        <v>Andrew Watkins</v>
      </c>
      <c r="E2694" t="s">
        <v>11</v>
      </c>
      <c r="F2694" t="str">
        <f t="shared" si="253"/>
        <v>NORTH</v>
      </c>
      <c r="G2694" t="s">
        <v>12</v>
      </c>
      <c r="H2694" t="str">
        <f t="shared" si="254"/>
        <v>Electronics</v>
      </c>
      <c r="I2694" s="2" t="s">
        <v>7014</v>
      </c>
      <c r="J2694" s="1">
        <v>45430</v>
      </c>
      <c r="K2694">
        <v>4901.6400000000003</v>
      </c>
      <c r="L2694" s="4">
        <v>4901.6400000000003</v>
      </c>
      <c r="M2694" s="4" t="str">
        <f t="shared" si="255"/>
        <v>High Sales</v>
      </c>
      <c r="N2694" s="2" t="str">
        <f t="shared" si="256"/>
        <v>Grade A</v>
      </c>
      <c r="O2694">
        <v>15</v>
      </c>
      <c r="P2694" s="4">
        <v>15</v>
      </c>
      <c r="Q2694" t="s">
        <v>18</v>
      </c>
      <c r="R2694" s="4">
        <v>8</v>
      </c>
      <c r="S2694" t="str">
        <f>CONCATENATE(OrdersTable[[#This Row],[Clean_ID]],"-",OrdersTable[[#This Row],[Clean_Region]],"-",OrdersTable[[#This Row],[Clean_Product]])</f>
        <v>3692-NORTH-Electronics</v>
      </c>
    </row>
    <row r="2695" spans="1:19" x14ac:dyDescent="0.3">
      <c r="A2695" t="s">
        <v>7015</v>
      </c>
      <c r="B2695" t="str">
        <f t="shared" si="252"/>
        <v>3693</v>
      </c>
      <c r="C2695" t="s">
        <v>7016</v>
      </c>
      <c r="D2695" t="str">
        <f t="shared" si="257"/>
        <v>David Morales</v>
      </c>
      <c r="E2695" t="s">
        <v>51</v>
      </c>
      <c r="F2695" t="str">
        <f t="shared" si="253"/>
        <v>WEST</v>
      </c>
      <c r="G2695" t="s">
        <v>80</v>
      </c>
      <c r="H2695" t="str">
        <f t="shared" si="254"/>
        <v>Furniture</v>
      </c>
      <c r="I2695" s="2" t="s">
        <v>4315</v>
      </c>
      <c r="J2695" s="1">
        <v>45724</v>
      </c>
      <c r="K2695">
        <v>4671.45</v>
      </c>
      <c r="L2695" s="4">
        <v>4671.45</v>
      </c>
      <c r="M2695" s="4" t="str">
        <f t="shared" si="255"/>
        <v>High Sales</v>
      </c>
      <c r="N2695" s="2" t="str">
        <f t="shared" si="256"/>
        <v>Grade A</v>
      </c>
      <c r="O2695">
        <v>15</v>
      </c>
      <c r="P2695" s="4">
        <v>15</v>
      </c>
      <c r="Q2695" t="s">
        <v>31</v>
      </c>
      <c r="R2695" s="4">
        <v>11</v>
      </c>
      <c r="S2695" t="str">
        <f>CONCATENATE(OrdersTable[[#This Row],[Clean_ID]],"-",OrdersTable[[#This Row],[Clean_Region]],"-",OrdersTable[[#This Row],[Clean_Product]])</f>
        <v>3693-WEST-Furniture</v>
      </c>
    </row>
    <row r="2696" spans="1:19" x14ac:dyDescent="0.3">
      <c r="A2696" t="s">
        <v>7017</v>
      </c>
      <c r="B2696" t="str">
        <f t="shared" si="252"/>
        <v>3694</v>
      </c>
      <c r="C2696" t="s">
        <v>7018</v>
      </c>
      <c r="D2696" t="str">
        <f t="shared" si="257"/>
        <v>Stephanie Malone</v>
      </c>
      <c r="E2696" t="s">
        <v>26</v>
      </c>
      <c r="F2696" t="str">
        <f t="shared" si="253"/>
        <v>EAST</v>
      </c>
      <c r="G2696" t="s">
        <v>35</v>
      </c>
      <c r="H2696" t="str">
        <f t="shared" si="254"/>
        <v>Electronics</v>
      </c>
      <c r="I2696" s="2" t="s">
        <v>7019</v>
      </c>
      <c r="J2696" s="1">
        <v>45410</v>
      </c>
      <c r="K2696">
        <v>3787.14</v>
      </c>
      <c r="L2696" s="4">
        <v>3787.14</v>
      </c>
      <c r="M2696" s="4" t="str">
        <f t="shared" si="255"/>
        <v>High Sales</v>
      </c>
      <c r="N2696" s="2" t="str">
        <f t="shared" si="256"/>
        <v>Grade B</v>
      </c>
      <c r="O2696"/>
      <c r="P2696" s="4">
        <v>0</v>
      </c>
      <c r="Q2696" t="s">
        <v>31</v>
      </c>
      <c r="R2696" s="4">
        <v>13</v>
      </c>
      <c r="S2696" t="str">
        <f>CONCATENATE(OrdersTable[[#This Row],[Clean_ID]],"-",OrdersTable[[#This Row],[Clean_Region]],"-",OrdersTable[[#This Row],[Clean_Product]])</f>
        <v>3694-EAST-Electronics</v>
      </c>
    </row>
    <row r="2697" spans="1:19" x14ac:dyDescent="0.3">
      <c r="A2697" t="s">
        <v>7020</v>
      </c>
      <c r="B2697" t="str">
        <f t="shared" si="252"/>
        <v>3695</v>
      </c>
      <c r="C2697" t="s">
        <v>7021</v>
      </c>
      <c r="D2697" t="str">
        <f t="shared" si="257"/>
        <v>Bryan Brown</v>
      </c>
      <c r="E2697" t="s">
        <v>44</v>
      </c>
      <c r="F2697" t="str">
        <f t="shared" si="253"/>
        <v>SOUTH</v>
      </c>
      <c r="G2697" t="s">
        <v>12</v>
      </c>
      <c r="H2697" t="str">
        <f t="shared" si="254"/>
        <v>Electronics</v>
      </c>
      <c r="I2697" s="2" t="s">
        <v>526</v>
      </c>
      <c r="J2697" s="1">
        <v>45999</v>
      </c>
      <c r="K2697">
        <v>2896.91</v>
      </c>
      <c r="L2697" s="4">
        <v>2896.91</v>
      </c>
      <c r="M2697" s="4" t="str">
        <f t="shared" si="255"/>
        <v>High Sales</v>
      </c>
      <c r="N2697" s="2" t="str">
        <f t="shared" si="256"/>
        <v>Grade B</v>
      </c>
      <c r="O2697">
        <v>20</v>
      </c>
      <c r="P2697" s="4">
        <v>20</v>
      </c>
      <c r="Q2697" t="s">
        <v>23</v>
      </c>
      <c r="R2697" s="4">
        <v>7</v>
      </c>
      <c r="S2697" t="str">
        <f>CONCATENATE(OrdersTable[[#This Row],[Clean_ID]],"-",OrdersTable[[#This Row],[Clean_Region]],"-",OrdersTable[[#This Row],[Clean_Product]])</f>
        <v>3695-SOUTH-Electronics</v>
      </c>
    </row>
    <row r="2698" spans="1:19" x14ac:dyDescent="0.3">
      <c r="A2698" t="s">
        <v>7022</v>
      </c>
      <c r="B2698" t="str">
        <f t="shared" si="252"/>
        <v>3696</v>
      </c>
      <c r="C2698" t="s">
        <v>7023</v>
      </c>
      <c r="D2698" t="str">
        <f t="shared" si="257"/>
        <v>John Franklin</v>
      </c>
      <c r="E2698" t="s">
        <v>26</v>
      </c>
      <c r="F2698" t="str">
        <f t="shared" si="253"/>
        <v>EAST</v>
      </c>
      <c r="G2698" t="s">
        <v>12</v>
      </c>
      <c r="H2698" t="str">
        <f t="shared" si="254"/>
        <v>Electronics</v>
      </c>
      <c r="I2698" s="2" t="s">
        <v>7024</v>
      </c>
      <c r="J2698" s="1">
        <v>45875</v>
      </c>
      <c r="K2698"/>
      <c r="L2698" s="4">
        <v>0</v>
      </c>
      <c r="M2698" s="4" t="str">
        <f t="shared" si="255"/>
        <v>Low Sales</v>
      </c>
      <c r="N2698" s="2" t="str">
        <f t="shared" si="256"/>
        <v>Grade C</v>
      </c>
      <c r="O2698"/>
      <c r="P2698" s="4">
        <v>0</v>
      </c>
      <c r="Q2698" t="s">
        <v>37</v>
      </c>
      <c r="R2698" s="4">
        <v>8</v>
      </c>
      <c r="S2698" t="str">
        <f>CONCATENATE(OrdersTable[[#This Row],[Clean_ID]],"-",OrdersTable[[#This Row],[Clean_Region]],"-",OrdersTable[[#This Row],[Clean_Product]])</f>
        <v>3696-EAST-Electronics</v>
      </c>
    </row>
    <row r="2699" spans="1:19" x14ac:dyDescent="0.3">
      <c r="A2699" t="s">
        <v>7025</v>
      </c>
      <c r="B2699" t="str">
        <f t="shared" si="252"/>
        <v>3697</v>
      </c>
      <c r="C2699" t="s">
        <v>7026</v>
      </c>
      <c r="D2699" t="str">
        <f t="shared" si="257"/>
        <v>Michael Bennett</v>
      </c>
      <c r="E2699" t="s">
        <v>26</v>
      </c>
      <c r="F2699" t="str">
        <f t="shared" si="253"/>
        <v>EAST</v>
      </c>
      <c r="G2699" t="s">
        <v>40</v>
      </c>
      <c r="H2699" t="str">
        <f t="shared" si="254"/>
        <v>Office Supplies</v>
      </c>
      <c r="I2699" s="2" t="s">
        <v>7027</v>
      </c>
      <c r="J2699" s="1">
        <v>46328</v>
      </c>
      <c r="K2699">
        <v>603.83000000000004</v>
      </c>
      <c r="L2699" s="4">
        <v>603.83000000000004</v>
      </c>
      <c r="M2699" s="4" t="str">
        <f t="shared" si="255"/>
        <v>Low Sales</v>
      </c>
      <c r="N2699" s="2" t="str">
        <f t="shared" si="256"/>
        <v>Grade C</v>
      </c>
      <c r="O2699">
        <v>15</v>
      </c>
      <c r="P2699" s="4">
        <v>15</v>
      </c>
      <c r="Q2699" t="s">
        <v>37</v>
      </c>
      <c r="R2699" s="4">
        <v>12</v>
      </c>
      <c r="S2699" t="str">
        <f>CONCATENATE(OrdersTable[[#This Row],[Clean_ID]],"-",OrdersTable[[#This Row],[Clean_Region]],"-",OrdersTable[[#This Row],[Clean_Product]])</f>
        <v>3697-EAST-Office Supplies</v>
      </c>
    </row>
    <row r="2700" spans="1:19" x14ac:dyDescent="0.3">
      <c r="A2700" t="s">
        <v>7028</v>
      </c>
      <c r="B2700" t="str">
        <f t="shared" si="252"/>
        <v>3698</v>
      </c>
      <c r="C2700" t="s">
        <v>7029</v>
      </c>
      <c r="D2700" t="str">
        <f t="shared" si="257"/>
        <v>Aaron Montoya</v>
      </c>
      <c r="E2700" t="s">
        <v>51</v>
      </c>
      <c r="F2700" t="str">
        <f t="shared" si="253"/>
        <v>WEST</v>
      </c>
      <c r="G2700" t="s">
        <v>80</v>
      </c>
      <c r="H2700" t="str">
        <f t="shared" si="254"/>
        <v>Furniture</v>
      </c>
      <c r="I2700" s="2" t="s">
        <v>948</v>
      </c>
      <c r="J2700" s="1">
        <v>45794</v>
      </c>
      <c r="K2700">
        <v>2294.89</v>
      </c>
      <c r="L2700" s="4">
        <v>2294.89</v>
      </c>
      <c r="M2700" s="4" t="str">
        <f t="shared" si="255"/>
        <v>Low Sales</v>
      </c>
      <c r="N2700" s="2" t="str">
        <f t="shared" si="256"/>
        <v>Grade B</v>
      </c>
      <c r="O2700">
        <v>5</v>
      </c>
      <c r="P2700" s="4">
        <v>5</v>
      </c>
      <c r="Q2700" t="s">
        <v>23</v>
      </c>
      <c r="R2700" s="4">
        <v>13</v>
      </c>
      <c r="S2700" t="str">
        <f>CONCATENATE(OrdersTable[[#This Row],[Clean_ID]],"-",OrdersTable[[#This Row],[Clean_Region]],"-",OrdersTable[[#This Row],[Clean_Product]])</f>
        <v>3698-WEST-Furniture</v>
      </c>
    </row>
    <row r="2701" spans="1:19" x14ac:dyDescent="0.3">
      <c r="A2701" t="s">
        <v>7030</v>
      </c>
      <c r="B2701" t="str">
        <f t="shared" si="252"/>
        <v>3699</v>
      </c>
      <c r="C2701" t="s">
        <v>7031</v>
      </c>
      <c r="D2701" t="str">
        <f t="shared" si="257"/>
        <v>Kristy Walker</v>
      </c>
      <c r="E2701" t="s">
        <v>21</v>
      </c>
      <c r="F2701" t="str">
        <f t="shared" si="253"/>
        <v>CENTRAL</v>
      </c>
      <c r="G2701" t="s">
        <v>12</v>
      </c>
      <c r="H2701" t="str">
        <f t="shared" si="254"/>
        <v>Electronics</v>
      </c>
      <c r="I2701" s="2" t="s">
        <v>627</v>
      </c>
      <c r="J2701" s="1">
        <v>46099</v>
      </c>
      <c r="K2701"/>
      <c r="L2701" s="4">
        <v>0</v>
      </c>
      <c r="M2701" s="4" t="str">
        <f t="shared" si="255"/>
        <v>Low Sales</v>
      </c>
      <c r="N2701" s="2" t="str">
        <f t="shared" si="256"/>
        <v>Grade C</v>
      </c>
      <c r="O2701">
        <v>5</v>
      </c>
      <c r="P2701" s="4">
        <v>5</v>
      </c>
      <c r="Q2701" t="s">
        <v>18</v>
      </c>
      <c r="R2701" s="4">
        <v>5</v>
      </c>
      <c r="S2701" t="str">
        <f>CONCATENATE(OrdersTable[[#This Row],[Clean_ID]],"-",OrdersTable[[#This Row],[Clean_Region]],"-",OrdersTable[[#This Row],[Clean_Product]])</f>
        <v>3699-CENTRAL-Electronics</v>
      </c>
    </row>
    <row r="2702" spans="1:19" x14ac:dyDescent="0.3">
      <c r="A2702" t="s">
        <v>7032</v>
      </c>
      <c r="B2702" t="str">
        <f t="shared" si="252"/>
        <v>3700</v>
      </c>
      <c r="C2702" t="s">
        <v>7033</v>
      </c>
      <c r="D2702" t="str">
        <f t="shared" si="257"/>
        <v>Mark Estrada</v>
      </c>
      <c r="E2702" t="s">
        <v>44</v>
      </c>
      <c r="F2702" t="str">
        <f t="shared" si="253"/>
        <v>SOUTH</v>
      </c>
      <c r="G2702" t="s">
        <v>12</v>
      </c>
      <c r="H2702" t="str">
        <f t="shared" si="254"/>
        <v>Electronics</v>
      </c>
      <c r="I2702" s="2" t="s">
        <v>183</v>
      </c>
      <c r="J2702" s="1">
        <v>45722</v>
      </c>
      <c r="K2702"/>
      <c r="L2702" s="4">
        <v>0</v>
      </c>
      <c r="M2702" s="4" t="str">
        <f t="shared" si="255"/>
        <v>Low Sales</v>
      </c>
      <c r="N2702" s="2" t="str">
        <f t="shared" si="256"/>
        <v>Grade C</v>
      </c>
      <c r="O2702">
        <v>20</v>
      </c>
      <c r="P2702" s="4">
        <v>20</v>
      </c>
      <c r="Q2702" t="s">
        <v>31</v>
      </c>
      <c r="R2702" s="4">
        <v>9</v>
      </c>
      <c r="S2702" t="str">
        <f>CONCATENATE(OrdersTable[[#This Row],[Clean_ID]],"-",OrdersTable[[#This Row],[Clean_Region]],"-",OrdersTable[[#This Row],[Clean_Product]])</f>
        <v>3700-SOUTH-Electronics</v>
      </c>
    </row>
    <row r="2703" spans="1:19" x14ac:dyDescent="0.3">
      <c r="A2703" t="s">
        <v>7034</v>
      </c>
      <c r="B2703" t="str">
        <f t="shared" si="252"/>
        <v>3701</v>
      </c>
      <c r="C2703" t="s">
        <v>7035</v>
      </c>
      <c r="D2703" t="str">
        <f t="shared" si="257"/>
        <v>Mark Pacheco</v>
      </c>
      <c r="E2703" t="s">
        <v>44</v>
      </c>
      <c r="F2703" t="str">
        <f t="shared" si="253"/>
        <v>SOUTH</v>
      </c>
      <c r="G2703" t="s">
        <v>80</v>
      </c>
      <c r="H2703" t="str">
        <f t="shared" si="254"/>
        <v>Furniture</v>
      </c>
      <c r="I2703" s="2" t="s">
        <v>6364</v>
      </c>
      <c r="J2703" s="1">
        <v>45481</v>
      </c>
      <c r="K2703"/>
      <c r="L2703" s="4">
        <v>0</v>
      </c>
      <c r="M2703" s="4" t="str">
        <f t="shared" si="255"/>
        <v>Low Sales</v>
      </c>
      <c r="N2703" s="2" t="str">
        <f t="shared" si="256"/>
        <v>Grade C</v>
      </c>
      <c r="O2703">
        <v>20</v>
      </c>
      <c r="P2703" s="4">
        <v>20</v>
      </c>
      <c r="Q2703" t="s">
        <v>14</v>
      </c>
      <c r="R2703" s="4">
        <v>14</v>
      </c>
      <c r="S2703" t="str">
        <f>CONCATENATE(OrdersTable[[#This Row],[Clean_ID]],"-",OrdersTable[[#This Row],[Clean_Region]],"-",OrdersTable[[#This Row],[Clean_Product]])</f>
        <v>3701-SOUTH-Furniture</v>
      </c>
    </row>
    <row r="2704" spans="1:19" x14ac:dyDescent="0.3">
      <c r="A2704" t="s">
        <v>7036</v>
      </c>
      <c r="B2704" t="str">
        <f t="shared" si="252"/>
        <v>3702</v>
      </c>
      <c r="C2704" t="s">
        <v>7037</v>
      </c>
      <c r="D2704" t="str">
        <f t="shared" si="257"/>
        <v>Linda Johnson</v>
      </c>
      <c r="E2704" t="s">
        <v>26</v>
      </c>
      <c r="F2704" t="str">
        <f t="shared" si="253"/>
        <v>EAST</v>
      </c>
      <c r="G2704" t="s">
        <v>12</v>
      </c>
      <c r="H2704" t="str">
        <f t="shared" si="254"/>
        <v>Electronics</v>
      </c>
      <c r="I2704" s="2" t="s">
        <v>3706</v>
      </c>
      <c r="J2704" s="1">
        <v>45530</v>
      </c>
      <c r="K2704">
        <v>91.72</v>
      </c>
      <c r="L2704" s="4">
        <v>91.72</v>
      </c>
      <c r="M2704" s="4" t="str">
        <f t="shared" si="255"/>
        <v>Low Sales</v>
      </c>
      <c r="N2704" s="2" t="str">
        <f t="shared" si="256"/>
        <v>Grade C</v>
      </c>
      <c r="O2704"/>
      <c r="P2704" s="4">
        <v>0</v>
      </c>
      <c r="Q2704" t="s">
        <v>14</v>
      </c>
      <c r="R2704" s="4">
        <v>6</v>
      </c>
      <c r="S2704" t="str">
        <f>CONCATENATE(OrdersTable[[#This Row],[Clean_ID]],"-",OrdersTable[[#This Row],[Clean_Region]],"-",OrdersTable[[#This Row],[Clean_Product]])</f>
        <v>3702-EAST-Electronics</v>
      </c>
    </row>
    <row r="2705" spans="1:19" x14ac:dyDescent="0.3">
      <c r="A2705" t="s">
        <v>7038</v>
      </c>
      <c r="B2705" t="str">
        <f t="shared" si="252"/>
        <v>3703</v>
      </c>
      <c r="C2705" t="s">
        <v>7039</v>
      </c>
      <c r="D2705" t="str">
        <f t="shared" si="257"/>
        <v>Christina Parks</v>
      </c>
      <c r="E2705" t="s">
        <v>44</v>
      </c>
      <c r="F2705" t="str">
        <f t="shared" si="253"/>
        <v>SOUTH</v>
      </c>
      <c r="G2705" t="s">
        <v>35</v>
      </c>
      <c r="H2705" t="str">
        <f t="shared" si="254"/>
        <v>Electronics</v>
      </c>
      <c r="I2705" s="2" t="s">
        <v>2396</v>
      </c>
      <c r="J2705" s="1">
        <v>45315</v>
      </c>
      <c r="K2705"/>
      <c r="L2705" s="4">
        <v>0</v>
      </c>
      <c r="M2705" s="4" t="str">
        <f t="shared" si="255"/>
        <v>Low Sales</v>
      </c>
      <c r="N2705" s="2" t="str">
        <f t="shared" si="256"/>
        <v>Grade C</v>
      </c>
      <c r="O2705">
        <v>10</v>
      </c>
      <c r="P2705" s="4">
        <v>10</v>
      </c>
      <c r="Q2705" t="s">
        <v>31</v>
      </c>
      <c r="R2705" s="4">
        <v>5</v>
      </c>
      <c r="S2705" t="str">
        <f>CONCATENATE(OrdersTable[[#This Row],[Clean_ID]],"-",OrdersTable[[#This Row],[Clean_Region]],"-",OrdersTable[[#This Row],[Clean_Product]])</f>
        <v>3703-SOUTH-Electronics</v>
      </c>
    </row>
    <row r="2706" spans="1:19" x14ac:dyDescent="0.3">
      <c r="A2706" t="s">
        <v>7040</v>
      </c>
      <c r="B2706" t="str">
        <f t="shared" si="252"/>
        <v>3704</v>
      </c>
      <c r="C2706" t="s">
        <v>7041</v>
      </c>
      <c r="D2706" t="str">
        <f t="shared" si="257"/>
        <v>Lydia Mitchell</v>
      </c>
      <c r="E2706" t="s">
        <v>44</v>
      </c>
      <c r="F2706" t="str">
        <f t="shared" si="253"/>
        <v>SOUTH</v>
      </c>
      <c r="G2706" t="s">
        <v>12</v>
      </c>
      <c r="H2706" t="str">
        <f t="shared" si="254"/>
        <v>Electronics</v>
      </c>
      <c r="I2706" s="2" t="s">
        <v>1133</v>
      </c>
      <c r="J2706" s="1">
        <v>45560</v>
      </c>
      <c r="K2706">
        <v>3293.28</v>
      </c>
      <c r="L2706" s="4">
        <v>3293.28</v>
      </c>
      <c r="M2706" s="4" t="str">
        <f t="shared" si="255"/>
        <v>High Sales</v>
      </c>
      <c r="N2706" s="2" t="str">
        <f t="shared" si="256"/>
        <v>Grade B</v>
      </c>
      <c r="O2706">
        <v>10</v>
      </c>
      <c r="P2706" s="4">
        <v>10</v>
      </c>
      <c r="Q2706" t="s">
        <v>14</v>
      </c>
      <c r="R2706" s="4">
        <v>10</v>
      </c>
      <c r="S2706" t="str">
        <f>CONCATENATE(OrdersTable[[#This Row],[Clean_ID]],"-",OrdersTable[[#This Row],[Clean_Region]],"-",OrdersTable[[#This Row],[Clean_Product]])</f>
        <v>3704-SOUTH-Electronics</v>
      </c>
    </row>
    <row r="2707" spans="1:19" x14ac:dyDescent="0.3">
      <c r="A2707" t="s">
        <v>7042</v>
      </c>
      <c r="B2707" t="str">
        <f t="shared" si="252"/>
        <v>3705</v>
      </c>
      <c r="C2707" t="s">
        <v>7043</v>
      </c>
      <c r="D2707" t="str">
        <f t="shared" si="257"/>
        <v>Arthur Dunn</v>
      </c>
      <c r="E2707" t="s">
        <v>34</v>
      </c>
      <c r="F2707" t="str">
        <f t="shared" si="253"/>
        <v>NORTH</v>
      </c>
      <c r="G2707" t="s">
        <v>40</v>
      </c>
      <c r="H2707" t="str">
        <f t="shared" si="254"/>
        <v>Office Supplies</v>
      </c>
      <c r="I2707" s="2" t="s">
        <v>7044</v>
      </c>
      <c r="J2707" s="1">
        <v>45812</v>
      </c>
      <c r="K2707"/>
      <c r="L2707" s="4">
        <v>0</v>
      </c>
      <c r="M2707" s="4" t="str">
        <f t="shared" si="255"/>
        <v>Low Sales</v>
      </c>
      <c r="N2707" s="2" t="str">
        <f t="shared" si="256"/>
        <v>Grade C</v>
      </c>
      <c r="O2707">
        <v>15</v>
      </c>
      <c r="P2707" s="4">
        <v>15</v>
      </c>
      <c r="Q2707" t="s">
        <v>14</v>
      </c>
      <c r="R2707" s="4">
        <v>1</v>
      </c>
      <c r="S2707" t="str">
        <f>CONCATENATE(OrdersTable[[#This Row],[Clean_ID]],"-",OrdersTable[[#This Row],[Clean_Region]],"-",OrdersTable[[#This Row],[Clean_Product]])</f>
        <v>3705-NORTH-Office Supplies</v>
      </c>
    </row>
    <row r="2708" spans="1:19" x14ac:dyDescent="0.3">
      <c r="A2708" t="s">
        <v>7045</v>
      </c>
      <c r="B2708" t="str">
        <f t="shared" si="252"/>
        <v>3706</v>
      </c>
      <c r="C2708" t="s">
        <v>7046</v>
      </c>
      <c r="D2708" t="str">
        <f t="shared" si="257"/>
        <v>Jessica Young</v>
      </c>
      <c r="E2708" t="s">
        <v>34</v>
      </c>
      <c r="F2708" t="str">
        <f t="shared" si="253"/>
        <v>NORTH</v>
      </c>
      <c r="G2708" t="s">
        <v>35</v>
      </c>
      <c r="H2708" t="str">
        <f t="shared" si="254"/>
        <v>Electronics</v>
      </c>
      <c r="I2708" s="2" t="s">
        <v>5045</v>
      </c>
      <c r="J2708" s="1">
        <v>45998</v>
      </c>
      <c r="K2708"/>
      <c r="L2708" s="4">
        <v>0</v>
      </c>
      <c r="M2708" s="4" t="str">
        <f t="shared" si="255"/>
        <v>Low Sales</v>
      </c>
      <c r="N2708" s="2" t="str">
        <f t="shared" si="256"/>
        <v>Grade C</v>
      </c>
      <c r="O2708">
        <v>5</v>
      </c>
      <c r="P2708" s="4">
        <v>5</v>
      </c>
      <c r="Q2708" t="s">
        <v>37</v>
      </c>
      <c r="R2708" s="4">
        <v>4</v>
      </c>
      <c r="S2708" t="str">
        <f>CONCATENATE(OrdersTable[[#This Row],[Clean_ID]],"-",OrdersTable[[#This Row],[Clean_Region]],"-",OrdersTable[[#This Row],[Clean_Product]])</f>
        <v>3706-NORTH-Electronics</v>
      </c>
    </row>
    <row r="2709" spans="1:19" x14ac:dyDescent="0.3">
      <c r="A2709" t="s">
        <v>7047</v>
      </c>
      <c r="B2709" t="str">
        <f t="shared" si="252"/>
        <v>3707</v>
      </c>
      <c r="C2709" t="s">
        <v>7048</v>
      </c>
      <c r="D2709" t="str">
        <f t="shared" si="257"/>
        <v>Alyssa Brooks</v>
      </c>
      <c r="E2709" t="s">
        <v>44</v>
      </c>
      <c r="F2709" t="str">
        <f t="shared" si="253"/>
        <v>SOUTH</v>
      </c>
      <c r="G2709" t="s">
        <v>40</v>
      </c>
      <c r="H2709" t="str">
        <f t="shared" si="254"/>
        <v>Office Supplies</v>
      </c>
      <c r="I2709" s="2" t="s">
        <v>7049</v>
      </c>
      <c r="J2709" s="1">
        <v>45672</v>
      </c>
      <c r="K2709">
        <v>4208.93</v>
      </c>
      <c r="L2709" s="4">
        <v>4208.93</v>
      </c>
      <c r="M2709" s="4" t="str">
        <f t="shared" si="255"/>
        <v>High Sales</v>
      </c>
      <c r="N2709" s="2" t="str">
        <f t="shared" si="256"/>
        <v>Grade A</v>
      </c>
      <c r="O2709">
        <v>5</v>
      </c>
      <c r="P2709" s="4">
        <v>5</v>
      </c>
      <c r="Q2709" t="s">
        <v>37</v>
      </c>
      <c r="R2709" s="4">
        <v>8</v>
      </c>
      <c r="S2709" t="str">
        <f>CONCATENATE(OrdersTable[[#This Row],[Clean_ID]],"-",OrdersTable[[#This Row],[Clean_Region]],"-",OrdersTable[[#This Row],[Clean_Product]])</f>
        <v>3707-SOUTH-Office Supplies</v>
      </c>
    </row>
    <row r="2710" spans="1:19" x14ac:dyDescent="0.3">
      <c r="A2710" t="s">
        <v>7050</v>
      </c>
      <c r="B2710" t="str">
        <f t="shared" si="252"/>
        <v>3708</v>
      </c>
      <c r="C2710" t="s">
        <v>7051</v>
      </c>
      <c r="D2710" t="str">
        <f t="shared" si="257"/>
        <v>Madison White</v>
      </c>
      <c r="E2710" t="s">
        <v>11</v>
      </c>
      <c r="F2710" t="str">
        <f t="shared" si="253"/>
        <v>NORTH</v>
      </c>
      <c r="G2710" t="s">
        <v>40</v>
      </c>
      <c r="H2710" t="str">
        <f t="shared" si="254"/>
        <v>Office Supplies</v>
      </c>
      <c r="I2710" s="2" t="s">
        <v>6411</v>
      </c>
      <c r="J2710" s="1">
        <v>45393</v>
      </c>
      <c r="K2710">
        <v>4621.8</v>
      </c>
      <c r="L2710" s="4">
        <v>4621.8</v>
      </c>
      <c r="M2710" s="4" t="str">
        <f t="shared" si="255"/>
        <v>High Sales</v>
      </c>
      <c r="N2710" s="2" t="str">
        <f t="shared" si="256"/>
        <v>Grade A</v>
      </c>
      <c r="O2710">
        <v>15</v>
      </c>
      <c r="P2710" s="4">
        <v>15</v>
      </c>
      <c r="Q2710" t="s">
        <v>37</v>
      </c>
      <c r="R2710" s="4">
        <v>8</v>
      </c>
      <c r="S2710" t="str">
        <f>CONCATENATE(OrdersTable[[#This Row],[Clean_ID]],"-",OrdersTable[[#This Row],[Clean_Region]],"-",OrdersTable[[#This Row],[Clean_Product]])</f>
        <v>3708-NORTH-Office Supplies</v>
      </c>
    </row>
    <row r="2711" spans="1:19" x14ac:dyDescent="0.3">
      <c r="A2711" t="s">
        <v>7052</v>
      </c>
      <c r="B2711" t="str">
        <f t="shared" si="252"/>
        <v>3709</v>
      </c>
      <c r="C2711" t="s">
        <v>7053</v>
      </c>
      <c r="D2711" t="str">
        <f t="shared" si="257"/>
        <v>Jeffrey Donaldson</v>
      </c>
      <c r="E2711" t="s">
        <v>34</v>
      </c>
      <c r="F2711" t="str">
        <f t="shared" si="253"/>
        <v>NORTH</v>
      </c>
      <c r="G2711" t="s">
        <v>35</v>
      </c>
      <c r="H2711" t="str">
        <f t="shared" si="254"/>
        <v>Electronics</v>
      </c>
      <c r="I2711" s="2" t="s">
        <v>1306</v>
      </c>
      <c r="J2711" s="1">
        <v>45446</v>
      </c>
      <c r="K2711"/>
      <c r="L2711" s="4">
        <v>0</v>
      </c>
      <c r="M2711" s="4" t="str">
        <f t="shared" si="255"/>
        <v>Low Sales</v>
      </c>
      <c r="N2711" s="2" t="str">
        <f t="shared" si="256"/>
        <v>Grade C</v>
      </c>
      <c r="O2711"/>
      <c r="P2711" s="4">
        <v>0</v>
      </c>
      <c r="Q2711" t="s">
        <v>23</v>
      </c>
      <c r="R2711" s="4">
        <v>4</v>
      </c>
      <c r="S2711" t="str">
        <f>CONCATENATE(OrdersTable[[#This Row],[Clean_ID]],"-",OrdersTable[[#This Row],[Clean_Region]],"-",OrdersTable[[#This Row],[Clean_Product]])</f>
        <v>3709-NORTH-Electronics</v>
      </c>
    </row>
    <row r="2712" spans="1:19" x14ac:dyDescent="0.3">
      <c r="A2712" t="s">
        <v>7054</v>
      </c>
      <c r="B2712" t="str">
        <f t="shared" si="252"/>
        <v>3710</v>
      </c>
      <c r="C2712" t="s">
        <v>7055</v>
      </c>
      <c r="D2712" t="str">
        <f t="shared" si="257"/>
        <v>Melvin Williams</v>
      </c>
      <c r="E2712" t="s">
        <v>44</v>
      </c>
      <c r="F2712" t="str">
        <f t="shared" si="253"/>
        <v>SOUTH</v>
      </c>
      <c r="G2712" t="s">
        <v>80</v>
      </c>
      <c r="H2712" t="str">
        <f t="shared" si="254"/>
        <v>Furniture</v>
      </c>
      <c r="I2712" s="2" t="s">
        <v>912</v>
      </c>
      <c r="J2712" s="1">
        <v>45674</v>
      </c>
      <c r="K2712"/>
      <c r="L2712" s="4">
        <v>0</v>
      </c>
      <c r="M2712" s="4" t="str">
        <f t="shared" si="255"/>
        <v>Low Sales</v>
      </c>
      <c r="N2712" s="2" t="str">
        <f t="shared" si="256"/>
        <v>Grade C</v>
      </c>
      <c r="O2712">
        <v>10</v>
      </c>
      <c r="P2712" s="4">
        <v>10</v>
      </c>
      <c r="Q2712" t="s">
        <v>18</v>
      </c>
      <c r="R2712" s="4">
        <v>5</v>
      </c>
      <c r="S2712" t="str">
        <f>CONCATENATE(OrdersTable[[#This Row],[Clean_ID]],"-",OrdersTable[[#This Row],[Clean_Region]],"-",OrdersTable[[#This Row],[Clean_Product]])</f>
        <v>3710-SOUTH-Furniture</v>
      </c>
    </row>
    <row r="2713" spans="1:19" x14ac:dyDescent="0.3">
      <c r="A2713" t="s">
        <v>7056</v>
      </c>
      <c r="B2713" t="str">
        <f t="shared" si="252"/>
        <v>3711</v>
      </c>
      <c r="C2713" t="s">
        <v>7057</v>
      </c>
      <c r="D2713" t="str">
        <f t="shared" si="257"/>
        <v>Terry Richard</v>
      </c>
      <c r="E2713" t="s">
        <v>34</v>
      </c>
      <c r="F2713" t="str">
        <f t="shared" si="253"/>
        <v>NORTH</v>
      </c>
      <c r="G2713" t="s">
        <v>40</v>
      </c>
      <c r="H2713" t="str">
        <f t="shared" si="254"/>
        <v>Office Supplies</v>
      </c>
      <c r="I2713" s="2" t="s">
        <v>1611</v>
      </c>
      <c r="J2713" s="1">
        <v>46002</v>
      </c>
      <c r="K2713">
        <v>3383.57</v>
      </c>
      <c r="L2713" s="4">
        <v>3383.57</v>
      </c>
      <c r="M2713" s="4" t="str">
        <f t="shared" si="255"/>
        <v>High Sales</v>
      </c>
      <c r="N2713" s="2" t="str">
        <f t="shared" si="256"/>
        <v>Grade B</v>
      </c>
      <c r="O2713">
        <v>20</v>
      </c>
      <c r="P2713" s="4">
        <v>20</v>
      </c>
      <c r="Q2713" t="s">
        <v>14</v>
      </c>
      <c r="R2713" s="4">
        <v>2</v>
      </c>
      <c r="S2713" t="str">
        <f>CONCATENATE(OrdersTable[[#This Row],[Clean_ID]],"-",OrdersTable[[#This Row],[Clean_Region]],"-",OrdersTable[[#This Row],[Clean_Product]])</f>
        <v>3711-NORTH-Office Supplies</v>
      </c>
    </row>
    <row r="2714" spans="1:19" x14ac:dyDescent="0.3">
      <c r="A2714" t="s">
        <v>7058</v>
      </c>
      <c r="B2714" t="str">
        <f t="shared" si="252"/>
        <v>3712</v>
      </c>
      <c r="C2714" t="s">
        <v>7059</v>
      </c>
      <c r="D2714" t="str">
        <f t="shared" si="257"/>
        <v>Gary Edwards</v>
      </c>
      <c r="E2714" t="s">
        <v>21</v>
      </c>
      <c r="F2714" t="str">
        <f t="shared" si="253"/>
        <v>CENTRAL</v>
      </c>
      <c r="G2714" t="s">
        <v>12</v>
      </c>
      <c r="H2714" t="str">
        <f t="shared" si="254"/>
        <v>Electronics</v>
      </c>
      <c r="I2714" s="2" t="s">
        <v>7060</v>
      </c>
      <c r="J2714" s="1">
        <v>45328</v>
      </c>
      <c r="K2714"/>
      <c r="L2714" s="4">
        <v>0</v>
      </c>
      <c r="M2714" s="4" t="str">
        <f t="shared" si="255"/>
        <v>Low Sales</v>
      </c>
      <c r="N2714" s="2" t="str">
        <f t="shared" si="256"/>
        <v>Grade C</v>
      </c>
      <c r="O2714">
        <v>5</v>
      </c>
      <c r="P2714" s="4">
        <v>5</v>
      </c>
      <c r="Q2714" t="s">
        <v>23</v>
      </c>
      <c r="R2714" s="4">
        <v>4</v>
      </c>
      <c r="S2714" t="str">
        <f>CONCATENATE(OrdersTable[[#This Row],[Clean_ID]],"-",OrdersTable[[#This Row],[Clean_Region]],"-",OrdersTable[[#This Row],[Clean_Product]])</f>
        <v>3712-CENTRAL-Electronics</v>
      </c>
    </row>
    <row r="2715" spans="1:19" x14ac:dyDescent="0.3">
      <c r="A2715" t="s">
        <v>7061</v>
      </c>
      <c r="B2715" t="str">
        <f t="shared" si="252"/>
        <v>3713</v>
      </c>
      <c r="C2715" t="s">
        <v>7062</v>
      </c>
      <c r="D2715" t="str">
        <f t="shared" si="257"/>
        <v>Marcus Moore</v>
      </c>
      <c r="E2715" t="s">
        <v>34</v>
      </c>
      <c r="F2715" t="str">
        <f t="shared" si="253"/>
        <v>NORTH</v>
      </c>
      <c r="G2715" t="s">
        <v>35</v>
      </c>
      <c r="H2715" t="str">
        <f t="shared" si="254"/>
        <v>Electronics</v>
      </c>
      <c r="I2715" s="2" t="s">
        <v>915</v>
      </c>
      <c r="J2715" s="1">
        <v>45304</v>
      </c>
      <c r="K2715"/>
      <c r="L2715" s="4">
        <v>0</v>
      </c>
      <c r="M2715" s="4" t="str">
        <f t="shared" si="255"/>
        <v>Low Sales</v>
      </c>
      <c r="N2715" s="2" t="str">
        <f t="shared" si="256"/>
        <v>Grade C</v>
      </c>
      <c r="O2715">
        <v>10</v>
      </c>
      <c r="P2715" s="4">
        <v>10</v>
      </c>
      <c r="Q2715" t="s">
        <v>14</v>
      </c>
      <c r="R2715" s="4">
        <v>15</v>
      </c>
      <c r="S2715" t="str">
        <f>CONCATENATE(OrdersTable[[#This Row],[Clean_ID]],"-",OrdersTable[[#This Row],[Clean_Region]],"-",OrdersTable[[#This Row],[Clean_Product]])</f>
        <v>3713-NORTH-Electronics</v>
      </c>
    </row>
    <row r="2716" spans="1:19" x14ac:dyDescent="0.3">
      <c r="A2716" t="s">
        <v>7063</v>
      </c>
      <c r="B2716" t="str">
        <f t="shared" si="252"/>
        <v>3714</v>
      </c>
      <c r="C2716" t="s">
        <v>7064</v>
      </c>
      <c r="D2716" t="str">
        <f t="shared" si="257"/>
        <v>Mark Moses</v>
      </c>
      <c r="E2716" t="s">
        <v>44</v>
      </c>
      <c r="F2716" t="str">
        <f t="shared" si="253"/>
        <v>SOUTH</v>
      </c>
      <c r="G2716" t="s">
        <v>12</v>
      </c>
      <c r="H2716" t="str">
        <f t="shared" si="254"/>
        <v>Electronics</v>
      </c>
      <c r="I2716" s="2" t="s">
        <v>1880</v>
      </c>
      <c r="J2716" s="1">
        <v>45324</v>
      </c>
      <c r="K2716">
        <v>1709.34</v>
      </c>
      <c r="L2716" s="4">
        <v>1709.34</v>
      </c>
      <c r="M2716" s="4" t="str">
        <f t="shared" si="255"/>
        <v>Low Sales</v>
      </c>
      <c r="N2716" s="2" t="str">
        <f t="shared" si="256"/>
        <v>Grade C</v>
      </c>
      <c r="O2716">
        <v>20</v>
      </c>
      <c r="P2716" s="4">
        <v>20</v>
      </c>
      <c r="Q2716" t="s">
        <v>23</v>
      </c>
      <c r="R2716" s="4">
        <v>12</v>
      </c>
      <c r="S2716" t="str">
        <f>CONCATENATE(OrdersTable[[#This Row],[Clean_ID]],"-",OrdersTable[[#This Row],[Clean_Region]],"-",OrdersTable[[#This Row],[Clean_Product]])</f>
        <v>3714-SOUTH-Electronics</v>
      </c>
    </row>
    <row r="2717" spans="1:19" x14ac:dyDescent="0.3">
      <c r="A2717" t="s">
        <v>7065</v>
      </c>
      <c r="B2717" t="str">
        <f t="shared" si="252"/>
        <v>3715</v>
      </c>
      <c r="C2717" t="s">
        <v>7066</v>
      </c>
      <c r="D2717" t="str">
        <f t="shared" si="257"/>
        <v>Terry Watson</v>
      </c>
      <c r="E2717" t="s">
        <v>44</v>
      </c>
      <c r="F2717" t="str">
        <f t="shared" si="253"/>
        <v>SOUTH</v>
      </c>
      <c r="G2717" t="s">
        <v>12</v>
      </c>
      <c r="H2717" t="str">
        <f t="shared" si="254"/>
        <v>Electronics</v>
      </c>
      <c r="I2717" s="2" t="s">
        <v>1914</v>
      </c>
      <c r="J2717" s="1">
        <v>45846</v>
      </c>
      <c r="K2717">
        <v>1023.14</v>
      </c>
      <c r="L2717" s="4">
        <v>1023.14</v>
      </c>
      <c r="M2717" s="4" t="str">
        <f t="shared" si="255"/>
        <v>Low Sales</v>
      </c>
      <c r="N2717" s="2" t="str">
        <f t="shared" si="256"/>
        <v>Grade C</v>
      </c>
      <c r="O2717">
        <v>5</v>
      </c>
      <c r="P2717" s="4">
        <v>5</v>
      </c>
      <c r="Q2717" t="s">
        <v>31</v>
      </c>
      <c r="R2717" s="4">
        <v>8</v>
      </c>
      <c r="S2717" t="str">
        <f>CONCATENATE(OrdersTable[[#This Row],[Clean_ID]],"-",OrdersTable[[#This Row],[Clean_Region]],"-",OrdersTable[[#This Row],[Clean_Product]])</f>
        <v>3715-SOUTH-Electronics</v>
      </c>
    </row>
    <row r="2718" spans="1:19" x14ac:dyDescent="0.3">
      <c r="A2718" t="s">
        <v>7067</v>
      </c>
      <c r="B2718" t="str">
        <f t="shared" si="252"/>
        <v>3716</v>
      </c>
      <c r="C2718" t="s">
        <v>7068</v>
      </c>
      <c r="D2718" t="str">
        <f t="shared" si="257"/>
        <v>Christina Acosta Md</v>
      </c>
      <c r="E2718" t="s">
        <v>51</v>
      </c>
      <c r="F2718" t="str">
        <f t="shared" si="253"/>
        <v>WEST</v>
      </c>
      <c r="G2718" t="s">
        <v>40</v>
      </c>
      <c r="H2718" t="str">
        <f t="shared" si="254"/>
        <v>Office Supplies</v>
      </c>
      <c r="I2718" s="2" t="s">
        <v>7069</v>
      </c>
      <c r="J2718" s="1">
        <v>45322</v>
      </c>
      <c r="K2718">
        <v>524.11</v>
      </c>
      <c r="L2718" s="4">
        <v>524.11</v>
      </c>
      <c r="M2718" s="4" t="str">
        <f t="shared" si="255"/>
        <v>Low Sales</v>
      </c>
      <c r="N2718" s="2" t="str">
        <f t="shared" si="256"/>
        <v>Grade C</v>
      </c>
      <c r="O2718">
        <v>10</v>
      </c>
      <c r="P2718" s="4">
        <v>10</v>
      </c>
      <c r="Q2718" t="s">
        <v>31</v>
      </c>
      <c r="R2718" s="4">
        <v>13</v>
      </c>
      <c r="S2718" t="str">
        <f>CONCATENATE(OrdersTable[[#This Row],[Clean_ID]],"-",OrdersTable[[#This Row],[Clean_Region]],"-",OrdersTable[[#This Row],[Clean_Product]])</f>
        <v>3716-WEST-Office Supplies</v>
      </c>
    </row>
    <row r="2719" spans="1:19" x14ac:dyDescent="0.3">
      <c r="A2719" t="s">
        <v>7070</v>
      </c>
      <c r="B2719" t="str">
        <f t="shared" si="252"/>
        <v>3717</v>
      </c>
      <c r="C2719" t="s">
        <v>7071</v>
      </c>
      <c r="D2719" t="str">
        <f t="shared" si="257"/>
        <v>Luis Chang</v>
      </c>
      <c r="E2719" t="s">
        <v>21</v>
      </c>
      <c r="F2719" t="str">
        <f t="shared" si="253"/>
        <v>CENTRAL</v>
      </c>
      <c r="G2719" t="s">
        <v>12</v>
      </c>
      <c r="H2719" t="str">
        <f t="shared" si="254"/>
        <v>Electronics</v>
      </c>
      <c r="I2719" s="2" t="s">
        <v>2666</v>
      </c>
      <c r="J2719" s="1">
        <v>45318</v>
      </c>
      <c r="K2719"/>
      <c r="L2719" s="4">
        <v>0</v>
      </c>
      <c r="M2719" s="4" t="str">
        <f t="shared" si="255"/>
        <v>Low Sales</v>
      </c>
      <c r="N2719" s="2" t="str">
        <f t="shared" si="256"/>
        <v>Grade C</v>
      </c>
      <c r="O2719">
        <v>5</v>
      </c>
      <c r="P2719" s="4">
        <v>5</v>
      </c>
      <c r="Q2719" t="s">
        <v>18</v>
      </c>
      <c r="R2719" s="4">
        <v>13</v>
      </c>
      <c r="S2719" t="str">
        <f>CONCATENATE(OrdersTable[[#This Row],[Clean_ID]],"-",OrdersTable[[#This Row],[Clean_Region]],"-",OrdersTable[[#This Row],[Clean_Product]])</f>
        <v>3717-CENTRAL-Electronics</v>
      </c>
    </row>
    <row r="2720" spans="1:19" x14ac:dyDescent="0.3">
      <c r="A2720" t="s">
        <v>7072</v>
      </c>
      <c r="B2720" t="str">
        <f t="shared" si="252"/>
        <v>3718</v>
      </c>
      <c r="C2720" t="s">
        <v>7073</v>
      </c>
      <c r="D2720" t="str">
        <f t="shared" si="257"/>
        <v>Cassandra Gillespie</v>
      </c>
      <c r="E2720" t="s">
        <v>34</v>
      </c>
      <c r="F2720" t="str">
        <f t="shared" si="253"/>
        <v>NORTH</v>
      </c>
      <c r="G2720" t="s">
        <v>35</v>
      </c>
      <c r="H2720" t="str">
        <f t="shared" si="254"/>
        <v>Electronics</v>
      </c>
      <c r="I2720" s="2" t="s">
        <v>2104</v>
      </c>
      <c r="J2720" s="1">
        <v>45467</v>
      </c>
      <c r="K2720">
        <v>512.94000000000005</v>
      </c>
      <c r="L2720" s="4">
        <v>512.94000000000005</v>
      </c>
      <c r="M2720" s="4" t="str">
        <f t="shared" si="255"/>
        <v>Low Sales</v>
      </c>
      <c r="N2720" s="2" t="str">
        <f t="shared" si="256"/>
        <v>Grade C</v>
      </c>
      <c r="O2720"/>
      <c r="P2720" s="4">
        <v>0</v>
      </c>
      <c r="Q2720" t="s">
        <v>23</v>
      </c>
      <c r="R2720" s="4">
        <v>10</v>
      </c>
      <c r="S2720" t="str">
        <f>CONCATENATE(OrdersTable[[#This Row],[Clean_ID]],"-",OrdersTable[[#This Row],[Clean_Region]],"-",OrdersTable[[#This Row],[Clean_Product]])</f>
        <v>3718-NORTH-Electronics</v>
      </c>
    </row>
    <row r="2721" spans="1:19" x14ac:dyDescent="0.3">
      <c r="A2721" t="s">
        <v>7074</v>
      </c>
      <c r="B2721" t="str">
        <f t="shared" si="252"/>
        <v>3719</v>
      </c>
      <c r="C2721" t="s">
        <v>7075</v>
      </c>
      <c r="D2721" t="str">
        <f t="shared" si="257"/>
        <v>David Adams</v>
      </c>
      <c r="E2721" t="s">
        <v>34</v>
      </c>
      <c r="F2721" t="str">
        <f t="shared" si="253"/>
        <v>NORTH</v>
      </c>
      <c r="G2721" t="s">
        <v>35</v>
      </c>
      <c r="H2721" t="str">
        <f t="shared" si="254"/>
        <v>Electronics</v>
      </c>
      <c r="I2721" s="2" t="s">
        <v>7076</v>
      </c>
      <c r="J2721" s="1">
        <v>45369</v>
      </c>
      <c r="K2721">
        <v>1979.75</v>
      </c>
      <c r="L2721" s="4">
        <v>1979.75</v>
      </c>
      <c r="M2721" s="4" t="str">
        <f t="shared" si="255"/>
        <v>Low Sales</v>
      </c>
      <c r="N2721" s="2" t="str">
        <f t="shared" si="256"/>
        <v>Grade C</v>
      </c>
      <c r="O2721">
        <v>10</v>
      </c>
      <c r="P2721" s="4">
        <v>10</v>
      </c>
      <c r="Q2721" t="s">
        <v>14</v>
      </c>
      <c r="R2721" s="4">
        <v>1</v>
      </c>
      <c r="S2721" t="str">
        <f>CONCATENATE(OrdersTable[[#This Row],[Clean_ID]],"-",OrdersTable[[#This Row],[Clean_Region]],"-",OrdersTable[[#This Row],[Clean_Product]])</f>
        <v>3719-NORTH-Electronics</v>
      </c>
    </row>
    <row r="2722" spans="1:19" x14ac:dyDescent="0.3">
      <c r="A2722" t="s">
        <v>7077</v>
      </c>
      <c r="B2722" t="str">
        <f t="shared" si="252"/>
        <v>3720</v>
      </c>
      <c r="C2722" t="s">
        <v>7078</v>
      </c>
      <c r="D2722" t="str">
        <f t="shared" si="257"/>
        <v>Allen Ingram</v>
      </c>
      <c r="E2722" t="s">
        <v>26</v>
      </c>
      <c r="F2722" t="str">
        <f t="shared" si="253"/>
        <v>EAST</v>
      </c>
      <c r="G2722" t="s">
        <v>40</v>
      </c>
      <c r="H2722" t="str">
        <f t="shared" si="254"/>
        <v>Office Supplies</v>
      </c>
      <c r="I2722" s="2" t="s">
        <v>2451</v>
      </c>
      <c r="J2722" s="1">
        <v>46018</v>
      </c>
      <c r="K2722">
        <v>3730.23</v>
      </c>
      <c r="L2722" s="4">
        <v>3730.23</v>
      </c>
      <c r="M2722" s="4" t="str">
        <f t="shared" si="255"/>
        <v>High Sales</v>
      </c>
      <c r="N2722" s="2" t="str">
        <f t="shared" si="256"/>
        <v>Grade B</v>
      </c>
      <c r="O2722">
        <v>20</v>
      </c>
      <c r="P2722" s="4">
        <v>20</v>
      </c>
      <c r="Q2722" t="s">
        <v>14</v>
      </c>
      <c r="R2722" s="4">
        <v>10</v>
      </c>
      <c r="S2722" t="str">
        <f>CONCATENATE(OrdersTable[[#This Row],[Clean_ID]],"-",OrdersTable[[#This Row],[Clean_Region]],"-",OrdersTable[[#This Row],[Clean_Product]])</f>
        <v>3720-EAST-Office Supplies</v>
      </c>
    </row>
    <row r="2723" spans="1:19" x14ac:dyDescent="0.3">
      <c r="A2723" t="s">
        <v>7079</v>
      </c>
      <c r="B2723" t="str">
        <f t="shared" si="252"/>
        <v>3721</v>
      </c>
      <c r="C2723" t="s">
        <v>7080</v>
      </c>
      <c r="D2723" t="str">
        <f t="shared" si="257"/>
        <v>Arthur Watts</v>
      </c>
      <c r="E2723" t="s">
        <v>44</v>
      </c>
      <c r="F2723" t="str">
        <f t="shared" si="253"/>
        <v>SOUTH</v>
      </c>
      <c r="G2723" t="s">
        <v>12</v>
      </c>
      <c r="H2723" t="str">
        <f t="shared" si="254"/>
        <v>Electronics</v>
      </c>
      <c r="I2723" s="2" t="s">
        <v>7081</v>
      </c>
      <c r="J2723" s="1">
        <v>45777</v>
      </c>
      <c r="K2723"/>
      <c r="L2723" s="4">
        <v>0</v>
      </c>
      <c r="M2723" s="4" t="str">
        <f t="shared" si="255"/>
        <v>Low Sales</v>
      </c>
      <c r="N2723" s="2" t="str">
        <f t="shared" si="256"/>
        <v>Grade C</v>
      </c>
      <c r="O2723">
        <v>10</v>
      </c>
      <c r="P2723" s="4">
        <v>10</v>
      </c>
      <c r="Q2723" t="s">
        <v>23</v>
      </c>
      <c r="R2723" s="4">
        <v>1</v>
      </c>
      <c r="S2723" t="str">
        <f>CONCATENATE(OrdersTable[[#This Row],[Clean_ID]],"-",OrdersTable[[#This Row],[Clean_Region]],"-",OrdersTable[[#This Row],[Clean_Product]])</f>
        <v>3721-SOUTH-Electronics</v>
      </c>
    </row>
    <row r="2724" spans="1:19" x14ac:dyDescent="0.3">
      <c r="A2724" t="s">
        <v>7082</v>
      </c>
      <c r="B2724" t="str">
        <f t="shared" si="252"/>
        <v>3722</v>
      </c>
      <c r="C2724" t="s">
        <v>7083</v>
      </c>
      <c r="D2724" t="str">
        <f t="shared" si="257"/>
        <v>Victoria Miller</v>
      </c>
      <c r="E2724" t="s">
        <v>44</v>
      </c>
      <c r="F2724" t="str">
        <f t="shared" si="253"/>
        <v>SOUTH</v>
      </c>
      <c r="G2724" t="s">
        <v>80</v>
      </c>
      <c r="H2724" t="str">
        <f t="shared" si="254"/>
        <v>Furniture</v>
      </c>
      <c r="I2724" s="2" t="s">
        <v>7084</v>
      </c>
      <c r="J2724" s="1">
        <v>46069</v>
      </c>
      <c r="K2724">
        <v>1501.02</v>
      </c>
      <c r="L2724" s="4">
        <v>1501.02</v>
      </c>
      <c r="M2724" s="4" t="str">
        <f t="shared" si="255"/>
        <v>Low Sales</v>
      </c>
      <c r="N2724" s="2" t="str">
        <f t="shared" si="256"/>
        <v>Grade C</v>
      </c>
      <c r="O2724">
        <v>10</v>
      </c>
      <c r="P2724" s="4">
        <v>10</v>
      </c>
      <c r="Q2724" t="s">
        <v>31</v>
      </c>
      <c r="R2724" s="4">
        <v>3</v>
      </c>
      <c r="S2724" t="str">
        <f>CONCATENATE(OrdersTable[[#This Row],[Clean_ID]],"-",OrdersTable[[#This Row],[Clean_Region]],"-",OrdersTable[[#This Row],[Clean_Product]])</f>
        <v>3722-SOUTH-Furniture</v>
      </c>
    </row>
    <row r="2725" spans="1:19" x14ac:dyDescent="0.3">
      <c r="A2725" t="s">
        <v>7085</v>
      </c>
      <c r="B2725" t="str">
        <f t="shared" si="252"/>
        <v>3723</v>
      </c>
      <c r="C2725" t="s">
        <v>7086</v>
      </c>
      <c r="D2725" t="str">
        <f t="shared" si="257"/>
        <v>John Kelley</v>
      </c>
      <c r="E2725" t="s">
        <v>34</v>
      </c>
      <c r="F2725" t="str">
        <f t="shared" si="253"/>
        <v>NORTH</v>
      </c>
      <c r="G2725" t="s">
        <v>35</v>
      </c>
      <c r="H2725" t="str">
        <f t="shared" si="254"/>
        <v>Electronics</v>
      </c>
      <c r="I2725" s="2" t="s">
        <v>6228</v>
      </c>
      <c r="J2725" s="1">
        <v>45307</v>
      </c>
      <c r="K2725">
        <v>1744.49</v>
      </c>
      <c r="L2725" s="4">
        <v>1744.49</v>
      </c>
      <c r="M2725" s="4" t="str">
        <f t="shared" si="255"/>
        <v>Low Sales</v>
      </c>
      <c r="N2725" s="2" t="str">
        <f t="shared" si="256"/>
        <v>Grade C</v>
      </c>
      <c r="O2725"/>
      <c r="P2725" s="4">
        <v>0</v>
      </c>
      <c r="Q2725" t="s">
        <v>31</v>
      </c>
      <c r="R2725" s="4">
        <v>13</v>
      </c>
      <c r="S2725" t="str">
        <f>CONCATENATE(OrdersTable[[#This Row],[Clean_ID]],"-",OrdersTable[[#This Row],[Clean_Region]],"-",OrdersTable[[#This Row],[Clean_Product]])</f>
        <v>3723-NORTH-Electronics</v>
      </c>
    </row>
    <row r="2726" spans="1:19" x14ac:dyDescent="0.3">
      <c r="A2726" t="s">
        <v>7087</v>
      </c>
      <c r="B2726" t="str">
        <f t="shared" si="252"/>
        <v>3724</v>
      </c>
      <c r="C2726" t="s">
        <v>7088</v>
      </c>
      <c r="D2726" t="str">
        <f t="shared" si="257"/>
        <v>Corey Garcia</v>
      </c>
      <c r="E2726" t="s">
        <v>34</v>
      </c>
      <c r="F2726" t="str">
        <f t="shared" si="253"/>
        <v>NORTH</v>
      </c>
      <c r="G2726" t="s">
        <v>80</v>
      </c>
      <c r="H2726" t="str">
        <f t="shared" si="254"/>
        <v>Furniture</v>
      </c>
      <c r="I2726" s="2" t="s">
        <v>7089</v>
      </c>
      <c r="J2726" s="1">
        <v>46042</v>
      </c>
      <c r="K2726"/>
      <c r="L2726" s="4">
        <v>0</v>
      </c>
      <c r="M2726" s="4" t="str">
        <f t="shared" si="255"/>
        <v>Low Sales</v>
      </c>
      <c r="N2726" s="2" t="str">
        <f t="shared" si="256"/>
        <v>Grade C</v>
      </c>
      <c r="O2726">
        <v>15</v>
      </c>
      <c r="P2726" s="4">
        <v>15</v>
      </c>
      <c r="Q2726" t="s">
        <v>23</v>
      </c>
      <c r="R2726" s="4">
        <v>13</v>
      </c>
      <c r="S2726" t="str">
        <f>CONCATENATE(OrdersTable[[#This Row],[Clean_ID]],"-",OrdersTable[[#This Row],[Clean_Region]],"-",OrdersTable[[#This Row],[Clean_Product]])</f>
        <v>3724-NORTH-Furniture</v>
      </c>
    </row>
    <row r="2727" spans="1:19" x14ac:dyDescent="0.3">
      <c r="A2727" t="s">
        <v>7090</v>
      </c>
      <c r="B2727" t="str">
        <f t="shared" si="252"/>
        <v>3725</v>
      </c>
      <c r="C2727" t="s">
        <v>7091</v>
      </c>
      <c r="D2727" t="str">
        <f t="shared" si="257"/>
        <v>Joel Cole</v>
      </c>
      <c r="E2727" t="s">
        <v>51</v>
      </c>
      <c r="F2727" t="str">
        <f t="shared" si="253"/>
        <v>WEST</v>
      </c>
      <c r="G2727" t="s">
        <v>80</v>
      </c>
      <c r="H2727" t="str">
        <f t="shared" si="254"/>
        <v>Furniture</v>
      </c>
      <c r="I2727" s="2" t="s">
        <v>1424</v>
      </c>
      <c r="J2727" s="1">
        <v>45676</v>
      </c>
      <c r="K2727">
        <v>161.88999999999999</v>
      </c>
      <c r="L2727" s="4">
        <v>161.88999999999999</v>
      </c>
      <c r="M2727" s="4" t="str">
        <f t="shared" si="255"/>
        <v>Low Sales</v>
      </c>
      <c r="N2727" s="2" t="str">
        <f t="shared" si="256"/>
        <v>Grade C</v>
      </c>
      <c r="O2727">
        <v>20</v>
      </c>
      <c r="P2727" s="4">
        <v>20</v>
      </c>
      <c r="Q2727" t="s">
        <v>31</v>
      </c>
      <c r="R2727" s="4">
        <v>6</v>
      </c>
      <c r="S2727" t="str">
        <f>CONCATENATE(OrdersTable[[#This Row],[Clean_ID]],"-",OrdersTable[[#This Row],[Clean_Region]],"-",OrdersTable[[#This Row],[Clean_Product]])</f>
        <v>3725-WEST-Furniture</v>
      </c>
    </row>
    <row r="2728" spans="1:19" x14ac:dyDescent="0.3">
      <c r="A2728" t="s">
        <v>7092</v>
      </c>
      <c r="B2728" t="str">
        <f t="shared" si="252"/>
        <v>3726</v>
      </c>
      <c r="C2728" t="s">
        <v>7093</v>
      </c>
      <c r="D2728" t="str">
        <f t="shared" si="257"/>
        <v>Samuel Garrett</v>
      </c>
      <c r="E2728" t="s">
        <v>34</v>
      </c>
      <c r="F2728" t="str">
        <f t="shared" si="253"/>
        <v>NORTH</v>
      </c>
      <c r="G2728" t="s">
        <v>80</v>
      </c>
      <c r="H2728" t="str">
        <f t="shared" si="254"/>
        <v>Furniture</v>
      </c>
      <c r="I2728" s="2" t="s">
        <v>6385</v>
      </c>
      <c r="J2728" s="1">
        <v>45425</v>
      </c>
      <c r="K2728"/>
      <c r="L2728" s="4">
        <v>0</v>
      </c>
      <c r="M2728" s="4" t="str">
        <f t="shared" si="255"/>
        <v>Low Sales</v>
      </c>
      <c r="N2728" s="2" t="str">
        <f t="shared" si="256"/>
        <v>Grade C</v>
      </c>
      <c r="O2728"/>
      <c r="P2728" s="4">
        <v>0</v>
      </c>
      <c r="Q2728" t="s">
        <v>31</v>
      </c>
      <c r="R2728" s="4">
        <v>12</v>
      </c>
      <c r="S2728" t="str">
        <f>CONCATENATE(OrdersTable[[#This Row],[Clean_ID]],"-",OrdersTable[[#This Row],[Clean_Region]],"-",OrdersTable[[#This Row],[Clean_Product]])</f>
        <v>3726-NORTH-Furniture</v>
      </c>
    </row>
    <row r="2729" spans="1:19" x14ac:dyDescent="0.3">
      <c r="A2729" t="s">
        <v>7094</v>
      </c>
      <c r="B2729" t="str">
        <f t="shared" si="252"/>
        <v>3727</v>
      </c>
      <c r="C2729" t="s">
        <v>7095</v>
      </c>
      <c r="D2729" t="str">
        <f t="shared" si="257"/>
        <v>Kathryn Mullins</v>
      </c>
      <c r="E2729" t="s">
        <v>21</v>
      </c>
      <c r="F2729" t="str">
        <f t="shared" si="253"/>
        <v>CENTRAL</v>
      </c>
      <c r="G2729" t="s">
        <v>12</v>
      </c>
      <c r="H2729" t="str">
        <f t="shared" si="254"/>
        <v>Electronics</v>
      </c>
      <c r="I2729" s="2" t="s">
        <v>7096</v>
      </c>
      <c r="J2729" s="1">
        <v>45985</v>
      </c>
      <c r="K2729"/>
      <c r="L2729" s="4">
        <v>0</v>
      </c>
      <c r="M2729" s="4" t="str">
        <f t="shared" si="255"/>
        <v>Low Sales</v>
      </c>
      <c r="N2729" s="2" t="str">
        <f t="shared" si="256"/>
        <v>Grade C</v>
      </c>
      <c r="O2729">
        <v>15</v>
      </c>
      <c r="P2729" s="4">
        <v>15</v>
      </c>
      <c r="Q2729" t="s">
        <v>37</v>
      </c>
      <c r="R2729" s="4">
        <v>9</v>
      </c>
      <c r="S2729" t="str">
        <f>CONCATENATE(OrdersTable[[#This Row],[Clean_ID]],"-",OrdersTable[[#This Row],[Clean_Region]],"-",OrdersTable[[#This Row],[Clean_Product]])</f>
        <v>3727-CENTRAL-Electronics</v>
      </c>
    </row>
    <row r="2730" spans="1:19" x14ac:dyDescent="0.3">
      <c r="A2730" t="s">
        <v>7097</v>
      </c>
      <c r="B2730" t="str">
        <f t="shared" si="252"/>
        <v>3728</v>
      </c>
      <c r="C2730" t="s">
        <v>7098</v>
      </c>
      <c r="D2730" t="str">
        <f t="shared" si="257"/>
        <v>David Whitehead</v>
      </c>
      <c r="E2730" t="s">
        <v>26</v>
      </c>
      <c r="F2730" t="str">
        <f t="shared" si="253"/>
        <v>EAST</v>
      </c>
      <c r="G2730" t="s">
        <v>12</v>
      </c>
      <c r="H2730" t="str">
        <f t="shared" si="254"/>
        <v>Electronics</v>
      </c>
      <c r="I2730" s="2" t="s">
        <v>165</v>
      </c>
      <c r="J2730" s="1">
        <v>45683</v>
      </c>
      <c r="K2730">
        <v>700.5</v>
      </c>
      <c r="L2730" s="4">
        <v>700.5</v>
      </c>
      <c r="M2730" s="4" t="str">
        <f t="shared" si="255"/>
        <v>Low Sales</v>
      </c>
      <c r="N2730" s="2" t="str">
        <f t="shared" si="256"/>
        <v>Grade C</v>
      </c>
      <c r="O2730"/>
      <c r="P2730" s="4">
        <v>0</v>
      </c>
      <c r="Q2730" t="s">
        <v>14</v>
      </c>
      <c r="R2730" s="4">
        <v>6</v>
      </c>
      <c r="S2730" t="str">
        <f>CONCATENATE(OrdersTable[[#This Row],[Clean_ID]],"-",OrdersTable[[#This Row],[Clean_Region]],"-",OrdersTable[[#This Row],[Clean_Product]])</f>
        <v>3728-EAST-Electronics</v>
      </c>
    </row>
    <row r="2731" spans="1:19" x14ac:dyDescent="0.3">
      <c r="A2731" t="s">
        <v>7099</v>
      </c>
      <c r="B2731" t="str">
        <f t="shared" si="252"/>
        <v>3729</v>
      </c>
      <c r="C2731" t="s">
        <v>7100</v>
      </c>
      <c r="D2731" t="str">
        <f t="shared" si="257"/>
        <v>Sierra Mack</v>
      </c>
      <c r="E2731" t="s">
        <v>21</v>
      </c>
      <c r="F2731" t="str">
        <f t="shared" si="253"/>
        <v>CENTRAL</v>
      </c>
      <c r="G2731" t="s">
        <v>12</v>
      </c>
      <c r="H2731" t="str">
        <f t="shared" si="254"/>
        <v>Electronics</v>
      </c>
      <c r="I2731" s="2" t="s">
        <v>3335</v>
      </c>
      <c r="J2731" s="1">
        <v>45466</v>
      </c>
      <c r="K2731"/>
      <c r="L2731" s="4">
        <v>0</v>
      </c>
      <c r="M2731" s="4" t="str">
        <f t="shared" si="255"/>
        <v>Low Sales</v>
      </c>
      <c r="N2731" s="2" t="str">
        <f t="shared" si="256"/>
        <v>Grade C</v>
      </c>
      <c r="O2731">
        <v>15</v>
      </c>
      <c r="P2731" s="4">
        <v>15</v>
      </c>
      <c r="Q2731" t="s">
        <v>37</v>
      </c>
      <c r="R2731" s="4">
        <v>13</v>
      </c>
      <c r="S2731" t="str">
        <f>CONCATENATE(OrdersTable[[#This Row],[Clean_ID]],"-",OrdersTable[[#This Row],[Clean_Region]],"-",OrdersTable[[#This Row],[Clean_Product]])</f>
        <v>3729-CENTRAL-Electronics</v>
      </c>
    </row>
    <row r="2732" spans="1:19" x14ac:dyDescent="0.3">
      <c r="A2732" t="s">
        <v>7101</v>
      </c>
      <c r="B2732" t="str">
        <f t="shared" si="252"/>
        <v>3730</v>
      </c>
      <c r="C2732" t="s">
        <v>7102</v>
      </c>
      <c r="D2732" t="str">
        <f t="shared" si="257"/>
        <v>Jody Lopez</v>
      </c>
      <c r="E2732" t="s">
        <v>21</v>
      </c>
      <c r="F2732" t="str">
        <f t="shared" si="253"/>
        <v>CENTRAL</v>
      </c>
      <c r="G2732" t="s">
        <v>35</v>
      </c>
      <c r="H2732" t="str">
        <f t="shared" si="254"/>
        <v>Electronics</v>
      </c>
      <c r="I2732" s="2" t="s">
        <v>7103</v>
      </c>
      <c r="J2732" s="1">
        <v>45553</v>
      </c>
      <c r="K2732"/>
      <c r="L2732" s="4">
        <v>0</v>
      </c>
      <c r="M2732" s="4" t="str">
        <f t="shared" si="255"/>
        <v>Low Sales</v>
      </c>
      <c r="N2732" s="2" t="str">
        <f t="shared" si="256"/>
        <v>Grade C</v>
      </c>
      <c r="O2732">
        <v>10</v>
      </c>
      <c r="P2732" s="4">
        <v>10</v>
      </c>
      <c r="Q2732" t="s">
        <v>18</v>
      </c>
      <c r="R2732" s="4">
        <v>8</v>
      </c>
      <c r="S2732" t="str">
        <f>CONCATENATE(OrdersTable[[#This Row],[Clean_ID]],"-",OrdersTable[[#This Row],[Clean_Region]],"-",OrdersTable[[#This Row],[Clean_Product]])</f>
        <v>3730-CENTRAL-Electronics</v>
      </c>
    </row>
    <row r="2733" spans="1:19" x14ac:dyDescent="0.3">
      <c r="A2733" t="s">
        <v>7104</v>
      </c>
      <c r="B2733" t="str">
        <f t="shared" si="252"/>
        <v>3731</v>
      </c>
      <c r="C2733" t="s">
        <v>7105</v>
      </c>
      <c r="D2733" t="str">
        <f t="shared" si="257"/>
        <v>Christine Elliott Dvm</v>
      </c>
      <c r="E2733" t="s">
        <v>51</v>
      </c>
      <c r="F2733" t="str">
        <f t="shared" si="253"/>
        <v>WEST</v>
      </c>
      <c r="G2733" t="s">
        <v>12</v>
      </c>
      <c r="H2733" t="str">
        <f t="shared" si="254"/>
        <v>Electronics</v>
      </c>
      <c r="I2733" s="2" t="s">
        <v>7106</v>
      </c>
      <c r="J2733" s="1">
        <v>45301</v>
      </c>
      <c r="K2733"/>
      <c r="L2733" s="4">
        <v>0</v>
      </c>
      <c r="M2733" s="4" t="str">
        <f t="shared" si="255"/>
        <v>Low Sales</v>
      </c>
      <c r="N2733" s="2" t="str">
        <f t="shared" si="256"/>
        <v>Grade C</v>
      </c>
      <c r="O2733">
        <v>20</v>
      </c>
      <c r="P2733" s="4">
        <v>20</v>
      </c>
      <c r="Q2733" t="s">
        <v>31</v>
      </c>
      <c r="R2733" s="4">
        <v>1</v>
      </c>
      <c r="S2733" t="str">
        <f>CONCATENATE(OrdersTable[[#This Row],[Clean_ID]],"-",OrdersTable[[#This Row],[Clean_Region]],"-",OrdersTable[[#This Row],[Clean_Product]])</f>
        <v>3731-WEST-Electronics</v>
      </c>
    </row>
    <row r="2734" spans="1:19" x14ac:dyDescent="0.3">
      <c r="A2734" t="s">
        <v>7107</v>
      </c>
      <c r="B2734" t="str">
        <f t="shared" si="252"/>
        <v>3732</v>
      </c>
      <c r="C2734" t="s">
        <v>7108</v>
      </c>
      <c r="D2734" t="str">
        <f t="shared" si="257"/>
        <v>Lisa Gonzalez</v>
      </c>
      <c r="E2734" t="s">
        <v>21</v>
      </c>
      <c r="F2734" t="str">
        <f t="shared" si="253"/>
        <v>CENTRAL</v>
      </c>
      <c r="G2734" t="s">
        <v>80</v>
      </c>
      <c r="H2734" t="str">
        <f t="shared" si="254"/>
        <v>Furniture</v>
      </c>
      <c r="I2734" s="2" t="s">
        <v>90</v>
      </c>
      <c r="J2734" s="1">
        <v>45740</v>
      </c>
      <c r="K2734">
        <v>2809.58</v>
      </c>
      <c r="L2734" s="4">
        <v>2809.58</v>
      </c>
      <c r="M2734" s="4" t="str">
        <f t="shared" si="255"/>
        <v>High Sales</v>
      </c>
      <c r="N2734" s="2" t="str">
        <f t="shared" si="256"/>
        <v>Grade B</v>
      </c>
      <c r="O2734"/>
      <c r="P2734" s="4">
        <v>0</v>
      </c>
      <c r="Q2734" t="s">
        <v>14</v>
      </c>
      <c r="R2734" s="4">
        <v>10</v>
      </c>
      <c r="S2734" t="str">
        <f>CONCATENATE(OrdersTable[[#This Row],[Clean_ID]],"-",OrdersTable[[#This Row],[Clean_Region]],"-",OrdersTable[[#This Row],[Clean_Product]])</f>
        <v>3732-CENTRAL-Furniture</v>
      </c>
    </row>
    <row r="2735" spans="1:19" x14ac:dyDescent="0.3">
      <c r="A2735" t="s">
        <v>7109</v>
      </c>
      <c r="B2735" t="str">
        <f t="shared" si="252"/>
        <v>3733</v>
      </c>
      <c r="C2735" t="s">
        <v>7110</v>
      </c>
      <c r="D2735" t="str">
        <f t="shared" si="257"/>
        <v>Edward Mueller</v>
      </c>
      <c r="E2735" t="s">
        <v>34</v>
      </c>
      <c r="F2735" t="str">
        <f t="shared" si="253"/>
        <v>NORTH</v>
      </c>
      <c r="G2735" t="s">
        <v>35</v>
      </c>
      <c r="H2735" t="str">
        <f t="shared" si="254"/>
        <v>Electronics</v>
      </c>
      <c r="I2735" s="2" t="s">
        <v>984</v>
      </c>
      <c r="J2735" s="1">
        <v>45590</v>
      </c>
      <c r="K2735">
        <v>4239.54</v>
      </c>
      <c r="L2735" s="4">
        <v>4239.54</v>
      </c>
      <c r="M2735" s="4" t="str">
        <f t="shared" si="255"/>
        <v>High Sales</v>
      </c>
      <c r="N2735" s="2" t="str">
        <f t="shared" si="256"/>
        <v>Grade A</v>
      </c>
      <c r="O2735">
        <v>5</v>
      </c>
      <c r="P2735" s="4">
        <v>5</v>
      </c>
      <c r="Q2735" t="s">
        <v>23</v>
      </c>
      <c r="R2735" s="4">
        <v>5</v>
      </c>
      <c r="S2735" t="str">
        <f>CONCATENATE(OrdersTable[[#This Row],[Clean_ID]],"-",OrdersTable[[#This Row],[Clean_Region]],"-",OrdersTable[[#This Row],[Clean_Product]])</f>
        <v>3733-NORTH-Electronics</v>
      </c>
    </row>
    <row r="2736" spans="1:19" x14ac:dyDescent="0.3">
      <c r="A2736" t="s">
        <v>7111</v>
      </c>
      <c r="B2736" t="str">
        <f t="shared" si="252"/>
        <v>3734</v>
      </c>
      <c r="C2736" t="s">
        <v>7112</v>
      </c>
      <c r="D2736" t="str">
        <f t="shared" si="257"/>
        <v>Adrian English</v>
      </c>
      <c r="E2736" t="s">
        <v>34</v>
      </c>
      <c r="F2736" t="str">
        <f t="shared" si="253"/>
        <v>NORTH</v>
      </c>
      <c r="G2736" t="s">
        <v>12</v>
      </c>
      <c r="H2736" t="str">
        <f t="shared" si="254"/>
        <v>Electronics</v>
      </c>
      <c r="I2736" s="2" t="s">
        <v>4581</v>
      </c>
      <c r="J2736" s="1">
        <v>45705</v>
      </c>
      <c r="K2736">
        <v>3698.04</v>
      </c>
      <c r="L2736" s="4">
        <v>3698.04</v>
      </c>
      <c r="M2736" s="4" t="str">
        <f t="shared" si="255"/>
        <v>High Sales</v>
      </c>
      <c r="N2736" s="2" t="str">
        <f t="shared" si="256"/>
        <v>Grade B</v>
      </c>
      <c r="O2736">
        <v>20</v>
      </c>
      <c r="P2736" s="4">
        <v>20</v>
      </c>
      <c r="Q2736" t="s">
        <v>37</v>
      </c>
      <c r="R2736" s="4">
        <v>12</v>
      </c>
      <c r="S2736" t="str">
        <f>CONCATENATE(OrdersTable[[#This Row],[Clean_ID]],"-",OrdersTable[[#This Row],[Clean_Region]],"-",OrdersTable[[#This Row],[Clean_Product]])</f>
        <v>3734-NORTH-Electronics</v>
      </c>
    </row>
    <row r="2737" spans="1:19" x14ac:dyDescent="0.3">
      <c r="A2737" t="s">
        <v>7113</v>
      </c>
      <c r="B2737" t="str">
        <f t="shared" si="252"/>
        <v>3735</v>
      </c>
      <c r="C2737" t="s">
        <v>7114</v>
      </c>
      <c r="D2737" t="str">
        <f t="shared" si="257"/>
        <v>Brenda Edwards Dds</v>
      </c>
      <c r="E2737" t="s">
        <v>11</v>
      </c>
      <c r="F2737" t="str">
        <f t="shared" si="253"/>
        <v>NORTH</v>
      </c>
      <c r="G2737" t="s">
        <v>80</v>
      </c>
      <c r="H2737" t="str">
        <f t="shared" si="254"/>
        <v>Furniture</v>
      </c>
      <c r="I2737" s="2" t="s">
        <v>1212</v>
      </c>
      <c r="J2737" s="1">
        <v>45494</v>
      </c>
      <c r="K2737"/>
      <c r="L2737" s="4">
        <v>0</v>
      </c>
      <c r="M2737" s="4" t="str">
        <f t="shared" si="255"/>
        <v>Low Sales</v>
      </c>
      <c r="N2737" s="2" t="str">
        <f t="shared" si="256"/>
        <v>Grade C</v>
      </c>
      <c r="O2737"/>
      <c r="P2737" s="4">
        <v>0</v>
      </c>
      <c r="Q2737" t="s">
        <v>31</v>
      </c>
      <c r="R2737" s="4">
        <v>9</v>
      </c>
      <c r="S2737" t="str">
        <f>CONCATENATE(OrdersTable[[#This Row],[Clean_ID]],"-",OrdersTable[[#This Row],[Clean_Region]],"-",OrdersTable[[#This Row],[Clean_Product]])</f>
        <v>3735-NORTH-Furniture</v>
      </c>
    </row>
    <row r="2738" spans="1:19" x14ac:dyDescent="0.3">
      <c r="A2738" t="s">
        <v>7115</v>
      </c>
      <c r="B2738" t="str">
        <f t="shared" si="252"/>
        <v>3736</v>
      </c>
      <c r="C2738" t="s">
        <v>7116</v>
      </c>
      <c r="D2738" t="str">
        <f t="shared" si="257"/>
        <v>Javier Coleman</v>
      </c>
      <c r="E2738" t="s">
        <v>51</v>
      </c>
      <c r="F2738" t="str">
        <f t="shared" si="253"/>
        <v>WEST</v>
      </c>
      <c r="G2738" t="s">
        <v>40</v>
      </c>
      <c r="H2738" t="str">
        <f t="shared" si="254"/>
        <v>Office Supplies</v>
      </c>
      <c r="I2738" s="2" t="s">
        <v>7117</v>
      </c>
      <c r="J2738" s="1">
        <v>45751</v>
      </c>
      <c r="K2738">
        <v>2545.64</v>
      </c>
      <c r="L2738" s="4">
        <v>2545.64</v>
      </c>
      <c r="M2738" s="4" t="str">
        <f t="shared" si="255"/>
        <v>High Sales</v>
      </c>
      <c r="N2738" s="2" t="str">
        <f t="shared" si="256"/>
        <v>Grade B</v>
      </c>
      <c r="O2738">
        <v>10</v>
      </c>
      <c r="P2738" s="4">
        <v>10</v>
      </c>
      <c r="Q2738" t="s">
        <v>37</v>
      </c>
      <c r="R2738" s="4">
        <v>9</v>
      </c>
      <c r="S2738" t="str">
        <f>CONCATENATE(OrdersTable[[#This Row],[Clean_ID]],"-",OrdersTable[[#This Row],[Clean_Region]],"-",OrdersTable[[#This Row],[Clean_Product]])</f>
        <v>3736-WEST-Office Supplies</v>
      </c>
    </row>
    <row r="2739" spans="1:19" x14ac:dyDescent="0.3">
      <c r="A2739" t="s">
        <v>7118</v>
      </c>
      <c r="B2739" t="str">
        <f t="shared" si="252"/>
        <v>3737</v>
      </c>
      <c r="C2739" t="s">
        <v>7119</v>
      </c>
      <c r="D2739" t="str">
        <f t="shared" si="257"/>
        <v>Emily Carter</v>
      </c>
      <c r="E2739" t="s">
        <v>51</v>
      </c>
      <c r="F2739" t="str">
        <f t="shared" si="253"/>
        <v>WEST</v>
      </c>
      <c r="G2739" t="s">
        <v>40</v>
      </c>
      <c r="H2739" t="str">
        <f t="shared" si="254"/>
        <v>Office Supplies</v>
      </c>
      <c r="I2739" s="2" t="s">
        <v>4143</v>
      </c>
      <c r="J2739" s="1">
        <v>45483</v>
      </c>
      <c r="K2739">
        <v>978.08</v>
      </c>
      <c r="L2739" s="4">
        <v>978.08</v>
      </c>
      <c r="M2739" s="4" t="str">
        <f t="shared" si="255"/>
        <v>Low Sales</v>
      </c>
      <c r="N2739" s="2" t="str">
        <f t="shared" si="256"/>
        <v>Grade C</v>
      </c>
      <c r="O2739">
        <v>10</v>
      </c>
      <c r="P2739" s="4">
        <v>10</v>
      </c>
      <c r="Q2739" t="s">
        <v>14</v>
      </c>
      <c r="R2739" s="4">
        <v>3</v>
      </c>
      <c r="S2739" t="str">
        <f>CONCATENATE(OrdersTable[[#This Row],[Clean_ID]],"-",OrdersTable[[#This Row],[Clean_Region]],"-",OrdersTable[[#This Row],[Clean_Product]])</f>
        <v>3737-WEST-Office Supplies</v>
      </c>
    </row>
    <row r="2740" spans="1:19" x14ac:dyDescent="0.3">
      <c r="A2740" t="s">
        <v>7120</v>
      </c>
      <c r="B2740" t="str">
        <f t="shared" si="252"/>
        <v>3738</v>
      </c>
      <c r="C2740" t="s">
        <v>6732</v>
      </c>
      <c r="D2740" t="str">
        <f t="shared" si="257"/>
        <v>Lori Smith</v>
      </c>
      <c r="E2740" t="s">
        <v>44</v>
      </c>
      <c r="F2740" t="str">
        <f t="shared" si="253"/>
        <v>SOUTH</v>
      </c>
      <c r="G2740" t="s">
        <v>35</v>
      </c>
      <c r="H2740" t="str">
        <f t="shared" si="254"/>
        <v>Electronics</v>
      </c>
      <c r="I2740" s="2" t="s">
        <v>3800</v>
      </c>
      <c r="J2740" s="1">
        <v>45994</v>
      </c>
      <c r="K2740">
        <v>784.5</v>
      </c>
      <c r="L2740" s="4">
        <v>784.5</v>
      </c>
      <c r="M2740" s="4" t="str">
        <f t="shared" si="255"/>
        <v>Low Sales</v>
      </c>
      <c r="N2740" s="2" t="str">
        <f t="shared" si="256"/>
        <v>Grade C</v>
      </c>
      <c r="O2740">
        <v>15</v>
      </c>
      <c r="P2740" s="4">
        <v>15</v>
      </c>
      <c r="Q2740" t="s">
        <v>31</v>
      </c>
      <c r="R2740" s="4">
        <v>1</v>
      </c>
      <c r="S2740" t="str">
        <f>CONCATENATE(OrdersTable[[#This Row],[Clean_ID]],"-",OrdersTable[[#This Row],[Clean_Region]],"-",OrdersTable[[#This Row],[Clean_Product]])</f>
        <v>3738-SOUTH-Electronics</v>
      </c>
    </row>
    <row r="2741" spans="1:19" x14ac:dyDescent="0.3">
      <c r="A2741" t="s">
        <v>7121</v>
      </c>
      <c r="B2741" t="str">
        <f t="shared" si="252"/>
        <v>3739</v>
      </c>
      <c r="C2741" t="s">
        <v>7122</v>
      </c>
      <c r="D2741" t="str">
        <f t="shared" si="257"/>
        <v>Kimberly Powell</v>
      </c>
      <c r="E2741" t="s">
        <v>44</v>
      </c>
      <c r="F2741" t="str">
        <f t="shared" si="253"/>
        <v>SOUTH</v>
      </c>
      <c r="G2741" t="s">
        <v>80</v>
      </c>
      <c r="H2741" t="str">
        <f t="shared" si="254"/>
        <v>Furniture</v>
      </c>
      <c r="I2741" s="2" t="s">
        <v>7123</v>
      </c>
      <c r="J2741" s="1">
        <v>45294</v>
      </c>
      <c r="K2741"/>
      <c r="L2741" s="4">
        <v>0</v>
      </c>
      <c r="M2741" s="4" t="str">
        <f t="shared" si="255"/>
        <v>Low Sales</v>
      </c>
      <c r="N2741" s="2" t="str">
        <f t="shared" si="256"/>
        <v>Grade C</v>
      </c>
      <c r="O2741">
        <v>10</v>
      </c>
      <c r="P2741" s="4">
        <v>10</v>
      </c>
      <c r="Q2741" t="s">
        <v>31</v>
      </c>
      <c r="R2741" s="4">
        <v>12</v>
      </c>
      <c r="S2741" t="str">
        <f>CONCATENATE(OrdersTable[[#This Row],[Clean_ID]],"-",OrdersTable[[#This Row],[Clean_Region]],"-",OrdersTable[[#This Row],[Clean_Product]])</f>
        <v>3739-SOUTH-Furniture</v>
      </c>
    </row>
    <row r="2742" spans="1:19" x14ac:dyDescent="0.3">
      <c r="A2742" t="s">
        <v>7124</v>
      </c>
      <c r="B2742" t="str">
        <f t="shared" si="252"/>
        <v>3740</v>
      </c>
      <c r="C2742" t="s">
        <v>7125</v>
      </c>
      <c r="D2742" t="str">
        <f t="shared" si="257"/>
        <v>Melissa Rowland</v>
      </c>
      <c r="E2742" t="s">
        <v>11</v>
      </c>
      <c r="F2742" t="str">
        <f t="shared" si="253"/>
        <v>NORTH</v>
      </c>
      <c r="G2742" t="s">
        <v>35</v>
      </c>
      <c r="H2742" t="str">
        <f t="shared" si="254"/>
        <v>Electronics</v>
      </c>
      <c r="I2742" s="2" t="s">
        <v>3815</v>
      </c>
      <c r="J2742" s="1">
        <v>45756</v>
      </c>
      <c r="K2742">
        <v>2989.03</v>
      </c>
      <c r="L2742" s="4">
        <v>2989.03</v>
      </c>
      <c r="M2742" s="4" t="str">
        <f t="shared" si="255"/>
        <v>High Sales</v>
      </c>
      <c r="N2742" s="2" t="str">
        <f t="shared" si="256"/>
        <v>Grade B</v>
      </c>
      <c r="O2742">
        <v>5</v>
      </c>
      <c r="P2742" s="4">
        <v>5</v>
      </c>
      <c r="Q2742" t="s">
        <v>37</v>
      </c>
      <c r="R2742" s="4">
        <v>9</v>
      </c>
      <c r="S2742" t="str">
        <f>CONCATENATE(OrdersTable[[#This Row],[Clean_ID]],"-",OrdersTable[[#This Row],[Clean_Region]],"-",OrdersTable[[#This Row],[Clean_Product]])</f>
        <v>3740-NORTH-Electronics</v>
      </c>
    </row>
    <row r="2743" spans="1:19" x14ac:dyDescent="0.3">
      <c r="A2743" t="s">
        <v>7126</v>
      </c>
      <c r="B2743" t="str">
        <f t="shared" si="252"/>
        <v>3741</v>
      </c>
      <c r="C2743" t="s">
        <v>7127</v>
      </c>
      <c r="D2743" t="str">
        <f t="shared" si="257"/>
        <v>Tony Lopez</v>
      </c>
      <c r="E2743" t="s">
        <v>21</v>
      </c>
      <c r="F2743" t="str">
        <f t="shared" si="253"/>
        <v>CENTRAL</v>
      </c>
      <c r="G2743" t="s">
        <v>12</v>
      </c>
      <c r="H2743" t="str">
        <f t="shared" si="254"/>
        <v>Electronics</v>
      </c>
      <c r="I2743" s="2" t="s">
        <v>206</v>
      </c>
      <c r="J2743" s="1">
        <v>45387</v>
      </c>
      <c r="K2743">
        <v>639.6</v>
      </c>
      <c r="L2743" s="4">
        <v>639.6</v>
      </c>
      <c r="M2743" s="4" t="str">
        <f t="shared" si="255"/>
        <v>Low Sales</v>
      </c>
      <c r="N2743" s="2" t="str">
        <f t="shared" si="256"/>
        <v>Grade C</v>
      </c>
      <c r="O2743">
        <v>5</v>
      </c>
      <c r="P2743" s="4">
        <v>5</v>
      </c>
      <c r="Q2743" t="s">
        <v>37</v>
      </c>
      <c r="R2743" s="4">
        <v>14</v>
      </c>
      <c r="S2743" t="str">
        <f>CONCATENATE(OrdersTable[[#This Row],[Clean_ID]],"-",OrdersTable[[#This Row],[Clean_Region]],"-",OrdersTable[[#This Row],[Clean_Product]])</f>
        <v>3741-CENTRAL-Electronics</v>
      </c>
    </row>
    <row r="2744" spans="1:19" x14ac:dyDescent="0.3">
      <c r="A2744" t="s">
        <v>7128</v>
      </c>
      <c r="B2744" t="str">
        <f t="shared" si="252"/>
        <v>3742</v>
      </c>
      <c r="C2744" t="s">
        <v>7129</v>
      </c>
      <c r="D2744" t="str">
        <f t="shared" si="257"/>
        <v>Jennifer Carrillo</v>
      </c>
      <c r="E2744" t="s">
        <v>34</v>
      </c>
      <c r="F2744" t="str">
        <f t="shared" si="253"/>
        <v>NORTH</v>
      </c>
      <c r="G2744" t="s">
        <v>35</v>
      </c>
      <c r="H2744" t="str">
        <f t="shared" si="254"/>
        <v>Electronics</v>
      </c>
      <c r="I2744" s="2" t="s">
        <v>7130</v>
      </c>
      <c r="J2744" s="1">
        <v>45873</v>
      </c>
      <c r="K2744">
        <v>3157.49</v>
      </c>
      <c r="L2744" s="4">
        <v>3157.49</v>
      </c>
      <c r="M2744" s="4" t="str">
        <f t="shared" si="255"/>
        <v>High Sales</v>
      </c>
      <c r="N2744" s="2" t="str">
        <f t="shared" si="256"/>
        <v>Grade B</v>
      </c>
      <c r="O2744">
        <v>10</v>
      </c>
      <c r="P2744" s="4">
        <v>10</v>
      </c>
      <c r="Q2744" t="s">
        <v>23</v>
      </c>
      <c r="R2744" s="4">
        <v>4</v>
      </c>
      <c r="S2744" t="str">
        <f>CONCATENATE(OrdersTable[[#This Row],[Clean_ID]],"-",OrdersTable[[#This Row],[Clean_Region]],"-",OrdersTable[[#This Row],[Clean_Product]])</f>
        <v>3742-NORTH-Electronics</v>
      </c>
    </row>
    <row r="2745" spans="1:19" x14ac:dyDescent="0.3">
      <c r="A2745" t="s">
        <v>7131</v>
      </c>
      <c r="B2745" t="str">
        <f t="shared" si="252"/>
        <v>3743</v>
      </c>
      <c r="C2745" t="s">
        <v>7132</v>
      </c>
      <c r="D2745" t="str">
        <f t="shared" si="257"/>
        <v>Dan Stewart</v>
      </c>
      <c r="E2745" t="s">
        <v>51</v>
      </c>
      <c r="F2745" t="str">
        <f t="shared" si="253"/>
        <v>WEST</v>
      </c>
      <c r="G2745" t="s">
        <v>35</v>
      </c>
      <c r="H2745" t="str">
        <f t="shared" si="254"/>
        <v>Electronics</v>
      </c>
      <c r="I2745" s="2" t="s">
        <v>1174</v>
      </c>
      <c r="J2745" s="1">
        <v>46049</v>
      </c>
      <c r="K2745"/>
      <c r="L2745" s="4">
        <v>0</v>
      </c>
      <c r="M2745" s="4" t="str">
        <f t="shared" si="255"/>
        <v>Low Sales</v>
      </c>
      <c r="N2745" s="2" t="str">
        <f t="shared" si="256"/>
        <v>Grade C</v>
      </c>
      <c r="O2745">
        <v>5</v>
      </c>
      <c r="P2745" s="4">
        <v>5</v>
      </c>
      <c r="Q2745" t="s">
        <v>37</v>
      </c>
      <c r="R2745" s="4">
        <v>13</v>
      </c>
      <c r="S2745" t="str">
        <f>CONCATENATE(OrdersTable[[#This Row],[Clean_ID]],"-",OrdersTable[[#This Row],[Clean_Region]],"-",OrdersTable[[#This Row],[Clean_Product]])</f>
        <v>3743-WEST-Electronics</v>
      </c>
    </row>
    <row r="2746" spans="1:19" x14ac:dyDescent="0.3">
      <c r="A2746" t="s">
        <v>7133</v>
      </c>
      <c r="B2746" t="str">
        <f t="shared" si="252"/>
        <v>3744</v>
      </c>
      <c r="C2746" t="s">
        <v>7134</v>
      </c>
      <c r="D2746" t="str">
        <f t="shared" si="257"/>
        <v>Steven Barber</v>
      </c>
      <c r="E2746" t="s">
        <v>11</v>
      </c>
      <c r="F2746" t="str">
        <f t="shared" si="253"/>
        <v>NORTH</v>
      </c>
      <c r="G2746" t="s">
        <v>40</v>
      </c>
      <c r="H2746" t="str">
        <f t="shared" si="254"/>
        <v>Office Supplies</v>
      </c>
      <c r="I2746" s="2" t="s">
        <v>4861</v>
      </c>
      <c r="J2746" s="1">
        <v>45599</v>
      </c>
      <c r="K2746">
        <v>4945.51</v>
      </c>
      <c r="L2746" s="4">
        <v>4945.51</v>
      </c>
      <c r="M2746" s="4" t="str">
        <f t="shared" si="255"/>
        <v>High Sales</v>
      </c>
      <c r="N2746" s="2" t="str">
        <f t="shared" si="256"/>
        <v>Grade A</v>
      </c>
      <c r="O2746"/>
      <c r="P2746" s="4">
        <v>0</v>
      </c>
      <c r="Q2746" t="s">
        <v>23</v>
      </c>
      <c r="R2746" s="4">
        <v>8</v>
      </c>
      <c r="S2746" t="str">
        <f>CONCATENATE(OrdersTable[[#This Row],[Clean_ID]],"-",OrdersTable[[#This Row],[Clean_Region]],"-",OrdersTable[[#This Row],[Clean_Product]])</f>
        <v>3744-NORTH-Office Supplies</v>
      </c>
    </row>
    <row r="2747" spans="1:19" x14ac:dyDescent="0.3">
      <c r="A2747" t="s">
        <v>7135</v>
      </c>
      <c r="B2747" t="str">
        <f t="shared" si="252"/>
        <v>3745</v>
      </c>
      <c r="C2747" t="s">
        <v>7136</v>
      </c>
      <c r="D2747" t="str">
        <f t="shared" si="257"/>
        <v>James White</v>
      </c>
      <c r="E2747" t="s">
        <v>26</v>
      </c>
      <c r="F2747" t="str">
        <f t="shared" si="253"/>
        <v>EAST</v>
      </c>
      <c r="G2747" t="s">
        <v>35</v>
      </c>
      <c r="H2747" t="str">
        <f t="shared" si="254"/>
        <v>Electronics</v>
      </c>
      <c r="I2747" s="2" t="s">
        <v>3280</v>
      </c>
      <c r="J2747" s="1">
        <v>45542</v>
      </c>
      <c r="K2747"/>
      <c r="L2747" s="4">
        <v>0</v>
      </c>
      <c r="M2747" s="4" t="str">
        <f t="shared" si="255"/>
        <v>Low Sales</v>
      </c>
      <c r="N2747" s="2" t="str">
        <f t="shared" si="256"/>
        <v>Grade C</v>
      </c>
      <c r="O2747">
        <v>10</v>
      </c>
      <c r="P2747" s="4">
        <v>10</v>
      </c>
      <c r="Q2747" t="s">
        <v>18</v>
      </c>
      <c r="R2747" s="4">
        <v>7</v>
      </c>
      <c r="S2747" t="str">
        <f>CONCATENATE(OrdersTable[[#This Row],[Clean_ID]],"-",OrdersTable[[#This Row],[Clean_Region]],"-",OrdersTable[[#This Row],[Clean_Product]])</f>
        <v>3745-EAST-Electronics</v>
      </c>
    </row>
    <row r="2748" spans="1:19" x14ac:dyDescent="0.3">
      <c r="A2748" t="s">
        <v>7137</v>
      </c>
      <c r="B2748" t="str">
        <f t="shared" si="252"/>
        <v>3746</v>
      </c>
      <c r="C2748" t="s">
        <v>7138</v>
      </c>
      <c r="D2748" t="str">
        <f t="shared" si="257"/>
        <v>Richard Harris</v>
      </c>
      <c r="E2748" t="s">
        <v>34</v>
      </c>
      <c r="F2748" t="str">
        <f t="shared" si="253"/>
        <v>NORTH</v>
      </c>
      <c r="G2748" t="s">
        <v>12</v>
      </c>
      <c r="H2748" t="str">
        <f t="shared" si="254"/>
        <v>Electronics</v>
      </c>
      <c r="I2748" s="2" t="s">
        <v>6647</v>
      </c>
      <c r="J2748" s="1">
        <v>46032</v>
      </c>
      <c r="K2748">
        <v>4767.8100000000004</v>
      </c>
      <c r="L2748" s="4">
        <v>4767.8100000000004</v>
      </c>
      <c r="M2748" s="4" t="str">
        <f t="shared" si="255"/>
        <v>High Sales</v>
      </c>
      <c r="N2748" s="2" t="str">
        <f t="shared" si="256"/>
        <v>Grade A</v>
      </c>
      <c r="O2748">
        <v>5</v>
      </c>
      <c r="P2748" s="4">
        <v>5</v>
      </c>
      <c r="Q2748" t="s">
        <v>37</v>
      </c>
      <c r="R2748" s="4">
        <v>15</v>
      </c>
      <c r="S2748" t="str">
        <f>CONCATENATE(OrdersTable[[#This Row],[Clean_ID]],"-",OrdersTable[[#This Row],[Clean_Region]],"-",OrdersTable[[#This Row],[Clean_Product]])</f>
        <v>3746-NORTH-Electronics</v>
      </c>
    </row>
    <row r="2749" spans="1:19" x14ac:dyDescent="0.3">
      <c r="A2749" t="s">
        <v>7139</v>
      </c>
      <c r="B2749" t="str">
        <f t="shared" si="252"/>
        <v>3747</v>
      </c>
      <c r="C2749" t="s">
        <v>7140</v>
      </c>
      <c r="D2749" t="str">
        <f t="shared" si="257"/>
        <v>Tasha Dyer</v>
      </c>
      <c r="E2749" t="s">
        <v>34</v>
      </c>
      <c r="F2749" t="str">
        <f t="shared" si="253"/>
        <v>NORTH</v>
      </c>
      <c r="G2749" t="s">
        <v>40</v>
      </c>
      <c r="H2749" t="str">
        <f t="shared" si="254"/>
        <v>Office Supplies</v>
      </c>
      <c r="I2749" s="2" t="s">
        <v>7141</v>
      </c>
      <c r="J2749" s="1">
        <v>45386</v>
      </c>
      <c r="K2749"/>
      <c r="L2749" s="4">
        <v>0</v>
      </c>
      <c r="M2749" s="4" t="str">
        <f t="shared" si="255"/>
        <v>Low Sales</v>
      </c>
      <c r="N2749" s="2" t="str">
        <f t="shared" si="256"/>
        <v>Grade C</v>
      </c>
      <c r="O2749">
        <v>15</v>
      </c>
      <c r="P2749" s="4">
        <v>15</v>
      </c>
      <c r="Q2749" t="s">
        <v>31</v>
      </c>
      <c r="R2749" s="4">
        <v>9</v>
      </c>
      <c r="S2749" t="str">
        <f>CONCATENATE(OrdersTable[[#This Row],[Clean_ID]],"-",OrdersTable[[#This Row],[Clean_Region]],"-",OrdersTable[[#This Row],[Clean_Product]])</f>
        <v>3747-NORTH-Office Supplies</v>
      </c>
    </row>
    <row r="2750" spans="1:19" x14ac:dyDescent="0.3">
      <c r="A2750" t="s">
        <v>7142</v>
      </c>
      <c r="B2750" t="str">
        <f t="shared" si="252"/>
        <v>3748</v>
      </c>
      <c r="C2750" t="s">
        <v>2288</v>
      </c>
      <c r="D2750" t="str">
        <f t="shared" si="257"/>
        <v>James Davis</v>
      </c>
      <c r="E2750" t="s">
        <v>44</v>
      </c>
      <c r="F2750" t="str">
        <f t="shared" si="253"/>
        <v>SOUTH</v>
      </c>
      <c r="G2750" t="s">
        <v>40</v>
      </c>
      <c r="H2750" t="str">
        <f t="shared" si="254"/>
        <v>Office Supplies</v>
      </c>
      <c r="I2750" s="2" t="s">
        <v>7143</v>
      </c>
      <c r="J2750" s="1">
        <v>45445</v>
      </c>
      <c r="K2750"/>
      <c r="L2750" s="4">
        <v>0</v>
      </c>
      <c r="M2750" s="4" t="str">
        <f t="shared" si="255"/>
        <v>Low Sales</v>
      </c>
      <c r="N2750" s="2" t="str">
        <f t="shared" si="256"/>
        <v>Grade C</v>
      </c>
      <c r="O2750">
        <v>5</v>
      </c>
      <c r="P2750" s="4">
        <v>5</v>
      </c>
      <c r="Q2750" t="s">
        <v>14</v>
      </c>
      <c r="R2750" s="4">
        <v>6</v>
      </c>
      <c r="S2750" t="str">
        <f>CONCATENATE(OrdersTable[[#This Row],[Clean_ID]],"-",OrdersTable[[#This Row],[Clean_Region]],"-",OrdersTable[[#This Row],[Clean_Product]])</f>
        <v>3748-SOUTH-Office Supplies</v>
      </c>
    </row>
    <row r="2751" spans="1:19" x14ac:dyDescent="0.3">
      <c r="A2751" t="s">
        <v>7144</v>
      </c>
      <c r="B2751" t="str">
        <f t="shared" si="252"/>
        <v>3749</v>
      </c>
      <c r="C2751" t="s">
        <v>7145</v>
      </c>
      <c r="D2751" t="str">
        <f t="shared" si="257"/>
        <v>David Dickson</v>
      </c>
      <c r="E2751" t="s">
        <v>44</v>
      </c>
      <c r="F2751" t="str">
        <f t="shared" si="253"/>
        <v>SOUTH</v>
      </c>
      <c r="G2751" t="s">
        <v>40</v>
      </c>
      <c r="H2751" t="str">
        <f t="shared" si="254"/>
        <v>Office Supplies</v>
      </c>
      <c r="I2751" s="2" t="s">
        <v>826</v>
      </c>
      <c r="J2751" s="1">
        <v>46072</v>
      </c>
      <c r="K2751"/>
      <c r="L2751" s="4">
        <v>0</v>
      </c>
      <c r="M2751" s="4" t="str">
        <f t="shared" si="255"/>
        <v>Low Sales</v>
      </c>
      <c r="N2751" s="2" t="str">
        <f t="shared" si="256"/>
        <v>Grade C</v>
      </c>
      <c r="O2751">
        <v>5</v>
      </c>
      <c r="P2751" s="4">
        <v>5</v>
      </c>
      <c r="Q2751" t="s">
        <v>23</v>
      </c>
      <c r="R2751" s="4">
        <v>6</v>
      </c>
      <c r="S2751" t="str">
        <f>CONCATENATE(OrdersTable[[#This Row],[Clean_ID]],"-",OrdersTable[[#This Row],[Clean_Region]],"-",OrdersTable[[#This Row],[Clean_Product]])</f>
        <v>3749-SOUTH-Office Supplies</v>
      </c>
    </row>
    <row r="2752" spans="1:19" x14ac:dyDescent="0.3">
      <c r="A2752" t="s">
        <v>7146</v>
      </c>
      <c r="B2752" t="str">
        <f t="shared" si="252"/>
        <v>3750</v>
      </c>
      <c r="C2752" t="s">
        <v>7147</v>
      </c>
      <c r="D2752" t="str">
        <f t="shared" si="257"/>
        <v>Dr. Jason Ewing</v>
      </c>
      <c r="E2752" t="s">
        <v>51</v>
      </c>
      <c r="F2752" t="str">
        <f t="shared" si="253"/>
        <v>WEST</v>
      </c>
      <c r="G2752" t="s">
        <v>40</v>
      </c>
      <c r="H2752" t="str">
        <f t="shared" si="254"/>
        <v>Office Supplies</v>
      </c>
      <c r="I2752" s="2" t="s">
        <v>7148</v>
      </c>
      <c r="J2752" s="1">
        <v>45582</v>
      </c>
      <c r="K2752"/>
      <c r="L2752" s="4">
        <v>0</v>
      </c>
      <c r="M2752" s="4" t="str">
        <f t="shared" si="255"/>
        <v>Low Sales</v>
      </c>
      <c r="N2752" s="2" t="str">
        <f t="shared" si="256"/>
        <v>Grade C</v>
      </c>
      <c r="O2752">
        <v>20</v>
      </c>
      <c r="P2752" s="4">
        <v>20</v>
      </c>
      <c r="Q2752" t="s">
        <v>23</v>
      </c>
      <c r="R2752" s="4">
        <v>8</v>
      </c>
      <c r="S2752" t="str">
        <f>CONCATENATE(OrdersTable[[#This Row],[Clean_ID]],"-",OrdersTable[[#This Row],[Clean_Region]],"-",OrdersTable[[#This Row],[Clean_Product]])</f>
        <v>3750-WEST-Office Supplies</v>
      </c>
    </row>
    <row r="2753" spans="1:19" x14ac:dyDescent="0.3">
      <c r="A2753" t="s">
        <v>7149</v>
      </c>
      <c r="B2753" t="str">
        <f t="shared" si="252"/>
        <v>3751</v>
      </c>
      <c r="C2753" t="s">
        <v>2637</v>
      </c>
      <c r="D2753" t="str">
        <f t="shared" si="257"/>
        <v>Mary White</v>
      </c>
      <c r="E2753" t="s">
        <v>44</v>
      </c>
      <c r="F2753" t="str">
        <f t="shared" si="253"/>
        <v>SOUTH</v>
      </c>
      <c r="G2753" t="s">
        <v>12</v>
      </c>
      <c r="H2753" t="str">
        <f t="shared" si="254"/>
        <v>Electronics</v>
      </c>
      <c r="I2753" s="2" t="s">
        <v>7150</v>
      </c>
      <c r="J2753" s="1">
        <v>45389</v>
      </c>
      <c r="K2753"/>
      <c r="L2753" s="4">
        <v>0</v>
      </c>
      <c r="M2753" s="4" t="str">
        <f t="shared" si="255"/>
        <v>Low Sales</v>
      </c>
      <c r="N2753" s="2" t="str">
        <f t="shared" si="256"/>
        <v>Grade C</v>
      </c>
      <c r="O2753">
        <v>5</v>
      </c>
      <c r="P2753" s="4">
        <v>5</v>
      </c>
      <c r="Q2753" t="s">
        <v>18</v>
      </c>
      <c r="R2753" s="4">
        <v>12</v>
      </c>
      <c r="S2753" t="str">
        <f>CONCATENATE(OrdersTable[[#This Row],[Clean_ID]],"-",OrdersTable[[#This Row],[Clean_Region]],"-",OrdersTable[[#This Row],[Clean_Product]])</f>
        <v>3751-SOUTH-Electronics</v>
      </c>
    </row>
    <row r="2754" spans="1:19" x14ac:dyDescent="0.3">
      <c r="A2754" t="s">
        <v>7151</v>
      </c>
      <c r="B2754" t="str">
        <f t="shared" ref="B2754:B2817" si="258">RIGHT(A2754, 4)</f>
        <v>3752</v>
      </c>
      <c r="C2754" t="s">
        <v>7152</v>
      </c>
      <c r="D2754" t="str">
        <f t="shared" si="257"/>
        <v>Melissa Reese</v>
      </c>
      <c r="E2754" t="s">
        <v>21</v>
      </c>
      <c r="F2754" t="str">
        <f t="shared" ref="F2754:F2817" si="259">UPPER(TRIM(E2754))</f>
        <v>CENTRAL</v>
      </c>
      <c r="G2754" t="s">
        <v>12</v>
      </c>
      <c r="H2754" t="str">
        <f t="shared" ref="H2754:H2817" si="260">PROPER(TRIM(G2754))</f>
        <v>Electronics</v>
      </c>
      <c r="I2754" s="2" t="s">
        <v>7153</v>
      </c>
      <c r="J2754" s="1">
        <v>45997</v>
      </c>
      <c r="K2754">
        <v>803.43</v>
      </c>
      <c r="L2754" s="4">
        <v>803.43</v>
      </c>
      <c r="M2754" s="4" t="str">
        <f t="shared" ref="M2754:M2817" si="261">IF(L2754&gt;2500, "High Sales", "Low Sales")</f>
        <v>Low Sales</v>
      </c>
      <c r="N2754" s="2" t="str">
        <f t="shared" ref="N2754:N2817" si="262">IF(OR(ISBLANK(L2754), L2754="", L2754=0), "Grade C", IF(L2754&gt;=4000, "Grade A", IF(L2754&gt;=2000, "Grade B", "Grade C")))</f>
        <v>Grade C</v>
      </c>
      <c r="O2754">
        <v>10</v>
      </c>
      <c r="P2754" s="4">
        <v>10</v>
      </c>
      <c r="Q2754" t="s">
        <v>37</v>
      </c>
      <c r="R2754" s="4">
        <v>8</v>
      </c>
      <c r="S2754" t="str">
        <f>CONCATENATE(OrdersTable[[#This Row],[Clean_ID]],"-",OrdersTable[[#This Row],[Clean_Region]],"-",OrdersTable[[#This Row],[Clean_Product]])</f>
        <v>3752-CENTRAL-Electronics</v>
      </c>
    </row>
    <row r="2755" spans="1:19" x14ac:dyDescent="0.3">
      <c r="A2755" t="s">
        <v>7154</v>
      </c>
      <c r="B2755" t="str">
        <f t="shared" si="258"/>
        <v>3753</v>
      </c>
      <c r="C2755" t="s">
        <v>7155</v>
      </c>
      <c r="D2755" t="str">
        <f t="shared" ref="D2755:D2818" si="263">PROPER(TRIM(C2755))</f>
        <v>Sandra Thompson</v>
      </c>
      <c r="E2755" t="s">
        <v>21</v>
      </c>
      <c r="F2755" t="str">
        <f t="shared" si="259"/>
        <v>CENTRAL</v>
      </c>
      <c r="G2755" t="s">
        <v>40</v>
      </c>
      <c r="H2755" t="str">
        <f t="shared" si="260"/>
        <v>Office Supplies</v>
      </c>
      <c r="I2755" s="2" t="s">
        <v>7156</v>
      </c>
      <c r="J2755" s="1">
        <v>45293</v>
      </c>
      <c r="K2755"/>
      <c r="L2755" s="4">
        <v>0</v>
      </c>
      <c r="M2755" s="4" t="str">
        <f t="shared" si="261"/>
        <v>Low Sales</v>
      </c>
      <c r="N2755" s="2" t="str">
        <f t="shared" si="262"/>
        <v>Grade C</v>
      </c>
      <c r="O2755">
        <v>10</v>
      </c>
      <c r="P2755" s="4">
        <v>10</v>
      </c>
      <c r="Q2755" t="s">
        <v>14</v>
      </c>
      <c r="R2755" s="4">
        <v>9</v>
      </c>
      <c r="S2755" t="str">
        <f>CONCATENATE(OrdersTable[[#This Row],[Clean_ID]],"-",OrdersTable[[#This Row],[Clean_Region]],"-",OrdersTable[[#This Row],[Clean_Product]])</f>
        <v>3753-CENTRAL-Office Supplies</v>
      </c>
    </row>
    <row r="2756" spans="1:19" x14ac:dyDescent="0.3">
      <c r="A2756" t="s">
        <v>7157</v>
      </c>
      <c r="B2756" t="str">
        <f t="shared" si="258"/>
        <v>3754</v>
      </c>
      <c r="C2756" t="s">
        <v>7158</v>
      </c>
      <c r="D2756" t="str">
        <f t="shared" si="263"/>
        <v>Felicia Kelley</v>
      </c>
      <c r="E2756" t="s">
        <v>26</v>
      </c>
      <c r="F2756" t="str">
        <f t="shared" si="259"/>
        <v>EAST</v>
      </c>
      <c r="G2756" t="s">
        <v>12</v>
      </c>
      <c r="H2756" t="str">
        <f t="shared" si="260"/>
        <v>Electronics</v>
      </c>
      <c r="I2756" s="2" t="s">
        <v>6615</v>
      </c>
      <c r="J2756" s="1">
        <v>45800</v>
      </c>
      <c r="K2756">
        <v>3459.69</v>
      </c>
      <c r="L2756" s="4">
        <v>3459.69</v>
      </c>
      <c r="M2756" s="4" t="str">
        <f t="shared" si="261"/>
        <v>High Sales</v>
      </c>
      <c r="N2756" s="2" t="str">
        <f t="shared" si="262"/>
        <v>Grade B</v>
      </c>
      <c r="O2756">
        <v>20</v>
      </c>
      <c r="P2756" s="4">
        <v>20</v>
      </c>
      <c r="Q2756" t="s">
        <v>18</v>
      </c>
      <c r="R2756" s="4">
        <v>13</v>
      </c>
      <c r="S2756" t="str">
        <f>CONCATENATE(OrdersTable[[#This Row],[Clean_ID]],"-",OrdersTable[[#This Row],[Clean_Region]],"-",OrdersTable[[#This Row],[Clean_Product]])</f>
        <v>3754-EAST-Electronics</v>
      </c>
    </row>
    <row r="2757" spans="1:19" x14ac:dyDescent="0.3">
      <c r="A2757" t="s">
        <v>7159</v>
      </c>
      <c r="B2757" t="str">
        <f t="shared" si="258"/>
        <v>3755</v>
      </c>
      <c r="C2757" t="s">
        <v>7160</v>
      </c>
      <c r="D2757" t="str">
        <f t="shared" si="263"/>
        <v>Sherry Griffin</v>
      </c>
      <c r="E2757" t="s">
        <v>26</v>
      </c>
      <c r="F2757" t="str">
        <f t="shared" si="259"/>
        <v>EAST</v>
      </c>
      <c r="G2757" t="s">
        <v>80</v>
      </c>
      <c r="H2757" t="str">
        <f t="shared" si="260"/>
        <v>Furniture</v>
      </c>
      <c r="I2757" s="2" t="s">
        <v>4869</v>
      </c>
      <c r="J2757" s="1">
        <v>45713</v>
      </c>
      <c r="K2757">
        <v>840.86</v>
      </c>
      <c r="L2757" s="4">
        <v>840.86</v>
      </c>
      <c r="M2757" s="4" t="str">
        <f t="shared" si="261"/>
        <v>Low Sales</v>
      </c>
      <c r="N2757" s="2" t="str">
        <f t="shared" si="262"/>
        <v>Grade C</v>
      </c>
      <c r="O2757">
        <v>15</v>
      </c>
      <c r="P2757" s="4">
        <v>15</v>
      </c>
      <c r="Q2757" t="s">
        <v>23</v>
      </c>
      <c r="R2757" s="4">
        <v>1</v>
      </c>
      <c r="S2757" t="str">
        <f>CONCATENATE(OrdersTable[[#This Row],[Clean_ID]],"-",OrdersTable[[#This Row],[Clean_Region]],"-",OrdersTable[[#This Row],[Clean_Product]])</f>
        <v>3755-EAST-Furniture</v>
      </c>
    </row>
    <row r="2758" spans="1:19" x14ac:dyDescent="0.3">
      <c r="A2758" t="s">
        <v>7161</v>
      </c>
      <c r="B2758" t="str">
        <f t="shared" si="258"/>
        <v>3756</v>
      </c>
      <c r="C2758" t="s">
        <v>7162</v>
      </c>
      <c r="D2758" t="str">
        <f t="shared" si="263"/>
        <v>Erica Armstrong</v>
      </c>
      <c r="E2758" t="s">
        <v>34</v>
      </c>
      <c r="F2758" t="str">
        <f t="shared" si="259"/>
        <v>NORTH</v>
      </c>
      <c r="G2758" t="s">
        <v>40</v>
      </c>
      <c r="H2758" t="str">
        <f t="shared" si="260"/>
        <v>Office Supplies</v>
      </c>
      <c r="I2758" s="2" t="s">
        <v>6264</v>
      </c>
      <c r="J2758" s="1">
        <v>45381</v>
      </c>
      <c r="K2758">
        <v>3117.79</v>
      </c>
      <c r="L2758" s="4">
        <v>3117.79</v>
      </c>
      <c r="M2758" s="4" t="str">
        <f t="shared" si="261"/>
        <v>High Sales</v>
      </c>
      <c r="N2758" s="2" t="str">
        <f t="shared" si="262"/>
        <v>Grade B</v>
      </c>
      <c r="O2758"/>
      <c r="P2758" s="4">
        <v>0</v>
      </c>
      <c r="Q2758" t="s">
        <v>31</v>
      </c>
      <c r="R2758" s="4">
        <v>2</v>
      </c>
      <c r="S2758" t="str">
        <f>CONCATENATE(OrdersTable[[#This Row],[Clean_ID]],"-",OrdersTable[[#This Row],[Clean_Region]],"-",OrdersTable[[#This Row],[Clean_Product]])</f>
        <v>3756-NORTH-Office Supplies</v>
      </c>
    </row>
    <row r="2759" spans="1:19" x14ac:dyDescent="0.3">
      <c r="A2759" t="s">
        <v>7163</v>
      </c>
      <c r="B2759" t="str">
        <f t="shared" si="258"/>
        <v>3757</v>
      </c>
      <c r="C2759" t="s">
        <v>7164</v>
      </c>
      <c r="D2759" t="str">
        <f t="shared" si="263"/>
        <v>Stephanie Garza</v>
      </c>
      <c r="E2759" t="s">
        <v>21</v>
      </c>
      <c r="F2759" t="str">
        <f t="shared" si="259"/>
        <v>CENTRAL</v>
      </c>
      <c r="G2759" t="s">
        <v>12</v>
      </c>
      <c r="H2759" t="str">
        <f t="shared" si="260"/>
        <v>Electronics</v>
      </c>
      <c r="I2759" s="2" t="s">
        <v>7165</v>
      </c>
      <c r="J2759" s="1">
        <v>45759</v>
      </c>
      <c r="K2759">
        <v>4694.43</v>
      </c>
      <c r="L2759" s="4">
        <v>4694.43</v>
      </c>
      <c r="M2759" s="4" t="str">
        <f t="shared" si="261"/>
        <v>High Sales</v>
      </c>
      <c r="N2759" s="2" t="str">
        <f t="shared" si="262"/>
        <v>Grade A</v>
      </c>
      <c r="O2759">
        <v>15</v>
      </c>
      <c r="P2759" s="4">
        <v>15</v>
      </c>
      <c r="Q2759" t="s">
        <v>31</v>
      </c>
      <c r="R2759" s="4">
        <v>10</v>
      </c>
      <c r="S2759" t="str">
        <f>CONCATENATE(OrdersTable[[#This Row],[Clean_ID]],"-",OrdersTable[[#This Row],[Clean_Region]],"-",OrdersTable[[#This Row],[Clean_Product]])</f>
        <v>3757-CENTRAL-Electronics</v>
      </c>
    </row>
    <row r="2760" spans="1:19" x14ac:dyDescent="0.3">
      <c r="A2760" t="s">
        <v>7166</v>
      </c>
      <c r="B2760" t="str">
        <f t="shared" si="258"/>
        <v>3758</v>
      </c>
      <c r="C2760" t="s">
        <v>7167</v>
      </c>
      <c r="D2760" t="str">
        <f t="shared" si="263"/>
        <v>Kelly Young</v>
      </c>
      <c r="E2760" t="s">
        <v>34</v>
      </c>
      <c r="F2760" t="str">
        <f t="shared" si="259"/>
        <v>NORTH</v>
      </c>
      <c r="G2760" t="s">
        <v>40</v>
      </c>
      <c r="H2760" t="str">
        <f t="shared" si="260"/>
        <v>Office Supplies</v>
      </c>
      <c r="I2760" s="2" t="s">
        <v>2379</v>
      </c>
      <c r="J2760" s="1">
        <v>46002</v>
      </c>
      <c r="K2760">
        <v>616.39</v>
      </c>
      <c r="L2760" s="4">
        <v>616.39</v>
      </c>
      <c r="M2760" s="4" t="str">
        <f t="shared" si="261"/>
        <v>Low Sales</v>
      </c>
      <c r="N2760" s="2" t="str">
        <f t="shared" si="262"/>
        <v>Grade C</v>
      </c>
      <c r="O2760">
        <v>5</v>
      </c>
      <c r="P2760" s="4">
        <v>5</v>
      </c>
      <c r="Q2760" t="s">
        <v>23</v>
      </c>
      <c r="R2760" s="4">
        <v>10</v>
      </c>
      <c r="S2760" t="str">
        <f>CONCATENATE(OrdersTable[[#This Row],[Clean_ID]],"-",OrdersTable[[#This Row],[Clean_Region]],"-",OrdersTable[[#This Row],[Clean_Product]])</f>
        <v>3758-NORTH-Office Supplies</v>
      </c>
    </row>
    <row r="2761" spans="1:19" x14ac:dyDescent="0.3">
      <c r="A2761" t="s">
        <v>7168</v>
      </c>
      <c r="B2761" t="str">
        <f t="shared" si="258"/>
        <v>3759</v>
      </c>
      <c r="C2761" t="s">
        <v>7169</v>
      </c>
      <c r="D2761" t="str">
        <f t="shared" si="263"/>
        <v>John Howard</v>
      </c>
      <c r="E2761" t="s">
        <v>44</v>
      </c>
      <c r="F2761" t="str">
        <f t="shared" si="259"/>
        <v>SOUTH</v>
      </c>
      <c r="G2761" t="s">
        <v>80</v>
      </c>
      <c r="H2761" t="str">
        <f t="shared" si="260"/>
        <v>Furniture</v>
      </c>
      <c r="I2761" s="2" t="s">
        <v>7170</v>
      </c>
      <c r="J2761" s="1">
        <v>45348</v>
      </c>
      <c r="K2761">
        <v>2161.0300000000002</v>
      </c>
      <c r="L2761" s="4">
        <v>2161.0300000000002</v>
      </c>
      <c r="M2761" s="4" t="str">
        <f t="shared" si="261"/>
        <v>Low Sales</v>
      </c>
      <c r="N2761" s="2" t="str">
        <f t="shared" si="262"/>
        <v>Grade B</v>
      </c>
      <c r="O2761">
        <v>5</v>
      </c>
      <c r="P2761" s="4">
        <v>5</v>
      </c>
      <c r="Q2761" t="s">
        <v>14</v>
      </c>
      <c r="R2761" s="4">
        <v>3</v>
      </c>
      <c r="S2761" t="str">
        <f>CONCATENATE(OrdersTable[[#This Row],[Clean_ID]],"-",OrdersTable[[#This Row],[Clean_Region]],"-",OrdersTable[[#This Row],[Clean_Product]])</f>
        <v>3759-SOUTH-Furniture</v>
      </c>
    </row>
    <row r="2762" spans="1:19" x14ac:dyDescent="0.3">
      <c r="A2762" t="s">
        <v>7171</v>
      </c>
      <c r="B2762" t="str">
        <f t="shared" si="258"/>
        <v>3760</v>
      </c>
      <c r="C2762" t="s">
        <v>7172</v>
      </c>
      <c r="D2762" t="str">
        <f t="shared" si="263"/>
        <v>Anna Roberts</v>
      </c>
      <c r="E2762" t="s">
        <v>21</v>
      </c>
      <c r="F2762" t="str">
        <f t="shared" si="259"/>
        <v>CENTRAL</v>
      </c>
      <c r="G2762" t="s">
        <v>80</v>
      </c>
      <c r="H2762" t="str">
        <f t="shared" si="260"/>
        <v>Furniture</v>
      </c>
      <c r="I2762" s="2" t="s">
        <v>2558</v>
      </c>
      <c r="J2762" s="1">
        <v>45826</v>
      </c>
      <c r="K2762">
        <v>2318.4899999999998</v>
      </c>
      <c r="L2762" s="4">
        <v>2318.4899999999998</v>
      </c>
      <c r="M2762" s="4" t="str">
        <f t="shared" si="261"/>
        <v>Low Sales</v>
      </c>
      <c r="N2762" s="2" t="str">
        <f t="shared" si="262"/>
        <v>Grade B</v>
      </c>
      <c r="O2762">
        <v>5</v>
      </c>
      <c r="P2762" s="4">
        <v>5</v>
      </c>
      <c r="Q2762" t="s">
        <v>18</v>
      </c>
      <c r="R2762" s="4">
        <v>4</v>
      </c>
      <c r="S2762" t="str">
        <f>CONCATENATE(OrdersTable[[#This Row],[Clean_ID]],"-",OrdersTable[[#This Row],[Clean_Region]],"-",OrdersTable[[#This Row],[Clean_Product]])</f>
        <v>3760-CENTRAL-Furniture</v>
      </c>
    </row>
    <row r="2763" spans="1:19" x14ac:dyDescent="0.3">
      <c r="A2763" t="s">
        <v>7173</v>
      </c>
      <c r="B2763" t="str">
        <f t="shared" si="258"/>
        <v>3761</v>
      </c>
      <c r="C2763" t="s">
        <v>7174</v>
      </c>
      <c r="D2763" t="str">
        <f t="shared" si="263"/>
        <v>Ethan Welch</v>
      </c>
      <c r="E2763" t="s">
        <v>44</v>
      </c>
      <c r="F2763" t="str">
        <f t="shared" si="259"/>
        <v>SOUTH</v>
      </c>
      <c r="G2763" t="s">
        <v>35</v>
      </c>
      <c r="H2763" t="str">
        <f t="shared" si="260"/>
        <v>Electronics</v>
      </c>
      <c r="I2763" s="2" t="s">
        <v>6665</v>
      </c>
      <c r="J2763" s="1">
        <v>45599</v>
      </c>
      <c r="K2763">
        <v>493.38</v>
      </c>
      <c r="L2763" s="4">
        <v>493.38</v>
      </c>
      <c r="M2763" s="4" t="str">
        <f t="shared" si="261"/>
        <v>Low Sales</v>
      </c>
      <c r="N2763" s="2" t="str">
        <f t="shared" si="262"/>
        <v>Grade C</v>
      </c>
      <c r="O2763">
        <v>15</v>
      </c>
      <c r="P2763" s="4">
        <v>15</v>
      </c>
      <c r="Q2763" t="s">
        <v>37</v>
      </c>
      <c r="R2763" s="4">
        <v>12</v>
      </c>
      <c r="S2763" t="str">
        <f>CONCATENATE(OrdersTable[[#This Row],[Clean_ID]],"-",OrdersTable[[#This Row],[Clean_Region]],"-",OrdersTable[[#This Row],[Clean_Product]])</f>
        <v>3761-SOUTH-Electronics</v>
      </c>
    </row>
    <row r="2764" spans="1:19" x14ac:dyDescent="0.3">
      <c r="A2764" t="s">
        <v>7175</v>
      </c>
      <c r="B2764" t="str">
        <f t="shared" si="258"/>
        <v>3762</v>
      </c>
      <c r="C2764" t="s">
        <v>7176</v>
      </c>
      <c r="D2764" t="str">
        <f t="shared" si="263"/>
        <v>Rachel Barton</v>
      </c>
      <c r="E2764" t="s">
        <v>26</v>
      </c>
      <c r="F2764" t="str">
        <f t="shared" si="259"/>
        <v>EAST</v>
      </c>
      <c r="G2764" t="s">
        <v>12</v>
      </c>
      <c r="H2764" t="str">
        <f t="shared" si="260"/>
        <v>Electronics</v>
      </c>
      <c r="I2764" s="2" t="s">
        <v>2270</v>
      </c>
      <c r="J2764" s="1">
        <v>45801</v>
      </c>
      <c r="K2764"/>
      <c r="L2764" s="4">
        <v>0</v>
      </c>
      <c r="M2764" s="4" t="str">
        <f t="shared" si="261"/>
        <v>Low Sales</v>
      </c>
      <c r="N2764" s="2" t="str">
        <f t="shared" si="262"/>
        <v>Grade C</v>
      </c>
      <c r="O2764">
        <v>10</v>
      </c>
      <c r="P2764" s="4">
        <v>10</v>
      </c>
      <c r="Q2764" t="s">
        <v>31</v>
      </c>
      <c r="R2764" s="4">
        <v>5</v>
      </c>
      <c r="S2764" t="str">
        <f>CONCATENATE(OrdersTable[[#This Row],[Clean_ID]],"-",OrdersTable[[#This Row],[Clean_Region]],"-",OrdersTable[[#This Row],[Clean_Product]])</f>
        <v>3762-EAST-Electronics</v>
      </c>
    </row>
    <row r="2765" spans="1:19" x14ac:dyDescent="0.3">
      <c r="A2765" t="s">
        <v>7177</v>
      </c>
      <c r="B2765" t="str">
        <f t="shared" si="258"/>
        <v>3763</v>
      </c>
      <c r="C2765" t="s">
        <v>7178</v>
      </c>
      <c r="D2765" t="str">
        <f t="shared" si="263"/>
        <v>Elijah Anderson</v>
      </c>
      <c r="E2765" t="s">
        <v>51</v>
      </c>
      <c r="F2765" t="str">
        <f t="shared" si="259"/>
        <v>WEST</v>
      </c>
      <c r="G2765" t="s">
        <v>12</v>
      </c>
      <c r="H2765" t="str">
        <f t="shared" si="260"/>
        <v>Electronics</v>
      </c>
      <c r="I2765" s="2" t="s">
        <v>3963</v>
      </c>
      <c r="J2765" s="1">
        <v>45604</v>
      </c>
      <c r="K2765">
        <v>929.64</v>
      </c>
      <c r="L2765" s="4">
        <v>929.64</v>
      </c>
      <c r="M2765" s="4" t="str">
        <f t="shared" si="261"/>
        <v>Low Sales</v>
      </c>
      <c r="N2765" s="2" t="str">
        <f t="shared" si="262"/>
        <v>Grade C</v>
      </c>
      <c r="O2765">
        <v>20</v>
      </c>
      <c r="P2765" s="4">
        <v>20</v>
      </c>
      <c r="Q2765" t="s">
        <v>23</v>
      </c>
      <c r="R2765" s="4">
        <v>4</v>
      </c>
      <c r="S2765" t="str">
        <f>CONCATENATE(OrdersTable[[#This Row],[Clean_ID]],"-",OrdersTable[[#This Row],[Clean_Region]],"-",OrdersTable[[#This Row],[Clean_Product]])</f>
        <v>3763-WEST-Electronics</v>
      </c>
    </row>
    <row r="2766" spans="1:19" x14ac:dyDescent="0.3">
      <c r="A2766" t="s">
        <v>7179</v>
      </c>
      <c r="B2766" t="str">
        <f t="shared" si="258"/>
        <v>3764</v>
      </c>
      <c r="C2766" t="s">
        <v>7180</v>
      </c>
      <c r="D2766" t="str">
        <f t="shared" si="263"/>
        <v>Michael Ruiz</v>
      </c>
      <c r="E2766" t="s">
        <v>11</v>
      </c>
      <c r="F2766" t="str">
        <f t="shared" si="259"/>
        <v>NORTH</v>
      </c>
      <c r="G2766" t="s">
        <v>40</v>
      </c>
      <c r="H2766" t="str">
        <f t="shared" si="260"/>
        <v>Office Supplies</v>
      </c>
      <c r="I2766" s="2" t="s">
        <v>1162</v>
      </c>
      <c r="J2766" s="1">
        <v>45684</v>
      </c>
      <c r="K2766">
        <v>580</v>
      </c>
      <c r="L2766" s="4">
        <v>580</v>
      </c>
      <c r="M2766" s="4" t="str">
        <f t="shared" si="261"/>
        <v>Low Sales</v>
      </c>
      <c r="N2766" s="2" t="str">
        <f t="shared" si="262"/>
        <v>Grade C</v>
      </c>
      <c r="O2766">
        <v>15</v>
      </c>
      <c r="P2766" s="4">
        <v>15</v>
      </c>
      <c r="Q2766" t="s">
        <v>18</v>
      </c>
      <c r="R2766" s="4">
        <v>1</v>
      </c>
      <c r="S2766" t="str">
        <f>CONCATENATE(OrdersTable[[#This Row],[Clean_ID]],"-",OrdersTable[[#This Row],[Clean_Region]],"-",OrdersTable[[#This Row],[Clean_Product]])</f>
        <v>3764-NORTH-Office Supplies</v>
      </c>
    </row>
    <row r="2767" spans="1:19" x14ac:dyDescent="0.3">
      <c r="A2767" t="s">
        <v>7181</v>
      </c>
      <c r="B2767" t="str">
        <f t="shared" si="258"/>
        <v>3765</v>
      </c>
      <c r="C2767" t="s">
        <v>7182</v>
      </c>
      <c r="D2767" t="str">
        <f t="shared" si="263"/>
        <v>Jeffrey Cervantes</v>
      </c>
      <c r="E2767" t="s">
        <v>26</v>
      </c>
      <c r="F2767" t="str">
        <f t="shared" si="259"/>
        <v>EAST</v>
      </c>
      <c r="G2767" t="s">
        <v>35</v>
      </c>
      <c r="H2767" t="str">
        <f t="shared" si="260"/>
        <v>Electronics</v>
      </c>
      <c r="I2767" s="2" t="s">
        <v>7183</v>
      </c>
      <c r="J2767" s="1">
        <v>46028</v>
      </c>
      <c r="K2767">
        <v>4002.82</v>
      </c>
      <c r="L2767" s="4">
        <v>4002.82</v>
      </c>
      <c r="M2767" s="4" t="str">
        <f t="shared" si="261"/>
        <v>High Sales</v>
      </c>
      <c r="N2767" s="2" t="str">
        <f t="shared" si="262"/>
        <v>Grade A</v>
      </c>
      <c r="O2767">
        <v>15</v>
      </c>
      <c r="P2767" s="4">
        <v>15</v>
      </c>
      <c r="Q2767" t="s">
        <v>23</v>
      </c>
      <c r="R2767" s="4">
        <v>14</v>
      </c>
      <c r="S2767" t="str">
        <f>CONCATENATE(OrdersTable[[#This Row],[Clean_ID]],"-",OrdersTable[[#This Row],[Clean_Region]],"-",OrdersTable[[#This Row],[Clean_Product]])</f>
        <v>3765-EAST-Electronics</v>
      </c>
    </row>
    <row r="2768" spans="1:19" x14ac:dyDescent="0.3">
      <c r="A2768" t="s">
        <v>7184</v>
      </c>
      <c r="B2768" t="str">
        <f t="shared" si="258"/>
        <v>3766</v>
      </c>
      <c r="C2768" t="s">
        <v>7185</v>
      </c>
      <c r="D2768" t="str">
        <f t="shared" si="263"/>
        <v>Mr. Frank Williams</v>
      </c>
      <c r="E2768" t="s">
        <v>44</v>
      </c>
      <c r="F2768" t="str">
        <f t="shared" si="259"/>
        <v>SOUTH</v>
      </c>
      <c r="G2768" t="s">
        <v>40</v>
      </c>
      <c r="H2768" t="str">
        <f t="shared" si="260"/>
        <v>Office Supplies</v>
      </c>
      <c r="I2768" s="2" t="s">
        <v>4370</v>
      </c>
      <c r="J2768" s="1">
        <v>45532</v>
      </c>
      <c r="K2768"/>
      <c r="L2768" s="4">
        <v>0</v>
      </c>
      <c r="M2768" s="4" t="str">
        <f t="shared" si="261"/>
        <v>Low Sales</v>
      </c>
      <c r="N2768" s="2" t="str">
        <f t="shared" si="262"/>
        <v>Grade C</v>
      </c>
      <c r="O2768">
        <v>5</v>
      </c>
      <c r="P2768" s="4">
        <v>5</v>
      </c>
      <c r="Q2768" t="s">
        <v>23</v>
      </c>
      <c r="R2768" s="4">
        <v>7</v>
      </c>
      <c r="S2768" t="str">
        <f>CONCATENATE(OrdersTable[[#This Row],[Clean_ID]],"-",OrdersTable[[#This Row],[Clean_Region]],"-",OrdersTable[[#This Row],[Clean_Product]])</f>
        <v>3766-SOUTH-Office Supplies</v>
      </c>
    </row>
    <row r="2769" spans="1:19" x14ac:dyDescent="0.3">
      <c r="A2769" t="s">
        <v>7186</v>
      </c>
      <c r="B2769" t="str">
        <f t="shared" si="258"/>
        <v>3767</v>
      </c>
      <c r="C2769" t="s">
        <v>7187</v>
      </c>
      <c r="D2769" t="str">
        <f t="shared" si="263"/>
        <v>John Rodriguez</v>
      </c>
      <c r="E2769" t="s">
        <v>21</v>
      </c>
      <c r="F2769" t="str">
        <f t="shared" si="259"/>
        <v>CENTRAL</v>
      </c>
      <c r="G2769" t="s">
        <v>80</v>
      </c>
      <c r="H2769" t="str">
        <f t="shared" si="260"/>
        <v>Furniture</v>
      </c>
      <c r="I2769" s="2" t="s">
        <v>1148</v>
      </c>
      <c r="J2769" s="1">
        <v>45459</v>
      </c>
      <c r="K2769">
        <v>3796.47</v>
      </c>
      <c r="L2769" s="4">
        <v>3796.47</v>
      </c>
      <c r="M2769" s="4" t="str">
        <f t="shared" si="261"/>
        <v>High Sales</v>
      </c>
      <c r="N2769" s="2" t="str">
        <f t="shared" si="262"/>
        <v>Grade B</v>
      </c>
      <c r="O2769">
        <v>20</v>
      </c>
      <c r="P2769" s="4">
        <v>20</v>
      </c>
      <c r="Q2769" t="s">
        <v>18</v>
      </c>
      <c r="R2769" s="4">
        <v>7</v>
      </c>
      <c r="S2769" t="str">
        <f>CONCATENATE(OrdersTable[[#This Row],[Clean_ID]],"-",OrdersTable[[#This Row],[Clean_Region]],"-",OrdersTable[[#This Row],[Clean_Product]])</f>
        <v>3767-CENTRAL-Furniture</v>
      </c>
    </row>
    <row r="2770" spans="1:19" x14ac:dyDescent="0.3">
      <c r="A2770" t="s">
        <v>7188</v>
      </c>
      <c r="B2770" t="str">
        <f t="shared" si="258"/>
        <v>3768</v>
      </c>
      <c r="C2770" t="s">
        <v>7189</v>
      </c>
      <c r="D2770" t="str">
        <f t="shared" si="263"/>
        <v>Benjamin Allen</v>
      </c>
      <c r="E2770" t="s">
        <v>51</v>
      </c>
      <c r="F2770" t="str">
        <f t="shared" si="259"/>
        <v>WEST</v>
      </c>
      <c r="G2770" t="s">
        <v>12</v>
      </c>
      <c r="H2770" t="str">
        <f t="shared" si="260"/>
        <v>Electronics</v>
      </c>
      <c r="I2770" s="2" t="s">
        <v>5358</v>
      </c>
      <c r="J2770" s="1">
        <v>45783</v>
      </c>
      <c r="K2770"/>
      <c r="L2770" s="4">
        <v>0</v>
      </c>
      <c r="M2770" s="4" t="str">
        <f t="shared" si="261"/>
        <v>Low Sales</v>
      </c>
      <c r="N2770" s="2" t="str">
        <f t="shared" si="262"/>
        <v>Grade C</v>
      </c>
      <c r="O2770">
        <v>15</v>
      </c>
      <c r="P2770" s="4">
        <v>15</v>
      </c>
      <c r="Q2770" t="s">
        <v>23</v>
      </c>
      <c r="R2770" s="4">
        <v>3</v>
      </c>
      <c r="S2770" t="str">
        <f>CONCATENATE(OrdersTable[[#This Row],[Clean_ID]],"-",OrdersTable[[#This Row],[Clean_Region]],"-",OrdersTable[[#This Row],[Clean_Product]])</f>
        <v>3768-WEST-Electronics</v>
      </c>
    </row>
    <row r="2771" spans="1:19" x14ac:dyDescent="0.3">
      <c r="A2771" t="s">
        <v>7190</v>
      </c>
      <c r="B2771" t="str">
        <f t="shared" si="258"/>
        <v>3769</v>
      </c>
      <c r="C2771" t="s">
        <v>7191</v>
      </c>
      <c r="D2771" t="str">
        <f t="shared" si="263"/>
        <v>Scott Garrison</v>
      </c>
      <c r="E2771" t="s">
        <v>44</v>
      </c>
      <c r="F2771" t="str">
        <f t="shared" si="259"/>
        <v>SOUTH</v>
      </c>
      <c r="G2771" t="s">
        <v>40</v>
      </c>
      <c r="H2771" t="str">
        <f t="shared" si="260"/>
        <v>Office Supplies</v>
      </c>
      <c r="I2771" s="2" t="s">
        <v>1651</v>
      </c>
      <c r="J2771" s="1">
        <v>45370</v>
      </c>
      <c r="K2771"/>
      <c r="L2771" s="4">
        <v>0</v>
      </c>
      <c r="M2771" s="4" t="str">
        <f t="shared" si="261"/>
        <v>Low Sales</v>
      </c>
      <c r="N2771" s="2" t="str">
        <f t="shared" si="262"/>
        <v>Grade C</v>
      </c>
      <c r="O2771"/>
      <c r="P2771" s="4">
        <v>0</v>
      </c>
      <c r="Q2771" t="s">
        <v>23</v>
      </c>
      <c r="R2771" s="4">
        <v>9</v>
      </c>
      <c r="S2771" t="str">
        <f>CONCATENATE(OrdersTable[[#This Row],[Clean_ID]],"-",OrdersTable[[#This Row],[Clean_Region]],"-",OrdersTable[[#This Row],[Clean_Product]])</f>
        <v>3769-SOUTH-Office Supplies</v>
      </c>
    </row>
    <row r="2772" spans="1:19" x14ac:dyDescent="0.3">
      <c r="A2772" t="s">
        <v>7192</v>
      </c>
      <c r="B2772" t="str">
        <f t="shared" si="258"/>
        <v>3770</v>
      </c>
      <c r="C2772" t="s">
        <v>7193</v>
      </c>
      <c r="D2772" t="str">
        <f t="shared" si="263"/>
        <v>Eugene Braun</v>
      </c>
      <c r="E2772" t="s">
        <v>26</v>
      </c>
      <c r="F2772" t="str">
        <f t="shared" si="259"/>
        <v>EAST</v>
      </c>
      <c r="G2772" t="s">
        <v>40</v>
      </c>
      <c r="H2772" t="str">
        <f t="shared" si="260"/>
        <v>Office Supplies</v>
      </c>
      <c r="I2772" s="2" t="s">
        <v>1842</v>
      </c>
      <c r="J2772" s="1">
        <v>45776</v>
      </c>
      <c r="K2772">
        <v>4157.8500000000004</v>
      </c>
      <c r="L2772" s="4">
        <v>4157.8500000000004</v>
      </c>
      <c r="M2772" s="4" t="str">
        <f t="shared" si="261"/>
        <v>High Sales</v>
      </c>
      <c r="N2772" s="2" t="str">
        <f t="shared" si="262"/>
        <v>Grade A</v>
      </c>
      <c r="O2772"/>
      <c r="P2772" s="4">
        <v>0</v>
      </c>
      <c r="Q2772" t="s">
        <v>14</v>
      </c>
      <c r="R2772" s="4">
        <v>11</v>
      </c>
      <c r="S2772" t="str">
        <f>CONCATENATE(OrdersTable[[#This Row],[Clean_ID]],"-",OrdersTable[[#This Row],[Clean_Region]],"-",OrdersTable[[#This Row],[Clean_Product]])</f>
        <v>3770-EAST-Office Supplies</v>
      </c>
    </row>
    <row r="2773" spans="1:19" x14ac:dyDescent="0.3">
      <c r="A2773" t="s">
        <v>7194</v>
      </c>
      <c r="B2773" t="str">
        <f t="shared" si="258"/>
        <v>3771</v>
      </c>
      <c r="C2773" t="s">
        <v>7195</v>
      </c>
      <c r="D2773" t="str">
        <f t="shared" si="263"/>
        <v>Lori Marshall</v>
      </c>
      <c r="E2773" t="s">
        <v>44</v>
      </c>
      <c r="F2773" t="str">
        <f t="shared" si="259"/>
        <v>SOUTH</v>
      </c>
      <c r="G2773" t="s">
        <v>40</v>
      </c>
      <c r="H2773" t="str">
        <f t="shared" si="260"/>
        <v>Office Supplies</v>
      </c>
      <c r="I2773" s="2" t="s">
        <v>6228</v>
      </c>
      <c r="J2773" s="1">
        <v>45307</v>
      </c>
      <c r="K2773">
        <v>2093.27</v>
      </c>
      <c r="L2773" s="4">
        <v>2093.27</v>
      </c>
      <c r="M2773" s="4" t="str">
        <f t="shared" si="261"/>
        <v>Low Sales</v>
      </c>
      <c r="N2773" s="2" t="str">
        <f t="shared" si="262"/>
        <v>Grade B</v>
      </c>
      <c r="O2773"/>
      <c r="P2773" s="4">
        <v>0</v>
      </c>
      <c r="Q2773" t="s">
        <v>31</v>
      </c>
      <c r="R2773" s="4">
        <v>9</v>
      </c>
      <c r="S2773" t="str">
        <f>CONCATENATE(OrdersTable[[#This Row],[Clean_ID]],"-",OrdersTable[[#This Row],[Clean_Region]],"-",OrdersTable[[#This Row],[Clean_Product]])</f>
        <v>3771-SOUTH-Office Supplies</v>
      </c>
    </row>
    <row r="2774" spans="1:19" x14ac:dyDescent="0.3">
      <c r="A2774" t="s">
        <v>7196</v>
      </c>
      <c r="B2774" t="str">
        <f t="shared" si="258"/>
        <v>3772</v>
      </c>
      <c r="C2774" t="s">
        <v>7197</v>
      </c>
      <c r="D2774" t="str">
        <f t="shared" si="263"/>
        <v>Mitchell Williams</v>
      </c>
      <c r="E2774" t="s">
        <v>21</v>
      </c>
      <c r="F2774" t="str">
        <f t="shared" si="259"/>
        <v>CENTRAL</v>
      </c>
      <c r="G2774" t="s">
        <v>35</v>
      </c>
      <c r="H2774" t="str">
        <f t="shared" si="260"/>
        <v>Electronics</v>
      </c>
      <c r="I2774" s="2" t="s">
        <v>517</v>
      </c>
      <c r="J2774" s="1">
        <v>45600</v>
      </c>
      <c r="K2774"/>
      <c r="L2774" s="4">
        <v>0</v>
      </c>
      <c r="M2774" s="4" t="str">
        <f t="shared" si="261"/>
        <v>Low Sales</v>
      </c>
      <c r="N2774" s="2" t="str">
        <f t="shared" si="262"/>
        <v>Grade C</v>
      </c>
      <c r="O2774">
        <v>15</v>
      </c>
      <c r="P2774" s="4">
        <v>15</v>
      </c>
      <c r="Q2774" t="s">
        <v>18</v>
      </c>
      <c r="R2774" s="4">
        <v>5</v>
      </c>
      <c r="S2774" t="str">
        <f>CONCATENATE(OrdersTable[[#This Row],[Clean_ID]],"-",OrdersTable[[#This Row],[Clean_Region]],"-",OrdersTable[[#This Row],[Clean_Product]])</f>
        <v>3772-CENTRAL-Electronics</v>
      </c>
    </row>
    <row r="2775" spans="1:19" x14ac:dyDescent="0.3">
      <c r="A2775" t="s">
        <v>7198</v>
      </c>
      <c r="B2775" t="str">
        <f t="shared" si="258"/>
        <v>3773</v>
      </c>
      <c r="C2775" t="s">
        <v>7199</v>
      </c>
      <c r="D2775" t="str">
        <f t="shared" si="263"/>
        <v>Javier Juarez</v>
      </c>
      <c r="E2775" t="s">
        <v>34</v>
      </c>
      <c r="F2775" t="str">
        <f t="shared" si="259"/>
        <v>NORTH</v>
      </c>
      <c r="G2775" t="s">
        <v>40</v>
      </c>
      <c r="H2775" t="str">
        <f t="shared" si="260"/>
        <v>Office Supplies</v>
      </c>
      <c r="I2775" s="2" t="s">
        <v>7200</v>
      </c>
      <c r="J2775" s="1">
        <v>46035</v>
      </c>
      <c r="K2775"/>
      <c r="L2775" s="4">
        <v>0</v>
      </c>
      <c r="M2775" s="4" t="str">
        <f t="shared" si="261"/>
        <v>Low Sales</v>
      </c>
      <c r="N2775" s="2" t="str">
        <f t="shared" si="262"/>
        <v>Grade C</v>
      </c>
      <c r="O2775"/>
      <c r="P2775" s="4">
        <v>0</v>
      </c>
      <c r="Q2775" t="s">
        <v>18</v>
      </c>
      <c r="R2775" s="4">
        <v>2</v>
      </c>
      <c r="S2775" t="str">
        <f>CONCATENATE(OrdersTable[[#This Row],[Clean_ID]],"-",OrdersTable[[#This Row],[Clean_Region]],"-",OrdersTable[[#This Row],[Clean_Product]])</f>
        <v>3773-NORTH-Office Supplies</v>
      </c>
    </row>
    <row r="2776" spans="1:19" x14ac:dyDescent="0.3">
      <c r="A2776" t="s">
        <v>7201</v>
      </c>
      <c r="B2776" t="str">
        <f t="shared" si="258"/>
        <v>3774</v>
      </c>
      <c r="C2776" t="s">
        <v>7202</v>
      </c>
      <c r="D2776" t="str">
        <f t="shared" si="263"/>
        <v>Mr. Eric Hudson</v>
      </c>
      <c r="E2776" t="s">
        <v>44</v>
      </c>
      <c r="F2776" t="str">
        <f t="shared" si="259"/>
        <v>SOUTH</v>
      </c>
      <c r="G2776" t="s">
        <v>12</v>
      </c>
      <c r="H2776" t="str">
        <f t="shared" si="260"/>
        <v>Electronics</v>
      </c>
      <c r="I2776" s="2" t="s">
        <v>7203</v>
      </c>
      <c r="J2776" s="1">
        <v>45636</v>
      </c>
      <c r="K2776"/>
      <c r="L2776" s="4">
        <v>0</v>
      </c>
      <c r="M2776" s="4" t="str">
        <f t="shared" si="261"/>
        <v>Low Sales</v>
      </c>
      <c r="N2776" s="2" t="str">
        <f t="shared" si="262"/>
        <v>Grade C</v>
      </c>
      <c r="O2776"/>
      <c r="P2776" s="4">
        <v>0</v>
      </c>
      <c r="Q2776" t="s">
        <v>31</v>
      </c>
      <c r="R2776" s="4">
        <v>3</v>
      </c>
      <c r="S2776" t="str">
        <f>CONCATENATE(OrdersTable[[#This Row],[Clean_ID]],"-",OrdersTable[[#This Row],[Clean_Region]],"-",OrdersTable[[#This Row],[Clean_Product]])</f>
        <v>3774-SOUTH-Electronics</v>
      </c>
    </row>
    <row r="2777" spans="1:19" x14ac:dyDescent="0.3">
      <c r="A2777" t="s">
        <v>7204</v>
      </c>
      <c r="B2777" t="str">
        <f t="shared" si="258"/>
        <v>3775</v>
      </c>
      <c r="C2777" t="s">
        <v>7205</v>
      </c>
      <c r="D2777" t="str">
        <f t="shared" si="263"/>
        <v>Joseph Murphy</v>
      </c>
      <c r="E2777" t="s">
        <v>26</v>
      </c>
      <c r="F2777" t="str">
        <f t="shared" si="259"/>
        <v>EAST</v>
      </c>
      <c r="G2777" t="s">
        <v>40</v>
      </c>
      <c r="H2777" t="str">
        <f t="shared" si="260"/>
        <v>Office Supplies</v>
      </c>
      <c r="I2777" s="2" t="s">
        <v>2376</v>
      </c>
      <c r="J2777" s="1">
        <v>45880</v>
      </c>
      <c r="K2777"/>
      <c r="L2777" s="4">
        <v>0</v>
      </c>
      <c r="M2777" s="4" t="str">
        <f t="shared" si="261"/>
        <v>Low Sales</v>
      </c>
      <c r="N2777" s="2" t="str">
        <f t="shared" si="262"/>
        <v>Grade C</v>
      </c>
      <c r="O2777">
        <v>15</v>
      </c>
      <c r="P2777" s="4">
        <v>15</v>
      </c>
      <c r="Q2777" t="s">
        <v>31</v>
      </c>
      <c r="R2777" s="4">
        <v>11</v>
      </c>
      <c r="S2777" t="str">
        <f>CONCATENATE(OrdersTable[[#This Row],[Clean_ID]],"-",OrdersTable[[#This Row],[Clean_Region]],"-",OrdersTable[[#This Row],[Clean_Product]])</f>
        <v>3775-EAST-Office Supplies</v>
      </c>
    </row>
    <row r="2778" spans="1:19" x14ac:dyDescent="0.3">
      <c r="A2778" t="s">
        <v>7206</v>
      </c>
      <c r="B2778" t="str">
        <f t="shared" si="258"/>
        <v>3776</v>
      </c>
      <c r="C2778" t="s">
        <v>7207</v>
      </c>
      <c r="D2778" t="str">
        <f t="shared" si="263"/>
        <v>Danielle Jensen</v>
      </c>
      <c r="E2778" t="s">
        <v>34</v>
      </c>
      <c r="F2778" t="str">
        <f t="shared" si="259"/>
        <v>NORTH</v>
      </c>
      <c r="G2778" t="s">
        <v>12</v>
      </c>
      <c r="H2778" t="str">
        <f t="shared" si="260"/>
        <v>Electronics</v>
      </c>
      <c r="I2778" s="2" t="s">
        <v>858</v>
      </c>
      <c r="J2778" s="1">
        <v>45395</v>
      </c>
      <c r="K2778"/>
      <c r="L2778" s="4">
        <v>0</v>
      </c>
      <c r="M2778" s="4" t="str">
        <f t="shared" si="261"/>
        <v>Low Sales</v>
      </c>
      <c r="N2778" s="2" t="str">
        <f t="shared" si="262"/>
        <v>Grade C</v>
      </c>
      <c r="O2778">
        <v>10</v>
      </c>
      <c r="P2778" s="4">
        <v>10</v>
      </c>
      <c r="Q2778" t="s">
        <v>37</v>
      </c>
      <c r="R2778" s="4">
        <v>9</v>
      </c>
      <c r="S2778" t="str">
        <f>CONCATENATE(OrdersTable[[#This Row],[Clean_ID]],"-",OrdersTable[[#This Row],[Clean_Region]],"-",OrdersTable[[#This Row],[Clean_Product]])</f>
        <v>3776-NORTH-Electronics</v>
      </c>
    </row>
    <row r="2779" spans="1:19" x14ac:dyDescent="0.3">
      <c r="A2779" t="s">
        <v>7208</v>
      </c>
      <c r="B2779" t="str">
        <f t="shared" si="258"/>
        <v>3777</v>
      </c>
      <c r="C2779" t="s">
        <v>2384</v>
      </c>
      <c r="D2779" t="str">
        <f t="shared" si="263"/>
        <v>James Smith</v>
      </c>
      <c r="E2779" t="s">
        <v>34</v>
      </c>
      <c r="F2779" t="str">
        <f t="shared" si="259"/>
        <v>NORTH</v>
      </c>
      <c r="G2779" t="s">
        <v>80</v>
      </c>
      <c r="H2779" t="str">
        <f t="shared" si="260"/>
        <v>Furniture</v>
      </c>
      <c r="I2779" s="2" t="s">
        <v>1394</v>
      </c>
      <c r="J2779" s="1">
        <v>45766</v>
      </c>
      <c r="K2779"/>
      <c r="L2779" s="4">
        <v>0</v>
      </c>
      <c r="M2779" s="4" t="str">
        <f t="shared" si="261"/>
        <v>Low Sales</v>
      </c>
      <c r="N2779" s="2" t="str">
        <f t="shared" si="262"/>
        <v>Grade C</v>
      </c>
      <c r="O2779">
        <v>10</v>
      </c>
      <c r="P2779" s="4">
        <v>10</v>
      </c>
      <c r="Q2779" t="s">
        <v>31</v>
      </c>
      <c r="R2779" s="4">
        <v>4</v>
      </c>
      <c r="S2779" t="str">
        <f>CONCATENATE(OrdersTable[[#This Row],[Clean_ID]],"-",OrdersTable[[#This Row],[Clean_Region]],"-",OrdersTable[[#This Row],[Clean_Product]])</f>
        <v>3777-NORTH-Furniture</v>
      </c>
    </row>
    <row r="2780" spans="1:19" x14ac:dyDescent="0.3">
      <c r="A2780" t="s">
        <v>7209</v>
      </c>
      <c r="B2780" t="str">
        <f t="shared" si="258"/>
        <v>3778</v>
      </c>
      <c r="C2780" t="s">
        <v>7210</v>
      </c>
      <c r="D2780" t="str">
        <f t="shared" si="263"/>
        <v>William Richard</v>
      </c>
      <c r="E2780" t="s">
        <v>26</v>
      </c>
      <c r="F2780" t="str">
        <f t="shared" si="259"/>
        <v>EAST</v>
      </c>
      <c r="G2780" t="s">
        <v>40</v>
      </c>
      <c r="H2780" t="str">
        <f t="shared" si="260"/>
        <v>Office Supplies</v>
      </c>
      <c r="I2780" s="2" t="s">
        <v>942</v>
      </c>
      <c r="J2780" s="1">
        <v>45804</v>
      </c>
      <c r="K2780">
        <v>4041.14</v>
      </c>
      <c r="L2780" s="4">
        <v>4041.14</v>
      </c>
      <c r="M2780" s="4" t="str">
        <f t="shared" si="261"/>
        <v>High Sales</v>
      </c>
      <c r="N2780" s="2" t="str">
        <f t="shared" si="262"/>
        <v>Grade A</v>
      </c>
      <c r="O2780"/>
      <c r="P2780" s="4">
        <v>0</v>
      </c>
      <c r="Q2780" t="s">
        <v>37</v>
      </c>
      <c r="R2780" s="4">
        <v>5</v>
      </c>
      <c r="S2780" t="str">
        <f>CONCATENATE(OrdersTable[[#This Row],[Clean_ID]],"-",OrdersTable[[#This Row],[Clean_Region]],"-",OrdersTable[[#This Row],[Clean_Product]])</f>
        <v>3778-EAST-Office Supplies</v>
      </c>
    </row>
    <row r="2781" spans="1:19" x14ac:dyDescent="0.3">
      <c r="A2781" t="s">
        <v>7211</v>
      </c>
      <c r="B2781" t="str">
        <f t="shared" si="258"/>
        <v>3779</v>
      </c>
      <c r="C2781" t="s">
        <v>7212</v>
      </c>
      <c r="D2781" t="str">
        <f t="shared" si="263"/>
        <v>Richard Perez</v>
      </c>
      <c r="E2781" t="s">
        <v>21</v>
      </c>
      <c r="F2781" t="str">
        <f t="shared" si="259"/>
        <v>CENTRAL</v>
      </c>
      <c r="G2781" t="s">
        <v>35</v>
      </c>
      <c r="H2781" t="str">
        <f t="shared" si="260"/>
        <v>Electronics</v>
      </c>
      <c r="I2781" s="2" t="s">
        <v>36</v>
      </c>
      <c r="J2781" s="1">
        <v>45841</v>
      </c>
      <c r="K2781"/>
      <c r="L2781" s="4">
        <v>0</v>
      </c>
      <c r="M2781" s="4" t="str">
        <f t="shared" si="261"/>
        <v>Low Sales</v>
      </c>
      <c r="N2781" s="2" t="str">
        <f t="shared" si="262"/>
        <v>Grade C</v>
      </c>
      <c r="O2781">
        <v>15</v>
      </c>
      <c r="P2781" s="4">
        <v>15</v>
      </c>
      <c r="Q2781" t="s">
        <v>14</v>
      </c>
      <c r="R2781" s="4">
        <v>6</v>
      </c>
      <c r="S2781" t="str">
        <f>CONCATENATE(OrdersTable[[#This Row],[Clean_ID]],"-",OrdersTable[[#This Row],[Clean_Region]],"-",OrdersTable[[#This Row],[Clean_Product]])</f>
        <v>3779-CENTRAL-Electronics</v>
      </c>
    </row>
    <row r="2782" spans="1:19" x14ac:dyDescent="0.3">
      <c r="A2782" t="s">
        <v>7213</v>
      </c>
      <c r="B2782" t="str">
        <f t="shared" si="258"/>
        <v>3780</v>
      </c>
      <c r="C2782" t="s">
        <v>7214</v>
      </c>
      <c r="D2782" t="str">
        <f t="shared" si="263"/>
        <v>Kelly Taylor</v>
      </c>
      <c r="E2782" t="s">
        <v>34</v>
      </c>
      <c r="F2782" t="str">
        <f t="shared" si="259"/>
        <v>NORTH</v>
      </c>
      <c r="G2782" t="s">
        <v>12</v>
      </c>
      <c r="H2782" t="str">
        <f t="shared" si="260"/>
        <v>Electronics</v>
      </c>
      <c r="I2782" s="2" t="s">
        <v>1877</v>
      </c>
      <c r="J2782" s="1">
        <v>45336</v>
      </c>
      <c r="K2782"/>
      <c r="L2782" s="4">
        <v>0</v>
      </c>
      <c r="M2782" s="4" t="str">
        <f t="shared" si="261"/>
        <v>Low Sales</v>
      </c>
      <c r="N2782" s="2" t="str">
        <f t="shared" si="262"/>
        <v>Grade C</v>
      </c>
      <c r="O2782">
        <v>15</v>
      </c>
      <c r="P2782" s="4">
        <v>15</v>
      </c>
      <c r="Q2782" t="s">
        <v>18</v>
      </c>
      <c r="R2782" s="4">
        <v>11</v>
      </c>
      <c r="S2782" t="str">
        <f>CONCATENATE(OrdersTable[[#This Row],[Clean_ID]],"-",OrdersTable[[#This Row],[Clean_Region]],"-",OrdersTable[[#This Row],[Clean_Product]])</f>
        <v>3780-NORTH-Electronics</v>
      </c>
    </row>
    <row r="2783" spans="1:19" x14ac:dyDescent="0.3">
      <c r="A2783" t="s">
        <v>7215</v>
      </c>
      <c r="B2783" t="str">
        <f t="shared" si="258"/>
        <v>3781</v>
      </c>
      <c r="C2783" t="s">
        <v>7216</v>
      </c>
      <c r="D2783" t="str">
        <f t="shared" si="263"/>
        <v>Bryan Hines</v>
      </c>
      <c r="E2783" t="s">
        <v>11</v>
      </c>
      <c r="F2783" t="str">
        <f t="shared" si="259"/>
        <v>NORTH</v>
      </c>
      <c r="G2783" t="s">
        <v>40</v>
      </c>
      <c r="H2783" t="str">
        <f t="shared" si="260"/>
        <v>Office Supplies</v>
      </c>
      <c r="I2783" s="2" t="s">
        <v>7217</v>
      </c>
      <c r="J2783" s="1">
        <v>45376</v>
      </c>
      <c r="K2783">
        <v>973.12</v>
      </c>
      <c r="L2783" s="4">
        <v>973.12</v>
      </c>
      <c r="M2783" s="4" t="str">
        <f t="shared" si="261"/>
        <v>Low Sales</v>
      </c>
      <c r="N2783" s="2" t="str">
        <f t="shared" si="262"/>
        <v>Grade C</v>
      </c>
      <c r="O2783">
        <v>5</v>
      </c>
      <c r="P2783" s="4">
        <v>5</v>
      </c>
      <c r="Q2783" t="s">
        <v>23</v>
      </c>
      <c r="R2783" s="4">
        <v>1</v>
      </c>
      <c r="S2783" t="str">
        <f>CONCATENATE(OrdersTable[[#This Row],[Clean_ID]],"-",OrdersTable[[#This Row],[Clean_Region]],"-",OrdersTable[[#This Row],[Clean_Product]])</f>
        <v>3781-NORTH-Office Supplies</v>
      </c>
    </row>
    <row r="2784" spans="1:19" x14ac:dyDescent="0.3">
      <c r="A2784" t="s">
        <v>7218</v>
      </c>
      <c r="B2784" t="str">
        <f t="shared" si="258"/>
        <v>3782</v>
      </c>
      <c r="C2784" t="s">
        <v>7219</v>
      </c>
      <c r="D2784" t="str">
        <f t="shared" si="263"/>
        <v>Karen Malone</v>
      </c>
      <c r="E2784" t="s">
        <v>26</v>
      </c>
      <c r="F2784" t="str">
        <f t="shared" si="259"/>
        <v>EAST</v>
      </c>
      <c r="G2784" t="s">
        <v>35</v>
      </c>
      <c r="H2784" t="str">
        <f t="shared" si="260"/>
        <v>Electronics</v>
      </c>
      <c r="I2784" s="2" t="s">
        <v>1408</v>
      </c>
      <c r="J2784" s="1">
        <v>45296</v>
      </c>
      <c r="K2784">
        <v>2508.52</v>
      </c>
      <c r="L2784" s="4">
        <v>2508.52</v>
      </c>
      <c r="M2784" s="4" t="str">
        <f t="shared" si="261"/>
        <v>High Sales</v>
      </c>
      <c r="N2784" s="2" t="str">
        <f t="shared" si="262"/>
        <v>Grade B</v>
      </c>
      <c r="O2784"/>
      <c r="P2784" s="4">
        <v>0</v>
      </c>
      <c r="Q2784" t="s">
        <v>23</v>
      </c>
      <c r="R2784" s="4">
        <v>1</v>
      </c>
      <c r="S2784" t="str">
        <f>CONCATENATE(OrdersTable[[#This Row],[Clean_ID]],"-",OrdersTable[[#This Row],[Clean_Region]],"-",OrdersTable[[#This Row],[Clean_Product]])</f>
        <v>3782-EAST-Electronics</v>
      </c>
    </row>
    <row r="2785" spans="1:19" x14ac:dyDescent="0.3">
      <c r="A2785" t="s">
        <v>7220</v>
      </c>
      <c r="B2785" t="str">
        <f t="shared" si="258"/>
        <v>3783</v>
      </c>
      <c r="C2785" t="s">
        <v>7221</v>
      </c>
      <c r="D2785" t="str">
        <f t="shared" si="263"/>
        <v>Jasmine Garner</v>
      </c>
      <c r="E2785" t="s">
        <v>34</v>
      </c>
      <c r="F2785" t="str">
        <f t="shared" si="259"/>
        <v>NORTH</v>
      </c>
      <c r="G2785" t="s">
        <v>80</v>
      </c>
      <c r="H2785" t="str">
        <f t="shared" si="260"/>
        <v>Furniture</v>
      </c>
      <c r="I2785" s="2" t="s">
        <v>1996</v>
      </c>
      <c r="J2785" s="1">
        <v>45459</v>
      </c>
      <c r="K2785">
        <v>4997.54</v>
      </c>
      <c r="L2785" s="4">
        <v>4997.54</v>
      </c>
      <c r="M2785" s="4" t="str">
        <f t="shared" si="261"/>
        <v>High Sales</v>
      </c>
      <c r="N2785" s="2" t="str">
        <f t="shared" si="262"/>
        <v>Grade A</v>
      </c>
      <c r="O2785">
        <v>5</v>
      </c>
      <c r="P2785" s="4">
        <v>5</v>
      </c>
      <c r="Q2785" t="s">
        <v>37</v>
      </c>
      <c r="R2785" s="4">
        <v>8</v>
      </c>
      <c r="S2785" t="str">
        <f>CONCATENATE(OrdersTable[[#This Row],[Clean_ID]],"-",OrdersTable[[#This Row],[Clean_Region]],"-",OrdersTable[[#This Row],[Clean_Product]])</f>
        <v>3783-NORTH-Furniture</v>
      </c>
    </row>
    <row r="2786" spans="1:19" x14ac:dyDescent="0.3">
      <c r="A2786" t="s">
        <v>7222</v>
      </c>
      <c r="B2786" t="str">
        <f t="shared" si="258"/>
        <v>3784</v>
      </c>
      <c r="C2786" t="s">
        <v>7223</v>
      </c>
      <c r="D2786" t="str">
        <f t="shared" si="263"/>
        <v>Jerry Jimenez</v>
      </c>
      <c r="E2786" t="s">
        <v>21</v>
      </c>
      <c r="F2786" t="str">
        <f t="shared" si="259"/>
        <v>CENTRAL</v>
      </c>
      <c r="G2786" t="s">
        <v>12</v>
      </c>
      <c r="H2786" t="str">
        <f t="shared" si="260"/>
        <v>Electronics</v>
      </c>
      <c r="I2786" s="2" t="s">
        <v>7224</v>
      </c>
      <c r="J2786" s="1">
        <v>45374</v>
      </c>
      <c r="K2786">
        <v>4047.56</v>
      </c>
      <c r="L2786" s="4">
        <v>4047.56</v>
      </c>
      <c r="M2786" s="4" t="str">
        <f t="shared" si="261"/>
        <v>High Sales</v>
      </c>
      <c r="N2786" s="2" t="str">
        <f t="shared" si="262"/>
        <v>Grade A</v>
      </c>
      <c r="O2786">
        <v>5</v>
      </c>
      <c r="P2786" s="4">
        <v>5</v>
      </c>
      <c r="Q2786" t="s">
        <v>18</v>
      </c>
      <c r="R2786" s="4">
        <v>5</v>
      </c>
      <c r="S2786" t="str">
        <f>CONCATENATE(OrdersTable[[#This Row],[Clean_ID]],"-",OrdersTable[[#This Row],[Clean_Region]],"-",OrdersTable[[#This Row],[Clean_Product]])</f>
        <v>3784-CENTRAL-Electronics</v>
      </c>
    </row>
    <row r="2787" spans="1:19" x14ac:dyDescent="0.3">
      <c r="A2787" t="s">
        <v>7225</v>
      </c>
      <c r="B2787" t="str">
        <f t="shared" si="258"/>
        <v>3785</v>
      </c>
      <c r="C2787" t="s">
        <v>7226</v>
      </c>
      <c r="D2787" t="str">
        <f t="shared" si="263"/>
        <v>Kelly Smith</v>
      </c>
      <c r="E2787" t="s">
        <v>51</v>
      </c>
      <c r="F2787" t="str">
        <f t="shared" si="259"/>
        <v>WEST</v>
      </c>
      <c r="G2787" t="s">
        <v>12</v>
      </c>
      <c r="H2787" t="str">
        <f t="shared" si="260"/>
        <v>Electronics</v>
      </c>
      <c r="I2787" s="2" t="s">
        <v>3758</v>
      </c>
      <c r="J2787" s="1">
        <v>45538</v>
      </c>
      <c r="K2787"/>
      <c r="L2787" s="4">
        <v>0</v>
      </c>
      <c r="M2787" s="4" t="str">
        <f t="shared" si="261"/>
        <v>Low Sales</v>
      </c>
      <c r="N2787" s="2" t="str">
        <f t="shared" si="262"/>
        <v>Grade C</v>
      </c>
      <c r="O2787">
        <v>5</v>
      </c>
      <c r="P2787" s="4">
        <v>5</v>
      </c>
      <c r="Q2787" t="s">
        <v>37</v>
      </c>
      <c r="R2787" s="4">
        <v>14</v>
      </c>
      <c r="S2787" t="str">
        <f>CONCATENATE(OrdersTable[[#This Row],[Clean_ID]],"-",OrdersTable[[#This Row],[Clean_Region]],"-",OrdersTable[[#This Row],[Clean_Product]])</f>
        <v>3785-WEST-Electronics</v>
      </c>
    </row>
    <row r="2788" spans="1:19" x14ac:dyDescent="0.3">
      <c r="A2788" t="s">
        <v>7227</v>
      </c>
      <c r="B2788" t="str">
        <f t="shared" si="258"/>
        <v>3786</v>
      </c>
      <c r="C2788" t="s">
        <v>7228</v>
      </c>
      <c r="D2788" t="str">
        <f t="shared" si="263"/>
        <v>Katie Smith</v>
      </c>
      <c r="E2788" t="s">
        <v>51</v>
      </c>
      <c r="F2788" t="str">
        <f t="shared" si="259"/>
        <v>WEST</v>
      </c>
      <c r="G2788" t="s">
        <v>35</v>
      </c>
      <c r="H2788" t="str">
        <f t="shared" si="260"/>
        <v>Electronics</v>
      </c>
      <c r="I2788" s="2" t="s">
        <v>895</v>
      </c>
      <c r="J2788" s="1">
        <v>45338</v>
      </c>
      <c r="K2788"/>
      <c r="L2788" s="4">
        <v>0</v>
      </c>
      <c r="M2788" s="4" t="str">
        <f t="shared" si="261"/>
        <v>Low Sales</v>
      </c>
      <c r="N2788" s="2" t="str">
        <f t="shared" si="262"/>
        <v>Grade C</v>
      </c>
      <c r="O2788">
        <v>10</v>
      </c>
      <c r="P2788" s="4">
        <v>10</v>
      </c>
      <c r="Q2788" t="s">
        <v>31</v>
      </c>
      <c r="R2788" s="4">
        <v>11</v>
      </c>
      <c r="S2788" t="str">
        <f>CONCATENATE(OrdersTable[[#This Row],[Clean_ID]],"-",OrdersTable[[#This Row],[Clean_Region]],"-",OrdersTable[[#This Row],[Clean_Product]])</f>
        <v>3786-WEST-Electronics</v>
      </c>
    </row>
    <row r="2789" spans="1:19" x14ac:dyDescent="0.3">
      <c r="A2789" t="s">
        <v>7229</v>
      </c>
      <c r="B2789" t="str">
        <f t="shared" si="258"/>
        <v>3787</v>
      </c>
      <c r="C2789" t="s">
        <v>7230</v>
      </c>
      <c r="D2789" t="str">
        <f t="shared" si="263"/>
        <v>Jennifer Booth</v>
      </c>
      <c r="E2789" t="s">
        <v>11</v>
      </c>
      <c r="F2789" t="str">
        <f t="shared" si="259"/>
        <v>NORTH</v>
      </c>
      <c r="G2789" t="s">
        <v>12</v>
      </c>
      <c r="H2789" t="str">
        <f t="shared" si="260"/>
        <v>Electronics</v>
      </c>
      <c r="I2789" s="2" t="s">
        <v>3453</v>
      </c>
      <c r="J2789" s="1">
        <v>46031</v>
      </c>
      <c r="K2789"/>
      <c r="L2789" s="4">
        <v>0</v>
      </c>
      <c r="M2789" s="4" t="str">
        <f t="shared" si="261"/>
        <v>Low Sales</v>
      </c>
      <c r="N2789" s="2" t="str">
        <f t="shared" si="262"/>
        <v>Grade C</v>
      </c>
      <c r="O2789">
        <v>20</v>
      </c>
      <c r="P2789" s="4">
        <v>20</v>
      </c>
      <c r="Q2789" t="s">
        <v>37</v>
      </c>
      <c r="R2789" s="4">
        <v>6</v>
      </c>
      <c r="S2789" t="str">
        <f>CONCATENATE(OrdersTable[[#This Row],[Clean_ID]],"-",OrdersTable[[#This Row],[Clean_Region]],"-",OrdersTable[[#This Row],[Clean_Product]])</f>
        <v>3787-NORTH-Electronics</v>
      </c>
    </row>
    <row r="2790" spans="1:19" x14ac:dyDescent="0.3">
      <c r="A2790" t="s">
        <v>7231</v>
      </c>
      <c r="B2790" t="str">
        <f t="shared" si="258"/>
        <v>3788</v>
      </c>
      <c r="C2790" t="s">
        <v>7232</v>
      </c>
      <c r="D2790" t="str">
        <f t="shared" si="263"/>
        <v>David Robinson</v>
      </c>
      <c r="E2790" t="s">
        <v>26</v>
      </c>
      <c r="F2790" t="str">
        <f t="shared" si="259"/>
        <v>EAST</v>
      </c>
      <c r="G2790" t="s">
        <v>12</v>
      </c>
      <c r="H2790" t="str">
        <f t="shared" si="260"/>
        <v>Electronics</v>
      </c>
      <c r="I2790" s="2" t="s">
        <v>412</v>
      </c>
      <c r="J2790" s="1">
        <v>45935</v>
      </c>
      <c r="K2790"/>
      <c r="L2790" s="4">
        <v>0</v>
      </c>
      <c r="M2790" s="4" t="str">
        <f t="shared" si="261"/>
        <v>Low Sales</v>
      </c>
      <c r="N2790" s="2" t="str">
        <f t="shared" si="262"/>
        <v>Grade C</v>
      </c>
      <c r="O2790">
        <v>15</v>
      </c>
      <c r="P2790" s="4">
        <v>15</v>
      </c>
      <c r="Q2790" t="s">
        <v>18</v>
      </c>
      <c r="R2790" s="4">
        <v>6</v>
      </c>
      <c r="S2790" t="str">
        <f>CONCATENATE(OrdersTable[[#This Row],[Clean_ID]],"-",OrdersTable[[#This Row],[Clean_Region]],"-",OrdersTable[[#This Row],[Clean_Product]])</f>
        <v>3788-EAST-Electronics</v>
      </c>
    </row>
    <row r="2791" spans="1:19" x14ac:dyDescent="0.3">
      <c r="A2791" t="s">
        <v>7233</v>
      </c>
      <c r="B2791" t="str">
        <f t="shared" si="258"/>
        <v>3789</v>
      </c>
      <c r="C2791" t="s">
        <v>7234</v>
      </c>
      <c r="D2791" t="str">
        <f t="shared" si="263"/>
        <v>Alyssa Hernandez</v>
      </c>
      <c r="E2791" t="s">
        <v>21</v>
      </c>
      <c r="F2791" t="str">
        <f t="shared" si="259"/>
        <v>CENTRAL</v>
      </c>
      <c r="G2791" t="s">
        <v>80</v>
      </c>
      <c r="H2791" t="str">
        <f t="shared" si="260"/>
        <v>Furniture</v>
      </c>
      <c r="I2791" s="2" t="s">
        <v>2760</v>
      </c>
      <c r="J2791" s="1">
        <v>46015</v>
      </c>
      <c r="K2791">
        <v>162.04</v>
      </c>
      <c r="L2791" s="4">
        <v>162.04</v>
      </c>
      <c r="M2791" s="4" t="str">
        <f t="shared" si="261"/>
        <v>Low Sales</v>
      </c>
      <c r="N2791" s="2" t="str">
        <f t="shared" si="262"/>
        <v>Grade C</v>
      </c>
      <c r="O2791"/>
      <c r="P2791" s="4">
        <v>0</v>
      </c>
      <c r="Q2791" t="s">
        <v>37</v>
      </c>
      <c r="R2791" s="4">
        <v>11</v>
      </c>
      <c r="S2791" t="str">
        <f>CONCATENATE(OrdersTable[[#This Row],[Clean_ID]],"-",OrdersTable[[#This Row],[Clean_Region]],"-",OrdersTable[[#This Row],[Clean_Product]])</f>
        <v>3789-CENTRAL-Furniture</v>
      </c>
    </row>
    <row r="2792" spans="1:19" x14ac:dyDescent="0.3">
      <c r="A2792" t="s">
        <v>7235</v>
      </c>
      <c r="B2792" t="str">
        <f t="shared" si="258"/>
        <v>3790</v>
      </c>
      <c r="C2792" t="s">
        <v>7236</v>
      </c>
      <c r="D2792" t="str">
        <f t="shared" si="263"/>
        <v>Amanda Barnes</v>
      </c>
      <c r="E2792" t="s">
        <v>51</v>
      </c>
      <c r="F2792" t="str">
        <f t="shared" si="259"/>
        <v>WEST</v>
      </c>
      <c r="G2792" t="s">
        <v>12</v>
      </c>
      <c r="H2792" t="str">
        <f t="shared" si="260"/>
        <v>Electronics</v>
      </c>
      <c r="I2792" s="2" t="s">
        <v>5516</v>
      </c>
      <c r="J2792" s="1">
        <v>45774</v>
      </c>
      <c r="K2792">
        <v>3907.98</v>
      </c>
      <c r="L2792" s="4">
        <v>3907.98</v>
      </c>
      <c r="M2792" s="4" t="str">
        <f t="shared" si="261"/>
        <v>High Sales</v>
      </c>
      <c r="N2792" s="2" t="str">
        <f t="shared" si="262"/>
        <v>Grade B</v>
      </c>
      <c r="O2792">
        <v>10</v>
      </c>
      <c r="P2792" s="4">
        <v>10</v>
      </c>
      <c r="Q2792" t="s">
        <v>23</v>
      </c>
      <c r="R2792" s="4">
        <v>2</v>
      </c>
      <c r="S2792" t="str">
        <f>CONCATENATE(OrdersTable[[#This Row],[Clean_ID]],"-",OrdersTable[[#This Row],[Clean_Region]],"-",OrdersTable[[#This Row],[Clean_Product]])</f>
        <v>3790-WEST-Electronics</v>
      </c>
    </row>
    <row r="2793" spans="1:19" x14ac:dyDescent="0.3">
      <c r="A2793" t="s">
        <v>7237</v>
      </c>
      <c r="B2793" t="str">
        <f t="shared" si="258"/>
        <v>3791</v>
      </c>
      <c r="C2793" t="s">
        <v>7238</v>
      </c>
      <c r="D2793" t="str">
        <f t="shared" si="263"/>
        <v>Kim Contreras</v>
      </c>
      <c r="E2793" t="s">
        <v>51</v>
      </c>
      <c r="F2793" t="str">
        <f t="shared" si="259"/>
        <v>WEST</v>
      </c>
      <c r="G2793" t="s">
        <v>12</v>
      </c>
      <c r="H2793" t="str">
        <f t="shared" si="260"/>
        <v>Electronics</v>
      </c>
      <c r="I2793" s="2" t="s">
        <v>7239</v>
      </c>
      <c r="J2793" s="1">
        <v>45728</v>
      </c>
      <c r="K2793">
        <v>2785</v>
      </c>
      <c r="L2793" s="4">
        <v>2785</v>
      </c>
      <c r="M2793" s="4" t="str">
        <f t="shared" si="261"/>
        <v>High Sales</v>
      </c>
      <c r="N2793" s="2" t="str">
        <f t="shared" si="262"/>
        <v>Grade B</v>
      </c>
      <c r="O2793"/>
      <c r="P2793" s="4">
        <v>0</v>
      </c>
      <c r="Q2793" t="s">
        <v>23</v>
      </c>
      <c r="R2793" s="4">
        <v>14</v>
      </c>
      <c r="S2793" t="str">
        <f>CONCATENATE(OrdersTable[[#This Row],[Clean_ID]],"-",OrdersTable[[#This Row],[Clean_Region]],"-",OrdersTable[[#This Row],[Clean_Product]])</f>
        <v>3791-WEST-Electronics</v>
      </c>
    </row>
    <row r="2794" spans="1:19" x14ac:dyDescent="0.3">
      <c r="A2794" t="s">
        <v>7240</v>
      </c>
      <c r="B2794" t="str">
        <f t="shared" si="258"/>
        <v>3792</v>
      </c>
      <c r="C2794" t="s">
        <v>7241</v>
      </c>
      <c r="D2794" t="str">
        <f t="shared" si="263"/>
        <v>Paul Rodriguez</v>
      </c>
      <c r="E2794" t="s">
        <v>44</v>
      </c>
      <c r="F2794" t="str">
        <f t="shared" si="259"/>
        <v>SOUTH</v>
      </c>
      <c r="G2794" t="s">
        <v>80</v>
      </c>
      <c r="H2794" t="str">
        <f t="shared" si="260"/>
        <v>Furniture</v>
      </c>
      <c r="I2794" s="2" t="s">
        <v>5380</v>
      </c>
      <c r="J2794" s="1">
        <v>45499</v>
      </c>
      <c r="K2794"/>
      <c r="L2794" s="4">
        <v>0</v>
      </c>
      <c r="M2794" s="4" t="str">
        <f t="shared" si="261"/>
        <v>Low Sales</v>
      </c>
      <c r="N2794" s="2" t="str">
        <f t="shared" si="262"/>
        <v>Grade C</v>
      </c>
      <c r="O2794">
        <v>15</v>
      </c>
      <c r="P2794" s="4">
        <v>15</v>
      </c>
      <c r="Q2794" t="s">
        <v>23</v>
      </c>
      <c r="R2794" s="4">
        <v>8</v>
      </c>
      <c r="S2794" t="str">
        <f>CONCATENATE(OrdersTable[[#This Row],[Clean_ID]],"-",OrdersTable[[#This Row],[Clean_Region]],"-",OrdersTable[[#This Row],[Clean_Product]])</f>
        <v>3792-SOUTH-Furniture</v>
      </c>
    </row>
    <row r="2795" spans="1:19" x14ac:dyDescent="0.3">
      <c r="A2795" t="s">
        <v>7242</v>
      </c>
      <c r="B2795" t="str">
        <f t="shared" si="258"/>
        <v>3793</v>
      </c>
      <c r="C2795" t="s">
        <v>7243</v>
      </c>
      <c r="D2795" t="str">
        <f t="shared" si="263"/>
        <v>Matthew Rodgers</v>
      </c>
      <c r="E2795" t="s">
        <v>34</v>
      </c>
      <c r="F2795" t="str">
        <f t="shared" si="259"/>
        <v>NORTH</v>
      </c>
      <c r="G2795" t="s">
        <v>80</v>
      </c>
      <c r="H2795" t="str">
        <f t="shared" si="260"/>
        <v>Furniture</v>
      </c>
      <c r="I2795" s="2" t="s">
        <v>3094</v>
      </c>
      <c r="J2795" s="1">
        <v>45966</v>
      </c>
      <c r="K2795">
        <v>4195.63</v>
      </c>
      <c r="L2795" s="4">
        <v>4195.63</v>
      </c>
      <c r="M2795" s="4" t="str">
        <f t="shared" si="261"/>
        <v>High Sales</v>
      </c>
      <c r="N2795" s="2" t="str">
        <f t="shared" si="262"/>
        <v>Grade A</v>
      </c>
      <c r="O2795">
        <v>20</v>
      </c>
      <c r="P2795" s="4">
        <v>20</v>
      </c>
      <c r="Q2795" t="s">
        <v>23</v>
      </c>
      <c r="R2795" s="4">
        <v>9</v>
      </c>
      <c r="S2795" t="str">
        <f>CONCATENATE(OrdersTable[[#This Row],[Clean_ID]],"-",OrdersTable[[#This Row],[Clean_Region]],"-",OrdersTable[[#This Row],[Clean_Product]])</f>
        <v>3793-NORTH-Furniture</v>
      </c>
    </row>
    <row r="2796" spans="1:19" x14ac:dyDescent="0.3">
      <c r="A2796" t="s">
        <v>7244</v>
      </c>
      <c r="B2796" t="str">
        <f t="shared" si="258"/>
        <v>3794</v>
      </c>
      <c r="C2796" t="s">
        <v>7245</v>
      </c>
      <c r="D2796" t="str">
        <f t="shared" si="263"/>
        <v>Robin Winters</v>
      </c>
      <c r="E2796" t="s">
        <v>34</v>
      </c>
      <c r="F2796" t="str">
        <f t="shared" si="259"/>
        <v>NORTH</v>
      </c>
      <c r="G2796" t="s">
        <v>12</v>
      </c>
      <c r="H2796" t="str">
        <f t="shared" si="260"/>
        <v>Electronics</v>
      </c>
      <c r="I2796" s="2" t="s">
        <v>2612</v>
      </c>
      <c r="J2796" s="1">
        <v>45419</v>
      </c>
      <c r="K2796"/>
      <c r="L2796" s="4">
        <v>0</v>
      </c>
      <c r="M2796" s="4" t="str">
        <f t="shared" si="261"/>
        <v>Low Sales</v>
      </c>
      <c r="N2796" s="2" t="str">
        <f t="shared" si="262"/>
        <v>Grade C</v>
      </c>
      <c r="O2796">
        <v>15</v>
      </c>
      <c r="P2796" s="4">
        <v>15</v>
      </c>
      <c r="Q2796" t="s">
        <v>23</v>
      </c>
      <c r="R2796" s="4">
        <v>14</v>
      </c>
      <c r="S2796" t="str">
        <f>CONCATENATE(OrdersTable[[#This Row],[Clean_ID]],"-",OrdersTable[[#This Row],[Clean_Region]],"-",OrdersTable[[#This Row],[Clean_Product]])</f>
        <v>3794-NORTH-Electronics</v>
      </c>
    </row>
    <row r="2797" spans="1:19" x14ac:dyDescent="0.3">
      <c r="A2797" t="s">
        <v>7246</v>
      </c>
      <c r="B2797" t="str">
        <f t="shared" si="258"/>
        <v>3795</v>
      </c>
      <c r="C2797" t="s">
        <v>7247</v>
      </c>
      <c r="D2797" t="str">
        <f t="shared" si="263"/>
        <v>Dean Wood</v>
      </c>
      <c r="E2797" t="s">
        <v>21</v>
      </c>
      <c r="F2797" t="str">
        <f t="shared" si="259"/>
        <v>CENTRAL</v>
      </c>
      <c r="G2797" t="s">
        <v>12</v>
      </c>
      <c r="H2797" t="str">
        <f t="shared" si="260"/>
        <v>Electronics</v>
      </c>
      <c r="I2797" s="2" t="s">
        <v>6228</v>
      </c>
      <c r="J2797" s="1">
        <v>45307</v>
      </c>
      <c r="K2797"/>
      <c r="L2797" s="4">
        <v>0</v>
      </c>
      <c r="M2797" s="4" t="str">
        <f t="shared" si="261"/>
        <v>Low Sales</v>
      </c>
      <c r="N2797" s="2" t="str">
        <f t="shared" si="262"/>
        <v>Grade C</v>
      </c>
      <c r="O2797">
        <v>10</v>
      </c>
      <c r="P2797" s="4">
        <v>10</v>
      </c>
      <c r="Q2797" t="s">
        <v>18</v>
      </c>
      <c r="R2797" s="4">
        <v>4</v>
      </c>
      <c r="S2797" t="str">
        <f>CONCATENATE(OrdersTable[[#This Row],[Clean_ID]],"-",OrdersTable[[#This Row],[Clean_Region]],"-",OrdersTable[[#This Row],[Clean_Product]])</f>
        <v>3795-CENTRAL-Electronics</v>
      </c>
    </row>
    <row r="2798" spans="1:19" x14ac:dyDescent="0.3">
      <c r="A2798" t="s">
        <v>7248</v>
      </c>
      <c r="B2798" t="str">
        <f t="shared" si="258"/>
        <v>3796</v>
      </c>
      <c r="C2798" t="s">
        <v>7249</v>
      </c>
      <c r="D2798" t="str">
        <f t="shared" si="263"/>
        <v>Mrs. Andrea Morgan</v>
      </c>
      <c r="E2798" t="s">
        <v>51</v>
      </c>
      <c r="F2798" t="str">
        <f t="shared" si="259"/>
        <v>WEST</v>
      </c>
      <c r="G2798" t="s">
        <v>80</v>
      </c>
      <c r="H2798" t="str">
        <f t="shared" si="260"/>
        <v>Furniture</v>
      </c>
      <c r="I2798" s="2" t="s">
        <v>6427</v>
      </c>
      <c r="J2798" s="1">
        <v>45458</v>
      </c>
      <c r="K2798">
        <v>1983.98</v>
      </c>
      <c r="L2798" s="4">
        <v>1983.98</v>
      </c>
      <c r="M2798" s="4" t="str">
        <f t="shared" si="261"/>
        <v>Low Sales</v>
      </c>
      <c r="N2798" s="2" t="str">
        <f t="shared" si="262"/>
        <v>Grade C</v>
      </c>
      <c r="O2798">
        <v>20</v>
      </c>
      <c r="P2798" s="4">
        <v>20</v>
      </c>
      <c r="Q2798" t="s">
        <v>37</v>
      </c>
      <c r="R2798" s="4">
        <v>11</v>
      </c>
      <c r="S2798" t="str">
        <f>CONCATENATE(OrdersTable[[#This Row],[Clean_ID]],"-",OrdersTable[[#This Row],[Clean_Region]],"-",OrdersTable[[#This Row],[Clean_Product]])</f>
        <v>3796-WEST-Furniture</v>
      </c>
    </row>
    <row r="2799" spans="1:19" x14ac:dyDescent="0.3">
      <c r="A2799" t="s">
        <v>7250</v>
      </c>
      <c r="B2799" t="str">
        <f t="shared" si="258"/>
        <v>3797</v>
      </c>
      <c r="C2799" t="s">
        <v>7251</v>
      </c>
      <c r="D2799" t="str">
        <f t="shared" si="263"/>
        <v>Mark Martinez</v>
      </c>
      <c r="E2799" t="s">
        <v>51</v>
      </c>
      <c r="F2799" t="str">
        <f t="shared" si="259"/>
        <v>WEST</v>
      </c>
      <c r="G2799" t="s">
        <v>40</v>
      </c>
      <c r="H2799" t="str">
        <f t="shared" si="260"/>
        <v>Office Supplies</v>
      </c>
      <c r="I2799" s="2" t="s">
        <v>367</v>
      </c>
      <c r="J2799" s="1">
        <v>45965</v>
      </c>
      <c r="K2799"/>
      <c r="L2799" s="4">
        <v>0</v>
      </c>
      <c r="M2799" s="4" t="str">
        <f t="shared" si="261"/>
        <v>Low Sales</v>
      </c>
      <c r="N2799" s="2" t="str">
        <f t="shared" si="262"/>
        <v>Grade C</v>
      </c>
      <c r="O2799">
        <v>5</v>
      </c>
      <c r="P2799" s="4">
        <v>5</v>
      </c>
      <c r="Q2799" t="s">
        <v>23</v>
      </c>
      <c r="R2799" s="4">
        <v>13</v>
      </c>
      <c r="S2799" t="str">
        <f>CONCATENATE(OrdersTable[[#This Row],[Clean_ID]],"-",OrdersTable[[#This Row],[Clean_Region]],"-",OrdersTable[[#This Row],[Clean_Product]])</f>
        <v>3797-WEST-Office Supplies</v>
      </c>
    </row>
    <row r="2800" spans="1:19" x14ac:dyDescent="0.3">
      <c r="A2800" t="s">
        <v>7252</v>
      </c>
      <c r="B2800" t="str">
        <f t="shared" si="258"/>
        <v>3798</v>
      </c>
      <c r="C2800" t="s">
        <v>7253</v>
      </c>
      <c r="D2800" t="str">
        <f t="shared" si="263"/>
        <v>Brian Arroyo</v>
      </c>
      <c r="E2800" t="s">
        <v>51</v>
      </c>
      <c r="F2800" t="str">
        <f t="shared" si="259"/>
        <v>WEST</v>
      </c>
      <c r="G2800" t="s">
        <v>40</v>
      </c>
      <c r="H2800" t="str">
        <f t="shared" si="260"/>
        <v>Office Supplies</v>
      </c>
      <c r="I2800" s="2" t="s">
        <v>568</v>
      </c>
      <c r="J2800" s="1">
        <v>45507</v>
      </c>
      <c r="K2800">
        <v>3117.73</v>
      </c>
      <c r="L2800" s="4">
        <v>3117.73</v>
      </c>
      <c r="M2800" s="4" t="str">
        <f t="shared" si="261"/>
        <v>High Sales</v>
      </c>
      <c r="N2800" s="2" t="str">
        <f t="shared" si="262"/>
        <v>Grade B</v>
      </c>
      <c r="O2800">
        <v>10</v>
      </c>
      <c r="P2800" s="4">
        <v>10</v>
      </c>
      <c r="Q2800" t="s">
        <v>37</v>
      </c>
      <c r="R2800" s="4">
        <v>14</v>
      </c>
      <c r="S2800" t="str">
        <f>CONCATENATE(OrdersTable[[#This Row],[Clean_ID]],"-",OrdersTable[[#This Row],[Clean_Region]],"-",OrdersTable[[#This Row],[Clean_Product]])</f>
        <v>3798-WEST-Office Supplies</v>
      </c>
    </row>
    <row r="2801" spans="1:19" x14ac:dyDescent="0.3">
      <c r="A2801" t="s">
        <v>7254</v>
      </c>
      <c r="B2801" t="str">
        <f t="shared" si="258"/>
        <v>3799</v>
      </c>
      <c r="C2801" t="s">
        <v>7255</v>
      </c>
      <c r="D2801" t="str">
        <f t="shared" si="263"/>
        <v>Susan Lester Dvm</v>
      </c>
      <c r="E2801" t="s">
        <v>26</v>
      </c>
      <c r="F2801" t="str">
        <f t="shared" si="259"/>
        <v>EAST</v>
      </c>
      <c r="G2801" t="s">
        <v>80</v>
      </c>
      <c r="H2801" t="str">
        <f t="shared" si="260"/>
        <v>Furniture</v>
      </c>
      <c r="I2801" s="2" t="s">
        <v>2615</v>
      </c>
      <c r="J2801" s="1">
        <v>45295</v>
      </c>
      <c r="K2801">
        <v>321.85000000000002</v>
      </c>
      <c r="L2801" s="4">
        <v>321.85000000000002</v>
      </c>
      <c r="M2801" s="4" t="str">
        <f t="shared" si="261"/>
        <v>Low Sales</v>
      </c>
      <c r="N2801" s="2" t="str">
        <f t="shared" si="262"/>
        <v>Grade C</v>
      </c>
      <c r="O2801">
        <v>20</v>
      </c>
      <c r="P2801" s="4">
        <v>20</v>
      </c>
      <c r="Q2801" t="s">
        <v>31</v>
      </c>
      <c r="R2801" s="4">
        <v>14</v>
      </c>
      <c r="S2801" t="str">
        <f>CONCATENATE(OrdersTable[[#This Row],[Clean_ID]],"-",OrdersTable[[#This Row],[Clean_Region]],"-",OrdersTable[[#This Row],[Clean_Product]])</f>
        <v>3799-EAST-Furniture</v>
      </c>
    </row>
    <row r="2802" spans="1:19" x14ac:dyDescent="0.3">
      <c r="A2802" t="s">
        <v>7256</v>
      </c>
      <c r="B2802" t="str">
        <f t="shared" si="258"/>
        <v>3800</v>
      </c>
      <c r="C2802" t="s">
        <v>7257</v>
      </c>
      <c r="D2802" t="str">
        <f t="shared" si="263"/>
        <v>Jeremy Knapp</v>
      </c>
      <c r="E2802" t="s">
        <v>44</v>
      </c>
      <c r="F2802" t="str">
        <f t="shared" si="259"/>
        <v>SOUTH</v>
      </c>
      <c r="G2802" t="s">
        <v>35</v>
      </c>
      <c r="H2802" t="str">
        <f t="shared" si="260"/>
        <v>Electronics</v>
      </c>
      <c r="I2802" s="2" t="s">
        <v>5548</v>
      </c>
      <c r="J2802" s="1">
        <v>45366</v>
      </c>
      <c r="K2802">
        <v>2427.6999999999998</v>
      </c>
      <c r="L2802" s="4">
        <v>2427.6999999999998</v>
      </c>
      <c r="M2802" s="4" t="str">
        <f t="shared" si="261"/>
        <v>Low Sales</v>
      </c>
      <c r="N2802" s="2" t="str">
        <f t="shared" si="262"/>
        <v>Grade B</v>
      </c>
      <c r="O2802">
        <v>10</v>
      </c>
      <c r="P2802" s="4">
        <v>10</v>
      </c>
      <c r="Q2802" t="s">
        <v>18</v>
      </c>
      <c r="R2802" s="4">
        <v>6</v>
      </c>
      <c r="S2802" t="str">
        <f>CONCATENATE(OrdersTable[[#This Row],[Clean_ID]],"-",OrdersTable[[#This Row],[Clean_Region]],"-",OrdersTable[[#This Row],[Clean_Product]])</f>
        <v>3800-SOUTH-Electronics</v>
      </c>
    </row>
    <row r="2803" spans="1:19" x14ac:dyDescent="0.3">
      <c r="A2803" t="s">
        <v>7258</v>
      </c>
      <c r="B2803" t="str">
        <f t="shared" si="258"/>
        <v>3801</v>
      </c>
      <c r="C2803" t="s">
        <v>7259</v>
      </c>
      <c r="D2803" t="str">
        <f t="shared" si="263"/>
        <v>Robert Austin</v>
      </c>
      <c r="E2803" t="s">
        <v>34</v>
      </c>
      <c r="F2803" t="str">
        <f t="shared" si="259"/>
        <v>NORTH</v>
      </c>
      <c r="G2803" t="s">
        <v>40</v>
      </c>
      <c r="H2803" t="str">
        <f t="shared" si="260"/>
        <v>Office Supplies</v>
      </c>
      <c r="I2803" s="2" t="s">
        <v>7260</v>
      </c>
      <c r="J2803" s="1">
        <v>46092</v>
      </c>
      <c r="K2803">
        <v>1446.24</v>
      </c>
      <c r="L2803" s="4">
        <v>1446.24</v>
      </c>
      <c r="M2803" s="4" t="str">
        <f t="shared" si="261"/>
        <v>Low Sales</v>
      </c>
      <c r="N2803" s="2" t="str">
        <f t="shared" si="262"/>
        <v>Grade C</v>
      </c>
      <c r="O2803">
        <v>5</v>
      </c>
      <c r="P2803" s="4">
        <v>5</v>
      </c>
      <c r="Q2803" t="s">
        <v>37</v>
      </c>
      <c r="R2803" s="4">
        <v>9</v>
      </c>
      <c r="S2803" t="str">
        <f>CONCATENATE(OrdersTable[[#This Row],[Clean_ID]],"-",OrdersTable[[#This Row],[Clean_Region]],"-",OrdersTable[[#This Row],[Clean_Product]])</f>
        <v>3801-NORTH-Office Supplies</v>
      </c>
    </row>
    <row r="2804" spans="1:19" x14ac:dyDescent="0.3">
      <c r="A2804" t="s">
        <v>7261</v>
      </c>
      <c r="B2804" t="str">
        <f t="shared" si="258"/>
        <v>3802</v>
      </c>
      <c r="C2804" t="s">
        <v>7262</v>
      </c>
      <c r="D2804" t="str">
        <f t="shared" si="263"/>
        <v>Edward Miles</v>
      </c>
      <c r="E2804" t="s">
        <v>44</v>
      </c>
      <c r="F2804" t="str">
        <f t="shared" si="259"/>
        <v>SOUTH</v>
      </c>
      <c r="G2804" t="s">
        <v>80</v>
      </c>
      <c r="H2804" t="str">
        <f t="shared" si="260"/>
        <v>Furniture</v>
      </c>
      <c r="I2804" s="2" t="s">
        <v>7263</v>
      </c>
      <c r="J2804" s="1">
        <v>45587</v>
      </c>
      <c r="K2804">
        <v>4283.63</v>
      </c>
      <c r="L2804" s="4">
        <v>4283.63</v>
      </c>
      <c r="M2804" s="4" t="str">
        <f t="shared" si="261"/>
        <v>High Sales</v>
      </c>
      <c r="N2804" s="2" t="str">
        <f t="shared" si="262"/>
        <v>Grade A</v>
      </c>
      <c r="O2804">
        <v>10</v>
      </c>
      <c r="P2804" s="4">
        <v>10</v>
      </c>
      <c r="Q2804" t="s">
        <v>14</v>
      </c>
      <c r="R2804" s="4">
        <v>1</v>
      </c>
      <c r="S2804" t="str">
        <f>CONCATENATE(OrdersTable[[#This Row],[Clean_ID]],"-",OrdersTable[[#This Row],[Clean_Region]],"-",OrdersTable[[#This Row],[Clean_Product]])</f>
        <v>3802-SOUTH-Furniture</v>
      </c>
    </row>
    <row r="2805" spans="1:19" x14ac:dyDescent="0.3">
      <c r="A2805" t="s">
        <v>7264</v>
      </c>
      <c r="B2805" t="str">
        <f t="shared" si="258"/>
        <v>3803</v>
      </c>
      <c r="C2805" t="s">
        <v>7265</v>
      </c>
      <c r="D2805" t="str">
        <f t="shared" si="263"/>
        <v>Joseph Berry</v>
      </c>
      <c r="E2805" t="s">
        <v>26</v>
      </c>
      <c r="F2805" t="str">
        <f t="shared" si="259"/>
        <v>EAST</v>
      </c>
      <c r="G2805" t="s">
        <v>12</v>
      </c>
      <c r="H2805" t="str">
        <f t="shared" si="260"/>
        <v>Electronics</v>
      </c>
      <c r="I2805" s="2" t="s">
        <v>3141</v>
      </c>
      <c r="J2805" s="1">
        <v>46048</v>
      </c>
      <c r="K2805">
        <v>3023.4</v>
      </c>
      <c r="L2805" s="4">
        <v>3023.4</v>
      </c>
      <c r="M2805" s="4" t="str">
        <f t="shared" si="261"/>
        <v>High Sales</v>
      </c>
      <c r="N2805" s="2" t="str">
        <f t="shared" si="262"/>
        <v>Grade B</v>
      </c>
      <c r="O2805">
        <v>5</v>
      </c>
      <c r="P2805" s="4">
        <v>5</v>
      </c>
      <c r="Q2805" t="s">
        <v>31</v>
      </c>
      <c r="R2805" s="4">
        <v>14</v>
      </c>
      <c r="S2805" t="str">
        <f>CONCATENATE(OrdersTable[[#This Row],[Clean_ID]],"-",OrdersTable[[#This Row],[Clean_Region]],"-",OrdersTable[[#This Row],[Clean_Product]])</f>
        <v>3803-EAST-Electronics</v>
      </c>
    </row>
    <row r="2806" spans="1:19" x14ac:dyDescent="0.3">
      <c r="A2806" t="s">
        <v>7266</v>
      </c>
      <c r="B2806" t="str">
        <f t="shared" si="258"/>
        <v>3804</v>
      </c>
      <c r="C2806" t="s">
        <v>7267</v>
      </c>
      <c r="D2806" t="str">
        <f t="shared" si="263"/>
        <v>Matthew Stevens</v>
      </c>
      <c r="E2806" t="s">
        <v>44</v>
      </c>
      <c r="F2806" t="str">
        <f t="shared" si="259"/>
        <v>SOUTH</v>
      </c>
      <c r="G2806" t="s">
        <v>12</v>
      </c>
      <c r="H2806" t="str">
        <f t="shared" si="260"/>
        <v>Electronics</v>
      </c>
      <c r="I2806" s="2" t="s">
        <v>7268</v>
      </c>
      <c r="J2806" s="1">
        <v>45442</v>
      </c>
      <c r="K2806">
        <v>1873.09</v>
      </c>
      <c r="L2806" s="4">
        <v>1873.09</v>
      </c>
      <c r="M2806" s="4" t="str">
        <f t="shared" si="261"/>
        <v>Low Sales</v>
      </c>
      <c r="N2806" s="2" t="str">
        <f t="shared" si="262"/>
        <v>Grade C</v>
      </c>
      <c r="O2806">
        <v>20</v>
      </c>
      <c r="P2806" s="4">
        <v>20</v>
      </c>
      <c r="Q2806" t="s">
        <v>23</v>
      </c>
      <c r="R2806" s="4">
        <v>12</v>
      </c>
      <c r="S2806" t="str">
        <f>CONCATENATE(OrdersTable[[#This Row],[Clean_ID]],"-",OrdersTable[[#This Row],[Clean_Region]],"-",OrdersTable[[#This Row],[Clean_Product]])</f>
        <v>3804-SOUTH-Electronics</v>
      </c>
    </row>
    <row r="2807" spans="1:19" x14ac:dyDescent="0.3">
      <c r="A2807" t="s">
        <v>7269</v>
      </c>
      <c r="B2807" t="str">
        <f t="shared" si="258"/>
        <v>3805</v>
      </c>
      <c r="C2807" t="s">
        <v>7270</v>
      </c>
      <c r="D2807" t="str">
        <f t="shared" si="263"/>
        <v>Jamie Brown</v>
      </c>
      <c r="E2807" t="s">
        <v>26</v>
      </c>
      <c r="F2807" t="str">
        <f t="shared" si="259"/>
        <v>EAST</v>
      </c>
      <c r="G2807" t="s">
        <v>35</v>
      </c>
      <c r="H2807" t="str">
        <f t="shared" si="260"/>
        <v>Electronics</v>
      </c>
      <c r="I2807" s="2" t="s">
        <v>6309</v>
      </c>
      <c r="J2807" s="1">
        <v>46007</v>
      </c>
      <c r="K2807">
        <v>2051.19</v>
      </c>
      <c r="L2807" s="4">
        <v>2051.19</v>
      </c>
      <c r="M2807" s="4" t="str">
        <f t="shared" si="261"/>
        <v>Low Sales</v>
      </c>
      <c r="N2807" s="2" t="str">
        <f t="shared" si="262"/>
        <v>Grade B</v>
      </c>
      <c r="O2807">
        <v>10</v>
      </c>
      <c r="P2807" s="4">
        <v>10</v>
      </c>
      <c r="Q2807" t="s">
        <v>37</v>
      </c>
      <c r="R2807" s="4">
        <v>14</v>
      </c>
      <c r="S2807" t="str">
        <f>CONCATENATE(OrdersTable[[#This Row],[Clean_ID]],"-",OrdersTable[[#This Row],[Clean_Region]],"-",OrdersTable[[#This Row],[Clean_Product]])</f>
        <v>3805-EAST-Electronics</v>
      </c>
    </row>
    <row r="2808" spans="1:19" x14ac:dyDescent="0.3">
      <c r="A2808" t="s">
        <v>7271</v>
      </c>
      <c r="B2808" t="str">
        <f t="shared" si="258"/>
        <v>3806</v>
      </c>
      <c r="C2808" t="s">
        <v>7272</v>
      </c>
      <c r="D2808" t="str">
        <f t="shared" si="263"/>
        <v>Harold Hall</v>
      </c>
      <c r="E2808" t="s">
        <v>26</v>
      </c>
      <c r="F2808" t="str">
        <f t="shared" si="259"/>
        <v>EAST</v>
      </c>
      <c r="G2808" t="s">
        <v>80</v>
      </c>
      <c r="H2808" t="str">
        <f t="shared" si="260"/>
        <v>Furniture</v>
      </c>
      <c r="I2808" s="2" t="s">
        <v>7273</v>
      </c>
      <c r="J2808" s="1">
        <v>45609</v>
      </c>
      <c r="K2808">
        <v>499.04</v>
      </c>
      <c r="L2808" s="4">
        <v>499.04</v>
      </c>
      <c r="M2808" s="4" t="str">
        <f t="shared" si="261"/>
        <v>Low Sales</v>
      </c>
      <c r="N2808" s="2" t="str">
        <f t="shared" si="262"/>
        <v>Grade C</v>
      </c>
      <c r="O2808">
        <v>15</v>
      </c>
      <c r="P2808" s="4">
        <v>15</v>
      </c>
      <c r="Q2808" t="s">
        <v>14</v>
      </c>
      <c r="R2808" s="4">
        <v>14</v>
      </c>
      <c r="S2808" t="str">
        <f>CONCATENATE(OrdersTable[[#This Row],[Clean_ID]],"-",OrdersTable[[#This Row],[Clean_Region]],"-",OrdersTable[[#This Row],[Clean_Product]])</f>
        <v>3806-EAST-Furniture</v>
      </c>
    </row>
    <row r="2809" spans="1:19" x14ac:dyDescent="0.3">
      <c r="A2809" t="s">
        <v>7274</v>
      </c>
      <c r="B2809" t="str">
        <f t="shared" si="258"/>
        <v>3807</v>
      </c>
      <c r="C2809" t="s">
        <v>7275</v>
      </c>
      <c r="D2809" t="str">
        <f t="shared" si="263"/>
        <v>Mrs. Karen Davis</v>
      </c>
      <c r="E2809" t="s">
        <v>34</v>
      </c>
      <c r="F2809" t="str">
        <f t="shared" si="259"/>
        <v>NORTH</v>
      </c>
      <c r="G2809" t="s">
        <v>40</v>
      </c>
      <c r="H2809" t="str">
        <f t="shared" si="260"/>
        <v>Office Supplies</v>
      </c>
      <c r="I2809" s="2" t="s">
        <v>3138</v>
      </c>
      <c r="J2809" s="1">
        <v>45802</v>
      </c>
      <c r="K2809">
        <v>1334.9</v>
      </c>
      <c r="L2809" s="4">
        <v>1334.9</v>
      </c>
      <c r="M2809" s="4" t="str">
        <f t="shared" si="261"/>
        <v>Low Sales</v>
      </c>
      <c r="N2809" s="2" t="str">
        <f t="shared" si="262"/>
        <v>Grade C</v>
      </c>
      <c r="O2809">
        <v>20</v>
      </c>
      <c r="P2809" s="4">
        <v>20</v>
      </c>
      <c r="Q2809" t="s">
        <v>37</v>
      </c>
      <c r="R2809" s="4">
        <v>14</v>
      </c>
      <c r="S2809" t="str">
        <f>CONCATENATE(OrdersTable[[#This Row],[Clean_ID]],"-",OrdersTable[[#This Row],[Clean_Region]],"-",OrdersTable[[#This Row],[Clean_Product]])</f>
        <v>3807-NORTH-Office Supplies</v>
      </c>
    </row>
    <row r="2810" spans="1:19" x14ac:dyDescent="0.3">
      <c r="A2810" t="s">
        <v>7276</v>
      </c>
      <c r="B2810" t="str">
        <f t="shared" si="258"/>
        <v>3808</v>
      </c>
      <c r="C2810" t="s">
        <v>7277</v>
      </c>
      <c r="D2810" t="str">
        <f t="shared" si="263"/>
        <v>Tina Thomas</v>
      </c>
      <c r="E2810" t="s">
        <v>21</v>
      </c>
      <c r="F2810" t="str">
        <f t="shared" si="259"/>
        <v>CENTRAL</v>
      </c>
      <c r="G2810" t="s">
        <v>35</v>
      </c>
      <c r="H2810" t="str">
        <f t="shared" si="260"/>
        <v>Electronics</v>
      </c>
      <c r="I2810" s="2" t="s">
        <v>6506</v>
      </c>
      <c r="J2810" s="1">
        <v>45417</v>
      </c>
      <c r="K2810"/>
      <c r="L2810" s="4">
        <v>0</v>
      </c>
      <c r="M2810" s="4" t="str">
        <f t="shared" si="261"/>
        <v>Low Sales</v>
      </c>
      <c r="N2810" s="2" t="str">
        <f t="shared" si="262"/>
        <v>Grade C</v>
      </c>
      <c r="O2810">
        <v>15</v>
      </c>
      <c r="P2810" s="4">
        <v>15</v>
      </c>
      <c r="Q2810" t="s">
        <v>14</v>
      </c>
      <c r="R2810" s="4">
        <v>3</v>
      </c>
      <c r="S2810" t="str">
        <f>CONCATENATE(OrdersTable[[#This Row],[Clean_ID]],"-",OrdersTable[[#This Row],[Clean_Region]],"-",OrdersTable[[#This Row],[Clean_Product]])</f>
        <v>3808-CENTRAL-Electronics</v>
      </c>
    </row>
    <row r="2811" spans="1:19" x14ac:dyDescent="0.3">
      <c r="A2811" t="s">
        <v>7278</v>
      </c>
      <c r="B2811" t="str">
        <f t="shared" si="258"/>
        <v>3809</v>
      </c>
      <c r="C2811" t="s">
        <v>295</v>
      </c>
      <c r="D2811" t="str">
        <f t="shared" si="263"/>
        <v>Daniel Villanueva</v>
      </c>
      <c r="E2811" t="s">
        <v>21</v>
      </c>
      <c r="F2811" t="str">
        <f t="shared" si="259"/>
        <v>CENTRAL</v>
      </c>
      <c r="G2811" t="s">
        <v>12</v>
      </c>
      <c r="H2811" t="str">
        <f t="shared" si="260"/>
        <v>Electronics</v>
      </c>
      <c r="I2811" s="2" t="s">
        <v>4900</v>
      </c>
      <c r="J2811" s="1">
        <v>45751</v>
      </c>
      <c r="K2811">
        <v>1681.1</v>
      </c>
      <c r="L2811" s="4">
        <v>1681.1</v>
      </c>
      <c r="M2811" s="4" t="str">
        <f t="shared" si="261"/>
        <v>Low Sales</v>
      </c>
      <c r="N2811" s="2" t="str">
        <f t="shared" si="262"/>
        <v>Grade C</v>
      </c>
      <c r="O2811">
        <v>10</v>
      </c>
      <c r="P2811" s="4">
        <v>10</v>
      </c>
      <c r="Q2811" t="s">
        <v>18</v>
      </c>
      <c r="R2811" s="4">
        <v>10</v>
      </c>
      <c r="S2811" t="str">
        <f>CONCATENATE(OrdersTable[[#This Row],[Clean_ID]],"-",OrdersTable[[#This Row],[Clean_Region]],"-",OrdersTable[[#This Row],[Clean_Product]])</f>
        <v>3809-CENTRAL-Electronics</v>
      </c>
    </row>
    <row r="2812" spans="1:19" x14ac:dyDescent="0.3">
      <c r="A2812" t="s">
        <v>7279</v>
      </c>
      <c r="B2812" t="str">
        <f t="shared" si="258"/>
        <v>3810</v>
      </c>
      <c r="C2812" t="s">
        <v>7280</v>
      </c>
      <c r="D2812" t="str">
        <f t="shared" si="263"/>
        <v>Alec Gray</v>
      </c>
      <c r="E2812" t="s">
        <v>26</v>
      </c>
      <c r="F2812" t="str">
        <f t="shared" si="259"/>
        <v>EAST</v>
      </c>
      <c r="G2812" t="s">
        <v>35</v>
      </c>
      <c r="H2812" t="str">
        <f t="shared" si="260"/>
        <v>Electronics</v>
      </c>
      <c r="I2812" s="2" t="s">
        <v>2088</v>
      </c>
      <c r="J2812" s="1">
        <v>45810</v>
      </c>
      <c r="K2812"/>
      <c r="L2812" s="4">
        <v>0</v>
      </c>
      <c r="M2812" s="4" t="str">
        <f t="shared" si="261"/>
        <v>Low Sales</v>
      </c>
      <c r="N2812" s="2" t="str">
        <f t="shared" si="262"/>
        <v>Grade C</v>
      </c>
      <c r="O2812">
        <v>10</v>
      </c>
      <c r="P2812" s="4">
        <v>10</v>
      </c>
      <c r="Q2812" t="s">
        <v>23</v>
      </c>
      <c r="R2812" s="4">
        <v>14</v>
      </c>
      <c r="S2812" t="str">
        <f>CONCATENATE(OrdersTable[[#This Row],[Clean_ID]],"-",OrdersTable[[#This Row],[Clean_Region]],"-",OrdersTable[[#This Row],[Clean_Product]])</f>
        <v>3810-EAST-Electronics</v>
      </c>
    </row>
    <row r="2813" spans="1:19" x14ac:dyDescent="0.3">
      <c r="A2813" t="s">
        <v>7281</v>
      </c>
      <c r="B2813" t="str">
        <f t="shared" si="258"/>
        <v>3811</v>
      </c>
      <c r="C2813" t="s">
        <v>7282</v>
      </c>
      <c r="D2813" t="str">
        <f t="shared" si="263"/>
        <v>Jessica Castro</v>
      </c>
      <c r="E2813" t="s">
        <v>11</v>
      </c>
      <c r="F2813" t="str">
        <f t="shared" si="259"/>
        <v>NORTH</v>
      </c>
      <c r="G2813" t="s">
        <v>12</v>
      </c>
      <c r="H2813" t="str">
        <f t="shared" si="260"/>
        <v>Electronics</v>
      </c>
      <c r="I2813" s="2" t="s">
        <v>3652</v>
      </c>
      <c r="J2813" s="1">
        <v>46072</v>
      </c>
      <c r="K2813"/>
      <c r="L2813" s="4">
        <v>0</v>
      </c>
      <c r="M2813" s="4" t="str">
        <f t="shared" si="261"/>
        <v>Low Sales</v>
      </c>
      <c r="N2813" s="2" t="str">
        <f t="shared" si="262"/>
        <v>Grade C</v>
      </c>
      <c r="O2813">
        <v>10</v>
      </c>
      <c r="P2813" s="4">
        <v>10</v>
      </c>
      <c r="Q2813" t="s">
        <v>18</v>
      </c>
      <c r="R2813" s="4">
        <v>12</v>
      </c>
      <c r="S2813" t="str">
        <f>CONCATENATE(OrdersTable[[#This Row],[Clean_ID]],"-",OrdersTable[[#This Row],[Clean_Region]],"-",OrdersTable[[#This Row],[Clean_Product]])</f>
        <v>3811-NORTH-Electronics</v>
      </c>
    </row>
    <row r="2814" spans="1:19" x14ac:dyDescent="0.3">
      <c r="A2814" t="s">
        <v>7283</v>
      </c>
      <c r="B2814" t="str">
        <f t="shared" si="258"/>
        <v>3812</v>
      </c>
      <c r="C2814" t="s">
        <v>7284</v>
      </c>
      <c r="D2814" t="str">
        <f t="shared" si="263"/>
        <v>Noah Wilson</v>
      </c>
      <c r="E2814" t="s">
        <v>51</v>
      </c>
      <c r="F2814" t="str">
        <f t="shared" si="259"/>
        <v>WEST</v>
      </c>
      <c r="G2814" t="s">
        <v>12</v>
      </c>
      <c r="H2814" t="str">
        <f t="shared" si="260"/>
        <v>Electronics</v>
      </c>
      <c r="I2814" s="2" t="s">
        <v>3051</v>
      </c>
      <c r="J2814" s="1">
        <v>45449</v>
      </c>
      <c r="K2814"/>
      <c r="L2814" s="4">
        <v>0</v>
      </c>
      <c r="M2814" s="4" t="str">
        <f t="shared" si="261"/>
        <v>Low Sales</v>
      </c>
      <c r="N2814" s="2" t="str">
        <f t="shared" si="262"/>
        <v>Grade C</v>
      </c>
      <c r="O2814">
        <v>15</v>
      </c>
      <c r="P2814" s="4">
        <v>15</v>
      </c>
      <c r="Q2814" t="s">
        <v>31</v>
      </c>
      <c r="R2814" s="4">
        <v>7</v>
      </c>
      <c r="S2814" t="str">
        <f>CONCATENATE(OrdersTable[[#This Row],[Clean_ID]],"-",OrdersTable[[#This Row],[Clean_Region]],"-",OrdersTable[[#This Row],[Clean_Product]])</f>
        <v>3812-WEST-Electronics</v>
      </c>
    </row>
    <row r="2815" spans="1:19" x14ac:dyDescent="0.3">
      <c r="A2815" t="s">
        <v>7285</v>
      </c>
      <c r="B2815" t="str">
        <f t="shared" si="258"/>
        <v>3813</v>
      </c>
      <c r="C2815" t="s">
        <v>7286</v>
      </c>
      <c r="D2815" t="str">
        <f t="shared" si="263"/>
        <v>Matthew Guerrero</v>
      </c>
      <c r="E2815" t="s">
        <v>51</v>
      </c>
      <c r="F2815" t="str">
        <f t="shared" si="259"/>
        <v>WEST</v>
      </c>
      <c r="G2815" t="s">
        <v>35</v>
      </c>
      <c r="H2815" t="str">
        <f t="shared" si="260"/>
        <v>Electronics</v>
      </c>
      <c r="I2815" s="2" t="s">
        <v>7287</v>
      </c>
      <c r="J2815" s="1">
        <v>45436</v>
      </c>
      <c r="K2815"/>
      <c r="L2815" s="4">
        <v>0</v>
      </c>
      <c r="M2815" s="4" t="str">
        <f t="shared" si="261"/>
        <v>Low Sales</v>
      </c>
      <c r="N2815" s="2" t="str">
        <f t="shared" si="262"/>
        <v>Grade C</v>
      </c>
      <c r="O2815">
        <v>5</v>
      </c>
      <c r="P2815" s="4">
        <v>5</v>
      </c>
      <c r="Q2815" t="s">
        <v>14</v>
      </c>
      <c r="R2815" s="4">
        <v>8</v>
      </c>
      <c r="S2815" t="str">
        <f>CONCATENATE(OrdersTable[[#This Row],[Clean_ID]],"-",OrdersTable[[#This Row],[Clean_Region]],"-",OrdersTable[[#This Row],[Clean_Product]])</f>
        <v>3813-WEST-Electronics</v>
      </c>
    </row>
    <row r="2816" spans="1:19" x14ac:dyDescent="0.3">
      <c r="A2816" t="s">
        <v>7288</v>
      </c>
      <c r="B2816" t="str">
        <f t="shared" si="258"/>
        <v>3814</v>
      </c>
      <c r="C2816" t="s">
        <v>7289</v>
      </c>
      <c r="D2816" t="str">
        <f t="shared" si="263"/>
        <v>Caroline Lopez</v>
      </c>
      <c r="E2816" t="s">
        <v>44</v>
      </c>
      <c r="F2816" t="str">
        <f t="shared" si="259"/>
        <v>SOUTH</v>
      </c>
      <c r="G2816" t="s">
        <v>12</v>
      </c>
      <c r="H2816" t="str">
        <f t="shared" si="260"/>
        <v>Electronics</v>
      </c>
      <c r="I2816" s="2" t="s">
        <v>6984</v>
      </c>
      <c r="J2816" s="1">
        <v>46138</v>
      </c>
      <c r="K2816"/>
      <c r="L2816" s="4">
        <v>0</v>
      </c>
      <c r="M2816" s="4" t="str">
        <f t="shared" si="261"/>
        <v>Low Sales</v>
      </c>
      <c r="N2816" s="2" t="str">
        <f t="shared" si="262"/>
        <v>Grade C</v>
      </c>
      <c r="O2816">
        <v>20</v>
      </c>
      <c r="P2816" s="4">
        <v>20</v>
      </c>
      <c r="Q2816" t="s">
        <v>31</v>
      </c>
      <c r="R2816" s="4">
        <v>13</v>
      </c>
      <c r="S2816" t="str">
        <f>CONCATENATE(OrdersTable[[#This Row],[Clean_ID]],"-",OrdersTable[[#This Row],[Clean_Region]],"-",OrdersTable[[#This Row],[Clean_Product]])</f>
        <v>3814-SOUTH-Electronics</v>
      </c>
    </row>
    <row r="2817" spans="1:19" x14ac:dyDescent="0.3">
      <c r="A2817" t="s">
        <v>7290</v>
      </c>
      <c r="B2817" t="str">
        <f t="shared" si="258"/>
        <v>3815</v>
      </c>
      <c r="C2817" t="s">
        <v>7291</v>
      </c>
      <c r="D2817" t="str">
        <f t="shared" si="263"/>
        <v>Hannah Marquez</v>
      </c>
      <c r="E2817" t="s">
        <v>11</v>
      </c>
      <c r="F2817" t="str">
        <f t="shared" si="259"/>
        <v>NORTH</v>
      </c>
      <c r="G2817" t="s">
        <v>35</v>
      </c>
      <c r="H2817" t="str">
        <f t="shared" si="260"/>
        <v>Electronics</v>
      </c>
      <c r="I2817" s="2" t="s">
        <v>7292</v>
      </c>
      <c r="J2817" s="1">
        <v>45836</v>
      </c>
      <c r="K2817"/>
      <c r="L2817" s="4">
        <v>0</v>
      </c>
      <c r="M2817" s="4" t="str">
        <f t="shared" si="261"/>
        <v>Low Sales</v>
      </c>
      <c r="N2817" s="2" t="str">
        <f t="shared" si="262"/>
        <v>Grade C</v>
      </c>
      <c r="O2817">
        <v>5</v>
      </c>
      <c r="P2817" s="4">
        <v>5</v>
      </c>
      <c r="Q2817" t="s">
        <v>18</v>
      </c>
      <c r="R2817" s="4">
        <v>2</v>
      </c>
      <c r="S2817" t="str">
        <f>CONCATENATE(OrdersTable[[#This Row],[Clean_ID]],"-",OrdersTable[[#This Row],[Clean_Region]],"-",OrdersTable[[#This Row],[Clean_Product]])</f>
        <v>3815-NORTH-Electronics</v>
      </c>
    </row>
    <row r="2818" spans="1:19" x14ac:dyDescent="0.3">
      <c r="A2818" t="s">
        <v>7293</v>
      </c>
      <c r="B2818" t="str">
        <f t="shared" ref="B2818:B2881" si="264">RIGHT(A2818, 4)</f>
        <v>3816</v>
      </c>
      <c r="C2818" t="s">
        <v>7294</v>
      </c>
      <c r="D2818" t="str">
        <f t="shared" si="263"/>
        <v>Brandy Jacobs</v>
      </c>
      <c r="E2818" t="s">
        <v>51</v>
      </c>
      <c r="F2818" t="str">
        <f t="shared" ref="F2818:F2881" si="265">UPPER(TRIM(E2818))</f>
        <v>WEST</v>
      </c>
      <c r="G2818" t="s">
        <v>40</v>
      </c>
      <c r="H2818" t="str">
        <f t="shared" ref="H2818:H2881" si="266">PROPER(TRIM(G2818))</f>
        <v>Office Supplies</v>
      </c>
      <c r="I2818" s="2" t="s">
        <v>2267</v>
      </c>
      <c r="J2818" s="1">
        <v>45606</v>
      </c>
      <c r="K2818">
        <v>2673.88</v>
      </c>
      <c r="L2818" s="4">
        <v>2673.88</v>
      </c>
      <c r="M2818" s="4" t="str">
        <f t="shared" ref="M2818:M2881" si="267">IF(L2818&gt;2500, "High Sales", "Low Sales")</f>
        <v>High Sales</v>
      </c>
      <c r="N2818" s="2" t="str">
        <f t="shared" ref="N2818:N2881" si="268">IF(OR(ISBLANK(L2818), L2818="", L2818=0), "Grade C", IF(L2818&gt;=4000, "Grade A", IF(L2818&gt;=2000, "Grade B", "Grade C")))</f>
        <v>Grade B</v>
      </c>
      <c r="O2818">
        <v>20</v>
      </c>
      <c r="P2818" s="4">
        <v>20</v>
      </c>
      <c r="Q2818" t="s">
        <v>31</v>
      </c>
      <c r="R2818" s="4">
        <v>14</v>
      </c>
      <c r="S2818" t="str">
        <f>CONCATENATE(OrdersTable[[#This Row],[Clean_ID]],"-",OrdersTable[[#This Row],[Clean_Region]],"-",OrdersTable[[#This Row],[Clean_Product]])</f>
        <v>3816-WEST-Office Supplies</v>
      </c>
    </row>
    <row r="2819" spans="1:19" x14ac:dyDescent="0.3">
      <c r="A2819" t="s">
        <v>7295</v>
      </c>
      <c r="B2819" t="str">
        <f t="shared" si="264"/>
        <v>3817</v>
      </c>
      <c r="C2819" t="s">
        <v>7296</v>
      </c>
      <c r="D2819" t="str">
        <f t="shared" ref="D2819:D2882" si="269">PROPER(TRIM(C2819))</f>
        <v>Jonathan Garcia</v>
      </c>
      <c r="E2819" t="s">
        <v>34</v>
      </c>
      <c r="F2819" t="str">
        <f t="shared" si="265"/>
        <v>NORTH</v>
      </c>
      <c r="G2819" t="s">
        <v>40</v>
      </c>
      <c r="H2819" t="str">
        <f t="shared" si="266"/>
        <v>Office Supplies</v>
      </c>
      <c r="I2819" s="2" t="s">
        <v>7297</v>
      </c>
      <c r="J2819" s="1">
        <v>45807</v>
      </c>
      <c r="K2819">
        <v>3543.11</v>
      </c>
      <c r="L2819" s="4">
        <v>3543.11</v>
      </c>
      <c r="M2819" s="4" t="str">
        <f t="shared" si="267"/>
        <v>High Sales</v>
      </c>
      <c r="N2819" s="2" t="str">
        <f t="shared" si="268"/>
        <v>Grade B</v>
      </c>
      <c r="O2819">
        <v>20</v>
      </c>
      <c r="P2819" s="4">
        <v>20</v>
      </c>
      <c r="Q2819" t="s">
        <v>14</v>
      </c>
      <c r="R2819" s="4">
        <v>3</v>
      </c>
      <c r="S2819" t="str">
        <f>CONCATENATE(OrdersTable[[#This Row],[Clean_ID]],"-",OrdersTable[[#This Row],[Clean_Region]],"-",OrdersTable[[#This Row],[Clean_Product]])</f>
        <v>3817-NORTH-Office Supplies</v>
      </c>
    </row>
    <row r="2820" spans="1:19" x14ac:dyDescent="0.3">
      <c r="A2820" t="s">
        <v>7298</v>
      </c>
      <c r="B2820" t="str">
        <f t="shared" si="264"/>
        <v>3818</v>
      </c>
      <c r="C2820" t="s">
        <v>7299</v>
      </c>
      <c r="D2820" t="str">
        <f t="shared" si="269"/>
        <v>Kevin Scott</v>
      </c>
      <c r="E2820" t="s">
        <v>21</v>
      </c>
      <c r="F2820" t="str">
        <f t="shared" si="265"/>
        <v>CENTRAL</v>
      </c>
      <c r="G2820" t="s">
        <v>80</v>
      </c>
      <c r="H2820" t="str">
        <f t="shared" si="266"/>
        <v>Furniture</v>
      </c>
      <c r="I2820" s="2" t="s">
        <v>7300</v>
      </c>
      <c r="J2820" s="1">
        <v>45455</v>
      </c>
      <c r="K2820"/>
      <c r="L2820" s="4">
        <v>0</v>
      </c>
      <c r="M2820" s="4" t="str">
        <f t="shared" si="267"/>
        <v>Low Sales</v>
      </c>
      <c r="N2820" s="2" t="str">
        <f t="shared" si="268"/>
        <v>Grade C</v>
      </c>
      <c r="O2820"/>
      <c r="P2820" s="4">
        <v>0</v>
      </c>
      <c r="Q2820" t="s">
        <v>23</v>
      </c>
      <c r="R2820" s="4">
        <v>3</v>
      </c>
      <c r="S2820" t="str">
        <f>CONCATENATE(OrdersTable[[#This Row],[Clean_ID]],"-",OrdersTable[[#This Row],[Clean_Region]],"-",OrdersTable[[#This Row],[Clean_Product]])</f>
        <v>3818-CENTRAL-Furniture</v>
      </c>
    </row>
    <row r="2821" spans="1:19" x14ac:dyDescent="0.3">
      <c r="A2821" t="s">
        <v>7301</v>
      </c>
      <c r="B2821" t="str">
        <f t="shared" si="264"/>
        <v>3819</v>
      </c>
      <c r="C2821" t="s">
        <v>7302</v>
      </c>
      <c r="D2821" t="str">
        <f t="shared" si="269"/>
        <v>Leah Ayers</v>
      </c>
      <c r="E2821" t="s">
        <v>51</v>
      </c>
      <c r="F2821" t="str">
        <f t="shared" si="265"/>
        <v>WEST</v>
      </c>
      <c r="G2821" t="s">
        <v>80</v>
      </c>
      <c r="H2821" t="str">
        <f t="shared" si="266"/>
        <v>Furniture</v>
      </c>
      <c r="I2821" s="2" t="s">
        <v>7303</v>
      </c>
      <c r="J2821" s="1">
        <v>45860</v>
      </c>
      <c r="K2821">
        <v>4177.83</v>
      </c>
      <c r="L2821" s="4">
        <v>4177.83</v>
      </c>
      <c r="M2821" s="4" t="str">
        <f t="shared" si="267"/>
        <v>High Sales</v>
      </c>
      <c r="N2821" s="2" t="str">
        <f t="shared" si="268"/>
        <v>Grade A</v>
      </c>
      <c r="O2821">
        <v>20</v>
      </c>
      <c r="P2821" s="4">
        <v>20</v>
      </c>
      <c r="Q2821" t="s">
        <v>23</v>
      </c>
      <c r="R2821" s="4">
        <v>7</v>
      </c>
      <c r="S2821" t="str">
        <f>CONCATENATE(OrdersTable[[#This Row],[Clean_ID]],"-",OrdersTable[[#This Row],[Clean_Region]],"-",OrdersTable[[#This Row],[Clean_Product]])</f>
        <v>3819-WEST-Furniture</v>
      </c>
    </row>
    <row r="2822" spans="1:19" x14ac:dyDescent="0.3">
      <c r="A2822" t="s">
        <v>7304</v>
      </c>
      <c r="B2822" t="str">
        <f t="shared" si="264"/>
        <v>3820</v>
      </c>
      <c r="C2822" t="s">
        <v>7305</v>
      </c>
      <c r="D2822" t="str">
        <f t="shared" si="269"/>
        <v>Miranda Baxter</v>
      </c>
      <c r="E2822" t="s">
        <v>26</v>
      </c>
      <c r="F2822" t="str">
        <f t="shared" si="265"/>
        <v>EAST</v>
      </c>
      <c r="G2822" t="s">
        <v>80</v>
      </c>
      <c r="H2822" t="str">
        <f t="shared" si="266"/>
        <v>Furniture</v>
      </c>
      <c r="I2822" s="2" t="s">
        <v>7306</v>
      </c>
      <c r="J2822" s="1">
        <v>45597</v>
      </c>
      <c r="K2822"/>
      <c r="L2822" s="4">
        <v>0</v>
      </c>
      <c r="M2822" s="4" t="str">
        <f t="shared" si="267"/>
        <v>Low Sales</v>
      </c>
      <c r="N2822" s="2" t="str">
        <f t="shared" si="268"/>
        <v>Grade C</v>
      </c>
      <c r="O2822">
        <v>10</v>
      </c>
      <c r="P2822" s="4">
        <v>10</v>
      </c>
      <c r="Q2822" t="s">
        <v>18</v>
      </c>
      <c r="R2822" s="4">
        <v>8</v>
      </c>
      <c r="S2822" t="str">
        <f>CONCATENATE(OrdersTable[[#This Row],[Clean_ID]],"-",OrdersTable[[#This Row],[Clean_Region]],"-",OrdersTable[[#This Row],[Clean_Product]])</f>
        <v>3820-EAST-Furniture</v>
      </c>
    </row>
    <row r="2823" spans="1:19" x14ac:dyDescent="0.3">
      <c r="A2823" t="s">
        <v>7307</v>
      </c>
      <c r="B2823" t="str">
        <f t="shared" si="264"/>
        <v>3821</v>
      </c>
      <c r="C2823" t="s">
        <v>7308</v>
      </c>
      <c r="D2823" t="str">
        <f t="shared" si="269"/>
        <v>Eduardo Lee</v>
      </c>
      <c r="E2823" t="s">
        <v>34</v>
      </c>
      <c r="F2823" t="str">
        <f t="shared" si="265"/>
        <v>NORTH</v>
      </c>
      <c r="G2823" t="s">
        <v>80</v>
      </c>
      <c r="H2823" t="str">
        <f t="shared" si="266"/>
        <v>Furniture</v>
      </c>
      <c r="I2823" s="2" t="s">
        <v>4768</v>
      </c>
      <c r="J2823" s="1">
        <v>45638</v>
      </c>
      <c r="K2823"/>
      <c r="L2823" s="4">
        <v>0</v>
      </c>
      <c r="M2823" s="4" t="str">
        <f t="shared" si="267"/>
        <v>Low Sales</v>
      </c>
      <c r="N2823" s="2" t="str">
        <f t="shared" si="268"/>
        <v>Grade C</v>
      </c>
      <c r="O2823">
        <v>20</v>
      </c>
      <c r="P2823" s="4">
        <v>20</v>
      </c>
      <c r="Q2823" t="s">
        <v>23</v>
      </c>
      <c r="R2823" s="4">
        <v>12</v>
      </c>
      <c r="S2823" t="str">
        <f>CONCATENATE(OrdersTable[[#This Row],[Clean_ID]],"-",OrdersTable[[#This Row],[Clean_Region]],"-",OrdersTable[[#This Row],[Clean_Product]])</f>
        <v>3821-NORTH-Furniture</v>
      </c>
    </row>
    <row r="2824" spans="1:19" x14ac:dyDescent="0.3">
      <c r="A2824" t="s">
        <v>7309</v>
      </c>
      <c r="B2824" t="str">
        <f t="shared" si="264"/>
        <v>3822</v>
      </c>
      <c r="C2824" t="s">
        <v>7310</v>
      </c>
      <c r="D2824" t="str">
        <f t="shared" si="269"/>
        <v>Dwayne Wilson</v>
      </c>
      <c r="E2824" t="s">
        <v>44</v>
      </c>
      <c r="F2824" t="str">
        <f t="shared" si="265"/>
        <v>SOUTH</v>
      </c>
      <c r="G2824" t="s">
        <v>40</v>
      </c>
      <c r="H2824" t="str">
        <f t="shared" si="266"/>
        <v>Office Supplies</v>
      </c>
      <c r="I2824" s="2" t="s">
        <v>2193</v>
      </c>
      <c r="J2824" s="1">
        <v>45910</v>
      </c>
      <c r="K2824"/>
      <c r="L2824" s="4">
        <v>0</v>
      </c>
      <c r="M2824" s="4" t="str">
        <f t="shared" si="267"/>
        <v>Low Sales</v>
      </c>
      <c r="N2824" s="2" t="str">
        <f t="shared" si="268"/>
        <v>Grade C</v>
      </c>
      <c r="O2824"/>
      <c r="P2824" s="4">
        <v>0</v>
      </c>
      <c r="Q2824" t="s">
        <v>23</v>
      </c>
      <c r="R2824" s="4">
        <v>10</v>
      </c>
      <c r="S2824" t="str">
        <f>CONCATENATE(OrdersTable[[#This Row],[Clean_ID]],"-",OrdersTable[[#This Row],[Clean_Region]],"-",OrdersTable[[#This Row],[Clean_Product]])</f>
        <v>3822-SOUTH-Office Supplies</v>
      </c>
    </row>
    <row r="2825" spans="1:19" x14ac:dyDescent="0.3">
      <c r="A2825" t="s">
        <v>7311</v>
      </c>
      <c r="B2825" t="str">
        <f t="shared" si="264"/>
        <v>3823</v>
      </c>
      <c r="C2825" t="s">
        <v>7312</v>
      </c>
      <c r="D2825" t="str">
        <f t="shared" si="269"/>
        <v>Justin Hill</v>
      </c>
      <c r="E2825" t="s">
        <v>34</v>
      </c>
      <c r="F2825" t="str">
        <f t="shared" si="265"/>
        <v>NORTH</v>
      </c>
      <c r="G2825" t="s">
        <v>35</v>
      </c>
      <c r="H2825" t="str">
        <f t="shared" si="266"/>
        <v>Electronics</v>
      </c>
      <c r="I2825" s="2" t="s">
        <v>2552</v>
      </c>
      <c r="J2825" s="1">
        <v>45979</v>
      </c>
      <c r="K2825"/>
      <c r="L2825" s="4">
        <v>0</v>
      </c>
      <c r="M2825" s="4" t="str">
        <f t="shared" si="267"/>
        <v>Low Sales</v>
      </c>
      <c r="N2825" s="2" t="str">
        <f t="shared" si="268"/>
        <v>Grade C</v>
      </c>
      <c r="O2825"/>
      <c r="P2825" s="4">
        <v>0</v>
      </c>
      <c r="Q2825" t="s">
        <v>37</v>
      </c>
      <c r="R2825" s="4">
        <v>7</v>
      </c>
      <c r="S2825" t="str">
        <f>CONCATENATE(OrdersTable[[#This Row],[Clean_ID]],"-",OrdersTable[[#This Row],[Clean_Region]],"-",OrdersTable[[#This Row],[Clean_Product]])</f>
        <v>3823-NORTH-Electronics</v>
      </c>
    </row>
    <row r="2826" spans="1:19" x14ac:dyDescent="0.3">
      <c r="A2826" t="s">
        <v>7313</v>
      </c>
      <c r="B2826" t="str">
        <f t="shared" si="264"/>
        <v>3824</v>
      </c>
      <c r="C2826" t="s">
        <v>7314</v>
      </c>
      <c r="D2826" t="str">
        <f t="shared" si="269"/>
        <v>Daniel Martinez</v>
      </c>
      <c r="E2826" t="s">
        <v>21</v>
      </c>
      <c r="F2826" t="str">
        <f t="shared" si="265"/>
        <v>CENTRAL</v>
      </c>
      <c r="G2826" t="s">
        <v>80</v>
      </c>
      <c r="H2826" t="str">
        <f t="shared" si="266"/>
        <v>Furniture</v>
      </c>
      <c r="I2826" s="2" t="s">
        <v>7315</v>
      </c>
      <c r="J2826" s="1">
        <v>45472</v>
      </c>
      <c r="K2826"/>
      <c r="L2826" s="4">
        <v>0</v>
      </c>
      <c r="M2826" s="4" t="str">
        <f t="shared" si="267"/>
        <v>Low Sales</v>
      </c>
      <c r="N2826" s="2" t="str">
        <f t="shared" si="268"/>
        <v>Grade C</v>
      </c>
      <c r="O2826">
        <v>10</v>
      </c>
      <c r="P2826" s="4">
        <v>10</v>
      </c>
      <c r="Q2826" t="s">
        <v>31</v>
      </c>
      <c r="R2826" s="4">
        <v>1</v>
      </c>
      <c r="S2826" t="str">
        <f>CONCATENATE(OrdersTable[[#This Row],[Clean_ID]],"-",OrdersTable[[#This Row],[Clean_Region]],"-",OrdersTable[[#This Row],[Clean_Product]])</f>
        <v>3824-CENTRAL-Furniture</v>
      </c>
    </row>
    <row r="2827" spans="1:19" x14ac:dyDescent="0.3">
      <c r="A2827" t="s">
        <v>7316</v>
      </c>
      <c r="B2827" t="str">
        <f t="shared" si="264"/>
        <v>3825</v>
      </c>
      <c r="C2827" t="s">
        <v>7317</v>
      </c>
      <c r="D2827" t="str">
        <f t="shared" si="269"/>
        <v>Mrs. Destiny Davis Md</v>
      </c>
      <c r="E2827" t="s">
        <v>26</v>
      </c>
      <c r="F2827" t="str">
        <f t="shared" si="265"/>
        <v>EAST</v>
      </c>
      <c r="G2827" t="s">
        <v>12</v>
      </c>
      <c r="H2827" t="str">
        <f t="shared" si="266"/>
        <v>Electronics</v>
      </c>
      <c r="I2827" s="2" t="s">
        <v>3484</v>
      </c>
      <c r="J2827" s="1">
        <v>45995</v>
      </c>
      <c r="K2827">
        <v>4720.7700000000004</v>
      </c>
      <c r="L2827" s="4">
        <v>4720.7700000000004</v>
      </c>
      <c r="M2827" s="4" t="str">
        <f t="shared" si="267"/>
        <v>High Sales</v>
      </c>
      <c r="N2827" s="2" t="str">
        <f t="shared" si="268"/>
        <v>Grade A</v>
      </c>
      <c r="O2827">
        <v>20</v>
      </c>
      <c r="P2827" s="4">
        <v>20</v>
      </c>
      <c r="Q2827" t="s">
        <v>18</v>
      </c>
      <c r="R2827" s="4">
        <v>10</v>
      </c>
      <c r="S2827" t="str">
        <f>CONCATENATE(OrdersTable[[#This Row],[Clean_ID]],"-",OrdersTable[[#This Row],[Clean_Region]],"-",OrdersTable[[#This Row],[Clean_Product]])</f>
        <v>3825-EAST-Electronics</v>
      </c>
    </row>
    <row r="2828" spans="1:19" x14ac:dyDescent="0.3">
      <c r="A2828" t="s">
        <v>7318</v>
      </c>
      <c r="B2828" t="str">
        <f t="shared" si="264"/>
        <v>3826</v>
      </c>
      <c r="C2828" t="s">
        <v>7319</v>
      </c>
      <c r="D2828" t="str">
        <f t="shared" si="269"/>
        <v>Lauren Warren</v>
      </c>
      <c r="E2828" t="s">
        <v>51</v>
      </c>
      <c r="F2828" t="str">
        <f t="shared" si="265"/>
        <v>WEST</v>
      </c>
      <c r="G2828" t="s">
        <v>12</v>
      </c>
      <c r="H2828" t="str">
        <f t="shared" si="266"/>
        <v>Electronics</v>
      </c>
      <c r="I2828" s="2" t="s">
        <v>745</v>
      </c>
      <c r="J2828" s="1">
        <v>45627</v>
      </c>
      <c r="K2828"/>
      <c r="L2828" s="4">
        <v>0</v>
      </c>
      <c r="M2828" s="4" t="str">
        <f t="shared" si="267"/>
        <v>Low Sales</v>
      </c>
      <c r="N2828" s="2" t="str">
        <f t="shared" si="268"/>
        <v>Grade C</v>
      </c>
      <c r="O2828">
        <v>15</v>
      </c>
      <c r="P2828" s="4">
        <v>15</v>
      </c>
      <c r="Q2828" t="s">
        <v>14</v>
      </c>
      <c r="R2828" s="4">
        <v>6</v>
      </c>
      <c r="S2828" t="str">
        <f>CONCATENATE(OrdersTable[[#This Row],[Clean_ID]],"-",OrdersTable[[#This Row],[Clean_Region]],"-",OrdersTable[[#This Row],[Clean_Product]])</f>
        <v>3826-WEST-Electronics</v>
      </c>
    </row>
    <row r="2829" spans="1:19" x14ac:dyDescent="0.3">
      <c r="A2829" t="s">
        <v>7320</v>
      </c>
      <c r="B2829" t="str">
        <f t="shared" si="264"/>
        <v>3827</v>
      </c>
      <c r="C2829" t="s">
        <v>7321</v>
      </c>
      <c r="D2829" t="str">
        <f t="shared" si="269"/>
        <v>Mark Davis</v>
      </c>
      <c r="E2829" t="s">
        <v>44</v>
      </c>
      <c r="F2829" t="str">
        <f t="shared" si="265"/>
        <v>SOUTH</v>
      </c>
      <c r="G2829" t="s">
        <v>40</v>
      </c>
      <c r="H2829" t="str">
        <f t="shared" si="266"/>
        <v>Office Supplies</v>
      </c>
      <c r="I2829" s="2" t="s">
        <v>4869</v>
      </c>
      <c r="J2829" s="1">
        <v>45713</v>
      </c>
      <c r="K2829"/>
      <c r="L2829" s="4">
        <v>0</v>
      </c>
      <c r="M2829" s="4" t="str">
        <f t="shared" si="267"/>
        <v>Low Sales</v>
      </c>
      <c r="N2829" s="2" t="str">
        <f t="shared" si="268"/>
        <v>Grade C</v>
      </c>
      <c r="O2829"/>
      <c r="P2829" s="4">
        <v>0</v>
      </c>
      <c r="Q2829" t="s">
        <v>37</v>
      </c>
      <c r="R2829" s="4">
        <v>15</v>
      </c>
      <c r="S2829" t="str">
        <f>CONCATENATE(OrdersTable[[#This Row],[Clean_ID]],"-",OrdersTable[[#This Row],[Clean_Region]],"-",OrdersTable[[#This Row],[Clean_Product]])</f>
        <v>3827-SOUTH-Office Supplies</v>
      </c>
    </row>
    <row r="2830" spans="1:19" x14ac:dyDescent="0.3">
      <c r="A2830" t="s">
        <v>7322</v>
      </c>
      <c r="B2830" t="str">
        <f t="shared" si="264"/>
        <v>3828</v>
      </c>
      <c r="C2830" t="s">
        <v>7323</v>
      </c>
      <c r="D2830" t="str">
        <f t="shared" si="269"/>
        <v>Brady Smith</v>
      </c>
      <c r="E2830" t="s">
        <v>51</v>
      </c>
      <c r="F2830" t="str">
        <f t="shared" si="265"/>
        <v>WEST</v>
      </c>
      <c r="G2830" t="s">
        <v>35</v>
      </c>
      <c r="H2830" t="str">
        <f t="shared" si="266"/>
        <v>Electronics</v>
      </c>
      <c r="I2830" s="2" t="s">
        <v>7324</v>
      </c>
      <c r="J2830" s="1">
        <v>46019</v>
      </c>
      <c r="K2830">
        <v>1754.1</v>
      </c>
      <c r="L2830" s="4">
        <v>1754.1</v>
      </c>
      <c r="M2830" s="4" t="str">
        <f t="shared" si="267"/>
        <v>Low Sales</v>
      </c>
      <c r="N2830" s="2" t="str">
        <f t="shared" si="268"/>
        <v>Grade C</v>
      </c>
      <c r="O2830">
        <v>20</v>
      </c>
      <c r="P2830" s="4">
        <v>20</v>
      </c>
      <c r="Q2830" t="s">
        <v>14</v>
      </c>
      <c r="R2830" s="4">
        <v>10</v>
      </c>
      <c r="S2830" t="str">
        <f>CONCATENATE(OrdersTable[[#This Row],[Clean_ID]],"-",OrdersTable[[#This Row],[Clean_Region]],"-",OrdersTable[[#This Row],[Clean_Product]])</f>
        <v>3828-WEST-Electronics</v>
      </c>
    </row>
    <row r="2831" spans="1:19" x14ac:dyDescent="0.3">
      <c r="A2831" t="s">
        <v>7325</v>
      </c>
      <c r="B2831" t="str">
        <f t="shared" si="264"/>
        <v>3829</v>
      </c>
      <c r="C2831" t="s">
        <v>7326</v>
      </c>
      <c r="D2831" t="str">
        <f t="shared" si="269"/>
        <v>Emma Moore</v>
      </c>
      <c r="E2831" t="s">
        <v>11</v>
      </c>
      <c r="F2831" t="str">
        <f t="shared" si="265"/>
        <v>NORTH</v>
      </c>
      <c r="G2831" t="s">
        <v>12</v>
      </c>
      <c r="H2831" t="str">
        <f t="shared" si="266"/>
        <v>Electronics</v>
      </c>
      <c r="I2831" s="2" t="s">
        <v>275</v>
      </c>
      <c r="J2831" s="1">
        <v>45539</v>
      </c>
      <c r="K2831">
        <v>1335.38</v>
      </c>
      <c r="L2831" s="4">
        <v>1335.38</v>
      </c>
      <c r="M2831" s="4" t="str">
        <f t="shared" si="267"/>
        <v>Low Sales</v>
      </c>
      <c r="N2831" s="2" t="str">
        <f t="shared" si="268"/>
        <v>Grade C</v>
      </c>
      <c r="O2831">
        <v>20</v>
      </c>
      <c r="P2831" s="4">
        <v>20</v>
      </c>
      <c r="Q2831" t="s">
        <v>18</v>
      </c>
      <c r="R2831" s="4">
        <v>14</v>
      </c>
      <c r="S2831" t="str">
        <f>CONCATENATE(OrdersTable[[#This Row],[Clean_ID]],"-",OrdersTable[[#This Row],[Clean_Region]],"-",OrdersTable[[#This Row],[Clean_Product]])</f>
        <v>3829-NORTH-Electronics</v>
      </c>
    </row>
    <row r="2832" spans="1:19" x14ac:dyDescent="0.3">
      <c r="A2832" t="s">
        <v>7327</v>
      </c>
      <c r="B2832" t="str">
        <f t="shared" si="264"/>
        <v>3830</v>
      </c>
      <c r="C2832" t="s">
        <v>3523</v>
      </c>
      <c r="D2832" t="str">
        <f t="shared" si="269"/>
        <v>Elizabeth Davis</v>
      </c>
      <c r="E2832" t="s">
        <v>51</v>
      </c>
      <c r="F2832" t="str">
        <f t="shared" si="265"/>
        <v>WEST</v>
      </c>
      <c r="G2832" t="s">
        <v>80</v>
      </c>
      <c r="H2832" t="str">
        <f t="shared" si="266"/>
        <v>Furniture</v>
      </c>
      <c r="I2832" s="2" t="s">
        <v>2162</v>
      </c>
      <c r="J2832" s="1">
        <v>45758</v>
      </c>
      <c r="K2832">
        <v>1070.9000000000001</v>
      </c>
      <c r="L2832" s="4">
        <v>1070.9000000000001</v>
      </c>
      <c r="M2832" s="4" t="str">
        <f t="shared" si="267"/>
        <v>Low Sales</v>
      </c>
      <c r="N2832" s="2" t="str">
        <f t="shared" si="268"/>
        <v>Grade C</v>
      </c>
      <c r="O2832">
        <v>10</v>
      </c>
      <c r="P2832" s="4">
        <v>10</v>
      </c>
      <c r="Q2832" t="s">
        <v>18</v>
      </c>
      <c r="R2832" s="4">
        <v>11</v>
      </c>
      <c r="S2832" t="str">
        <f>CONCATENATE(OrdersTable[[#This Row],[Clean_ID]],"-",OrdersTable[[#This Row],[Clean_Region]],"-",OrdersTable[[#This Row],[Clean_Product]])</f>
        <v>3830-WEST-Furniture</v>
      </c>
    </row>
    <row r="2833" spans="1:19" x14ac:dyDescent="0.3">
      <c r="A2833" t="s">
        <v>7328</v>
      </c>
      <c r="B2833" t="str">
        <f t="shared" si="264"/>
        <v>3831</v>
      </c>
      <c r="C2833" t="s">
        <v>7329</v>
      </c>
      <c r="D2833" t="str">
        <f t="shared" si="269"/>
        <v>Emily Vazquez</v>
      </c>
      <c r="E2833" t="s">
        <v>44</v>
      </c>
      <c r="F2833" t="str">
        <f t="shared" si="265"/>
        <v>SOUTH</v>
      </c>
      <c r="G2833" t="s">
        <v>35</v>
      </c>
      <c r="H2833" t="str">
        <f t="shared" si="266"/>
        <v>Electronics</v>
      </c>
      <c r="I2833" s="2" t="s">
        <v>7330</v>
      </c>
      <c r="J2833" s="1">
        <v>45397</v>
      </c>
      <c r="K2833"/>
      <c r="L2833" s="4">
        <v>0</v>
      </c>
      <c r="M2833" s="4" t="str">
        <f t="shared" si="267"/>
        <v>Low Sales</v>
      </c>
      <c r="N2833" s="2" t="str">
        <f t="shared" si="268"/>
        <v>Grade C</v>
      </c>
      <c r="O2833">
        <v>15</v>
      </c>
      <c r="P2833" s="4">
        <v>15</v>
      </c>
      <c r="Q2833" t="s">
        <v>23</v>
      </c>
      <c r="R2833" s="4">
        <v>7</v>
      </c>
      <c r="S2833" t="str">
        <f>CONCATENATE(OrdersTable[[#This Row],[Clean_ID]],"-",OrdersTable[[#This Row],[Clean_Region]],"-",OrdersTable[[#This Row],[Clean_Product]])</f>
        <v>3831-SOUTH-Electronics</v>
      </c>
    </row>
    <row r="2834" spans="1:19" x14ac:dyDescent="0.3">
      <c r="A2834" t="s">
        <v>7331</v>
      </c>
      <c r="B2834" t="str">
        <f t="shared" si="264"/>
        <v>3832</v>
      </c>
      <c r="C2834" t="s">
        <v>7332</v>
      </c>
      <c r="D2834" t="str">
        <f t="shared" si="269"/>
        <v>David Peterson</v>
      </c>
      <c r="E2834" t="s">
        <v>21</v>
      </c>
      <c r="F2834" t="str">
        <f t="shared" si="265"/>
        <v>CENTRAL</v>
      </c>
      <c r="G2834" t="s">
        <v>12</v>
      </c>
      <c r="H2834" t="str">
        <f t="shared" si="266"/>
        <v>Electronics</v>
      </c>
      <c r="I2834" s="2" t="s">
        <v>299</v>
      </c>
      <c r="J2834" s="1">
        <v>45795</v>
      </c>
      <c r="K2834">
        <v>2143.5300000000002</v>
      </c>
      <c r="L2834" s="4">
        <v>2143.5300000000002</v>
      </c>
      <c r="M2834" s="4" t="str">
        <f t="shared" si="267"/>
        <v>Low Sales</v>
      </c>
      <c r="N2834" s="2" t="str">
        <f t="shared" si="268"/>
        <v>Grade B</v>
      </c>
      <c r="O2834">
        <v>15</v>
      </c>
      <c r="P2834" s="4">
        <v>15</v>
      </c>
      <c r="Q2834" t="s">
        <v>18</v>
      </c>
      <c r="R2834" s="4">
        <v>10</v>
      </c>
      <c r="S2834" t="str">
        <f>CONCATENATE(OrdersTable[[#This Row],[Clean_ID]],"-",OrdersTable[[#This Row],[Clean_Region]],"-",OrdersTable[[#This Row],[Clean_Product]])</f>
        <v>3832-CENTRAL-Electronics</v>
      </c>
    </row>
    <row r="2835" spans="1:19" x14ac:dyDescent="0.3">
      <c r="A2835" t="s">
        <v>7333</v>
      </c>
      <c r="B2835" t="str">
        <f t="shared" si="264"/>
        <v>3833</v>
      </c>
      <c r="C2835" t="s">
        <v>7334</v>
      </c>
      <c r="D2835" t="str">
        <f t="shared" si="269"/>
        <v>Jose Russell</v>
      </c>
      <c r="E2835" t="s">
        <v>21</v>
      </c>
      <c r="F2835" t="str">
        <f t="shared" si="265"/>
        <v>CENTRAL</v>
      </c>
      <c r="G2835" t="s">
        <v>40</v>
      </c>
      <c r="H2835" t="str">
        <f t="shared" si="266"/>
        <v>Office Supplies</v>
      </c>
      <c r="I2835" s="2" t="s">
        <v>1457</v>
      </c>
      <c r="J2835" s="1">
        <v>45408</v>
      </c>
      <c r="K2835"/>
      <c r="L2835" s="4">
        <v>0</v>
      </c>
      <c r="M2835" s="4" t="str">
        <f t="shared" si="267"/>
        <v>Low Sales</v>
      </c>
      <c r="N2835" s="2" t="str">
        <f t="shared" si="268"/>
        <v>Grade C</v>
      </c>
      <c r="O2835"/>
      <c r="P2835" s="4">
        <v>0</v>
      </c>
      <c r="Q2835" t="s">
        <v>37</v>
      </c>
      <c r="R2835" s="4">
        <v>4</v>
      </c>
      <c r="S2835" t="str">
        <f>CONCATENATE(OrdersTable[[#This Row],[Clean_ID]],"-",OrdersTable[[#This Row],[Clean_Region]],"-",OrdersTable[[#This Row],[Clean_Product]])</f>
        <v>3833-CENTRAL-Office Supplies</v>
      </c>
    </row>
    <row r="2836" spans="1:19" x14ac:dyDescent="0.3">
      <c r="A2836" t="s">
        <v>7335</v>
      </c>
      <c r="B2836" t="str">
        <f t="shared" si="264"/>
        <v>3834</v>
      </c>
      <c r="C2836" t="s">
        <v>7336</v>
      </c>
      <c r="D2836" t="str">
        <f t="shared" si="269"/>
        <v>Megan Tanner</v>
      </c>
      <c r="E2836" t="s">
        <v>34</v>
      </c>
      <c r="F2836" t="str">
        <f t="shared" si="265"/>
        <v>NORTH</v>
      </c>
      <c r="G2836" t="s">
        <v>40</v>
      </c>
      <c r="H2836" t="str">
        <f t="shared" si="266"/>
        <v>Office Supplies</v>
      </c>
      <c r="I2836" s="2" t="s">
        <v>2069</v>
      </c>
      <c r="J2836" s="1">
        <v>45471</v>
      </c>
      <c r="K2836">
        <v>4185.95</v>
      </c>
      <c r="L2836" s="4">
        <v>4185.95</v>
      </c>
      <c r="M2836" s="4" t="str">
        <f t="shared" si="267"/>
        <v>High Sales</v>
      </c>
      <c r="N2836" s="2" t="str">
        <f t="shared" si="268"/>
        <v>Grade A</v>
      </c>
      <c r="O2836">
        <v>10</v>
      </c>
      <c r="P2836" s="4">
        <v>10</v>
      </c>
      <c r="Q2836" t="s">
        <v>37</v>
      </c>
      <c r="R2836" s="4">
        <v>14</v>
      </c>
      <c r="S2836" t="str">
        <f>CONCATENATE(OrdersTable[[#This Row],[Clean_ID]],"-",OrdersTable[[#This Row],[Clean_Region]],"-",OrdersTable[[#This Row],[Clean_Product]])</f>
        <v>3834-NORTH-Office Supplies</v>
      </c>
    </row>
    <row r="2837" spans="1:19" x14ac:dyDescent="0.3">
      <c r="A2837" t="s">
        <v>7337</v>
      </c>
      <c r="B2837" t="str">
        <f t="shared" si="264"/>
        <v>3835</v>
      </c>
      <c r="C2837" t="s">
        <v>7338</v>
      </c>
      <c r="D2837" t="str">
        <f t="shared" si="269"/>
        <v>Matthew Willis</v>
      </c>
      <c r="E2837" t="s">
        <v>44</v>
      </c>
      <c r="F2837" t="str">
        <f t="shared" si="265"/>
        <v>SOUTH</v>
      </c>
      <c r="G2837" t="s">
        <v>80</v>
      </c>
      <c r="H2837" t="str">
        <f t="shared" si="266"/>
        <v>Furniture</v>
      </c>
      <c r="I2837" s="2" t="s">
        <v>7069</v>
      </c>
      <c r="J2837" s="1">
        <v>45322</v>
      </c>
      <c r="K2837">
        <v>3747.04</v>
      </c>
      <c r="L2837" s="4">
        <v>3747.04</v>
      </c>
      <c r="M2837" s="4" t="str">
        <f t="shared" si="267"/>
        <v>High Sales</v>
      </c>
      <c r="N2837" s="2" t="str">
        <f t="shared" si="268"/>
        <v>Grade B</v>
      </c>
      <c r="O2837">
        <v>5</v>
      </c>
      <c r="P2837" s="4">
        <v>5</v>
      </c>
      <c r="Q2837" t="s">
        <v>31</v>
      </c>
      <c r="R2837" s="4">
        <v>3</v>
      </c>
      <c r="S2837" t="str">
        <f>CONCATENATE(OrdersTable[[#This Row],[Clean_ID]],"-",OrdersTable[[#This Row],[Clean_Region]],"-",OrdersTable[[#This Row],[Clean_Product]])</f>
        <v>3835-SOUTH-Furniture</v>
      </c>
    </row>
    <row r="2838" spans="1:19" x14ac:dyDescent="0.3">
      <c r="A2838" t="s">
        <v>7339</v>
      </c>
      <c r="B2838" t="str">
        <f t="shared" si="264"/>
        <v>3836</v>
      </c>
      <c r="C2838" t="s">
        <v>7340</v>
      </c>
      <c r="D2838" t="str">
        <f t="shared" si="269"/>
        <v>Mark Henderson</v>
      </c>
      <c r="E2838" t="s">
        <v>11</v>
      </c>
      <c r="F2838" t="str">
        <f t="shared" si="265"/>
        <v>NORTH</v>
      </c>
      <c r="G2838" t="s">
        <v>35</v>
      </c>
      <c r="H2838" t="str">
        <f t="shared" si="266"/>
        <v>Electronics</v>
      </c>
      <c r="I2838" s="2" t="s">
        <v>7341</v>
      </c>
      <c r="J2838" s="1">
        <v>45332</v>
      </c>
      <c r="K2838">
        <v>4152.6899999999996</v>
      </c>
      <c r="L2838" s="4">
        <v>4152.6899999999996</v>
      </c>
      <c r="M2838" s="4" t="str">
        <f t="shared" si="267"/>
        <v>High Sales</v>
      </c>
      <c r="N2838" s="2" t="str">
        <f t="shared" si="268"/>
        <v>Grade A</v>
      </c>
      <c r="O2838">
        <v>20</v>
      </c>
      <c r="P2838" s="4">
        <v>20</v>
      </c>
      <c r="Q2838" t="s">
        <v>37</v>
      </c>
      <c r="R2838" s="4">
        <v>1</v>
      </c>
      <c r="S2838" t="str">
        <f>CONCATENATE(OrdersTable[[#This Row],[Clean_ID]],"-",OrdersTable[[#This Row],[Clean_Region]],"-",OrdersTable[[#This Row],[Clean_Product]])</f>
        <v>3836-NORTH-Electronics</v>
      </c>
    </row>
    <row r="2839" spans="1:19" x14ac:dyDescent="0.3">
      <c r="A2839" t="s">
        <v>7342</v>
      </c>
      <c r="B2839" t="str">
        <f t="shared" si="264"/>
        <v>3837</v>
      </c>
      <c r="C2839" t="s">
        <v>7343</v>
      </c>
      <c r="D2839" t="str">
        <f t="shared" si="269"/>
        <v>Cody Banks</v>
      </c>
      <c r="E2839" t="s">
        <v>34</v>
      </c>
      <c r="F2839" t="str">
        <f t="shared" si="265"/>
        <v>NORTH</v>
      </c>
      <c r="G2839" t="s">
        <v>35</v>
      </c>
      <c r="H2839" t="str">
        <f t="shared" si="266"/>
        <v>Electronics</v>
      </c>
      <c r="I2839" s="2" t="s">
        <v>1448</v>
      </c>
      <c r="J2839" s="1">
        <v>45767</v>
      </c>
      <c r="K2839">
        <v>4611.88</v>
      </c>
      <c r="L2839" s="4">
        <v>4611.88</v>
      </c>
      <c r="M2839" s="4" t="str">
        <f t="shared" si="267"/>
        <v>High Sales</v>
      </c>
      <c r="N2839" s="2" t="str">
        <f t="shared" si="268"/>
        <v>Grade A</v>
      </c>
      <c r="O2839">
        <v>20</v>
      </c>
      <c r="P2839" s="4">
        <v>20</v>
      </c>
      <c r="Q2839" t="s">
        <v>18</v>
      </c>
      <c r="R2839" s="4">
        <v>8</v>
      </c>
      <c r="S2839" t="str">
        <f>CONCATENATE(OrdersTable[[#This Row],[Clean_ID]],"-",OrdersTable[[#This Row],[Clean_Region]],"-",OrdersTable[[#This Row],[Clean_Product]])</f>
        <v>3837-NORTH-Electronics</v>
      </c>
    </row>
    <row r="2840" spans="1:19" x14ac:dyDescent="0.3">
      <c r="A2840" t="s">
        <v>7344</v>
      </c>
      <c r="B2840" t="str">
        <f t="shared" si="264"/>
        <v>3838</v>
      </c>
      <c r="C2840" t="s">
        <v>7169</v>
      </c>
      <c r="D2840" t="str">
        <f t="shared" si="269"/>
        <v>John Howard</v>
      </c>
      <c r="E2840" t="s">
        <v>34</v>
      </c>
      <c r="F2840" t="str">
        <f t="shared" si="265"/>
        <v>NORTH</v>
      </c>
      <c r="G2840" t="s">
        <v>40</v>
      </c>
      <c r="H2840" t="str">
        <f t="shared" si="266"/>
        <v>Office Supplies</v>
      </c>
      <c r="I2840" s="2" t="s">
        <v>4212</v>
      </c>
      <c r="J2840" s="1">
        <v>45993</v>
      </c>
      <c r="K2840"/>
      <c r="L2840" s="4">
        <v>0</v>
      </c>
      <c r="M2840" s="4" t="str">
        <f t="shared" si="267"/>
        <v>Low Sales</v>
      </c>
      <c r="N2840" s="2" t="str">
        <f t="shared" si="268"/>
        <v>Grade C</v>
      </c>
      <c r="O2840"/>
      <c r="P2840" s="4">
        <v>0</v>
      </c>
      <c r="Q2840" t="s">
        <v>18</v>
      </c>
      <c r="R2840" s="4">
        <v>4</v>
      </c>
      <c r="S2840" t="str">
        <f>CONCATENATE(OrdersTable[[#This Row],[Clean_ID]],"-",OrdersTable[[#This Row],[Clean_Region]],"-",OrdersTable[[#This Row],[Clean_Product]])</f>
        <v>3838-NORTH-Office Supplies</v>
      </c>
    </row>
    <row r="2841" spans="1:19" x14ac:dyDescent="0.3">
      <c r="A2841" t="s">
        <v>7345</v>
      </c>
      <c r="B2841" t="str">
        <f t="shared" si="264"/>
        <v>3839</v>
      </c>
      <c r="C2841" t="s">
        <v>7346</v>
      </c>
      <c r="D2841" t="str">
        <f t="shared" si="269"/>
        <v>Denise Medina</v>
      </c>
      <c r="E2841" t="s">
        <v>44</v>
      </c>
      <c r="F2841" t="str">
        <f t="shared" si="265"/>
        <v>SOUTH</v>
      </c>
      <c r="G2841" t="s">
        <v>35</v>
      </c>
      <c r="H2841" t="str">
        <f t="shared" si="266"/>
        <v>Electronics</v>
      </c>
      <c r="I2841" s="2" t="s">
        <v>6705</v>
      </c>
      <c r="J2841" s="1">
        <v>45761</v>
      </c>
      <c r="K2841"/>
      <c r="L2841" s="4">
        <v>0</v>
      </c>
      <c r="M2841" s="4" t="str">
        <f t="shared" si="267"/>
        <v>Low Sales</v>
      </c>
      <c r="N2841" s="2" t="str">
        <f t="shared" si="268"/>
        <v>Grade C</v>
      </c>
      <c r="O2841">
        <v>20</v>
      </c>
      <c r="P2841" s="4">
        <v>20</v>
      </c>
      <c r="Q2841" t="s">
        <v>37</v>
      </c>
      <c r="R2841" s="4">
        <v>4</v>
      </c>
      <c r="S2841" t="str">
        <f>CONCATENATE(OrdersTable[[#This Row],[Clean_ID]],"-",OrdersTable[[#This Row],[Clean_Region]],"-",OrdersTable[[#This Row],[Clean_Product]])</f>
        <v>3839-SOUTH-Electronics</v>
      </c>
    </row>
    <row r="2842" spans="1:19" x14ac:dyDescent="0.3">
      <c r="A2842" t="s">
        <v>7347</v>
      </c>
      <c r="B2842" t="str">
        <f t="shared" si="264"/>
        <v>3840</v>
      </c>
      <c r="C2842" t="s">
        <v>7348</v>
      </c>
      <c r="D2842" t="str">
        <f t="shared" si="269"/>
        <v>Daniel Alvarez</v>
      </c>
      <c r="E2842" t="s">
        <v>34</v>
      </c>
      <c r="F2842" t="str">
        <f t="shared" si="265"/>
        <v>NORTH</v>
      </c>
      <c r="G2842" t="s">
        <v>35</v>
      </c>
      <c r="H2842" t="str">
        <f t="shared" si="266"/>
        <v>Electronics</v>
      </c>
      <c r="I2842" s="2" t="s">
        <v>6753</v>
      </c>
      <c r="J2842" s="1">
        <v>45455</v>
      </c>
      <c r="K2842"/>
      <c r="L2842" s="4">
        <v>0</v>
      </c>
      <c r="M2842" s="4" t="str">
        <f t="shared" si="267"/>
        <v>Low Sales</v>
      </c>
      <c r="N2842" s="2" t="str">
        <f t="shared" si="268"/>
        <v>Grade C</v>
      </c>
      <c r="O2842">
        <v>20</v>
      </c>
      <c r="P2842" s="4">
        <v>20</v>
      </c>
      <c r="Q2842" t="s">
        <v>18</v>
      </c>
      <c r="R2842" s="4">
        <v>15</v>
      </c>
      <c r="S2842" t="str">
        <f>CONCATENATE(OrdersTable[[#This Row],[Clean_ID]],"-",OrdersTable[[#This Row],[Clean_Region]],"-",OrdersTable[[#This Row],[Clean_Product]])</f>
        <v>3840-NORTH-Electronics</v>
      </c>
    </row>
    <row r="2843" spans="1:19" x14ac:dyDescent="0.3">
      <c r="A2843" t="s">
        <v>7349</v>
      </c>
      <c r="B2843" t="str">
        <f t="shared" si="264"/>
        <v>3841</v>
      </c>
      <c r="C2843" t="s">
        <v>7350</v>
      </c>
      <c r="D2843" t="str">
        <f t="shared" si="269"/>
        <v>David Monroe</v>
      </c>
      <c r="E2843" t="s">
        <v>21</v>
      </c>
      <c r="F2843" t="str">
        <f t="shared" si="265"/>
        <v>CENTRAL</v>
      </c>
      <c r="G2843" t="s">
        <v>12</v>
      </c>
      <c r="H2843" t="str">
        <f t="shared" si="266"/>
        <v>Electronics</v>
      </c>
      <c r="I2843" s="2" t="s">
        <v>861</v>
      </c>
      <c r="J2843" s="1">
        <v>45844</v>
      </c>
      <c r="K2843">
        <v>4791.62</v>
      </c>
      <c r="L2843" s="4">
        <v>4791.62</v>
      </c>
      <c r="M2843" s="4" t="str">
        <f t="shared" si="267"/>
        <v>High Sales</v>
      </c>
      <c r="N2843" s="2" t="str">
        <f t="shared" si="268"/>
        <v>Grade A</v>
      </c>
      <c r="O2843">
        <v>20</v>
      </c>
      <c r="P2843" s="4">
        <v>20</v>
      </c>
      <c r="Q2843" t="s">
        <v>31</v>
      </c>
      <c r="R2843" s="4">
        <v>5</v>
      </c>
      <c r="S2843" t="str">
        <f>CONCATENATE(OrdersTable[[#This Row],[Clean_ID]],"-",OrdersTable[[#This Row],[Clean_Region]],"-",OrdersTable[[#This Row],[Clean_Product]])</f>
        <v>3841-CENTRAL-Electronics</v>
      </c>
    </row>
    <row r="2844" spans="1:19" x14ac:dyDescent="0.3">
      <c r="A2844" t="s">
        <v>7351</v>
      </c>
      <c r="B2844" t="str">
        <f t="shared" si="264"/>
        <v>3842</v>
      </c>
      <c r="C2844" t="s">
        <v>6702</v>
      </c>
      <c r="D2844" t="str">
        <f t="shared" si="269"/>
        <v>Michael Petersen</v>
      </c>
      <c r="E2844" t="s">
        <v>34</v>
      </c>
      <c r="F2844" t="str">
        <f t="shared" si="265"/>
        <v>NORTH</v>
      </c>
      <c r="G2844" t="s">
        <v>80</v>
      </c>
      <c r="H2844" t="str">
        <f t="shared" si="266"/>
        <v>Furniture</v>
      </c>
      <c r="I2844" s="2" t="s">
        <v>4185</v>
      </c>
      <c r="J2844" s="1">
        <v>45650</v>
      </c>
      <c r="K2844"/>
      <c r="L2844" s="4">
        <v>0</v>
      </c>
      <c r="M2844" s="4" t="str">
        <f t="shared" si="267"/>
        <v>Low Sales</v>
      </c>
      <c r="N2844" s="2" t="str">
        <f t="shared" si="268"/>
        <v>Grade C</v>
      </c>
      <c r="O2844">
        <v>5</v>
      </c>
      <c r="P2844" s="4">
        <v>5</v>
      </c>
      <c r="Q2844" t="s">
        <v>37</v>
      </c>
      <c r="R2844" s="4">
        <v>4</v>
      </c>
      <c r="S2844" t="str">
        <f>CONCATENATE(OrdersTable[[#This Row],[Clean_ID]],"-",OrdersTable[[#This Row],[Clean_Region]],"-",OrdersTable[[#This Row],[Clean_Product]])</f>
        <v>3842-NORTH-Furniture</v>
      </c>
    </row>
    <row r="2845" spans="1:19" x14ac:dyDescent="0.3">
      <c r="A2845" t="s">
        <v>7352</v>
      </c>
      <c r="B2845" t="str">
        <f t="shared" si="264"/>
        <v>3843</v>
      </c>
      <c r="C2845" t="s">
        <v>7353</v>
      </c>
      <c r="D2845" t="str">
        <f t="shared" si="269"/>
        <v>James Mckee</v>
      </c>
      <c r="E2845" t="s">
        <v>11</v>
      </c>
      <c r="F2845" t="str">
        <f t="shared" si="265"/>
        <v>NORTH</v>
      </c>
      <c r="G2845" t="s">
        <v>80</v>
      </c>
      <c r="H2845" t="str">
        <f t="shared" si="266"/>
        <v>Furniture</v>
      </c>
      <c r="I2845" s="2" t="s">
        <v>2148</v>
      </c>
      <c r="J2845" s="1">
        <v>45570</v>
      </c>
      <c r="K2845"/>
      <c r="L2845" s="4">
        <v>0</v>
      </c>
      <c r="M2845" s="4" t="str">
        <f t="shared" si="267"/>
        <v>Low Sales</v>
      </c>
      <c r="N2845" s="2" t="str">
        <f t="shared" si="268"/>
        <v>Grade C</v>
      </c>
      <c r="O2845">
        <v>10</v>
      </c>
      <c r="P2845" s="4">
        <v>10</v>
      </c>
      <c r="Q2845" t="s">
        <v>37</v>
      </c>
      <c r="R2845" s="4">
        <v>14</v>
      </c>
      <c r="S2845" t="str">
        <f>CONCATENATE(OrdersTable[[#This Row],[Clean_ID]],"-",OrdersTable[[#This Row],[Clean_Region]],"-",OrdersTable[[#This Row],[Clean_Product]])</f>
        <v>3843-NORTH-Furniture</v>
      </c>
    </row>
    <row r="2846" spans="1:19" x14ac:dyDescent="0.3">
      <c r="A2846" t="s">
        <v>7354</v>
      </c>
      <c r="B2846" t="str">
        <f t="shared" si="264"/>
        <v>3844</v>
      </c>
      <c r="C2846" t="s">
        <v>7355</v>
      </c>
      <c r="D2846" t="str">
        <f t="shared" si="269"/>
        <v>Karen Yang</v>
      </c>
      <c r="E2846" t="s">
        <v>34</v>
      </c>
      <c r="F2846" t="str">
        <f t="shared" si="265"/>
        <v>NORTH</v>
      </c>
      <c r="G2846" t="s">
        <v>80</v>
      </c>
      <c r="H2846" t="str">
        <f t="shared" si="266"/>
        <v>Furniture</v>
      </c>
      <c r="I2846" s="2" t="s">
        <v>2539</v>
      </c>
      <c r="J2846" s="1">
        <v>45878</v>
      </c>
      <c r="K2846">
        <v>4120.12</v>
      </c>
      <c r="L2846" s="4">
        <v>4120.12</v>
      </c>
      <c r="M2846" s="4" t="str">
        <f t="shared" si="267"/>
        <v>High Sales</v>
      </c>
      <c r="N2846" s="2" t="str">
        <f t="shared" si="268"/>
        <v>Grade A</v>
      </c>
      <c r="O2846">
        <v>15</v>
      </c>
      <c r="P2846" s="4">
        <v>15</v>
      </c>
      <c r="Q2846" t="s">
        <v>14</v>
      </c>
      <c r="R2846" s="4">
        <v>5</v>
      </c>
      <c r="S2846" t="str">
        <f>CONCATENATE(OrdersTable[[#This Row],[Clean_ID]],"-",OrdersTable[[#This Row],[Clean_Region]],"-",OrdersTable[[#This Row],[Clean_Product]])</f>
        <v>3844-NORTH-Furniture</v>
      </c>
    </row>
    <row r="2847" spans="1:19" x14ac:dyDescent="0.3">
      <c r="A2847" t="s">
        <v>7356</v>
      </c>
      <c r="B2847" t="str">
        <f t="shared" si="264"/>
        <v>3845</v>
      </c>
      <c r="C2847" t="s">
        <v>7357</v>
      </c>
      <c r="D2847" t="str">
        <f t="shared" si="269"/>
        <v>Jennifer Prince</v>
      </c>
      <c r="E2847" t="s">
        <v>21</v>
      </c>
      <c r="F2847" t="str">
        <f t="shared" si="265"/>
        <v>CENTRAL</v>
      </c>
      <c r="G2847" t="s">
        <v>35</v>
      </c>
      <c r="H2847" t="str">
        <f t="shared" si="266"/>
        <v>Electronics</v>
      </c>
      <c r="I2847" s="2" t="s">
        <v>6349</v>
      </c>
      <c r="J2847" s="1">
        <v>45352</v>
      </c>
      <c r="K2847"/>
      <c r="L2847" s="4">
        <v>0</v>
      </c>
      <c r="M2847" s="4" t="str">
        <f t="shared" si="267"/>
        <v>Low Sales</v>
      </c>
      <c r="N2847" s="2" t="str">
        <f t="shared" si="268"/>
        <v>Grade C</v>
      </c>
      <c r="O2847">
        <v>20</v>
      </c>
      <c r="P2847" s="4">
        <v>20</v>
      </c>
      <c r="Q2847" t="s">
        <v>23</v>
      </c>
      <c r="R2847" s="4">
        <v>11</v>
      </c>
      <c r="S2847" t="str">
        <f>CONCATENATE(OrdersTable[[#This Row],[Clean_ID]],"-",OrdersTable[[#This Row],[Clean_Region]],"-",OrdersTable[[#This Row],[Clean_Product]])</f>
        <v>3845-CENTRAL-Electronics</v>
      </c>
    </row>
    <row r="2848" spans="1:19" x14ac:dyDescent="0.3">
      <c r="A2848" t="s">
        <v>7358</v>
      </c>
      <c r="B2848" t="str">
        <f t="shared" si="264"/>
        <v>3846</v>
      </c>
      <c r="C2848" t="s">
        <v>7359</v>
      </c>
      <c r="D2848" t="str">
        <f t="shared" si="269"/>
        <v>Robert Diaz</v>
      </c>
      <c r="E2848" t="s">
        <v>26</v>
      </c>
      <c r="F2848" t="str">
        <f t="shared" si="265"/>
        <v>EAST</v>
      </c>
      <c r="G2848" t="s">
        <v>80</v>
      </c>
      <c r="H2848" t="str">
        <f t="shared" si="266"/>
        <v>Furniture</v>
      </c>
      <c r="I2848" s="2" t="s">
        <v>3815</v>
      </c>
      <c r="J2848" s="1">
        <v>45756</v>
      </c>
      <c r="K2848"/>
      <c r="L2848" s="4">
        <v>0</v>
      </c>
      <c r="M2848" s="4" t="str">
        <f t="shared" si="267"/>
        <v>Low Sales</v>
      </c>
      <c r="N2848" s="2" t="str">
        <f t="shared" si="268"/>
        <v>Grade C</v>
      </c>
      <c r="O2848">
        <v>15</v>
      </c>
      <c r="P2848" s="4">
        <v>15</v>
      </c>
      <c r="Q2848" t="s">
        <v>18</v>
      </c>
      <c r="R2848" s="4">
        <v>10</v>
      </c>
      <c r="S2848" t="str">
        <f>CONCATENATE(OrdersTable[[#This Row],[Clean_ID]],"-",OrdersTable[[#This Row],[Clean_Region]],"-",OrdersTable[[#This Row],[Clean_Product]])</f>
        <v>3846-EAST-Furniture</v>
      </c>
    </row>
    <row r="2849" spans="1:19" x14ac:dyDescent="0.3">
      <c r="A2849" t="s">
        <v>7360</v>
      </c>
      <c r="B2849" t="str">
        <f t="shared" si="264"/>
        <v>3847</v>
      </c>
      <c r="C2849" t="s">
        <v>7361</v>
      </c>
      <c r="D2849" t="str">
        <f t="shared" si="269"/>
        <v>Regina Gonzales</v>
      </c>
      <c r="E2849" t="s">
        <v>51</v>
      </c>
      <c r="F2849" t="str">
        <f t="shared" si="265"/>
        <v>WEST</v>
      </c>
      <c r="G2849" t="s">
        <v>40</v>
      </c>
      <c r="H2849" t="str">
        <f t="shared" si="266"/>
        <v>Office Supplies</v>
      </c>
      <c r="I2849" s="2" t="s">
        <v>379</v>
      </c>
      <c r="J2849" s="1">
        <v>45930</v>
      </c>
      <c r="K2849"/>
      <c r="L2849" s="4">
        <v>0</v>
      </c>
      <c r="M2849" s="4" t="str">
        <f t="shared" si="267"/>
        <v>Low Sales</v>
      </c>
      <c r="N2849" s="2" t="str">
        <f t="shared" si="268"/>
        <v>Grade C</v>
      </c>
      <c r="O2849">
        <v>5</v>
      </c>
      <c r="P2849" s="4">
        <v>5</v>
      </c>
      <c r="Q2849" t="s">
        <v>23</v>
      </c>
      <c r="R2849" s="4">
        <v>12</v>
      </c>
      <c r="S2849" t="str">
        <f>CONCATENATE(OrdersTable[[#This Row],[Clean_ID]],"-",OrdersTable[[#This Row],[Clean_Region]],"-",OrdersTable[[#This Row],[Clean_Product]])</f>
        <v>3847-WEST-Office Supplies</v>
      </c>
    </row>
    <row r="2850" spans="1:19" x14ac:dyDescent="0.3">
      <c r="A2850" t="s">
        <v>7362</v>
      </c>
      <c r="B2850" t="str">
        <f t="shared" si="264"/>
        <v>3848</v>
      </c>
      <c r="C2850" t="s">
        <v>7363</v>
      </c>
      <c r="D2850" t="str">
        <f t="shared" si="269"/>
        <v>Crystal Torres</v>
      </c>
      <c r="E2850" t="s">
        <v>34</v>
      </c>
      <c r="F2850" t="str">
        <f t="shared" si="265"/>
        <v>NORTH</v>
      </c>
      <c r="G2850" t="s">
        <v>35</v>
      </c>
      <c r="H2850" t="str">
        <f t="shared" si="266"/>
        <v>Electronics</v>
      </c>
      <c r="I2850" s="2" t="s">
        <v>517</v>
      </c>
      <c r="J2850" s="1">
        <v>45600</v>
      </c>
      <c r="K2850"/>
      <c r="L2850" s="4">
        <v>0</v>
      </c>
      <c r="M2850" s="4" t="str">
        <f t="shared" si="267"/>
        <v>Low Sales</v>
      </c>
      <c r="N2850" s="2" t="str">
        <f t="shared" si="268"/>
        <v>Grade C</v>
      </c>
      <c r="O2850">
        <v>15</v>
      </c>
      <c r="P2850" s="4">
        <v>15</v>
      </c>
      <c r="Q2850" t="s">
        <v>23</v>
      </c>
      <c r="R2850" s="4">
        <v>14</v>
      </c>
      <c r="S2850" t="str">
        <f>CONCATENATE(OrdersTable[[#This Row],[Clean_ID]],"-",OrdersTable[[#This Row],[Clean_Region]],"-",OrdersTable[[#This Row],[Clean_Product]])</f>
        <v>3848-NORTH-Electronics</v>
      </c>
    </row>
    <row r="2851" spans="1:19" x14ac:dyDescent="0.3">
      <c r="A2851" t="s">
        <v>7364</v>
      </c>
      <c r="B2851" t="str">
        <f t="shared" si="264"/>
        <v>3849</v>
      </c>
      <c r="C2851" t="s">
        <v>7365</v>
      </c>
      <c r="D2851" t="str">
        <f t="shared" si="269"/>
        <v>Christopher Wolfe</v>
      </c>
      <c r="E2851" t="s">
        <v>34</v>
      </c>
      <c r="F2851" t="str">
        <f t="shared" si="265"/>
        <v>NORTH</v>
      </c>
      <c r="G2851" t="s">
        <v>80</v>
      </c>
      <c r="H2851" t="str">
        <f t="shared" si="266"/>
        <v>Furniture</v>
      </c>
      <c r="I2851" s="2" t="s">
        <v>7366</v>
      </c>
      <c r="J2851" s="1">
        <v>45337</v>
      </c>
      <c r="K2851">
        <v>100.64</v>
      </c>
      <c r="L2851" s="4">
        <v>100.64</v>
      </c>
      <c r="M2851" s="4" t="str">
        <f t="shared" si="267"/>
        <v>Low Sales</v>
      </c>
      <c r="N2851" s="2" t="str">
        <f t="shared" si="268"/>
        <v>Grade C</v>
      </c>
      <c r="O2851"/>
      <c r="P2851" s="4">
        <v>0</v>
      </c>
      <c r="Q2851" t="s">
        <v>18</v>
      </c>
      <c r="R2851" s="4">
        <v>10</v>
      </c>
      <c r="S2851" t="str">
        <f>CONCATENATE(OrdersTable[[#This Row],[Clean_ID]],"-",OrdersTable[[#This Row],[Clean_Region]],"-",OrdersTable[[#This Row],[Clean_Product]])</f>
        <v>3849-NORTH-Furniture</v>
      </c>
    </row>
    <row r="2852" spans="1:19" x14ac:dyDescent="0.3">
      <c r="A2852" t="s">
        <v>7367</v>
      </c>
      <c r="B2852" t="str">
        <f t="shared" si="264"/>
        <v>3850</v>
      </c>
      <c r="C2852" t="s">
        <v>7368</v>
      </c>
      <c r="D2852" t="str">
        <f t="shared" si="269"/>
        <v>Jose Bass</v>
      </c>
      <c r="E2852" t="s">
        <v>34</v>
      </c>
      <c r="F2852" t="str">
        <f t="shared" si="265"/>
        <v>NORTH</v>
      </c>
      <c r="G2852" t="s">
        <v>80</v>
      </c>
      <c r="H2852" t="str">
        <f t="shared" si="266"/>
        <v>Furniture</v>
      </c>
      <c r="I2852" s="2" t="s">
        <v>1830</v>
      </c>
      <c r="J2852" s="1">
        <v>45482</v>
      </c>
      <c r="K2852"/>
      <c r="L2852" s="4">
        <v>0</v>
      </c>
      <c r="M2852" s="4" t="str">
        <f t="shared" si="267"/>
        <v>Low Sales</v>
      </c>
      <c r="N2852" s="2" t="str">
        <f t="shared" si="268"/>
        <v>Grade C</v>
      </c>
      <c r="O2852">
        <v>10</v>
      </c>
      <c r="P2852" s="4">
        <v>10</v>
      </c>
      <c r="Q2852" t="s">
        <v>37</v>
      </c>
      <c r="R2852" s="4">
        <v>1</v>
      </c>
      <c r="S2852" t="str">
        <f>CONCATENATE(OrdersTable[[#This Row],[Clean_ID]],"-",OrdersTable[[#This Row],[Clean_Region]],"-",OrdersTable[[#This Row],[Clean_Product]])</f>
        <v>3850-NORTH-Furniture</v>
      </c>
    </row>
    <row r="2853" spans="1:19" x14ac:dyDescent="0.3">
      <c r="A2853" t="s">
        <v>7369</v>
      </c>
      <c r="B2853" t="str">
        <f t="shared" si="264"/>
        <v>3851</v>
      </c>
      <c r="C2853" t="s">
        <v>7370</v>
      </c>
      <c r="D2853" t="str">
        <f t="shared" si="269"/>
        <v>Alexandra Martinez</v>
      </c>
      <c r="E2853" t="s">
        <v>26</v>
      </c>
      <c r="F2853" t="str">
        <f t="shared" si="265"/>
        <v>EAST</v>
      </c>
      <c r="G2853" t="s">
        <v>40</v>
      </c>
      <c r="H2853" t="str">
        <f t="shared" si="266"/>
        <v>Office Supplies</v>
      </c>
      <c r="I2853" s="2" t="s">
        <v>7371</v>
      </c>
      <c r="J2853" s="1">
        <v>45847</v>
      </c>
      <c r="K2853">
        <v>4573.66</v>
      </c>
      <c r="L2853" s="4">
        <v>4573.66</v>
      </c>
      <c r="M2853" s="4" t="str">
        <f t="shared" si="267"/>
        <v>High Sales</v>
      </c>
      <c r="N2853" s="2" t="str">
        <f t="shared" si="268"/>
        <v>Grade A</v>
      </c>
      <c r="O2853">
        <v>10</v>
      </c>
      <c r="P2853" s="4">
        <v>10</v>
      </c>
      <c r="Q2853" t="s">
        <v>18</v>
      </c>
      <c r="R2853" s="4">
        <v>6</v>
      </c>
      <c r="S2853" t="str">
        <f>CONCATENATE(OrdersTable[[#This Row],[Clean_ID]],"-",OrdersTable[[#This Row],[Clean_Region]],"-",OrdersTable[[#This Row],[Clean_Product]])</f>
        <v>3851-EAST-Office Supplies</v>
      </c>
    </row>
    <row r="2854" spans="1:19" x14ac:dyDescent="0.3">
      <c r="A2854" t="s">
        <v>7372</v>
      </c>
      <c r="B2854" t="str">
        <f t="shared" si="264"/>
        <v>3852</v>
      </c>
      <c r="C2854" t="s">
        <v>7373</v>
      </c>
      <c r="D2854" t="str">
        <f t="shared" si="269"/>
        <v>Deborah Mcconnell</v>
      </c>
      <c r="E2854" t="s">
        <v>44</v>
      </c>
      <c r="F2854" t="str">
        <f t="shared" si="265"/>
        <v>SOUTH</v>
      </c>
      <c r="G2854" t="s">
        <v>80</v>
      </c>
      <c r="H2854" t="str">
        <f t="shared" si="266"/>
        <v>Furniture</v>
      </c>
      <c r="I2854" s="2" t="s">
        <v>7374</v>
      </c>
      <c r="J2854" s="1">
        <v>45503</v>
      </c>
      <c r="K2854">
        <v>82.47</v>
      </c>
      <c r="L2854" s="4">
        <v>82.47</v>
      </c>
      <c r="M2854" s="4" t="str">
        <f t="shared" si="267"/>
        <v>Low Sales</v>
      </c>
      <c r="N2854" s="2" t="str">
        <f t="shared" si="268"/>
        <v>Grade C</v>
      </c>
      <c r="O2854">
        <v>10</v>
      </c>
      <c r="P2854" s="4">
        <v>10</v>
      </c>
      <c r="Q2854" t="s">
        <v>31</v>
      </c>
      <c r="R2854" s="4">
        <v>2</v>
      </c>
      <c r="S2854" t="str">
        <f>CONCATENATE(OrdersTable[[#This Row],[Clean_ID]],"-",OrdersTable[[#This Row],[Clean_Region]],"-",OrdersTable[[#This Row],[Clean_Product]])</f>
        <v>3852-SOUTH-Furniture</v>
      </c>
    </row>
    <row r="2855" spans="1:19" x14ac:dyDescent="0.3">
      <c r="A2855" t="s">
        <v>7375</v>
      </c>
      <c r="B2855" t="str">
        <f t="shared" si="264"/>
        <v>3853</v>
      </c>
      <c r="C2855" t="s">
        <v>7376</v>
      </c>
      <c r="D2855" t="str">
        <f t="shared" si="269"/>
        <v>Christopher Miranda</v>
      </c>
      <c r="E2855" t="s">
        <v>34</v>
      </c>
      <c r="F2855" t="str">
        <f t="shared" si="265"/>
        <v>NORTH</v>
      </c>
      <c r="G2855" t="s">
        <v>80</v>
      </c>
      <c r="H2855" t="str">
        <f t="shared" si="266"/>
        <v>Furniture</v>
      </c>
      <c r="I2855" s="2" t="s">
        <v>1246</v>
      </c>
      <c r="J2855" s="1">
        <v>46269</v>
      </c>
      <c r="K2855"/>
      <c r="L2855" s="4">
        <v>0</v>
      </c>
      <c r="M2855" s="4" t="str">
        <f t="shared" si="267"/>
        <v>Low Sales</v>
      </c>
      <c r="N2855" s="2" t="str">
        <f t="shared" si="268"/>
        <v>Grade C</v>
      </c>
      <c r="O2855">
        <v>15</v>
      </c>
      <c r="P2855" s="4">
        <v>15</v>
      </c>
      <c r="Q2855" t="s">
        <v>14</v>
      </c>
      <c r="R2855" s="4">
        <v>2</v>
      </c>
      <c r="S2855" t="str">
        <f>CONCATENATE(OrdersTable[[#This Row],[Clean_ID]],"-",OrdersTable[[#This Row],[Clean_Region]],"-",OrdersTable[[#This Row],[Clean_Product]])</f>
        <v>3853-NORTH-Furniture</v>
      </c>
    </row>
    <row r="2856" spans="1:19" x14ac:dyDescent="0.3">
      <c r="A2856" t="s">
        <v>7377</v>
      </c>
      <c r="B2856" t="str">
        <f t="shared" si="264"/>
        <v>3854</v>
      </c>
      <c r="C2856" t="s">
        <v>7378</v>
      </c>
      <c r="D2856" t="str">
        <f t="shared" si="269"/>
        <v>Scott Shea</v>
      </c>
      <c r="E2856" t="s">
        <v>21</v>
      </c>
      <c r="F2856" t="str">
        <f t="shared" si="265"/>
        <v>CENTRAL</v>
      </c>
      <c r="G2856" t="s">
        <v>80</v>
      </c>
      <c r="H2856" t="str">
        <f t="shared" si="266"/>
        <v>Furniture</v>
      </c>
      <c r="I2856" s="2" t="s">
        <v>7379</v>
      </c>
      <c r="J2856" s="1">
        <v>45608</v>
      </c>
      <c r="K2856">
        <v>1676.38</v>
      </c>
      <c r="L2856" s="4">
        <v>1676.38</v>
      </c>
      <c r="M2856" s="4" t="str">
        <f t="shared" si="267"/>
        <v>Low Sales</v>
      </c>
      <c r="N2856" s="2" t="str">
        <f t="shared" si="268"/>
        <v>Grade C</v>
      </c>
      <c r="O2856">
        <v>10</v>
      </c>
      <c r="P2856" s="4">
        <v>10</v>
      </c>
      <c r="Q2856" t="s">
        <v>23</v>
      </c>
      <c r="R2856" s="4">
        <v>10</v>
      </c>
      <c r="S2856" t="str">
        <f>CONCATENATE(OrdersTable[[#This Row],[Clean_ID]],"-",OrdersTable[[#This Row],[Clean_Region]],"-",OrdersTable[[#This Row],[Clean_Product]])</f>
        <v>3854-CENTRAL-Furniture</v>
      </c>
    </row>
    <row r="2857" spans="1:19" x14ac:dyDescent="0.3">
      <c r="A2857" t="s">
        <v>7380</v>
      </c>
      <c r="B2857" t="str">
        <f t="shared" si="264"/>
        <v>3855</v>
      </c>
      <c r="C2857" t="s">
        <v>7381</v>
      </c>
      <c r="D2857" t="str">
        <f t="shared" si="269"/>
        <v>Sandra Villarreal</v>
      </c>
      <c r="E2857" t="s">
        <v>21</v>
      </c>
      <c r="F2857" t="str">
        <f t="shared" si="265"/>
        <v>CENTRAL</v>
      </c>
      <c r="G2857" t="s">
        <v>40</v>
      </c>
      <c r="H2857" t="str">
        <f t="shared" si="266"/>
        <v>Office Supplies</v>
      </c>
      <c r="I2857" s="2" t="s">
        <v>3745</v>
      </c>
      <c r="J2857" s="1">
        <v>46003</v>
      </c>
      <c r="K2857">
        <v>3137.72</v>
      </c>
      <c r="L2857" s="4">
        <v>3137.72</v>
      </c>
      <c r="M2857" s="4" t="str">
        <f t="shared" si="267"/>
        <v>High Sales</v>
      </c>
      <c r="N2857" s="2" t="str">
        <f t="shared" si="268"/>
        <v>Grade B</v>
      </c>
      <c r="O2857">
        <v>10</v>
      </c>
      <c r="P2857" s="4">
        <v>10</v>
      </c>
      <c r="Q2857" t="s">
        <v>18</v>
      </c>
      <c r="R2857" s="4">
        <v>5</v>
      </c>
      <c r="S2857" t="str">
        <f>CONCATENATE(OrdersTable[[#This Row],[Clean_ID]],"-",OrdersTable[[#This Row],[Clean_Region]],"-",OrdersTable[[#This Row],[Clean_Product]])</f>
        <v>3855-CENTRAL-Office Supplies</v>
      </c>
    </row>
    <row r="2858" spans="1:19" x14ac:dyDescent="0.3">
      <c r="A2858" t="s">
        <v>7382</v>
      </c>
      <c r="B2858" t="str">
        <f t="shared" si="264"/>
        <v>3856</v>
      </c>
      <c r="C2858" t="s">
        <v>7383</v>
      </c>
      <c r="D2858" t="str">
        <f t="shared" si="269"/>
        <v>Michelle Contreras</v>
      </c>
      <c r="E2858" t="s">
        <v>44</v>
      </c>
      <c r="F2858" t="str">
        <f t="shared" si="265"/>
        <v>SOUTH</v>
      </c>
      <c r="G2858" t="s">
        <v>35</v>
      </c>
      <c r="H2858" t="str">
        <f t="shared" si="266"/>
        <v>Electronics</v>
      </c>
      <c r="I2858" s="2" t="s">
        <v>7384</v>
      </c>
      <c r="J2858" s="1">
        <v>45459</v>
      </c>
      <c r="K2858">
        <v>2162.44</v>
      </c>
      <c r="L2858" s="4">
        <v>2162.44</v>
      </c>
      <c r="M2858" s="4" t="str">
        <f t="shared" si="267"/>
        <v>Low Sales</v>
      </c>
      <c r="N2858" s="2" t="str">
        <f t="shared" si="268"/>
        <v>Grade B</v>
      </c>
      <c r="O2858"/>
      <c r="P2858" s="4">
        <v>0</v>
      </c>
      <c r="Q2858" t="s">
        <v>14</v>
      </c>
      <c r="R2858" s="4">
        <v>6</v>
      </c>
      <c r="S2858" t="str">
        <f>CONCATENATE(OrdersTable[[#This Row],[Clean_ID]],"-",OrdersTable[[#This Row],[Clean_Region]],"-",OrdersTable[[#This Row],[Clean_Product]])</f>
        <v>3856-SOUTH-Electronics</v>
      </c>
    </row>
    <row r="2859" spans="1:19" x14ac:dyDescent="0.3">
      <c r="A2859" t="s">
        <v>7385</v>
      </c>
      <c r="B2859" t="str">
        <f t="shared" si="264"/>
        <v>3857</v>
      </c>
      <c r="C2859" t="s">
        <v>7386</v>
      </c>
      <c r="D2859" t="str">
        <f t="shared" si="269"/>
        <v>Jerry Bryan</v>
      </c>
      <c r="E2859" t="s">
        <v>21</v>
      </c>
      <c r="F2859" t="str">
        <f t="shared" si="265"/>
        <v>CENTRAL</v>
      </c>
      <c r="G2859" t="s">
        <v>80</v>
      </c>
      <c r="H2859" t="str">
        <f t="shared" si="266"/>
        <v>Furniture</v>
      </c>
      <c r="I2859" s="2" t="s">
        <v>672</v>
      </c>
      <c r="J2859" s="1">
        <v>45417</v>
      </c>
      <c r="K2859"/>
      <c r="L2859" s="4">
        <v>0</v>
      </c>
      <c r="M2859" s="4" t="str">
        <f t="shared" si="267"/>
        <v>Low Sales</v>
      </c>
      <c r="N2859" s="2" t="str">
        <f t="shared" si="268"/>
        <v>Grade C</v>
      </c>
      <c r="O2859">
        <v>15</v>
      </c>
      <c r="P2859" s="4">
        <v>15</v>
      </c>
      <c r="Q2859" t="s">
        <v>14</v>
      </c>
      <c r="R2859" s="4">
        <v>3</v>
      </c>
      <c r="S2859" t="str">
        <f>CONCATENATE(OrdersTable[[#This Row],[Clean_ID]],"-",OrdersTable[[#This Row],[Clean_Region]],"-",OrdersTable[[#This Row],[Clean_Product]])</f>
        <v>3857-CENTRAL-Furniture</v>
      </c>
    </row>
    <row r="2860" spans="1:19" x14ac:dyDescent="0.3">
      <c r="A2860" t="s">
        <v>7387</v>
      </c>
      <c r="B2860" t="str">
        <f t="shared" si="264"/>
        <v>3858</v>
      </c>
      <c r="C2860" t="s">
        <v>7388</v>
      </c>
      <c r="D2860" t="str">
        <f t="shared" si="269"/>
        <v>Kyle Nelson</v>
      </c>
      <c r="E2860" t="s">
        <v>21</v>
      </c>
      <c r="F2860" t="str">
        <f t="shared" si="265"/>
        <v>CENTRAL</v>
      </c>
      <c r="G2860" t="s">
        <v>12</v>
      </c>
      <c r="H2860" t="str">
        <f t="shared" si="266"/>
        <v>Electronics</v>
      </c>
      <c r="I2860" s="2" t="s">
        <v>7389</v>
      </c>
      <c r="J2860" s="1">
        <v>45746</v>
      </c>
      <c r="K2860"/>
      <c r="L2860" s="4">
        <v>0</v>
      </c>
      <c r="M2860" s="4" t="str">
        <f t="shared" si="267"/>
        <v>Low Sales</v>
      </c>
      <c r="N2860" s="2" t="str">
        <f t="shared" si="268"/>
        <v>Grade C</v>
      </c>
      <c r="O2860">
        <v>15</v>
      </c>
      <c r="P2860" s="4">
        <v>15</v>
      </c>
      <c r="Q2860" t="s">
        <v>37</v>
      </c>
      <c r="R2860" s="4">
        <v>10</v>
      </c>
      <c r="S2860" t="str">
        <f>CONCATENATE(OrdersTable[[#This Row],[Clean_ID]],"-",OrdersTable[[#This Row],[Clean_Region]],"-",OrdersTable[[#This Row],[Clean_Product]])</f>
        <v>3858-CENTRAL-Electronics</v>
      </c>
    </row>
    <row r="2861" spans="1:19" x14ac:dyDescent="0.3">
      <c r="A2861" t="s">
        <v>7390</v>
      </c>
      <c r="B2861" t="str">
        <f t="shared" si="264"/>
        <v>3859</v>
      </c>
      <c r="C2861" t="s">
        <v>7391</v>
      </c>
      <c r="D2861" t="str">
        <f t="shared" si="269"/>
        <v>Megan Allison</v>
      </c>
      <c r="E2861" t="s">
        <v>21</v>
      </c>
      <c r="F2861" t="str">
        <f t="shared" si="265"/>
        <v>CENTRAL</v>
      </c>
      <c r="G2861" t="s">
        <v>80</v>
      </c>
      <c r="H2861" t="str">
        <f t="shared" si="266"/>
        <v>Furniture</v>
      </c>
      <c r="I2861" s="2" t="s">
        <v>6700</v>
      </c>
      <c r="J2861" s="1">
        <v>45349</v>
      </c>
      <c r="K2861"/>
      <c r="L2861" s="4">
        <v>0</v>
      </c>
      <c r="M2861" s="4" t="str">
        <f t="shared" si="267"/>
        <v>Low Sales</v>
      </c>
      <c r="N2861" s="2" t="str">
        <f t="shared" si="268"/>
        <v>Grade C</v>
      </c>
      <c r="O2861">
        <v>20</v>
      </c>
      <c r="P2861" s="4">
        <v>20</v>
      </c>
      <c r="Q2861" t="s">
        <v>18</v>
      </c>
      <c r="R2861" s="4">
        <v>2</v>
      </c>
      <c r="S2861" t="str">
        <f>CONCATENATE(OrdersTable[[#This Row],[Clean_ID]],"-",OrdersTable[[#This Row],[Clean_Region]],"-",OrdersTable[[#This Row],[Clean_Product]])</f>
        <v>3859-CENTRAL-Furniture</v>
      </c>
    </row>
    <row r="2862" spans="1:19" x14ac:dyDescent="0.3">
      <c r="A2862" t="s">
        <v>7392</v>
      </c>
      <c r="B2862" t="str">
        <f t="shared" si="264"/>
        <v>3860</v>
      </c>
      <c r="C2862" t="s">
        <v>7393</v>
      </c>
      <c r="D2862" t="str">
        <f t="shared" si="269"/>
        <v>Karen Contreras</v>
      </c>
      <c r="E2862" t="s">
        <v>51</v>
      </c>
      <c r="F2862" t="str">
        <f t="shared" si="265"/>
        <v>WEST</v>
      </c>
      <c r="G2862" t="s">
        <v>35</v>
      </c>
      <c r="H2862" t="str">
        <f t="shared" si="266"/>
        <v>Electronics</v>
      </c>
      <c r="I2862" s="2" t="s">
        <v>1145</v>
      </c>
      <c r="J2862" s="1">
        <v>45608</v>
      </c>
      <c r="K2862">
        <v>1889.89</v>
      </c>
      <c r="L2862" s="4">
        <v>1889.89</v>
      </c>
      <c r="M2862" s="4" t="str">
        <f t="shared" si="267"/>
        <v>Low Sales</v>
      </c>
      <c r="N2862" s="2" t="str">
        <f t="shared" si="268"/>
        <v>Grade C</v>
      </c>
      <c r="O2862">
        <v>5</v>
      </c>
      <c r="P2862" s="4">
        <v>5</v>
      </c>
      <c r="Q2862" t="s">
        <v>14</v>
      </c>
      <c r="R2862" s="4">
        <v>7</v>
      </c>
      <c r="S2862" t="str">
        <f>CONCATENATE(OrdersTable[[#This Row],[Clean_ID]],"-",OrdersTable[[#This Row],[Clean_Region]],"-",OrdersTable[[#This Row],[Clean_Product]])</f>
        <v>3860-WEST-Electronics</v>
      </c>
    </row>
    <row r="2863" spans="1:19" x14ac:dyDescent="0.3">
      <c r="A2863" t="s">
        <v>7394</v>
      </c>
      <c r="B2863" t="str">
        <f t="shared" si="264"/>
        <v>3861</v>
      </c>
      <c r="C2863" t="s">
        <v>884</v>
      </c>
      <c r="D2863" t="str">
        <f t="shared" si="269"/>
        <v>Catherine Harris</v>
      </c>
      <c r="E2863" t="s">
        <v>44</v>
      </c>
      <c r="F2863" t="str">
        <f t="shared" si="265"/>
        <v>SOUTH</v>
      </c>
      <c r="G2863" t="s">
        <v>40</v>
      </c>
      <c r="H2863" t="str">
        <f t="shared" si="266"/>
        <v>Office Supplies</v>
      </c>
      <c r="I2863" s="2" t="s">
        <v>6238</v>
      </c>
      <c r="J2863" s="1">
        <v>45948</v>
      </c>
      <c r="K2863"/>
      <c r="L2863" s="4">
        <v>0</v>
      </c>
      <c r="M2863" s="4" t="str">
        <f t="shared" si="267"/>
        <v>Low Sales</v>
      </c>
      <c r="N2863" s="2" t="str">
        <f t="shared" si="268"/>
        <v>Grade C</v>
      </c>
      <c r="O2863">
        <v>15</v>
      </c>
      <c r="P2863" s="4">
        <v>15</v>
      </c>
      <c r="Q2863" t="s">
        <v>37</v>
      </c>
      <c r="R2863" s="4">
        <v>13</v>
      </c>
      <c r="S2863" t="str">
        <f>CONCATENATE(OrdersTable[[#This Row],[Clean_ID]],"-",OrdersTable[[#This Row],[Clean_Region]],"-",OrdersTable[[#This Row],[Clean_Product]])</f>
        <v>3861-SOUTH-Office Supplies</v>
      </c>
    </row>
    <row r="2864" spans="1:19" x14ac:dyDescent="0.3">
      <c r="A2864" t="s">
        <v>7395</v>
      </c>
      <c r="B2864" t="str">
        <f t="shared" si="264"/>
        <v>3862</v>
      </c>
      <c r="C2864" t="s">
        <v>7396</v>
      </c>
      <c r="D2864" t="str">
        <f t="shared" si="269"/>
        <v>Travis Cunningham</v>
      </c>
      <c r="E2864" t="s">
        <v>34</v>
      </c>
      <c r="F2864" t="str">
        <f t="shared" si="265"/>
        <v>NORTH</v>
      </c>
      <c r="G2864" t="s">
        <v>80</v>
      </c>
      <c r="H2864" t="str">
        <f t="shared" si="266"/>
        <v>Furniture</v>
      </c>
      <c r="I2864" s="2" t="s">
        <v>7397</v>
      </c>
      <c r="J2864" s="1">
        <v>45389</v>
      </c>
      <c r="K2864">
        <v>2259.38</v>
      </c>
      <c r="L2864" s="4">
        <v>2259.38</v>
      </c>
      <c r="M2864" s="4" t="str">
        <f t="shared" si="267"/>
        <v>Low Sales</v>
      </c>
      <c r="N2864" s="2" t="str">
        <f t="shared" si="268"/>
        <v>Grade B</v>
      </c>
      <c r="O2864">
        <v>5</v>
      </c>
      <c r="P2864" s="4">
        <v>5</v>
      </c>
      <c r="Q2864" t="s">
        <v>23</v>
      </c>
      <c r="R2864" s="4">
        <v>6</v>
      </c>
      <c r="S2864" t="str">
        <f>CONCATENATE(OrdersTable[[#This Row],[Clean_ID]],"-",OrdersTable[[#This Row],[Clean_Region]],"-",OrdersTable[[#This Row],[Clean_Product]])</f>
        <v>3862-NORTH-Furniture</v>
      </c>
    </row>
    <row r="2865" spans="1:19" x14ac:dyDescent="0.3">
      <c r="A2865" t="s">
        <v>7398</v>
      </c>
      <c r="B2865" t="str">
        <f t="shared" si="264"/>
        <v>3863</v>
      </c>
      <c r="C2865" t="s">
        <v>7399</v>
      </c>
      <c r="D2865" t="str">
        <f t="shared" si="269"/>
        <v>Larry Harper</v>
      </c>
      <c r="E2865" t="s">
        <v>44</v>
      </c>
      <c r="F2865" t="str">
        <f t="shared" si="265"/>
        <v>SOUTH</v>
      </c>
      <c r="G2865" t="s">
        <v>35</v>
      </c>
      <c r="H2865" t="str">
        <f t="shared" si="266"/>
        <v>Electronics</v>
      </c>
      <c r="I2865" s="2" t="s">
        <v>2526</v>
      </c>
      <c r="J2865" s="1">
        <v>45601</v>
      </c>
      <c r="K2865"/>
      <c r="L2865" s="4">
        <v>0</v>
      </c>
      <c r="M2865" s="4" t="str">
        <f t="shared" si="267"/>
        <v>Low Sales</v>
      </c>
      <c r="N2865" s="2" t="str">
        <f t="shared" si="268"/>
        <v>Grade C</v>
      </c>
      <c r="O2865">
        <v>20</v>
      </c>
      <c r="P2865" s="4">
        <v>20</v>
      </c>
      <c r="Q2865" t="s">
        <v>31</v>
      </c>
      <c r="R2865" s="4">
        <v>3</v>
      </c>
      <c r="S2865" t="str">
        <f>CONCATENATE(OrdersTable[[#This Row],[Clean_ID]],"-",OrdersTable[[#This Row],[Clean_Region]],"-",OrdersTable[[#This Row],[Clean_Product]])</f>
        <v>3863-SOUTH-Electronics</v>
      </c>
    </row>
    <row r="2866" spans="1:19" x14ac:dyDescent="0.3">
      <c r="A2866" t="s">
        <v>7400</v>
      </c>
      <c r="B2866" t="str">
        <f t="shared" si="264"/>
        <v>3864</v>
      </c>
      <c r="C2866" t="s">
        <v>7401</v>
      </c>
      <c r="D2866" t="str">
        <f t="shared" si="269"/>
        <v>Alexis Robbins</v>
      </c>
      <c r="E2866" t="s">
        <v>11</v>
      </c>
      <c r="F2866" t="str">
        <f t="shared" si="265"/>
        <v>NORTH</v>
      </c>
      <c r="G2866" t="s">
        <v>35</v>
      </c>
      <c r="H2866" t="str">
        <f t="shared" si="266"/>
        <v>Electronics</v>
      </c>
      <c r="I2866" s="2" t="s">
        <v>2300</v>
      </c>
      <c r="J2866" s="1">
        <v>45549</v>
      </c>
      <c r="K2866">
        <v>559.28</v>
      </c>
      <c r="L2866" s="4">
        <v>559.28</v>
      </c>
      <c r="M2866" s="4" t="str">
        <f t="shared" si="267"/>
        <v>Low Sales</v>
      </c>
      <c r="N2866" s="2" t="str">
        <f t="shared" si="268"/>
        <v>Grade C</v>
      </c>
      <c r="O2866">
        <v>5</v>
      </c>
      <c r="P2866" s="4">
        <v>5</v>
      </c>
      <c r="Q2866" t="s">
        <v>37</v>
      </c>
      <c r="R2866" s="4">
        <v>7</v>
      </c>
      <c r="S2866" t="str">
        <f>CONCATENATE(OrdersTable[[#This Row],[Clean_ID]],"-",OrdersTable[[#This Row],[Clean_Region]],"-",OrdersTable[[#This Row],[Clean_Product]])</f>
        <v>3864-NORTH-Electronics</v>
      </c>
    </row>
    <row r="2867" spans="1:19" x14ac:dyDescent="0.3">
      <c r="A2867" t="s">
        <v>7402</v>
      </c>
      <c r="B2867" t="str">
        <f t="shared" si="264"/>
        <v>3865</v>
      </c>
      <c r="C2867" t="s">
        <v>7403</v>
      </c>
      <c r="D2867" t="str">
        <f t="shared" si="269"/>
        <v>Erica Harrington</v>
      </c>
      <c r="E2867" t="s">
        <v>34</v>
      </c>
      <c r="F2867" t="str">
        <f t="shared" si="265"/>
        <v>NORTH</v>
      </c>
      <c r="G2867" t="s">
        <v>35</v>
      </c>
      <c r="H2867" t="str">
        <f t="shared" si="266"/>
        <v>Electronics</v>
      </c>
      <c r="I2867" s="2" t="s">
        <v>802</v>
      </c>
      <c r="J2867" s="1">
        <v>46120</v>
      </c>
      <c r="K2867">
        <v>180.93</v>
      </c>
      <c r="L2867" s="4">
        <v>180.93</v>
      </c>
      <c r="M2867" s="4" t="str">
        <f t="shared" si="267"/>
        <v>Low Sales</v>
      </c>
      <c r="N2867" s="2" t="str">
        <f t="shared" si="268"/>
        <v>Grade C</v>
      </c>
      <c r="O2867"/>
      <c r="P2867" s="4">
        <v>0</v>
      </c>
      <c r="Q2867" t="s">
        <v>31</v>
      </c>
      <c r="R2867" s="4">
        <v>6</v>
      </c>
      <c r="S2867" t="str">
        <f>CONCATENATE(OrdersTable[[#This Row],[Clean_ID]],"-",OrdersTable[[#This Row],[Clean_Region]],"-",OrdersTable[[#This Row],[Clean_Product]])</f>
        <v>3865-NORTH-Electronics</v>
      </c>
    </row>
    <row r="2868" spans="1:19" x14ac:dyDescent="0.3">
      <c r="A2868" t="s">
        <v>7404</v>
      </c>
      <c r="B2868" t="str">
        <f t="shared" si="264"/>
        <v>3866</v>
      </c>
      <c r="C2868" t="s">
        <v>7405</v>
      </c>
      <c r="D2868" t="str">
        <f t="shared" si="269"/>
        <v>Dawn Hoffman</v>
      </c>
      <c r="E2868" t="s">
        <v>44</v>
      </c>
      <c r="F2868" t="str">
        <f t="shared" si="265"/>
        <v>SOUTH</v>
      </c>
      <c r="G2868" t="s">
        <v>40</v>
      </c>
      <c r="H2868" t="str">
        <f t="shared" si="266"/>
        <v>Office Supplies</v>
      </c>
      <c r="I2868" s="2" t="s">
        <v>1227</v>
      </c>
      <c r="J2868" s="1">
        <v>45354</v>
      </c>
      <c r="K2868">
        <v>872.77</v>
      </c>
      <c r="L2868" s="4">
        <v>872.77</v>
      </c>
      <c r="M2868" s="4" t="str">
        <f t="shared" si="267"/>
        <v>Low Sales</v>
      </c>
      <c r="N2868" s="2" t="str">
        <f t="shared" si="268"/>
        <v>Grade C</v>
      </c>
      <c r="O2868">
        <v>5</v>
      </c>
      <c r="P2868" s="4">
        <v>5</v>
      </c>
      <c r="Q2868" t="s">
        <v>31</v>
      </c>
      <c r="R2868" s="4">
        <v>12</v>
      </c>
      <c r="S2868" t="str">
        <f>CONCATENATE(OrdersTable[[#This Row],[Clean_ID]],"-",OrdersTable[[#This Row],[Clean_Region]],"-",OrdersTable[[#This Row],[Clean_Product]])</f>
        <v>3866-SOUTH-Office Supplies</v>
      </c>
    </row>
    <row r="2869" spans="1:19" x14ac:dyDescent="0.3">
      <c r="A2869" t="s">
        <v>7406</v>
      </c>
      <c r="B2869" t="str">
        <f t="shared" si="264"/>
        <v>3867</v>
      </c>
      <c r="C2869" t="s">
        <v>7407</v>
      </c>
      <c r="D2869" t="str">
        <f t="shared" si="269"/>
        <v>Heather Gomez</v>
      </c>
      <c r="E2869" t="s">
        <v>44</v>
      </c>
      <c r="F2869" t="str">
        <f t="shared" si="265"/>
        <v>SOUTH</v>
      </c>
      <c r="G2869" t="s">
        <v>40</v>
      </c>
      <c r="H2869" t="str">
        <f t="shared" si="266"/>
        <v>Office Supplies</v>
      </c>
      <c r="I2869" s="2" t="s">
        <v>7408</v>
      </c>
      <c r="J2869" s="1">
        <v>45655</v>
      </c>
      <c r="K2869"/>
      <c r="L2869" s="4">
        <v>0</v>
      </c>
      <c r="M2869" s="4" t="str">
        <f t="shared" si="267"/>
        <v>Low Sales</v>
      </c>
      <c r="N2869" s="2" t="str">
        <f t="shared" si="268"/>
        <v>Grade C</v>
      </c>
      <c r="O2869">
        <v>10</v>
      </c>
      <c r="P2869" s="4">
        <v>10</v>
      </c>
      <c r="Q2869" t="s">
        <v>18</v>
      </c>
      <c r="R2869" s="4">
        <v>2</v>
      </c>
      <c r="S2869" t="str">
        <f>CONCATENATE(OrdersTable[[#This Row],[Clean_ID]],"-",OrdersTable[[#This Row],[Clean_Region]],"-",OrdersTable[[#This Row],[Clean_Product]])</f>
        <v>3867-SOUTH-Office Supplies</v>
      </c>
    </row>
    <row r="2870" spans="1:19" x14ac:dyDescent="0.3">
      <c r="A2870" t="s">
        <v>7409</v>
      </c>
      <c r="B2870" t="str">
        <f t="shared" si="264"/>
        <v>3868</v>
      </c>
      <c r="C2870" t="s">
        <v>7410</v>
      </c>
      <c r="D2870" t="str">
        <f t="shared" si="269"/>
        <v>Heidi Myers</v>
      </c>
      <c r="E2870" t="s">
        <v>21</v>
      </c>
      <c r="F2870" t="str">
        <f t="shared" si="265"/>
        <v>CENTRAL</v>
      </c>
      <c r="G2870" t="s">
        <v>12</v>
      </c>
      <c r="H2870" t="str">
        <f t="shared" si="266"/>
        <v>Electronics</v>
      </c>
      <c r="I2870" s="2" t="s">
        <v>1312</v>
      </c>
      <c r="J2870" s="1">
        <v>45598</v>
      </c>
      <c r="K2870">
        <v>3347.64</v>
      </c>
      <c r="L2870" s="4">
        <v>3347.64</v>
      </c>
      <c r="M2870" s="4" t="str">
        <f t="shared" si="267"/>
        <v>High Sales</v>
      </c>
      <c r="N2870" s="2" t="str">
        <f t="shared" si="268"/>
        <v>Grade B</v>
      </c>
      <c r="O2870"/>
      <c r="P2870" s="4">
        <v>0</v>
      </c>
      <c r="Q2870" t="s">
        <v>23</v>
      </c>
      <c r="R2870" s="4">
        <v>8</v>
      </c>
      <c r="S2870" t="str">
        <f>CONCATENATE(OrdersTable[[#This Row],[Clean_ID]],"-",OrdersTable[[#This Row],[Clean_Region]],"-",OrdersTable[[#This Row],[Clean_Product]])</f>
        <v>3868-CENTRAL-Electronics</v>
      </c>
    </row>
    <row r="2871" spans="1:19" x14ac:dyDescent="0.3">
      <c r="A2871" t="s">
        <v>7411</v>
      </c>
      <c r="B2871" t="str">
        <f t="shared" si="264"/>
        <v>3869</v>
      </c>
      <c r="C2871" t="s">
        <v>7412</v>
      </c>
      <c r="D2871" t="str">
        <f t="shared" si="269"/>
        <v>Amy Johnson</v>
      </c>
      <c r="E2871" t="s">
        <v>21</v>
      </c>
      <c r="F2871" t="str">
        <f t="shared" si="265"/>
        <v>CENTRAL</v>
      </c>
      <c r="G2871" t="s">
        <v>35</v>
      </c>
      <c r="H2871" t="str">
        <f t="shared" si="266"/>
        <v>Electronics</v>
      </c>
      <c r="I2871" s="2" t="s">
        <v>7413</v>
      </c>
      <c r="J2871" s="1">
        <v>45945</v>
      </c>
      <c r="K2871">
        <v>1341.6</v>
      </c>
      <c r="L2871" s="4">
        <v>1341.6</v>
      </c>
      <c r="M2871" s="4" t="str">
        <f t="shared" si="267"/>
        <v>Low Sales</v>
      </c>
      <c r="N2871" s="2" t="str">
        <f t="shared" si="268"/>
        <v>Grade C</v>
      </c>
      <c r="O2871">
        <v>15</v>
      </c>
      <c r="P2871" s="4">
        <v>15</v>
      </c>
      <c r="Q2871" t="s">
        <v>31</v>
      </c>
      <c r="R2871" s="4">
        <v>14</v>
      </c>
      <c r="S2871" t="str">
        <f>CONCATENATE(OrdersTable[[#This Row],[Clean_ID]],"-",OrdersTable[[#This Row],[Clean_Region]],"-",OrdersTable[[#This Row],[Clean_Product]])</f>
        <v>3869-CENTRAL-Electronics</v>
      </c>
    </row>
    <row r="2872" spans="1:19" x14ac:dyDescent="0.3">
      <c r="A2872" t="s">
        <v>7414</v>
      </c>
      <c r="B2872" t="str">
        <f t="shared" si="264"/>
        <v>3870</v>
      </c>
      <c r="C2872" t="s">
        <v>7415</v>
      </c>
      <c r="D2872" t="str">
        <f t="shared" si="269"/>
        <v>Alicia Hicks</v>
      </c>
      <c r="E2872" t="s">
        <v>44</v>
      </c>
      <c r="F2872" t="str">
        <f t="shared" si="265"/>
        <v>SOUTH</v>
      </c>
      <c r="G2872" t="s">
        <v>80</v>
      </c>
      <c r="H2872" t="str">
        <f t="shared" si="266"/>
        <v>Furniture</v>
      </c>
      <c r="I2872" s="2" t="s">
        <v>7416</v>
      </c>
      <c r="J2872" s="1">
        <v>45387</v>
      </c>
      <c r="K2872"/>
      <c r="L2872" s="4">
        <v>0</v>
      </c>
      <c r="M2872" s="4" t="str">
        <f t="shared" si="267"/>
        <v>Low Sales</v>
      </c>
      <c r="N2872" s="2" t="str">
        <f t="shared" si="268"/>
        <v>Grade C</v>
      </c>
      <c r="O2872">
        <v>15</v>
      </c>
      <c r="P2872" s="4">
        <v>15</v>
      </c>
      <c r="Q2872" t="s">
        <v>37</v>
      </c>
      <c r="R2872" s="4">
        <v>13</v>
      </c>
      <c r="S2872" t="str">
        <f>CONCATENATE(OrdersTable[[#This Row],[Clean_ID]],"-",OrdersTable[[#This Row],[Clean_Region]],"-",OrdersTable[[#This Row],[Clean_Product]])</f>
        <v>3870-SOUTH-Furniture</v>
      </c>
    </row>
    <row r="2873" spans="1:19" x14ac:dyDescent="0.3">
      <c r="A2873" t="s">
        <v>7417</v>
      </c>
      <c r="B2873" t="str">
        <f t="shared" si="264"/>
        <v>3871</v>
      </c>
      <c r="C2873" t="s">
        <v>7418</v>
      </c>
      <c r="D2873" t="str">
        <f t="shared" si="269"/>
        <v>Anna Jones</v>
      </c>
      <c r="E2873" t="s">
        <v>34</v>
      </c>
      <c r="F2873" t="str">
        <f t="shared" si="265"/>
        <v>NORTH</v>
      </c>
      <c r="G2873" t="s">
        <v>80</v>
      </c>
      <c r="H2873" t="str">
        <f t="shared" si="266"/>
        <v>Furniture</v>
      </c>
      <c r="I2873" s="2" t="s">
        <v>7419</v>
      </c>
      <c r="J2873" s="1">
        <v>46045</v>
      </c>
      <c r="K2873"/>
      <c r="L2873" s="4">
        <v>0</v>
      </c>
      <c r="M2873" s="4" t="str">
        <f t="shared" si="267"/>
        <v>Low Sales</v>
      </c>
      <c r="N2873" s="2" t="str">
        <f t="shared" si="268"/>
        <v>Grade C</v>
      </c>
      <c r="O2873">
        <v>20</v>
      </c>
      <c r="P2873" s="4">
        <v>20</v>
      </c>
      <c r="Q2873" t="s">
        <v>14</v>
      </c>
      <c r="R2873" s="4">
        <v>7</v>
      </c>
      <c r="S2873" t="str">
        <f>CONCATENATE(OrdersTable[[#This Row],[Clean_ID]],"-",OrdersTable[[#This Row],[Clean_Region]],"-",OrdersTable[[#This Row],[Clean_Product]])</f>
        <v>3871-NORTH-Furniture</v>
      </c>
    </row>
    <row r="2874" spans="1:19" x14ac:dyDescent="0.3">
      <c r="A2874" t="s">
        <v>7420</v>
      </c>
      <c r="B2874" t="str">
        <f t="shared" si="264"/>
        <v>3872</v>
      </c>
      <c r="C2874" t="s">
        <v>7421</v>
      </c>
      <c r="D2874" t="str">
        <f t="shared" si="269"/>
        <v>Amanda Horton</v>
      </c>
      <c r="E2874" t="s">
        <v>51</v>
      </c>
      <c r="F2874" t="str">
        <f t="shared" si="265"/>
        <v>WEST</v>
      </c>
      <c r="G2874" t="s">
        <v>35</v>
      </c>
      <c r="H2874" t="str">
        <f t="shared" si="266"/>
        <v>Electronics</v>
      </c>
      <c r="I2874" s="2" t="s">
        <v>2852</v>
      </c>
      <c r="J2874" s="1">
        <v>46141</v>
      </c>
      <c r="K2874">
        <v>1031.46</v>
      </c>
      <c r="L2874" s="4">
        <v>1031.46</v>
      </c>
      <c r="M2874" s="4" t="str">
        <f t="shared" si="267"/>
        <v>Low Sales</v>
      </c>
      <c r="N2874" s="2" t="str">
        <f t="shared" si="268"/>
        <v>Grade C</v>
      </c>
      <c r="O2874">
        <v>10</v>
      </c>
      <c r="P2874" s="4">
        <v>10</v>
      </c>
      <c r="Q2874" t="s">
        <v>18</v>
      </c>
      <c r="R2874" s="4">
        <v>10</v>
      </c>
      <c r="S2874" t="str">
        <f>CONCATENATE(OrdersTable[[#This Row],[Clean_ID]],"-",OrdersTable[[#This Row],[Clean_Region]],"-",OrdersTable[[#This Row],[Clean_Product]])</f>
        <v>3872-WEST-Electronics</v>
      </c>
    </row>
    <row r="2875" spans="1:19" x14ac:dyDescent="0.3">
      <c r="A2875" t="s">
        <v>7422</v>
      </c>
      <c r="B2875" t="str">
        <f t="shared" si="264"/>
        <v>3873</v>
      </c>
      <c r="C2875" t="s">
        <v>7423</v>
      </c>
      <c r="D2875" t="str">
        <f t="shared" si="269"/>
        <v>Daniel Hardy</v>
      </c>
      <c r="E2875" t="s">
        <v>21</v>
      </c>
      <c r="F2875" t="str">
        <f t="shared" si="265"/>
        <v>CENTRAL</v>
      </c>
      <c r="G2875" t="s">
        <v>35</v>
      </c>
      <c r="H2875" t="str">
        <f t="shared" si="266"/>
        <v>Electronics</v>
      </c>
      <c r="I2875" s="2" t="s">
        <v>7424</v>
      </c>
      <c r="J2875" s="1">
        <v>45654</v>
      </c>
      <c r="K2875">
        <v>1821.94</v>
      </c>
      <c r="L2875" s="4">
        <v>1821.94</v>
      </c>
      <c r="M2875" s="4" t="str">
        <f t="shared" si="267"/>
        <v>Low Sales</v>
      </c>
      <c r="N2875" s="2" t="str">
        <f t="shared" si="268"/>
        <v>Grade C</v>
      </c>
      <c r="O2875">
        <v>10</v>
      </c>
      <c r="P2875" s="4">
        <v>10</v>
      </c>
      <c r="Q2875" t="s">
        <v>31</v>
      </c>
      <c r="R2875" s="4">
        <v>8</v>
      </c>
      <c r="S2875" t="str">
        <f>CONCATENATE(OrdersTable[[#This Row],[Clean_ID]],"-",OrdersTable[[#This Row],[Clean_Region]],"-",OrdersTable[[#This Row],[Clean_Product]])</f>
        <v>3873-CENTRAL-Electronics</v>
      </c>
    </row>
    <row r="2876" spans="1:19" x14ac:dyDescent="0.3">
      <c r="A2876" t="s">
        <v>7425</v>
      </c>
      <c r="B2876" t="str">
        <f t="shared" si="264"/>
        <v>3874</v>
      </c>
      <c r="C2876" t="s">
        <v>7426</v>
      </c>
      <c r="D2876" t="str">
        <f t="shared" si="269"/>
        <v>Rebecca Keller</v>
      </c>
      <c r="E2876" t="s">
        <v>11</v>
      </c>
      <c r="F2876" t="str">
        <f t="shared" si="265"/>
        <v>NORTH</v>
      </c>
      <c r="G2876" t="s">
        <v>40</v>
      </c>
      <c r="H2876" t="str">
        <f t="shared" si="266"/>
        <v>Office Supplies</v>
      </c>
      <c r="I2876" s="2" t="s">
        <v>260</v>
      </c>
      <c r="J2876" s="1">
        <v>45735</v>
      </c>
      <c r="K2876"/>
      <c r="L2876" s="4">
        <v>0</v>
      </c>
      <c r="M2876" s="4" t="str">
        <f t="shared" si="267"/>
        <v>Low Sales</v>
      </c>
      <c r="N2876" s="2" t="str">
        <f t="shared" si="268"/>
        <v>Grade C</v>
      </c>
      <c r="O2876"/>
      <c r="P2876" s="4">
        <v>0</v>
      </c>
      <c r="Q2876" t="s">
        <v>31</v>
      </c>
      <c r="R2876" s="4">
        <v>12</v>
      </c>
      <c r="S2876" t="str">
        <f>CONCATENATE(OrdersTable[[#This Row],[Clean_ID]],"-",OrdersTable[[#This Row],[Clean_Region]],"-",OrdersTable[[#This Row],[Clean_Product]])</f>
        <v>3874-NORTH-Office Supplies</v>
      </c>
    </row>
    <row r="2877" spans="1:19" x14ac:dyDescent="0.3">
      <c r="A2877" t="s">
        <v>7427</v>
      </c>
      <c r="B2877" t="str">
        <f t="shared" si="264"/>
        <v>3875</v>
      </c>
      <c r="C2877" t="s">
        <v>7428</v>
      </c>
      <c r="D2877" t="str">
        <f t="shared" si="269"/>
        <v>Donna Frank</v>
      </c>
      <c r="E2877" t="s">
        <v>21</v>
      </c>
      <c r="F2877" t="str">
        <f t="shared" si="265"/>
        <v>CENTRAL</v>
      </c>
      <c r="G2877" t="s">
        <v>80</v>
      </c>
      <c r="H2877" t="str">
        <f t="shared" si="266"/>
        <v>Furniture</v>
      </c>
      <c r="I2877" s="2" t="s">
        <v>2852</v>
      </c>
      <c r="J2877" s="1">
        <v>46141</v>
      </c>
      <c r="K2877"/>
      <c r="L2877" s="4">
        <v>0</v>
      </c>
      <c r="M2877" s="4" t="str">
        <f t="shared" si="267"/>
        <v>Low Sales</v>
      </c>
      <c r="N2877" s="2" t="str">
        <f t="shared" si="268"/>
        <v>Grade C</v>
      </c>
      <c r="O2877">
        <v>20</v>
      </c>
      <c r="P2877" s="4">
        <v>20</v>
      </c>
      <c r="Q2877" t="s">
        <v>23</v>
      </c>
      <c r="R2877" s="4">
        <v>3</v>
      </c>
      <c r="S2877" t="str">
        <f>CONCATENATE(OrdersTable[[#This Row],[Clean_ID]],"-",OrdersTable[[#This Row],[Clean_Region]],"-",OrdersTable[[#This Row],[Clean_Product]])</f>
        <v>3875-CENTRAL-Furniture</v>
      </c>
    </row>
    <row r="2878" spans="1:19" x14ac:dyDescent="0.3">
      <c r="A2878" t="s">
        <v>7429</v>
      </c>
      <c r="B2878" t="str">
        <f t="shared" si="264"/>
        <v>3876</v>
      </c>
      <c r="C2878" t="s">
        <v>7430</v>
      </c>
      <c r="D2878" t="str">
        <f t="shared" si="269"/>
        <v>Lynn Clark</v>
      </c>
      <c r="E2878" t="s">
        <v>51</v>
      </c>
      <c r="F2878" t="str">
        <f t="shared" si="265"/>
        <v>WEST</v>
      </c>
      <c r="G2878" t="s">
        <v>80</v>
      </c>
      <c r="H2878" t="str">
        <f t="shared" si="266"/>
        <v>Furniture</v>
      </c>
      <c r="I2878" s="2" t="s">
        <v>1411</v>
      </c>
      <c r="J2878" s="1">
        <v>45310</v>
      </c>
      <c r="K2878"/>
      <c r="L2878" s="4">
        <v>0</v>
      </c>
      <c r="M2878" s="4" t="str">
        <f t="shared" si="267"/>
        <v>Low Sales</v>
      </c>
      <c r="N2878" s="2" t="str">
        <f t="shared" si="268"/>
        <v>Grade C</v>
      </c>
      <c r="O2878">
        <v>20</v>
      </c>
      <c r="P2878" s="4">
        <v>20</v>
      </c>
      <c r="Q2878" t="s">
        <v>18</v>
      </c>
      <c r="R2878" s="4">
        <v>11</v>
      </c>
      <c r="S2878" t="str">
        <f>CONCATENATE(OrdersTable[[#This Row],[Clean_ID]],"-",OrdersTable[[#This Row],[Clean_Region]],"-",OrdersTable[[#This Row],[Clean_Product]])</f>
        <v>3876-WEST-Furniture</v>
      </c>
    </row>
    <row r="2879" spans="1:19" x14ac:dyDescent="0.3">
      <c r="A2879" t="s">
        <v>7431</v>
      </c>
      <c r="B2879" t="str">
        <f t="shared" si="264"/>
        <v>3877</v>
      </c>
      <c r="C2879" t="s">
        <v>7432</v>
      </c>
      <c r="D2879" t="str">
        <f t="shared" si="269"/>
        <v>Laurie Rodriguez</v>
      </c>
      <c r="E2879" t="s">
        <v>21</v>
      </c>
      <c r="F2879" t="str">
        <f t="shared" si="265"/>
        <v>CENTRAL</v>
      </c>
      <c r="G2879" t="s">
        <v>80</v>
      </c>
      <c r="H2879" t="str">
        <f t="shared" si="266"/>
        <v>Furniture</v>
      </c>
      <c r="I2879" s="2" t="s">
        <v>6912</v>
      </c>
      <c r="J2879" s="1">
        <v>45809</v>
      </c>
      <c r="K2879"/>
      <c r="L2879" s="4">
        <v>0</v>
      </c>
      <c r="M2879" s="4" t="str">
        <f t="shared" si="267"/>
        <v>Low Sales</v>
      </c>
      <c r="N2879" s="2" t="str">
        <f t="shared" si="268"/>
        <v>Grade C</v>
      </c>
      <c r="O2879">
        <v>15</v>
      </c>
      <c r="P2879" s="4">
        <v>15</v>
      </c>
      <c r="Q2879" t="s">
        <v>14</v>
      </c>
      <c r="R2879" s="4">
        <v>13</v>
      </c>
      <c r="S2879" t="str">
        <f>CONCATENATE(OrdersTable[[#This Row],[Clean_ID]],"-",OrdersTable[[#This Row],[Clean_Region]],"-",OrdersTable[[#This Row],[Clean_Product]])</f>
        <v>3877-CENTRAL-Furniture</v>
      </c>
    </row>
    <row r="2880" spans="1:19" x14ac:dyDescent="0.3">
      <c r="A2880" t="s">
        <v>7433</v>
      </c>
      <c r="B2880" t="str">
        <f t="shared" si="264"/>
        <v>3878</v>
      </c>
      <c r="C2880" t="s">
        <v>7434</v>
      </c>
      <c r="D2880" t="str">
        <f t="shared" si="269"/>
        <v>Jeremy Rodriguez Phd</v>
      </c>
      <c r="E2880" t="s">
        <v>21</v>
      </c>
      <c r="F2880" t="str">
        <f t="shared" si="265"/>
        <v>CENTRAL</v>
      </c>
      <c r="G2880" t="s">
        <v>35</v>
      </c>
      <c r="H2880" t="str">
        <f t="shared" si="266"/>
        <v>Electronics</v>
      </c>
      <c r="I2880" s="2" t="s">
        <v>6343</v>
      </c>
      <c r="J2880" s="1">
        <v>45464</v>
      </c>
      <c r="K2880">
        <v>837.17</v>
      </c>
      <c r="L2880" s="4">
        <v>837.17</v>
      </c>
      <c r="M2880" s="4" t="str">
        <f t="shared" si="267"/>
        <v>Low Sales</v>
      </c>
      <c r="N2880" s="2" t="str">
        <f t="shared" si="268"/>
        <v>Grade C</v>
      </c>
      <c r="O2880">
        <v>15</v>
      </c>
      <c r="P2880" s="4">
        <v>15</v>
      </c>
      <c r="Q2880" t="s">
        <v>14</v>
      </c>
      <c r="R2880" s="4">
        <v>13</v>
      </c>
      <c r="S2880" t="str">
        <f>CONCATENATE(OrdersTable[[#This Row],[Clean_ID]],"-",OrdersTable[[#This Row],[Clean_Region]],"-",OrdersTable[[#This Row],[Clean_Product]])</f>
        <v>3878-CENTRAL-Electronics</v>
      </c>
    </row>
    <row r="2881" spans="1:19" x14ac:dyDescent="0.3">
      <c r="A2881" t="s">
        <v>7435</v>
      </c>
      <c r="B2881" t="str">
        <f t="shared" si="264"/>
        <v>3879</v>
      </c>
      <c r="C2881" t="s">
        <v>7436</v>
      </c>
      <c r="D2881" t="str">
        <f t="shared" si="269"/>
        <v>Melissa Alexander</v>
      </c>
      <c r="E2881" t="s">
        <v>34</v>
      </c>
      <c r="F2881" t="str">
        <f t="shared" si="265"/>
        <v>NORTH</v>
      </c>
      <c r="G2881" t="s">
        <v>80</v>
      </c>
      <c r="H2881" t="str">
        <f t="shared" si="266"/>
        <v>Furniture</v>
      </c>
      <c r="I2881" s="2" t="s">
        <v>7437</v>
      </c>
      <c r="J2881" s="1">
        <v>45653</v>
      </c>
      <c r="K2881"/>
      <c r="L2881" s="4">
        <v>0</v>
      </c>
      <c r="M2881" s="4" t="str">
        <f t="shared" si="267"/>
        <v>Low Sales</v>
      </c>
      <c r="N2881" s="2" t="str">
        <f t="shared" si="268"/>
        <v>Grade C</v>
      </c>
      <c r="O2881">
        <v>10</v>
      </c>
      <c r="P2881" s="4">
        <v>10</v>
      </c>
      <c r="Q2881" t="s">
        <v>31</v>
      </c>
      <c r="R2881" s="4">
        <v>8</v>
      </c>
      <c r="S2881" t="str">
        <f>CONCATENATE(OrdersTable[[#This Row],[Clean_ID]],"-",OrdersTable[[#This Row],[Clean_Region]],"-",OrdersTable[[#This Row],[Clean_Product]])</f>
        <v>3879-NORTH-Furniture</v>
      </c>
    </row>
    <row r="2882" spans="1:19" x14ac:dyDescent="0.3">
      <c r="A2882" t="s">
        <v>7438</v>
      </c>
      <c r="B2882" t="str">
        <f t="shared" ref="B2882:B2945" si="270">RIGHT(A2882, 4)</f>
        <v>3880</v>
      </c>
      <c r="C2882" t="s">
        <v>7439</v>
      </c>
      <c r="D2882" t="str">
        <f t="shared" si="269"/>
        <v>Amanda Weiss</v>
      </c>
      <c r="E2882" t="s">
        <v>44</v>
      </c>
      <c r="F2882" t="str">
        <f t="shared" ref="F2882:F2945" si="271">UPPER(TRIM(E2882))</f>
        <v>SOUTH</v>
      </c>
      <c r="G2882" t="s">
        <v>35</v>
      </c>
      <c r="H2882" t="str">
        <f t="shared" ref="H2882:H2945" si="272">PROPER(TRIM(G2882))</f>
        <v>Electronics</v>
      </c>
      <c r="I2882" s="2" t="s">
        <v>3460</v>
      </c>
      <c r="J2882" s="1">
        <v>45485</v>
      </c>
      <c r="K2882">
        <v>3814.37</v>
      </c>
      <c r="L2882" s="4">
        <v>3814.37</v>
      </c>
      <c r="M2882" s="4" t="str">
        <f t="shared" ref="M2882:M2945" si="273">IF(L2882&gt;2500, "High Sales", "Low Sales")</f>
        <v>High Sales</v>
      </c>
      <c r="N2882" s="2" t="str">
        <f t="shared" ref="N2882:N2945" si="274">IF(OR(ISBLANK(L2882), L2882="", L2882=0), "Grade C", IF(L2882&gt;=4000, "Grade A", IF(L2882&gt;=2000, "Grade B", "Grade C")))</f>
        <v>Grade B</v>
      </c>
      <c r="O2882">
        <v>5</v>
      </c>
      <c r="P2882" s="4">
        <v>5</v>
      </c>
      <c r="Q2882" t="s">
        <v>14</v>
      </c>
      <c r="R2882" s="4">
        <v>14</v>
      </c>
      <c r="S2882" t="str">
        <f>CONCATENATE(OrdersTable[[#This Row],[Clean_ID]],"-",OrdersTable[[#This Row],[Clean_Region]],"-",OrdersTable[[#This Row],[Clean_Product]])</f>
        <v>3880-SOUTH-Electronics</v>
      </c>
    </row>
    <row r="2883" spans="1:19" x14ac:dyDescent="0.3">
      <c r="A2883" t="s">
        <v>7440</v>
      </c>
      <c r="B2883" t="str">
        <f t="shared" si="270"/>
        <v>3881</v>
      </c>
      <c r="C2883" t="s">
        <v>7441</v>
      </c>
      <c r="D2883" t="str">
        <f t="shared" ref="D2883:D2946" si="275">PROPER(TRIM(C2883))</f>
        <v>Kirk Medina</v>
      </c>
      <c r="E2883" t="s">
        <v>44</v>
      </c>
      <c r="F2883" t="str">
        <f t="shared" si="271"/>
        <v>SOUTH</v>
      </c>
      <c r="G2883" t="s">
        <v>80</v>
      </c>
      <c r="H2883" t="str">
        <f t="shared" si="272"/>
        <v>Furniture</v>
      </c>
      <c r="I2883" s="2" t="s">
        <v>2176</v>
      </c>
      <c r="J2883" s="1">
        <v>45513</v>
      </c>
      <c r="K2883">
        <v>481.59</v>
      </c>
      <c r="L2883" s="4">
        <v>481.59</v>
      </c>
      <c r="M2883" s="4" t="str">
        <f t="shared" si="273"/>
        <v>Low Sales</v>
      </c>
      <c r="N2883" s="2" t="str">
        <f t="shared" si="274"/>
        <v>Grade C</v>
      </c>
      <c r="O2883"/>
      <c r="P2883" s="4">
        <v>0</v>
      </c>
      <c r="Q2883" t="s">
        <v>14</v>
      </c>
      <c r="R2883" s="4">
        <v>13</v>
      </c>
      <c r="S2883" t="str">
        <f>CONCATENATE(OrdersTable[[#This Row],[Clean_ID]],"-",OrdersTable[[#This Row],[Clean_Region]],"-",OrdersTable[[#This Row],[Clean_Product]])</f>
        <v>3881-SOUTH-Furniture</v>
      </c>
    </row>
    <row r="2884" spans="1:19" x14ac:dyDescent="0.3">
      <c r="A2884" t="s">
        <v>7442</v>
      </c>
      <c r="B2884" t="str">
        <f t="shared" si="270"/>
        <v>3882</v>
      </c>
      <c r="C2884" t="s">
        <v>7443</v>
      </c>
      <c r="D2884" t="str">
        <f t="shared" si="275"/>
        <v>Mrs. Mary Wilkinson</v>
      </c>
      <c r="E2884" t="s">
        <v>34</v>
      </c>
      <c r="F2884" t="str">
        <f t="shared" si="271"/>
        <v>NORTH</v>
      </c>
      <c r="G2884" t="s">
        <v>35</v>
      </c>
      <c r="H2884" t="str">
        <f t="shared" si="272"/>
        <v>Electronics</v>
      </c>
      <c r="I2884" s="2" t="s">
        <v>7444</v>
      </c>
      <c r="J2884" s="1">
        <v>45695</v>
      </c>
      <c r="K2884"/>
      <c r="L2884" s="4">
        <v>0</v>
      </c>
      <c r="M2884" s="4" t="str">
        <f t="shared" si="273"/>
        <v>Low Sales</v>
      </c>
      <c r="N2884" s="2" t="str">
        <f t="shared" si="274"/>
        <v>Grade C</v>
      </c>
      <c r="O2884">
        <v>5</v>
      </c>
      <c r="P2884" s="4">
        <v>5</v>
      </c>
      <c r="Q2884" t="s">
        <v>18</v>
      </c>
      <c r="R2884" s="4">
        <v>7</v>
      </c>
      <c r="S2884" t="str">
        <f>CONCATENATE(OrdersTable[[#This Row],[Clean_ID]],"-",OrdersTable[[#This Row],[Clean_Region]],"-",OrdersTable[[#This Row],[Clean_Product]])</f>
        <v>3882-NORTH-Electronics</v>
      </c>
    </row>
    <row r="2885" spans="1:19" x14ac:dyDescent="0.3">
      <c r="A2885" t="s">
        <v>7445</v>
      </c>
      <c r="B2885" t="str">
        <f t="shared" si="270"/>
        <v>3883</v>
      </c>
      <c r="C2885" t="s">
        <v>7446</v>
      </c>
      <c r="D2885" t="str">
        <f t="shared" si="275"/>
        <v>John Green</v>
      </c>
      <c r="E2885" t="s">
        <v>51</v>
      </c>
      <c r="F2885" t="str">
        <f t="shared" si="271"/>
        <v>WEST</v>
      </c>
      <c r="G2885" t="s">
        <v>12</v>
      </c>
      <c r="H2885" t="str">
        <f t="shared" si="272"/>
        <v>Electronics</v>
      </c>
      <c r="I2885" s="2" t="s">
        <v>669</v>
      </c>
      <c r="J2885" s="1">
        <v>45560</v>
      </c>
      <c r="K2885">
        <v>4148.75</v>
      </c>
      <c r="L2885" s="4">
        <v>4148.75</v>
      </c>
      <c r="M2885" s="4" t="str">
        <f t="shared" si="273"/>
        <v>High Sales</v>
      </c>
      <c r="N2885" s="2" t="str">
        <f t="shared" si="274"/>
        <v>Grade A</v>
      </c>
      <c r="O2885"/>
      <c r="P2885" s="4">
        <v>0</v>
      </c>
      <c r="Q2885" t="s">
        <v>31</v>
      </c>
      <c r="R2885" s="4">
        <v>7</v>
      </c>
      <c r="S2885" t="str">
        <f>CONCATENATE(OrdersTable[[#This Row],[Clean_ID]],"-",OrdersTable[[#This Row],[Clean_Region]],"-",OrdersTable[[#This Row],[Clean_Product]])</f>
        <v>3883-WEST-Electronics</v>
      </c>
    </row>
    <row r="2886" spans="1:19" x14ac:dyDescent="0.3">
      <c r="A2886" t="s">
        <v>7447</v>
      </c>
      <c r="B2886" t="str">
        <f t="shared" si="270"/>
        <v>3884</v>
      </c>
      <c r="C2886" t="s">
        <v>7448</v>
      </c>
      <c r="D2886" t="str">
        <f t="shared" si="275"/>
        <v>Kelly Roberson</v>
      </c>
      <c r="E2886" t="s">
        <v>44</v>
      </c>
      <c r="F2886" t="str">
        <f t="shared" si="271"/>
        <v>SOUTH</v>
      </c>
      <c r="G2886" t="s">
        <v>80</v>
      </c>
      <c r="H2886" t="str">
        <f t="shared" si="272"/>
        <v>Furniture</v>
      </c>
      <c r="I2886" s="2" t="s">
        <v>1960</v>
      </c>
      <c r="J2886" s="1">
        <v>45538</v>
      </c>
      <c r="K2886">
        <v>4187.97</v>
      </c>
      <c r="L2886" s="4">
        <v>4187.97</v>
      </c>
      <c r="M2886" s="4" t="str">
        <f t="shared" si="273"/>
        <v>High Sales</v>
      </c>
      <c r="N2886" s="2" t="str">
        <f t="shared" si="274"/>
        <v>Grade A</v>
      </c>
      <c r="O2886">
        <v>5</v>
      </c>
      <c r="P2886" s="4">
        <v>5</v>
      </c>
      <c r="Q2886" t="s">
        <v>18</v>
      </c>
      <c r="R2886" s="4">
        <v>10</v>
      </c>
      <c r="S2886" t="str">
        <f>CONCATENATE(OrdersTable[[#This Row],[Clean_ID]],"-",OrdersTable[[#This Row],[Clean_Region]],"-",OrdersTable[[#This Row],[Clean_Product]])</f>
        <v>3884-SOUTH-Furniture</v>
      </c>
    </row>
    <row r="2887" spans="1:19" x14ac:dyDescent="0.3">
      <c r="A2887" t="s">
        <v>7449</v>
      </c>
      <c r="B2887" t="str">
        <f t="shared" si="270"/>
        <v>3885</v>
      </c>
      <c r="C2887" t="s">
        <v>7450</v>
      </c>
      <c r="D2887" t="str">
        <f t="shared" si="275"/>
        <v>Linda Richard</v>
      </c>
      <c r="E2887" t="s">
        <v>34</v>
      </c>
      <c r="F2887" t="str">
        <f t="shared" si="271"/>
        <v>NORTH</v>
      </c>
      <c r="G2887" t="s">
        <v>12</v>
      </c>
      <c r="H2887" t="str">
        <f t="shared" si="272"/>
        <v>Electronics</v>
      </c>
      <c r="I2887" s="2" t="s">
        <v>2060</v>
      </c>
      <c r="J2887" s="1">
        <v>46047</v>
      </c>
      <c r="K2887">
        <v>2895.86</v>
      </c>
      <c r="L2887" s="4">
        <v>2895.86</v>
      </c>
      <c r="M2887" s="4" t="str">
        <f t="shared" si="273"/>
        <v>High Sales</v>
      </c>
      <c r="N2887" s="2" t="str">
        <f t="shared" si="274"/>
        <v>Grade B</v>
      </c>
      <c r="O2887">
        <v>15</v>
      </c>
      <c r="P2887" s="4">
        <v>15</v>
      </c>
      <c r="Q2887" t="s">
        <v>18</v>
      </c>
      <c r="R2887" s="4">
        <v>9</v>
      </c>
      <c r="S2887" t="str">
        <f>CONCATENATE(OrdersTable[[#This Row],[Clean_ID]],"-",OrdersTable[[#This Row],[Clean_Region]],"-",OrdersTable[[#This Row],[Clean_Product]])</f>
        <v>3885-NORTH-Electronics</v>
      </c>
    </row>
    <row r="2888" spans="1:19" x14ac:dyDescent="0.3">
      <c r="A2888" t="s">
        <v>7451</v>
      </c>
      <c r="B2888" t="str">
        <f t="shared" si="270"/>
        <v>3886</v>
      </c>
      <c r="C2888" t="s">
        <v>7452</v>
      </c>
      <c r="D2888" t="str">
        <f t="shared" si="275"/>
        <v>Melanie Thompson</v>
      </c>
      <c r="E2888" t="s">
        <v>21</v>
      </c>
      <c r="F2888" t="str">
        <f t="shared" si="271"/>
        <v>CENTRAL</v>
      </c>
      <c r="G2888" t="s">
        <v>80</v>
      </c>
      <c r="H2888" t="str">
        <f t="shared" si="272"/>
        <v>Furniture</v>
      </c>
      <c r="I2888" s="2" t="s">
        <v>5433</v>
      </c>
      <c r="J2888" s="1">
        <v>45429</v>
      </c>
      <c r="K2888"/>
      <c r="L2888" s="4">
        <v>0</v>
      </c>
      <c r="M2888" s="4" t="str">
        <f t="shared" si="273"/>
        <v>Low Sales</v>
      </c>
      <c r="N2888" s="2" t="str">
        <f t="shared" si="274"/>
        <v>Grade C</v>
      </c>
      <c r="O2888">
        <v>5</v>
      </c>
      <c r="P2888" s="4">
        <v>5</v>
      </c>
      <c r="Q2888" t="s">
        <v>14</v>
      </c>
      <c r="R2888" s="4">
        <v>10</v>
      </c>
      <c r="S2888" t="str">
        <f>CONCATENATE(OrdersTable[[#This Row],[Clean_ID]],"-",OrdersTable[[#This Row],[Clean_Region]],"-",OrdersTable[[#This Row],[Clean_Product]])</f>
        <v>3886-CENTRAL-Furniture</v>
      </c>
    </row>
    <row r="2889" spans="1:19" x14ac:dyDescent="0.3">
      <c r="A2889" t="s">
        <v>7453</v>
      </c>
      <c r="B2889" t="str">
        <f t="shared" si="270"/>
        <v>3887</v>
      </c>
      <c r="C2889" t="s">
        <v>7454</v>
      </c>
      <c r="D2889" t="str">
        <f t="shared" si="275"/>
        <v>Beverly Boyle</v>
      </c>
      <c r="E2889" t="s">
        <v>44</v>
      </c>
      <c r="F2889" t="str">
        <f t="shared" si="271"/>
        <v>SOUTH</v>
      </c>
      <c r="G2889" t="s">
        <v>35</v>
      </c>
      <c r="H2889" t="str">
        <f t="shared" si="272"/>
        <v>Electronics</v>
      </c>
      <c r="I2889" s="2" t="s">
        <v>3299</v>
      </c>
      <c r="J2889" s="1">
        <v>45297</v>
      </c>
      <c r="K2889">
        <v>281.55</v>
      </c>
      <c r="L2889" s="4">
        <v>281.55</v>
      </c>
      <c r="M2889" s="4" t="str">
        <f t="shared" si="273"/>
        <v>Low Sales</v>
      </c>
      <c r="N2889" s="2" t="str">
        <f t="shared" si="274"/>
        <v>Grade C</v>
      </c>
      <c r="O2889"/>
      <c r="P2889" s="4">
        <v>0</v>
      </c>
      <c r="Q2889" t="s">
        <v>18</v>
      </c>
      <c r="R2889" s="4">
        <v>8</v>
      </c>
      <c r="S2889" t="str">
        <f>CONCATENATE(OrdersTable[[#This Row],[Clean_ID]],"-",OrdersTable[[#This Row],[Clean_Region]],"-",OrdersTable[[#This Row],[Clean_Product]])</f>
        <v>3887-SOUTH-Electronics</v>
      </c>
    </row>
    <row r="2890" spans="1:19" x14ac:dyDescent="0.3">
      <c r="A2890" t="s">
        <v>7455</v>
      </c>
      <c r="B2890" t="str">
        <f t="shared" si="270"/>
        <v>3888</v>
      </c>
      <c r="C2890" t="s">
        <v>7456</v>
      </c>
      <c r="D2890" t="str">
        <f t="shared" si="275"/>
        <v>Mary Flores</v>
      </c>
      <c r="E2890" t="s">
        <v>51</v>
      </c>
      <c r="F2890" t="str">
        <f t="shared" si="271"/>
        <v>WEST</v>
      </c>
      <c r="G2890" t="s">
        <v>12</v>
      </c>
      <c r="H2890" t="str">
        <f t="shared" si="272"/>
        <v>Electronics</v>
      </c>
      <c r="I2890" s="2" t="s">
        <v>5170</v>
      </c>
      <c r="J2890" s="1">
        <v>45620</v>
      </c>
      <c r="K2890">
        <v>1440.88</v>
      </c>
      <c r="L2890" s="4">
        <v>1440.88</v>
      </c>
      <c r="M2890" s="4" t="str">
        <f t="shared" si="273"/>
        <v>Low Sales</v>
      </c>
      <c r="N2890" s="2" t="str">
        <f t="shared" si="274"/>
        <v>Grade C</v>
      </c>
      <c r="O2890">
        <v>20</v>
      </c>
      <c r="P2890" s="4">
        <v>20</v>
      </c>
      <c r="Q2890" t="s">
        <v>14</v>
      </c>
      <c r="R2890" s="4">
        <v>8</v>
      </c>
      <c r="S2890" t="str">
        <f>CONCATENATE(OrdersTable[[#This Row],[Clean_ID]],"-",OrdersTable[[#This Row],[Clean_Region]],"-",OrdersTable[[#This Row],[Clean_Product]])</f>
        <v>3888-WEST-Electronics</v>
      </c>
    </row>
    <row r="2891" spans="1:19" x14ac:dyDescent="0.3">
      <c r="A2891" t="s">
        <v>7457</v>
      </c>
      <c r="B2891" t="str">
        <f t="shared" si="270"/>
        <v>3889</v>
      </c>
      <c r="C2891" t="s">
        <v>7458</v>
      </c>
      <c r="D2891" t="str">
        <f t="shared" si="275"/>
        <v>Dustin Clark</v>
      </c>
      <c r="E2891" t="s">
        <v>51</v>
      </c>
      <c r="F2891" t="str">
        <f t="shared" si="271"/>
        <v>WEST</v>
      </c>
      <c r="G2891" t="s">
        <v>80</v>
      </c>
      <c r="H2891" t="str">
        <f t="shared" si="272"/>
        <v>Furniture</v>
      </c>
      <c r="I2891" s="2" t="s">
        <v>4959</v>
      </c>
      <c r="J2891" s="1">
        <v>45749</v>
      </c>
      <c r="K2891"/>
      <c r="L2891" s="4">
        <v>0</v>
      </c>
      <c r="M2891" s="4" t="str">
        <f t="shared" si="273"/>
        <v>Low Sales</v>
      </c>
      <c r="N2891" s="2" t="str">
        <f t="shared" si="274"/>
        <v>Grade C</v>
      </c>
      <c r="O2891">
        <v>5</v>
      </c>
      <c r="P2891" s="4">
        <v>5</v>
      </c>
      <c r="Q2891" t="s">
        <v>14</v>
      </c>
      <c r="R2891" s="4">
        <v>10</v>
      </c>
      <c r="S2891" t="str">
        <f>CONCATENATE(OrdersTable[[#This Row],[Clean_ID]],"-",OrdersTable[[#This Row],[Clean_Region]],"-",OrdersTable[[#This Row],[Clean_Product]])</f>
        <v>3889-WEST-Furniture</v>
      </c>
    </row>
    <row r="2892" spans="1:19" x14ac:dyDescent="0.3">
      <c r="A2892" t="s">
        <v>7459</v>
      </c>
      <c r="B2892" t="str">
        <f t="shared" si="270"/>
        <v>3890</v>
      </c>
      <c r="C2892" t="s">
        <v>7460</v>
      </c>
      <c r="D2892" t="str">
        <f t="shared" si="275"/>
        <v>Nathaniel Adams</v>
      </c>
      <c r="E2892" t="s">
        <v>26</v>
      </c>
      <c r="F2892" t="str">
        <f t="shared" si="271"/>
        <v>EAST</v>
      </c>
      <c r="G2892" t="s">
        <v>80</v>
      </c>
      <c r="H2892" t="str">
        <f t="shared" si="272"/>
        <v>Furniture</v>
      </c>
      <c r="I2892" s="2" t="s">
        <v>1394</v>
      </c>
      <c r="J2892" s="1">
        <v>45766</v>
      </c>
      <c r="K2892"/>
      <c r="L2892" s="4">
        <v>0</v>
      </c>
      <c r="M2892" s="4" t="str">
        <f t="shared" si="273"/>
        <v>Low Sales</v>
      </c>
      <c r="N2892" s="2" t="str">
        <f t="shared" si="274"/>
        <v>Grade C</v>
      </c>
      <c r="O2892">
        <v>5</v>
      </c>
      <c r="P2892" s="4">
        <v>5</v>
      </c>
      <c r="Q2892" t="s">
        <v>23</v>
      </c>
      <c r="R2892" s="4">
        <v>14</v>
      </c>
      <c r="S2892" t="str">
        <f>CONCATENATE(OrdersTable[[#This Row],[Clean_ID]],"-",OrdersTable[[#This Row],[Clean_Region]],"-",OrdersTable[[#This Row],[Clean_Product]])</f>
        <v>3890-EAST-Furniture</v>
      </c>
    </row>
    <row r="2893" spans="1:19" x14ac:dyDescent="0.3">
      <c r="A2893" t="s">
        <v>7461</v>
      </c>
      <c r="B2893" t="str">
        <f t="shared" si="270"/>
        <v>3891</v>
      </c>
      <c r="C2893" t="s">
        <v>7462</v>
      </c>
      <c r="D2893" t="str">
        <f t="shared" si="275"/>
        <v>Tara Pena</v>
      </c>
      <c r="E2893" t="s">
        <v>51</v>
      </c>
      <c r="F2893" t="str">
        <f t="shared" si="271"/>
        <v>WEST</v>
      </c>
      <c r="G2893" t="s">
        <v>80</v>
      </c>
      <c r="H2893" t="str">
        <f t="shared" si="272"/>
        <v>Furniture</v>
      </c>
      <c r="I2893" s="2" t="s">
        <v>7463</v>
      </c>
      <c r="J2893" s="1">
        <v>45520</v>
      </c>
      <c r="K2893">
        <v>601.04999999999995</v>
      </c>
      <c r="L2893" s="4">
        <v>601.04999999999995</v>
      </c>
      <c r="M2893" s="4" t="str">
        <f t="shared" si="273"/>
        <v>Low Sales</v>
      </c>
      <c r="N2893" s="2" t="str">
        <f t="shared" si="274"/>
        <v>Grade C</v>
      </c>
      <c r="O2893">
        <v>20</v>
      </c>
      <c r="P2893" s="4">
        <v>20</v>
      </c>
      <c r="Q2893" t="s">
        <v>14</v>
      </c>
      <c r="R2893" s="4">
        <v>1</v>
      </c>
      <c r="S2893" t="str">
        <f>CONCATENATE(OrdersTable[[#This Row],[Clean_ID]],"-",OrdersTable[[#This Row],[Clean_Region]],"-",OrdersTable[[#This Row],[Clean_Product]])</f>
        <v>3891-WEST-Furniture</v>
      </c>
    </row>
    <row r="2894" spans="1:19" x14ac:dyDescent="0.3">
      <c r="A2894" t="s">
        <v>7464</v>
      </c>
      <c r="B2894" t="str">
        <f t="shared" si="270"/>
        <v>3892</v>
      </c>
      <c r="C2894" t="s">
        <v>7465</v>
      </c>
      <c r="D2894" t="str">
        <f t="shared" si="275"/>
        <v>Tracy Potter</v>
      </c>
      <c r="E2894" t="s">
        <v>11</v>
      </c>
      <c r="F2894" t="str">
        <f t="shared" si="271"/>
        <v>NORTH</v>
      </c>
      <c r="G2894" t="s">
        <v>40</v>
      </c>
      <c r="H2894" t="str">
        <f t="shared" si="272"/>
        <v>Office Supplies</v>
      </c>
      <c r="I2894" s="2" t="s">
        <v>3269</v>
      </c>
      <c r="J2894" s="1">
        <v>45581</v>
      </c>
      <c r="K2894"/>
      <c r="L2894" s="4">
        <v>0</v>
      </c>
      <c r="M2894" s="4" t="str">
        <f t="shared" si="273"/>
        <v>Low Sales</v>
      </c>
      <c r="N2894" s="2" t="str">
        <f t="shared" si="274"/>
        <v>Grade C</v>
      </c>
      <c r="O2894">
        <v>15</v>
      </c>
      <c r="P2894" s="4">
        <v>15</v>
      </c>
      <c r="Q2894" t="s">
        <v>18</v>
      </c>
      <c r="R2894" s="4">
        <v>4</v>
      </c>
      <c r="S2894" t="str">
        <f>CONCATENATE(OrdersTable[[#This Row],[Clean_ID]],"-",OrdersTable[[#This Row],[Clean_Region]],"-",OrdersTable[[#This Row],[Clean_Product]])</f>
        <v>3892-NORTH-Office Supplies</v>
      </c>
    </row>
    <row r="2895" spans="1:19" x14ac:dyDescent="0.3">
      <c r="A2895" t="s">
        <v>7466</v>
      </c>
      <c r="B2895" t="str">
        <f t="shared" si="270"/>
        <v>3893</v>
      </c>
      <c r="C2895" t="s">
        <v>7467</v>
      </c>
      <c r="D2895" t="str">
        <f t="shared" si="275"/>
        <v>Deanna Stewart</v>
      </c>
      <c r="E2895" t="s">
        <v>11</v>
      </c>
      <c r="F2895" t="str">
        <f t="shared" si="271"/>
        <v>NORTH</v>
      </c>
      <c r="G2895" t="s">
        <v>12</v>
      </c>
      <c r="H2895" t="str">
        <f t="shared" si="272"/>
        <v>Electronics</v>
      </c>
      <c r="I2895" s="2" t="s">
        <v>7468</v>
      </c>
      <c r="J2895" s="1">
        <v>45690</v>
      </c>
      <c r="K2895"/>
      <c r="L2895" s="4">
        <v>0</v>
      </c>
      <c r="M2895" s="4" t="str">
        <f t="shared" si="273"/>
        <v>Low Sales</v>
      </c>
      <c r="N2895" s="2" t="str">
        <f t="shared" si="274"/>
        <v>Grade C</v>
      </c>
      <c r="O2895">
        <v>5</v>
      </c>
      <c r="P2895" s="4">
        <v>5</v>
      </c>
      <c r="Q2895" t="s">
        <v>18</v>
      </c>
      <c r="R2895" s="4">
        <v>8</v>
      </c>
      <c r="S2895" t="str">
        <f>CONCATENATE(OrdersTable[[#This Row],[Clean_ID]],"-",OrdersTable[[#This Row],[Clean_Region]],"-",OrdersTable[[#This Row],[Clean_Product]])</f>
        <v>3893-NORTH-Electronics</v>
      </c>
    </row>
    <row r="2896" spans="1:19" x14ac:dyDescent="0.3">
      <c r="A2896" t="s">
        <v>7469</v>
      </c>
      <c r="B2896" t="str">
        <f t="shared" si="270"/>
        <v>3894</v>
      </c>
      <c r="C2896" t="s">
        <v>2716</v>
      </c>
      <c r="D2896" t="str">
        <f t="shared" si="275"/>
        <v>James Jones</v>
      </c>
      <c r="E2896" t="s">
        <v>44</v>
      </c>
      <c r="F2896" t="str">
        <f t="shared" si="271"/>
        <v>SOUTH</v>
      </c>
      <c r="G2896" t="s">
        <v>35</v>
      </c>
      <c r="H2896" t="str">
        <f t="shared" si="272"/>
        <v>Electronics</v>
      </c>
      <c r="I2896" s="2" t="s">
        <v>2354</v>
      </c>
      <c r="J2896" s="1">
        <v>45773</v>
      </c>
      <c r="K2896"/>
      <c r="L2896" s="4">
        <v>0</v>
      </c>
      <c r="M2896" s="4" t="str">
        <f t="shared" si="273"/>
        <v>Low Sales</v>
      </c>
      <c r="N2896" s="2" t="str">
        <f t="shared" si="274"/>
        <v>Grade C</v>
      </c>
      <c r="O2896">
        <v>20</v>
      </c>
      <c r="P2896" s="4">
        <v>20</v>
      </c>
      <c r="Q2896" t="s">
        <v>23</v>
      </c>
      <c r="R2896" s="4">
        <v>15</v>
      </c>
      <c r="S2896" t="str">
        <f>CONCATENATE(OrdersTable[[#This Row],[Clean_ID]],"-",OrdersTable[[#This Row],[Clean_Region]],"-",OrdersTable[[#This Row],[Clean_Product]])</f>
        <v>3894-SOUTH-Electronics</v>
      </c>
    </row>
    <row r="2897" spans="1:19" x14ac:dyDescent="0.3">
      <c r="A2897" t="s">
        <v>7470</v>
      </c>
      <c r="B2897" t="str">
        <f t="shared" si="270"/>
        <v>3895</v>
      </c>
      <c r="C2897" t="s">
        <v>7471</v>
      </c>
      <c r="D2897" t="str">
        <f t="shared" si="275"/>
        <v>Diane Johnson</v>
      </c>
      <c r="E2897" t="s">
        <v>34</v>
      </c>
      <c r="F2897" t="str">
        <f t="shared" si="271"/>
        <v>NORTH</v>
      </c>
      <c r="G2897" t="s">
        <v>35</v>
      </c>
      <c r="H2897" t="str">
        <f t="shared" si="272"/>
        <v>Electronics</v>
      </c>
      <c r="I2897" s="2" t="s">
        <v>1272</v>
      </c>
      <c r="J2897" s="1">
        <v>46001</v>
      </c>
      <c r="K2897"/>
      <c r="L2897" s="4">
        <v>0</v>
      </c>
      <c r="M2897" s="4" t="str">
        <f t="shared" si="273"/>
        <v>Low Sales</v>
      </c>
      <c r="N2897" s="2" t="str">
        <f t="shared" si="274"/>
        <v>Grade C</v>
      </c>
      <c r="O2897">
        <v>10</v>
      </c>
      <c r="P2897" s="4">
        <v>10</v>
      </c>
      <c r="Q2897" t="s">
        <v>37</v>
      </c>
      <c r="R2897" s="4">
        <v>1</v>
      </c>
      <c r="S2897" t="str">
        <f>CONCATENATE(OrdersTable[[#This Row],[Clean_ID]],"-",OrdersTable[[#This Row],[Clean_Region]],"-",OrdersTable[[#This Row],[Clean_Product]])</f>
        <v>3895-NORTH-Electronics</v>
      </c>
    </row>
    <row r="2898" spans="1:19" x14ac:dyDescent="0.3">
      <c r="A2898" t="s">
        <v>7472</v>
      </c>
      <c r="B2898" t="str">
        <f t="shared" si="270"/>
        <v>3896</v>
      </c>
      <c r="C2898" t="s">
        <v>7473</v>
      </c>
      <c r="D2898" t="str">
        <f t="shared" si="275"/>
        <v>Katrina Anderson</v>
      </c>
      <c r="E2898" t="s">
        <v>26</v>
      </c>
      <c r="F2898" t="str">
        <f t="shared" si="271"/>
        <v>EAST</v>
      </c>
      <c r="G2898" t="s">
        <v>35</v>
      </c>
      <c r="H2898" t="str">
        <f t="shared" si="272"/>
        <v>Electronics</v>
      </c>
      <c r="I2898" s="2" t="s">
        <v>802</v>
      </c>
      <c r="J2898" s="1">
        <v>46120</v>
      </c>
      <c r="K2898"/>
      <c r="L2898" s="4">
        <v>0</v>
      </c>
      <c r="M2898" s="4" t="str">
        <f t="shared" si="273"/>
        <v>Low Sales</v>
      </c>
      <c r="N2898" s="2" t="str">
        <f t="shared" si="274"/>
        <v>Grade C</v>
      </c>
      <c r="O2898">
        <v>5</v>
      </c>
      <c r="P2898" s="4">
        <v>5</v>
      </c>
      <c r="Q2898" t="s">
        <v>37</v>
      </c>
      <c r="R2898" s="4">
        <v>9</v>
      </c>
      <c r="S2898" t="str">
        <f>CONCATENATE(OrdersTable[[#This Row],[Clean_ID]],"-",OrdersTable[[#This Row],[Clean_Region]],"-",OrdersTable[[#This Row],[Clean_Product]])</f>
        <v>3896-EAST-Electronics</v>
      </c>
    </row>
    <row r="2899" spans="1:19" x14ac:dyDescent="0.3">
      <c r="A2899" t="s">
        <v>7474</v>
      </c>
      <c r="B2899" t="str">
        <f t="shared" si="270"/>
        <v>3897</v>
      </c>
      <c r="C2899" t="s">
        <v>7475</v>
      </c>
      <c r="D2899" t="str">
        <f t="shared" si="275"/>
        <v>James Farmer Jr.</v>
      </c>
      <c r="E2899" t="s">
        <v>51</v>
      </c>
      <c r="F2899" t="str">
        <f t="shared" si="271"/>
        <v>WEST</v>
      </c>
      <c r="G2899" t="s">
        <v>12</v>
      </c>
      <c r="H2899" t="str">
        <f t="shared" si="272"/>
        <v>Electronics</v>
      </c>
      <c r="I2899" s="2" t="s">
        <v>7476</v>
      </c>
      <c r="J2899" s="1">
        <v>45380</v>
      </c>
      <c r="K2899">
        <v>3117.63</v>
      </c>
      <c r="L2899" s="4">
        <v>3117.63</v>
      </c>
      <c r="M2899" s="4" t="str">
        <f t="shared" si="273"/>
        <v>High Sales</v>
      </c>
      <c r="N2899" s="2" t="str">
        <f t="shared" si="274"/>
        <v>Grade B</v>
      </c>
      <c r="O2899">
        <v>10</v>
      </c>
      <c r="P2899" s="4">
        <v>10</v>
      </c>
      <c r="Q2899" t="s">
        <v>31</v>
      </c>
      <c r="R2899" s="4">
        <v>12</v>
      </c>
      <c r="S2899" t="str">
        <f>CONCATENATE(OrdersTable[[#This Row],[Clean_ID]],"-",OrdersTable[[#This Row],[Clean_Region]],"-",OrdersTable[[#This Row],[Clean_Product]])</f>
        <v>3897-WEST-Electronics</v>
      </c>
    </row>
    <row r="2900" spans="1:19" x14ac:dyDescent="0.3">
      <c r="A2900" t="s">
        <v>7477</v>
      </c>
      <c r="B2900" t="str">
        <f t="shared" si="270"/>
        <v>3898</v>
      </c>
      <c r="C2900" t="s">
        <v>7478</v>
      </c>
      <c r="D2900" t="str">
        <f t="shared" si="275"/>
        <v>Andrew Clark</v>
      </c>
      <c r="E2900" t="s">
        <v>44</v>
      </c>
      <c r="F2900" t="str">
        <f t="shared" si="271"/>
        <v>SOUTH</v>
      </c>
      <c r="G2900" t="s">
        <v>12</v>
      </c>
      <c r="H2900" t="str">
        <f t="shared" si="272"/>
        <v>Electronics</v>
      </c>
      <c r="I2900" s="2" t="s">
        <v>7479</v>
      </c>
      <c r="J2900" s="1">
        <v>45464</v>
      </c>
      <c r="K2900"/>
      <c r="L2900" s="4">
        <v>0</v>
      </c>
      <c r="M2900" s="4" t="str">
        <f t="shared" si="273"/>
        <v>Low Sales</v>
      </c>
      <c r="N2900" s="2" t="str">
        <f t="shared" si="274"/>
        <v>Grade C</v>
      </c>
      <c r="O2900">
        <v>15</v>
      </c>
      <c r="P2900" s="4">
        <v>15</v>
      </c>
      <c r="Q2900" t="s">
        <v>31</v>
      </c>
      <c r="R2900" s="4">
        <v>13</v>
      </c>
      <c r="S2900" t="str">
        <f>CONCATENATE(OrdersTable[[#This Row],[Clean_ID]],"-",OrdersTable[[#This Row],[Clean_Region]],"-",OrdersTable[[#This Row],[Clean_Product]])</f>
        <v>3898-SOUTH-Electronics</v>
      </c>
    </row>
    <row r="2901" spans="1:19" x14ac:dyDescent="0.3">
      <c r="A2901" t="s">
        <v>7480</v>
      </c>
      <c r="B2901" t="str">
        <f t="shared" si="270"/>
        <v>3899</v>
      </c>
      <c r="C2901" t="s">
        <v>7481</v>
      </c>
      <c r="D2901" t="str">
        <f t="shared" si="275"/>
        <v>Cindy Lowe</v>
      </c>
      <c r="E2901" t="s">
        <v>26</v>
      </c>
      <c r="F2901" t="str">
        <f t="shared" si="271"/>
        <v>EAST</v>
      </c>
      <c r="G2901" t="s">
        <v>12</v>
      </c>
      <c r="H2901" t="str">
        <f t="shared" si="272"/>
        <v>Electronics</v>
      </c>
      <c r="I2901" s="2" t="s">
        <v>6763</v>
      </c>
      <c r="J2901" s="1">
        <v>46079</v>
      </c>
      <c r="K2901"/>
      <c r="L2901" s="4">
        <v>0</v>
      </c>
      <c r="M2901" s="4" t="str">
        <f t="shared" si="273"/>
        <v>Low Sales</v>
      </c>
      <c r="N2901" s="2" t="str">
        <f t="shared" si="274"/>
        <v>Grade C</v>
      </c>
      <c r="O2901">
        <v>15</v>
      </c>
      <c r="P2901" s="4">
        <v>15</v>
      </c>
      <c r="Q2901" t="s">
        <v>23</v>
      </c>
      <c r="R2901" s="4">
        <v>13</v>
      </c>
      <c r="S2901" t="str">
        <f>CONCATENATE(OrdersTable[[#This Row],[Clean_ID]],"-",OrdersTable[[#This Row],[Clean_Region]],"-",OrdersTable[[#This Row],[Clean_Product]])</f>
        <v>3899-EAST-Electronics</v>
      </c>
    </row>
    <row r="2902" spans="1:19" x14ac:dyDescent="0.3">
      <c r="A2902" t="s">
        <v>7482</v>
      </c>
      <c r="B2902" t="str">
        <f t="shared" si="270"/>
        <v>3900</v>
      </c>
      <c r="C2902" t="s">
        <v>7483</v>
      </c>
      <c r="D2902" t="str">
        <f t="shared" si="275"/>
        <v>Stephanie Wood</v>
      </c>
      <c r="E2902" t="s">
        <v>26</v>
      </c>
      <c r="F2902" t="str">
        <f t="shared" si="271"/>
        <v>EAST</v>
      </c>
      <c r="G2902" t="s">
        <v>80</v>
      </c>
      <c r="H2902" t="str">
        <f t="shared" si="272"/>
        <v>Furniture</v>
      </c>
      <c r="I2902" s="2" t="s">
        <v>1935</v>
      </c>
      <c r="J2902" s="1">
        <v>45805</v>
      </c>
      <c r="K2902"/>
      <c r="L2902" s="4">
        <v>0</v>
      </c>
      <c r="M2902" s="4" t="str">
        <f t="shared" si="273"/>
        <v>Low Sales</v>
      </c>
      <c r="N2902" s="2" t="str">
        <f t="shared" si="274"/>
        <v>Grade C</v>
      </c>
      <c r="O2902"/>
      <c r="P2902" s="4">
        <v>0</v>
      </c>
      <c r="Q2902" t="s">
        <v>14</v>
      </c>
      <c r="R2902" s="4">
        <v>3</v>
      </c>
      <c r="S2902" t="str">
        <f>CONCATENATE(OrdersTable[[#This Row],[Clean_ID]],"-",OrdersTable[[#This Row],[Clean_Region]],"-",OrdersTable[[#This Row],[Clean_Product]])</f>
        <v>3900-EAST-Furniture</v>
      </c>
    </row>
    <row r="2903" spans="1:19" x14ac:dyDescent="0.3">
      <c r="A2903" t="s">
        <v>7484</v>
      </c>
      <c r="B2903" t="str">
        <f t="shared" si="270"/>
        <v>3901</v>
      </c>
      <c r="C2903" t="s">
        <v>7485</v>
      </c>
      <c r="D2903" t="str">
        <f t="shared" si="275"/>
        <v>Ryan Murray</v>
      </c>
      <c r="E2903" t="s">
        <v>26</v>
      </c>
      <c r="F2903" t="str">
        <f t="shared" si="271"/>
        <v>EAST</v>
      </c>
      <c r="G2903" t="s">
        <v>40</v>
      </c>
      <c r="H2903" t="str">
        <f t="shared" si="272"/>
        <v>Office Supplies</v>
      </c>
      <c r="I2903" s="2" t="s">
        <v>1571</v>
      </c>
      <c r="J2903" s="1">
        <v>46083</v>
      </c>
      <c r="K2903">
        <v>1880.13</v>
      </c>
      <c r="L2903" s="4">
        <v>1880.13</v>
      </c>
      <c r="M2903" s="4" t="str">
        <f t="shared" si="273"/>
        <v>Low Sales</v>
      </c>
      <c r="N2903" s="2" t="str">
        <f t="shared" si="274"/>
        <v>Grade C</v>
      </c>
      <c r="O2903">
        <v>20</v>
      </c>
      <c r="P2903" s="4">
        <v>20</v>
      </c>
      <c r="Q2903" t="s">
        <v>18</v>
      </c>
      <c r="R2903" s="4">
        <v>7</v>
      </c>
      <c r="S2903" t="str">
        <f>CONCATENATE(OrdersTable[[#This Row],[Clean_ID]],"-",OrdersTable[[#This Row],[Clean_Region]],"-",OrdersTable[[#This Row],[Clean_Product]])</f>
        <v>3901-EAST-Office Supplies</v>
      </c>
    </row>
    <row r="2904" spans="1:19" x14ac:dyDescent="0.3">
      <c r="A2904" t="s">
        <v>7486</v>
      </c>
      <c r="B2904" t="str">
        <f t="shared" si="270"/>
        <v>3902</v>
      </c>
      <c r="C2904" t="s">
        <v>7487</v>
      </c>
      <c r="D2904" t="str">
        <f t="shared" si="275"/>
        <v>Tiffany Tucker</v>
      </c>
      <c r="E2904" t="s">
        <v>21</v>
      </c>
      <c r="F2904" t="str">
        <f t="shared" si="271"/>
        <v>CENTRAL</v>
      </c>
      <c r="G2904" t="s">
        <v>12</v>
      </c>
      <c r="H2904" t="str">
        <f t="shared" si="272"/>
        <v>Electronics</v>
      </c>
      <c r="I2904" s="2" t="s">
        <v>7488</v>
      </c>
      <c r="J2904" s="1">
        <v>45579</v>
      </c>
      <c r="K2904">
        <v>2364.67</v>
      </c>
      <c r="L2904" s="4">
        <v>2364.67</v>
      </c>
      <c r="M2904" s="4" t="str">
        <f t="shared" si="273"/>
        <v>Low Sales</v>
      </c>
      <c r="N2904" s="2" t="str">
        <f t="shared" si="274"/>
        <v>Grade B</v>
      </c>
      <c r="O2904"/>
      <c r="P2904" s="4">
        <v>0</v>
      </c>
      <c r="Q2904" t="s">
        <v>23</v>
      </c>
      <c r="R2904" s="4">
        <v>12</v>
      </c>
      <c r="S2904" t="str">
        <f>CONCATENATE(OrdersTable[[#This Row],[Clean_ID]],"-",OrdersTable[[#This Row],[Clean_Region]],"-",OrdersTable[[#This Row],[Clean_Product]])</f>
        <v>3902-CENTRAL-Electronics</v>
      </c>
    </row>
    <row r="2905" spans="1:19" x14ac:dyDescent="0.3">
      <c r="A2905" t="s">
        <v>7489</v>
      </c>
      <c r="B2905" t="str">
        <f t="shared" si="270"/>
        <v>3903</v>
      </c>
      <c r="C2905" t="s">
        <v>7490</v>
      </c>
      <c r="D2905" t="str">
        <f t="shared" si="275"/>
        <v>Joe Obrien</v>
      </c>
      <c r="E2905" t="s">
        <v>11</v>
      </c>
      <c r="F2905" t="str">
        <f t="shared" si="271"/>
        <v>NORTH</v>
      </c>
      <c r="G2905" t="s">
        <v>40</v>
      </c>
      <c r="H2905" t="str">
        <f t="shared" si="272"/>
        <v>Office Supplies</v>
      </c>
      <c r="I2905" s="2" t="s">
        <v>633</v>
      </c>
      <c r="J2905" s="1">
        <v>45356</v>
      </c>
      <c r="K2905">
        <v>109.84</v>
      </c>
      <c r="L2905" s="4">
        <v>109.84</v>
      </c>
      <c r="M2905" s="4" t="str">
        <f t="shared" si="273"/>
        <v>Low Sales</v>
      </c>
      <c r="N2905" s="2" t="str">
        <f t="shared" si="274"/>
        <v>Grade C</v>
      </c>
      <c r="O2905"/>
      <c r="P2905" s="4">
        <v>0</v>
      </c>
      <c r="Q2905" t="s">
        <v>31</v>
      </c>
      <c r="R2905" s="4">
        <v>4</v>
      </c>
      <c r="S2905" t="str">
        <f>CONCATENATE(OrdersTable[[#This Row],[Clean_ID]],"-",OrdersTable[[#This Row],[Clean_Region]],"-",OrdersTable[[#This Row],[Clean_Product]])</f>
        <v>3903-NORTH-Office Supplies</v>
      </c>
    </row>
    <row r="2906" spans="1:19" x14ac:dyDescent="0.3">
      <c r="A2906" t="s">
        <v>7491</v>
      </c>
      <c r="B2906" t="str">
        <f t="shared" si="270"/>
        <v>3904</v>
      </c>
      <c r="C2906" t="s">
        <v>7492</v>
      </c>
      <c r="D2906" t="str">
        <f t="shared" si="275"/>
        <v>Nancy Mckinney</v>
      </c>
      <c r="E2906" t="s">
        <v>21</v>
      </c>
      <c r="F2906" t="str">
        <f t="shared" si="271"/>
        <v>CENTRAL</v>
      </c>
      <c r="G2906" t="s">
        <v>40</v>
      </c>
      <c r="H2906" t="str">
        <f t="shared" si="272"/>
        <v>Office Supplies</v>
      </c>
      <c r="I2906" s="2" t="s">
        <v>74</v>
      </c>
      <c r="J2906" s="1">
        <v>45698</v>
      </c>
      <c r="K2906"/>
      <c r="L2906" s="4">
        <v>0</v>
      </c>
      <c r="M2906" s="4" t="str">
        <f t="shared" si="273"/>
        <v>Low Sales</v>
      </c>
      <c r="N2906" s="2" t="str">
        <f t="shared" si="274"/>
        <v>Grade C</v>
      </c>
      <c r="O2906">
        <v>10</v>
      </c>
      <c r="P2906" s="4">
        <v>10</v>
      </c>
      <c r="Q2906" t="s">
        <v>14</v>
      </c>
      <c r="R2906" s="4">
        <v>7</v>
      </c>
      <c r="S2906" t="str">
        <f>CONCATENATE(OrdersTable[[#This Row],[Clean_ID]],"-",OrdersTable[[#This Row],[Clean_Region]],"-",OrdersTable[[#This Row],[Clean_Product]])</f>
        <v>3904-CENTRAL-Office Supplies</v>
      </c>
    </row>
    <row r="2907" spans="1:19" x14ac:dyDescent="0.3">
      <c r="A2907" t="s">
        <v>7493</v>
      </c>
      <c r="B2907" t="str">
        <f t="shared" si="270"/>
        <v>3905</v>
      </c>
      <c r="C2907" t="s">
        <v>7494</v>
      </c>
      <c r="D2907" t="str">
        <f t="shared" si="275"/>
        <v>Clinton Chambers</v>
      </c>
      <c r="E2907" t="s">
        <v>11</v>
      </c>
      <c r="F2907" t="str">
        <f t="shared" si="271"/>
        <v>NORTH</v>
      </c>
      <c r="G2907" t="s">
        <v>40</v>
      </c>
      <c r="H2907" t="str">
        <f t="shared" si="272"/>
        <v>Office Supplies</v>
      </c>
      <c r="I2907" s="2" t="s">
        <v>4370</v>
      </c>
      <c r="J2907" s="1">
        <v>45532</v>
      </c>
      <c r="K2907">
        <v>3912.14</v>
      </c>
      <c r="L2907" s="4">
        <v>3912.14</v>
      </c>
      <c r="M2907" s="4" t="str">
        <f t="shared" si="273"/>
        <v>High Sales</v>
      </c>
      <c r="N2907" s="2" t="str">
        <f t="shared" si="274"/>
        <v>Grade B</v>
      </c>
      <c r="O2907">
        <v>5</v>
      </c>
      <c r="P2907" s="4">
        <v>5</v>
      </c>
      <c r="Q2907" t="s">
        <v>37</v>
      </c>
      <c r="R2907" s="4">
        <v>13</v>
      </c>
      <c r="S2907" t="str">
        <f>CONCATENATE(OrdersTable[[#This Row],[Clean_ID]],"-",OrdersTable[[#This Row],[Clean_Region]],"-",OrdersTable[[#This Row],[Clean_Product]])</f>
        <v>3905-NORTH-Office Supplies</v>
      </c>
    </row>
    <row r="2908" spans="1:19" x14ac:dyDescent="0.3">
      <c r="A2908" t="s">
        <v>7495</v>
      </c>
      <c r="B2908" t="str">
        <f t="shared" si="270"/>
        <v>3906</v>
      </c>
      <c r="C2908" t="s">
        <v>7496</v>
      </c>
      <c r="D2908" t="str">
        <f t="shared" si="275"/>
        <v>Victoria Dixon</v>
      </c>
      <c r="E2908" t="s">
        <v>44</v>
      </c>
      <c r="F2908" t="str">
        <f t="shared" si="271"/>
        <v>SOUTH</v>
      </c>
      <c r="G2908" t="s">
        <v>35</v>
      </c>
      <c r="H2908" t="str">
        <f t="shared" si="272"/>
        <v>Electronics</v>
      </c>
      <c r="I2908" s="2" t="s">
        <v>5261</v>
      </c>
      <c r="J2908" s="1">
        <v>45838</v>
      </c>
      <c r="K2908"/>
      <c r="L2908" s="4">
        <v>0</v>
      </c>
      <c r="M2908" s="4" t="str">
        <f t="shared" si="273"/>
        <v>Low Sales</v>
      </c>
      <c r="N2908" s="2" t="str">
        <f t="shared" si="274"/>
        <v>Grade C</v>
      </c>
      <c r="O2908">
        <v>5</v>
      </c>
      <c r="P2908" s="4">
        <v>5</v>
      </c>
      <c r="Q2908" t="s">
        <v>31</v>
      </c>
      <c r="R2908" s="4">
        <v>8</v>
      </c>
      <c r="S2908" t="str">
        <f>CONCATENATE(OrdersTable[[#This Row],[Clean_ID]],"-",OrdersTable[[#This Row],[Clean_Region]],"-",OrdersTable[[#This Row],[Clean_Product]])</f>
        <v>3906-SOUTH-Electronics</v>
      </c>
    </row>
    <row r="2909" spans="1:19" x14ac:dyDescent="0.3">
      <c r="A2909" t="s">
        <v>7497</v>
      </c>
      <c r="B2909" t="str">
        <f t="shared" si="270"/>
        <v>3907</v>
      </c>
      <c r="C2909" t="s">
        <v>7498</v>
      </c>
      <c r="D2909" t="str">
        <f t="shared" si="275"/>
        <v>Lauren Barnett</v>
      </c>
      <c r="E2909" t="s">
        <v>11</v>
      </c>
      <c r="F2909" t="str">
        <f t="shared" si="271"/>
        <v>NORTH</v>
      </c>
      <c r="G2909" t="s">
        <v>35</v>
      </c>
      <c r="H2909" t="str">
        <f t="shared" si="272"/>
        <v>Electronics</v>
      </c>
      <c r="I2909" s="2" t="s">
        <v>5895</v>
      </c>
      <c r="J2909" s="1">
        <v>46046</v>
      </c>
      <c r="K2909"/>
      <c r="L2909" s="4">
        <v>0</v>
      </c>
      <c r="M2909" s="4" t="str">
        <f t="shared" si="273"/>
        <v>Low Sales</v>
      </c>
      <c r="N2909" s="2" t="str">
        <f t="shared" si="274"/>
        <v>Grade C</v>
      </c>
      <c r="O2909"/>
      <c r="P2909" s="4">
        <v>0</v>
      </c>
      <c r="Q2909" t="s">
        <v>37</v>
      </c>
      <c r="R2909" s="4">
        <v>5</v>
      </c>
      <c r="S2909" t="str">
        <f>CONCATENATE(OrdersTable[[#This Row],[Clean_ID]],"-",OrdersTable[[#This Row],[Clean_Region]],"-",OrdersTable[[#This Row],[Clean_Product]])</f>
        <v>3907-NORTH-Electronics</v>
      </c>
    </row>
    <row r="2910" spans="1:19" x14ac:dyDescent="0.3">
      <c r="A2910" t="s">
        <v>7499</v>
      </c>
      <c r="B2910" t="str">
        <f t="shared" si="270"/>
        <v>3908</v>
      </c>
      <c r="C2910" t="s">
        <v>7500</v>
      </c>
      <c r="D2910" t="str">
        <f t="shared" si="275"/>
        <v>Christina Roberts</v>
      </c>
      <c r="E2910" t="s">
        <v>26</v>
      </c>
      <c r="F2910" t="str">
        <f t="shared" si="271"/>
        <v>EAST</v>
      </c>
      <c r="G2910" t="s">
        <v>80</v>
      </c>
      <c r="H2910" t="str">
        <f t="shared" si="272"/>
        <v>Furniture</v>
      </c>
      <c r="I2910" s="2" t="s">
        <v>7501</v>
      </c>
      <c r="J2910" s="1">
        <v>45760</v>
      </c>
      <c r="K2910"/>
      <c r="L2910" s="4">
        <v>0</v>
      </c>
      <c r="M2910" s="4" t="str">
        <f t="shared" si="273"/>
        <v>Low Sales</v>
      </c>
      <c r="N2910" s="2" t="str">
        <f t="shared" si="274"/>
        <v>Grade C</v>
      </c>
      <c r="O2910">
        <v>5</v>
      </c>
      <c r="P2910" s="4">
        <v>5</v>
      </c>
      <c r="Q2910" t="s">
        <v>37</v>
      </c>
      <c r="R2910" s="4">
        <v>13</v>
      </c>
      <c r="S2910" t="str">
        <f>CONCATENATE(OrdersTable[[#This Row],[Clean_ID]],"-",OrdersTable[[#This Row],[Clean_Region]],"-",OrdersTable[[#This Row],[Clean_Product]])</f>
        <v>3908-EAST-Furniture</v>
      </c>
    </row>
    <row r="2911" spans="1:19" x14ac:dyDescent="0.3">
      <c r="A2911" t="s">
        <v>7502</v>
      </c>
      <c r="B2911" t="str">
        <f t="shared" si="270"/>
        <v>3909</v>
      </c>
      <c r="C2911" t="s">
        <v>7503</v>
      </c>
      <c r="D2911" t="str">
        <f t="shared" si="275"/>
        <v>Terry Cline</v>
      </c>
      <c r="E2911" t="s">
        <v>51</v>
      </c>
      <c r="F2911" t="str">
        <f t="shared" si="271"/>
        <v>WEST</v>
      </c>
      <c r="G2911" t="s">
        <v>40</v>
      </c>
      <c r="H2911" t="str">
        <f t="shared" si="272"/>
        <v>Office Supplies</v>
      </c>
      <c r="I2911" s="2" t="s">
        <v>356</v>
      </c>
      <c r="J2911" s="1">
        <v>45660</v>
      </c>
      <c r="K2911"/>
      <c r="L2911" s="4">
        <v>0</v>
      </c>
      <c r="M2911" s="4" t="str">
        <f t="shared" si="273"/>
        <v>Low Sales</v>
      </c>
      <c r="N2911" s="2" t="str">
        <f t="shared" si="274"/>
        <v>Grade C</v>
      </c>
      <c r="O2911">
        <v>10</v>
      </c>
      <c r="P2911" s="4">
        <v>10</v>
      </c>
      <c r="Q2911" t="s">
        <v>23</v>
      </c>
      <c r="R2911" s="4">
        <v>13</v>
      </c>
      <c r="S2911" t="str">
        <f>CONCATENATE(OrdersTable[[#This Row],[Clean_ID]],"-",OrdersTable[[#This Row],[Clean_Region]],"-",OrdersTable[[#This Row],[Clean_Product]])</f>
        <v>3909-WEST-Office Supplies</v>
      </c>
    </row>
    <row r="2912" spans="1:19" x14ac:dyDescent="0.3">
      <c r="A2912" t="s">
        <v>7504</v>
      </c>
      <c r="B2912" t="str">
        <f t="shared" si="270"/>
        <v>3910</v>
      </c>
      <c r="C2912" t="s">
        <v>7505</v>
      </c>
      <c r="D2912" t="str">
        <f t="shared" si="275"/>
        <v>Christopher Kennedy</v>
      </c>
      <c r="E2912" t="s">
        <v>44</v>
      </c>
      <c r="F2912" t="str">
        <f t="shared" si="271"/>
        <v>SOUTH</v>
      </c>
      <c r="G2912" t="s">
        <v>35</v>
      </c>
      <c r="H2912" t="str">
        <f t="shared" si="272"/>
        <v>Electronics</v>
      </c>
      <c r="I2912" s="2" t="s">
        <v>1309</v>
      </c>
      <c r="J2912" s="1">
        <v>45858</v>
      </c>
      <c r="K2912"/>
      <c r="L2912" s="4">
        <v>0</v>
      </c>
      <c r="M2912" s="4" t="str">
        <f t="shared" si="273"/>
        <v>Low Sales</v>
      </c>
      <c r="N2912" s="2" t="str">
        <f t="shared" si="274"/>
        <v>Grade C</v>
      </c>
      <c r="O2912">
        <v>5</v>
      </c>
      <c r="P2912" s="4">
        <v>5</v>
      </c>
      <c r="Q2912" t="s">
        <v>37</v>
      </c>
      <c r="R2912" s="4">
        <v>6</v>
      </c>
      <c r="S2912" t="str">
        <f>CONCATENATE(OrdersTable[[#This Row],[Clean_ID]],"-",OrdersTable[[#This Row],[Clean_Region]],"-",OrdersTable[[#This Row],[Clean_Product]])</f>
        <v>3910-SOUTH-Electronics</v>
      </c>
    </row>
    <row r="2913" spans="1:19" x14ac:dyDescent="0.3">
      <c r="A2913" t="s">
        <v>7506</v>
      </c>
      <c r="B2913" t="str">
        <f t="shared" si="270"/>
        <v>3911</v>
      </c>
      <c r="C2913" t="s">
        <v>7507</v>
      </c>
      <c r="D2913" t="str">
        <f t="shared" si="275"/>
        <v>Kim Rangel</v>
      </c>
      <c r="E2913" t="s">
        <v>21</v>
      </c>
      <c r="F2913" t="str">
        <f t="shared" si="271"/>
        <v>CENTRAL</v>
      </c>
      <c r="G2913" t="s">
        <v>12</v>
      </c>
      <c r="H2913" t="str">
        <f t="shared" si="272"/>
        <v>Electronics</v>
      </c>
      <c r="I2913" s="2" t="s">
        <v>7508</v>
      </c>
      <c r="J2913" s="1">
        <v>45353</v>
      </c>
      <c r="K2913">
        <v>2291.42</v>
      </c>
      <c r="L2913" s="4">
        <v>2291.42</v>
      </c>
      <c r="M2913" s="4" t="str">
        <f t="shared" si="273"/>
        <v>Low Sales</v>
      </c>
      <c r="N2913" s="2" t="str">
        <f t="shared" si="274"/>
        <v>Grade B</v>
      </c>
      <c r="O2913"/>
      <c r="P2913" s="4">
        <v>0</v>
      </c>
      <c r="Q2913" t="s">
        <v>14</v>
      </c>
      <c r="R2913" s="4">
        <v>1</v>
      </c>
      <c r="S2913" t="str">
        <f>CONCATENATE(OrdersTable[[#This Row],[Clean_ID]],"-",OrdersTable[[#This Row],[Clean_Region]],"-",OrdersTable[[#This Row],[Clean_Product]])</f>
        <v>3911-CENTRAL-Electronics</v>
      </c>
    </row>
    <row r="2914" spans="1:19" x14ac:dyDescent="0.3">
      <c r="A2914" t="s">
        <v>7509</v>
      </c>
      <c r="B2914" t="str">
        <f t="shared" si="270"/>
        <v>3912</v>
      </c>
      <c r="C2914" t="s">
        <v>7510</v>
      </c>
      <c r="D2914" t="str">
        <f t="shared" si="275"/>
        <v>Katrina Taylor</v>
      </c>
      <c r="E2914" t="s">
        <v>21</v>
      </c>
      <c r="F2914" t="str">
        <f t="shared" si="271"/>
        <v>CENTRAL</v>
      </c>
      <c r="G2914" t="s">
        <v>40</v>
      </c>
      <c r="H2914" t="str">
        <f t="shared" si="272"/>
        <v>Office Supplies</v>
      </c>
      <c r="I2914" s="2" t="s">
        <v>7511</v>
      </c>
      <c r="J2914" s="1">
        <v>45634</v>
      </c>
      <c r="K2914"/>
      <c r="L2914" s="4">
        <v>0</v>
      </c>
      <c r="M2914" s="4" t="str">
        <f t="shared" si="273"/>
        <v>Low Sales</v>
      </c>
      <c r="N2914" s="2" t="str">
        <f t="shared" si="274"/>
        <v>Grade C</v>
      </c>
      <c r="O2914">
        <v>5</v>
      </c>
      <c r="P2914" s="4">
        <v>5</v>
      </c>
      <c r="Q2914" t="s">
        <v>31</v>
      </c>
      <c r="R2914" s="4">
        <v>4</v>
      </c>
      <c r="S2914" t="str">
        <f>CONCATENATE(OrdersTable[[#This Row],[Clean_ID]],"-",OrdersTable[[#This Row],[Clean_Region]],"-",OrdersTable[[#This Row],[Clean_Product]])</f>
        <v>3912-CENTRAL-Office Supplies</v>
      </c>
    </row>
    <row r="2915" spans="1:19" x14ac:dyDescent="0.3">
      <c r="A2915" t="s">
        <v>7512</v>
      </c>
      <c r="B2915" t="str">
        <f t="shared" si="270"/>
        <v>3913</v>
      </c>
      <c r="C2915" t="s">
        <v>7513</v>
      </c>
      <c r="D2915" t="str">
        <f t="shared" si="275"/>
        <v>Jenny Reyes</v>
      </c>
      <c r="E2915" t="s">
        <v>26</v>
      </c>
      <c r="F2915" t="str">
        <f t="shared" si="271"/>
        <v>EAST</v>
      </c>
      <c r="G2915" t="s">
        <v>35</v>
      </c>
      <c r="H2915" t="str">
        <f t="shared" si="272"/>
        <v>Electronics</v>
      </c>
      <c r="I2915" s="2" t="s">
        <v>239</v>
      </c>
      <c r="J2915" s="1">
        <v>46267</v>
      </c>
      <c r="K2915">
        <v>214.67</v>
      </c>
      <c r="L2915" s="4">
        <v>214.67</v>
      </c>
      <c r="M2915" s="4" t="str">
        <f t="shared" si="273"/>
        <v>Low Sales</v>
      </c>
      <c r="N2915" s="2" t="str">
        <f t="shared" si="274"/>
        <v>Grade C</v>
      </c>
      <c r="O2915">
        <v>10</v>
      </c>
      <c r="P2915" s="4">
        <v>10</v>
      </c>
      <c r="Q2915" t="s">
        <v>18</v>
      </c>
      <c r="R2915" s="4">
        <v>8</v>
      </c>
      <c r="S2915" t="str">
        <f>CONCATENATE(OrdersTable[[#This Row],[Clean_ID]],"-",OrdersTable[[#This Row],[Clean_Region]],"-",OrdersTable[[#This Row],[Clean_Product]])</f>
        <v>3913-EAST-Electronics</v>
      </c>
    </row>
    <row r="2916" spans="1:19" x14ac:dyDescent="0.3">
      <c r="A2916" t="s">
        <v>7514</v>
      </c>
      <c r="B2916" t="str">
        <f t="shared" si="270"/>
        <v>3914</v>
      </c>
      <c r="C2916" t="s">
        <v>7515</v>
      </c>
      <c r="D2916" t="str">
        <f t="shared" si="275"/>
        <v>Monique Morris</v>
      </c>
      <c r="E2916" t="s">
        <v>26</v>
      </c>
      <c r="F2916" t="str">
        <f t="shared" si="271"/>
        <v>EAST</v>
      </c>
      <c r="G2916" t="s">
        <v>35</v>
      </c>
      <c r="H2916" t="str">
        <f t="shared" si="272"/>
        <v>Electronics</v>
      </c>
      <c r="I2916" s="2" t="s">
        <v>3438</v>
      </c>
      <c r="J2916" s="1">
        <v>45898</v>
      </c>
      <c r="K2916">
        <v>1265.95</v>
      </c>
      <c r="L2916" s="4">
        <v>1265.95</v>
      </c>
      <c r="M2916" s="4" t="str">
        <f t="shared" si="273"/>
        <v>Low Sales</v>
      </c>
      <c r="N2916" s="2" t="str">
        <f t="shared" si="274"/>
        <v>Grade C</v>
      </c>
      <c r="O2916">
        <v>20</v>
      </c>
      <c r="P2916" s="4">
        <v>20</v>
      </c>
      <c r="Q2916" t="s">
        <v>23</v>
      </c>
      <c r="R2916" s="4">
        <v>11</v>
      </c>
      <c r="S2916" t="str">
        <f>CONCATENATE(OrdersTable[[#This Row],[Clean_ID]],"-",OrdersTable[[#This Row],[Clean_Region]],"-",OrdersTable[[#This Row],[Clean_Product]])</f>
        <v>3914-EAST-Electronics</v>
      </c>
    </row>
    <row r="2917" spans="1:19" x14ac:dyDescent="0.3">
      <c r="A2917" t="s">
        <v>7516</v>
      </c>
      <c r="B2917" t="str">
        <f t="shared" si="270"/>
        <v>3915</v>
      </c>
      <c r="C2917" t="s">
        <v>7517</v>
      </c>
      <c r="D2917" t="str">
        <f t="shared" si="275"/>
        <v>Kimberly Curtis</v>
      </c>
      <c r="E2917" t="s">
        <v>51</v>
      </c>
      <c r="F2917" t="str">
        <f t="shared" si="271"/>
        <v>WEST</v>
      </c>
      <c r="G2917" t="s">
        <v>80</v>
      </c>
      <c r="H2917" t="str">
        <f t="shared" si="272"/>
        <v>Furniture</v>
      </c>
      <c r="I2917" s="2" t="s">
        <v>7518</v>
      </c>
      <c r="J2917" s="1">
        <v>45314</v>
      </c>
      <c r="K2917">
        <v>2381.4699999999998</v>
      </c>
      <c r="L2917" s="4">
        <v>2381.4699999999998</v>
      </c>
      <c r="M2917" s="4" t="str">
        <f t="shared" si="273"/>
        <v>Low Sales</v>
      </c>
      <c r="N2917" s="2" t="str">
        <f t="shared" si="274"/>
        <v>Grade B</v>
      </c>
      <c r="O2917"/>
      <c r="P2917" s="4">
        <v>0</v>
      </c>
      <c r="Q2917" t="s">
        <v>18</v>
      </c>
      <c r="R2917" s="4">
        <v>3</v>
      </c>
      <c r="S2917" t="str">
        <f>CONCATENATE(OrdersTable[[#This Row],[Clean_ID]],"-",OrdersTable[[#This Row],[Clean_Region]],"-",OrdersTable[[#This Row],[Clean_Product]])</f>
        <v>3915-WEST-Furniture</v>
      </c>
    </row>
    <row r="2918" spans="1:19" x14ac:dyDescent="0.3">
      <c r="A2918" t="s">
        <v>7519</v>
      </c>
      <c r="B2918" t="str">
        <f t="shared" si="270"/>
        <v>3916</v>
      </c>
      <c r="C2918" t="s">
        <v>7520</v>
      </c>
      <c r="D2918" t="str">
        <f t="shared" si="275"/>
        <v>Rachel Jordan</v>
      </c>
      <c r="E2918" t="s">
        <v>11</v>
      </c>
      <c r="F2918" t="str">
        <f t="shared" si="271"/>
        <v>NORTH</v>
      </c>
      <c r="G2918" t="s">
        <v>80</v>
      </c>
      <c r="H2918" t="str">
        <f t="shared" si="272"/>
        <v>Furniture</v>
      </c>
      <c r="I2918" s="2" t="s">
        <v>7521</v>
      </c>
      <c r="J2918" s="1">
        <v>45811</v>
      </c>
      <c r="K2918"/>
      <c r="L2918" s="4">
        <v>0</v>
      </c>
      <c r="M2918" s="4" t="str">
        <f t="shared" si="273"/>
        <v>Low Sales</v>
      </c>
      <c r="N2918" s="2" t="str">
        <f t="shared" si="274"/>
        <v>Grade C</v>
      </c>
      <c r="O2918"/>
      <c r="P2918" s="4">
        <v>0</v>
      </c>
      <c r="Q2918" t="s">
        <v>31</v>
      </c>
      <c r="R2918" s="4">
        <v>13</v>
      </c>
      <c r="S2918" t="str">
        <f>CONCATENATE(OrdersTable[[#This Row],[Clean_ID]],"-",OrdersTable[[#This Row],[Clean_Region]],"-",OrdersTable[[#This Row],[Clean_Product]])</f>
        <v>3916-NORTH-Furniture</v>
      </c>
    </row>
    <row r="2919" spans="1:19" x14ac:dyDescent="0.3">
      <c r="A2919" t="s">
        <v>7522</v>
      </c>
      <c r="B2919" t="str">
        <f t="shared" si="270"/>
        <v>3917</v>
      </c>
      <c r="C2919" t="s">
        <v>7523</v>
      </c>
      <c r="D2919" t="str">
        <f t="shared" si="275"/>
        <v>Jeffrey Mooney</v>
      </c>
      <c r="E2919" t="s">
        <v>34</v>
      </c>
      <c r="F2919" t="str">
        <f t="shared" si="271"/>
        <v>NORTH</v>
      </c>
      <c r="G2919" t="s">
        <v>12</v>
      </c>
      <c r="H2919" t="str">
        <f t="shared" si="272"/>
        <v>Electronics</v>
      </c>
      <c r="I2919" s="2" t="s">
        <v>1264</v>
      </c>
      <c r="J2919" s="1">
        <v>46081</v>
      </c>
      <c r="K2919"/>
      <c r="L2919" s="4">
        <v>0</v>
      </c>
      <c r="M2919" s="4" t="str">
        <f t="shared" si="273"/>
        <v>Low Sales</v>
      </c>
      <c r="N2919" s="2" t="str">
        <f t="shared" si="274"/>
        <v>Grade C</v>
      </c>
      <c r="O2919">
        <v>15</v>
      </c>
      <c r="P2919" s="4">
        <v>15</v>
      </c>
      <c r="Q2919" t="s">
        <v>18</v>
      </c>
      <c r="R2919" s="4">
        <v>9</v>
      </c>
      <c r="S2919" t="str">
        <f>CONCATENATE(OrdersTable[[#This Row],[Clean_ID]],"-",OrdersTable[[#This Row],[Clean_Region]],"-",OrdersTable[[#This Row],[Clean_Product]])</f>
        <v>3917-NORTH-Electronics</v>
      </c>
    </row>
    <row r="2920" spans="1:19" x14ac:dyDescent="0.3">
      <c r="A2920" t="s">
        <v>7524</v>
      </c>
      <c r="B2920" t="str">
        <f t="shared" si="270"/>
        <v>3918</v>
      </c>
      <c r="C2920" t="s">
        <v>7525</v>
      </c>
      <c r="D2920" t="str">
        <f t="shared" si="275"/>
        <v>Jennifer Hooper</v>
      </c>
      <c r="E2920" t="s">
        <v>26</v>
      </c>
      <c r="F2920" t="str">
        <f t="shared" si="271"/>
        <v>EAST</v>
      </c>
      <c r="G2920" t="s">
        <v>12</v>
      </c>
      <c r="H2920" t="str">
        <f t="shared" si="272"/>
        <v>Electronics</v>
      </c>
      <c r="I2920" s="2" t="s">
        <v>7526</v>
      </c>
      <c r="J2920" s="1">
        <v>45688</v>
      </c>
      <c r="K2920"/>
      <c r="L2920" s="4">
        <v>0</v>
      </c>
      <c r="M2920" s="4" t="str">
        <f t="shared" si="273"/>
        <v>Low Sales</v>
      </c>
      <c r="N2920" s="2" t="str">
        <f t="shared" si="274"/>
        <v>Grade C</v>
      </c>
      <c r="O2920">
        <v>10</v>
      </c>
      <c r="P2920" s="4">
        <v>10</v>
      </c>
      <c r="Q2920" t="s">
        <v>31</v>
      </c>
      <c r="R2920" s="4">
        <v>11</v>
      </c>
      <c r="S2920" t="str">
        <f>CONCATENATE(OrdersTable[[#This Row],[Clean_ID]],"-",OrdersTable[[#This Row],[Clean_Region]],"-",OrdersTable[[#This Row],[Clean_Product]])</f>
        <v>3918-EAST-Electronics</v>
      </c>
    </row>
    <row r="2921" spans="1:19" x14ac:dyDescent="0.3">
      <c r="A2921" t="s">
        <v>7527</v>
      </c>
      <c r="B2921" t="str">
        <f t="shared" si="270"/>
        <v>3919</v>
      </c>
      <c r="C2921" t="s">
        <v>7528</v>
      </c>
      <c r="D2921" t="str">
        <f t="shared" si="275"/>
        <v>Alison Steele</v>
      </c>
      <c r="E2921" t="s">
        <v>44</v>
      </c>
      <c r="F2921" t="str">
        <f t="shared" si="271"/>
        <v>SOUTH</v>
      </c>
      <c r="G2921" t="s">
        <v>35</v>
      </c>
      <c r="H2921" t="str">
        <f t="shared" si="272"/>
        <v>Electronics</v>
      </c>
      <c r="I2921" s="2" t="s">
        <v>7529</v>
      </c>
      <c r="J2921" s="1">
        <v>45701</v>
      </c>
      <c r="K2921"/>
      <c r="L2921" s="4">
        <v>0</v>
      </c>
      <c r="M2921" s="4" t="str">
        <f t="shared" si="273"/>
        <v>Low Sales</v>
      </c>
      <c r="N2921" s="2" t="str">
        <f t="shared" si="274"/>
        <v>Grade C</v>
      </c>
      <c r="O2921">
        <v>15</v>
      </c>
      <c r="P2921" s="4">
        <v>15</v>
      </c>
      <c r="Q2921" t="s">
        <v>14</v>
      </c>
      <c r="R2921" s="4">
        <v>14</v>
      </c>
      <c r="S2921" t="str">
        <f>CONCATENATE(OrdersTable[[#This Row],[Clean_ID]],"-",OrdersTable[[#This Row],[Clean_Region]],"-",OrdersTable[[#This Row],[Clean_Product]])</f>
        <v>3919-SOUTH-Electronics</v>
      </c>
    </row>
    <row r="2922" spans="1:19" x14ac:dyDescent="0.3">
      <c r="A2922" t="s">
        <v>7530</v>
      </c>
      <c r="B2922" t="str">
        <f t="shared" si="270"/>
        <v>3920</v>
      </c>
      <c r="C2922" t="s">
        <v>7531</v>
      </c>
      <c r="D2922" t="str">
        <f t="shared" si="275"/>
        <v>Patricia Lowe</v>
      </c>
      <c r="E2922" t="s">
        <v>11</v>
      </c>
      <c r="F2922" t="str">
        <f t="shared" si="271"/>
        <v>NORTH</v>
      </c>
      <c r="G2922" t="s">
        <v>40</v>
      </c>
      <c r="H2922" t="str">
        <f t="shared" si="272"/>
        <v>Office Supplies</v>
      </c>
      <c r="I2922" s="2" t="s">
        <v>5150</v>
      </c>
      <c r="J2922" s="1">
        <v>45876</v>
      </c>
      <c r="K2922">
        <v>738.04</v>
      </c>
      <c r="L2922" s="4">
        <v>738.04</v>
      </c>
      <c r="M2922" s="4" t="str">
        <f t="shared" si="273"/>
        <v>Low Sales</v>
      </c>
      <c r="N2922" s="2" t="str">
        <f t="shared" si="274"/>
        <v>Grade C</v>
      </c>
      <c r="O2922">
        <v>20</v>
      </c>
      <c r="P2922" s="4">
        <v>20</v>
      </c>
      <c r="Q2922" t="s">
        <v>14</v>
      </c>
      <c r="R2922" s="4">
        <v>5</v>
      </c>
      <c r="S2922" t="str">
        <f>CONCATENATE(OrdersTable[[#This Row],[Clean_ID]],"-",OrdersTable[[#This Row],[Clean_Region]],"-",OrdersTable[[#This Row],[Clean_Product]])</f>
        <v>3920-NORTH-Office Supplies</v>
      </c>
    </row>
    <row r="2923" spans="1:19" x14ac:dyDescent="0.3">
      <c r="A2923" t="s">
        <v>7532</v>
      </c>
      <c r="B2923" t="str">
        <f t="shared" si="270"/>
        <v>3921</v>
      </c>
      <c r="C2923" t="s">
        <v>7533</v>
      </c>
      <c r="D2923" t="str">
        <f t="shared" si="275"/>
        <v>Elizabeth Deleon</v>
      </c>
      <c r="E2923" t="s">
        <v>11</v>
      </c>
      <c r="F2923" t="str">
        <f t="shared" si="271"/>
        <v>NORTH</v>
      </c>
      <c r="G2923" t="s">
        <v>35</v>
      </c>
      <c r="H2923" t="str">
        <f t="shared" si="272"/>
        <v>Electronics</v>
      </c>
      <c r="I2923" s="2" t="s">
        <v>224</v>
      </c>
      <c r="J2923" s="1">
        <v>46075</v>
      </c>
      <c r="K2923"/>
      <c r="L2923" s="4">
        <v>0</v>
      </c>
      <c r="M2923" s="4" t="str">
        <f t="shared" si="273"/>
        <v>Low Sales</v>
      </c>
      <c r="N2923" s="2" t="str">
        <f t="shared" si="274"/>
        <v>Grade C</v>
      </c>
      <c r="O2923">
        <v>20</v>
      </c>
      <c r="P2923" s="4">
        <v>20</v>
      </c>
      <c r="Q2923" t="s">
        <v>14</v>
      </c>
      <c r="R2923" s="4">
        <v>7</v>
      </c>
      <c r="S2923" t="str">
        <f>CONCATENATE(OrdersTable[[#This Row],[Clean_ID]],"-",OrdersTable[[#This Row],[Clean_Region]],"-",OrdersTable[[#This Row],[Clean_Product]])</f>
        <v>3921-NORTH-Electronics</v>
      </c>
    </row>
    <row r="2924" spans="1:19" x14ac:dyDescent="0.3">
      <c r="A2924" t="s">
        <v>7534</v>
      </c>
      <c r="B2924" t="str">
        <f t="shared" si="270"/>
        <v>3922</v>
      </c>
      <c r="C2924" t="s">
        <v>7535</v>
      </c>
      <c r="D2924" t="str">
        <f t="shared" si="275"/>
        <v>Anthony Bell</v>
      </c>
      <c r="E2924" t="s">
        <v>51</v>
      </c>
      <c r="F2924" t="str">
        <f t="shared" si="271"/>
        <v>WEST</v>
      </c>
      <c r="G2924" t="s">
        <v>80</v>
      </c>
      <c r="H2924" t="str">
        <f t="shared" si="272"/>
        <v>Furniture</v>
      </c>
      <c r="I2924" s="2" t="s">
        <v>5774</v>
      </c>
      <c r="J2924" s="1">
        <v>45483</v>
      </c>
      <c r="K2924"/>
      <c r="L2924" s="4">
        <v>0</v>
      </c>
      <c r="M2924" s="4" t="str">
        <f t="shared" si="273"/>
        <v>Low Sales</v>
      </c>
      <c r="N2924" s="2" t="str">
        <f t="shared" si="274"/>
        <v>Grade C</v>
      </c>
      <c r="O2924">
        <v>10</v>
      </c>
      <c r="P2924" s="4">
        <v>10</v>
      </c>
      <c r="Q2924" t="s">
        <v>37</v>
      </c>
      <c r="R2924" s="4">
        <v>15</v>
      </c>
      <c r="S2924" t="str">
        <f>CONCATENATE(OrdersTable[[#This Row],[Clean_ID]],"-",OrdersTable[[#This Row],[Clean_Region]],"-",OrdersTable[[#This Row],[Clean_Product]])</f>
        <v>3922-WEST-Furniture</v>
      </c>
    </row>
    <row r="2925" spans="1:19" x14ac:dyDescent="0.3">
      <c r="A2925" t="s">
        <v>7536</v>
      </c>
      <c r="B2925" t="str">
        <f t="shared" si="270"/>
        <v>3923</v>
      </c>
      <c r="C2925" t="s">
        <v>7537</v>
      </c>
      <c r="D2925" t="str">
        <f t="shared" si="275"/>
        <v>Emily Brooks</v>
      </c>
      <c r="E2925" t="s">
        <v>11</v>
      </c>
      <c r="F2925" t="str">
        <f t="shared" si="271"/>
        <v>NORTH</v>
      </c>
      <c r="G2925" t="s">
        <v>12</v>
      </c>
      <c r="H2925" t="str">
        <f t="shared" si="272"/>
        <v>Electronics</v>
      </c>
      <c r="I2925" s="2" t="s">
        <v>7081</v>
      </c>
      <c r="J2925" s="1">
        <v>45777</v>
      </c>
      <c r="K2925">
        <v>4720.3500000000004</v>
      </c>
      <c r="L2925" s="4">
        <v>4720.3500000000004</v>
      </c>
      <c r="M2925" s="4" t="str">
        <f t="shared" si="273"/>
        <v>High Sales</v>
      </c>
      <c r="N2925" s="2" t="str">
        <f t="shared" si="274"/>
        <v>Grade A</v>
      </c>
      <c r="O2925"/>
      <c r="P2925" s="4">
        <v>0</v>
      </c>
      <c r="Q2925" t="s">
        <v>37</v>
      </c>
      <c r="R2925" s="4">
        <v>2</v>
      </c>
      <c r="S2925" t="str">
        <f>CONCATENATE(OrdersTable[[#This Row],[Clean_ID]],"-",OrdersTable[[#This Row],[Clean_Region]],"-",OrdersTable[[#This Row],[Clean_Product]])</f>
        <v>3923-NORTH-Electronics</v>
      </c>
    </row>
    <row r="2926" spans="1:19" x14ac:dyDescent="0.3">
      <c r="A2926" t="s">
        <v>7538</v>
      </c>
      <c r="B2926" t="str">
        <f t="shared" si="270"/>
        <v>3924</v>
      </c>
      <c r="C2926" t="s">
        <v>7539</v>
      </c>
      <c r="D2926" t="str">
        <f t="shared" si="275"/>
        <v>Christopher Harris</v>
      </c>
      <c r="E2926" t="s">
        <v>11</v>
      </c>
      <c r="F2926" t="str">
        <f t="shared" si="271"/>
        <v>NORTH</v>
      </c>
      <c r="G2926" t="s">
        <v>80</v>
      </c>
      <c r="H2926" t="str">
        <f t="shared" si="272"/>
        <v>Furniture</v>
      </c>
      <c r="I2926" s="2" t="s">
        <v>948</v>
      </c>
      <c r="J2926" s="1">
        <v>45794</v>
      </c>
      <c r="K2926"/>
      <c r="L2926" s="4">
        <v>0</v>
      </c>
      <c r="M2926" s="4" t="str">
        <f t="shared" si="273"/>
        <v>Low Sales</v>
      </c>
      <c r="N2926" s="2" t="str">
        <f t="shared" si="274"/>
        <v>Grade C</v>
      </c>
      <c r="O2926">
        <v>15</v>
      </c>
      <c r="P2926" s="4">
        <v>15</v>
      </c>
      <c r="Q2926" t="s">
        <v>18</v>
      </c>
      <c r="R2926" s="4">
        <v>13</v>
      </c>
      <c r="S2926" t="str">
        <f>CONCATENATE(OrdersTable[[#This Row],[Clean_ID]],"-",OrdersTable[[#This Row],[Clean_Region]],"-",OrdersTable[[#This Row],[Clean_Product]])</f>
        <v>3924-NORTH-Furniture</v>
      </c>
    </row>
    <row r="2927" spans="1:19" x14ac:dyDescent="0.3">
      <c r="A2927" t="s">
        <v>7540</v>
      </c>
      <c r="B2927" t="str">
        <f t="shared" si="270"/>
        <v>3925</v>
      </c>
      <c r="C2927" t="s">
        <v>7541</v>
      </c>
      <c r="D2927" t="str">
        <f t="shared" si="275"/>
        <v>Chad Taylor</v>
      </c>
      <c r="E2927" t="s">
        <v>44</v>
      </c>
      <c r="F2927" t="str">
        <f t="shared" si="271"/>
        <v>SOUTH</v>
      </c>
      <c r="G2927" t="s">
        <v>35</v>
      </c>
      <c r="H2927" t="str">
        <f t="shared" si="272"/>
        <v>Electronics</v>
      </c>
      <c r="I2927" s="2" t="s">
        <v>4875</v>
      </c>
      <c r="J2927" s="1">
        <v>45326</v>
      </c>
      <c r="K2927">
        <v>3700.81</v>
      </c>
      <c r="L2927" s="4">
        <v>3700.81</v>
      </c>
      <c r="M2927" s="4" t="str">
        <f t="shared" si="273"/>
        <v>High Sales</v>
      </c>
      <c r="N2927" s="2" t="str">
        <f t="shared" si="274"/>
        <v>Grade B</v>
      </c>
      <c r="O2927"/>
      <c r="P2927" s="4">
        <v>0</v>
      </c>
      <c r="Q2927" t="s">
        <v>23</v>
      </c>
      <c r="R2927" s="4">
        <v>14</v>
      </c>
      <c r="S2927" t="str">
        <f>CONCATENATE(OrdersTable[[#This Row],[Clean_ID]],"-",OrdersTable[[#This Row],[Clean_Region]],"-",OrdersTable[[#This Row],[Clean_Product]])</f>
        <v>3925-SOUTH-Electronics</v>
      </c>
    </row>
    <row r="2928" spans="1:19" x14ac:dyDescent="0.3">
      <c r="A2928" t="s">
        <v>7542</v>
      </c>
      <c r="B2928" t="str">
        <f t="shared" si="270"/>
        <v>3926</v>
      </c>
      <c r="C2928" t="s">
        <v>7543</v>
      </c>
      <c r="D2928" t="str">
        <f t="shared" si="275"/>
        <v>Amanda Berry</v>
      </c>
      <c r="E2928" t="s">
        <v>26</v>
      </c>
      <c r="F2928" t="str">
        <f t="shared" si="271"/>
        <v>EAST</v>
      </c>
      <c r="G2928" t="s">
        <v>40</v>
      </c>
      <c r="H2928" t="str">
        <f t="shared" si="272"/>
        <v>Office Supplies</v>
      </c>
      <c r="I2928" s="2" t="s">
        <v>3061</v>
      </c>
      <c r="J2928" s="1">
        <v>45467</v>
      </c>
      <c r="K2928">
        <v>2957.2</v>
      </c>
      <c r="L2928" s="4">
        <v>2957.2</v>
      </c>
      <c r="M2928" s="4" t="str">
        <f t="shared" si="273"/>
        <v>High Sales</v>
      </c>
      <c r="N2928" s="2" t="str">
        <f t="shared" si="274"/>
        <v>Grade B</v>
      </c>
      <c r="O2928">
        <v>5</v>
      </c>
      <c r="P2928" s="4">
        <v>5</v>
      </c>
      <c r="Q2928" t="s">
        <v>18</v>
      </c>
      <c r="R2928" s="4">
        <v>12</v>
      </c>
      <c r="S2928" t="str">
        <f>CONCATENATE(OrdersTable[[#This Row],[Clean_ID]],"-",OrdersTable[[#This Row],[Clean_Region]],"-",OrdersTable[[#This Row],[Clean_Product]])</f>
        <v>3926-EAST-Office Supplies</v>
      </c>
    </row>
    <row r="2929" spans="1:19" x14ac:dyDescent="0.3">
      <c r="A2929" t="s">
        <v>7544</v>
      </c>
      <c r="B2929" t="str">
        <f t="shared" si="270"/>
        <v>3927</v>
      </c>
      <c r="C2929" t="s">
        <v>7545</v>
      </c>
      <c r="D2929" t="str">
        <f t="shared" si="275"/>
        <v>Eric Baldwin</v>
      </c>
      <c r="E2929" t="s">
        <v>11</v>
      </c>
      <c r="F2929" t="str">
        <f t="shared" si="271"/>
        <v>NORTH</v>
      </c>
      <c r="G2929" t="s">
        <v>80</v>
      </c>
      <c r="H2929" t="str">
        <f t="shared" si="272"/>
        <v>Furniture</v>
      </c>
      <c r="I2929" s="2" t="s">
        <v>7546</v>
      </c>
      <c r="J2929" s="1">
        <v>45381</v>
      </c>
      <c r="K2929"/>
      <c r="L2929" s="4">
        <v>0</v>
      </c>
      <c r="M2929" s="4" t="str">
        <f t="shared" si="273"/>
        <v>Low Sales</v>
      </c>
      <c r="N2929" s="2" t="str">
        <f t="shared" si="274"/>
        <v>Grade C</v>
      </c>
      <c r="O2929">
        <v>15</v>
      </c>
      <c r="P2929" s="4">
        <v>15</v>
      </c>
      <c r="Q2929" t="s">
        <v>37</v>
      </c>
      <c r="R2929" s="4">
        <v>12</v>
      </c>
      <c r="S2929" t="str">
        <f>CONCATENATE(OrdersTable[[#This Row],[Clean_ID]],"-",OrdersTable[[#This Row],[Clean_Region]],"-",OrdersTable[[#This Row],[Clean_Product]])</f>
        <v>3927-NORTH-Furniture</v>
      </c>
    </row>
    <row r="2930" spans="1:19" x14ac:dyDescent="0.3">
      <c r="A2930" t="s">
        <v>7547</v>
      </c>
      <c r="B2930" t="str">
        <f t="shared" si="270"/>
        <v>3928</v>
      </c>
      <c r="C2930" t="s">
        <v>7548</v>
      </c>
      <c r="D2930" t="str">
        <f t="shared" si="275"/>
        <v>Christopher Lindsey</v>
      </c>
      <c r="E2930" t="s">
        <v>34</v>
      </c>
      <c r="F2930" t="str">
        <f t="shared" si="271"/>
        <v>NORTH</v>
      </c>
      <c r="G2930" t="s">
        <v>12</v>
      </c>
      <c r="H2930" t="str">
        <f t="shared" si="272"/>
        <v>Electronics</v>
      </c>
      <c r="I2930" s="2" t="s">
        <v>7549</v>
      </c>
      <c r="J2930" s="1">
        <v>45581</v>
      </c>
      <c r="K2930"/>
      <c r="L2930" s="4">
        <v>0</v>
      </c>
      <c r="M2930" s="4" t="str">
        <f t="shared" si="273"/>
        <v>Low Sales</v>
      </c>
      <c r="N2930" s="2" t="str">
        <f t="shared" si="274"/>
        <v>Grade C</v>
      </c>
      <c r="O2930">
        <v>20</v>
      </c>
      <c r="P2930" s="4">
        <v>20</v>
      </c>
      <c r="Q2930" t="s">
        <v>14</v>
      </c>
      <c r="R2930" s="4">
        <v>7</v>
      </c>
      <c r="S2930" t="str">
        <f>CONCATENATE(OrdersTable[[#This Row],[Clean_ID]],"-",OrdersTable[[#This Row],[Clean_Region]],"-",OrdersTable[[#This Row],[Clean_Product]])</f>
        <v>3928-NORTH-Electronics</v>
      </c>
    </row>
    <row r="2931" spans="1:19" x14ac:dyDescent="0.3">
      <c r="A2931" t="s">
        <v>7550</v>
      </c>
      <c r="B2931" t="str">
        <f t="shared" si="270"/>
        <v>3929</v>
      </c>
      <c r="C2931" t="s">
        <v>7551</v>
      </c>
      <c r="D2931" t="str">
        <f t="shared" si="275"/>
        <v>Sharon Kent</v>
      </c>
      <c r="E2931" t="s">
        <v>21</v>
      </c>
      <c r="F2931" t="str">
        <f t="shared" si="271"/>
        <v>CENTRAL</v>
      </c>
      <c r="G2931" t="s">
        <v>80</v>
      </c>
      <c r="H2931" t="str">
        <f t="shared" si="272"/>
        <v>Furniture</v>
      </c>
      <c r="I2931" s="2" t="s">
        <v>3294</v>
      </c>
      <c r="J2931" s="1">
        <v>45357</v>
      </c>
      <c r="K2931"/>
      <c r="L2931" s="4">
        <v>0</v>
      </c>
      <c r="M2931" s="4" t="str">
        <f t="shared" si="273"/>
        <v>Low Sales</v>
      </c>
      <c r="N2931" s="2" t="str">
        <f t="shared" si="274"/>
        <v>Grade C</v>
      </c>
      <c r="O2931">
        <v>10</v>
      </c>
      <c r="P2931" s="4">
        <v>10</v>
      </c>
      <c r="Q2931" t="s">
        <v>14</v>
      </c>
      <c r="R2931" s="4">
        <v>6</v>
      </c>
      <c r="S2931" t="str">
        <f>CONCATENATE(OrdersTable[[#This Row],[Clean_ID]],"-",OrdersTable[[#This Row],[Clean_Region]],"-",OrdersTable[[#This Row],[Clean_Product]])</f>
        <v>3929-CENTRAL-Furniture</v>
      </c>
    </row>
    <row r="2932" spans="1:19" x14ac:dyDescent="0.3">
      <c r="A2932" t="s">
        <v>7552</v>
      </c>
      <c r="B2932" t="str">
        <f t="shared" si="270"/>
        <v>3930</v>
      </c>
      <c r="C2932" t="s">
        <v>7553</v>
      </c>
      <c r="D2932" t="str">
        <f t="shared" si="275"/>
        <v>Robert Crawford</v>
      </c>
      <c r="E2932" t="s">
        <v>26</v>
      </c>
      <c r="F2932" t="str">
        <f t="shared" si="271"/>
        <v>EAST</v>
      </c>
      <c r="G2932" t="s">
        <v>80</v>
      </c>
      <c r="H2932" t="str">
        <f t="shared" si="272"/>
        <v>Furniture</v>
      </c>
      <c r="I2932" s="2" t="s">
        <v>7554</v>
      </c>
      <c r="J2932" s="1">
        <v>45570</v>
      </c>
      <c r="K2932"/>
      <c r="L2932" s="4">
        <v>0</v>
      </c>
      <c r="M2932" s="4" t="str">
        <f t="shared" si="273"/>
        <v>Low Sales</v>
      </c>
      <c r="N2932" s="2" t="str">
        <f t="shared" si="274"/>
        <v>Grade C</v>
      </c>
      <c r="O2932">
        <v>10</v>
      </c>
      <c r="P2932" s="4">
        <v>10</v>
      </c>
      <c r="Q2932" t="s">
        <v>14</v>
      </c>
      <c r="R2932" s="4">
        <v>12</v>
      </c>
      <c r="S2932" t="str">
        <f>CONCATENATE(OrdersTable[[#This Row],[Clean_ID]],"-",OrdersTable[[#This Row],[Clean_Region]],"-",OrdersTable[[#This Row],[Clean_Product]])</f>
        <v>3930-EAST-Furniture</v>
      </c>
    </row>
    <row r="2933" spans="1:19" x14ac:dyDescent="0.3">
      <c r="A2933" t="s">
        <v>7555</v>
      </c>
      <c r="B2933" t="str">
        <f t="shared" si="270"/>
        <v>3931</v>
      </c>
      <c r="C2933" t="s">
        <v>7556</v>
      </c>
      <c r="D2933" t="str">
        <f t="shared" si="275"/>
        <v>Dawn Ramos</v>
      </c>
      <c r="E2933" t="s">
        <v>44</v>
      </c>
      <c r="F2933" t="str">
        <f t="shared" si="271"/>
        <v>SOUTH</v>
      </c>
      <c r="G2933" t="s">
        <v>12</v>
      </c>
      <c r="H2933" t="str">
        <f t="shared" si="272"/>
        <v>Electronics</v>
      </c>
      <c r="I2933" s="2" t="s">
        <v>7557</v>
      </c>
      <c r="J2933" s="1">
        <v>45769</v>
      </c>
      <c r="K2933"/>
      <c r="L2933" s="4">
        <v>0</v>
      </c>
      <c r="M2933" s="4" t="str">
        <f t="shared" si="273"/>
        <v>Low Sales</v>
      </c>
      <c r="N2933" s="2" t="str">
        <f t="shared" si="274"/>
        <v>Grade C</v>
      </c>
      <c r="O2933">
        <v>20</v>
      </c>
      <c r="P2933" s="4">
        <v>20</v>
      </c>
      <c r="Q2933" t="s">
        <v>37</v>
      </c>
      <c r="R2933" s="4">
        <v>14</v>
      </c>
      <c r="S2933" t="str">
        <f>CONCATENATE(OrdersTable[[#This Row],[Clean_ID]],"-",OrdersTable[[#This Row],[Clean_Region]],"-",OrdersTable[[#This Row],[Clean_Product]])</f>
        <v>3931-SOUTH-Electronics</v>
      </c>
    </row>
    <row r="2934" spans="1:19" x14ac:dyDescent="0.3">
      <c r="A2934" t="s">
        <v>7558</v>
      </c>
      <c r="B2934" t="str">
        <f t="shared" si="270"/>
        <v>3932</v>
      </c>
      <c r="C2934" t="s">
        <v>7559</v>
      </c>
      <c r="D2934" t="str">
        <f t="shared" si="275"/>
        <v>Danielle Martin</v>
      </c>
      <c r="E2934" t="s">
        <v>34</v>
      </c>
      <c r="F2934" t="str">
        <f t="shared" si="271"/>
        <v>NORTH</v>
      </c>
      <c r="G2934" t="s">
        <v>35</v>
      </c>
      <c r="H2934" t="str">
        <f t="shared" si="272"/>
        <v>Electronics</v>
      </c>
      <c r="I2934" s="2" t="s">
        <v>3629</v>
      </c>
      <c r="J2934" s="1">
        <v>45971</v>
      </c>
      <c r="K2934"/>
      <c r="L2934" s="4">
        <v>0</v>
      </c>
      <c r="M2934" s="4" t="str">
        <f t="shared" si="273"/>
        <v>Low Sales</v>
      </c>
      <c r="N2934" s="2" t="str">
        <f t="shared" si="274"/>
        <v>Grade C</v>
      </c>
      <c r="O2934">
        <v>10</v>
      </c>
      <c r="P2934" s="4">
        <v>10</v>
      </c>
      <c r="Q2934" t="s">
        <v>14</v>
      </c>
      <c r="R2934" s="4">
        <v>6</v>
      </c>
      <c r="S2934" t="str">
        <f>CONCATENATE(OrdersTable[[#This Row],[Clean_ID]],"-",OrdersTable[[#This Row],[Clean_Region]],"-",OrdersTable[[#This Row],[Clean_Product]])</f>
        <v>3932-NORTH-Electronics</v>
      </c>
    </row>
    <row r="2935" spans="1:19" x14ac:dyDescent="0.3">
      <c r="A2935" t="s">
        <v>7560</v>
      </c>
      <c r="B2935" t="str">
        <f t="shared" si="270"/>
        <v>3933</v>
      </c>
      <c r="C2935" t="s">
        <v>7561</v>
      </c>
      <c r="D2935" t="str">
        <f t="shared" si="275"/>
        <v>Robert Whitaker</v>
      </c>
      <c r="E2935" t="s">
        <v>11</v>
      </c>
      <c r="F2935" t="str">
        <f t="shared" si="271"/>
        <v>NORTH</v>
      </c>
      <c r="G2935" t="s">
        <v>12</v>
      </c>
      <c r="H2935" t="str">
        <f t="shared" si="272"/>
        <v>Electronics</v>
      </c>
      <c r="I2935" s="2" t="s">
        <v>1110</v>
      </c>
      <c r="J2935" s="1">
        <v>45397</v>
      </c>
      <c r="K2935"/>
      <c r="L2935" s="4">
        <v>0</v>
      </c>
      <c r="M2935" s="4" t="str">
        <f t="shared" si="273"/>
        <v>Low Sales</v>
      </c>
      <c r="N2935" s="2" t="str">
        <f t="shared" si="274"/>
        <v>Grade C</v>
      </c>
      <c r="O2935"/>
      <c r="P2935" s="4">
        <v>0</v>
      </c>
      <c r="Q2935" t="s">
        <v>18</v>
      </c>
      <c r="R2935" s="4">
        <v>15</v>
      </c>
      <c r="S2935" t="str">
        <f>CONCATENATE(OrdersTable[[#This Row],[Clean_ID]],"-",OrdersTable[[#This Row],[Clean_Region]],"-",OrdersTable[[#This Row],[Clean_Product]])</f>
        <v>3933-NORTH-Electronics</v>
      </c>
    </row>
    <row r="2936" spans="1:19" x14ac:dyDescent="0.3">
      <c r="A2936" t="s">
        <v>7562</v>
      </c>
      <c r="B2936" t="str">
        <f t="shared" si="270"/>
        <v>3934</v>
      </c>
      <c r="C2936" t="s">
        <v>7563</v>
      </c>
      <c r="D2936" t="str">
        <f t="shared" si="275"/>
        <v>Kimberly Foster</v>
      </c>
      <c r="E2936" t="s">
        <v>11</v>
      </c>
      <c r="F2936" t="str">
        <f t="shared" si="271"/>
        <v>NORTH</v>
      </c>
      <c r="G2936" t="s">
        <v>12</v>
      </c>
      <c r="H2936" t="str">
        <f t="shared" si="272"/>
        <v>Electronics</v>
      </c>
      <c r="I2936" s="2" t="s">
        <v>7564</v>
      </c>
      <c r="J2936" s="1">
        <v>45628</v>
      </c>
      <c r="K2936"/>
      <c r="L2936" s="4">
        <v>0</v>
      </c>
      <c r="M2936" s="4" t="str">
        <f t="shared" si="273"/>
        <v>Low Sales</v>
      </c>
      <c r="N2936" s="2" t="str">
        <f t="shared" si="274"/>
        <v>Grade C</v>
      </c>
      <c r="O2936">
        <v>5</v>
      </c>
      <c r="P2936" s="4">
        <v>5</v>
      </c>
      <c r="Q2936" t="s">
        <v>14</v>
      </c>
      <c r="R2936" s="4">
        <v>8</v>
      </c>
      <c r="S2936" t="str">
        <f>CONCATENATE(OrdersTable[[#This Row],[Clean_ID]],"-",OrdersTable[[#This Row],[Clean_Region]],"-",OrdersTable[[#This Row],[Clean_Product]])</f>
        <v>3934-NORTH-Electronics</v>
      </c>
    </row>
    <row r="2937" spans="1:19" x14ac:dyDescent="0.3">
      <c r="A2937" t="s">
        <v>7565</v>
      </c>
      <c r="B2937" t="str">
        <f t="shared" si="270"/>
        <v>3935</v>
      </c>
      <c r="C2937" t="s">
        <v>7566</v>
      </c>
      <c r="D2937" t="str">
        <f t="shared" si="275"/>
        <v>Kerri Flores</v>
      </c>
      <c r="E2937" t="s">
        <v>34</v>
      </c>
      <c r="F2937" t="str">
        <f t="shared" si="271"/>
        <v>NORTH</v>
      </c>
      <c r="G2937" t="s">
        <v>80</v>
      </c>
      <c r="H2937" t="str">
        <f t="shared" si="272"/>
        <v>Furniture</v>
      </c>
      <c r="I2937" s="2" t="s">
        <v>4417</v>
      </c>
      <c r="J2937" s="1">
        <v>45714</v>
      </c>
      <c r="K2937"/>
      <c r="L2937" s="4">
        <v>0</v>
      </c>
      <c r="M2937" s="4" t="str">
        <f t="shared" si="273"/>
        <v>Low Sales</v>
      </c>
      <c r="N2937" s="2" t="str">
        <f t="shared" si="274"/>
        <v>Grade C</v>
      </c>
      <c r="O2937">
        <v>5</v>
      </c>
      <c r="P2937" s="4">
        <v>5</v>
      </c>
      <c r="Q2937" t="s">
        <v>18</v>
      </c>
      <c r="R2937" s="4">
        <v>1</v>
      </c>
      <c r="S2937" t="str">
        <f>CONCATENATE(OrdersTable[[#This Row],[Clean_ID]],"-",OrdersTable[[#This Row],[Clean_Region]],"-",OrdersTable[[#This Row],[Clean_Product]])</f>
        <v>3935-NORTH-Furniture</v>
      </c>
    </row>
    <row r="2938" spans="1:19" x14ac:dyDescent="0.3">
      <c r="A2938" t="s">
        <v>7567</v>
      </c>
      <c r="B2938" t="str">
        <f t="shared" si="270"/>
        <v>3936</v>
      </c>
      <c r="C2938" t="s">
        <v>7568</v>
      </c>
      <c r="D2938" t="str">
        <f t="shared" si="275"/>
        <v>Jennifer Murphy</v>
      </c>
      <c r="E2938" t="s">
        <v>21</v>
      </c>
      <c r="F2938" t="str">
        <f t="shared" si="271"/>
        <v>CENTRAL</v>
      </c>
      <c r="G2938" t="s">
        <v>12</v>
      </c>
      <c r="H2938" t="str">
        <f t="shared" si="272"/>
        <v>Electronics</v>
      </c>
      <c r="I2938" s="2" t="s">
        <v>3678</v>
      </c>
      <c r="J2938" s="1">
        <v>45822</v>
      </c>
      <c r="K2938">
        <v>4496.3599999999997</v>
      </c>
      <c r="L2938" s="4">
        <v>4496.3599999999997</v>
      </c>
      <c r="M2938" s="4" t="str">
        <f t="shared" si="273"/>
        <v>High Sales</v>
      </c>
      <c r="N2938" s="2" t="str">
        <f t="shared" si="274"/>
        <v>Grade A</v>
      </c>
      <c r="O2938">
        <v>20</v>
      </c>
      <c r="P2938" s="4">
        <v>20</v>
      </c>
      <c r="Q2938" t="s">
        <v>18</v>
      </c>
      <c r="R2938" s="4">
        <v>7</v>
      </c>
      <c r="S2938" t="str">
        <f>CONCATENATE(OrdersTable[[#This Row],[Clean_ID]],"-",OrdersTable[[#This Row],[Clean_Region]],"-",OrdersTable[[#This Row],[Clean_Product]])</f>
        <v>3936-CENTRAL-Electronics</v>
      </c>
    </row>
    <row r="2939" spans="1:19" x14ac:dyDescent="0.3">
      <c r="A2939" t="s">
        <v>7569</v>
      </c>
      <c r="B2939" t="str">
        <f t="shared" si="270"/>
        <v>3937</v>
      </c>
      <c r="C2939" t="s">
        <v>7570</v>
      </c>
      <c r="D2939" t="str">
        <f t="shared" si="275"/>
        <v>James Murillo</v>
      </c>
      <c r="E2939" t="s">
        <v>44</v>
      </c>
      <c r="F2939" t="str">
        <f t="shared" si="271"/>
        <v>SOUTH</v>
      </c>
      <c r="G2939" t="s">
        <v>80</v>
      </c>
      <c r="H2939" t="str">
        <f t="shared" si="272"/>
        <v>Furniture</v>
      </c>
      <c r="I2939" s="2" t="s">
        <v>3257</v>
      </c>
      <c r="J2939" s="1">
        <v>45847</v>
      </c>
      <c r="K2939"/>
      <c r="L2939" s="4">
        <v>0</v>
      </c>
      <c r="M2939" s="4" t="str">
        <f t="shared" si="273"/>
        <v>Low Sales</v>
      </c>
      <c r="N2939" s="2" t="str">
        <f t="shared" si="274"/>
        <v>Grade C</v>
      </c>
      <c r="O2939">
        <v>15</v>
      </c>
      <c r="P2939" s="4">
        <v>15</v>
      </c>
      <c r="Q2939" t="s">
        <v>37</v>
      </c>
      <c r="R2939" s="4">
        <v>6</v>
      </c>
      <c r="S2939" t="str">
        <f>CONCATENATE(OrdersTable[[#This Row],[Clean_ID]],"-",OrdersTable[[#This Row],[Clean_Region]],"-",OrdersTable[[#This Row],[Clean_Product]])</f>
        <v>3937-SOUTH-Furniture</v>
      </c>
    </row>
    <row r="2940" spans="1:19" x14ac:dyDescent="0.3">
      <c r="A2940" t="s">
        <v>7571</v>
      </c>
      <c r="B2940" t="str">
        <f t="shared" si="270"/>
        <v>3938</v>
      </c>
      <c r="C2940" t="s">
        <v>7572</v>
      </c>
      <c r="D2940" t="str">
        <f t="shared" si="275"/>
        <v>Samantha Cameron</v>
      </c>
      <c r="E2940" t="s">
        <v>34</v>
      </c>
      <c r="F2940" t="str">
        <f t="shared" si="271"/>
        <v>NORTH</v>
      </c>
      <c r="G2940" t="s">
        <v>12</v>
      </c>
      <c r="H2940" t="str">
        <f t="shared" si="272"/>
        <v>Electronics</v>
      </c>
      <c r="I2940" s="2" t="s">
        <v>7501</v>
      </c>
      <c r="J2940" s="1">
        <v>45760</v>
      </c>
      <c r="K2940"/>
      <c r="L2940" s="4">
        <v>0</v>
      </c>
      <c r="M2940" s="4" t="str">
        <f t="shared" si="273"/>
        <v>Low Sales</v>
      </c>
      <c r="N2940" s="2" t="str">
        <f t="shared" si="274"/>
        <v>Grade C</v>
      </c>
      <c r="O2940"/>
      <c r="P2940" s="4">
        <v>0</v>
      </c>
      <c r="Q2940" t="s">
        <v>18</v>
      </c>
      <c r="R2940" s="4">
        <v>11</v>
      </c>
      <c r="S2940" t="str">
        <f>CONCATENATE(OrdersTable[[#This Row],[Clean_ID]],"-",OrdersTable[[#This Row],[Clean_Region]],"-",OrdersTable[[#This Row],[Clean_Product]])</f>
        <v>3938-NORTH-Electronics</v>
      </c>
    </row>
    <row r="2941" spans="1:19" x14ac:dyDescent="0.3">
      <c r="A2941" t="s">
        <v>7573</v>
      </c>
      <c r="B2941" t="str">
        <f t="shared" si="270"/>
        <v>3939</v>
      </c>
      <c r="C2941" t="s">
        <v>7574</v>
      </c>
      <c r="D2941" t="str">
        <f t="shared" si="275"/>
        <v>Brian Tanner</v>
      </c>
      <c r="E2941" t="s">
        <v>11</v>
      </c>
      <c r="F2941" t="str">
        <f t="shared" si="271"/>
        <v>NORTH</v>
      </c>
      <c r="G2941" t="s">
        <v>35</v>
      </c>
      <c r="H2941" t="str">
        <f t="shared" si="272"/>
        <v>Electronics</v>
      </c>
      <c r="I2941" s="2" t="s">
        <v>4362</v>
      </c>
      <c r="J2941" s="1">
        <v>45879</v>
      </c>
      <c r="K2941"/>
      <c r="L2941" s="4">
        <v>0</v>
      </c>
      <c r="M2941" s="4" t="str">
        <f t="shared" si="273"/>
        <v>Low Sales</v>
      </c>
      <c r="N2941" s="2" t="str">
        <f t="shared" si="274"/>
        <v>Grade C</v>
      </c>
      <c r="O2941"/>
      <c r="P2941" s="4">
        <v>0</v>
      </c>
      <c r="Q2941" t="s">
        <v>14</v>
      </c>
      <c r="R2941" s="4">
        <v>7</v>
      </c>
      <c r="S2941" t="str">
        <f>CONCATENATE(OrdersTable[[#This Row],[Clean_ID]],"-",OrdersTable[[#This Row],[Clean_Region]],"-",OrdersTable[[#This Row],[Clean_Product]])</f>
        <v>3939-NORTH-Electronics</v>
      </c>
    </row>
    <row r="2942" spans="1:19" x14ac:dyDescent="0.3">
      <c r="A2942" t="s">
        <v>7575</v>
      </c>
      <c r="B2942" t="str">
        <f t="shared" si="270"/>
        <v>3940</v>
      </c>
      <c r="C2942" t="s">
        <v>7576</v>
      </c>
      <c r="D2942" t="str">
        <f t="shared" si="275"/>
        <v>Susan Gonzalez</v>
      </c>
      <c r="E2942" t="s">
        <v>21</v>
      </c>
      <c r="F2942" t="str">
        <f t="shared" si="271"/>
        <v>CENTRAL</v>
      </c>
      <c r="G2942" t="s">
        <v>12</v>
      </c>
      <c r="H2942" t="str">
        <f t="shared" si="272"/>
        <v>Electronics</v>
      </c>
      <c r="I2942" s="2" t="s">
        <v>7183</v>
      </c>
      <c r="J2942" s="1">
        <v>46028</v>
      </c>
      <c r="K2942"/>
      <c r="L2942" s="4">
        <v>0</v>
      </c>
      <c r="M2942" s="4" t="str">
        <f t="shared" si="273"/>
        <v>Low Sales</v>
      </c>
      <c r="N2942" s="2" t="str">
        <f t="shared" si="274"/>
        <v>Grade C</v>
      </c>
      <c r="O2942">
        <v>5</v>
      </c>
      <c r="P2942" s="4">
        <v>5</v>
      </c>
      <c r="Q2942" t="s">
        <v>18</v>
      </c>
      <c r="R2942" s="4">
        <v>13</v>
      </c>
      <c r="S2942" t="str">
        <f>CONCATENATE(OrdersTable[[#This Row],[Clean_ID]],"-",OrdersTable[[#This Row],[Clean_Region]],"-",OrdersTable[[#This Row],[Clean_Product]])</f>
        <v>3940-CENTRAL-Electronics</v>
      </c>
    </row>
    <row r="2943" spans="1:19" x14ac:dyDescent="0.3">
      <c r="A2943" t="s">
        <v>7577</v>
      </c>
      <c r="B2943" t="str">
        <f t="shared" si="270"/>
        <v>3941</v>
      </c>
      <c r="C2943" t="s">
        <v>7578</v>
      </c>
      <c r="D2943" t="str">
        <f t="shared" si="275"/>
        <v>Taylor Davis</v>
      </c>
      <c r="E2943" t="s">
        <v>51</v>
      </c>
      <c r="F2943" t="str">
        <f t="shared" si="271"/>
        <v>WEST</v>
      </c>
      <c r="G2943" t="s">
        <v>35</v>
      </c>
      <c r="H2943" t="str">
        <f t="shared" si="272"/>
        <v>Electronics</v>
      </c>
      <c r="I2943" s="2" t="s">
        <v>7579</v>
      </c>
      <c r="J2943" s="1">
        <v>45693</v>
      </c>
      <c r="K2943">
        <v>127</v>
      </c>
      <c r="L2943" s="4">
        <v>127</v>
      </c>
      <c r="M2943" s="4" t="str">
        <f t="shared" si="273"/>
        <v>Low Sales</v>
      </c>
      <c r="N2943" s="2" t="str">
        <f t="shared" si="274"/>
        <v>Grade C</v>
      </c>
      <c r="O2943"/>
      <c r="P2943" s="4">
        <v>0</v>
      </c>
      <c r="Q2943" t="s">
        <v>18</v>
      </c>
      <c r="R2943" s="4">
        <v>14</v>
      </c>
      <c r="S2943" t="str">
        <f>CONCATENATE(OrdersTable[[#This Row],[Clean_ID]],"-",OrdersTable[[#This Row],[Clean_Region]],"-",OrdersTable[[#This Row],[Clean_Product]])</f>
        <v>3941-WEST-Electronics</v>
      </c>
    </row>
    <row r="2944" spans="1:19" x14ac:dyDescent="0.3">
      <c r="A2944" t="s">
        <v>7580</v>
      </c>
      <c r="B2944" t="str">
        <f t="shared" si="270"/>
        <v>3942</v>
      </c>
      <c r="C2944" t="s">
        <v>7581</v>
      </c>
      <c r="D2944" t="str">
        <f t="shared" si="275"/>
        <v>William Robinson</v>
      </c>
      <c r="E2944" t="s">
        <v>34</v>
      </c>
      <c r="F2944" t="str">
        <f t="shared" si="271"/>
        <v>NORTH</v>
      </c>
      <c r="G2944" t="s">
        <v>80</v>
      </c>
      <c r="H2944" t="str">
        <f t="shared" si="272"/>
        <v>Furniture</v>
      </c>
      <c r="I2944" s="2" t="s">
        <v>3117</v>
      </c>
      <c r="J2944" s="1">
        <v>45931</v>
      </c>
      <c r="K2944">
        <v>2308.63</v>
      </c>
      <c r="L2944" s="4">
        <v>2308.63</v>
      </c>
      <c r="M2944" s="4" t="str">
        <f t="shared" si="273"/>
        <v>Low Sales</v>
      </c>
      <c r="N2944" s="2" t="str">
        <f t="shared" si="274"/>
        <v>Grade B</v>
      </c>
      <c r="O2944">
        <v>20</v>
      </c>
      <c r="P2944" s="4">
        <v>20</v>
      </c>
      <c r="Q2944" t="s">
        <v>18</v>
      </c>
      <c r="R2944" s="4">
        <v>11</v>
      </c>
      <c r="S2944" t="str">
        <f>CONCATENATE(OrdersTable[[#This Row],[Clean_ID]],"-",OrdersTable[[#This Row],[Clean_Region]],"-",OrdersTable[[#This Row],[Clean_Product]])</f>
        <v>3942-NORTH-Furniture</v>
      </c>
    </row>
    <row r="2945" spans="1:19" x14ac:dyDescent="0.3">
      <c r="A2945" t="s">
        <v>7582</v>
      </c>
      <c r="B2945" t="str">
        <f t="shared" si="270"/>
        <v>3943</v>
      </c>
      <c r="C2945" t="s">
        <v>7583</v>
      </c>
      <c r="D2945" t="str">
        <f t="shared" si="275"/>
        <v>Jason Harding</v>
      </c>
      <c r="E2945" t="s">
        <v>26</v>
      </c>
      <c r="F2945" t="str">
        <f t="shared" si="271"/>
        <v>EAST</v>
      </c>
      <c r="G2945" t="s">
        <v>40</v>
      </c>
      <c r="H2945" t="str">
        <f t="shared" si="272"/>
        <v>Office Supplies</v>
      </c>
      <c r="I2945" s="2" t="s">
        <v>7584</v>
      </c>
      <c r="J2945" s="1">
        <v>45567</v>
      </c>
      <c r="K2945"/>
      <c r="L2945" s="4">
        <v>0</v>
      </c>
      <c r="M2945" s="4" t="str">
        <f t="shared" si="273"/>
        <v>Low Sales</v>
      </c>
      <c r="N2945" s="2" t="str">
        <f t="shared" si="274"/>
        <v>Grade C</v>
      </c>
      <c r="O2945">
        <v>10</v>
      </c>
      <c r="P2945" s="4">
        <v>10</v>
      </c>
      <c r="Q2945" t="s">
        <v>31</v>
      </c>
      <c r="R2945" s="4">
        <v>6</v>
      </c>
      <c r="S2945" t="str">
        <f>CONCATENATE(OrdersTable[[#This Row],[Clean_ID]],"-",OrdersTable[[#This Row],[Clean_Region]],"-",OrdersTable[[#This Row],[Clean_Product]])</f>
        <v>3943-EAST-Office Supplies</v>
      </c>
    </row>
    <row r="2946" spans="1:19" x14ac:dyDescent="0.3">
      <c r="A2946" t="s">
        <v>7585</v>
      </c>
      <c r="B2946" t="str">
        <f t="shared" ref="B2946:B3009" si="276">RIGHT(A2946, 4)</f>
        <v>3944</v>
      </c>
      <c r="C2946" t="s">
        <v>7586</v>
      </c>
      <c r="D2946" t="str">
        <f t="shared" si="275"/>
        <v>Nicole Hunt</v>
      </c>
      <c r="E2946" t="s">
        <v>21</v>
      </c>
      <c r="F2946" t="str">
        <f t="shared" ref="F2946:F3009" si="277">UPPER(TRIM(E2946))</f>
        <v>CENTRAL</v>
      </c>
      <c r="G2946" t="s">
        <v>35</v>
      </c>
      <c r="H2946" t="str">
        <f t="shared" ref="H2946:H3009" si="278">PROPER(TRIM(G2946))</f>
        <v>Electronics</v>
      </c>
      <c r="I2946" s="2" t="s">
        <v>5875</v>
      </c>
      <c r="J2946" s="1">
        <v>45298</v>
      </c>
      <c r="K2946"/>
      <c r="L2946" s="4">
        <v>0</v>
      </c>
      <c r="M2946" s="4" t="str">
        <f t="shared" ref="M2946:M3009" si="279">IF(L2946&gt;2500, "High Sales", "Low Sales")</f>
        <v>Low Sales</v>
      </c>
      <c r="N2946" s="2" t="str">
        <f t="shared" ref="N2946:N3009" si="280">IF(OR(ISBLANK(L2946), L2946="", L2946=0), "Grade C", IF(L2946&gt;=4000, "Grade A", IF(L2946&gt;=2000, "Grade B", "Grade C")))</f>
        <v>Grade C</v>
      </c>
      <c r="O2946">
        <v>10</v>
      </c>
      <c r="P2946" s="4">
        <v>10</v>
      </c>
      <c r="Q2946" t="s">
        <v>31</v>
      </c>
      <c r="R2946" s="4">
        <v>3</v>
      </c>
      <c r="S2946" t="str">
        <f>CONCATENATE(OrdersTable[[#This Row],[Clean_ID]],"-",OrdersTable[[#This Row],[Clean_Region]],"-",OrdersTable[[#This Row],[Clean_Product]])</f>
        <v>3944-CENTRAL-Electronics</v>
      </c>
    </row>
    <row r="2947" spans="1:19" x14ac:dyDescent="0.3">
      <c r="A2947" t="s">
        <v>7587</v>
      </c>
      <c r="B2947" t="str">
        <f t="shared" si="276"/>
        <v>3945</v>
      </c>
      <c r="C2947" t="s">
        <v>7588</v>
      </c>
      <c r="D2947" t="str">
        <f t="shared" ref="D2947:D3010" si="281">PROPER(TRIM(C2947))</f>
        <v>Thomas Dean</v>
      </c>
      <c r="E2947" t="s">
        <v>11</v>
      </c>
      <c r="F2947" t="str">
        <f t="shared" si="277"/>
        <v>NORTH</v>
      </c>
      <c r="G2947" t="s">
        <v>40</v>
      </c>
      <c r="H2947" t="str">
        <f t="shared" si="278"/>
        <v>Office Supplies</v>
      </c>
      <c r="I2947" s="2" t="s">
        <v>4019</v>
      </c>
      <c r="J2947" s="1">
        <v>45512</v>
      </c>
      <c r="K2947">
        <v>3003.52</v>
      </c>
      <c r="L2947" s="4">
        <v>3003.52</v>
      </c>
      <c r="M2947" s="4" t="str">
        <f t="shared" si="279"/>
        <v>High Sales</v>
      </c>
      <c r="N2947" s="2" t="str">
        <f t="shared" si="280"/>
        <v>Grade B</v>
      </c>
      <c r="O2947">
        <v>10</v>
      </c>
      <c r="P2947" s="4">
        <v>10</v>
      </c>
      <c r="Q2947" t="s">
        <v>18</v>
      </c>
      <c r="R2947" s="4">
        <v>8</v>
      </c>
      <c r="S2947" t="str">
        <f>CONCATENATE(OrdersTable[[#This Row],[Clean_ID]],"-",OrdersTable[[#This Row],[Clean_Region]],"-",OrdersTable[[#This Row],[Clean_Product]])</f>
        <v>3945-NORTH-Office Supplies</v>
      </c>
    </row>
    <row r="2948" spans="1:19" x14ac:dyDescent="0.3">
      <c r="A2948" t="s">
        <v>7589</v>
      </c>
      <c r="B2948" t="str">
        <f t="shared" si="276"/>
        <v>3946</v>
      </c>
      <c r="C2948" t="s">
        <v>7590</v>
      </c>
      <c r="D2948" t="str">
        <f t="shared" si="281"/>
        <v>Jimmy Hall</v>
      </c>
      <c r="E2948" t="s">
        <v>26</v>
      </c>
      <c r="F2948" t="str">
        <f t="shared" si="277"/>
        <v>EAST</v>
      </c>
      <c r="G2948" t="s">
        <v>80</v>
      </c>
      <c r="H2948" t="str">
        <f t="shared" si="278"/>
        <v>Furniture</v>
      </c>
      <c r="I2948" s="2" t="s">
        <v>2908</v>
      </c>
      <c r="J2948" s="1">
        <v>45301</v>
      </c>
      <c r="K2948"/>
      <c r="L2948" s="4">
        <v>0</v>
      </c>
      <c r="M2948" s="4" t="str">
        <f t="shared" si="279"/>
        <v>Low Sales</v>
      </c>
      <c r="N2948" s="2" t="str">
        <f t="shared" si="280"/>
        <v>Grade C</v>
      </c>
      <c r="O2948"/>
      <c r="P2948" s="4">
        <v>0</v>
      </c>
      <c r="Q2948" t="s">
        <v>23</v>
      </c>
      <c r="R2948" s="4">
        <v>7</v>
      </c>
      <c r="S2948" t="str">
        <f>CONCATENATE(OrdersTable[[#This Row],[Clean_ID]],"-",OrdersTable[[#This Row],[Clean_Region]],"-",OrdersTable[[#This Row],[Clean_Product]])</f>
        <v>3946-EAST-Furniture</v>
      </c>
    </row>
    <row r="2949" spans="1:19" x14ac:dyDescent="0.3">
      <c r="A2949" t="s">
        <v>7591</v>
      </c>
      <c r="B2949" t="str">
        <f t="shared" si="276"/>
        <v>3947</v>
      </c>
      <c r="C2949" t="s">
        <v>7592</v>
      </c>
      <c r="D2949" t="str">
        <f t="shared" si="281"/>
        <v>Jason Mcmahon</v>
      </c>
      <c r="E2949" t="s">
        <v>11</v>
      </c>
      <c r="F2949" t="str">
        <f t="shared" si="277"/>
        <v>NORTH</v>
      </c>
      <c r="G2949" t="s">
        <v>12</v>
      </c>
      <c r="H2949" t="str">
        <f t="shared" si="278"/>
        <v>Electronics</v>
      </c>
      <c r="I2949" s="2" t="s">
        <v>5477</v>
      </c>
      <c r="J2949" s="1">
        <v>45547</v>
      </c>
      <c r="K2949"/>
      <c r="L2949" s="4">
        <v>0</v>
      </c>
      <c r="M2949" s="4" t="str">
        <f t="shared" si="279"/>
        <v>Low Sales</v>
      </c>
      <c r="N2949" s="2" t="str">
        <f t="shared" si="280"/>
        <v>Grade C</v>
      </c>
      <c r="O2949">
        <v>5</v>
      </c>
      <c r="P2949" s="4">
        <v>5</v>
      </c>
      <c r="Q2949" t="s">
        <v>18</v>
      </c>
      <c r="R2949" s="4">
        <v>15</v>
      </c>
      <c r="S2949" t="str">
        <f>CONCATENATE(OrdersTable[[#This Row],[Clean_ID]],"-",OrdersTable[[#This Row],[Clean_Region]],"-",OrdersTable[[#This Row],[Clean_Product]])</f>
        <v>3947-NORTH-Electronics</v>
      </c>
    </row>
    <row r="2950" spans="1:19" x14ac:dyDescent="0.3">
      <c r="A2950" t="s">
        <v>7593</v>
      </c>
      <c r="B2950" t="str">
        <f t="shared" si="276"/>
        <v>3948</v>
      </c>
      <c r="C2950" t="s">
        <v>7594</v>
      </c>
      <c r="D2950" t="str">
        <f t="shared" si="281"/>
        <v>Daniel Dougherty</v>
      </c>
      <c r="E2950" t="s">
        <v>26</v>
      </c>
      <c r="F2950" t="str">
        <f t="shared" si="277"/>
        <v>EAST</v>
      </c>
      <c r="G2950" t="s">
        <v>80</v>
      </c>
      <c r="H2950" t="str">
        <f t="shared" si="278"/>
        <v>Furniture</v>
      </c>
      <c r="I2950" s="2" t="s">
        <v>5280</v>
      </c>
      <c r="J2950" s="1">
        <v>45676</v>
      </c>
      <c r="K2950"/>
      <c r="L2950" s="4">
        <v>0</v>
      </c>
      <c r="M2950" s="4" t="str">
        <f t="shared" si="279"/>
        <v>Low Sales</v>
      </c>
      <c r="N2950" s="2" t="str">
        <f t="shared" si="280"/>
        <v>Grade C</v>
      </c>
      <c r="O2950">
        <v>5</v>
      </c>
      <c r="P2950" s="4">
        <v>5</v>
      </c>
      <c r="Q2950" t="s">
        <v>31</v>
      </c>
      <c r="R2950" s="4">
        <v>6</v>
      </c>
      <c r="S2950" t="str">
        <f>CONCATENATE(OrdersTable[[#This Row],[Clean_ID]],"-",OrdersTable[[#This Row],[Clean_Region]],"-",OrdersTable[[#This Row],[Clean_Product]])</f>
        <v>3948-EAST-Furniture</v>
      </c>
    </row>
    <row r="2951" spans="1:19" x14ac:dyDescent="0.3">
      <c r="A2951" t="s">
        <v>7595</v>
      </c>
      <c r="B2951" t="str">
        <f t="shared" si="276"/>
        <v>3949</v>
      </c>
      <c r="C2951" t="s">
        <v>7596</v>
      </c>
      <c r="D2951" t="str">
        <f t="shared" si="281"/>
        <v>Natasha Barry</v>
      </c>
      <c r="E2951" t="s">
        <v>44</v>
      </c>
      <c r="F2951" t="str">
        <f t="shared" si="277"/>
        <v>SOUTH</v>
      </c>
      <c r="G2951" t="s">
        <v>35</v>
      </c>
      <c r="H2951" t="str">
        <f t="shared" si="278"/>
        <v>Electronics</v>
      </c>
      <c r="I2951" s="2" t="s">
        <v>397</v>
      </c>
      <c r="J2951" s="1">
        <v>45553</v>
      </c>
      <c r="K2951"/>
      <c r="L2951" s="4">
        <v>0</v>
      </c>
      <c r="M2951" s="4" t="str">
        <f t="shared" si="279"/>
        <v>Low Sales</v>
      </c>
      <c r="N2951" s="2" t="str">
        <f t="shared" si="280"/>
        <v>Grade C</v>
      </c>
      <c r="O2951">
        <v>15</v>
      </c>
      <c r="P2951" s="4">
        <v>15</v>
      </c>
      <c r="Q2951" t="s">
        <v>31</v>
      </c>
      <c r="R2951" s="4">
        <v>11</v>
      </c>
      <c r="S2951" t="str">
        <f>CONCATENATE(OrdersTable[[#This Row],[Clean_ID]],"-",OrdersTable[[#This Row],[Clean_Region]],"-",OrdersTable[[#This Row],[Clean_Product]])</f>
        <v>3949-SOUTH-Electronics</v>
      </c>
    </row>
    <row r="2952" spans="1:19" x14ac:dyDescent="0.3">
      <c r="A2952" t="s">
        <v>7597</v>
      </c>
      <c r="B2952" t="str">
        <f t="shared" si="276"/>
        <v>3950</v>
      </c>
      <c r="C2952" t="s">
        <v>7598</v>
      </c>
      <c r="D2952" t="str">
        <f t="shared" si="281"/>
        <v>Joshua Schmidt</v>
      </c>
      <c r="E2952" t="s">
        <v>34</v>
      </c>
      <c r="F2952" t="str">
        <f t="shared" si="277"/>
        <v>NORTH</v>
      </c>
      <c r="G2952" t="s">
        <v>80</v>
      </c>
      <c r="H2952" t="str">
        <f t="shared" si="278"/>
        <v>Furniture</v>
      </c>
      <c r="I2952" s="2" t="s">
        <v>642</v>
      </c>
      <c r="J2952" s="1">
        <v>45701</v>
      </c>
      <c r="K2952">
        <v>1396.29</v>
      </c>
      <c r="L2952" s="4">
        <v>1396.29</v>
      </c>
      <c r="M2952" s="4" t="str">
        <f t="shared" si="279"/>
        <v>Low Sales</v>
      </c>
      <c r="N2952" s="2" t="str">
        <f t="shared" si="280"/>
        <v>Grade C</v>
      </c>
      <c r="O2952">
        <v>5</v>
      </c>
      <c r="P2952" s="4">
        <v>5</v>
      </c>
      <c r="Q2952" t="s">
        <v>31</v>
      </c>
      <c r="R2952" s="4">
        <v>14</v>
      </c>
      <c r="S2952" t="str">
        <f>CONCATENATE(OrdersTable[[#This Row],[Clean_ID]],"-",OrdersTable[[#This Row],[Clean_Region]],"-",OrdersTable[[#This Row],[Clean_Product]])</f>
        <v>3950-NORTH-Furniture</v>
      </c>
    </row>
    <row r="2953" spans="1:19" x14ac:dyDescent="0.3">
      <c r="A2953" t="s">
        <v>7599</v>
      </c>
      <c r="B2953" t="str">
        <f t="shared" si="276"/>
        <v>3951</v>
      </c>
      <c r="C2953" t="s">
        <v>7600</v>
      </c>
      <c r="D2953" t="str">
        <f t="shared" si="281"/>
        <v>Katelyn Rodriguez</v>
      </c>
      <c r="E2953" t="s">
        <v>11</v>
      </c>
      <c r="F2953" t="str">
        <f t="shared" si="277"/>
        <v>NORTH</v>
      </c>
      <c r="G2953" t="s">
        <v>35</v>
      </c>
      <c r="H2953" t="str">
        <f t="shared" si="278"/>
        <v>Electronics</v>
      </c>
      <c r="I2953" s="2" t="s">
        <v>3567</v>
      </c>
      <c r="J2953" s="1">
        <v>45802</v>
      </c>
      <c r="K2953"/>
      <c r="L2953" s="4">
        <v>0</v>
      </c>
      <c r="M2953" s="4" t="str">
        <f t="shared" si="279"/>
        <v>Low Sales</v>
      </c>
      <c r="N2953" s="2" t="str">
        <f t="shared" si="280"/>
        <v>Grade C</v>
      </c>
      <c r="O2953">
        <v>20</v>
      </c>
      <c r="P2953" s="4">
        <v>20</v>
      </c>
      <c r="Q2953" t="s">
        <v>23</v>
      </c>
      <c r="R2953" s="4">
        <v>3</v>
      </c>
      <c r="S2953" t="str">
        <f>CONCATENATE(OrdersTable[[#This Row],[Clean_ID]],"-",OrdersTable[[#This Row],[Clean_Region]],"-",OrdersTable[[#This Row],[Clean_Product]])</f>
        <v>3951-NORTH-Electronics</v>
      </c>
    </row>
    <row r="2954" spans="1:19" x14ac:dyDescent="0.3">
      <c r="A2954" t="s">
        <v>7601</v>
      </c>
      <c r="B2954" t="str">
        <f t="shared" si="276"/>
        <v>3952</v>
      </c>
      <c r="C2954" t="s">
        <v>7602</v>
      </c>
      <c r="D2954" t="str">
        <f t="shared" si="281"/>
        <v>Natalie Dorsey</v>
      </c>
      <c r="E2954" t="s">
        <v>44</v>
      </c>
      <c r="F2954" t="str">
        <f t="shared" si="277"/>
        <v>SOUTH</v>
      </c>
      <c r="G2954" t="s">
        <v>80</v>
      </c>
      <c r="H2954" t="str">
        <f t="shared" si="278"/>
        <v>Furniture</v>
      </c>
      <c r="I2954" s="2" t="s">
        <v>1963</v>
      </c>
      <c r="J2954" s="1">
        <v>45528</v>
      </c>
      <c r="K2954"/>
      <c r="L2954" s="4">
        <v>0</v>
      </c>
      <c r="M2954" s="4" t="str">
        <f t="shared" si="279"/>
        <v>Low Sales</v>
      </c>
      <c r="N2954" s="2" t="str">
        <f t="shared" si="280"/>
        <v>Grade C</v>
      </c>
      <c r="O2954">
        <v>20</v>
      </c>
      <c r="P2954" s="4">
        <v>20</v>
      </c>
      <c r="Q2954" t="s">
        <v>37</v>
      </c>
      <c r="R2954" s="4">
        <v>13</v>
      </c>
      <c r="S2954" t="str">
        <f>CONCATENATE(OrdersTable[[#This Row],[Clean_ID]],"-",OrdersTable[[#This Row],[Clean_Region]],"-",OrdersTable[[#This Row],[Clean_Product]])</f>
        <v>3952-SOUTH-Furniture</v>
      </c>
    </row>
    <row r="2955" spans="1:19" x14ac:dyDescent="0.3">
      <c r="A2955" t="s">
        <v>7603</v>
      </c>
      <c r="B2955" t="str">
        <f t="shared" si="276"/>
        <v>3953</v>
      </c>
      <c r="C2955" t="s">
        <v>7604</v>
      </c>
      <c r="D2955" t="str">
        <f t="shared" si="281"/>
        <v>Willie Thornton</v>
      </c>
      <c r="E2955" t="s">
        <v>21</v>
      </c>
      <c r="F2955" t="str">
        <f t="shared" si="277"/>
        <v>CENTRAL</v>
      </c>
      <c r="G2955" t="s">
        <v>35</v>
      </c>
      <c r="H2955" t="str">
        <f t="shared" si="278"/>
        <v>Electronics</v>
      </c>
      <c r="I2955" s="2" t="s">
        <v>7148</v>
      </c>
      <c r="J2955" s="1">
        <v>45582</v>
      </c>
      <c r="K2955"/>
      <c r="L2955" s="4">
        <v>0</v>
      </c>
      <c r="M2955" s="4" t="str">
        <f t="shared" si="279"/>
        <v>Low Sales</v>
      </c>
      <c r="N2955" s="2" t="str">
        <f t="shared" si="280"/>
        <v>Grade C</v>
      </c>
      <c r="O2955"/>
      <c r="P2955" s="4">
        <v>0</v>
      </c>
      <c r="Q2955" t="s">
        <v>31</v>
      </c>
      <c r="R2955" s="4">
        <v>10</v>
      </c>
      <c r="S2955" t="str">
        <f>CONCATENATE(OrdersTable[[#This Row],[Clean_ID]],"-",OrdersTable[[#This Row],[Clean_Region]],"-",OrdersTable[[#This Row],[Clean_Product]])</f>
        <v>3953-CENTRAL-Electronics</v>
      </c>
    </row>
    <row r="2956" spans="1:19" x14ac:dyDescent="0.3">
      <c r="A2956" t="s">
        <v>7605</v>
      </c>
      <c r="B2956" t="str">
        <f t="shared" si="276"/>
        <v>3954</v>
      </c>
      <c r="C2956" t="s">
        <v>7606</v>
      </c>
      <c r="D2956" t="str">
        <f t="shared" si="281"/>
        <v>Martin Hart</v>
      </c>
      <c r="E2956" t="s">
        <v>51</v>
      </c>
      <c r="F2956" t="str">
        <f t="shared" si="277"/>
        <v>WEST</v>
      </c>
      <c r="G2956" t="s">
        <v>80</v>
      </c>
      <c r="H2956" t="str">
        <f t="shared" si="278"/>
        <v>Furniture</v>
      </c>
      <c r="I2956" s="2" t="s">
        <v>6170</v>
      </c>
      <c r="J2956" s="1">
        <v>45430</v>
      </c>
      <c r="K2956"/>
      <c r="L2956" s="4">
        <v>0</v>
      </c>
      <c r="M2956" s="4" t="str">
        <f t="shared" si="279"/>
        <v>Low Sales</v>
      </c>
      <c r="N2956" s="2" t="str">
        <f t="shared" si="280"/>
        <v>Grade C</v>
      </c>
      <c r="O2956">
        <v>10</v>
      </c>
      <c r="P2956" s="4">
        <v>10</v>
      </c>
      <c r="Q2956" t="s">
        <v>37</v>
      </c>
      <c r="R2956" s="4">
        <v>9</v>
      </c>
      <c r="S2956" t="str">
        <f>CONCATENATE(OrdersTable[[#This Row],[Clean_ID]],"-",OrdersTable[[#This Row],[Clean_Region]],"-",OrdersTable[[#This Row],[Clean_Product]])</f>
        <v>3954-WEST-Furniture</v>
      </c>
    </row>
    <row r="2957" spans="1:19" x14ac:dyDescent="0.3">
      <c r="A2957" t="s">
        <v>7607</v>
      </c>
      <c r="B2957" t="str">
        <f t="shared" si="276"/>
        <v>3955</v>
      </c>
      <c r="C2957" t="s">
        <v>7608</v>
      </c>
      <c r="D2957" t="str">
        <f t="shared" si="281"/>
        <v>Raymond Robles</v>
      </c>
      <c r="E2957" t="s">
        <v>51</v>
      </c>
      <c r="F2957" t="str">
        <f t="shared" si="277"/>
        <v>WEST</v>
      </c>
      <c r="G2957" t="s">
        <v>80</v>
      </c>
      <c r="H2957" t="str">
        <f t="shared" si="278"/>
        <v>Furniture</v>
      </c>
      <c r="I2957" s="2" t="s">
        <v>7609</v>
      </c>
      <c r="J2957" s="1">
        <v>45461</v>
      </c>
      <c r="K2957">
        <v>2840.19</v>
      </c>
      <c r="L2957" s="4">
        <v>2840.19</v>
      </c>
      <c r="M2957" s="4" t="str">
        <f t="shared" si="279"/>
        <v>High Sales</v>
      </c>
      <c r="N2957" s="2" t="str">
        <f t="shared" si="280"/>
        <v>Grade B</v>
      </c>
      <c r="O2957">
        <v>5</v>
      </c>
      <c r="P2957" s="4">
        <v>5</v>
      </c>
      <c r="Q2957" t="s">
        <v>23</v>
      </c>
      <c r="R2957" s="4">
        <v>7</v>
      </c>
      <c r="S2957" t="str">
        <f>CONCATENATE(OrdersTable[[#This Row],[Clean_ID]],"-",OrdersTable[[#This Row],[Clean_Region]],"-",OrdersTable[[#This Row],[Clean_Product]])</f>
        <v>3955-WEST-Furniture</v>
      </c>
    </row>
    <row r="2958" spans="1:19" x14ac:dyDescent="0.3">
      <c r="A2958" t="s">
        <v>7610</v>
      </c>
      <c r="B2958" t="str">
        <f t="shared" si="276"/>
        <v>3956</v>
      </c>
      <c r="C2958" t="s">
        <v>7611</v>
      </c>
      <c r="D2958" t="str">
        <f t="shared" si="281"/>
        <v>Jason Proctor</v>
      </c>
      <c r="E2958" t="s">
        <v>51</v>
      </c>
      <c r="F2958" t="str">
        <f t="shared" si="277"/>
        <v>WEST</v>
      </c>
      <c r="G2958" t="s">
        <v>12</v>
      </c>
      <c r="H2958" t="str">
        <f t="shared" si="278"/>
        <v>Electronics</v>
      </c>
      <c r="I2958" s="2" t="s">
        <v>2954</v>
      </c>
      <c r="J2958" s="1">
        <v>45756</v>
      </c>
      <c r="K2958">
        <v>2937.86</v>
      </c>
      <c r="L2958" s="4">
        <v>2937.86</v>
      </c>
      <c r="M2958" s="4" t="str">
        <f t="shared" si="279"/>
        <v>High Sales</v>
      </c>
      <c r="N2958" s="2" t="str">
        <f t="shared" si="280"/>
        <v>Grade B</v>
      </c>
      <c r="O2958">
        <v>10</v>
      </c>
      <c r="P2958" s="4">
        <v>10</v>
      </c>
      <c r="Q2958" t="s">
        <v>31</v>
      </c>
      <c r="R2958" s="4">
        <v>7</v>
      </c>
      <c r="S2958" t="str">
        <f>CONCATENATE(OrdersTable[[#This Row],[Clean_ID]],"-",OrdersTable[[#This Row],[Clean_Region]],"-",OrdersTable[[#This Row],[Clean_Product]])</f>
        <v>3956-WEST-Electronics</v>
      </c>
    </row>
    <row r="2959" spans="1:19" x14ac:dyDescent="0.3">
      <c r="A2959" t="s">
        <v>7612</v>
      </c>
      <c r="B2959" t="str">
        <f t="shared" si="276"/>
        <v>3957</v>
      </c>
      <c r="C2959" t="s">
        <v>7613</v>
      </c>
      <c r="D2959" t="str">
        <f t="shared" si="281"/>
        <v>Austin Alvarez</v>
      </c>
      <c r="E2959" t="s">
        <v>21</v>
      </c>
      <c r="F2959" t="str">
        <f t="shared" si="277"/>
        <v>CENTRAL</v>
      </c>
      <c r="G2959" t="s">
        <v>80</v>
      </c>
      <c r="H2959" t="str">
        <f t="shared" si="278"/>
        <v>Furniture</v>
      </c>
      <c r="I2959" s="2" t="s">
        <v>2815</v>
      </c>
      <c r="J2959" s="1">
        <v>45894</v>
      </c>
      <c r="K2959">
        <v>3035.85</v>
      </c>
      <c r="L2959" s="4">
        <v>3035.85</v>
      </c>
      <c r="M2959" s="4" t="str">
        <f t="shared" si="279"/>
        <v>High Sales</v>
      </c>
      <c r="N2959" s="2" t="str">
        <f t="shared" si="280"/>
        <v>Grade B</v>
      </c>
      <c r="O2959">
        <v>10</v>
      </c>
      <c r="P2959" s="4">
        <v>10</v>
      </c>
      <c r="Q2959" t="s">
        <v>31</v>
      </c>
      <c r="R2959" s="4">
        <v>13</v>
      </c>
      <c r="S2959" t="str">
        <f>CONCATENATE(OrdersTable[[#This Row],[Clean_ID]],"-",OrdersTable[[#This Row],[Clean_Region]],"-",OrdersTable[[#This Row],[Clean_Product]])</f>
        <v>3957-CENTRAL-Furniture</v>
      </c>
    </row>
    <row r="2960" spans="1:19" x14ac:dyDescent="0.3">
      <c r="A2960" t="s">
        <v>7614</v>
      </c>
      <c r="B2960" t="str">
        <f t="shared" si="276"/>
        <v>3958</v>
      </c>
      <c r="C2960" t="s">
        <v>7615</v>
      </c>
      <c r="D2960" t="str">
        <f t="shared" si="281"/>
        <v>Alisha Greer</v>
      </c>
      <c r="E2960" t="s">
        <v>21</v>
      </c>
      <c r="F2960" t="str">
        <f t="shared" si="277"/>
        <v>CENTRAL</v>
      </c>
      <c r="G2960" t="s">
        <v>35</v>
      </c>
      <c r="H2960" t="str">
        <f t="shared" si="278"/>
        <v>Electronics</v>
      </c>
      <c r="I2960" s="2" t="s">
        <v>642</v>
      </c>
      <c r="J2960" s="1">
        <v>45701</v>
      </c>
      <c r="K2960"/>
      <c r="L2960" s="4">
        <v>0</v>
      </c>
      <c r="M2960" s="4" t="str">
        <f t="shared" si="279"/>
        <v>Low Sales</v>
      </c>
      <c r="N2960" s="2" t="str">
        <f t="shared" si="280"/>
        <v>Grade C</v>
      </c>
      <c r="O2960">
        <v>20</v>
      </c>
      <c r="P2960" s="4">
        <v>20</v>
      </c>
      <c r="Q2960" t="s">
        <v>37</v>
      </c>
      <c r="R2960" s="4">
        <v>3</v>
      </c>
      <c r="S2960" t="str">
        <f>CONCATENATE(OrdersTable[[#This Row],[Clean_ID]],"-",OrdersTable[[#This Row],[Clean_Region]],"-",OrdersTable[[#This Row],[Clean_Product]])</f>
        <v>3958-CENTRAL-Electronics</v>
      </c>
    </row>
    <row r="2961" spans="1:19" x14ac:dyDescent="0.3">
      <c r="A2961" t="s">
        <v>7616</v>
      </c>
      <c r="B2961" t="str">
        <f t="shared" si="276"/>
        <v>3959</v>
      </c>
      <c r="C2961" t="s">
        <v>7617</v>
      </c>
      <c r="D2961" t="str">
        <f t="shared" si="281"/>
        <v>Justin Escobar</v>
      </c>
      <c r="E2961" t="s">
        <v>26</v>
      </c>
      <c r="F2961" t="str">
        <f t="shared" si="277"/>
        <v>EAST</v>
      </c>
      <c r="G2961" t="s">
        <v>35</v>
      </c>
      <c r="H2961" t="str">
        <f t="shared" si="278"/>
        <v>Electronics</v>
      </c>
      <c r="I2961" s="2" t="s">
        <v>7618</v>
      </c>
      <c r="J2961" s="1">
        <v>45304</v>
      </c>
      <c r="K2961"/>
      <c r="L2961" s="4">
        <v>0</v>
      </c>
      <c r="M2961" s="4" t="str">
        <f t="shared" si="279"/>
        <v>Low Sales</v>
      </c>
      <c r="N2961" s="2" t="str">
        <f t="shared" si="280"/>
        <v>Grade C</v>
      </c>
      <c r="O2961"/>
      <c r="P2961" s="4">
        <v>0</v>
      </c>
      <c r="Q2961" t="s">
        <v>18</v>
      </c>
      <c r="R2961" s="4">
        <v>1</v>
      </c>
      <c r="S2961" t="str">
        <f>CONCATENATE(OrdersTable[[#This Row],[Clean_ID]],"-",OrdersTable[[#This Row],[Clean_Region]],"-",OrdersTable[[#This Row],[Clean_Product]])</f>
        <v>3959-EAST-Electronics</v>
      </c>
    </row>
    <row r="2962" spans="1:19" x14ac:dyDescent="0.3">
      <c r="A2962" t="s">
        <v>7619</v>
      </c>
      <c r="B2962" t="str">
        <f t="shared" si="276"/>
        <v>3960</v>
      </c>
      <c r="C2962" t="s">
        <v>7620</v>
      </c>
      <c r="D2962" t="str">
        <f t="shared" si="281"/>
        <v>Colleen Espinoza</v>
      </c>
      <c r="E2962" t="s">
        <v>21</v>
      </c>
      <c r="F2962" t="str">
        <f t="shared" si="277"/>
        <v>CENTRAL</v>
      </c>
      <c r="G2962" t="s">
        <v>40</v>
      </c>
      <c r="H2962" t="str">
        <f t="shared" si="278"/>
        <v>Office Supplies</v>
      </c>
      <c r="I2962" s="2" t="s">
        <v>6450</v>
      </c>
      <c r="J2962" s="1">
        <v>45914</v>
      </c>
      <c r="K2962">
        <v>523.45000000000005</v>
      </c>
      <c r="L2962" s="4">
        <v>523.45000000000005</v>
      </c>
      <c r="M2962" s="4" t="str">
        <f t="shared" si="279"/>
        <v>Low Sales</v>
      </c>
      <c r="N2962" s="2" t="str">
        <f t="shared" si="280"/>
        <v>Grade C</v>
      </c>
      <c r="O2962"/>
      <c r="P2962" s="4">
        <v>0</v>
      </c>
      <c r="Q2962" t="s">
        <v>37</v>
      </c>
      <c r="R2962" s="4">
        <v>12</v>
      </c>
      <c r="S2962" t="str">
        <f>CONCATENATE(OrdersTable[[#This Row],[Clean_ID]],"-",OrdersTable[[#This Row],[Clean_Region]],"-",OrdersTable[[#This Row],[Clean_Product]])</f>
        <v>3960-CENTRAL-Office Supplies</v>
      </c>
    </row>
    <row r="2963" spans="1:19" x14ac:dyDescent="0.3">
      <c r="A2963" t="s">
        <v>7621</v>
      </c>
      <c r="B2963" t="str">
        <f t="shared" si="276"/>
        <v>3961</v>
      </c>
      <c r="C2963" t="s">
        <v>6038</v>
      </c>
      <c r="D2963" t="str">
        <f t="shared" si="281"/>
        <v>Shannon Smith</v>
      </c>
      <c r="E2963" t="s">
        <v>44</v>
      </c>
      <c r="F2963" t="str">
        <f t="shared" si="277"/>
        <v>SOUTH</v>
      </c>
      <c r="G2963" t="s">
        <v>12</v>
      </c>
      <c r="H2963" t="str">
        <f t="shared" si="278"/>
        <v>Electronics</v>
      </c>
      <c r="I2963" s="2" t="s">
        <v>117</v>
      </c>
      <c r="J2963" s="1">
        <v>45450</v>
      </c>
      <c r="K2963">
        <v>2042.13</v>
      </c>
      <c r="L2963" s="4">
        <v>2042.13</v>
      </c>
      <c r="M2963" s="4" t="str">
        <f t="shared" si="279"/>
        <v>Low Sales</v>
      </c>
      <c r="N2963" s="2" t="str">
        <f t="shared" si="280"/>
        <v>Grade B</v>
      </c>
      <c r="O2963">
        <v>5</v>
      </c>
      <c r="P2963" s="4">
        <v>5</v>
      </c>
      <c r="Q2963" t="s">
        <v>14</v>
      </c>
      <c r="R2963" s="4">
        <v>5</v>
      </c>
      <c r="S2963" t="str">
        <f>CONCATENATE(OrdersTable[[#This Row],[Clean_ID]],"-",OrdersTable[[#This Row],[Clean_Region]],"-",OrdersTable[[#This Row],[Clean_Product]])</f>
        <v>3961-SOUTH-Electronics</v>
      </c>
    </row>
    <row r="2964" spans="1:19" x14ac:dyDescent="0.3">
      <c r="A2964" t="s">
        <v>7622</v>
      </c>
      <c r="B2964" t="str">
        <f t="shared" si="276"/>
        <v>3962</v>
      </c>
      <c r="C2964" t="s">
        <v>7623</v>
      </c>
      <c r="D2964" t="str">
        <f t="shared" si="281"/>
        <v>Brian Johns</v>
      </c>
      <c r="E2964" t="s">
        <v>26</v>
      </c>
      <c r="F2964" t="str">
        <f t="shared" si="277"/>
        <v>EAST</v>
      </c>
      <c r="G2964" t="s">
        <v>12</v>
      </c>
      <c r="H2964" t="str">
        <f t="shared" si="278"/>
        <v>Electronics</v>
      </c>
      <c r="I2964" s="2" t="s">
        <v>3283</v>
      </c>
      <c r="J2964" s="1">
        <v>45960</v>
      </c>
      <c r="K2964"/>
      <c r="L2964" s="4">
        <v>0</v>
      </c>
      <c r="M2964" s="4" t="str">
        <f t="shared" si="279"/>
        <v>Low Sales</v>
      </c>
      <c r="N2964" s="2" t="str">
        <f t="shared" si="280"/>
        <v>Grade C</v>
      </c>
      <c r="O2964">
        <v>10</v>
      </c>
      <c r="P2964" s="4">
        <v>10</v>
      </c>
      <c r="Q2964" t="s">
        <v>37</v>
      </c>
      <c r="R2964" s="4">
        <v>12</v>
      </c>
      <c r="S2964" t="str">
        <f>CONCATENATE(OrdersTable[[#This Row],[Clean_ID]],"-",OrdersTable[[#This Row],[Clean_Region]],"-",OrdersTable[[#This Row],[Clean_Product]])</f>
        <v>3962-EAST-Electronics</v>
      </c>
    </row>
    <row r="2965" spans="1:19" x14ac:dyDescent="0.3">
      <c r="A2965" t="s">
        <v>7624</v>
      </c>
      <c r="B2965" t="str">
        <f t="shared" si="276"/>
        <v>3963</v>
      </c>
      <c r="C2965" t="s">
        <v>7625</v>
      </c>
      <c r="D2965" t="str">
        <f t="shared" si="281"/>
        <v>Joshua Miller</v>
      </c>
      <c r="E2965" t="s">
        <v>11</v>
      </c>
      <c r="F2965" t="str">
        <f t="shared" si="277"/>
        <v>NORTH</v>
      </c>
      <c r="G2965" t="s">
        <v>12</v>
      </c>
      <c r="H2965" t="str">
        <f t="shared" si="278"/>
        <v>Electronics</v>
      </c>
      <c r="I2965" s="2" t="s">
        <v>1648</v>
      </c>
      <c r="J2965" s="1">
        <v>46103</v>
      </c>
      <c r="K2965">
        <v>3718.9</v>
      </c>
      <c r="L2965" s="4">
        <v>3718.9</v>
      </c>
      <c r="M2965" s="4" t="str">
        <f t="shared" si="279"/>
        <v>High Sales</v>
      </c>
      <c r="N2965" s="2" t="str">
        <f t="shared" si="280"/>
        <v>Grade B</v>
      </c>
      <c r="O2965">
        <v>5</v>
      </c>
      <c r="P2965" s="4">
        <v>5</v>
      </c>
      <c r="Q2965" t="s">
        <v>31</v>
      </c>
      <c r="R2965" s="4">
        <v>12</v>
      </c>
      <c r="S2965" t="str">
        <f>CONCATENATE(OrdersTable[[#This Row],[Clean_ID]],"-",OrdersTable[[#This Row],[Clean_Region]],"-",OrdersTable[[#This Row],[Clean_Product]])</f>
        <v>3963-NORTH-Electronics</v>
      </c>
    </row>
    <row r="2966" spans="1:19" x14ac:dyDescent="0.3">
      <c r="A2966" t="s">
        <v>7626</v>
      </c>
      <c r="B2966" t="str">
        <f t="shared" si="276"/>
        <v>3964</v>
      </c>
      <c r="C2966" t="s">
        <v>7627</v>
      </c>
      <c r="D2966" t="str">
        <f t="shared" si="281"/>
        <v>Michael Goodwin</v>
      </c>
      <c r="E2966" t="s">
        <v>21</v>
      </c>
      <c r="F2966" t="str">
        <f t="shared" si="277"/>
        <v>CENTRAL</v>
      </c>
      <c r="G2966" t="s">
        <v>12</v>
      </c>
      <c r="H2966" t="str">
        <f t="shared" si="278"/>
        <v>Electronics</v>
      </c>
      <c r="I2966" s="2" t="s">
        <v>4553</v>
      </c>
      <c r="J2966" s="1">
        <v>45573</v>
      </c>
      <c r="K2966">
        <v>635.13</v>
      </c>
      <c r="L2966" s="4">
        <v>635.13</v>
      </c>
      <c r="M2966" s="4" t="str">
        <f t="shared" si="279"/>
        <v>Low Sales</v>
      </c>
      <c r="N2966" s="2" t="str">
        <f t="shared" si="280"/>
        <v>Grade C</v>
      </c>
      <c r="O2966"/>
      <c r="P2966" s="4">
        <v>0</v>
      </c>
      <c r="Q2966" t="s">
        <v>37</v>
      </c>
      <c r="R2966" s="4">
        <v>8</v>
      </c>
      <c r="S2966" t="str">
        <f>CONCATENATE(OrdersTable[[#This Row],[Clean_ID]],"-",OrdersTable[[#This Row],[Clean_Region]],"-",OrdersTable[[#This Row],[Clean_Product]])</f>
        <v>3964-CENTRAL-Electronics</v>
      </c>
    </row>
    <row r="2967" spans="1:19" x14ac:dyDescent="0.3">
      <c r="A2967" t="s">
        <v>7628</v>
      </c>
      <c r="B2967" t="str">
        <f t="shared" si="276"/>
        <v>3965</v>
      </c>
      <c r="C2967" t="s">
        <v>7629</v>
      </c>
      <c r="D2967" t="str">
        <f t="shared" si="281"/>
        <v>Phillip Clark</v>
      </c>
      <c r="E2967" t="s">
        <v>26</v>
      </c>
      <c r="F2967" t="str">
        <f t="shared" si="277"/>
        <v>EAST</v>
      </c>
      <c r="G2967" t="s">
        <v>80</v>
      </c>
      <c r="H2967" t="str">
        <f t="shared" si="278"/>
        <v>Furniture</v>
      </c>
      <c r="I2967" s="2" t="s">
        <v>3177</v>
      </c>
      <c r="J2967" s="1">
        <v>45942</v>
      </c>
      <c r="K2967">
        <v>2376.88</v>
      </c>
      <c r="L2967" s="4">
        <v>2376.88</v>
      </c>
      <c r="M2967" s="4" t="str">
        <f t="shared" si="279"/>
        <v>Low Sales</v>
      </c>
      <c r="N2967" s="2" t="str">
        <f t="shared" si="280"/>
        <v>Grade B</v>
      </c>
      <c r="O2967"/>
      <c r="P2967" s="4">
        <v>0</v>
      </c>
      <c r="Q2967" t="s">
        <v>37</v>
      </c>
      <c r="R2967" s="4">
        <v>9</v>
      </c>
      <c r="S2967" t="str">
        <f>CONCATENATE(OrdersTable[[#This Row],[Clean_ID]],"-",OrdersTable[[#This Row],[Clean_Region]],"-",OrdersTable[[#This Row],[Clean_Product]])</f>
        <v>3965-EAST-Furniture</v>
      </c>
    </row>
    <row r="2968" spans="1:19" x14ac:dyDescent="0.3">
      <c r="A2968" t="s">
        <v>7630</v>
      </c>
      <c r="B2968" t="str">
        <f t="shared" si="276"/>
        <v>3966</v>
      </c>
      <c r="C2968" t="s">
        <v>7631</v>
      </c>
      <c r="D2968" t="str">
        <f t="shared" si="281"/>
        <v>Kelly Roberts</v>
      </c>
      <c r="E2968" t="s">
        <v>51</v>
      </c>
      <c r="F2968" t="str">
        <f t="shared" si="277"/>
        <v>WEST</v>
      </c>
      <c r="G2968" t="s">
        <v>40</v>
      </c>
      <c r="H2968" t="str">
        <f t="shared" si="278"/>
        <v>Office Supplies</v>
      </c>
      <c r="I2968" s="2" t="s">
        <v>5078</v>
      </c>
      <c r="J2968" s="1">
        <v>45979</v>
      </c>
      <c r="K2968">
        <v>1520.76</v>
      </c>
      <c r="L2968" s="4">
        <v>1520.76</v>
      </c>
      <c r="M2968" s="4" t="str">
        <f t="shared" si="279"/>
        <v>Low Sales</v>
      </c>
      <c r="N2968" s="2" t="str">
        <f t="shared" si="280"/>
        <v>Grade C</v>
      </c>
      <c r="O2968">
        <v>15</v>
      </c>
      <c r="P2968" s="4">
        <v>15</v>
      </c>
      <c r="Q2968" t="s">
        <v>14</v>
      </c>
      <c r="R2968" s="4">
        <v>6</v>
      </c>
      <c r="S2968" t="str">
        <f>CONCATENATE(OrdersTable[[#This Row],[Clean_ID]],"-",OrdersTable[[#This Row],[Clean_Region]],"-",OrdersTable[[#This Row],[Clean_Product]])</f>
        <v>3966-WEST-Office Supplies</v>
      </c>
    </row>
    <row r="2969" spans="1:19" x14ac:dyDescent="0.3">
      <c r="A2969" t="s">
        <v>7632</v>
      </c>
      <c r="B2969" t="str">
        <f t="shared" si="276"/>
        <v>3967</v>
      </c>
      <c r="C2969" t="s">
        <v>7633</v>
      </c>
      <c r="D2969" t="str">
        <f t="shared" si="281"/>
        <v>Ryan Miller</v>
      </c>
      <c r="E2969" t="s">
        <v>21</v>
      </c>
      <c r="F2969" t="str">
        <f t="shared" si="277"/>
        <v>CENTRAL</v>
      </c>
      <c r="G2969" t="s">
        <v>80</v>
      </c>
      <c r="H2969" t="str">
        <f t="shared" si="278"/>
        <v>Furniture</v>
      </c>
      <c r="I2969" s="2" t="s">
        <v>7634</v>
      </c>
      <c r="J2969" s="1">
        <v>45348</v>
      </c>
      <c r="K2969"/>
      <c r="L2969" s="4">
        <v>0</v>
      </c>
      <c r="M2969" s="4" t="str">
        <f t="shared" si="279"/>
        <v>Low Sales</v>
      </c>
      <c r="N2969" s="2" t="str">
        <f t="shared" si="280"/>
        <v>Grade C</v>
      </c>
      <c r="O2969">
        <v>10</v>
      </c>
      <c r="P2969" s="4">
        <v>10</v>
      </c>
      <c r="Q2969" t="s">
        <v>14</v>
      </c>
      <c r="R2969" s="4">
        <v>10</v>
      </c>
      <c r="S2969" t="str">
        <f>CONCATENATE(OrdersTable[[#This Row],[Clean_ID]],"-",OrdersTable[[#This Row],[Clean_Region]],"-",OrdersTable[[#This Row],[Clean_Product]])</f>
        <v>3967-CENTRAL-Furniture</v>
      </c>
    </row>
    <row r="2970" spans="1:19" x14ac:dyDescent="0.3">
      <c r="A2970" t="s">
        <v>7635</v>
      </c>
      <c r="B2970" t="str">
        <f t="shared" si="276"/>
        <v>3968</v>
      </c>
      <c r="C2970" t="s">
        <v>7636</v>
      </c>
      <c r="D2970" t="str">
        <f t="shared" si="281"/>
        <v>Sherri Ross</v>
      </c>
      <c r="E2970" t="s">
        <v>51</v>
      </c>
      <c r="F2970" t="str">
        <f t="shared" si="277"/>
        <v>WEST</v>
      </c>
      <c r="G2970" t="s">
        <v>35</v>
      </c>
      <c r="H2970" t="str">
        <f t="shared" si="278"/>
        <v>Electronics</v>
      </c>
      <c r="I2970" s="2" t="s">
        <v>7637</v>
      </c>
      <c r="J2970" s="1">
        <v>45730</v>
      </c>
      <c r="K2970">
        <v>4714.93</v>
      </c>
      <c r="L2970" s="4">
        <v>4714.93</v>
      </c>
      <c r="M2970" s="4" t="str">
        <f t="shared" si="279"/>
        <v>High Sales</v>
      </c>
      <c r="N2970" s="2" t="str">
        <f t="shared" si="280"/>
        <v>Grade A</v>
      </c>
      <c r="O2970"/>
      <c r="P2970" s="4">
        <v>0</v>
      </c>
      <c r="Q2970" t="s">
        <v>31</v>
      </c>
      <c r="R2970" s="4">
        <v>9</v>
      </c>
      <c r="S2970" t="str">
        <f>CONCATENATE(OrdersTable[[#This Row],[Clean_ID]],"-",OrdersTable[[#This Row],[Clean_Region]],"-",OrdersTable[[#This Row],[Clean_Product]])</f>
        <v>3968-WEST-Electronics</v>
      </c>
    </row>
    <row r="2971" spans="1:19" x14ac:dyDescent="0.3">
      <c r="A2971" t="s">
        <v>7638</v>
      </c>
      <c r="B2971" t="str">
        <f t="shared" si="276"/>
        <v>3969</v>
      </c>
      <c r="C2971" t="s">
        <v>7639</v>
      </c>
      <c r="D2971" t="str">
        <f t="shared" si="281"/>
        <v>Jeremy Robertson</v>
      </c>
      <c r="E2971" t="s">
        <v>21</v>
      </c>
      <c r="F2971" t="str">
        <f t="shared" si="277"/>
        <v>CENTRAL</v>
      </c>
      <c r="G2971" t="s">
        <v>35</v>
      </c>
      <c r="H2971" t="str">
        <f t="shared" si="278"/>
        <v>Electronics</v>
      </c>
      <c r="I2971" s="2" t="s">
        <v>3536</v>
      </c>
      <c r="J2971" s="1">
        <v>45420</v>
      </c>
      <c r="K2971">
        <v>4703.82</v>
      </c>
      <c r="L2971" s="4">
        <v>4703.82</v>
      </c>
      <c r="M2971" s="4" t="str">
        <f t="shared" si="279"/>
        <v>High Sales</v>
      </c>
      <c r="N2971" s="2" t="str">
        <f t="shared" si="280"/>
        <v>Grade A</v>
      </c>
      <c r="O2971">
        <v>15</v>
      </c>
      <c r="P2971" s="4">
        <v>15</v>
      </c>
      <c r="Q2971" t="s">
        <v>23</v>
      </c>
      <c r="R2971" s="4">
        <v>9</v>
      </c>
      <c r="S2971" t="str">
        <f>CONCATENATE(OrdersTable[[#This Row],[Clean_ID]],"-",OrdersTable[[#This Row],[Clean_Region]],"-",OrdersTable[[#This Row],[Clean_Product]])</f>
        <v>3969-CENTRAL-Electronics</v>
      </c>
    </row>
    <row r="2972" spans="1:19" x14ac:dyDescent="0.3">
      <c r="A2972" t="s">
        <v>7640</v>
      </c>
      <c r="B2972" t="str">
        <f t="shared" si="276"/>
        <v>3970</v>
      </c>
      <c r="C2972" t="s">
        <v>7641</v>
      </c>
      <c r="D2972" t="str">
        <f t="shared" si="281"/>
        <v>Christine Hill Md</v>
      </c>
      <c r="E2972" t="s">
        <v>44</v>
      </c>
      <c r="F2972" t="str">
        <f t="shared" si="277"/>
        <v>SOUTH</v>
      </c>
      <c r="G2972" t="s">
        <v>12</v>
      </c>
      <c r="H2972" t="str">
        <f t="shared" si="278"/>
        <v>Electronics</v>
      </c>
      <c r="I2972" s="2" t="s">
        <v>7642</v>
      </c>
      <c r="J2972" s="1">
        <v>45379</v>
      </c>
      <c r="K2972">
        <v>3311.46</v>
      </c>
      <c r="L2972" s="4">
        <v>3311.46</v>
      </c>
      <c r="M2972" s="4" t="str">
        <f t="shared" si="279"/>
        <v>High Sales</v>
      </c>
      <c r="N2972" s="2" t="str">
        <f t="shared" si="280"/>
        <v>Grade B</v>
      </c>
      <c r="O2972">
        <v>5</v>
      </c>
      <c r="P2972" s="4">
        <v>5</v>
      </c>
      <c r="Q2972" t="s">
        <v>23</v>
      </c>
      <c r="R2972" s="4">
        <v>10</v>
      </c>
      <c r="S2972" t="str">
        <f>CONCATENATE(OrdersTable[[#This Row],[Clean_ID]],"-",OrdersTable[[#This Row],[Clean_Region]],"-",OrdersTable[[#This Row],[Clean_Product]])</f>
        <v>3970-SOUTH-Electronics</v>
      </c>
    </row>
    <row r="2973" spans="1:19" x14ac:dyDescent="0.3">
      <c r="A2973" t="s">
        <v>7643</v>
      </c>
      <c r="B2973" t="str">
        <f t="shared" si="276"/>
        <v>3971</v>
      </c>
      <c r="C2973" t="s">
        <v>7644</v>
      </c>
      <c r="D2973" t="str">
        <f t="shared" si="281"/>
        <v>Jeffrey Rosales</v>
      </c>
      <c r="E2973" t="s">
        <v>51</v>
      </c>
      <c r="F2973" t="str">
        <f t="shared" si="277"/>
        <v>WEST</v>
      </c>
      <c r="G2973" t="s">
        <v>35</v>
      </c>
      <c r="H2973" t="str">
        <f t="shared" si="278"/>
        <v>Electronics</v>
      </c>
      <c r="I2973" s="2" t="s">
        <v>787</v>
      </c>
      <c r="J2973" s="1">
        <v>45394</v>
      </c>
      <c r="K2973"/>
      <c r="L2973" s="4">
        <v>0</v>
      </c>
      <c r="M2973" s="4" t="str">
        <f t="shared" si="279"/>
        <v>Low Sales</v>
      </c>
      <c r="N2973" s="2" t="str">
        <f t="shared" si="280"/>
        <v>Grade C</v>
      </c>
      <c r="O2973">
        <v>20</v>
      </c>
      <c r="P2973" s="4">
        <v>20</v>
      </c>
      <c r="Q2973" t="s">
        <v>18</v>
      </c>
      <c r="R2973" s="4">
        <v>13</v>
      </c>
      <c r="S2973" t="str">
        <f>CONCATENATE(OrdersTable[[#This Row],[Clean_ID]],"-",OrdersTable[[#This Row],[Clean_Region]],"-",OrdersTable[[#This Row],[Clean_Product]])</f>
        <v>3971-WEST-Electronics</v>
      </c>
    </row>
    <row r="2974" spans="1:19" x14ac:dyDescent="0.3">
      <c r="A2974" t="s">
        <v>7645</v>
      </c>
      <c r="B2974" t="str">
        <f t="shared" si="276"/>
        <v>3972</v>
      </c>
      <c r="C2974" t="s">
        <v>7646</v>
      </c>
      <c r="D2974" t="str">
        <f t="shared" si="281"/>
        <v>Kelly Finley</v>
      </c>
      <c r="E2974" t="s">
        <v>11</v>
      </c>
      <c r="F2974" t="str">
        <f t="shared" si="277"/>
        <v>NORTH</v>
      </c>
      <c r="G2974" t="s">
        <v>40</v>
      </c>
      <c r="H2974" t="str">
        <f t="shared" si="278"/>
        <v>Office Supplies</v>
      </c>
      <c r="I2974" s="2" t="s">
        <v>7647</v>
      </c>
      <c r="J2974" s="1">
        <v>45474</v>
      </c>
      <c r="K2974"/>
      <c r="L2974" s="4">
        <v>0</v>
      </c>
      <c r="M2974" s="4" t="str">
        <f t="shared" si="279"/>
        <v>Low Sales</v>
      </c>
      <c r="N2974" s="2" t="str">
        <f t="shared" si="280"/>
        <v>Grade C</v>
      </c>
      <c r="O2974">
        <v>20</v>
      </c>
      <c r="P2974" s="4">
        <v>20</v>
      </c>
      <c r="Q2974" t="s">
        <v>31</v>
      </c>
      <c r="R2974" s="4">
        <v>2</v>
      </c>
      <c r="S2974" t="str">
        <f>CONCATENATE(OrdersTable[[#This Row],[Clean_ID]],"-",OrdersTable[[#This Row],[Clean_Region]],"-",OrdersTable[[#This Row],[Clean_Product]])</f>
        <v>3972-NORTH-Office Supplies</v>
      </c>
    </row>
    <row r="2975" spans="1:19" x14ac:dyDescent="0.3">
      <c r="A2975" t="s">
        <v>7648</v>
      </c>
      <c r="B2975" t="str">
        <f t="shared" si="276"/>
        <v>3973</v>
      </c>
      <c r="C2975" t="s">
        <v>1429</v>
      </c>
      <c r="D2975" t="str">
        <f t="shared" si="281"/>
        <v>James Ford</v>
      </c>
      <c r="E2975" t="s">
        <v>11</v>
      </c>
      <c r="F2975" t="str">
        <f t="shared" si="277"/>
        <v>NORTH</v>
      </c>
      <c r="G2975" t="s">
        <v>80</v>
      </c>
      <c r="H2975" t="str">
        <f t="shared" si="278"/>
        <v>Furniture</v>
      </c>
      <c r="I2975" s="2" t="s">
        <v>1982</v>
      </c>
      <c r="J2975" s="1">
        <v>45617</v>
      </c>
      <c r="K2975">
        <v>4823.6099999999997</v>
      </c>
      <c r="L2975" s="4">
        <v>4823.6099999999997</v>
      </c>
      <c r="M2975" s="4" t="str">
        <f t="shared" si="279"/>
        <v>High Sales</v>
      </c>
      <c r="N2975" s="2" t="str">
        <f t="shared" si="280"/>
        <v>Grade A</v>
      </c>
      <c r="O2975">
        <v>20</v>
      </c>
      <c r="P2975" s="4">
        <v>20</v>
      </c>
      <c r="Q2975" t="s">
        <v>37</v>
      </c>
      <c r="R2975" s="4">
        <v>6</v>
      </c>
      <c r="S2975" t="str">
        <f>CONCATENATE(OrdersTable[[#This Row],[Clean_ID]],"-",OrdersTable[[#This Row],[Clean_Region]],"-",OrdersTable[[#This Row],[Clean_Product]])</f>
        <v>3973-NORTH-Furniture</v>
      </c>
    </row>
    <row r="2976" spans="1:19" x14ac:dyDescent="0.3">
      <c r="A2976" t="s">
        <v>7649</v>
      </c>
      <c r="B2976" t="str">
        <f t="shared" si="276"/>
        <v>3974</v>
      </c>
      <c r="C2976" t="s">
        <v>7650</v>
      </c>
      <c r="D2976" t="str">
        <f t="shared" si="281"/>
        <v>Amy Jackson</v>
      </c>
      <c r="E2976" t="s">
        <v>51</v>
      </c>
      <c r="F2976" t="str">
        <f t="shared" si="277"/>
        <v>WEST</v>
      </c>
      <c r="G2976" t="s">
        <v>12</v>
      </c>
      <c r="H2976" t="str">
        <f t="shared" si="278"/>
        <v>Electronics</v>
      </c>
      <c r="I2976" s="2" t="s">
        <v>4130</v>
      </c>
      <c r="J2976" s="1">
        <v>45305</v>
      </c>
      <c r="K2976"/>
      <c r="L2976" s="4">
        <v>0</v>
      </c>
      <c r="M2976" s="4" t="str">
        <f t="shared" si="279"/>
        <v>Low Sales</v>
      </c>
      <c r="N2976" s="2" t="str">
        <f t="shared" si="280"/>
        <v>Grade C</v>
      </c>
      <c r="O2976">
        <v>10</v>
      </c>
      <c r="P2976" s="4">
        <v>10</v>
      </c>
      <c r="Q2976" t="s">
        <v>18</v>
      </c>
      <c r="R2976" s="4">
        <v>2</v>
      </c>
      <c r="S2976" t="str">
        <f>CONCATENATE(OrdersTable[[#This Row],[Clean_ID]],"-",OrdersTable[[#This Row],[Clean_Region]],"-",OrdersTable[[#This Row],[Clean_Product]])</f>
        <v>3974-WEST-Electronics</v>
      </c>
    </row>
    <row r="2977" spans="1:19" x14ac:dyDescent="0.3">
      <c r="A2977" t="s">
        <v>7651</v>
      </c>
      <c r="B2977" t="str">
        <f t="shared" si="276"/>
        <v>3975</v>
      </c>
      <c r="C2977" t="s">
        <v>7652</v>
      </c>
      <c r="D2977" t="str">
        <f t="shared" si="281"/>
        <v>Keith Nicholson</v>
      </c>
      <c r="E2977" t="s">
        <v>51</v>
      </c>
      <c r="F2977" t="str">
        <f t="shared" si="277"/>
        <v>WEST</v>
      </c>
      <c r="G2977" t="s">
        <v>40</v>
      </c>
      <c r="H2977" t="str">
        <f t="shared" si="278"/>
        <v>Office Supplies</v>
      </c>
      <c r="I2977" s="2" t="s">
        <v>7653</v>
      </c>
      <c r="J2977" s="1">
        <v>45355</v>
      </c>
      <c r="K2977">
        <v>2124.27</v>
      </c>
      <c r="L2977" s="4">
        <v>2124.27</v>
      </c>
      <c r="M2977" s="4" t="str">
        <f t="shared" si="279"/>
        <v>Low Sales</v>
      </c>
      <c r="N2977" s="2" t="str">
        <f t="shared" si="280"/>
        <v>Grade B</v>
      </c>
      <c r="O2977">
        <v>5</v>
      </c>
      <c r="P2977" s="4">
        <v>5</v>
      </c>
      <c r="Q2977" t="s">
        <v>18</v>
      </c>
      <c r="R2977" s="4">
        <v>12</v>
      </c>
      <c r="S2977" t="str">
        <f>CONCATENATE(OrdersTable[[#This Row],[Clean_ID]],"-",OrdersTable[[#This Row],[Clean_Region]],"-",OrdersTable[[#This Row],[Clean_Product]])</f>
        <v>3975-WEST-Office Supplies</v>
      </c>
    </row>
    <row r="2978" spans="1:19" x14ac:dyDescent="0.3">
      <c r="A2978" t="s">
        <v>7654</v>
      </c>
      <c r="B2978" t="str">
        <f t="shared" si="276"/>
        <v>3976</v>
      </c>
      <c r="C2978" t="s">
        <v>7655</v>
      </c>
      <c r="D2978" t="str">
        <f t="shared" si="281"/>
        <v>Stephanie Graham</v>
      </c>
      <c r="E2978" t="s">
        <v>26</v>
      </c>
      <c r="F2978" t="str">
        <f t="shared" si="277"/>
        <v>EAST</v>
      </c>
      <c r="G2978" t="s">
        <v>12</v>
      </c>
      <c r="H2978" t="str">
        <f t="shared" si="278"/>
        <v>Electronics</v>
      </c>
      <c r="I2978" s="2" t="s">
        <v>7656</v>
      </c>
      <c r="J2978" s="1">
        <v>45896</v>
      </c>
      <c r="K2978">
        <v>2602.4</v>
      </c>
      <c r="L2978" s="4">
        <v>2602.4</v>
      </c>
      <c r="M2978" s="4" t="str">
        <f t="shared" si="279"/>
        <v>High Sales</v>
      </c>
      <c r="N2978" s="2" t="str">
        <f t="shared" si="280"/>
        <v>Grade B</v>
      </c>
      <c r="O2978">
        <v>10</v>
      </c>
      <c r="P2978" s="4">
        <v>10</v>
      </c>
      <c r="Q2978" t="s">
        <v>23</v>
      </c>
      <c r="R2978" s="4">
        <v>1</v>
      </c>
      <c r="S2978" t="str">
        <f>CONCATENATE(OrdersTable[[#This Row],[Clean_ID]],"-",OrdersTable[[#This Row],[Clean_Region]],"-",OrdersTable[[#This Row],[Clean_Product]])</f>
        <v>3976-EAST-Electronics</v>
      </c>
    </row>
    <row r="2979" spans="1:19" x14ac:dyDescent="0.3">
      <c r="A2979" t="s">
        <v>7657</v>
      </c>
      <c r="B2979" t="str">
        <f t="shared" si="276"/>
        <v>3977</v>
      </c>
      <c r="C2979" t="s">
        <v>7658</v>
      </c>
      <c r="D2979" t="str">
        <f t="shared" si="281"/>
        <v>Katie Harris</v>
      </c>
      <c r="E2979" t="s">
        <v>44</v>
      </c>
      <c r="F2979" t="str">
        <f t="shared" si="277"/>
        <v>SOUTH</v>
      </c>
      <c r="G2979" t="s">
        <v>40</v>
      </c>
      <c r="H2979" t="str">
        <f t="shared" si="278"/>
        <v>Office Supplies</v>
      </c>
      <c r="I2979" s="2" t="s">
        <v>415</v>
      </c>
      <c r="J2979" s="1">
        <v>46041</v>
      </c>
      <c r="K2979"/>
      <c r="L2979" s="4">
        <v>0</v>
      </c>
      <c r="M2979" s="4" t="str">
        <f t="shared" si="279"/>
        <v>Low Sales</v>
      </c>
      <c r="N2979" s="2" t="str">
        <f t="shared" si="280"/>
        <v>Grade C</v>
      </c>
      <c r="O2979">
        <v>15</v>
      </c>
      <c r="P2979" s="4">
        <v>15</v>
      </c>
      <c r="Q2979" t="s">
        <v>23</v>
      </c>
      <c r="R2979" s="4">
        <v>5</v>
      </c>
      <c r="S2979" t="str">
        <f>CONCATENATE(OrdersTable[[#This Row],[Clean_ID]],"-",OrdersTable[[#This Row],[Clean_Region]],"-",OrdersTable[[#This Row],[Clean_Product]])</f>
        <v>3977-SOUTH-Office Supplies</v>
      </c>
    </row>
    <row r="2980" spans="1:19" x14ac:dyDescent="0.3">
      <c r="A2980" t="s">
        <v>7659</v>
      </c>
      <c r="B2980" t="str">
        <f t="shared" si="276"/>
        <v>3978</v>
      </c>
      <c r="C2980" t="s">
        <v>7660</v>
      </c>
      <c r="D2980" t="str">
        <f t="shared" si="281"/>
        <v>Samantha Martinez</v>
      </c>
      <c r="E2980" t="s">
        <v>21</v>
      </c>
      <c r="F2980" t="str">
        <f t="shared" si="277"/>
        <v>CENTRAL</v>
      </c>
      <c r="G2980" t="s">
        <v>12</v>
      </c>
      <c r="H2980" t="str">
        <f t="shared" si="278"/>
        <v>Electronics</v>
      </c>
      <c r="I2980" s="2" t="s">
        <v>1715</v>
      </c>
      <c r="J2980" s="1">
        <v>46268</v>
      </c>
      <c r="K2980">
        <v>2492.2399999999998</v>
      </c>
      <c r="L2980" s="4">
        <v>2492.2399999999998</v>
      </c>
      <c r="M2980" s="4" t="str">
        <f t="shared" si="279"/>
        <v>Low Sales</v>
      </c>
      <c r="N2980" s="2" t="str">
        <f t="shared" si="280"/>
        <v>Grade B</v>
      </c>
      <c r="O2980">
        <v>20</v>
      </c>
      <c r="P2980" s="4">
        <v>20</v>
      </c>
      <c r="Q2980" t="s">
        <v>37</v>
      </c>
      <c r="R2980" s="4">
        <v>7</v>
      </c>
      <c r="S2980" t="str">
        <f>CONCATENATE(OrdersTable[[#This Row],[Clean_ID]],"-",OrdersTable[[#This Row],[Clean_Region]],"-",OrdersTable[[#This Row],[Clean_Product]])</f>
        <v>3978-CENTRAL-Electronics</v>
      </c>
    </row>
    <row r="2981" spans="1:19" x14ac:dyDescent="0.3">
      <c r="A2981" t="s">
        <v>7661</v>
      </c>
      <c r="B2981" t="str">
        <f t="shared" si="276"/>
        <v>3979</v>
      </c>
      <c r="C2981" t="s">
        <v>7662</v>
      </c>
      <c r="D2981" t="str">
        <f t="shared" si="281"/>
        <v>Lawrence Long</v>
      </c>
      <c r="E2981" t="s">
        <v>44</v>
      </c>
      <c r="F2981" t="str">
        <f t="shared" si="277"/>
        <v>SOUTH</v>
      </c>
      <c r="G2981" t="s">
        <v>80</v>
      </c>
      <c r="H2981" t="str">
        <f t="shared" si="278"/>
        <v>Furniture</v>
      </c>
      <c r="I2981" s="2" t="s">
        <v>936</v>
      </c>
      <c r="J2981" s="1">
        <v>45614</v>
      </c>
      <c r="K2981">
        <v>4618.87</v>
      </c>
      <c r="L2981" s="4">
        <v>4618.87</v>
      </c>
      <c r="M2981" s="4" t="str">
        <f t="shared" si="279"/>
        <v>High Sales</v>
      </c>
      <c r="N2981" s="2" t="str">
        <f t="shared" si="280"/>
        <v>Grade A</v>
      </c>
      <c r="O2981">
        <v>20</v>
      </c>
      <c r="P2981" s="4">
        <v>20</v>
      </c>
      <c r="Q2981" t="s">
        <v>23</v>
      </c>
      <c r="R2981" s="4">
        <v>6</v>
      </c>
      <c r="S2981" t="str">
        <f>CONCATENATE(OrdersTable[[#This Row],[Clean_ID]],"-",OrdersTable[[#This Row],[Clean_Region]],"-",OrdersTable[[#This Row],[Clean_Product]])</f>
        <v>3979-SOUTH-Furniture</v>
      </c>
    </row>
    <row r="2982" spans="1:19" x14ac:dyDescent="0.3">
      <c r="A2982" t="s">
        <v>7663</v>
      </c>
      <c r="B2982" t="str">
        <f t="shared" si="276"/>
        <v>3980</v>
      </c>
      <c r="C2982" t="s">
        <v>7664</v>
      </c>
      <c r="D2982" t="str">
        <f t="shared" si="281"/>
        <v>Laura Kelly</v>
      </c>
      <c r="E2982" t="s">
        <v>34</v>
      </c>
      <c r="F2982" t="str">
        <f t="shared" si="277"/>
        <v>NORTH</v>
      </c>
      <c r="G2982" t="s">
        <v>12</v>
      </c>
      <c r="H2982" t="str">
        <f t="shared" si="278"/>
        <v>Electronics</v>
      </c>
      <c r="I2982" s="2" t="s">
        <v>7665</v>
      </c>
      <c r="J2982" s="1">
        <v>46097</v>
      </c>
      <c r="K2982"/>
      <c r="L2982" s="4">
        <v>0</v>
      </c>
      <c r="M2982" s="4" t="str">
        <f t="shared" si="279"/>
        <v>Low Sales</v>
      </c>
      <c r="N2982" s="2" t="str">
        <f t="shared" si="280"/>
        <v>Grade C</v>
      </c>
      <c r="O2982">
        <v>5</v>
      </c>
      <c r="P2982" s="4">
        <v>5</v>
      </c>
      <c r="Q2982" t="s">
        <v>23</v>
      </c>
      <c r="R2982" s="4">
        <v>12</v>
      </c>
      <c r="S2982" t="str">
        <f>CONCATENATE(OrdersTable[[#This Row],[Clean_ID]],"-",OrdersTable[[#This Row],[Clean_Region]],"-",OrdersTable[[#This Row],[Clean_Product]])</f>
        <v>3980-NORTH-Electronics</v>
      </c>
    </row>
    <row r="2983" spans="1:19" x14ac:dyDescent="0.3">
      <c r="A2983" t="s">
        <v>7666</v>
      </c>
      <c r="B2983" t="str">
        <f t="shared" si="276"/>
        <v>3981</v>
      </c>
      <c r="C2983" t="s">
        <v>7667</v>
      </c>
      <c r="D2983" t="str">
        <f t="shared" si="281"/>
        <v>Diana Gray</v>
      </c>
      <c r="E2983" t="s">
        <v>44</v>
      </c>
      <c r="F2983" t="str">
        <f t="shared" si="277"/>
        <v>SOUTH</v>
      </c>
      <c r="G2983" t="s">
        <v>80</v>
      </c>
      <c r="H2983" t="str">
        <f t="shared" si="278"/>
        <v>Furniture</v>
      </c>
      <c r="I2983" s="2" t="s">
        <v>227</v>
      </c>
      <c r="J2983" s="1">
        <v>45843</v>
      </c>
      <c r="K2983"/>
      <c r="L2983" s="4">
        <v>0</v>
      </c>
      <c r="M2983" s="4" t="str">
        <f t="shared" si="279"/>
        <v>Low Sales</v>
      </c>
      <c r="N2983" s="2" t="str">
        <f t="shared" si="280"/>
        <v>Grade C</v>
      </c>
      <c r="O2983">
        <v>15</v>
      </c>
      <c r="P2983" s="4">
        <v>15</v>
      </c>
      <c r="Q2983" t="s">
        <v>23</v>
      </c>
      <c r="R2983" s="4">
        <v>4</v>
      </c>
      <c r="S2983" t="str">
        <f>CONCATENATE(OrdersTable[[#This Row],[Clean_ID]],"-",OrdersTable[[#This Row],[Clean_Region]],"-",OrdersTable[[#This Row],[Clean_Product]])</f>
        <v>3981-SOUTH-Furniture</v>
      </c>
    </row>
    <row r="2984" spans="1:19" x14ac:dyDescent="0.3">
      <c r="A2984" t="s">
        <v>7668</v>
      </c>
      <c r="B2984" t="str">
        <f t="shared" si="276"/>
        <v>3982</v>
      </c>
      <c r="C2984" t="s">
        <v>7669</v>
      </c>
      <c r="D2984" t="str">
        <f t="shared" si="281"/>
        <v>Alejandro Merritt</v>
      </c>
      <c r="E2984" t="s">
        <v>26</v>
      </c>
      <c r="F2984" t="str">
        <f t="shared" si="277"/>
        <v>EAST</v>
      </c>
      <c r="G2984" t="s">
        <v>12</v>
      </c>
      <c r="H2984" t="str">
        <f t="shared" si="278"/>
        <v>Electronics</v>
      </c>
      <c r="I2984" s="2" t="s">
        <v>2224</v>
      </c>
      <c r="J2984" s="1">
        <v>45911</v>
      </c>
      <c r="K2984"/>
      <c r="L2984" s="4">
        <v>0</v>
      </c>
      <c r="M2984" s="4" t="str">
        <f t="shared" si="279"/>
        <v>Low Sales</v>
      </c>
      <c r="N2984" s="2" t="str">
        <f t="shared" si="280"/>
        <v>Grade C</v>
      </c>
      <c r="O2984"/>
      <c r="P2984" s="4">
        <v>0</v>
      </c>
      <c r="Q2984" t="s">
        <v>14</v>
      </c>
      <c r="R2984" s="4">
        <v>6</v>
      </c>
      <c r="S2984" t="str">
        <f>CONCATENATE(OrdersTable[[#This Row],[Clean_ID]],"-",OrdersTable[[#This Row],[Clean_Region]],"-",OrdersTable[[#This Row],[Clean_Product]])</f>
        <v>3982-EAST-Electronics</v>
      </c>
    </row>
    <row r="2985" spans="1:19" x14ac:dyDescent="0.3">
      <c r="A2985" t="s">
        <v>7670</v>
      </c>
      <c r="B2985" t="str">
        <f t="shared" si="276"/>
        <v>3983</v>
      </c>
      <c r="C2985" t="s">
        <v>7671</v>
      </c>
      <c r="D2985" t="str">
        <f t="shared" si="281"/>
        <v>Ryan Reynolds</v>
      </c>
      <c r="E2985" t="s">
        <v>26</v>
      </c>
      <c r="F2985" t="str">
        <f t="shared" si="277"/>
        <v>EAST</v>
      </c>
      <c r="G2985" t="s">
        <v>12</v>
      </c>
      <c r="H2985" t="str">
        <f t="shared" si="278"/>
        <v>Electronics</v>
      </c>
      <c r="I2985" s="2" t="s">
        <v>5059</v>
      </c>
      <c r="J2985" s="1">
        <v>46038</v>
      </c>
      <c r="K2985"/>
      <c r="L2985" s="4">
        <v>0</v>
      </c>
      <c r="M2985" s="4" t="str">
        <f t="shared" si="279"/>
        <v>Low Sales</v>
      </c>
      <c r="N2985" s="2" t="str">
        <f t="shared" si="280"/>
        <v>Grade C</v>
      </c>
      <c r="O2985">
        <v>20</v>
      </c>
      <c r="P2985" s="4">
        <v>20</v>
      </c>
      <c r="Q2985" t="s">
        <v>31</v>
      </c>
      <c r="R2985" s="4">
        <v>5</v>
      </c>
      <c r="S2985" t="str">
        <f>CONCATENATE(OrdersTable[[#This Row],[Clean_ID]],"-",OrdersTable[[#This Row],[Clean_Region]],"-",OrdersTable[[#This Row],[Clean_Product]])</f>
        <v>3983-EAST-Electronics</v>
      </c>
    </row>
    <row r="2986" spans="1:19" x14ac:dyDescent="0.3">
      <c r="A2986" t="s">
        <v>7672</v>
      </c>
      <c r="B2986" t="str">
        <f t="shared" si="276"/>
        <v>3984</v>
      </c>
      <c r="C2986" t="s">
        <v>7673</v>
      </c>
      <c r="D2986" t="str">
        <f t="shared" si="281"/>
        <v>Ann Anderson</v>
      </c>
      <c r="E2986" t="s">
        <v>11</v>
      </c>
      <c r="F2986" t="str">
        <f t="shared" si="277"/>
        <v>NORTH</v>
      </c>
      <c r="G2986" t="s">
        <v>35</v>
      </c>
      <c r="H2986" t="str">
        <f t="shared" si="278"/>
        <v>Electronics</v>
      </c>
      <c r="I2986" s="2" t="s">
        <v>1472</v>
      </c>
      <c r="J2986" s="1">
        <v>45977</v>
      </c>
      <c r="K2986">
        <v>1281.94</v>
      </c>
      <c r="L2986" s="4">
        <v>1281.94</v>
      </c>
      <c r="M2986" s="4" t="str">
        <f t="shared" si="279"/>
        <v>Low Sales</v>
      </c>
      <c r="N2986" s="2" t="str">
        <f t="shared" si="280"/>
        <v>Grade C</v>
      </c>
      <c r="O2986">
        <v>20</v>
      </c>
      <c r="P2986" s="4">
        <v>20</v>
      </c>
      <c r="Q2986" t="s">
        <v>14</v>
      </c>
      <c r="R2986" s="4">
        <v>11</v>
      </c>
      <c r="S2986" t="str">
        <f>CONCATENATE(OrdersTable[[#This Row],[Clean_ID]],"-",OrdersTable[[#This Row],[Clean_Region]],"-",OrdersTable[[#This Row],[Clean_Product]])</f>
        <v>3984-NORTH-Electronics</v>
      </c>
    </row>
    <row r="2987" spans="1:19" x14ac:dyDescent="0.3">
      <c r="A2987" t="s">
        <v>7674</v>
      </c>
      <c r="B2987" t="str">
        <f t="shared" si="276"/>
        <v>3985</v>
      </c>
      <c r="C2987" t="s">
        <v>7675</v>
      </c>
      <c r="D2987" t="str">
        <f t="shared" si="281"/>
        <v>Brian Mendez</v>
      </c>
      <c r="E2987" t="s">
        <v>51</v>
      </c>
      <c r="F2987" t="str">
        <f t="shared" si="277"/>
        <v>WEST</v>
      </c>
      <c r="G2987" t="s">
        <v>35</v>
      </c>
      <c r="H2987" t="str">
        <f t="shared" si="278"/>
        <v>Electronics</v>
      </c>
      <c r="I2987" s="2" t="s">
        <v>7123</v>
      </c>
      <c r="J2987" s="1">
        <v>45294</v>
      </c>
      <c r="K2987">
        <v>1461.03</v>
      </c>
      <c r="L2987" s="4">
        <v>1461.03</v>
      </c>
      <c r="M2987" s="4" t="str">
        <f t="shared" si="279"/>
        <v>Low Sales</v>
      </c>
      <c r="N2987" s="2" t="str">
        <f t="shared" si="280"/>
        <v>Grade C</v>
      </c>
      <c r="O2987">
        <v>5</v>
      </c>
      <c r="P2987" s="4">
        <v>5</v>
      </c>
      <c r="Q2987" t="s">
        <v>31</v>
      </c>
      <c r="R2987" s="4">
        <v>6</v>
      </c>
      <c r="S2987" t="str">
        <f>CONCATENATE(OrdersTable[[#This Row],[Clean_ID]],"-",OrdersTable[[#This Row],[Clean_Region]],"-",OrdersTable[[#This Row],[Clean_Product]])</f>
        <v>3985-WEST-Electronics</v>
      </c>
    </row>
    <row r="2988" spans="1:19" x14ac:dyDescent="0.3">
      <c r="A2988" t="s">
        <v>7676</v>
      </c>
      <c r="B2988" t="str">
        <f t="shared" si="276"/>
        <v>3986</v>
      </c>
      <c r="C2988" t="s">
        <v>698</v>
      </c>
      <c r="D2988" t="str">
        <f t="shared" si="281"/>
        <v>James Turner</v>
      </c>
      <c r="E2988" t="s">
        <v>26</v>
      </c>
      <c r="F2988" t="str">
        <f t="shared" si="277"/>
        <v>EAST</v>
      </c>
      <c r="G2988" t="s">
        <v>12</v>
      </c>
      <c r="H2988" t="str">
        <f t="shared" si="278"/>
        <v>Electronics</v>
      </c>
      <c r="I2988" s="2" t="s">
        <v>5980</v>
      </c>
      <c r="J2988" s="1">
        <v>45815</v>
      </c>
      <c r="K2988">
        <v>4924.32</v>
      </c>
      <c r="L2988" s="4">
        <v>4924.32</v>
      </c>
      <c r="M2988" s="4" t="str">
        <f t="shared" si="279"/>
        <v>High Sales</v>
      </c>
      <c r="N2988" s="2" t="str">
        <f t="shared" si="280"/>
        <v>Grade A</v>
      </c>
      <c r="O2988"/>
      <c r="P2988" s="4">
        <v>0</v>
      </c>
      <c r="Q2988" t="s">
        <v>37</v>
      </c>
      <c r="R2988" s="4">
        <v>3</v>
      </c>
      <c r="S2988" t="str">
        <f>CONCATENATE(OrdersTable[[#This Row],[Clean_ID]],"-",OrdersTable[[#This Row],[Clean_Region]],"-",OrdersTable[[#This Row],[Clean_Product]])</f>
        <v>3986-EAST-Electronics</v>
      </c>
    </row>
    <row r="2989" spans="1:19" x14ac:dyDescent="0.3">
      <c r="A2989" t="s">
        <v>7677</v>
      </c>
      <c r="B2989" t="str">
        <f t="shared" si="276"/>
        <v>3987</v>
      </c>
      <c r="C2989" t="s">
        <v>7678</v>
      </c>
      <c r="D2989" t="str">
        <f t="shared" si="281"/>
        <v>Barbara Lynch</v>
      </c>
      <c r="E2989" t="s">
        <v>44</v>
      </c>
      <c r="F2989" t="str">
        <f t="shared" si="277"/>
        <v>SOUTH</v>
      </c>
      <c r="G2989" t="s">
        <v>12</v>
      </c>
      <c r="H2989" t="str">
        <f t="shared" si="278"/>
        <v>Electronics</v>
      </c>
      <c r="I2989" s="2" t="s">
        <v>7679</v>
      </c>
      <c r="J2989" s="1">
        <v>46115</v>
      </c>
      <c r="K2989">
        <v>169.46</v>
      </c>
      <c r="L2989" s="4">
        <v>169.46</v>
      </c>
      <c r="M2989" s="4" t="str">
        <f t="shared" si="279"/>
        <v>Low Sales</v>
      </c>
      <c r="N2989" s="2" t="str">
        <f t="shared" si="280"/>
        <v>Grade C</v>
      </c>
      <c r="O2989"/>
      <c r="P2989" s="4">
        <v>0</v>
      </c>
      <c r="Q2989" t="s">
        <v>23</v>
      </c>
      <c r="R2989" s="4">
        <v>7</v>
      </c>
      <c r="S2989" t="str">
        <f>CONCATENATE(OrdersTable[[#This Row],[Clean_ID]],"-",OrdersTable[[#This Row],[Clean_Region]],"-",OrdersTable[[#This Row],[Clean_Product]])</f>
        <v>3987-SOUTH-Electronics</v>
      </c>
    </row>
    <row r="2990" spans="1:19" x14ac:dyDescent="0.3">
      <c r="A2990" t="s">
        <v>7680</v>
      </c>
      <c r="B2990" t="str">
        <f t="shared" si="276"/>
        <v>3988</v>
      </c>
      <c r="C2990" t="s">
        <v>2470</v>
      </c>
      <c r="D2990" t="str">
        <f t="shared" si="281"/>
        <v>Robert Ryan</v>
      </c>
      <c r="E2990" t="s">
        <v>44</v>
      </c>
      <c r="F2990" t="str">
        <f t="shared" si="277"/>
        <v>SOUTH</v>
      </c>
      <c r="G2990" t="s">
        <v>12</v>
      </c>
      <c r="H2990" t="str">
        <f t="shared" si="278"/>
        <v>Electronics</v>
      </c>
      <c r="I2990" s="2" t="s">
        <v>5224</v>
      </c>
      <c r="J2990" s="1">
        <v>45536</v>
      </c>
      <c r="K2990"/>
      <c r="L2990" s="4">
        <v>0</v>
      </c>
      <c r="M2990" s="4" t="str">
        <f t="shared" si="279"/>
        <v>Low Sales</v>
      </c>
      <c r="N2990" s="2" t="str">
        <f t="shared" si="280"/>
        <v>Grade C</v>
      </c>
      <c r="O2990">
        <v>15</v>
      </c>
      <c r="P2990" s="4">
        <v>15</v>
      </c>
      <c r="Q2990" t="s">
        <v>14</v>
      </c>
      <c r="R2990" s="4">
        <v>11</v>
      </c>
      <c r="S2990" t="str">
        <f>CONCATENATE(OrdersTable[[#This Row],[Clean_ID]],"-",OrdersTable[[#This Row],[Clean_Region]],"-",OrdersTable[[#This Row],[Clean_Product]])</f>
        <v>3988-SOUTH-Electronics</v>
      </c>
    </row>
    <row r="2991" spans="1:19" x14ac:dyDescent="0.3">
      <c r="A2991" t="s">
        <v>7681</v>
      </c>
      <c r="B2991" t="str">
        <f t="shared" si="276"/>
        <v>3989</v>
      </c>
      <c r="C2991" t="s">
        <v>7682</v>
      </c>
      <c r="D2991" t="str">
        <f t="shared" si="281"/>
        <v>Ashley Williams</v>
      </c>
      <c r="E2991" t="s">
        <v>51</v>
      </c>
      <c r="F2991" t="str">
        <f t="shared" si="277"/>
        <v>WEST</v>
      </c>
      <c r="G2991" t="s">
        <v>12</v>
      </c>
      <c r="H2991" t="str">
        <f t="shared" si="278"/>
        <v>Electronics</v>
      </c>
      <c r="I2991" s="2" t="s">
        <v>760</v>
      </c>
      <c r="J2991" s="1">
        <v>45388</v>
      </c>
      <c r="K2991"/>
      <c r="L2991" s="4">
        <v>0</v>
      </c>
      <c r="M2991" s="4" t="str">
        <f t="shared" si="279"/>
        <v>Low Sales</v>
      </c>
      <c r="N2991" s="2" t="str">
        <f t="shared" si="280"/>
        <v>Grade C</v>
      </c>
      <c r="O2991">
        <v>5</v>
      </c>
      <c r="P2991" s="4">
        <v>5</v>
      </c>
      <c r="Q2991" t="s">
        <v>23</v>
      </c>
      <c r="R2991" s="4">
        <v>5</v>
      </c>
      <c r="S2991" t="str">
        <f>CONCATENATE(OrdersTable[[#This Row],[Clean_ID]],"-",OrdersTable[[#This Row],[Clean_Region]],"-",OrdersTable[[#This Row],[Clean_Product]])</f>
        <v>3989-WEST-Electronics</v>
      </c>
    </row>
    <row r="2992" spans="1:19" x14ac:dyDescent="0.3">
      <c r="A2992" t="s">
        <v>7683</v>
      </c>
      <c r="B2992" t="str">
        <f t="shared" si="276"/>
        <v>3990</v>
      </c>
      <c r="C2992" t="s">
        <v>7684</v>
      </c>
      <c r="D2992" t="str">
        <f t="shared" si="281"/>
        <v>John Frank</v>
      </c>
      <c r="E2992" t="s">
        <v>11</v>
      </c>
      <c r="F2992" t="str">
        <f t="shared" si="277"/>
        <v>NORTH</v>
      </c>
      <c r="G2992" t="s">
        <v>35</v>
      </c>
      <c r="H2992" t="str">
        <f t="shared" si="278"/>
        <v>Electronics</v>
      </c>
      <c r="I2992" s="2" t="s">
        <v>6138</v>
      </c>
      <c r="J2992" s="1">
        <v>46018</v>
      </c>
      <c r="K2992">
        <v>1072.9000000000001</v>
      </c>
      <c r="L2992" s="4">
        <v>1072.9000000000001</v>
      </c>
      <c r="M2992" s="4" t="str">
        <f t="shared" si="279"/>
        <v>Low Sales</v>
      </c>
      <c r="N2992" s="2" t="str">
        <f t="shared" si="280"/>
        <v>Grade C</v>
      </c>
      <c r="O2992">
        <v>10</v>
      </c>
      <c r="P2992" s="4">
        <v>10</v>
      </c>
      <c r="Q2992" t="s">
        <v>31</v>
      </c>
      <c r="R2992" s="4">
        <v>12</v>
      </c>
      <c r="S2992" t="str">
        <f>CONCATENATE(OrdersTable[[#This Row],[Clean_ID]],"-",OrdersTable[[#This Row],[Clean_Region]],"-",OrdersTable[[#This Row],[Clean_Product]])</f>
        <v>3990-NORTH-Electronics</v>
      </c>
    </row>
    <row r="2993" spans="1:19" x14ac:dyDescent="0.3">
      <c r="A2993" t="s">
        <v>7685</v>
      </c>
      <c r="B2993" t="str">
        <f t="shared" si="276"/>
        <v>3991</v>
      </c>
      <c r="C2993" t="s">
        <v>7686</v>
      </c>
      <c r="D2993" t="str">
        <f t="shared" si="281"/>
        <v>Reginald Ryan</v>
      </c>
      <c r="E2993" t="s">
        <v>51</v>
      </c>
      <c r="F2993" t="str">
        <f t="shared" si="277"/>
        <v>WEST</v>
      </c>
      <c r="G2993" t="s">
        <v>80</v>
      </c>
      <c r="H2993" t="str">
        <f t="shared" si="278"/>
        <v>Furniture</v>
      </c>
      <c r="I2993" s="2" t="s">
        <v>6305</v>
      </c>
      <c r="J2993" s="1">
        <v>45496</v>
      </c>
      <c r="K2993"/>
      <c r="L2993" s="4">
        <v>0</v>
      </c>
      <c r="M2993" s="4" t="str">
        <f t="shared" si="279"/>
        <v>Low Sales</v>
      </c>
      <c r="N2993" s="2" t="str">
        <f t="shared" si="280"/>
        <v>Grade C</v>
      </c>
      <c r="O2993">
        <v>15</v>
      </c>
      <c r="P2993" s="4">
        <v>15</v>
      </c>
      <c r="Q2993" t="s">
        <v>31</v>
      </c>
      <c r="R2993" s="4">
        <v>14</v>
      </c>
      <c r="S2993" t="str">
        <f>CONCATENATE(OrdersTable[[#This Row],[Clean_ID]],"-",OrdersTable[[#This Row],[Clean_Region]],"-",OrdersTable[[#This Row],[Clean_Product]])</f>
        <v>3991-WEST-Furniture</v>
      </c>
    </row>
    <row r="2994" spans="1:19" x14ac:dyDescent="0.3">
      <c r="A2994" t="s">
        <v>7687</v>
      </c>
      <c r="B2994" t="str">
        <f t="shared" si="276"/>
        <v>3992</v>
      </c>
      <c r="C2994" t="s">
        <v>7688</v>
      </c>
      <c r="D2994" t="str">
        <f t="shared" si="281"/>
        <v>Joshua Foley</v>
      </c>
      <c r="E2994" t="s">
        <v>34</v>
      </c>
      <c r="F2994" t="str">
        <f t="shared" si="277"/>
        <v>NORTH</v>
      </c>
      <c r="G2994" t="s">
        <v>12</v>
      </c>
      <c r="H2994" t="str">
        <f t="shared" si="278"/>
        <v>Electronics</v>
      </c>
      <c r="I2994" s="2" t="s">
        <v>4496</v>
      </c>
      <c r="J2994" s="1">
        <v>46072</v>
      </c>
      <c r="K2994"/>
      <c r="L2994" s="4">
        <v>0</v>
      </c>
      <c r="M2994" s="4" t="str">
        <f t="shared" si="279"/>
        <v>Low Sales</v>
      </c>
      <c r="N2994" s="2" t="str">
        <f t="shared" si="280"/>
        <v>Grade C</v>
      </c>
      <c r="O2994">
        <v>5</v>
      </c>
      <c r="P2994" s="4">
        <v>5</v>
      </c>
      <c r="Q2994" t="s">
        <v>37</v>
      </c>
      <c r="R2994" s="4">
        <v>3</v>
      </c>
      <c r="S2994" t="str">
        <f>CONCATENATE(OrdersTable[[#This Row],[Clean_ID]],"-",OrdersTable[[#This Row],[Clean_Region]],"-",OrdersTable[[#This Row],[Clean_Product]])</f>
        <v>3992-NORTH-Electronics</v>
      </c>
    </row>
    <row r="2995" spans="1:19" x14ac:dyDescent="0.3">
      <c r="A2995" t="s">
        <v>7689</v>
      </c>
      <c r="B2995" t="str">
        <f t="shared" si="276"/>
        <v>3993</v>
      </c>
      <c r="C2995" t="s">
        <v>7690</v>
      </c>
      <c r="D2995" t="str">
        <f t="shared" si="281"/>
        <v>Jerry Donaldson</v>
      </c>
      <c r="E2995" t="s">
        <v>34</v>
      </c>
      <c r="F2995" t="str">
        <f t="shared" si="277"/>
        <v>NORTH</v>
      </c>
      <c r="G2995" t="s">
        <v>12</v>
      </c>
      <c r="H2995" t="str">
        <f t="shared" si="278"/>
        <v>Electronics</v>
      </c>
      <c r="I2995" s="2" t="s">
        <v>359</v>
      </c>
      <c r="J2995" s="1">
        <v>45905</v>
      </c>
      <c r="K2995"/>
      <c r="L2995" s="4">
        <v>0</v>
      </c>
      <c r="M2995" s="4" t="str">
        <f t="shared" si="279"/>
        <v>Low Sales</v>
      </c>
      <c r="N2995" s="2" t="str">
        <f t="shared" si="280"/>
        <v>Grade C</v>
      </c>
      <c r="O2995">
        <v>10</v>
      </c>
      <c r="P2995" s="4">
        <v>10</v>
      </c>
      <c r="Q2995" t="s">
        <v>14</v>
      </c>
      <c r="R2995" s="4">
        <v>2</v>
      </c>
      <c r="S2995" t="str">
        <f>CONCATENATE(OrdersTable[[#This Row],[Clean_ID]],"-",OrdersTable[[#This Row],[Clean_Region]],"-",OrdersTable[[#This Row],[Clean_Product]])</f>
        <v>3993-NORTH-Electronics</v>
      </c>
    </row>
    <row r="2996" spans="1:19" x14ac:dyDescent="0.3">
      <c r="A2996" t="s">
        <v>7691</v>
      </c>
      <c r="B2996" t="str">
        <f t="shared" si="276"/>
        <v>3994</v>
      </c>
      <c r="C2996" t="s">
        <v>7692</v>
      </c>
      <c r="D2996" t="str">
        <f t="shared" si="281"/>
        <v>Mark Holmes</v>
      </c>
      <c r="E2996" t="s">
        <v>44</v>
      </c>
      <c r="F2996" t="str">
        <f t="shared" si="277"/>
        <v>SOUTH</v>
      </c>
      <c r="G2996" t="s">
        <v>80</v>
      </c>
      <c r="H2996" t="str">
        <f t="shared" si="278"/>
        <v>Furniture</v>
      </c>
      <c r="I2996" s="2" t="s">
        <v>7693</v>
      </c>
      <c r="J2996" s="1">
        <v>46299</v>
      </c>
      <c r="K2996">
        <v>1923.93</v>
      </c>
      <c r="L2996" s="4">
        <v>1923.93</v>
      </c>
      <c r="M2996" s="4" t="str">
        <f t="shared" si="279"/>
        <v>Low Sales</v>
      </c>
      <c r="N2996" s="2" t="str">
        <f t="shared" si="280"/>
        <v>Grade C</v>
      </c>
      <c r="O2996">
        <v>15</v>
      </c>
      <c r="P2996" s="4">
        <v>15</v>
      </c>
      <c r="Q2996" t="s">
        <v>37</v>
      </c>
      <c r="R2996" s="4">
        <v>5</v>
      </c>
      <c r="S2996" t="str">
        <f>CONCATENATE(OrdersTable[[#This Row],[Clean_ID]],"-",OrdersTable[[#This Row],[Clean_Region]],"-",OrdersTable[[#This Row],[Clean_Product]])</f>
        <v>3994-SOUTH-Furniture</v>
      </c>
    </row>
    <row r="2997" spans="1:19" x14ac:dyDescent="0.3">
      <c r="A2997" t="s">
        <v>7694</v>
      </c>
      <c r="B2997" t="str">
        <f t="shared" si="276"/>
        <v>3995</v>
      </c>
      <c r="C2997" t="s">
        <v>7695</v>
      </c>
      <c r="D2997" t="str">
        <f t="shared" si="281"/>
        <v>Jesse Sullivan</v>
      </c>
      <c r="E2997" t="s">
        <v>21</v>
      </c>
      <c r="F2997" t="str">
        <f t="shared" si="277"/>
        <v>CENTRAL</v>
      </c>
      <c r="G2997" t="s">
        <v>40</v>
      </c>
      <c r="H2997" t="str">
        <f t="shared" si="278"/>
        <v>Office Supplies</v>
      </c>
      <c r="I2997" s="2" t="s">
        <v>22</v>
      </c>
      <c r="J2997" s="1">
        <v>45866</v>
      </c>
      <c r="K2997"/>
      <c r="L2997" s="4">
        <v>0</v>
      </c>
      <c r="M2997" s="4" t="str">
        <f t="shared" si="279"/>
        <v>Low Sales</v>
      </c>
      <c r="N2997" s="2" t="str">
        <f t="shared" si="280"/>
        <v>Grade C</v>
      </c>
      <c r="O2997">
        <v>10</v>
      </c>
      <c r="P2997" s="4">
        <v>10</v>
      </c>
      <c r="Q2997" t="s">
        <v>18</v>
      </c>
      <c r="R2997" s="4">
        <v>11</v>
      </c>
      <c r="S2997" t="str">
        <f>CONCATENATE(OrdersTable[[#This Row],[Clean_ID]],"-",OrdersTable[[#This Row],[Clean_Region]],"-",OrdersTable[[#This Row],[Clean_Product]])</f>
        <v>3995-CENTRAL-Office Supplies</v>
      </c>
    </row>
    <row r="2998" spans="1:19" x14ac:dyDescent="0.3">
      <c r="A2998" t="s">
        <v>7696</v>
      </c>
      <c r="B2998" t="str">
        <f t="shared" si="276"/>
        <v>3996</v>
      </c>
      <c r="C2998" t="s">
        <v>7697</v>
      </c>
      <c r="D2998" t="str">
        <f t="shared" si="281"/>
        <v>Theresa Cooper</v>
      </c>
      <c r="E2998" t="s">
        <v>34</v>
      </c>
      <c r="F2998" t="str">
        <f t="shared" si="277"/>
        <v>NORTH</v>
      </c>
      <c r="G2998" t="s">
        <v>12</v>
      </c>
      <c r="H2998" t="str">
        <f t="shared" si="278"/>
        <v>Electronics</v>
      </c>
      <c r="I2998" s="2" t="s">
        <v>975</v>
      </c>
      <c r="J2998" s="1">
        <v>45900</v>
      </c>
      <c r="K2998"/>
      <c r="L2998" s="4">
        <v>0</v>
      </c>
      <c r="M2998" s="4" t="str">
        <f t="shared" si="279"/>
        <v>Low Sales</v>
      </c>
      <c r="N2998" s="2" t="str">
        <f t="shared" si="280"/>
        <v>Grade C</v>
      </c>
      <c r="O2998">
        <v>20</v>
      </c>
      <c r="P2998" s="4">
        <v>20</v>
      </c>
      <c r="Q2998" t="s">
        <v>18</v>
      </c>
      <c r="R2998" s="4">
        <v>3</v>
      </c>
      <c r="S2998" t="str">
        <f>CONCATENATE(OrdersTable[[#This Row],[Clean_ID]],"-",OrdersTable[[#This Row],[Clean_Region]],"-",OrdersTable[[#This Row],[Clean_Product]])</f>
        <v>3996-NORTH-Electronics</v>
      </c>
    </row>
    <row r="2999" spans="1:19" x14ac:dyDescent="0.3">
      <c r="A2999" t="s">
        <v>7698</v>
      </c>
      <c r="B2999" t="str">
        <f t="shared" si="276"/>
        <v>3997</v>
      </c>
      <c r="C2999" t="s">
        <v>7699</v>
      </c>
      <c r="D2999" t="str">
        <f t="shared" si="281"/>
        <v>Omar Adams</v>
      </c>
      <c r="E2999" t="s">
        <v>34</v>
      </c>
      <c r="F2999" t="str">
        <f t="shared" si="277"/>
        <v>NORTH</v>
      </c>
      <c r="G2999" t="s">
        <v>40</v>
      </c>
      <c r="H2999" t="str">
        <f t="shared" si="278"/>
        <v>Office Supplies</v>
      </c>
      <c r="I2999" s="2" t="s">
        <v>2485</v>
      </c>
      <c r="J2999" s="1">
        <v>45523</v>
      </c>
      <c r="K2999">
        <v>4529.67</v>
      </c>
      <c r="L2999" s="4">
        <v>4529.67</v>
      </c>
      <c r="M2999" s="4" t="str">
        <f t="shared" si="279"/>
        <v>High Sales</v>
      </c>
      <c r="N2999" s="2" t="str">
        <f t="shared" si="280"/>
        <v>Grade A</v>
      </c>
      <c r="O2999">
        <v>20</v>
      </c>
      <c r="P2999" s="4">
        <v>20</v>
      </c>
      <c r="Q2999" t="s">
        <v>23</v>
      </c>
      <c r="R2999" s="4">
        <v>5</v>
      </c>
      <c r="S2999" t="str">
        <f>CONCATENATE(OrdersTable[[#This Row],[Clean_ID]],"-",OrdersTable[[#This Row],[Clean_Region]],"-",OrdersTable[[#This Row],[Clean_Product]])</f>
        <v>3997-NORTH-Office Supplies</v>
      </c>
    </row>
    <row r="3000" spans="1:19" x14ac:dyDescent="0.3">
      <c r="A3000" t="s">
        <v>7700</v>
      </c>
      <c r="B3000" t="str">
        <f t="shared" si="276"/>
        <v>3998</v>
      </c>
      <c r="C3000" t="s">
        <v>7701</v>
      </c>
      <c r="D3000" t="str">
        <f t="shared" si="281"/>
        <v>Jessica Ingram</v>
      </c>
      <c r="E3000" t="s">
        <v>26</v>
      </c>
      <c r="F3000" t="str">
        <f t="shared" si="277"/>
        <v>EAST</v>
      </c>
      <c r="G3000" t="s">
        <v>40</v>
      </c>
      <c r="H3000" t="str">
        <f t="shared" si="278"/>
        <v>Office Supplies</v>
      </c>
      <c r="I3000" s="2" t="s">
        <v>7702</v>
      </c>
      <c r="J3000" s="1">
        <v>45595</v>
      </c>
      <c r="K3000">
        <v>3645.73</v>
      </c>
      <c r="L3000" s="4">
        <v>3645.73</v>
      </c>
      <c r="M3000" s="4" t="str">
        <f t="shared" si="279"/>
        <v>High Sales</v>
      </c>
      <c r="N3000" s="2" t="str">
        <f t="shared" si="280"/>
        <v>Grade B</v>
      </c>
      <c r="O3000"/>
      <c r="P3000" s="4">
        <v>0</v>
      </c>
      <c r="Q3000" t="s">
        <v>18</v>
      </c>
      <c r="R3000" s="4">
        <v>15</v>
      </c>
      <c r="S3000" t="str">
        <f>CONCATENATE(OrdersTable[[#This Row],[Clean_ID]],"-",OrdersTable[[#This Row],[Clean_Region]],"-",OrdersTable[[#This Row],[Clean_Product]])</f>
        <v>3998-EAST-Office Supplies</v>
      </c>
    </row>
    <row r="3001" spans="1:19" x14ac:dyDescent="0.3">
      <c r="A3001" t="s">
        <v>7703</v>
      </c>
      <c r="B3001" t="str">
        <f t="shared" si="276"/>
        <v>3999</v>
      </c>
      <c r="C3001" t="s">
        <v>7704</v>
      </c>
      <c r="D3001" t="str">
        <f t="shared" si="281"/>
        <v>Anthony Shea</v>
      </c>
      <c r="E3001" t="s">
        <v>11</v>
      </c>
      <c r="F3001" t="str">
        <f t="shared" si="277"/>
        <v>NORTH</v>
      </c>
      <c r="G3001" t="s">
        <v>80</v>
      </c>
      <c r="H3001" t="str">
        <f t="shared" si="278"/>
        <v>Furniture</v>
      </c>
      <c r="I3001" s="2" t="s">
        <v>7705</v>
      </c>
      <c r="J3001" s="1">
        <v>45373</v>
      </c>
      <c r="K3001"/>
      <c r="L3001" s="4">
        <v>0</v>
      </c>
      <c r="M3001" s="4" t="str">
        <f t="shared" si="279"/>
        <v>Low Sales</v>
      </c>
      <c r="N3001" s="2" t="str">
        <f t="shared" si="280"/>
        <v>Grade C</v>
      </c>
      <c r="O3001">
        <v>20</v>
      </c>
      <c r="P3001" s="4">
        <v>20</v>
      </c>
      <c r="Q3001" t="s">
        <v>14</v>
      </c>
      <c r="R3001" s="4">
        <v>14</v>
      </c>
      <c r="S3001" t="str">
        <f>CONCATENATE(OrdersTable[[#This Row],[Clean_ID]],"-",OrdersTable[[#This Row],[Clean_Region]],"-",OrdersTable[[#This Row],[Clean_Product]])</f>
        <v>3999-NORTH-Furniture</v>
      </c>
    </row>
    <row r="3002" spans="1:19" x14ac:dyDescent="0.3">
      <c r="A3002" t="s">
        <v>7706</v>
      </c>
      <c r="B3002" t="str">
        <f t="shared" si="276"/>
        <v>4000</v>
      </c>
      <c r="C3002" t="s">
        <v>7707</v>
      </c>
      <c r="D3002" t="str">
        <f t="shared" si="281"/>
        <v>Timothy Chung</v>
      </c>
      <c r="E3002" t="s">
        <v>21</v>
      </c>
      <c r="F3002" t="str">
        <f t="shared" si="277"/>
        <v>CENTRAL</v>
      </c>
      <c r="G3002" t="s">
        <v>40</v>
      </c>
      <c r="H3002" t="str">
        <f t="shared" si="278"/>
        <v>Office Supplies</v>
      </c>
      <c r="I3002" s="2" t="s">
        <v>5409</v>
      </c>
      <c r="J3002" s="1">
        <v>46038</v>
      </c>
      <c r="K3002"/>
      <c r="L3002" s="4">
        <v>0</v>
      </c>
      <c r="M3002" s="4" t="str">
        <f t="shared" si="279"/>
        <v>Low Sales</v>
      </c>
      <c r="N3002" s="2" t="str">
        <f t="shared" si="280"/>
        <v>Grade C</v>
      </c>
      <c r="O3002">
        <v>20</v>
      </c>
      <c r="P3002" s="4">
        <v>20</v>
      </c>
      <c r="Q3002" t="s">
        <v>23</v>
      </c>
      <c r="R3002" s="4">
        <v>7</v>
      </c>
      <c r="S3002" t="str">
        <f>CONCATENATE(OrdersTable[[#This Row],[Clean_ID]],"-",OrdersTable[[#This Row],[Clean_Region]],"-",OrdersTable[[#This Row],[Clean_Product]])</f>
        <v>4000-CENTRAL-Office Supplies</v>
      </c>
    </row>
    <row r="3003" spans="1:19" x14ac:dyDescent="0.3">
      <c r="A3003" t="s">
        <v>7708</v>
      </c>
      <c r="B3003" t="str">
        <f t="shared" si="276"/>
        <v>4001</v>
      </c>
      <c r="C3003" t="s">
        <v>7709</v>
      </c>
      <c r="D3003" t="str">
        <f t="shared" si="281"/>
        <v>Angela Morris</v>
      </c>
      <c r="E3003" t="s">
        <v>44</v>
      </c>
      <c r="F3003" t="str">
        <f t="shared" si="277"/>
        <v>SOUTH</v>
      </c>
      <c r="G3003" t="s">
        <v>35</v>
      </c>
      <c r="H3003" t="str">
        <f t="shared" si="278"/>
        <v>Electronics</v>
      </c>
      <c r="I3003" s="2" t="s">
        <v>2660</v>
      </c>
      <c r="J3003" s="1">
        <v>45476</v>
      </c>
      <c r="K3003"/>
      <c r="L3003" s="4">
        <v>0</v>
      </c>
      <c r="M3003" s="4" t="str">
        <f t="shared" si="279"/>
        <v>Low Sales</v>
      </c>
      <c r="N3003" s="2" t="str">
        <f t="shared" si="280"/>
        <v>Grade C</v>
      </c>
      <c r="O3003">
        <v>5</v>
      </c>
      <c r="P3003" s="4">
        <v>5</v>
      </c>
      <c r="Q3003" t="s">
        <v>31</v>
      </c>
      <c r="R3003" s="4">
        <v>4</v>
      </c>
      <c r="S3003" t="str">
        <f>CONCATENATE(OrdersTable[[#This Row],[Clean_ID]],"-",OrdersTable[[#This Row],[Clean_Region]],"-",OrdersTable[[#This Row],[Clean_Product]])</f>
        <v>4001-SOUTH-Electronics</v>
      </c>
    </row>
    <row r="3004" spans="1:19" x14ac:dyDescent="0.3">
      <c r="A3004" t="s">
        <v>7710</v>
      </c>
      <c r="B3004" t="str">
        <f t="shared" si="276"/>
        <v>4002</v>
      </c>
      <c r="C3004" t="s">
        <v>7711</v>
      </c>
      <c r="D3004" t="str">
        <f t="shared" si="281"/>
        <v>Ashley Owens</v>
      </c>
      <c r="E3004" t="s">
        <v>34</v>
      </c>
      <c r="F3004" t="str">
        <f t="shared" si="277"/>
        <v>NORTH</v>
      </c>
      <c r="G3004" t="s">
        <v>80</v>
      </c>
      <c r="H3004" t="str">
        <f t="shared" si="278"/>
        <v>Furniture</v>
      </c>
      <c r="I3004" s="2" t="s">
        <v>4561</v>
      </c>
      <c r="J3004" s="1">
        <v>46175</v>
      </c>
      <c r="K3004"/>
      <c r="L3004" s="4">
        <v>0</v>
      </c>
      <c r="M3004" s="4" t="str">
        <f t="shared" si="279"/>
        <v>Low Sales</v>
      </c>
      <c r="N3004" s="2" t="str">
        <f t="shared" si="280"/>
        <v>Grade C</v>
      </c>
      <c r="O3004">
        <v>5</v>
      </c>
      <c r="P3004" s="4">
        <v>5</v>
      </c>
      <c r="Q3004" t="s">
        <v>18</v>
      </c>
      <c r="R3004" s="4">
        <v>6</v>
      </c>
      <c r="S3004" t="str">
        <f>CONCATENATE(OrdersTable[[#This Row],[Clean_ID]],"-",OrdersTable[[#This Row],[Clean_Region]],"-",OrdersTable[[#This Row],[Clean_Product]])</f>
        <v>4002-NORTH-Furniture</v>
      </c>
    </row>
    <row r="3005" spans="1:19" x14ac:dyDescent="0.3">
      <c r="A3005" t="s">
        <v>7712</v>
      </c>
      <c r="B3005" t="str">
        <f t="shared" si="276"/>
        <v>4003</v>
      </c>
      <c r="C3005" t="s">
        <v>7713</v>
      </c>
      <c r="D3005" t="str">
        <f t="shared" si="281"/>
        <v>Kayla Melendez</v>
      </c>
      <c r="E3005" t="s">
        <v>51</v>
      </c>
      <c r="F3005" t="str">
        <f t="shared" si="277"/>
        <v>WEST</v>
      </c>
      <c r="G3005" t="s">
        <v>35</v>
      </c>
      <c r="H3005" t="str">
        <f t="shared" si="278"/>
        <v>Electronics</v>
      </c>
      <c r="I3005" s="2" t="s">
        <v>5875</v>
      </c>
      <c r="J3005" s="1">
        <v>45298</v>
      </c>
      <c r="K3005"/>
      <c r="L3005" s="4">
        <v>0</v>
      </c>
      <c r="M3005" s="4" t="str">
        <f t="shared" si="279"/>
        <v>Low Sales</v>
      </c>
      <c r="N3005" s="2" t="str">
        <f t="shared" si="280"/>
        <v>Grade C</v>
      </c>
      <c r="O3005">
        <v>5</v>
      </c>
      <c r="P3005" s="4">
        <v>5</v>
      </c>
      <c r="Q3005" t="s">
        <v>31</v>
      </c>
      <c r="R3005" s="4">
        <v>15</v>
      </c>
      <c r="S3005" t="str">
        <f>CONCATENATE(OrdersTable[[#This Row],[Clean_ID]],"-",OrdersTable[[#This Row],[Clean_Region]],"-",OrdersTable[[#This Row],[Clean_Product]])</f>
        <v>4003-WEST-Electronics</v>
      </c>
    </row>
    <row r="3006" spans="1:19" x14ac:dyDescent="0.3">
      <c r="A3006" t="s">
        <v>7714</v>
      </c>
      <c r="B3006" t="str">
        <f t="shared" si="276"/>
        <v>4004</v>
      </c>
      <c r="C3006" t="s">
        <v>7715</v>
      </c>
      <c r="D3006" t="str">
        <f t="shared" si="281"/>
        <v>Jacqueline Smith</v>
      </c>
      <c r="E3006" t="s">
        <v>34</v>
      </c>
      <c r="F3006" t="str">
        <f t="shared" si="277"/>
        <v>NORTH</v>
      </c>
      <c r="G3006" t="s">
        <v>35</v>
      </c>
      <c r="H3006" t="str">
        <f t="shared" si="278"/>
        <v>Electronics</v>
      </c>
      <c r="I3006" s="2" t="s">
        <v>4007</v>
      </c>
      <c r="J3006" s="1">
        <v>45534</v>
      </c>
      <c r="K3006">
        <v>2011.32</v>
      </c>
      <c r="L3006" s="4">
        <v>2011.32</v>
      </c>
      <c r="M3006" s="4" t="str">
        <f t="shared" si="279"/>
        <v>Low Sales</v>
      </c>
      <c r="N3006" s="2" t="str">
        <f t="shared" si="280"/>
        <v>Grade B</v>
      </c>
      <c r="O3006">
        <v>20</v>
      </c>
      <c r="P3006" s="4">
        <v>20</v>
      </c>
      <c r="Q3006" t="s">
        <v>14</v>
      </c>
      <c r="R3006" s="4">
        <v>6</v>
      </c>
      <c r="S3006" t="str">
        <f>CONCATENATE(OrdersTable[[#This Row],[Clean_ID]],"-",OrdersTable[[#This Row],[Clean_Region]],"-",OrdersTable[[#This Row],[Clean_Product]])</f>
        <v>4004-NORTH-Electronics</v>
      </c>
    </row>
    <row r="3007" spans="1:19" x14ac:dyDescent="0.3">
      <c r="A3007" t="s">
        <v>7716</v>
      </c>
      <c r="B3007" t="str">
        <f t="shared" si="276"/>
        <v>4005</v>
      </c>
      <c r="C3007" t="s">
        <v>7717</v>
      </c>
      <c r="D3007" t="str">
        <f t="shared" si="281"/>
        <v>Jim Pham</v>
      </c>
      <c r="E3007" t="s">
        <v>34</v>
      </c>
      <c r="F3007" t="str">
        <f t="shared" si="277"/>
        <v>NORTH</v>
      </c>
      <c r="G3007" t="s">
        <v>80</v>
      </c>
      <c r="H3007" t="str">
        <f t="shared" si="278"/>
        <v>Furniture</v>
      </c>
      <c r="I3007" s="2" t="s">
        <v>6061</v>
      </c>
      <c r="J3007" s="1">
        <v>46040</v>
      </c>
      <c r="K3007">
        <v>4441.1400000000003</v>
      </c>
      <c r="L3007" s="4">
        <v>4441.1400000000003</v>
      </c>
      <c r="M3007" s="4" t="str">
        <f t="shared" si="279"/>
        <v>High Sales</v>
      </c>
      <c r="N3007" s="2" t="str">
        <f t="shared" si="280"/>
        <v>Grade A</v>
      </c>
      <c r="O3007">
        <v>20</v>
      </c>
      <c r="P3007" s="4">
        <v>20</v>
      </c>
      <c r="Q3007" t="s">
        <v>31</v>
      </c>
      <c r="R3007" s="4">
        <v>14</v>
      </c>
      <c r="S3007" t="str">
        <f>CONCATENATE(OrdersTable[[#This Row],[Clean_ID]],"-",OrdersTable[[#This Row],[Clean_Region]],"-",OrdersTable[[#This Row],[Clean_Product]])</f>
        <v>4005-NORTH-Furniture</v>
      </c>
    </row>
    <row r="3008" spans="1:19" x14ac:dyDescent="0.3">
      <c r="A3008" t="s">
        <v>7718</v>
      </c>
      <c r="B3008" t="str">
        <f t="shared" si="276"/>
        <v>4006</v>
      </c>
      <c r="C3008" t="s">
        <v>7719</v>
      </c>
      <c r="D3008" t="str">
        <f t="shared" si="281"/>
        <v>Mark Colon</v>
      </c>
      <c r="E3008" t="s">
        <v>34</v>
      </c>
      <c r="F3008" t="str">
        <f t="shared" si="277"/>
        <v>NORTH</v>
      </c>
      <c r="G3008" t="s">
        <v>12</v>
      </c>
      <c r="H3008" t="str">
        <f t="shared" si="278"/>
        <v>Electronics</v>
      </c>
      <c r="I3008" s="2" t="s">
        <v>7720</v>
      </c>
      <c r="J3008" s="1">
        <v>45303</v>
      </c>
      <c r="K3008">
        <v>2953.88</v>
      </c>
      <c r="L3008" s="4">
        <v>2953.88</v>
      </c>
      <c r="M3008" s="4" t="str">
        <f t="shared" si="279"/>
        <v>High Sales</v>
      </c>
      <c r="N3008" s="2" t="str">
        <f t="shared" si="280"/>
        <v>Grade B</v>
      </c>
      <c r="O3008">
        <v>10</v>
      </c>
      <c r="P3008" s="4">
        <v>10</v>
      </c>
      <c r="Q3008" t="s">
        <v>14</v>
      </c>
      <c r="R3008" s="4">
        <v>13</v>
      </c>
      <c r="S3008" t="str">
        <f>CONCATENATE(OrdersTable[[#This Row],[Clean_ID]],"-",OrdersTable[[#This Row],[Clean_Region]],"-",OrdersTable[[#This Row],[Clean_Product]])</f>
        <v>4006-NORTH-Electronics</v>
      </c>
    </row>
    <row r="3009" spans="1:19" x14ac:dyDescent="0.3">
      <c r="A3009" t="s">
        <v>7721</v>
      </c>
      <c r="B3009" t="str">
        <f t="shared" si="276"/>
        <v>4007</v>
      </c>
      <c r="C3009" t="s">
        <v>7722</v>
      </c>
      <c r="D3009" t="str">
        <f t="shared" si="281"/>
        <v>Victoria Rodriguez</v>
      </c>
      <c r="E3009" t="s">
        <v>11</v>
      </c>
      <c r="F3009" t="str">
        <f t="shared" si="277"/>
        <v>NORTH</v>
      </c>
      <c r="G3009" t="s">
        <v>80</v>
      </c>
      <c r="H3009" t="str">
        <f t="shared" si="278"/>
        <v>Furniture</v>
      </c>
      <c r="I3009" s="2" t="s">
        <v>654</v>
      </c>
      <c r="J3009" s="1">
        <v>45946</v>
      </c>
      <c r="K3009">
        <v>758.65</v>
      </c>
      <c r="L3009" s="4">
        <v>758.65</v>
      </c>
      <c r="M3009" s="4" t="str">
        <f t="shared" si="279"/>
        <v>Low Sales</v>
      </c>
      <c r="N3009" s="2" t="str">
        <f t="shared" si="280"/>
        <v>Grade C</v>
      </c>
      <c r="O3009">
        <v>5</v>
      </c>
      <c r="P3009" s="4">
        <v>5</v>
      </c>
      <c r="Q3009" t="s">
        <v>37</v>
      </c>
      <c r="R3009" s="4">
        <v>5</v>
      </c>
      <c r="S3009" t="str">
        <f>CONCATENATE(OrdersTable[[#This Row],[Clean_ID]],"-",OrdersTable[[#This Row],[Clean_Region]],"-",OrdersTable[[#This Row],[Clean_Product]])</f>
        <v>4007-NORTH-Furniture</v>
      </c>
    </row>
    <row r="3010" spans="1:19" x14ac:dyDescent="0.3">
      <c r="A3010" t="s">
        <v>7723</v>
      </c>
      <c r="B3010" t="str">
        <f t="shared" ref="B3010:B3073" si="282">RIGHT(A3010, 4)</f>
        <v>4008</v>
      </c>
      <c r="C3010" t="s">
        <v>7724</v>
      </c>
      <c r="D3010" t="str">
        <f t="shared" si="281"/>
        <v>Robin Jones</v>
      </c>
      <c r="E3010" t="s">
        <v>26</v>
      </c>
      <c r="F3010" t="str">
        <f t="shared" ref="F3010:F3073" si="283">UPPER(TRIM(E3010))</f>
        <v>EAST</v>
      </c>
      <c r="G3010" t="s">
        <v>80</v>
      </c>
      <c r="H3010" t="str">
        <f t="shared" ref="H3010:H3073" si="284">PROPER(TRIM(G3010))</f>
        <v>Furniture</v>
      </c>
      <c r="I3010" s="2" t="s">
        <v>1096</v>
      </c>
      <c r="J3010" s="1">
        <v>45997</v>
      </c>
      <c r="K3010"/>
      <c r="L3010" s="4">
        <v>0</v>
      </c>
      <c r="M3010" s="4" t="str">
        <f t="shared" ref="M3010:M3073" si="285">IF(L3010&gt;2500, "High Sales", "Low Sales")</f>
        <v>Low Sales</v>
      </c>
      <c r="N3010" s="2" t="str">
        <f t="shared" ref="N3010:N3073" si="286">IF(OR(ISBLANK(L3010), L3010="", L3010=0), "Grade C", IF(L3010&gt;=4000, "Grade A", IF(L3010&gt;=2000, "Grade B", "Grade C")))</f>
        <v>Grade C</v>
      </c>
      <c r="O3010">
        <v>15</v>
      </c>
      <c r="P3010" s="4">
        <v>15</v>
      </c>
      <c r="Q3010" t="s">
        <v>37</v>
      </c>
      <c r="R3010" s="4">
        <v>8</v>
      </c>
      <c r="S3010" t="str">
        <f>CONCATENATE(OrdersTable[[#This Row],[Clean_ID]],"-",OrdersTable[[#This Row],[Clean_Region]],"-",OrdersTable[[#This Row],[Clean_Product]])</f>
        <v>4008-EAST-Furniture</v>
      </c>
    </row>
    <row r="3011" spans="1:19" x14ac:dyDescent="0.3">
      <c r="A3011" t="s">
        <v>7725</v>
      </c>
      <c r="B3011" t="str">
        <f t="shared" si="282"/>
        <v>4009</v>
      </c>
      <c r="C3011" t="s">
        <v>7726</v>
      </c>
      <c r="D3011" t="str">
        <f t="shared" ref="D3011:D3074" si="287">PROPER(TRIM(C3011))</f>
        <v>Amy Evans</v>
      </c>
      <c r="E3011" t="s">
        <v>11</v>
      </c>
      <c r="F3011" t="str">
        <f t="shared" si="283"/>
        <v>NORTH</v>
      </c>
      <c r="G3011" t="s">
        <v>40</v>
      </c>
      <c r="H3011" t="str">
        <f t="shared" si="284"/>
        <v>Office Supplies</v>
      </c>
      <c r="I3011" s="2" t="s">
        <v>7727</v>
      </c>
      <c r="J3011" s="1">
        <v>45528</v>
      </c>
      <c r="K3011">
        <v>2893.67</v>
      </c>
      <c r="L3011" s="4">
        <v>2893.67</v>
      </c>
      <c r="M3011" s="4" t="str">
        <f t="shared" si="285"/>
        <v>High Sales</v>
      </c>
      <c r="N3011" s="2" t="str">
        <f t="shared" si="286"/>
        <v>Grade B</v>
      </c>
      <c r="O3011">
        <v>20</v>
      </c>
      <c r="P3011" s="4">
        <v>20</v>
      </c>
      <c r="Q3011" t="s">
        <v>14</v>
      </c>
      <c r="R3011" s="4">
        <v>1</v>
      </c>
      <c r="S3011" t="str">
        <f>CONCATENATE(OrdersTable[[#This Row],[Clean_ID]],"-",OrdersTable[[#This Row],[Clean_Region]],"-",OrdersTable[[#This Row],[Clean_Product]])</f>
        <v>4009-NORTH-Office Supplies</v>
      </c>
    </row>
    <row r="3012" spans="1:19" x14ac:dyDescent="0.3">
      <c r="A3012" t="s">
        <v>7728</v>
      </c>
      <c r="B3012" t="str">
        <f t="shared" si="282"/>
        <v>4010</v>
      </c>
      <c r="C3012" t="s">
        <v>7729</v>
      </c>
      <c r="D3012" t="str">
        <f t="shared" si="287"/>
        <v>Whitney Mcintyre</v>
      </c>
      <c r="E3012" t="s">
        <v>21</v>
      </c>
      <c r="F3012" t="str">
        <f t="shared" si="283"/>
        <v>CENTRAL</v>
      </c>
      <c r="G3012" t="s">
        <v>35</v>
      </c>
      <c r="H3012" t="str">
        <f t="shared" si="284"/>
        <v>Electronics</v>
      </c>
      <c r="I3012" s="2" t="s">
        <v>1877</v>
      </c>
      <c r="J3012" s="1">
        <v>45336</v>
      </c>
      <c r="K3012"/>
      <c r="L3012" s="4">
        <v>0</v>
      </c>
      <c r="M3012" s="4" t="str">
        <f t="shared" si="285"/>
        <v>Low Sales</v>
      </c>
      <c r="N3012" s="2" t="str">
        <f t="shared" si="286"/>
        <v>Grade C</v>
      </c>
      <c r="O3012">
        <v>15</v>
      </c>
      <c r="P3012" s="4">
        <v>15</v>
      </c>
      <c r="Q3012" t="s">
        <v>23</v>
      </c>
      <c r="R3012" s="4">
        <v>15</v>
      </c>
      <c r="S3012" t="str">
        <f>CONCATENATE(OrdersTable[[#This Row],[Clean_ID]],"-",OrdersTable[[#This Row],[Clean_Region]],"-",OrdersTable[[#This Row],[Clean_Product]])</f>
        <v>4010-CENTRAL-Electronics</v>
      </c>
    </row>
    <row r="3013" spans="1:19" x14ac:dyDescent="0.3">
      <c r="A3013" t="s">
        <v>7730</v>
      </c>
      <c r="B3013" t="str">
        <f t="shared" si="282"/>
        <v>4011</v>
      </c>
      <c r="C3013" t="s">
        <v>7731</v>
      </c>
      <c r="D3013" t="str">
        <f t="shared" si="287"/>
        <v>Diana Adams</v>
      </c>
      <c r="E3013" t="s">
        <v>26</v>
      </c>
      <c r="F3013" t="str">
        <f t="shared" si="283"/>
        <v>EAST</v>
      </c>
      <c r="G3013" t="s">
        <v>40</v>
      </c>
      <c r="H3013" t="str">
        <f t="shared" si="284"/>
        <v>Office Supplies</v>
      </c>
      <c r="I3013" s="2" t="s">
        <v>421</v>
      </c>
      <c r="J3013" s="1">
        <v>45555</v>
      </c>
      <c r="K3013">
        <v>4908.34</v>
      </c>
      <c r="L3013" s="4">
        <v>4908.34</v>
      </c>
      <c r="M3013" s="4" t="str">
        <f t="shared" si="285"/>
        <v>High Sales</v>
      </c>
      <c r="N3013" s="2" t="str">
        <f t="shared" si="286"/>
        <v>Grade A</v>
      </c>
      <c r="O3013">
        <v>5</v>
      </c>
      <c r="P3013" s="4">
        <v>5</v>
      </c>
      <c r="Q3013" t="s">
        <v>31</v>
      </c>
      <c r="R3013" s="4">
        <v>5</v>
      </c>
      <c r="S3013" t="str">
        <f>CONCATENATE(OrdersTable[[#This Row],[Clean_ID]],"-",OrdersTable[[#This Row],[Clean_Region]],"-",OrdersTable[[#This Row],[Clean_Product]])</f>
        <v>4011-EAST-Office Supplies</v>
      </c>
    </row>
    <row r="3014" spans="1:19" x14ac:dyDescent="0.3">
      <c r="A3014" t="s">
        <v>7732</v>
      </c>
      <c r="B3014" t="str">
        <f t="shared" si="282"/>
        <v>4012</v>
      </c>
      <c r="C3014" t="s">
        <v>7733</v>
      </c>
      <c r="D3014" t="str">
        <f t="shared" si="287"/>
        <v>Tina Mejia</v>
      </c>
      <c r="E3014" t="s">
        <v>11</v>
      </c>
      <c r="F3014" t="str">
        <f t="shared" si="283"/>
        <v>NORTH</v>
      </c>
      <c r="G3014" t="s">
        <v>40</v>
      </c>
      <c r="H3014" t="str">
        <f t="shared" si="284"/>
        <v>Office Supplies</v>
      </c>
      <c r="I3014" s="2" t="s">
        <v>7734</v>
      </c>
      <c r="J3014" s="1">
        <v>45973</v>
      </c>
      <c r="K3014">
        <v>4632.3599999999997</v>
      </c>
      <c r="L3014" s="4">
        <v>4632.3599999999997</v>
      </c>
      <c r="M3014" s="4" t="str">
        <f t="shared" si="285"/>
        <v>High Sales</v>
      </c>
      <c r="N3014" s="2" t="str">
        <f t="shared" si="286"/>
        <v>Grade A</v>
      </c>
      <c r="O3014"/>
      <c r="P3014" s="4">
        <v>0</v>
      </c>
      <c r="Q3014" t="s">
        <v>14</v>
      </c>
      <c r="R3014" s="4">
        <v>2</v>
      </c>
      <c r="S3014" t="str">
        <f>CONCATENATE(OrdersTable[[#This Row],[Clean_ID]],"-",OrdersTable[[#This Row],[Clean_Region]],"-",OrdersTable[[#This Row],[Clean_Product]])</f>
        <v>4012-NORTH-Office Supplies</v>
      </c>
    </row>
    <row r="3015" spans="1:19" x14ac:dyDescent="0.3">
      <c r="A3015" t="s">
        <v>7735</v>
      </c>
      <c r="B3015" t="str">
        <f t="shared" si="282"/>
        <v>4013</v>
      </c>
      <c r="C3015" t="s">
        <v>7736</v>
      </c>
      <c r="D3015" t="str">
        <f t="shared" si="287"/>
        <v>Jeremy Miller</v>
      </c>
      <c r="E3015" t="s">
        <v>21</v>
      </c>
      <c r="F3015" t="str">
        <f t="shared" si="283"/>
        <v>CENTRAL</v>
      </c>
      <c r="G3015" t="s">
        <v>12</v>
      </c>
      <c r="H3015" t="str">
        <f t="shared" si="284"/>
        <v>Electronics</v>
      </c>
      <c r="I3015" s="2" t="s">
        <v>1230</v>
      </c>
      <c r="J3015" s="1">
        <v>45937</v>
      </c>
      <c r="K3015"/>
      <c r="L3015" s="4">
        <v>0</v>
      </c>
      <c r="M3015" s="4" t="str">
        <f t="shared" si="285"/>
        <v>Low Sales</v>
      </c>
      <c r="N3015" s="2" t="str">
        <f t="shared" si="286"/>
        <v>Grade C</v>
      </c>
      <c r="O3015">
        <v>15</v>
      </c>
      <c r="P3015" s="4">
        <v>15</v>
      </c>
      <c r="Q3015" t="s">
        <v>31</v>
      </c>
      <c r="R3015" s="4">
        <v>9</v>
      </c>
      <c r="S3015" t="str">
        <f>CONCATENATE(OrdersTable[[#This Row],[Clean_ID]],"-",OrdersTable[[#This Row],[Clean_Region]],"-",OrdersTable[[#This Row],[Clean_Product]])</f>
        <v>4013-CENTRAL-Electronics</v>
      </c>
    </row>
    <row r="3016" spans="1:19" x14ac:dyDescent="0.3">
      <c r="A3016" t="s">
        <v>7737</v>
      </c>
      <c r="B3016" t="str">
        <f t="shared" si="282"/>
        <v>4014</v>
      </c>
      <c r="C3016" t="s">
        <v>7738</v>
      </c>
      <c r="D3016" t="str">
        <f t="shared" si="287"/>
        <v>Cindy Crosby</v>
      </c>
      <c r="E3016" t="s">
        <v>44</v>
      </c>
      <c r="F3016" t="str">
        <f t="shared" si="283"/>
        <v>SOUTH</v>
      </c>
      <c r="G3016" t="s">
        <v>40</v>
      </c>
      <c r="H3016" t="str">
        <f t="shared" si="284"/>
        <v>Office Supplies</v>
      </c>
      <c r="I3016" s="2" t="s">
        <v>7549</v>
      </c>
      <c r="J3016" s="1">
        <v>45581</v>
      </c>
      <c r="K3016"/>
      <c r="L3016" s="4">
        <v>0</v>
      </c>
      <c r="M3016" s="4" t="str">
        <f t="shared" si="285"/>
        <v>Low Sales</v>
      </c>
      <c r="N3016" s="2" t="str">
        <f t="shared" si="286"/>
        <v>Grade C</v>
      </c>
      <c r="O3016">
        <v>10</v>
      </c>
      <c r="P3016" s="4">
        <v>10</v>
      </c>
      <c r="Q3016" t="s">
        <v>18</v>
      </c>
      <c r="R3016" s="4">
        <v>10</v>
      </c>
      <c r="S3016" t="str">
        <f>CONCATENATE(OrdersTable[[#This Row],[Clean_ID]],"-",OrdersTable[[#This Row],[Clean_Region]],"-",OrdersTable[[#This Row],[Clean_Product]])</f>
        <v>4014-SOUTH-Office Supplies</v>
      </c>
    </row>
    <row r="3017" spans="1:19" x14ac:dyDescent="0.3">
      <c r="A3017" t="s">
        <v>7739</v>
      </c>
      <c r="B3017" t="str">
        <f t="shared" si="282"/>
        <v>4015</v>
      </c>
      <c r="C3017" t="s">
        <v>7740</v>
      </c>
      <c r="D3017" t="str">
        <f t="shared" si="287"/>
        <v>Kristin Waters</v>
      </c>
      <c r="E3017" t="s">
        <v>11</v>
      </c>
      <c r="F3017" t="str">
        <f t="shared" si="283"/>
        <v>NORTH</v>
      </c>
      <c r="G3017" t="s">
        <v>40</v>
      </c>
      <c r="H3017" t="str">
        <f t="shared" si="284"/>
        <v>Office Supplies</v>
      </c>
      <c r="I3017" s="2" t="s">
        <v>2618</v>
      </c>
      <c r="J3017" s="1">
        <v>45444</v>
      </c>
      <c r="K3017"/>
      <c r="L3017" s="4">
        <v>0</v>
      </c>
      <c r="M3017" s="4" t="str">
        <f t="shared" si="285"/>
        <v>Low Sales</v>
      </c>
      <c r="N3017" s="2" t="str">
        <f t="shared" si="286"/>
        <v>Grade C</v>
      </c>
      <c r="O3017">
        <v>5</v>
      </c>
      <c r="P3017" s="4">
        <v>5</v>
      </c>
      <c r="Q3017" t="s">
        <v>31</v>
      </c>
      <c r="R3017" s="4">
        <v>12</v>
      </c>
      <c r="S3017" t="str">
        <f>CONCATENATE(OrdersTable[[#This Row],[Clean_ID]],"-",OrdersTable[[#This Row],[Clean_Region]],"-",OrdersTable[[#This Row],[Clean_Product]])</f>
        <v>4015-NORTH-Office Supplies</v>
      </c>
    </row>
    <row r="3018" spans="1:19" x14ac:dyDescent="0.3">
      <c r="A3018" t="s">
        <v>7741</v>
      </c>
      <c r="B3018" t="str">
        <f t="shared" si="282"/>
        <v>4016</v>
      </c>
      <c r="C3018" t="s">
        <v>7742</v>
      </c>
      <c r="D3018" t="str">
        <f t="shared" si="287"/>
        <v>Jeremy Wilson</v>
      </c>
      <c r="E3018" t="s">
        <v>51</v>
      </c>
      <c r="F3018" t="str">
        <f t="shared" si="283"/>
        <v>WEST</v>
      </c>
      <c r="G3018" t="s">
        <v>35</v>
      </c>
      <c r="H3018" t="str">
        <f t="shared" si="284"/>
        <v>Electronics</v>
      </c>
      <c r="I3018" s="2" t="s">
        <v>915</v>
      </c>
      <c r="J3018" s="1">
        <v>45304</v>
      </c>
      <c r="K3018"/>
      <c r="L3018" s="4">
        <v>0</v>
      </c>
      <c r="M3018" s="4" t="str">
        <f t="shared" si="285"/>
        <v>Low Sales</v>
      </c>
      <c r="N3018" s="2" t="str">
        <f t="shared" si="286"/>
        <v>Grade C</v>
      </c>
      <c r="O3018">
        <v>5</v>
      </c>
      <c r="P3018" s="4">
        <v>5</v>
      </c>
      <c r="Q3018" t="s">
        <v>23</v>
      </c>
      <c r="R3018" s="4">
        <v>14</v>
      </c>
      <c r="S3018" t="str">
        <f>CONCATENATE(OrdersTable[[#This Row],[Clean_ID]],"-",OrdersTable[[#This Row],[Clean_Region]],"-",OrdersTable[[#This Row],[Clean_Product]])</f>
        <v>4016-WEST-Electronics</v>
      </c>
    </row>
    <row r="3019" spans="1:19" x14ac:dyDescent="0.3">
      <c r="A3019" t="s">
        <v>7743</v>
      </c>
      <c r="B3019" t="str">
        <f t="shared" si="282"/>
        <v>4017</v>
      </c>
      <c r="C3019" t="s">
        <v>7744</v>
      </c>
      <c r="D3019" t="str">
        <f t="shared" si="287"/>
        <v>Catherine Schultz</v>
      </c>
      <c r="E3019" t="s">
        <v>44</v>
      </c>
      <c r="F3019" t="str">
        <f t="shared" si="283"/>
        <v>SOUTH</v>
      </c>
      <c r="G3019" t="s">
        <v>40</v>
      </c>
      <c r="H3019" t="str">
        <f t="shared" si="284"/>
        <v>Office Supplies</v>
      </c>
      <c r="I3019" s="2" t="s">
        <v>5229</v>
      </c>
      <c r="J3019" s="1">
        <v>45876</v>
      </c>
      <c r="K3019">
        <v>200.89</v>
      </c>
      <c r="L3019" s="4">
        <v>200.89</v>
      </c>
      <c r="M3019" s="4" t="str">
        <f t="shared" si="285"/>
        <v>Low Sales</v>
      </c>
      <c r="N3019" s="2" t="str">
        <f t="shared" si="286"/>
        <v>Grade C</v>
      </c>
      <c r="O3019">
        <v>15</v>
      </c>
      <c r="P3019" s="4">
        <v>15</v>
      </c>
      <c r="Q3019" t="s">
        <v>23</v>
      </c>
      <c r="R3019" s="4">
        <v>14</v>
      </c>
      <c r="S3019" t="str">
        <f>CONCATENATE(OrdersTable[[#This Row],[Clean_ID]],"-",OrdersTable[[#This Row],[Clean_Region]],"-",OrdersTable[[#This Row],[Clean_Product]])</f>
        <v>4017-SOUTH-Office Supplies</v>
      </c>
    </row>
    <row r="3020" spans="1:19" x14ac:dyDescent="0.3">
      <c r="A3020" t="s">
        <v>7745</v>
      </c>
      <c r="B3020" t="str">
        <f t="shared" si="282"/>
        <v>4018</v>
      </c>
      <c r="C3020" t="s">
        <v>7746</v>
      </c>
      <c r="D3020" t="str">
        <f t="shared" si="287"/>
        <v>Sherri Simpson</v>
      </c>
      <c r="E3020" t="s">
        <v>11</v>
      </c>
      <c r="F3020" t="str">
        <f t="shared" si="283"/>
        <v>NORTH</v>
      </c>
      <c r="G3020" t="s">
        <v>80</v>
      </c>
      <c r="H3020" t="str">
        <f t="shared" si="284"/>
        <v>Furniture</v>
      </c>
      <c r="I3020" s="2" t="s">
        <v>7747</v>
      </c>
      <c r="J3020" s="1">
        <v>46067</v>
      </c>
      <c r="K3020"/>
      <c r="L3020" s="4">
        <v>0</v>
      </c>
      <c r="M3020" s="4" t="str">
        <f t="shared" si="285"/>
        <v>Low Sales</v>
      </c>
      <c r="N3020" s="2" t="str">
        <f t="shared" si="286"/>
        <v>Grade C</v>
      </c>
      <c r="O3020">
        <v>5</v>
      </c>
      <c r="P3020" s="4">
        <v>5</v>
      </c>
      <c r="Q3020" t="s">
        <v>18</v>
      </c>
      <c r="R3020" s="4">
        <v>4</v>
      </c>
      <c r="S3020" t="str">
        <f>CONCATENATE(OrdersTable[[#This Row],[Clean_ID]],"-",OrdersTable[[#This Row],[Clean_Region]],"-",OrdersTable[[#This Row],[Clean_Product]])</f>
        <v>4018-NORTH-Furniture</v>
      </c>
    </row>
    <row r="3021" spans="1:19" x14ac:dyDescent="0.3">
      <c r="A3021" t="s">
        <v>7748</v>
      </c>
      <c r="B3021" t="str">
        <f t="shared" si="282"/>
        <v>4019</v>
      </c>
      <c r="C3021" t="s">
        <v>7749</v>
      </c>
      <c r="D3021" t="str">
        <f t="shared" si="287"/>
        <v>Mark Goodman</v>
      </c>
      <c r="E3021" t="s">
        <v>26</v>
      </c>
      <c r="F3021" t="str">
        <f t="shared" si="283"/>
        <v>EAST</v>
      </c>
      <c r="G3021" t="s">
        <v>12</v>
      </c>
      <c r="H3021" t="str">
        <f t="shared" si="284"/>
        <v>Electronics</v>
      </c>
      <c r="I3021" s="2" t="s">
        <v>1130</v>
      </c>
      <c r="J3021" s="1">
        <v>45666</v>
      </c>
      <c r="K3021">
        <v>1857.57</v>
      </c>
      <c r="L3021" s="4">
        <v>1857.57</v>
      </c>
      <c r="M3021" s="4" t="str">
        <f t="shared" si="285"/>
        <v>Low Sales</v>
      </c>
      <c r="N3021" s="2" t="str">
        <f t="shared" si="286"/>
        <v>Grade C</v>
      </c>
      <c r="O3021">
        <v>15</v>
      </c>
      <c r="P3021" s="4">
        <v>15</v>
      </c>
      <c r="Q3021" t="s">
        <v>18</v>
      </c>
      <c r="R3021" s="4">
        <v>11</v>
      </c>
      <c r="S3021" t="str">
        <f>CONCATENATE(OrdersTable[[#This Row],[Clean_ID]],"-",OrdersTable[[#This Row],[Clean_Region]],"-",OrdersTable[[#This Row],[Clean_Product]])</f>
        <v>4019-EAST-Electronics</v>
      </c>
    </row>
    <row r="3022" spans="1:19" x14ac:dyDescent="0.3">
      <c r="A3022" t="s">
        <v>7750</v>
      </c>
      <c r="B3022" t="str">
        <f t="shared" si="282"/>
        <v>4020</v>
      </c>
      <c r="C3022" t="s">
        <v>7751</v>
      </c>
      <c r="D3022" t="str">
        <f t="shared" si="287"/>
        <v>Kathleen Murphy</v>
      </c>
      <c r="E3022" t="s">
        <v>34</v>
      </c>
      <c r="F3022" t="str">
        <f t="shared" si="283"/>
        <v>NORTH</v>
      </c>
      <c r="G3022" t="s">
        <v>12</v>
      </c>
      <c r="H3022" t="str">
        <f t="shared" si="284"/>
        <v>Electronics</v>
      </c>
      <c r="I3022" s="2" t="s">
        <v>1946</v>
      </c>
      <c r="J3022" s="1">
        <v>45743</v>
      </c>
      <c r="K3022">
        <v>3412.98</v>
      </c>
      <c r="L3022" s="4">
        <v>3412.98</v>
      </c>
      <c r="M3022" s="4" t="str">
        <f t="shared" si="285"/>
        <v>High Sales</v>
      </c>
      <c r="N3022" s="2" t="str">
        <f t="shared" si="286"/>
        <v>Grade B</v>
      </c>
      <c r="O3022">
        <v>20</v>
      </c>
      <c r="P3022" s="4">
        <v>20</v>
      </c>
      <c r="Q3022" t="s">
        <v>23</v>
      </c>
      <c r="R3022" s="4">
        <v>13</v>
      </c>
      <c r="S3022" t="str">
        <f>CONCATENATE(OrdersTable[[#This Row],[Clean_ID]],"-",OrdersTable[[#This Row],[Clean_Region]],"-",OrdersTable[[#This Row],[Clean_Product]])</f>
        <v>4020-NORTH-Electronics</v>
      </c>
    </row>
    <row r="3023" spans="1:19" x14ac:dyDescent="0.3">
      <c r="A3023" t="s">
        <v>7752</v>
      </c>
      <c r="B3023" t="str">
        <f t="shared" si="282"/>
        <v>4021</v>
      </c>
      <c r="C3023" t="s">
        <v>7753</v>
      </c>
      <c r="D3023" t="str">
        <f t="shared" si="287"/>
        <v>Thomas Barber</v>
      </c>
      <c r="E3023" t="s">
        <v>34</v>
      </c>
      <c r="F3023" t="str">
        <f t="shared" si="283"/>
        <v>NORTH</v>
      </c>
      <c r="G3023" t="s">
        <v>40</v>
      </c>
      <c r="H3023" t="str">
        <f t="shared" si="284"/>
        <v>Office Supplies</v>
      </c>
      <c r="I3023" s="2" t="s">
        <v>7754</v>
      </c>
      <c r="J3023" s="1">
        <v>45725</v>
      </c>
      <c r="K3023"/>
      <c r="L3023" s="4">
        <v>0</v>
      </c>
      <c r="M3023" s="4" t="str">
        <f t="shared" si="285"/>
        <v>Low Sales</v>
      </c>
      <c r="N3023" s="2" t="str">
        <f t="shared" si="286"/>
        <v>Grade C</v>
      </c>
      <c r="O3023"/>
      <c r="P3023" s="4">
        <v>0</v>
      </c>
      <c r="Q3023" t="s">
        <v>14</v>
      </c>
      <c r="R3023" s="4">
        <v>6</v>
      </c>
      <c r="S3023" t="str">
        <f>CONCATENATE(OrdersTable[[#This Row],[Clean_ID]],"-",OrdersTable[[#This Row],[Clean_Region]],"-",OrdersTable[[#This Row],[Clean_Product]])</f>
        <v>4021-NORTH-Office Supplies</v>
      </c>
    </row>
    <row r="3024" spans="1:19" x14ac:dyDescent="0.3">
      <c r="A3024" t="s">
        <v>7755</v>
      </c>
      <c r="B3024" t="str">
        <f t="shared" si="282"/>
        <v>4022</v>
      </c>
      <c r="C3024" t="s">
        <v>7756</v>
      </c>
      <c r="D3024" t="str">
        <f t="shared" si="287"/>
        <v>Peter Owens</v>
      </c>
      <c r="E3024" t="s">
        <v>44</v>
      </c>
      <c r="F3024" t="str">
        <f t="shared" si="283"/>
        <v>SOUTH</v>
      </c>
      <c r="G3024" t="s">
        <v>80</v>
      </c>
      <c r="H3024" t="str">
        <f t="shared" si="284"/>
        <v>Furniture</v>
      </c>
      <c r="I3024" s="2" t="s">
        <v>7103</v>
      </c>
      <c r="J3024" s="1">
        <v>45553</v>
      </c>
      <c r="K3024">
        <v>421.51</v>
      </c>
      <c r="L3024" s="4">
        <v>421.51</v>
      </c>
      <c r="M3024" s="4" t="str">
        <f t="shared" si="285"/>
        <v>Low Sales</v>
      </c>
      <c r="N3024" s="2" t="str">
        <f t="shared" si="286"/>
        <v>Grade C</v>
      </c>
      <c r="O3024"/>
      <c r="P3024" s="4">
        <v>0</v>
      </c>
      <c r="Q3024" t="s">
        <v>31</v>
      </c>
      <c r="R3024" s="4">
        <v>5</v>
      </c>
      <c r="S3024" t="str">
        <f>CONCATENATE(OrdersTable[[#This Row],[Clean_ID]],"-",OrdersTable[[#This Row],[Clean_Region]],"-",OrdersTable[[#This Row],[Clean_Product]])</f>
        <v>4022-SOUTH-Furniture</v>
      </c>
    </row>
    <row r="3025" spans="1:19" x14ac:dyDescent="0.3">
      <c r="A3025" t="s">
        <v>7757</v>
      </c>
      <c r="B3025" t="str">
        <f t="shared" si="282"/>
        <v>4023</v>
      </c>
      <c r="C3025" t="s">
        <v>7758</v>
      </c>
      <c r="D3025" t="str">
        <f t="shared" si="287"/>
        <v>Christine Alexander</v>
      </c>
      <c r="E3025" t="s">
        <v>51</v>
      </c>
      <c r="F3025" t="str">
        <f t="shared" si="283"/>
        <v>WEST</v>
      </c>
      <c r="G3025" t="s">
        <v>40</v>
      </c>
      <c r="H3025" t="str">
        <f t="shared" si="284"/>
        <v>Office Supplies</v>
      </c>
      <c r="I3025" s="2" t="s">
        <v>3518</v>
      </c>
      <c r="J3025" s="1">
        <v>45349</v>
      </c>
      <c r="K3025"/>
      <c r="L3025" s="4">
        <v>0</v>
      </c>
      <c r="M3025" s="4" t="str">
        <f t="shared" si="285"/>
        <v>Low Sales</v>
      </c>
      <c r="N3025" s="2" t="str">
        <f t="shared" si="286"/>
        <v>Grade C</v>
      </c>
      <c r="O3025">
        <v>15</v>
      </c>
      <c r="P3025" s="4">
        <v>15</v>
      </c>
      <c r="Q3025" t="s">
        <v>18</v>
      </c>
      <c r="R3025" s="4">
        <v>2</v>
      </c>
      <c r="S3025" t="str">
        <f>CONCATENATE(OrdersTable[[#This Row],[Clean_ID]],"-",OrdersTable[[#This Row],[Clean_Region]],"-",OrdersTable[[#This Row],[Clean_Product]])</f>
        <v>4023-WEST-Office Supplies</v>
      </c>
    </row>
    <row r="3026" spans="1:19" x14ac:dyDescent="0.3">
      <c r="A3026" t="s">
        <v>7759</v>
      </c>
      <c r="B3026" t="str">
        <f t="shared" si="282"/>
        <v>4024</v>
      </c>
      <c r="C3026" t="s">
        <v>7760</v>
      </c>
      <c r="D3026" t="str">
        <f t="shared" si="287"/>
        <v>Cindy Martinez</v>
      </c>
      <c r="E3026" t="s">
        <v>11</v>
      </c>
      <c r="F3026" t="str">
        <f t="shared" si="283"/>
        <v>NORTH</v>
      </c>
      <c r="G3026" t="s">
        <v>40</v>
      </c>
      <c r="H3026" t="str">
        <f t="shared" si="284"/>
        <v>Office Supplies</v>
      </c>
      <c r="I3026" s="2" t="s">
        <v>6733</v>
      </c>
      <c r="J3026" s="1">
        <v>46003</v>
      </c>
      <c r="K3026"/>
      <c r="L3026" s="4">
        <v>0</v>
      </c>
      <c r="M3026" s="4" t="str">
        <f t="shared" si="285"/>
        <v>Low Sales</v>
      </c>
      <c r="N3026" s="2" t="str">
        <f t="shared" si="286"/>
        <v>Grade C</v>
      </c>
      <c r="O3026">
        <v>20</v>
      </c>
      <c r="P3026" s="4">
        <v>20</v>
      </c>
      <c r="Q3026" t="s">
        <v>14</v>
      </c>
      <c r="R3026" s="4">
        <v>10</v>
      </c>
      <c r="S3026" t="str">
        <f>CONCATENATE(OrdersTable[[#This Row],[Clean_ID]],"-",OrdersTable[[#This Row],[Clean_Region]],"-",OrdersTable[[#This Row],[Clean_Product]])</f>
        <v>4024-NORTH-Office Supplies</v>
      </c>
    </row>
    <row r="3027" spans="1:19" x14ac:dyDescent="0.3">
      <c r="A3027" t="s">
        <v>7761</v>
      </c>
      <c r="B3027" t="str">
        <f t="shared" si="282"/>
        <v>4025</v>
      </c>
      <c r="C3027" t="s">
        <v>7762</v>
      </c>
      <c r="D3027" t="str">
        <f t="shared" si="287"/>
        <v>Derrick Nguyen</v>
      </c>
      <c r="E3027" t="s">
        <v>11</v>
      </c>
      <c r="F3027" t="str">
        <f t="shared" si="283"/>
        <v>NORTH</v>
      </c>
      <c r="G3027" t="s">
        <v>12</v>
      </c>
      <c r="H3027" t="str">
        <f t="shared" si="284"/>
        <v>Electronics</v>
      </c>
      <c r="I3027" s="2" t="s">
        <v>7763</v>
      </c>
      <c r="J3027" s="1">
        <v>46068</v>
      </c>
      <c r="K3027"/>
      <c r="L3027" s="4">
        <v>0</v>
      </c>
      <c r="M3027" s="4" t="str">
        <f t="shared" si="285"/>
        <v>Low Sales</v>
      </c>
      <c r="N3027" s="2" t="str">
        <f t="shared" si="286"/>
        <v>Grade C</v>
      </c>
      <c r="O3027">
        <v>20</v>
      </c>
      <c r="P3027" s="4">
        <v>20</v>
      </c>
      <c r="Q3027" t="s">
        <v>31</v>
      </c>
      <c r="R3027" s="4">
        <v>14</v>
      </c>
      <c r="S3027" t="str">
        <f>CONCATENATE(OrdersTable[[#This Row],[Clean_ID]],"-",OrdersTable[[#This Row],[Clean_Region]],"-",OrdersTable[[#This Row],[Clean_Product]])</f>
        <v>4025-NORTH-Electronics</v>
      </c>
    </row>
    <row r="3028" spans="1:19" x14ac:dyDescent="0.3">
      <c r="A3028" t="s">
        <v>7764</v>
      </c>
      <c r="B3028" t="str">
        <f t="shared" si="282"/>
        <v>4026</v>
      </c>
      <c r="C3028" t="s">
        <v>7765</v>
      </c>
      <c r="D3028" t="str">
        <f t="shared" si="287"/>
        <v>Thomas Wong</v>
      </c>
      <c r="E3028" t="s">
        <v>11</v>
      </c>
      <c r="F3028" t="str">
        <f t="shared" si="283"/>
        <v>NORTH</v>
      </c>
      <c r="G3028" t="s">
        <v>35</v>
      </c>
      <c r="H3028" t="str">
        <f t="shared" si="284"/>
        <v>Electronics</v>
      </c>
      <c r="I3028" s="2" t="s">
        <v>7766</v>
      </c>
      <c r="J3028" s="1">
        <v>45886</v>
      </c>
      <c r="K3028"/>
      <c r="L3028" s="4">
        <v>0</v>
      </c>
      <c r="M3028" s="4" t="str">
        <f t="shared" si="285"/>
        <v>Low Sales</v>
      </c>
      <c r="N3028" s="2" t="str">
        <f t="shared" si="286"/>
        <v>Grade C</v>
      </c>
      <c r="O3028">
        <v>5</v>
      </c>
      <c r="P3028" s="4">
        <v>5</v>
      </c>
      <c r="Q3028" t="s">
        <v>37</v>
      </c>
      <c r="R3028" s="4">
        <v>4</v>
      </c>
      <c r="S3028" t="str">
        <f>CONCATENATE(OrdersTable[[#This Row],[Clean_ID]],"-",OrdersTable[[#This Row],[Clean_Region]],"-",OrdersTable[[#This Row],[Clean_Product]])</f>
        <v>4026-NORTH-Electronics</v>
      </c>
    </row>
    <row r="3029" spans="1:19" x14ac:dyDescent="0.3">
      <c r="A3029" t="s">
        <v>7767</v>
      </c>
      <c r="B3029" t="str">
        <f t="shared" si="282"/>
        <v>4027</v>
      </c>
      <c r="C3029" t="s">
        <v>7768</v>
      </c>
      <c r="D3029" t="str">
        <f t="shared" si="287"/>
        <v>Jacqueline Walker</v>
      </c>
      <c r="E3029" t="s">
        <v>44</v>
      </c>
      <c r="F3029" t="str">
        <f t="shared" si="283"/>
        <v>SOUTH</v>
      </c>
      <c r="G3029" t="s">
        <v>40</v>
      </c>
      <c r="H3029" t="str">
        <f t="shared" si="284"/>
        <v>Office Supplies</v>
      </c>
      <c r="I3029" s="2" t="s">
        <v>2112</v>
      </c>
      <c r="J3029" s="1">
        <v>46022</v>
      </c>
      <c r="K3029"/>
      <c r="L3029" s="4">
        <v>0</v>
      </c>
      <c r="M3029" s="4" t="str">
        <f t="shared" si="285"/>
        <v>Low Sales</v>
      </c>
      <c r="N3029" s="2" t="str">
        <f t="shared" si="286"/>
        <v>Grade C</v>
      </c>
      <c r="O3029">
        <v>20</v>
      </c>
      <c r="P3029" s="4">
        <v>20</v>
      </c>
      <c r="Q3029" t="s">
        <v>37</v>
      </c>
      <c r="R3029" s="4">
        <v>1</v>
      </c>
      <c r="S3029" t="str">
        <f>CONCATENATE(OrdersTable[[#This Row],[Clean_ID]],"-",OrdersTable[[#This Row],[Clean_Region]],"-",OrdersTable[[#This Row],[Clean_Product]])</f>
        <v>4027-SOUTH-Office Supplies</v>
      </c>
    </row>
    <row r="3030" spans="1:19" x14ac:dyDescent="0.3">
      <c r="A3030" t="s">
        <v>7769</v>
      </c>
      <c r="B3030" t="str">
        <f t="shared" si="282"/>
        <v>4028</v>
      </c>
      <c r="C3030" t="s">
        <v>7770</v>
      </c>
      <c r="D3030" t="str">
        <f t="shared" si="287"/>
        <v>Christine Smith</v>
      </c>
      <c r="E3030" t="s">
        <v>26</v>
      </c>
      <c r="F3030" t="str">
        <f t="shared" si="283"/>
        <v>EAST</v>
      </c>
      <c r="G3030" t="s">
        <v>35</v>
      </c>
      <c r="H3030" t="str">
        <f t="shared" si="284"/>
        <v>Electronics</v>
      </c>
      <c r="I3030" s="2" t="s">
        <v>7771</v>
      </c>
      <c r="J3030" s="1">
        <v>45342</v>
      </c>
      <c r="K3030"/>
      <c r="L3030" s="4">
        <v>0</v>
      </c>
      <c r="M3030" s="4" t="str">
        <f t="shared" si="285"/>
        <v>Low Sales</v>
      </c>
      <c r="N3030" s="2" t="str">
        <f t="shared" si="286"/>
        <v>Grade C</v>
      </c>
      <c r="O3030">
        <v>20</v>
      </c>
      <c r="P3030" s="4">
        <v>20</v>
      </c>
      <c r="Q3030" t="s">
        <v>14</v>
      </c>
      <c r="R3030" s="4">
        <v>9</v>
      </c>
      <c r="S3030" t="str">
        <f>CONCATENATE(OrdersTable[[#This Row],[Clean_ID]],"-",OrdersTable[[#This Row],[Clean_Region]],"-",OrdersTable[[#This Row],[Clean_Product]])</f>
        <v>4028-EAST-Electronics</v>
      </c>
    </row>
    <row r="3031" spans="1:19" x14ac:dyDescent="0.3">
      <c r="A3031" t="s">
        <v>7772</v>
      </c>
      <c r="B3031" t="str">
        <f t="shared" si="282"/>
        <v>4029</v>
      </c>
      <c r="C3031" t="s">
        <v>7773</v>
      </c>
      <c r="D3031" t="str">
        <f t="shared" si="287"/>
        <v>Dr. Steven Hoover</v>
      </c>
      <c r="E3031" t="s">
        <v>26</v>
      </c>
      <c r="F3031" t="str">
        <f t="shared" si="283"/>
        <v>EAST</v>
      </c>
      <c r="G3031" t="s">
        <v>80</v>
      </c>
      <c r="H3031" t="str">
        <f t="shared" si="284"/>
        <v>Furniture</v>
      </c>
      <c r="I3031" s="2" t="s">
        <v>7774</v>
      </c>
      <c r="J3031" s="1">
        <v>45298</v>
      </c>
      <c r="K3031">
        <v>546.29</v>
      </c>
      <c r="L3031" s="4">
        <v>546.29</v>
      </c>
      <c r="M3031" s="4" t="str">
        <f t="shared" si="285"/>
        <v>Low Sales</v>
      </c>
      <c r="N3031" s="2" t="str">
        <f t="shared" si="286"/>
        <v>Grade C</v>
      </c>
      <c r="O3031">
        <v>10</v>
      </c>
      <c r="P3031" s="4">
        <v>10</v>
      </c>
      <c r="Q3031" t="s">
        <v>14</v>
      </c>
      <c r="R3031" s="4">
        <v>10</v>
      </c>
      <c r="S3031" t="str">
        <f>CONCATENATE(OrdersTable[[#This Row],[Clean_ID]],"-",OrdersTable[[#This Row],[Clean_Region]],"-",OrdersTable[[#This Row],[Clean_Product]])</f>
        <v>4029-EAST-Furniture</v>
      </c>
    </row>
    <row r="3032" spans="1:19" x14ac:dyDescent="0.3">
      <c r="A3032" t="s">
        <v>7775</v>
      </c>
      <c r="B3032" t="str">
        <f t="shared" si="282"/>
        <v>4030</v>
      </c>
      <c r="C3032" t="s">
        <v>7776</v>
      </c>
      <c r="D3032" t="str">
        <f t="shared" si="287"/>
        <v>Nathan Baldwin</v>
      </c>
      <c r="E3032" t="s">
        <v>26</v>
      </c>
      <c r="F3032" t="str">
        <f t="shared" si="283"/>
        <v>EAST</v>
      </c>
      <c r="G3032" t="s">
        <v>35</v>
      </c>
      <c r="H3032" t="str">
        <f t="shared" si="284"/>
        <v>Electronics</v>
      </c>
      <c r="I3032" s="2" t="s">
        <v>3788</v>
      </c>
      <c r="J3032" s="1">
        <v>45792</v>
      </c>
      <c r="K3032">
        <v>1124.22</v>
      </c>
      <c r="L3032" s="4">
        <v>1124.22</v>
      </c>
      <c r="M3032" s="4" t="str">
        <f t="shared" si="285"/>
        <v>Low Sales</v>
      </c>
      <c r="N3032" s="2" t="str">
        <f t="shared" si="286"/>
        <v>Grade C</v>
      </c>
      <c r="O3032"/>
      <c r="P3032" s="4">
        <v>0</v>
      </c>
      <c r="Q3032" t="s">
        <v>23</v>
      </c>
      <c r="R3032" s="4">
        <v>4</v>
      </c>
      <c r="S3032" t="str">
        <f>CONCATENATE(OrdersTable[[#This Row],[Clean_ID]],"-",OrdersTable[[#This Row],[Clean_Region]],"-",OrdersTable[[#This Row],[Clean_Product]])</f>
        <v>4030-EAST-Electronics</v>
      </c>
    </row>
    <row r="3033" spans="1:19" x14ac:dyDescent="0.3">
      <c r="A3033" t="s">
        <v>7777</v>
      </c>
      <c r="B3033" t="str">
        <f t="shared" si="282"/>
        <v>4031</v>
      </c>
      <c r="C3033" t="s">
        <v>7778</v>
      </c>
      <c r="D3033" t="str">
        <f t="shared" si="287"/>
        <v>Jodi Miller</v>
      </c>
      <c r="E3033" t="s">
        <v>11</v>
      </c>
      <c r="F3033" t="str">
        <f t="shared" si="283"/>
        <v>NORTH</v>
      </c>
      <c r="G3033" t="s">
        <v>80</v>
      </c>
      <c r="H3033" t="str">
        <f t="shared" si="284"/>
        <v>Furniture</v>
      </c>
      <c r="I3033" s="2" t="s">
        <v>1657</v>
      </c>
      <c r="J3033" s="1">
        <v>45507</v>
      </c>
      <c r="K3033"/>
      <c r="L3033" s="4">
        <v>0</v>
      </c>
      <c r="M3033" s="4" t="str">
        <f t="shared" si="285"/>
        <v>Low Sales</v>
      </c>
      <c r="N3033" s="2" t="str">
        <f t="shared" si="286"/>
        <v>Grade C</v>
      </c>
      <c r="O3033">
        <v>15</v>
      </c>
      <c r="P3033" s="4">
        <v>15</v>
      </c>
      <c r="Q3033" t="s">
        <v>31</v>
      </c>
      <c r="R3033" s="4">
        <v>1</v>
      </c>
      <c r="S3033" t="str">
        <f>CONCATENATE(OrdersTable[[#This Row],[Clean_ID]],"-",OrdersTable[[#This Row],[Clean_Region]],"-",OrdersTable[[#This Row],[Clean_Product]])</f>
        <v>4031-NORTH-Furniture</v>
      </c>
    </row>
    <row r="3034" spans="1:19" x14ac:dyDescent="0.3">
      <c r="A3034" t="s">
        <v>7779</v>
      </c>
      <c r="B3034" t="str">
        <f t="shared" si="282"/>
        <v>4032</v>
      </c>
      <c r="C3034" t="s">
        <v>7780</v>
      </c>
      <c r="D3034" t="str">
        <f t="shared" si="287"/>
        <v>Douglas Lee</v>
      </c>
      <c r="E3034" t="s">
        <v>44</v>
      </c>
      <c r="F3034" t="str">
        <f t="shared" si="283"/>
        <v>SOUTH</v>
      </c>
      <c r="G3034" t="s">
        <v>80</v>
      </c>
      <c r="H3034" t="str">
        <f t="shared" si="284"/>
        <v>Furniture</v>
      </c>
      <c r="I3034" s="2" t="s">
        <v>7781</v>
      </c>
      <c r="J3034" s="1">
        <v>45621</v>
      </c>
      <c r="K3034"/>
      <c r="L3034" s="4">
        <v>0</v>
      </c>
      <c r="M3034" s="4" t="str">
        <f t="shared" si="285"/>
        <v>Low Sales</v>
      </c>
      <c r="N3034" s="2" t="str">
        <f t="shared" si="286"/>
        <v>Grade C</v>
      </c>
      <c r="O3034">
        <v>20</v>
      </c>
      <c r="P3034" s="4">
        <v>20</v>
      </c>
      <c r="Q3034" t="s">
        <v>23</v>
      </c>
      <c r="R3034" s="4">
        <v>10</v>
      </c>
      <c r="S3034" t="str">
        <f>CONCATENATE(OrdersTable[[#This Row],[Clean_ID]],"-",OrdersTable[[#This Row],[Clean_Region]],"-",OrdersTable[[#This Row],[Clean_Product]])</f>
        <v>4032-SOUTH-Furniture</v>
      </c>
    </row>
    <row r="3035" spans="1:19" x14ac:dyDescent="0.3">
      <c r="A3035" t="s">
        <v>7782</v>
      </c>
      <c r="B3035" t="str">
        <f t="shared" si="282"/>
        <v>4033</v>
      </c>
      <c r="C3035" t="s">
        <v>7783</v>
      </c>
      <c r="D3035" t="str">
        <f t="shared" si="287"/>
        <v>Ashley Jacobs</v>
      </c>
      <c r="E3035" t="s">
        <v>21</v>
      </c>
      <c r="F3035" t="str">
        <f t="shared" si="283"/>
        <v>CENTRAL</v>
      </c>
      <c r="G3035" t="s">
        <v>80</v>
      </c>
      <c r="H3035" t="str">
        <f t="shared" si="284"/>
        <v>Furniture</v>
      </c>
      <c r="I3035" s="2" t="s">
        <v>7784</v>
      </c>
      <c r="J3035" s="1">
        <v>45556</v>
      </c>
      <c r="K3035">
        <v>2224.52</v>
      </c>
      <c r="L3035" s="4">
        <v>2224.52</v>
      </c>
      <c r="M3035" s="4" t="str">
        <f t="shared" si="285"/>
        <v>Low Sales</v>
      </c>
      <c r="N3035" s="2" t="str">
        <f t="shared" si="286"/>
        <v>Grade B</v>
      </c>
      <c r="O3035"/>
      <c r="P3035" s="4">
        <v>0</v>
      </c>
      <c r="Q3035" t="s">
        <v>18</v>
      </c>
      <c r="R3035" s="4">
        <v>4</v>
      </c>
      <c r="S3035" t="str">
        <f>CONCATENATE(OrdersTable[[#This Row],[Clean_ID]],"-",OrdersTable[[#This Row],[Clean_Region]],"-",OrdersTable[[#This Row],[Clean_Product]])</f>
        <v>4033-CENTRAL-Furniture</v>
      </c>
    </row>
    <row r="3036" spans="1:19" x14ac:dyDescent="0.3">
      <c r="A3036" t="s">
        <v>7785</v>
      </c>
      <c r="B3036" t="str">
        <f t="shared" si="282"/>
        <v>4034</v>
      </c>
      <c r="C3036" t="s">
        <v>7786</v>
      </c>
      <c r="D3036" t="str">
        <f t="shared" si="287"/>
        <v>Kevin James</v>
      </c>
      <c r="E3036" t="s">
        <v>11</v>
      </c>
      <c r="F3036" t="str">
        <f t="shared" si="283"/>
        <v>NORTH</v>
      </c>
      <c r="G3036" t="s">
        <v>40</v>
      </c>
      <c r="H3036" t="str">
        <f t="shared" si="284"/>
        <v>Office Supplies</v>
      </c>
      <c r="I3036" s="2" t="s">
        <v>7787</v>
      </c>
      <c r="J3036" s="1">
        <v>45959</v>
      </c>
      <c r="K3036">
        <v>281.33</v>
      </c>
      <c r="L3036" s="4">
        <v>281.33</v>
      </c>
      <c r="M3036" s="4" t="str">
        <f t="shared" si="285"/>
        <v>Low Sales</v>
      </c>
      <c r="N3036" s="2" t="str">
        <f t="shared" si="286"/>
        <v>Grade C</v>
      </c>
      <c r="O3036">
        <v>10</v>
      </c>
      <c r="P3036" s="4">
        <v>10</v>
      </c>
      <c r="Q3036" t="s">
        <v>14</v>
      </c>
      <c r="R3036" s="4">
        <v>10</v>
      </c>
      <c r="S3036" t="str">
        <f>CONCATENATE(OrdersTable[[#This Row],[Clean_ID]],"-",OrdersTable[[#This Row],[Clean_Region]],"-",OrdersTable[[#This Row],[Clean_Product]])</f>
        <v>4034-NORTH-Office Supplies</v>
      </c>
    </row>
    <row r="3037" spans="1:19" x14ac:dyDescent="0.3">
      <c r="A3037" t="s">
        <v>7788</v>
      </c>
      <c r="B3037" t="str">
        <f t="shared" si="282"/>
        <v>4035</v>
      </c>
      <c r="C3037" t="s">
        <v>6576</v>
      </c>
      <c r="D3037" t="str">
        <f t="shared" si="287"/>
        <v>Brandon Johnson</v>
      </c>
      <c r="E3037" t="s">
        <v>34</v>
      </c>
      <c r="F3037" t="str">
        <f t="shared" si="283"/>
        <v>NORTH</v>
      </c>
      <c r="G3037" t="s">
        <v>40</v>
      </c>
      <c r="H3037" t="str">
        <f t="shared" si="284"/>
        <v>Office Supplies</v>
      </c>
      <c r="I3037" s="2" t="s">
        <v>1096</v>
      </c>
      <c r="J3037" s="1">
        <v>45997</v>
      </c>
      <c r="K3037">
        <v>373.03</v>
      </c>
      <c r="L3037" s="4">
        <v>373.03</v>
      </c>
      <c r="M3037" s="4" t="str">
        <f t="shared" si="285"/>
        <v>Low Sales</v>
      </c>
      <c r="N3037" s="2" t="str">
        <f t="shared" si="286"/>
        <v>Grade C</v>
      </c>
      <c r="O3037">
        <v>10</v>
      </c>
      <c r="P3037" s="4">
        <v>10</v>
      </c>
      <c r="Q3037" t="s">
        <v>18</v>
      </c>
      <c r="R3037" s="4">
        <v>9</v>
      </c>
      <c r="S3037" t="str">
        <f>CONCATENATE(OrdersTable[[#This Row],[Clean_ID]],"-",OrdersTable[[#This Row],[Clean_Region]],"-",OrdersTable[[#This Row],[Clean_Product]])</f>
        <v>4035-NORTH-Office Supplies</v>
      </c>
    </row>
    <row r="3038" spans="1:19" x14ac:dyDescent="0.3">
      <c r="A3038" t="s">
        <v>7789</v>
      </c>
      <c r="B3038" t="str">
        <f t="shared" si="282"/>
        <v>4036</v>
      </c>
      <c r="C3038" t="s">
        <v>7790</v>
      </c>
      <c r="D3038" t="str">
        <f t="shared" si="287"/>
        <v>Jackson Phillips</v>
      </c>
      <c r="E3038" t="s">
        <v>26</v>
      </c>
      <c r="F3038" t="str">
        <f t="shared" si="283"/>
        <v>EAST</v>
      </c>
      <c r="G3038" t="s">
        <v>40</v>
      </c>
      <c r="H3038" t="str">
        <f t="shared" si="284"/>
        <v>Office Supplies</v>
      </c>
      <c r="I3038" s="2" t="s">
        <v>218</v>
      </c>
      <c r="J3038" s="1">
        <v>45433</v>
      </c>
      <c r="K3038"/>
      <c r="L3038" s="4">
        <v>0</v>
      </c>
      <c r="M3038" s="4" t="str">
        <f t="shared" si="285"/>
        <v>Low Sales</v>
      </c>
      <c r="N3038" s="2" t="str">
        <f t="shared" si="286"/>
        <v>Grade C</v>
      </c>
      <c r="O3038">
        <v>5</v>
      </c>
      <c r="P3038" s="4">
        <v>5</v>
      </c>
      <c r="Q3038" t="s">
        <v>37</v>
      </c>
      <c r="R3038" s="4">
        <v>10</v>
      </c>
      <c r="S3038" t="str">
        <f>CONCATENATE(OrdersTable[[#This Row],[Clean_ID]],"-",OrdersTable[[#This Row],[Clean_Region]],"-",OrdersTable[[#This Row],[Clean_Product]])</f>
        <v>4036-EAST-Office Supplies</v>
      </c>
    </row>
    <row r="3039" spans="1:19" x14ac:dyDescent="0.3">
      <c r="A3039" t="s">
        <v>7791</v>
      </c>
      <c r="B3039" t="str">
        <f t="shared" si="282"/>
        <v>4037</v>
      </c>
      <c r="C3039" t="s">
        <v>7792</v>
      </c>
      <c r="D3039" t="str">
        <f t="shared" si="287"/>
        <v>Kayla Johnson</v>
      </c>
      <c r="E3039" t="s">
        <v>21</v>
      </c>
      <c r="F3039" t="str">
        <f t="shared" si="283"/>
        <v>CENTRAL</v>
      </c>
      <c r="G3039" t="s">
        <v>80</v>
      </c>
      <c r="H3039" t="str">
        <f t="shared" si="284"/>
        <v>Furniture</v>
      </c>
      <c r="I3039" s="2" t="s">
        <v>6450</v>
      </c>
      <c r="J3039" s="1">
        <v>45914</v>
      </c>
      <c r="K3039"/>
      <c r="L3039" s="4">
        <v>0</v>
      </c>
      <c r="M3039" s="4" t="str">
        <f t="shared" si="285"/>
        <v>Low Sales</v>
      </c>
      <c r="N3039" s="2" t="str">
        <f t="shared" si="286"/>
        <v>Grade C</v>
      </c>
      <c r="O3039">
        <v>15</v>
      </c>
      <c r="P3039" s="4">
        <v>15</v>
      </c>
      <c r="Q3039" t="s">
        <v>31</v>
      </c>
      <c r="R3039" s="4">
        <v>14</v>
      </c>
      <c r="S3039" t="str">
        <f>CONCATENATE(OrdersTable[[#This Row],[Clean_ID]],"-",OrdersTable[[#This Row],[Clean_Region]],"-",OrdersTable[[#This Row],[Clean_Product]])</f>
        <v>4037-CENTRAL-Furniture</v>
      </c>
    </row>
    <row r="3040" spans="1:19" x14ac:dyDescent="0.3">
      <c r="A3040" t="s">
        <v>7793</v>
      </c>
      <c r="B3040" t="str">
        <f t="shared" si="282"/>
        <v>4038</v>
      </c>
      <c r="C3040" t="s">
        <v>7794</v>
      </c>
      <c r="D3040" t="str">
        <f t="shared" si="287"/>
        <v>Albert Bowen</v>
      </c>
      <c r="E3040" t="s">
        <v>34</v>
      </c>
      <c r="F3040" t="str">
        <f t="shared" si="283"/>
        <v>NORTH</v>
      </c>
      <c r="G3040" t="s">
        <v>40</v>
      </c>
      <c r="H3040" t="str">
        <f t="shared" si="284"/>
        <v>Office Supplies</v>
      </c>
      <c r="I3040" s="2" t="s">
        <v>3193</v>
      </c>
      <c r="J3040" s="1">
        <v>45567</v>
      </c>
      <c r="K3040"/>
      <c r="L3040" s="4">
        <v>0</v>
      </c>
      <c r="M3040" s="4" t="str">
        <f t="shared" si="285"/>
        <v>Low Sales</v>
      </c>
      <c r="N3040" s="2" t="str">
        <f t="shared" si="286"/>
        <v>Grade C</v>
      </c>
      <c r="O3040">
        <v>5</v>
      </c>
      <c r="P3040" s="4">
        <v>5</v>
      </c>
      <c r="Q3040" t="s">
        <v>23</v>
      </c>
      <c r="R3040" s="4">
        <v>6</v>
      </c>
      <c r="S3040" t="str">
        <f>CONCATENATE(OrdersTable[[#This Row],[Clean_ID]],"-",OrdersTable[[#This Row],[Clean_Region]],"-",OrdersTable[[#This Row],[Clean_Product]])</f>
        <v>4038-NORTH-Office Supplies</v>
      </c>
    </row>
    <row r="3041" spans="1:19" x14ac:dyDescent="0.3">
      <c r="A3041" t="s">
        <v>7795</v>
      </c>
      <c r="B3041" t="str">
        <f t="shared" si="282"/>
        <v>4039</v>
      </c>
      <c r="C3041" t="s">
        <v>7796</v>
      </c>
      <c r="D3041" t="str">
        <f t="shared" si="287"/>
        <v>Joseph Cruz</v>
      </c>
      <c r="E3041" t="s">
        <v>51</v>
      </c>
      <c r="F3041" t="str">
        <f t="shared" si="283"/>
        <v>WEST</v>
      </c>
      <c r="G3041" t="s">
        <v>12</v>
      </c>
      <c r="H3041" t="str">
        <f t="shared" si="284"/>
        <v>Electronics</v>
      </c>
      <c r="I3041" s="2" t="s">
        <v>5037</v>
      </c>
      <c r="J3041" s="1">
        <v>45498</v>
      </c>
      <c r="K3041">
        <v>4799.0200000000004</v>
      </c>
      <c r="L3041" s="4">
        <v>4799.0200000000004</v>
      </c>
      <c r="M3041" s="4" t="str">
        <f t="shared" si="285"/>
        <v>High Sales</v>
      </c>
      <c r="N3041" s="2" t="str">
        <f t="shared" si="286"/>
        <v>Grade A</v>
      </c>
      <c r="O3041">
        <v>5</v>
      </c>
      <c r="P3041" s="4">
        <v>5</v>
      </c>
      <c r="Q3041" t="s">
        <v>14</v>
      </c>
      <c r="R3041" s="4">
        <v>12</v>
      </c>
      <c r="S3041" t="str">
        <f>CONCATENATE(OrdersTable[[#This Row],[Clean_ID]],"-",OrdersTable[[#This Row],[Clean_Region]],"-",OrdersTable[[#This Row],[Clean_Product]])</f>
        <v>4039-WEST-Electronics</v>
      </c>
    </row>
    <row r="3042" spans="1:19" x14ac:dyDescent="0.3">
      <c r="A3042" t="s">
        <v>7797</v>
      </c>
      <c r="B3042" t="str">
        <f t="shared" si="282"/>
        <v>4040</v>
      </c>
      <c r="C3042" t="s">
        <v>7798</v>
      </c>
      <c r="D3042" t="str">
        <f t="shared" si="287"/>
        <v>Rebecca Jacobson</v>
      </c>
      <c r="E3042" t="s">
        <v>51</v>
      </c>
      <c r="F3042" t="str">
        <f t="shared" si="283"/>
        <v>WEST</v>
      </c>
      <c r="G3042" t="s">
        <v>40</v>
      </c>
      <c r="H3042" t="str">
        <f t="shared" si="284"/>
        <v>Office Supplies</v>
      </c>
      <c r="I3042" s="2" t="s">
        <v>7799</v>
      </c>
      <c r="J3042" s="1">
        <v>45543</v>
      </c>
      <c r="K3042">
        <v>3383.5</v>
      </c>
      <c r="L3042" s="4">
        <v>3383.5</v>
      </c>
      <c r="M3042" s="4" t="str">
        <f t="shared" si="285"/>
        <v>High Sales</v>
      </c>
      <c r="N3042" s="2" t="str">
        <f t="shared" si="286"/>
        <v>Grade B</v>
      </c>
      <c r="O3042">
        <v>20</v>
      </c>
      <c r="P3042" s="4">
        <v>20</v>
      </c>
      <c r="Q3042" t="s">
        <v>18</v>
      </c>
      <c r="R3042" s="4">
        <v>15</v>
      </c>
      <c r="S3042" t="str">
        <f>CONCATENATE(OrdersTable[[#This Row],[Clean_ID]],"-",OrdersTable[[#This Row],[Clean_Region]],"-",OrdersTable[[#This Row],[Clean_Product]])</f>
        <v>4040-WEST-Office Supplies</v>
      </c>
    </row>
    <row r="3043" spans="1:19" x14ac:dyDescent="0.3">
      <c r="A3043" t="s">
        <v>7800</v>
      </c>
      <c r="B3043" t="str">
        <f t="shared" si="282"/>
        <v>4041</v>
      </c>
      <c r="C3043" t="s">
        <v>7801</v>
      </c>
      <c r="D3043" t="str">
        <f t="shared" si="287"/>
        <v>Kayla Singh</v>
      </c>
      <c r="E3043" t="s">
        <v>44</v>
      </c>
      <c r="F3043" t="str">
        <f t="shared" si="283"/>
        <v>SOUTH</v>
      </c>
      <c r="G3043" t="s">
        <v>35</v>
      </c>
      <c r="H3043" t="str">
        <f t="shared" si="284"/>
        <v>Electronics</v>
      </c>
      <c r="I3043" s="2" t="s">
        <v>212</v>
      </c>
      <c r="J3043" s="1">
        <v>45781</v>
      </c>
      <c r="K3043">
        <v>2360.9699999999998</v>
      </c>
      <c r="L3043" s="4">
        <v>2360.9699999999998</v>
      </c>
      <c r="M3043" s="4" t="str">
        <f t="shared" si="285"/>
        <v>Low Sales</v>
      </c>
      <c r="N3043" s="2" t="str">
        <f t="shared" si="286"/>
        <v>Grade B</v>
      </c>
      <c r="O3043">
        <v>5</v>
      </c>
      <c r="P3043" s="4">
        <v>5</v>
      </c>
      <c r="Q3043" t="s">
        <v>23</v>
      </c>
      <c r="R3043" s="4">
        <v>15</v>
      </c>
      <c r="S3043" t="str">
        <f>CONCATENATE(OrdersTable[[#This Row],[Clean_ID]],"-",OrdersTable[[#This Row],[Clean_Region]],"-",OrdersTable[[#This Row],[Clean_Product]])</f>
        <v>4041-SOUTH-Electronics</v>
      </c>
    </row>
    <row r="3044" spans="1:19" x14ac:dyDescent="0.3">
      <c r="A3044" t="s">
        <v>7802</v>
      </c>
      <c r="B3044" t="str">
        <f t="shared" si="282"/>
        <v>4042</v>
      </c>
      <c r="C3044" t="s">
        <v>7803</v>
      </c>
      <c r="D3044" t="str">
        <f t="shared" si="287"/>
        <v>Amy Jones</v>
      </c>
      <c r="E3044" t="s">
        <v>11</v>
      </c>
      <c r="F3044" t="str">
        <f t="shared" si="283"/>
        <v>NORTH</v>
      </c>
      <c r="G3044" t="s">
        <v>12</v>
      </c>
      <c r="H3044" t="str">
        <f t="shared" si="284"/>
        <v>Electronics</v>
      </c>
      <c r="I3044" s="2" t="s">
        <v>5771</v>
      </c>
      <c r="J3044" s="1">
        <v>45963</v>
      </c>
      <c r="K3044"/>
      <c r="L3044" s="4">
        <v>0</v>
      </c>
      <c r="M3044" s="4" t="str">
        <f t="shared" si="285"/>
        <v>Low Sales</v>
      </c>
      <c r="N3044" s="2" t="str">
        <f t="shared" si="286"/>
        <v>Grade C</v>
      </c>
      <c r="O3044">
        <v>5</v>
      </c>
      <c r="P3044" s="4">
        <v>5</v>
      </c>
      <c r="Q3044" t="s">
        <v>23</v>
      </c>
      <c r="R3044" s="4">
        <v>1</v>
      </c>
      <c r="S3044" t="str">
        <f>CONCATENATE(OrdersTable[[#This Row],[Clean_ID]],"-",OrdersTable[[#This Row],[Clean_Region]],"-",OrdersTable[[#This Row],[Clean_Product]])</f>
        <v>4042-NORTH-Electronics</v>
      </c>
    </row>
    <row r="3045" spans="1:19" x14ac:dyDescent="0.3">
      <c r="A3045" t="s">
        <v>7804</v>
      </c>
      <c r="B3045" t="str">
        <f t="shared" si="282"/>
        <v>4043</v>
      </c>
      <c r="C3045" t="s">
        <v>7805</v>
      </c>
      <c r="D3045" t="str">
        <f t="shared" si="287"/>
        <v>Amber Jackson</v>
      </c>
      <c r="E3045" t="s">
        <v>44</v>
      </c>
      <c r="F3045" t="str">
        <f t="shared" si="283"/>
        <v>SOUTH</v>
      </c>
      <c r="G3045" t="s">
        <v>40</v>
      </c>
      <c r="H3045" t="str">
        <f t="shared" si="284"/>
        <v>Office Supplies</v>
      </c>
      <c r="I3045" s="2" t="s">
        <v>462</v>
      </c>
      <c r="J3045" s="1">
        <v>45345</v>
      </c>
      <c r="K3045">
        <v>1923.34</v>
      </c>
      <c r="L3045" s="4">
        <v>1923.34</v>
      </c>
      <c r="M3045" s="4" t="str">
        <f t="shared" si="285"/>
        <v>Low Sales</v>
      </c>
      <c r="N3045" s="2" t="str">
        <f t="shared" si="286"/>
        <v>Grade C</v>
      </c>
      <c r="O3045">
        <v>15</v>
      </c>
      <c r="P3045" s="4">
        <v>15</v>
      </c>
      <c r="Q3045" t="s">
        <v>37</v>
      </c>
      <c r="R3045" s="4">
        <v>6</v>
      </c>
      <c r="S3045" t="str">
        <f>CONCATENATE(OrdersTable[[#This Row],[Clean_ID]],"-",OrdersTable[[#This Row],[Clean_Region]],"-",OrdersTable[[#This Row],[Clean_Product]])</f>
        <v>4043-SOUTH-Office Supplies</v>
      </c>
    </row>
    <row r="3046" spans="1:19" x14ac:dyDescent="0.3">
      <c r="A3046" t="s">
        <v>7806</v>
      </c>
      <c r="B3046" t="str">
        <f t="shared" si="282"/>
        <v>4044</v>
      </c>
      <c r="C3046" t="s">
        <v>7807</v>
      </c>
      <c r="D3046" t="str">
        <f t="shared" si="287"/>
        <v>Todd Davis</v>
      </c>
      <c r="E3046" t="s">
        <v>44</v>
      </c>
      <c r="F3046" t="str">
        <f t="shared" si="283"/>
        <v>SOUTH</v>
      </c>
      <c r="G3046" t="s">
        <v>40</v>
      </c>
      <c r="H3046" t="str">
        <f t="shared" si="284"/>
        <v>Office Supplies</v>
      </c>
      <c r="I3046" s="2" t="s">
        <v>6170</v>
      </c>
      <c r="J3046" s="1">
        <v>45430</v>
      </c>
      <c r="K3046">
        <v>1473.94</v>
      </c>
      <c r="L3046" s="4">
        <v>1473.94</v>
      </c>
      <c r="M3046" s="4" t="str">
        <f t="shared" si="285"/>
        <v>Low Sales</v>
      </c>
      <c r="N3046" s="2" t="str">
        <f t="shared" si="286"/>
        <v>Grade C</v>
      </c>
      <c r="O3046">
        <v>20</v>
      </c>
      <c r="P3046" s="4">
        <v>20</v>
      </c>
      <c r="Q3046" t="s">
        <v>31</v>
      </c>
      <c r="R3046" s="4">
        <v>12</v>
      </c>
      <c r="S3046" t="str">
        <f>CONCATENATE(OrdersTable[[#This Row],[Clean_ID]],"-",OrdersTable[[#This Row],[Clean_Region]],"-",OrdersTable[[#This Row],[Clean_Product]])</f>
        <v>4044-SOUTH-Office Supplies</v>
      </c>
    </row>
    <row r="3047" spans="1:19" x14ac:dyDescent="0.3">
      <c r="A3047" t="s">
        <v>7808</v>
      </c>
      <c r="B3047" t="str">
        <f t="shared" si="282"/>
        <v>4045</v>
      </c>
      <c r="C3047" t="s">
        <v>7809</v>
      </c>
      <c r="D3047" t="str">
        <f t="shared" si="287"/>
        <v>Shannon Hanson</v>
      </c>
      <c r="E3047" t="s">
        <v>34</v>
      </c>
      <c r="F3047" t="str">
        <f t="shared" si="283"/>
        <v>NORTH</v>
      </c>
      <c r="G3047" t="s">
        <v>80</v>
      </c>
      <c r="H3047" t="str">
        <f t="shared" si="284"/>
        <v>Furniture</v>
      </c>
      <c r="I3047" s="2" t="s">
        <v>2927</v>
      </c>
      <c r="J3047" s="1">
        <v>45799</v>
      </c>
      <c r="K3047"/>
      <c r="L3047" s="4">
        <v>0</v>
      </c>
      <c r="M3047" s="4" t="str">
        <f t="shared" si="285"/>
        <v>Low Sales</v>
      </c>
      <c r="N3047" s="2" t="str">
        <f t="shared" si="286"/>
        <v>Grade C</v>
      </c>
      <c r="O3047">
        <v>20</v>
      </c>
      <c r="P3047" s="4">
        <v>20</v>
      </c>
      <c r="Q3047" t="s">
        <v>31</v>
      </c>
      <c r="R3047" s="4">
        <v>9</v>
      </c>
      <c r="S3047" t="str">
        <f>CONCATENATE(OrdersTable[[#This Row],[Clean_ID]],"-",OrdersTable[[#This Row],[Clean_Region]],"-",OrdersTable[[#This Row],[Clean_Product]])</f>
        <v>4045-NORTH-Furniture</v>
      </c>
    </row>
    <row r="3048" spans="1:19" x14ac:dyDescent="0.3">
      <c r="A3048" t="s">
        <v>7810</v>
      </c>
      <c r="B3048" t="str">
        <f t="shared" si="282"/>
        <v>4046</v>
      </c>
      <c r="C3048" t="s">
        <v>7811</v>
      </c>
      <c r="D3048" t="str">
        <f t="shared" si="287"/>
        <v>Kayla Walker</v>
      </c>
      <c r="E3048" t="s">
        <v>44</v>
      </c>
      <c r="F3048" t="str">
        <f t="shared" si="283"/>
        <v>SOUTH</v>
      </c>
      <c r="G3048" t="s">
        <v>35</v>
      </c>
      <c r="H3048" t="str">
        <f t="shared" si="284"/>
        <v>Electronics</v>
      </c>
      <c r="I3048" s="2" t="s">
        <v>2805</v>
      </c>
      <c r="J3048" s="1">
        <v>45904</v>
      </c>
      <c r="K3048">
        <v>731.71</v>
      </c>
      <c r="L3048" s="4">
        <v>731.71</v>
      </c>
      <c r="M3048" s="4" t="str">
        <f t="shared" si="285"/>
        <v>Low Sales</v>
      </c>
      <c r="N3048" s="2" t="str">
        <f t="shared" si="286"/>
        <v>Grade C</v>
      </c>
      <c r="O3048">
        <v>20</v>
      </c>
      <c r="P3048" s="4">
        <v>20</v>
      </c>
      <c r="Q3048" t="s">
        <v>18</v>
      </c>
      <c r="R3048" s="4">
        <v>1</v>
      </c>
      <c r="S3048" t="str">
        <f>CONCATENATE(OrdersTable[[#This Row],[Clean_ID]],"-",OrdersTable[[#This Row],[Clean_Region]],"-",OrdersTable[[#This Row],[Clean_Product]])</f>
        <v>4046-SOUTH-Electronics</v>
      </c>
    </row>
    <row r="3049" spans="1:19" x14ac:dyDescent="0.3">
      <c r="A3049" t="s">
        <v>7812</v>
      </c>
      <c r="B3049" t="str">
        <f t="shared" si="282"/>
        <v>4047</v>
      </c>
      <c r="C3049" t="s">
        <v>7813</v>
      </c>
      <c r="D3049" t="str">
        <f t="shared" si="287"/>
        <v>Traci Knight</v>
      </c>
      <c r="E3049" t="s">
        <v>34</v>
      </c>
      <c r="F3049" t="str">
        <f t="shared" si="283"/>
        <v>NORTH</v>
      </c>
      <c r="G3049" t="s">
        <v>80</v>
      </c>
      <c r="H3049" t="str">
        <f t="shared" si="284"/>
        <v>Furniture</v>
      </c>
      <c r="I3049" s="2" t="s">
        <v>3342</v>
      </c>
      <c r="J3049" s="1">
        <v>46015</v>
      </c>
      <c r="K3049"/>
      <c r="L3049" s="4">
        <v>0</v>
      </c>
      <c r="M3049" s="4" t="str">
        <f t="shared" si="285"/>
        <v>Low Sales</v>
      </c>
      <c r="N3049" s="2" t="str">
        <f t="shared" si="286"/>
        <v>Grade C</v>
      </c>
      <c r="O3049">
        <v>20</v>
      </c>
      <c r="P3049" s="4">
        <v>20</v>
      </c>
      <c r="Q3049" t="s">
        <v>31</v>
      </c>
      <c r="R3049" s="4">
        <v>7</v>
      </c>
      <c r="S3049" t="str">
        <f>CONCATENATE(OrdersTable[[#This Row],[Clean_ID]],"-",OrdersTable[[#This Row],[Clean_Region]],"-",OrdersTable[[#This Row],[Clean_Product]])</f>
        <v>4047-NORTH-Furniture</v>
      </c>
    </row>
    <row r="3050" spans="1:19" x14ac:dyDescent="0.3">
      <c r="A3050" t="s">
        <v>7814</v>
      </c>
      <c r="B3050" t="str">
        <f t="shared" si="282"/>
        <v>4048</v>
      </c>
      <c r="C3050" t="s">
        <v>7815</v>
      </c>
      <c r="D3050" t="str">
        <f t="shared" si="287"/>
        <v>Dominique Manning</v>
      </c>
      <c r="E3050" t="s">
        <v>11</v>
      </c>
      <c r="F3050" t="str">
        <f t="shared" si="283"/>
        <v>NORTH</v>
      </c>
      <c r="G3050" t="s">
        <v>12</v>
      </c>
      <c r="H3050" t="str">
        <f t="shared" si="284"/>
        <v>Electronics</v>
      </c>
      <c r="I3050" s="2" t="s">
        <v>3269</v>
      </c>
      <c r="J3050" s="1">
        <v>45581</v>
      </c>
      <c r="K3050"/>
      <c r="L3050" s="4">
        <v>0</v>
      </c>
      <c r="M3050" s="4" t="str">
        <f t="shared" si="285"/>
        <v>Low Sales</v>
      </c>
      <c r="N3050" s="2" t="str">
        <f t="shared" si="286"/>
        <v>Grade C</v>
      </c>
      <c r="O3050"/>
      <c r="P3050" s="4">
        <v>0</v>
      </c>
      <c r="Q3050" t="s">
        <v>23</v>
      </c>
      <c r="R3050" s="4">
        <v>11</v>
      </c>
      <c r="S3050" t="str">
        <f>CONCATENATE(OrdersTable[[#This Row],[Clean_ID]],"-",OrdersTable[[#This Row],[Clean_Region]],"-",OrdersTable[[#This Row],[Clean_Product]])</f>
        <v>4048-NORTH-Electronics</v>
      </c>
    </row>
    <row r="3051" spans="1:19" x14ac:dyDescent="0.3">
      <c r="A3051" t="s">
        <v>7816</v>
      </c>
      <c r="B3051" t="str">
        <f t="shared" si="282"/>
        <v>4049</v>
      </c>
      <c r="C3051" t="s">
        <v>7817</v>
      </c>
      <c r="D3051" t="str">
        <f t="shared" si="287"/>
        <v>Elizabeth Nguyen</v>
      </c>
      <c r="E3051" t="s">
        <v>21</v>
      </c>
      <c r="F3051" t="str">
        <f t="shared" si="283"/>
        <v>CENTRAL</v>
      </c>
      <c r="G3051" t="s">
        <v>80</v>
      </c>
      <c r="H3051" t="str">
        <f t="shared" si="284"/>
        <v>Furniture</v>
      </c>
      <c r="I3051" s="2" t="s">
        <v>492</v>
      </c>
      <c r="J3051" s="1">
        <v>45398</v>
      </c>
      <c r="K3051"/>
      <c r="L3051" s="4">
        <v>0</v>
      </c>
      <c r="M3051" s="4" t="str">
        <f t="shared" si="285"/>
        <v>Low Sales</v>
      </c>
      <c r="N3051" s="2" t="str">
        <f t="shared" si="286"/>
        <v>Grade C</v>
      </c>
      <c r="O3051"/>
      <c r="P3051" s="4">
        <v>0</v>
      </c>
      <c r="Q3051" t="s">
        <v>37</v>
      </c>
      <c r="R3051" s="4">
        <v>12</v>
      </c>
      <c r="S3051" t="str">
        <f>CONCATENATE(OrdersTable[[#This Row],[Clean_ID]],"-",OrdersTable[[#This Row],[Clean_Region]],"-",OrdersTable[[#This Row],[Clean_Product]])</f>
        <v>4049-CENTRAL-Furniture</v>
      </c>
    </row>
    <row r="3052" spans="1:19" x14ac:dyDescent="0.3">
      <c r="A3052" t="s">
        <v>7818</v>
      </c>
      <c r="B3052" t="str">
        <f t="shared" si="282"/>
        <v>4050</v>
      </c>
      <c r="C3052" t="s">
        <v>7819</v>
      </c>
      <c r="D3052" t="str">
        <f t="shared" si="287"/>
        <v>Travis Hughes</v>
      </c>
      <c r="E3052" t="s">
        <v>26</v>
      </c>
      <c r="F3052" t="str">
        <f t="shared" si="283"/>
        <v>EAST</v>
      </c>
      <c r="G3052" t="s">
        <v>12</v>
      </c>
      <c r="H3052" t="str">
        <f t="shared" si="284"/>
        <v>Electronics</v>
      </c>
      <c r="I3052" s="2" t="s">
        <v>7820</v>
      </c>
      <c r="J3052" s="1">
        <v>45555</v>
      </c>
      <c r="K3052"/>
      <c r="L3052" s="4">
        <v>0</v>
      </c>
      <c r="M3052" s="4" t="str">
        <f t="shared" si="285"/>
        <v>Low Sales</v>
      </c>
      <c r="N3052" s="2" t="str">
        <f t="shared" si="286"/>
        <v>Grade C</v>
      </c>
      <c r="O3052">
        <v>5</v>
      </c>
      <c r="P3052" s="4">
        <v>5</v>
      </c>
      <c r="Q3052" t="s">
        <v>37</v>
      </c>
      <c r="R3052" s="4">
        <v>12</v>
      </c>
      <c r="S3052" t="str">
        <f>CONCATENATE(OrdersTable[[#This Row],[Clean_ID]],"-",OrdersTable[[#This Row],[Clean_Region]],"-",OrdersTable[[#This Row],[Clean_Product]])</f>
        <v>4050-EAST-Electronics</v>
      </c>
    </row>
    <row r="3053" spans="1:19" x14ac:dyDescent="0.3">
      <c r="A3053" t="s">
        <v>7821</v>
      </c>
      <c r="B3053" t="str">
        <f t="shared" si="282"/>
        <v>4051</v>
      </c>
      <c r="C3053" t="s">
        <v>7822</v>
      </c>
      <c r="D3053" t="str">
        <f t="shared" si="287"/>
        <v>Linda Adams</v>
      </c>
      <c r="E3053" t="s">
        <v>21</v>
      </c>
      <c r="F3053" t="str">
        <f t="shared" si="283"/>
        <v>CENTRAL</v>
      </c>
      <c r="G3053" t="s">
        <v>40</v>
      </c>
      <c r="H3053" t="str">
        <f t="shared" si="284"/>
        <v>Office Supplies</v>
      </c>
      <c r="I3053" s="2" t="s">
        <v>4837</v>
      </c>
      <c r="J3053" s="1">
        <v>46125</v>
      </c>
      <c r="K3053"/>
      <c r="L3053" s="4">
        <v>0</v>
      </c>
      <c r="M3053" s="4" t="str">
        <f t="shared" si="285"/>
        <v>Low Sales</v>
      </c>
      <c r="N3053" s="2" t="str">
        <f t="shared" si="286"/>
        <v>Grade C</v>
      </c>
      <c r="O3053"/>
      <c r="P3053" s="4">
        <v>0</v>
      </c>
      <c r="Q3053" t="s">
        <v>18</v>
      </c>
      <c r="R3053" s="4">
        <v>3</v>
      </c>
      <c r="S3053" t="str">
        <f>CONCATENATE(OrdersTable[[#This Row],[Clean_ID]],"-",OrdersTable[[#This Row],[Clean_Region]],"-",OrdersTable[[#This Row],[Clean_Product]])</f>
        <v>4051-CENTRAL-Office Supplies</v>
      </c>
    </row>
    <row r="3054" spans="1:19" x14ac:dyDescent="0.3">
      <c r="A3054" t="s">
        <v>7823</v>
      </c>
      <c r="B3054" t="str">
        <f t="shared" si="282"/>
        <v>4052</v>
      </c>
      <c r="C3054" t="s">
        <v>7824</v>
      </c>
      <c r="D3054" t="str">
        <f t="shared" si="287"/>
        <v>Kelly Richardson</v>
      </c>
      <c r="E3054" t="s">
        <v>51</v>
      </c>
      <c r="F3054" t="str">
        <f t="shared" si="283"/>
        <v>WEST</v>
      </c>
      <c r="G3054" t="s">
        <v>35</v>
      </c>
      <c r="H3054" t="str">
        <f t="shared" si="284"/>
        <v>Electronics</v>
      </c>
      <c r="I3054" s="2" t="s">
        <v>4170</v>
      </c>
      <c r="J3054" s="1">
        <v>45595</v>
      </c>
      <c r="K3054">
        <v>681.42</v>
      </c>
      <c r="L3054" s="4">
        <v>681.42</v>
      </c>
      <c r="M3054" s="4" t="str">
        <f t="shared" si="285"/>
        <v>Low Sales</v>
      </c>
      <c r="N3054" s="2" t="str">
        <f t="shared" si="286"/>
        <v>Grade C</v>
      </c>
      <c r="O3054"/>
      <c r="P3054" s="4">
        <v>0</v>
      </c>
      <c r="Q3054" t="s">
        <v>31</v>
      </c>
      <c r="R3054" s="4">
        <v>15</v>
      </c>
      <c r="S3054" t="str">
        <f>CONCATENATE(OrdersTable[[#This Row],[Clean_ID]],"-",OrdersTable[[#This Row],[Clean_Region]],"-",OrdersTable[[#This Row],[Clean_Product]])</f>
        <v>4052-WEST-Electronics</v>
      </c>
    </row>
    <row r="3055" spans="1:19" x14ac:dyDescent="0.3">
      <c r="A3055" t="s">
        <v>7825</v>
      </c>
      <c r="B3055" t="str">
        <f t="shared" si="282"/>
        <v>4053</v>
      </c>
      <c r="C3055" t="s">
        <v>7826</v>
      </c>
      <c r="D3055" t="str">
        <f t="shared" si="287"/>
        <v>Taylor Ferguson</v>
      </c>
      <c r="E3055" t="s">
        <v>51</v>
      </c>
      <c r="F3055" t="str">
        <f t="shared" si="283"/>
        <v>WEST</v>
      </c>
      <c r="G3055" t="s">
        <v>12</v>
      </c>
      <c r="H3055" t="str">
        <f t="shared" si="284"/>
        <v>Electronics</v>
      </c>
      <c r="I3055" s="2" t="s">
        <v>1547</v>
      </c>
      <c r="J3055" s="1">
        <v>45425</v>
      </c>
      <c r="K3055">
        <v>826.89</v>
      </c>
      <c r="L3055" s="4">
        <v>826.89</v>
      </c>
      <c r="M3055" s="4" t="str">
        <f t="shared" si="285"/>
        <v>Low Sales</v>
      </c>
      <c r="N3055" s="2" t="str">
        <f t="shared" si="286"/>
        <v>Grade C</v>
      </c>
      <c r="O3055">
        <v>5</v>
      </c>
      <c r="P3055" s="4">
        <v>5</v>
      </c>
      <c r="Q3055" t="s">
        <v>31</v>
      </c>
      <c r="R3055" s="4">
        <v>10</v>
      </c>
      <c r="S3055" t="str">
        <f>CONCATENATE(OrdersTable[[#This Row],[Clean_ID]],"-",OrdersTable[[#This Row],[Clean_Region]],"-",OrdersTable[[#This Row],[Clean_Product]])</f>
        <v>4053-WEST-Electronics</v>
      </c>
    </row>
    <row r="3056" spans="1:19" x14ac:dyDescent="0.3">
      <c r="A3056" t="s">
        <v>7827</v>
      </c>
      <c r="B3056" t="str">
        <f t="shared" si="282"/>
        <v>4054</v>
      </c>
      <c r="C3056" t="s">
        <v>7828</v>
      </c>
      <c r="D3056" t="str">
        <f t="shared" si="287"/>
        <v>Eric Jones</v>
      </c>
      <c r="E3056" t="s">
        <v>26</v>
      </c>
      <c r="F3056" t="str">
        <f t="shared" si="283"/>
        <v>EAST</v>
      </c>
      <c r="G3056" t="s">
        <v>40</v>
      </c>
      <c r="H3056" t="str">
        <f t="shared" si="284"/>
        <v>Office Supplies</v>
      </c>
      <c r="I3056" s="2" t="s">
        <v>7829</v>
      </c>
      <c r="J3056" s="1">
        <v>45525</v>
      </c>
      <c r="K3056">
        <v>130.6</v>
      </c>
      <c r="L3056" s="4">
        <v>130.6</v>
      </c>
      <c r="M3056" s="4" t="str">
        <f t="shared" si="285"/>
        <v>Low Sales</v>
      </c>
      <c r="N3056" s="2" t="str">
        <f t="shared" si="286"/>
        <v>Grade C</v>
      </c>
      <c r="O3056">
        <v>10</v>
      </c>
      <c r="P3056" s="4">
        <v>10</v>
      </c>
      <c r="Q3056" t="s">
        <v>23</v>
      </c>
      <c r="R3056" s="4">
        <v>7</v>
      </c>
      <c r="S3056" t="str">
        <f>CONCATENATE(OrdersTable[[#This Row],[Clean_ID]],"-",OrdersTable[[#This Row],[Clean_Region]],"-",OrdersTable[[#This Row],[Clean_Product]])</f>
        <v>4054-EAST-Office Supplies</v>
      </c>
    </row>
    <row r="3057" spans="1:19" x14ac:dyDescent="0.3">
      <c r="A3057" t="s">
        <v>7830</v>
      </c>
      <c r="B3057" t="str">
        <f t="shared" si="282"/>
        <v>4055</v>
      </c>
      <c r="C3057" t="s">
        <v>7831</v>
      </c>
      <c r="D3057" t="str">
        <f t="shared" si="287"/>
        <v>Amy Haas</v>
      </c>
      <c r="E3057" t="s">
        <v>11</v>
      </c>
      <c r="F3057" t="str">
        <f t="shared" si="283"/>
        <v>NORTH</v>
      </c>
      <c r="G3057" t="s">
        <v>80</v>
      </c>
      <c r="H3057" t="str">
        <f t="shared" si="284"/>
        <v>Furniture</v>
      </c>
      <c r="I3057" s="2" t="s">
        <v>7832</v>
      </c>
      <c r="J3057" s="1">
        <v>45432</v>
      </c>
      <c r="K3057"/>
      <c r="L3057" s="4">
        <v>0</v>
      </c>
      <c r="M3057" s="4" t="str">
        <f t="shared" si="285"/>
        <v>Low Sales</v>
      </c>
      <c r="N3057" s="2" t="str">
        <f t="shared" si="286"/>
        <v>Grade C</v>
      </c>
      <c r="O3057">
        <v>20</v>
      </c>
      <c r="P3057" s="4">
        <v>20</v>
      </c>
      <c r="Q3057" t="s">
        <v>31</v>
      </c>
      <c r="R3057" s="4">
        <v>3</v>
      </c>
      <c r="S3057" t="str">
        <f>CONCATENATE(OrdersTable[[#This Row],[Clean_ID]],"-",OrdersTable[[#This Row],[Clean_Region]],"-",OrdersTable[[#This Row],[Clean_Product]])</f>
        <v>4055-NORTH-Furniture</v>
      </c>
    </row>
    <row r="3058" spans="1:19" x14ac:dyDescent="0.3">
      <c r="A3058" t="s">
        <v>7833</v>
      </c>
      <c r="B3058" t="str">
        <f t="shared" si="282"/>
        <v>4056</v>
      </c>
      <c r="C3058" t="s">
        <v>7834</v>
      </c>
      <c r="D3058" t="str">
        <f t="shared" si="287"/>
        <v>Richard Sims</v>
      </c>
      <c r="E3058" t="s">
        <v>11</v>
      </c>
      <c r="F3058" t="str">
        <f t="shared" si="283"/>
        <v>NORTH</v>
      </c>
      <c r="G3058" t="s">
        <v>80</v>
      </c>
      <c r="H3058" t="str">
        <f t="shared" si="284"/>
        <v>Furniture</v>
      </c>
      <c r="I3058" s="2" t="s">
        <v>4037</v>
      </c>
      <c r="J3058" s="1">
        <v>45641</v>
      </c>
      <c r="K3058"/>
      <c r="L3058" s="4">
        <v>0</v>
      </c>
      <c r="M3058" s="4" t="str">
        <f t="shared" si="285"/>
        <v>Low Sales</v>
      </c>
      <c r="N3058" s="2" t="str">
        <f t="shared" si="286"/>
        <v>Grade C</v>
      </c>
      <c r="O3058">
        <v>5</v>
      </c>
      <c r="P3058" s="4">
        <v>5</v>
      </c>
      <c r="Q3058" t="s">
        <v>37</v>
      </c>
      <c r="R3058" s="4">
        <v>13</v>
      </c>
      <c r="S3058" t="str">
        <f>CONCATENATE(OrdersTable[[#This Row],[Clean_ID]],"-",OrdersTable[[#This Row],[Clean_Region]],"-",OrdersTable[[#This Row],[Clean_Product]])</f>
        <v>4056-NORTH-Furniture</v>
      </c>
    </row>
    <row r="3059" spans="1:19" x14ac:dyDescent="0.3">
      <c r="A3059" t="s">
        <v>7835</v>
      </c>
      <c r="B3059" t="str">
        <f t="shared" si="282"/>
        <v>4057</v>
      </c>
      <c r="C3059" t="s">
        <v>7836</v>
      </c>
      <c r="D3059" t="str">
        <f t="shared" si="287"/>
        <v>Maureen Davis</v>
      </c>
      <c r="E3059" t="s">
        <v>21</v>
      </c>
      <c r="F3059" t="str">
        <f t="shared" si="283"/>
        <v>CENTRAL</v>
      </c>
      <c r="G3059" t="s">
        <v>80</v>
      </c>
      <c r="H3059" t="str">
        <f t="shared" si="284"/>
        <v>Furniture</v>
      </c>
      <c r="I3059" s="2" t="s">
        <v>7837</v>
      </c>
      <c r="J3059" s="1">
        <v>45423</v>
      </c>
      <c r="K3059"/>
      <c r="L3059" s="4">
        <v>0</v>
      </c>
      <c r="M3059" s="4" t="str">
        <f t="shared" si="285"/>
        <v>Low Sales</v>
      </c>
      <c r="N3059" s="2" t="str">
        <f t="shared" si="286"/>
        <v>Grade C</v>
      </c>
      <c r="O3059">
        <v>5</v>
      </c>
      <c r="P3059" s="4">
        <v>5</v>
      </c>
      <c r="Q3059" t="s">
        <v>31</v>
      </c>
      <c r="R3059" s="4">
        <v>11</v>
      </c>
      <c r="S3059" t="str">
        <f>CONCATENATE(OrdersTable[[#This Row],[Clean_ID]],"-",OrdersTable[[#This Row],[Clean_Region]],"-",OrdersTable[[#This Row],[Clean_Product]])</f>
        <v>4057-CENTRAL-Furniture</v>
      </c>
    </row>
    <row r="3060" spans="1:19" x14ac:dyDescent="0.3">
      <c r="A3060" t="s">
        <v>7838</v>
      </c>
      <c r="B3060" t="str">
        <f t="shared" si="282"/>
        <v>4058</v>
      </c>
      <c r="C3060" t="s">
        <v>7839</v>
      </c>
      <c r="D3060" t="str">
        <f t="shared" si="287"/>
        <v>Michael Stanley</v>
      </c>
      <c r="E3060" t="s">
        <v>21</v>
      </c>
      <c r="F3060" t="str">
        <f t="shared" si="283"/>
        <v>CENTRAL</v>
      </c>
      <c r="G3060" t="s">
        <v>40</v>
      </c>
      <c r="H3060" t="str">
        <f t="shared" si="284"/>
        <v>Office Supplies</v>
      </c>
      <c r="I3060" s="2" t="s">
        <v>7840</v>
      </c>
      <c r="J3060" s="1">
        <v>45568</v>
      </c>
      <c r="K3060"/>
      <c r="L3060" s="4">
        <v>0</v>
      </c>
      <c r="M3060" s="4" t="str">
        <f t="shared" si="285"/>
        <v>Low Sales</v>
      </c>
      <c r="N3060" s="2" t="str">
        <f t="shared" si="286"/>
        <v>Grade C</v>
      </c>
      <c r="O3060">
        <v>5</v>
      </c>
      <c r="P3060" s="4">
        <v>5</v>
      </c>
      <c r="Q3060" t="s">
        <v>18</v>
      </c>
      <c r="R3060" s="4">
        <v>12</v>
      </c>
      <c r="S3060" t="str">
        <f>CONCATENATE(OrdersTable[[#This Row],[Clean_ID]],"-",OrdersTable[[#This Row],[Clean_Region]],"-",OrdersTable[[#This Row],[Clean_Product]])</f>
        <v>4058-CENTRAL-Office Supplies</v>
      </c>
    </row>
    <row r="3061" spans="1:19" x14ac:dyDescent="0.3">
      <c r="A3061" t="s">
        <v>7841</v>
      </c>
      <c r="B3061" t="str">
        <f t="shared" si="282"/>
        <v>4059</v>
      </c>
      <c r="C3061" t="s">
        <v>3590</v>
      </c>
      <c r="D3061" t="str">
        <f t="shared" si="287"/>
        <v>Kimberly Simpson</v>
      </c>
      <c r="E3061" t="s">
        <v>11</v>
      </c>
      <c r="F3061" t="str">
        <f t="shared" si="283"/>
        <v>NORTH</v>
      </c>
      <c r="G3061" t="s">
        <v>40</v>
      </c>
      <c r="H3061" t="str">
        <f t="shared" si="284"/>
        <v>Office Supplies</v>
      </c>
      <c r="I3061" s="2" t="s">
        <v>3883</v>
      </c>
      <c r="J3061" s="1">
        <v>45881</v>
      </c>
      <c r="K3061"/>
      <c r="L3061" s="4">
        <v>0</v>
      </c>
      <c r="M3061" s="4" t="str">
        <f t="shared" si="285"/>
        <v>Low Sales</v>
      </c>
      <c r="N3061" s="2" t="str">
        <f t="shared" si="286"/>
        <v>Grade C</v>
      </c>
      <c r="O3061">
        <v>20</v>
      </c>
      <c r="P3061" s="4">
        <v>20</v>
      </c>
      <c r="Q3061" t="s">
        <v>37</v>
      </c>
      <c r="R3061" s="4">
        <v>10</v>
      </c>
      <c r="S3061" t="str">
        <f>CONCATENATE(OrdersTable[[#This Row],[Clean_ID]],"-",OrdersTable[[#This Row],[Clean_Region]],"-",OrdersTable[[#This Row],[Clean_Product]])</f>
        <v>4059-NORTH-Office Supplies</v>
      </c>
    </row>
    <row r="3062" spans="1:19" x14ac:dyDescent="0.3">
      <c r="A3062" t="s">
        <v>7842</v>
      </c>
      <c r="B3062" t="str">
        <f t="shared" si="282"/>
        <v>4060</v>
      </c>
      <c r="C3062" t="s">
        <v>7843</v>
      </c>
      <c r="D3062" t="str">
        <f t="shared" si="287"/>
        <v>David Pace</v>
      </c>
      <c r="E3062" t="s">
        <v>21</v>
      </c>
      <c r="F3062" t="str">
        <f t="shared" si="283"/>
        <v>CENTRAL</v>
      </c>
      <c r="G3062" t="s">
        <v>40</v>
      </c>
      <c r="H3062" t="str">
        <f t="shared" si="284"/>
        <v>Office Supplies</v>
      </c>
      <c r="I3062" s="2" t="s">
        <v>3668</v>
      </c>
      <c r="J3062" s="1">
        <v>45692</v>
      </c>
      <c r="K3062"/>
      <c r="L3062" s="4">
        <v>0</v>
      </c>
      <c r="M3062" s="4" t="str">
        <f t="shared" si="285"/>
        <v>Low Sales</v>
      </c>
      <c r="N3062" s="2" t="str">
        <f t="shared" si="286"/>
        <v>Grade C</v>
      </c>
      <c r="O3062"/>
      <c r="P3062" s="4">
        <v>0</v>
      </c>
      <c r="Q3062" t="s">
        <v>23</v>
      </c>
      <c r="R3062" s="4">
        <v>11</v>
      </c>
      <c r="S3062" t="str">
        <f>CONCATENATE(OrdersTable[[#This Row],[Clean_ID]],"-",OrdersTable[[#This Row],[Clean_Region]],"-",OrdersTable[[#This Row],[Clean_Product]])</f>
        <v>4060-CENTRAL-Office Supplies</v>
      </c>
    </row>
    <row r="3063" spans="1:19" x14ac:dyDescent="0.3">
      <c r="A3063" t="s">
        <v>7844</v>
      </c>
      <c r="B3063" t="str">
        <f t="shared" si="282"/>
        <v>4061</v>
      </c>
      <c r="C3063" t="s">
        <v>7845</v>
      </c>
      <c r="D3063" t="str">
        <f t="shared" si="287"/>
        <v>Jennifer Wright</v>
      </c>
      <c r="E3063" t="s">
        <v>51</v>
      </c>
      <c r="F3063" t="str">
        <f t="shared" si="283"/>
        <v>WEST</v>
      </c>
      <c r="G3063" t="s">
        <v>40</v>
      </c>
      <c r="H3063" t="str">
        <f t="shared" si="284"/>
        <v>Office Supplies</v>
      </c>
      <c r="I3063" s="2" t="s">
        <v>939</v>
      </c>
      <c r="J3063" s="1">
        <v>45724</v>
      </c>
      <c r="K3063">
        <v>1004.35</v>
      </c>
      <c r="L3063" s="4">
        <v>1004.35</v>
      </c>
      <c r="M3063" s="4" t="str">
        <f t="shared" si="285"/>
        <v>Low Sales</v>
      </c>
      <c r="N3063" s="2" t="str">
        <f t="shared" si="286"/>
        <v>Grade C</v>
      </c>
      <c r="O3063">
        <v>5</v>
      </c>
      <c r="P3063" s="4">
        <v>5</v>
      </c>
      <c r="Q3063" t="s">
        <v>37</v>
      </c>
      <c r="R3063" s="4">
        <v>14</v>
      </c>
      <c r="S3063" t="str">
        <f>CONCATENATE(OrdersTable[[#This Row],[Clean_ID]],"-",OrdersTable[[#This Row],[Clean_Region]],"-",OrdersTable[[#This Row],[Clean_Product]])</f>
        <v>4061-WEST-Office Supplies</v>
      </c>
    </row>
    <row r="3064" spans="1:19" x14ac:dyDescent="0.3">
      <c r="A3064" t="s">
        <v>7846</v>
      </c>
      <c r="B3064" t="str">
        <f t="shared" si="282"/>
        <v>4062</v>
      </c>
      <c r="C3064" t="s">
        <v>7847</v>
      </c>
      <c r="D3064" t="str">
        <f t="shared" si="287"/>
        <v>Dean White</v>
      </c>
      <c r="E3064" t="s">
        <v>51</v>
      </c>
      <c r="F3064" t="str">
        <f t="shared" si="283"/>
        <v>WEST</v>
      </c>
      <c r="G3064" t="s">
        <v>80</v>
      </c>
      <c r="H3064" t="str">
        <f t="shared" si="284"/>
        <v>Furniture</v>
      </c>
      <c r="I3064" s="2" t="s">
        <v>7848</v>
      </c>
      <c r="J3064" s="1">
        <v>45498</v>
      </c>
      <c r="K3064">
        <v>4029.73</v>
      </c>
      <c r="L3064" s="4">
        <v>4029.73</v>
      </c>
      <c r="M3064" s="4" t="str">
        <f t="shared" si="285"/>
        <v>High Sales</v>
      </c>
      <c r="N3064" s="2" t="str">
        <f t="shared" si="286"/>
        <v>Grade A</v>
      </c>
      <c r="O3064"/>
      <c r="P3064" s="4">
        <v>0</v>
      </c>
      <c r="Q3064" t="s">
        <v>14</v>
      </c>
      <c r="R3064" s="4">
        <v>10</v>
      </c>
      <c r="S3064" t="str">
        <f>CONCATENATE(OrdersTable[[#This Row],[Clean_ID]],"-",OrdersTable[[#This Row],[Clean_Region]],"-",OrdersTable[[#This Row],[Clean_Product]])</f>
        <v>4062-WEST-Furniture</v>
      </c>
    </row>
    <row r="3065" spans="1:19" x14ac:dyDescent="0.3">
      <c r="A3065" t="s">
        <v>7849</v>
      </c>
      <c r="B3065" t="str">
        <f t="shared" si="282"/>
        <v>4063</v>
      </c>
      <c r="C3065" t="s">
        <v>7850</v>
      </c>
      <c r="D3065" t="str">
        <f t="shared" si="287"/>
        <v>Peter Freeman</v>
      </c>
      <c r="E3065" t="s">
        <v>44</v>
      </c>
      <c r="F3065" t="str">
        <f t="shared" si="283"/>
        <v>SOUTH</v>
      </c>
      <c r="G3065" t="s">
        <v>35</v>
      </c>
      <c r="H3065" t="str">
        <f t="shared" si="284"/>
        <v>Electronics</v>
      </c>
      <c r="I3065" s="2" t="s">
        <v>2705</v>
      </c>
      <c r="J3065" s="1">
        <v>45377</v>
      </c>
      <c r="K3065">
        <v>2033.84</v>
      </c>
      <c r="L3065" s="4">
        <v>2033.84</v>
      </c>
      <c r="M3065" s="4" t="str">
        <f t="shared" si="285"/>
        <v>Low Sales</v>
      </c>
      <c r="N3065" s="2" t="str">
        <f t="shared" si="286"/>
        <v>Grade B</v>
      </c>
      <c r="O3065">
        <v>5</v>
      </c>
      <c r="P3065" s="4">
        <v>5</v>
      </c>
      <c r="Q3065" t="s">
        <v>23</v>
      </c>
      <c r="R3065" s="4">
        <v>6</v>
      </c>
      <c r="S3065" t="str">
        <f>CONCATENATE(OrdersTable[[#This Row],[Clean_ID]],"-",OrdersTable[[#This Row],[Clean_Region]],"-",OrdersTable[[#This Row],[Clean_Product]])</f>
        <v>4063-SOUTH-Electronics</v>
      </c>
    </row>
    <row r="3066" spans="1:19" x14ac:dyDescent="0.3">
      <c r="A3066" t="s">
        <v>7851</v>
      </c>
      <c r="B3066" t="str">
        <f t="shared" si="282"/>
        <v>4064</v>
      </c>
      <c r="C3066" t="s">
        <v>7852</v>
      </c>
      <c r="D3066" t="str">
        <f t="shared" si="287"/>
        <v>Angela Cummings</v>
      </c>
      <c r="E3066" t="s">
        <v>26</v>
      </c>
      <c r="F3066" t="str">
        <f t="shared" si="283"/>
        <v>EAST</v>
      </c>
      <c r="G3066" t="s">
        <v>40</v>
      </c>
      <c r="H3066" t="str">
        <f t="shared" si="284"/>
        <v>Office Supplies</v>
      </c>
      <c r="I3066" s="2" t="s">
        <v>7853</v>
      </c>
      <c r="J3066" s="1">
        <v>46042</v>
      </c>
      <c r="K3066"/>
      <c r="L3066" s="4">
        <v>0</v>
      </c>
      <c r="M3066" s="4" t="str">
        <f t="shared" si="285"/>
        <v>Low Sales</v>
      </c>
      <c r="N3066" s="2" t="str">
        <f t="shared" si="286"/>
        <v>Grade C</v>
      </c>
      <c r="O3066">
        <v>15</v>
      </c>
      <c r="P3066" s="4">
        <v>15</v>
      </c>
      <c r="Q3066" t="s">
        <v>31</v>
      </c>
      <c r="R3066" s="4">
        <v>8</v>
      </c>
      <c r="S3066" t="str">
        <f>CONCATENATE(OrdersTable[[#This Row],[Clean_ID]],"-",OrdersTable[[#This Row],[Clean_Region]],"-",OrdersTable[[#This Row],[Clean_Product]])</f>
        <v>4064-EAST-Office Supplies</v>
      </c>
    </row>
    <row r="3067" spans="1:19" x14ac:dyDescent="0.3">
      <c r="A3067" t="s">
        <v>7854</v>
      </c>
      <c r="B3067" t="str">
        <f t="shared" si="282"/>
        <v>4065</v>
      </c>
      <c r="C3067" t="s">
        <v>7855</v>
      </c>
      <c r="D3067" t="str">
        <f t="shared" si="287"/>
        <v>Tyler Garcia</v>
      </c>
      <c r="E3067" t="s">
        <v>11</v>
      </c>
      <c r="F3067" t="str">
        <f t="shared" si="283"/>
        <v>NORTH</v>
      </c>
      <c r="G3067" t="s">
        <v>35</v>
      </c>
      <c r="H3067" t="str">
        <f t="shared" si="284"/>
        <v>Electronics</v>
      </c>
      <c r="I3067" s="2" t="s">
        <v>2924</v>
      </c>
      <c r="J3067" s="1">
        <v>45622</v>
      </c>
      <c r="K3067"/>
      <c r="L3067" s="4">
        <v>0</v>
      </c>
      <c r="M3067" s="4" t="str">
        <f t="shared" si="285"/>
        <v>Low Sales</v>
      </c>
      <c r="N3067" s="2" t="str">
        <f t="shared" si="286"/>
        <v>Grade C</v>
      </c>
      <c r="O3067">
        <v>20</v>
      </c>
      <c r="P3067" s="4">
        <v>20</v>
      </c>
      <c r="Q3067" t="s">
        <v>31</v>
      </c>
      <c r="R3067" s="4">
        <v>2</v>
      </c>
      <c r="S3067" t="str">
        <f>CONCATENATE(OrdersTable[[#This Row],[Clean_ID]],"-",OrdersTable[[#This Row],[Clean_Region]],"-",OrdersTable[[#This Row],[Clean_Product]])</f>
        <v>4065-NORTH-Electronics</v>
      </c>
    </row>
    <row r="3068" spans="1:19" x14ac:dyDescent="0.3">
      <c r="A3068" t="s">
        <v>7856</v>
      </c>
      <c r="B3068" t="str">
        <f t="shared" si="282"/>
        <v>4066</v>
      </c>
      <c r="C3068" t="s">
        <v>7857</v>
      </c>
      <c r="D3068" t="str">
        <f t="shared" si="287"/>
        <v>Kimberly Howard</v>
      </c>
      <c r="E3068" t="s">
        <v>44</v>
      </c>
      <c r="F3068" t="str">
        <f t="shared" si="283"/>
        <v>SOUTH</v>
      </c>
      <c r="G3068" t="s">
        <v>40</v>
      </c>
      <c r="H3068" t="str">
        <f t="shared" si="284"/>
        <v>Office Supplies</v>
      </c>
      <c r="I3068" s="2" t="s">
        <v>4013</v>
      </c>
      <c r="J3068" s="1">
        <v>45773</v>
      </c>
      <c r="K3068">
        <v>1409.26</v>
      </c>
      <c r="L3068" s="4">
        <v>1409.26</v>
      </c>
      <c r="M3068" s="4" t="str">
        <f t="shared" si="285"/>
        <v>Low Sales</v>
      </c>
      <c r="N3068" s="2" t="str">
        <f t="shared" si="286"/>
        <v>Grade C</v>
      </c>
      <c r="O3068">
        <v>5</v>
      </c>
      <c r="P3068" s="4">
        <v>5</v>
      </c>
      <c r="Q3068" t="s">
        <v>23</v>
      </c>
      <c r="R3068" s="4">
        <v>9</v>
      </c>
      <c r="S3068" t="str">
        <f>CONCATENATE(OrdersTable[[#This Row],[Clean_ID]],"-",OrdersTable[[#This Row],[Clean_Region]],"-",OrdersTable[[#This Row],[Clean_Product]])</f>
        <v>4066-SOUTH-Office Supplies</v>
      </c>
    </row>
    <row r="3069" spans="1:19" x14ac:dyDescent="0.3">
      <c r="A3069" t="s">
        <v>7858</v>
      </c>
      <c r="B3069" t="str">
        <f t="shared" si="282"/>
        <v>4067</v>
      </c>
      <c r="C3069" t="s">
        <v>7859</v>
      </c>
      <c r="D3069" t="str">
        <f t="shared" si="287"/>
        <v>Jessica Mendez</v>
      </c>
      <c r="E3069" t="s">
        <v>51</v>
      </c>
      <c r="F3069" t="str">
        <f t="shared" si="283"/>
        <v>WEST</v>
      </c>
      <c r="G3069" t="s">
        <v>40</v>
      </c>
      <c r="H3069" t="str">
        <f t="shared" si="284"/>
        <v>Office Supplies</v>
      </c>
      <c r="I3069" s="2" t="s">
        <v>2074</v>
      </c>
      <c r="J3069" s="1">
        <v>45825</v>
      </c>
      <c r="K3069">
        <v>4051.37</v>
      </c>
      <c r="L3069" s="4">
        <v>4051.37</v>
      </c>
      <c r="M3069" s="4" t="str">
        <f t="shared" si="285"/>
        <v>High Sales</v>
      </c>
      <c r="N3069" s="2" t="str">
        <f t="shared" si="286"/>
        <v>Grade A</v>
      </c>
      <c r="O3069">
        <v>15</v>
      </c>
      <c r="P3069" s="4">
        <v>15</v>
      </c>
      <c r="Q3069" t="s">
        <v>14</v>
      </c>
      <c r="R3069" s="4">
        <v>6</v>
      </c>
      <c r="S3069" t="str">
        <f>CONCATENATE(OrdersTable[[#This Row],[Clean_ID]],"-",OrdersTable[[#This Row],[Clean_Region]],"-",OrdersTable[[#This Row],[Clean_Product]])</f>
        <v>4067-WEST-Office Supplies</v>
      </c>
    </row>
    <row r="3070" spans="1:19" x14ac:dyDescent="0.3">
      <c r="A3070" t="s">
        <v>7860</v>
      </c>
      <c r="B3070" t="str">
        <f t="shared" si="282"/>
        <v>4068</v>
      </c>
      <c r="C3070" t="s">
        <v>7861</v>
      </c>
      <c r="D3070" t="str">
        <f t="shared" si="287"/>
        <v>Maria Burton</v>
      </c>
      <c r="E3070" t="s">
        <v>34</v>
      </c>
      <c r="F3070" t="str">
        <f t="shared" si="283"/>
        <v>NORTH</v>
      </c>
      <c r="G3070" t="s">
        <v>35</v>
      </c>
      <c r="H3070" t="str">
        <f t="shared" si="284"/>
        <v>Electronics</v>
      </c>
      <c r="I3070" s="2" t="s">
        <v>7862</v>
      </c>
      <c r="J3070" s="1">
        <v>45683</v>
      </c>
      <c r="K3070">
        <v>1314</v>
      </c>
      <c r="L3070" s="4">
        <v>1314</v>
      </c>
      <c r="M3070" s="4" t="str">
        <f t="shared" si="285"/>
        <v>Low Sales</v>
      </c>
      <c r="N3070" s="2" t="str">
        <f t="shared" si="286"/>
        <v>Grade C</v>
      </c>
      <c r="O3070">
        <v>10</v>
      </c>
      <c r="P3070" s="4">
        <v>10</v>
      </c>
      <c r="Q3070" t="s">
        <v>18</v>
      </c>
      <c r="R3070" s="4">
        <v>15</v>
      </c>
      <c r="S3070" t="str">
        <f>CONCATENATE(OrdersTable[[#This Row],[Clean_ID]],"-",OrdersTable[[#This Row],[Clean_Region]],"-",OrdersTable[[#This Row],[Clean_Product]])</f>
        <v>4068-NORTH-Electronics</v>
      </c>
    </row>
    <row r="3071" spans="1:19" x14ac:dyDescent="0.3">
      <c r="A3071" t="s">
        <v>7863</v>
      </c>
      <c r="B3071" t="str">
        <f t="shared" si="282"/>
        <v>4069</v>
      </c>
      <c r="C3071" t="s">
        <v>7864</v>
      </c>
      <c r="D3071" t="str">
        <f t="shared" si="287"/>
        <v>Mary Jones</v>
      </c>
      <c r="E3071" t="s">
        <v>26</v>
      </c>
      <c r="F3071" t="str">
        <f t="shared" si="283"/>
        <v>EAST</v>
      </c>
      <c r="G3071" t="s">
        <v>40</v>
      </c>
      <c r="H3071" t="str">
        <f t="shared" si="284"/>
        <v>Office Supplies</v>
      </c>
      <c r="I3071" s="2" t="s">
        <v>1206</v>
      </c>
      <c r="J3071" s="1">
        <v>45558</v>
      </c>
      <c r="K3071"/>
      <c r="L3071" s="4">
        <v>0</v>
      </c>
      <c r="M3071" s="4" t="str">
        <f t="shared" si="285"/>
        <v>Low Sales</v>
      </c>
      <c r="N3071" s="2" t="str">
        <f t="shared" si="286"/>
        <v>Grade C</v>
      </c>
      <c r="O3071">
        <v>15</v>
      </c>
      <c r="P3071" s="4">
        <v>15</v>
      </c>
      <c r="Q3071" t="s">
        <v>14</v>
      </c>
      <c r="R3071" s="4">
        <v>3</v>
      </c>
      <c r="S3071" t="str">
        <f>CONCATENATE(OrdersTable[[#This Row],[Clean_ID]],"-",OrdersTable[[#This Row],[Clean_Region]],"-",OrdersTable[[#This Row],[Clean_Product]])</f>
        <v>4069-EAST-Office Supplies</v>
      </c>
    </row>
    <row r="3072" spans="1:19" x14ac:dyDescent="0.3">
      <c r="A3072" t="s">
        <v>7865</v>
      </c>
      <c r="B3072" t="str">
        <f t="shared" si="282"/>
        <v>4070</v>
      </c>
      <c r="C3072" t="s">
        <v>7866</v>
      </c>
      <c r="D3072" t="str">
        <f t="shared" si="287"/>
        <v>Donald Hernandez</v>
      </c>
      <c r="E3072" t="s">
        <v>44</v>
      </c>
      <c r="F3072" t="str">
        <f t="shared" si="283"/>
        <v>SOUTH</v>
      </c>
      <c r="G3072" t="s">
        <v>80</v>
      </c>
      <c r="H3072" t="str">
        <f t="shared" si="284"/>
        <v>Furniture</v>
      </c>
      <c r="I3072" s="2" t="s">
        <v>68</v>
      </c>
      <c r="J3072" s="1">
        <v>45833</v>
      </c>
      <c r="K3072"/>
      <c r="L3072" s="4">
        <v>0</v>
      </c>
      <c r="M3072" s="4" t="str">
        <f t="shared" si="285"/>
        <v>Low Sales</v>
      </c>
      <c r="N3072" s="2" t="str">
        <f t="shared" si="286"/>
        <v>Grade C</v>
      </c>
      <c r="O3072">
        <v>5</v>
      </c>
      <c r="P3072" s="4">
        <v>5</v>
      </c>
      <c r="Q3072" t="s">
        <v>37</v>
      </c>
      <c r="R3072" s="4">
        <v>13</v>
      </c>
      <c r="S3072" t="str">
        <f>CONCATENATE(OrdersTable[[#This Row],[Clean_ID]],"-",OrdersTable[[#This Row],[Clean_Region]],"-",OrdersTable[[#This Row],[Clean_Product]])</f>
        <v>4070-SOUTH-Furniture</v>
      </c>
    </row>
    <row r="3073" spans="1:19" x14ac:dyDescent="0.3">
      <c r="A3073" t="s">
        <v>7867</v>
      </c>
      <c r="B3073" t="str">
        <f t="shared" si="282"/>
        <v>4071</v>
      </c>
      <c r="C3073" t="s">
        <v>7868</v>
      </c>
      <c r="D3073" t="str">
        <f t="shared" si="287"/>
        <v>Daniel Mclean</v>
      </c>
      <c r="E3073" t="s">
        <v>44</v>
      </c>
      <c r="F3073" t="str">
        <f t="shared" si="283"/>
        <v>SOUTH</v>
      </c>
      <c r="G3073" t="s">
        <v>40</v>
      </c>
      <c r="H3073" t="str">
        <f t="shared" si="284"/>
        <v>Office Supplies</v>
      </c>
      <c r="I3073" s="2" t="s">
        <v>7869</v>
      </c>
      <c r="J3073" s="1">
        <v>46132</v>
      </c>
      <c r="K3073">
        <v>4342.95</v>
      </c>
      <c r="L3073" s="4">
        <v>4342.95</v>
      </c>
      <c r="M3073" s="4" t="str">
        <f t="shared" si="285"/>
        <v>High Sales</v>
      </c>
      <c r="N3073" s="2" t="str">
        <f t="shared" si="286"/>
        <v>Grade A</v>
      </c>
      <c r="O3073">
        <v>20</v>
      </c>
      <c r="P3073" s="4">
        <v>20</v>
      </c>
      <c r="Q3073" t="s">
        <v>14</v>
      </c>
      <c r="R3073" s="4">
        <v>4</v>
      </c>
      <c r="S3073" t="str">
        <f>CONCATENATE(OrdersTable[[#This Row],[Clean_ID]],"-",OrdersTable[[#This Row],[Clean_Region]],"-",OrdersTable[[#This Row],[Clean_Product]])</f>
        <v>4071-SOUTH-Office Supplies</v>
      </c>
    </row>
    <row r="3074" spans="1:19" x14ac:dyDescent="0.3">
      <c r="A3074" t="s">
        <v>7870</v>
      </c>
      <c r="B3074" t="str">
        <f t="shared" ref="B3074:B3137" si="288">RIGHT(A3074, 4)</f>
        <v>4072</v>
      </c>
      <c r="C3074" t="s">
        <v>7871</v>
      </c>
      <c r="D3074" t="str">
        <f t="shared" si="287"/>
        <v>Shelley Lee</v>
      </c>
      <c r="E3074" t="s">
        <v>51</v>
      </c>
      <c r="F3074" t="str">
        <f t="shared" ref="F3074:F3137" si="289">UPPER(TRIM(E3074))</f>
        <v>WEST</v>
      </c>
      <c r="G3074" t="s">
        <v>80</v>
      </c>
      <c r="H3074" t="str">
        <f t="shared" ref="H3074:H3137" si="290">PROPER(TRIM(G3074))</f>
        <v>Furniture</v>
      </c>
      <c r="I3074" s="2" t="s">
        <v>895</v>
      </c>
      <c r="J3074" s="1">
        <v>45338</v>
      </c>
      <c r="K3074"/>
      <c r="L3074" s="4">
        <v>0</v>
      </c>
      <c r="M3074" s="4" t="str">
        <f t="shared" ref="M3074:M3137" si="291">IF(L3074&gt;2500, "High Sales", "Low Sales")</f>
        <v>Low Sales</v>
      </c>
      <c r="N3074" s="2" t="str">
        <f t="shared" ref="N3074:N3137" si="292">IF(OR(ISBLANK(L3074), L3074="", L3074=0), "Grade C", IF(L3074&gt;=4000, "Grade A", IF(L3074&gt;=2000, "Grade B", "Grade C")))</f>
        <v>Grade C</v>
      </c>
      <c r="O3074">
        <v>10</v>
      </c>
      <c r="P3074" s="4">
        <v>10</v>
      </c>
      <c r="Q3074" t="s">
        <v>18</v>
      </c>
      <c r="R3074" s="4">
        <v>9</v>
      </c>
      <c r="S3074" t="str">
        <f>CONCATENATE(OrdersTable[[#This Row],[Clean_ID]],"-",OrdersTable[[#This Row],[Clean_Region]],"-",OrdersTable[[#This Row],[Clean_Product]])</f>
        <v>4072-WEST-Furniture</v>
      </c>
    </row>
    <row r="3075" spans="1:19" x14ac:dyDescent="0.3">
      <c r="A3075" t="s">
        <v>7872</v>
      </c>
      <c r="B3075" t="str">
        <f t="shared" si="288"/>
        <v>4073</v>
      </c>
      <c r="C3075" t="s">
        <v>25</v>
      </c>
      <c r="D3075" t="str">
        <f t="shared" ref="D3075:D3138" si="293">PROPER(TRIM(C3075))</f>
        <v>Michele Johnson</v>
      </c>
      <c r="E3075" t="s">
        <v>11</v>
      </c>
      <c r="F3075" t="str">
        <f t="shared" si="289"/>
        <v>NORTH</v>
      </c>
      <c r="G3075" t="s">
        <v>35</v>
      </c>
      <c r="H3075" t="str">
        <f t="shared" si="290"/>
        <v>Electronics</v>
      </c>
      <c r="I3075" s="2" t="s">
        <v>1227</v>
      </c>
      <c r="J3075" s="1">
        <v>45354</v>
      </c>
      <c r="K3075"/>
      <c r="L3075" s="4">
        <v>0</v>
      </c>
      <c r="M3075" s="4" t="str">
        <f t="shared" si="291"/>
        <v>Low Sales</v>
      </c>
      <c r="N3075" s="2" t="str">
        <f t="shared" si="292"/>
        <v>Grade C</v>
      </c>
      <c r="O3075">
        <v>5</v>
      </c>
      <c r="P3075" s="4">
        <v>5</v>
      </c>
      <c r="Q3075" t="s">
        <v>37</v>
      </c>
      <c r="R3075" s="4">
        <v>10</v>
      </c>
      <c r="S3075" t="str">
        <f>CONCATENATE(OrdersTable[[#This Row],[Clean_ID]],"-",OrdersTable[[#This Row],[Clean_Region]],"-",OrdersTable[[#This Row],[Clean_Product]])</f>
        <v>4073-NORTH-Electronics</v>
      </c>
    </row>
    <row r="3076" spans="1:19" x14ac:dyDescent="0.3">
      <c r="A3076" t="s">
        <v>7873</v>
      </c>
      <c r="B3076" t="str">
        <f t="shared" si="288"/>
        <v>4074</v>
      </c>
      <c r="C3076" t="s">
        <v>7874</v>
      </c>
      <c r="D3076" t="str">
        <f t="shared" si="293"/>
        <v>Teresa Curtis</v>
      </c>
      <c r="E3076" t="s">
        <v>11</v>
      </c>
      <c r="F3076" t="str">
        <f t="shared" si="289"/>
        <v>NORTH</v>
      </c>
      <c r="G3076" t="s">
        <v>80</v>
      </c>
      <c r="H3076" t="str">
        <f t="shared" si="290"/>
        <v>Furniture</v>
      </c>
      <c r="I3076" s="2" t="s">
        <v>5056</v>
      </c>
      <c r="J3076" s="1">
        <v>45323</v>
      </c>
      <c r="K3076"/>
      <c r="L3076" s="4">
        <v>0</v>
      </c>
      <c r="M3076" s="4" t="str">
        <f t="shared" si="291"/>
        <v>Low Sales</v>
      </c>
      <c r="N3076" s="2" t="str">
        <f t="shared" si="292"/>
        <v>Grade C</v>
      </c>
      <c r="O3076">
        <v>5</v>
      </c>
      <c r="P3076" s="4">
        <v>5</v>
      </c>
      <c r="Q3076" t="s">
        <v>18</v>
      </c>
      <c r="R3076" s="4">
        <v>5</v>
      </c>
      <c r="S3076" t="str">
        <f>CONCATENATE(OrdersTable[[#This Row],[Clean_ID]],"-",OrdersTable[[#This Row],[Clean_Region]],"-",OrdersTable[[#This Row],[Clean_Product]])</f>
        <v>4074-NORTH-Furniture</v>
      </c>
    </row>
    <row r="3077" spans="1:19" x14ac:dyDescent="0.3">
      <c r="A3077" t="s">
        <v>7875</v>
      </c>
      <c r="B3077" t="str">
        <f t="shared" si="288"/>
        <v>4075</v>
      </c>
      <c r="C3077" t="s">
        <v>7876</v>
      </c>
      <c r="D3077" t="str">
        <f t="shared" si="293"/>
        <v>Sean Jackson</v>
      </c>
      <c r="E3077" t="s">
        <v>11</v>
      </c>
      <c r="F3077" t="str">
        <f t="shared" si="289"/>
        <v>NORTH</v>
      </c>
      <c r="G3077" t="s">
        <v>12</v>
      </c>
      <c r="H3077" t="str">
        <f t="shared" si="290"/>
        <v>Electronics</v>
      </c>
      <c r="I3077" s="2" t="s">
        <v>751</v>
      </c>
      <c r="J3077" s="1">
        <v>45889</v>
      </c>
      <c r="K3077"/>
      <c r="L3077" s="4">
        <v>0</v>
      </c>
      <c r="M3077" s="4" t="str">
        <f t="shared" si="291"/>
        <v>Low Sales</v>
      </c>
      <c r="N3077" s="2" t="str">
        <f t="shared" si="292"/>
        <v>Grade C</v>
      </c>
      <c r="O3077"/>
      <c r="P3077" s="4">
        <v>0</v>
      </c>
      <c r="Q3077" t="s">
        <v>23</v>
      </c>
      <c r="R3077" s="4">
        <v>14</v>
      </c>
      <c r="S3077" t="str">
        <f>CONCATENATE(OrdersTable[[#This Row],[Clean_ID]],"-",OrdersTable[[#This Row],[Clean_Region]],"-",OrdersTable[[#This Row],[Clean_Product]])</f>
        <v>4075-NORTH-Electronics</v>
      </c>
    </row>
    <row r="3078" spans="1:19" x14ac:dyDescent="0.3">
      <c r="A3078" t="s">
        <v>7877</v>
      </c>
      <c r="B3078" t="str">
        <f t="shared" si="288"/>
        <v>4076</v>
      </c>
      <c r="C3078" t="s">
        <v>7878</v>
      </c>
      <c r="D3078" t="str">
        <f t="shared" si="293"/>
        <v>Crystal Porter</v>
      </c>
      <c r="E3078" t="s">
        <v>21</v>
      </c>
      <c r="F3078" t="str">
        <f t="shared" si="289"/>
        <v>CENTRAL</v>
      </c>
      <c r="G3078" t="s">
        <v>35</v>
      </c>
      <c r="H3078" t="str">
        <f t="shared" si="290"/>
        <v>Electronics</v>
      </c>
      <c r="I3078" s="2" t="s">
        <v>7014</v>
      </c>
      <c r="J3078" s="1">
        <v>45430</v>
      </c>
      <c r="K3078">
        <v>1716.35</v>
      </c>
      <c r="L3078" s="4">
        <v>1716.35</v>
      </c>
      <c r="M3078" s="4" t="str">
        <f t="shared" si="291"/>
        <v>Low Sales</v>
      </c>
      <c r="N3078" s="2" t="str">
        <f t="shared" si="292"/>
        <v>Grade C</v>
      </c>
      <c r="O3078"/>
      <c r="P3078" s="4">
        <v>0</v>
      </c>
      <c r="Q3078" t="s">
        <v>31</v>
      </c>
      <c r="R3078" s="4">
        <v>2</v>
      </c>
      <c r="S3078" t="str">
        <f>CONCATENATE(OrdersTable[[#This Row],[Clean_ID]],"-",OrdersTable[[#This Row],[Clean_Region]],"-",OrdersTable[[#This Row],[Clean_Product]])</f>
        <v>4076-CENTRAL-Electronics</v>
      </c>
    </row>
    <row r="3079" spans="1:19" x14ac:dyDescent="0.3">
      <c r="A3079" t="s">
        <v>7879</v>
      </c>
      <c r="B3079" t="str">
        <f t="shared" si="288"/>
        <v>4077</v>
      </c>
      <c r="C3079" t="s">
        <v>7880</v>
      </c>
      <c r="D3079" t="str">
        <f t="shared" si="293"/>
        <v>Nathan Brown</v>
      </c>
      <c r="E3079" t="s">
        <v>44</v>
      </c>
      <c r="F3079" t="str">
        <f t="shared" si="289"/>
        <v>SOUTH</v>
      </c>
      <c r="G3079" t="s">
        <v>40</v>
      </c>
      <c r="H3079" t="str">
        <f t="shared" si="290"/>
        <v>Office Supplies</v>
      </c>
      <c r="I3079" s="2" t="s">
        <v>6295</v>
      </c>
      <c r="J3079" s="1">
        <v>45690</v>
      </c>
      <c r="K3079">
        <v>1387.99</v>
      </c>
      <c r="L3079" s="4">
        <v>1387.99</v>
      </c>
      <c r="M3079" s="4" t="str">
        <f t="shared" si="291"/>
        <v>Low Sales</v>
      </c>
      <c r="N3079" s="2" t="str">
        <f t="shared" si="292"/>
        <v>Grade C</v>
      </c>
      <c r="O3079">
        <v>15</v>
      </c>
      <c r="P3079" s="4">
        <v>15</v>
      </c>
      <c r="Q3079" t="s">
        <v>31</v>
      </c>
      <c r="R3079" s="4">
        <v>15</v>
      </c>
      <c r="S3079" t="str">
        <f>CONCATENATE(OrdersTable[[#This Row],[Clean_ID]],"-",OrdersTable[[#This Row],[Clean_Region]],"-",OrdersTable[[#This Row],[Clean_Product]])</f>
        <v>4077-SOUTH-Office Supplies</v>
      </c>
    </row>
    <row r="3080" spans="1:19" x14ac:dyDescent="0.3">
      <c r="A3080" t="s">
        <v>7881</v>
      </c>
      <c r="B3080" t="str">
        <f t="shared" si="288"/>
        <v>4078</v>
      </c>
      <c r="C3080" t="s">
        <v>7882</v>
      </c>
      <c r="D3080" t="str">
        <f t="shared" si="293"/>
        <v>Troy Allen</v>
      </c>
      <c r="E3080" t="s">
        <v>34</v>
      </c>
      <c r="F3080" t="str">
        <f t="shared" si="289"/>
        <v>NORTH</v>
      </c>
      <c r="G3080" t="s">
        <v>35</v>
      </c>
      <c r="H3080" t="str">
        <f t="shared" si="290"/>
        <v>Electronics</v>
      </c>
      <c r="I3080" s="2" t="s">
        <v>6839</v>
      </c>
      <c r="J3080" s="1">
        <v>45501</v>
      </c>
      <c r="K3080"/>
      <c r="L3080" s="4">
        <v>0</v>
      </c>
      <c r="M3080" s="4" t="str">
        <f t="shared" si="291"/>
        <v>Low Sales</v>
      </c>
      <c r="N3080" s="2" t="str">
        <f t="shared" si="292"/>
        <v>Grade C</v>
      </c>
      <c r="O3080">
        <v>20</v>
      </c>
      <c r="P3080" s="4">
        <v>20</v>
      </c>
      <c r="Q3080" t="s">
        <v>31</v>
      </c>
      <c r="R3080" s="4">
        <v>9</v>
      </c>
      <c r="S3080" t="str">
        <f>CONCATENATE(OrdersTable[[#This Row],[Clean_ID]],"-",OrdersTable[[#This Row],[Clean_Region]],"-",OrdersTable[[#This Row],[Clean_Product]])</f>
        <v>4078-NORTH-Electronics</v>
      </c>
    </row>
    <row r="3081" spans="1:19" x14ac:dyDescent="0.3">
      <c r="A3081" t="s">
        <v>7883</v>
      </c>
      <c r="B3081" t="str">
        <f t="shared" si="288"/>
        <v>4079</v>
      </c>
      <c r="C3081" t="s">
        <v>7884</v>
      </c>
      <c r="D3081" t="str">
        <f t="shared" si="293"/>
        <v>Gary Armstrong</v>
      </c>
      <c r="E3081" t="s">
        <v>34</v>
      </c>
      <c r="F3081" t="str">
        <f t="shared" si="289"/>
        <v>NORTH</v>
      </c>
      <c r="G3081" t="s">
        <v>40</v>
      </c>
      <c r="H3081" t="str">
        <f t="shared" si="290"/>
        <v>Office Supplies</v>
      </c>
      <c r="I3081" s="2" t="s">
        <v>7885</v>
      </c>
      <c r="J3081" s="1">
        <v>45802</v>
      </c>
      <c r="K3081">
        <v>3213.83</v>
      </c>
      <c r="L3081" s="4">
        <v>3213.83</v>
      </c>
      <c r="M3081" s="4" t="str">
        <f t="shared" si="291"/>
        <v>High Sales</v>
      </c>
      <c r="N3081" s="2" t="str">
        <f t="shared" si="292"/>
        <v>Grade B</v>
      </c>
      <c r="O3081"/>
      <c r="P3081" s="4">
        <v>0</v>
      </c>
      <c r="Q3081" t="s">
        <v>31</v>
      </c>
      <c r="R3081" s="4">
        <v>11</v>
      </c>
      <c r="S3081" t="str">
        <f>CONCATENATE(OrdersTable[[#This Row],[Clean_ID]],"-",OrdersTable[[#This Row],[Clean_Region]],"-",OrdersTable[[#This Row],[Clean_Product]])</f>
        <v>4079-NORTH-Office Supplies</v>
      </c>
    </row>
    <row r="3082" spans="1:19" x14ac:dyDescent="0.3">
      <c r="A3082" t="s">
        <v>7886</v>
      </c>
      <c r="B3082" t="str">
        <f t="shared" si="288"/>
        <v>4080</v>
      </c>
      <c r="C3082" t="s">
        <v>7887</v>
      </c>
      <c r="D3082" t="str">
        <f t="shared" si="293"/>
        <v>Karen Levy</v>
      </c>
      <c r="E3082" t="s">
        <v>34</v>
      </c>
      <c r="F3082" t="str">
        <f t="shared" si="289"/>
        <v>NORTH</v>
      </c>
      <c r="G3082" t="s">
        <v>40</v>
      </c>
      <c r="H3082" t="str">
        <f t="shared" si="290"/>
        <v>Office Supplies</v>
      </c>
      <c r="I3082" s="2" t="s">
        <v>3886</v>
      </c>
      <c r="J3082" s="1">
        <v>45890</v>
      </c>
      <c r="K3082">
        <v>3818.28</v>
      </c>
      <c r="L3082" s="4">
        <v>3818.28</v>
      </c>
      <c r="M3082" s="4" t="str">
        <f t="shared" si="291"/>
        <v>High Sales</v>
      </c>
      <c r="N3082" s="2" t="str">
        <f t="shared" si="292"/>
        <v>Grade B</v>
      </c>
      <c r="O3082">
        <v>10</v>
      </c>
      <c r="P3082" s="4">
        <v>10</v>
      </c>
      <c r="Q3082" t="s">
        <v>23</v>
      </c>
      <c r="R3082" s="4">
        <v>1</v>
      </c>
      <c r="S3082" t="str">
        <f>CONCATENATE(OrdersTable[[#This Row],[Clean_ID]],"-",OrdersTable[[#This Row],[Clean_Region]],"-",OrdersTable[[#This Row],[Clean_Product]])</f>
        <v>4080-NORTH-Office Supplies</v>
      </c>
    </row>
    <row r="3083" spans="1:19" x14ac:dyDescent="0.3">
      <c r="A3083" t="s">
        <v>7888</v>
      </c>
      <c r="B3083" t="str">
        <f t="shared" si="288"/>
        <v>4081</v>
      </c>
      <c r="C3083" t="s">
        <v>7889</v>
      </c>
      <c r="D3083" t="str">
        <f t="shared" si="293"/>
        <v>Joseph Carlson</v>
      </c>
      <c r="E3083" t="s">
        <v>44</v>
      </c>
      <c r="F3083" t="str">
        <f t="shared" si="289"/>
        <v>SOUTH</v>
      </c>
      <c r="G3083" t="s">
        <v>40</v>
      </c>
      <c r="H3083" t="str">
        <f t="shared" si="290"/>
        <v>Office Supplies</v>
      </c>
      <c r="I3083" s="2" t="s">
        <v>3324</v>
      </c>
      <c r="J3083" s="1">
        <v>45568</v>
      </c>
      <c r="K3083">
        <v>3270.83</v>
      </c>
      <c r="L3083" s="4">
        <v>3270.83</v>
      </c>
      <c r="M3083" s="4" t="str">
        <f t="shared" si="291"/>
        <v>High Sales</v>
      </c>
      <c r="N3083" s="2" t="str">
        <f t="shared" si="292"/>
        <v>Grade B</v>
      </c>
      <c r="O3083">
        <v>10</v>
      </c>
      <c r="P3083" s="4">
        <v>10</v>
      </c>
      <c r="Q3083" t="s">
        <v>14</v>
      </c>
      <c r="R3083" s="4">
        <v>6</v>
      </c>
      <c r="S3083" t="str">
        <f>CONCATENATE(OrdersTable[[#This Row],[Clean_ID]],"-",OrdersTable[[#This Row],[Clean_Region]],"-",OrdersTable[[#This Row],[Clean_Product]])</f>
        <v>4081-SOUTH-Office Supplies</v>
      </c>
    </row>
    <row r="3084" spans="1:19" x14ac:dyDescent="0.3">
      <c r="A3084" t="s">
        <v>7890</v>
      </c>
      <c r="B3084" t="str">
        <f t="shared" si="288"/>
        <v>4082</v>
      </c>
      <c r="C3084" t="s">
        <v>7891</v>
      </c>
      <c r="D3084" t="str">
        <f t="shared" si="293"/>
        <v>Amanda Brown</v>
      </c>
      <c r="E3084" t="s">
        <v>21</v>
      </c>
      <c r="F3084" t="str">
        <f t="shared" si="289"/>
        <v>CENTRAL</v>
      </c>
      <c r="G3084" t="s">
        <v>80</v>
      </c>
      <c r="H3084" t="str">
        <f t="shared" si="290"/>
        <v>Furniture</v>
      </c>
      <c r="I3084" s="2" t="s">
        <v>4233</v>
      </c>
      <c r="J3084" s="1">
        <v>45632</v>
      </c>
      <c r="K3084">
        <v>1437.82</v>
      </c>
      <c r="L3084" s="4">
        <v>1437.82</v>
      </c>
      <c r="M3084" s="4" t="str">
        <f t="shared" si="291"/>
        <v>Low Sales</v>
      </c>
      <c r="N3084" s="2" t="str">
        <f t="shared" si="292"/>
        <v>Grade C</v>
      </c>
      <c r="O3084">
        <v>20</v>
      </c>
      <c r="P3084" s="4">
        <v>20</v>
      </c>
      <c r="Q3084" t="s">
        <v>18</v>
      </c>
      <c r="R3084" s="4">
        <v>14</v>
      </c>
      <c r="S3084" t="str">
        <f>CONCATENATE(OrdersTable[[#This Row],[Clean_ID]],"-",OrdersTable[[#This Row],[Clean_Region]],"-",OrdersTable[[#This Row],[Clean_Product]])</f>
        <v>4082-CENTRAL-Furniture</v>
      </c>
    </row>
    <row r="3085" spans="1:19" x14ac:dyDescent="0.3">
      <c r="A3085" t="s">
        <v>7892</v>
      </c>
      <c r="B3085" t="str">
        <f t="shared" si="288"/>
        <v>4083</v>
      </c>
      <c r="C3085" t="s">
        <v>7893</v>
      </c>
      <c r="D3085" t="str">
        <f t="shared" si="293"/>
        <v>Donald West</v>
      </c>
      <c r="E3085" t="s">
        <v>26</v>
      </c>
      <c r="F3085" t="str">
        <f t="shared" si="289"/>
        <v>EAST</v>
      </c>
      <c r="G3085" t="s">
        <v>80</v>
      </c>
      <c r="H3085" t="str">
        <f t="shared" si="290"/>
        <v>Furniture</v>
      </c>
      <c r="I3085" s="2" t="s">
        <v>3407</v>
      </c>
      <c r="J3085" s="1">
        <v>45333</v>
      </c>
      <c r="K3085"/>
      <c r="L3085" s="4">
        <v>0</v>
      </c>
      <c r="M3085" s="4" t="str">
        <f t="shared" si="291"/>
        <v>Low Sales</v>
      </c>
      <c r="N3085" s="2" t="str">
        <f t="shared" si="292"/>
        <v>Grade C</v>
      </c>
      <c r="O3085">
        <v>20</v>
      </c>
      <c r="P3085" s="4">
        <v>20</v>
      </c>
      <c r="Q3085" t="s">
        <v>23</v>
      </c>
      <c r="R3085" s="4">
        <v>5</v>
      </c>
      <c r="S3085" t="str">
        <f>CONCATENATE(OrdersTable[[#This Row],[Clean_ID]],"-",OrdersTable[[#This Row],[Clean_Region]],"-",OrdersTable[[#This Row],[Clean_Product]])</f>
        <v>4083-EAST-Furniture</v>
      </c>
    </row>
    <row r="3086" spans="1:19" x14ac:dyDescent="0.3">
      <c r="A3086" t="s">
        <v>7894</v>
      </c>
      <c r="B3086" t="str">
        <f t="shared" si="288"/>
        <v>4084</v>
      </c>
      <c r="C3086" t="s">
        <v>7895</v>
      </c>
      <c r="D3086" t="str">
        <f t="shared" si="293"/>
        <v>Erin Lee</v>
      </c>
      <c r="E3086" t="s">
        <v>21</v>
      </c>
      <c r="F3086" t="str">
        <f t="shared" si="289"/>
        <v>CENTRAL</v>
      </c>
      <c r="G3086" t="s">
        <v>35</v>
      </c>
      <c r="H3086" t="str">
        <f t="shared" si="290"/>
        <v>Electronics</v>
      </c>
      <c r="I3086" s="2" t="s">
        <v>6602</v>
      </c>
      <c r="J3086" s="1">
        <v>45763</v>
      </c>
      <c r="K3086">
        <v>3067.83</v>
      </c>
      <c r="L3086" s="4">
        <v>3067.83</v>
      </c>
      <c r="M3086" s="4" t="str">
        <f t="shared" si="291"/>
        <v>High Sales</v>
      </c>
      <c r="N3086" s="2" t="str">
        <f t="shared" si="292"/>
        <v>Grade B</v>
      </c>
      <c r="O3086">
        <v>15</v>
      </c>
      <c r="P3086" s="4">
        <v>15</v>
      </c>
      <c r="Q3086" t="s">
        <v>14</v>
      </c>
      <c r="R3086" s="4">
        <v>9</v>
      </c>
      <c r="S3086" t="str">
        <f>CONCATENATE(OrdersTable[[#This Row],[Clean_ID]],"-",OrdersTable[[#This Row],[Clean_Region]],"-",OrdersTable[[#This Row],[Clean_Product]])</f>
        <v>4084-CENTRAL-Electronics</v>
      </c>
    </row>
    <row r="3087" spans="1:19" x14ac:dyDescent="0.3">
      <c r="A3087" t="s">
        <v>7896</v>
      </c>
      <c r="B3087" t="str">
        <f t="shared" si="288"/>
        <v>4085</v>
      </c>
      <c r="C3087" t="s">
        <v>7897</v>
      </c>
      <c r="D3087" t="str">
        <f t="shared" si="293"/>
        <v>Matthew Garrison</v>
      </c>
      <c r="E3087" t="s">
        <v>51</v>
      </c>
      <c r="F3087" t="str">
        <f t="shared" si="289"/>
        <v>WEST</v>
      </c>
      <c r="G3087" t="s">
        <v>40</v>
      </c>
      <c r="H3087" t="str">
        <f t="shared" si="290"/>
        <v>Office Supplies</v>
      </c>
      <c r="I3087" s="2" t="s">
        <v>3484</v>
      </c>
      <c r="J3087" s="1">
        <v>45995</v>
      </c>
      <c r="K3087">
        <v>3622.09</v>
      </c>
      <c r="L3087" s="4">
        <v>3622.09</v>
      </c>
      <c r="M3087" s="4" t="str">
        <f t="shared" si="291"/>
        <v>High Sales</v>
      </c>
      <c r="N3087" s="2" t="str">
        <f t="shared" si="292"/>
        <v>Grade B</v>
      </c>
      <c r="O3087">
        <v>5</v>
      </c>
      <c r="P3087" s="4">
        <v>5</v>
      </c>
      <c r="Q3087" t="s">
        <v>37</v>
      </c>
      <c r="R3087" s="4">
        <v>9</v>
      </c>
      <c r="S3087" t="str">
        <f>CONCATENATE(OrdersTable[[#This Row],[Clean_ID]],"-",OrdersTable[[#This Row],[Clean_Region]],"-",OrdersTable[[#This Row],[Clean_Product]])</f>
        <v>4085-WEST-Office Supplies</v>
      </c>
    </row>
    <row r="3088" spans="1:19" x14ac:dyDescent="0.3">
      <c r="A3088" t="s">
        <v>7898</v>
      </c>
      <c r="B3088" t="str">
        <f t="shared" si="288"/>
        <v>4086</v>
      </c>
      <c r="C3088" t="s">
        <v>7899</v>
      </c>
      <c r="D3088" t="str">
        <f t="shared" si="293"/>
        <v>Dennis Johnson</v>
      </c>
      <c r="E3088" t="s">
        <v>11</v>
      </c>
      <c r="F3088" t="str">
        <f t="shared" si="289"/>
        <v>NORTH</v>
      </c>
      <c r="G3088" t="s">
        <v>80</v>
      </c>
      <c r="H3088" t="str">
        <f t="shared" si="290"/>
        <v>Furniture</v>
      </c>
      <c r="I3088" s="2" t="s">
        <v>7900</v>
      </c>
      <c r="J3088" s="1">
        <v>46000</v>
      </c>
      <c r="K3088"/>
      <c r="L3088" s="4">
        <v>0</v>
      </c>
      <c r="M3088" s="4" t="str">
        <f t="shared" si="291"/>
        <v>Low Sales</v>
      </c>
      <c r="N3088" s="2" t="str">
        <f t="shared" si="292"/>
        <v>Grade C</v>
      </c>
      <c r="O3088"/>
      <c r="P3088" s="4">
        <v>0</v>
      </c>
      <c r="Q3088" t="s">
        <v>31</v>
      </c>
      <c r="R3088" s="4">
        <v>2</v>
      </c>
      <c r="S3088" t="str">
        <f>CONCATENATE(OrdersTable[[#This Row],[Clean_ID]],"-",OrdersTable[[#This Row],[Clean_Region]],"-",OrdersTable[[#This Row],[Clean_Product]])</f>
        <v>4086-NORTH-Furniture</v>
      </c>
    </row>
    <row r="3089" spans="1:19" x14ac:dyDescent="0.3">
      <c r="A3089" t="s">
        <v>7901</v>
      </c>
      <c r="B3089" t="str">
        <f t="shared" si="288"/>
        <v>4087</v>
      </c>
      <c r="C3089" t="s">
        <v>7902</v>
      </c>
      <c r="D3089" t="str">
        <f t="shared" si="293"/>
        <v>Russell Snyder</v>
      </c>
      <c r="E3089" t="s">
        <v>21</v>
      </c>
      <c r="F3089" t="str">
        <f t="shared" si="289"/>
        <v>CENTRAL</v>
      </c>
      <c r="G3089" t="s">
        <v>35</v>
      </c>
      <c r="H3089" t="str">
        <f t="shared" si="290"/>
        <v>Electronics</v>
      </c>
      <c r="I3089" s="2" t="s">
        <v>5490</v>
      </c>
      <c r="J3089" s="1">
        <v>45454</v>
      </c>
      <c r="K3089">
        <v>3251.18</v>
      </c>
      <c r="L3089" s="4">
        <v>3251.18</v>
      </c>
      <c r="M3089" s="4" t="str">
        <f t="shared" si="291"/>
        <v>High Sales</v>
      </c>
      <c r="N3089" s="2" t="str">
        <f t="shared" si="292"/>
        <v>Grade B</v>
      </c>
      <c r="O3089">
        <v>10</v>
      </c>
      <c r="P3089" s="4">
        <v>10</v>
      </c>
      <c r="Q3089" t="s">
        <v>23</v>
      </c>
      <c r="R3089" s="4">
        <v>1</v>
      </c>
      <c r="S3089" t="str">
        <f>CONCATENATE(OrdersTable[[#This Row],[Clean_ID]],"-",OrdersTable[[#This Row],[Clean_Region]],"-",OrdersTable[[#This Row],[Clean_Product]])</f>
        <v>4087-CENTRAL-Electronics</v>
      </c>
    </row>
    <row r="3090" spans="1:19" x14ac:dyDescent="0.3">
      <c r="A3090" t="s">
        <v>7903</v>
      </c>
      <c r="B3090" t="str">
        <f t="shared" si="288"/>
        <v>4088</v>
      </c>
      <c r="C3090" t="s">
        <v>7904</v>
      </c>
      <c r="D3090" t="str">
        <f t="shared" si="293"/>
        <v>Anthony Waters</v>
      </c>
      <c r="E3090" t="s">
        <v>11</v>
      </c>
      <c r="F3090" t="str">
        <f t="shared" si="289"/>
        <v>NORTH</v>
      </c>
      <c r="G3090" t="s">
        <v>40</v>
      </c>
      <c r="H3090" t="str">
        <f t="shared" si="290"/>
        <v>Office Supplies</v>
      </c>
      <c r="I3090" s="2" t="s">
        <v>3453</v>
      </c>
      <c r="J3090" s="1">
        <v>46031</v>
      </c>
      <c r="K3090"/>
      <c r="L3090" s="4">
        <v>0</v>
      </c>
      <c r="M3090" s="4" t="str">
        <f t="shared" si="291"/>
        <v>Low Sales</v>
      </c>
      <c r="N3090" s="2" t="str">
        <f t="shared" si="292"/>
        <v>Grade C</v>
      </c>
      <c r="O3090">
        <v>10</v>
      </c>
      <c r="P3090" s="4">
        <v>10</v>
      </c>
      <c r="Q3090" t="s">
        <v>23</v>
      </c>
      <c r="R3090" s="4">
        <v>7</v>
      </c>
      <c r="S3090" t="str">
        <f>CONCATENATE(OrdersTable[[#This Row],[Clean_ID]],"-",OrdersTable[[#This Row],[Clean_Region]],"-",OrdersTable[[#This Row],[Clean_Product]])</f>
        <v>4088-NORTH-Office Supplies</v>
      </c>
    </row>
    <row r="3091" spans="1:19" x14ac:dyDescent="0.3">
      <c r="A3091" t="s">
        <v>7905</v>
      </c>
      <c r="B3091" t="str">
        <f t="shared" si="288"/>
        <v>4089</v>
      </c>
      <c r="C3091" t="s">
        <v>7906</v>
      </c>
      <c r="D3091" t="str">
        <f t="shared" si="293"/>
        <v>Chad Ellis</v>
      </c>
      <c r="E3091" t="s">
        <v>51</v>
      </c>
      <c r="F3091" t="str">
        <f t="shared" si="289"/>
        <v>WEST</v>
      </c>
      <c r="G3091" t="s">
        <v>40</v>
      </c>
      <c r="H3091" t="str">
        <f t="shared" si="290"/>
        <v>Office Supplies</v>
      </c>
      <c r="I3091" s="2" t="s">
        <v>7907</v>
      </c>
      <c r="J3091" s="1">
        <v>45820</v>
      </c>
      <c r="K3091"/>
      <c r="L3091" s="4">
        <v>0</v>
      </c>
      <c r="M3091" s="4" t="str">
        <f t="shared" si="291"/>
        <v>Low Sales</v>
      </c>
      <c r="N3091" s="2" t="str">
        <f t="shared" si="292"/>
        <v>Grade C</v>
      </c>
      <c r="O3091">
        <v>10</v>
      </c>
      <c r="P3091" s="4">
        <v>10</v>
      </c>
      <c r="Q3091" t="s">
        <v>14</v>
      </c>
      <c r="R3091" s="4">
        <v>7</v>
      </c>
      <c r="S3091" t="str">
        <f>CONCATENATE(OrdersTable[[#This Row],[Clean_ID]],"-",OrdersTable[[#This Row],[Clean_Region]],"-",OrdersTable[[#This Row],[Clean_Product]])</f>
        <v>4089-WEST-Office Supplies</v>
      </c>
    </row>
    <row r="3092" spans="1:19" x14ac:dyDescent="0.3">
      <c r="A3092" t="s">
        <v>7908</v>
      </c>
      <c r="B3092" t="str">
        <f t="shared" si="288"/>
        <v>4090</v>
      </c>
      <c r="C3092" t="s">
        <v>7909</v>
      </c>
      <c r="D3092" t="str">
        <f t="shared" si="293"/>
        <v>Kathryn Simon</v>
      </c>
      <c r="E3092" t="s">
        <v>51</v>
      </c>
      <c r="F3092" t="str">
        <f t="shared" si="289"/>
        <v>WEST</v>
      </c>
      <c r="G3092" t="s">
        <v>80</v>
      </c>
      <c r="H3092" t="str">
        <f t="shared" si="290"/>
        <v>Furniture</v>
      </c>
      <c r="I3092" s="2" t="s">
        <v>7656</v>
      </c>
      <c r="J3092" s="1">
        <v>45896</v>
      </c>
      <c r="K3092">
        <v>3303.16</v>
      </c>
      <c r="L3092" s="4">
        <v>3303.16</v>
      </c>
      <c r="M3092" s="4" t="str">
        <f t="shared" si="291"/>
        <v>High Sales</v>
      </c>
      <c r="N3092" s="2" t="str">
        <f t="shared" si="292"/>
        <v>Grade B</v>
      </c>
      <c r="O3092">
        <v>15</v>
      </c>
      <c r="P3092" s="4">
        <v>15</v>
      </c>
      <c r="Q3092" t="s">
        <v>14</v>
      </c>
      <c r="R3092" s="4">
        <v>13</v>
      </c>
      <c r="S3092" t="str">
        <f>CONCATENATE(OrdersTable[[#This Row],[Clean_ID]],"-",OrdersTable[[#This Row],[Clean_Region]],"-",OrdersTable[[#This Row],[Clean_Product]])</f>
        <v>4090-WEST-Furniture</v>
      </c>
    </row>
    <row r="3093" spans="1:19" x14ac:dyDescent="0.3">
      <c r="A3093" t="s">
        <v>7910</v>
      </c>
      <c r="B3093" t="str">
        <f t="shared" si="288"/>
        <v>4091</v>
      </c>
      <c r="C3093" t="s">
        <v>7911</v>
      </c>
      <c r="D3093" t="str">
        <f t="shared" si="293"/>
        <v>Joanna Thompson</v>
      </c>
      <c r="E3093" t="s">
        <v>21</v>
      </c>
      <c r="F3093" t="str">
        <f t="shared" si="289"/>
        <v>CENTRAL</v>
      </c>
      <c r="G3093" t="s">
        <v>12</v>
      </c>
      <c r="H3093" t="str">
        <f t="shared" si="290"/>
        <v>Electronics</v>
      </c>
      <c r="I3093" s="2" t="s">
        <v>1886</v>
      </c>
      <c r="J3093" s="1">
        <v>45771</v>
      </c>
      <c r="K3093"/>
      <c r="L3093" s="4">
        <v>0</v>
      </c>
      <c r="M3093" s="4" t="str">
        <f t="shared" si="291"/>
        <v>Low Sales</v>
      </c>
      <c r="N3093" s="2" t="str">
        <f t="shared" si="292"/>
        <v>Grade C</v>
      </c>
      <c r="O3093">
        <v>10</v>
      </c>
      <c r="P3093" s="4">
        <v>10</v>
      </c>
      <c r="Q3093" t="s">
        <v>23</v>
      </c>
      <c r="R3093" s="4">
        <v>14</v>
      </c>
      <c r="S3093" t="str">
        <f>CONCATENATE(OrdersTable[[#This Row],[Clean_ID]],"-",OrdersTable[[#This Row],[Clean_Region]],"-",OrdersTable[[#This Row],[Clean_Product]])</f>
        <v>4091-CENTRAL-Electronics</v>
      </c>
    </row>
    <row r="3094" spans="1:19" x14ac:dyDescent="0.3">
      <c r="A3094" t="s">
        <v>7912</v>
      </c>
      <c r="B3094" t="str">
        <f t="shared" si="288"/>
        <v>4092</v>
      </c>
      <c r="C3094" t="s">
        <v>7913</v>
      </c>
      <c r="D3094" t="str">
        <f t="shared" si="293"/>
        <v>Gregory Powell</v>
      </c>
      <c r="E3094" t="s">
        <v>26</v>
      </c>
      <c r="F3094" t="str">
        <f t="shared" si="289"/>
        <v>EAST</v>
      </c>
      <c r="G3094" t="s">
        <v>40</v>
      </c>
      <c r="H3094" t="str">
        <f t="shared" si="290"/>
        <v>Office Supplies</v>
      </c>
      <c r="I3094" s="2" t="s">
        <v>4980</v>
      </c>
      <c r="J3094" s="1">
        <v>45868</v>
      </c>
      <c r="K3094">
        <v>2100.88</v>
      </c>
      <c r="L3094" s="4">
        <v>2100.88</v>
      </c>
      <c r="M3094" s="4" t="str">
        <f t="shared" si="291"/>
        <v>Low Sales</v>
      </c>
      <c r="N3094" s="2" t="str">
        <f t="shared" si="292"/>
        <v>Grade B</v>
      </c>
      <c r="O3094">
        <v>20</v>
      </c>
      <c r="P3094" s="4">
        <v>20</v>
      </c>
      <c r="Q3094" t="s">
        <v>18</v>
      </c>
      <c r="R3094" s="4">
        <v>4</v>
      </c>
      <c r="S3094" t="str">
        <f>CONCATENATE(OrdersTable[[#This Row],[Clean_ID]],"-",OrdersTable[[#This Row],[Clean_Region]],"-",OrdersTable[[#This Row],[Clean_Product]])</f>
        <v>4092-EAST-Office Supplies</v>
      </c>
    </row>
    <row r="3095" spans="1:19" x14ac:dyDescent="0.3">
      <c r="A3095" t="s">
        <v>7914</v>
      </c>
      <c r="B3095" t="str">
        <f t="shared" si="288"/>
        <v>4093</v>
      </c>
      <c r="C3095" t="s">
        <v>7915</v>
      </c>
      <c r="D3095" t="str">
        <f t="shared" si="293"/>
        <v>Kylie Medina</v>
      </c>
      <c r="E3095" t="s">
        <v>44</v>
      </c>
      <c r="F3095" t="str">
        <f t="shared" si="289"/>
        <v>SOUTH</v>
      </c>
      <c r="G3095" t="s">
        <v>35</v>
      </c>
      <c r="H3095" t="str">
        <f t="shared" si="290"/>
        <v>Electronics</v>
      </c>
      <c r="I3095" s="2" t="s">
        <v>855</v>
      </c>
      <c r="J3095" s="1">
        <v>46034</v>
      </c>
      <c r="K3095"/>
      <c r="L3095" s="4">
        <v>0</v>
      </c>
      <c r="M3095" s="4" t="str">
        <f t="shared" si="291"/>
        <v>Low Sales</v>
      </c>
      <c r="N3095" s="2" t="str">
        <f t="shared" si="292"/>
        <v>Grade C</v>
      </c>
      <c r="O3095">
        <v>5</v>
      </c>
      <c r="P3095" s="4">
        <v>5</v>
      </c>
      <c r="Q3095" t="s">
        <v>23</v>
      </c>
      <c r="R3095" s="4">
        <v>10</v>
      </c>
      <c r="S3095" t="str">
        <f>CONCATENATE(OrdersTable[[#This Row],[Clean_ID]],"-",OrdersTable[[#This Row],[Clean_Region]],"-",OrdersTable[[#This Row],[Clean_Product]])</f>
        <v>4093-SOUTH-Electronics</v>
      </c>
    </row>
    <row r="3096" spans="1:19" x14ac:dyDescent="0.3">
      <c r="A3096" t="s">
        <v>7916</v>
      </c>
      <c r="B3096" t="str">
        <f t="shared" si="288"/>
        <v>4094</v>
      </c>
      <c r="C3096" t="s">
        <v>7917</v>
      </c>
      <c r="D3096" t="str">
        <f t="shared" si="293"/>
        <v>Jennifer Roach</v>
      </c>
      <c r="E3096" t="s">
        <v>21</v>
      </c>
      <c r="F3096" t="str">
        <f t="shared" si="289"/>
        <v>CENTRAL</v>
      </c>
      <c r="G3096" t="s">
        <v>12</v>
      </c>
      <c r="H3096" t="str">
        <f t="shared" si="290"/>
        <v>Electronics</v>
      </c>
      <c r="I3096" s="2" t="s">
        <v>1988</v>
      </c>
      <c r="J3096" s="1">
        <v>45447</v>
      </c>
      <c r="K3096">
        <v>1178.5999999999999</v>
      </c>
      <c r="L3096" s="4">
        <v>1178.5999999999999</v>
      </c>
      <c r="M3096" s="4" t="str">
        <f t="shared" si="291"/>
        <v>Low Sales</v>
      </c>
      <c r="N3096" s="2" t="str">
        <f t="shared" si="292"/>
        <v>Grade C</v>
      </c>
      <c r="O3096">
        <v>5</v>
      </c>
      <c r="P3096" s="4">
        <v>5</v>
      </c>
      <c r="Q3096" t="s">
        <v>23</v>
      </c>
      <c r="R3096" s="4">
        <v>6</v>
      </c>
      <c r="S3096" t="str">
        <f>CONCATENATE(OrdersTable[[#This Row],[Clean_ID]],"-",OrdersTable[[#This Row],[Clean_Region]],"-",OrdersTable[[#This Row],[Clean_Product]])</f>
        <v>4094-CENTRAL-Electronics</v>
      </c>
    </row>
    <row r="3097" spans="1:19" x14ac:dyDescent="0.3">
      <c r="A3097" t="s">
        <v>7918</v>
      </c>
      <c r="B3097" t="str">
        <f t="shared" si="288"/>
        <v>4095</v>
      </c>
      <c r="C3097" t="s">
        <v>7919</v>
      </c>
      <c r="D3097" t="str">
        <f t="shared" si="293"/>
        <v>Michael Anderson</v>
      </c>
      <c r="E3097" t="s">
        <v>26</v>
      </c>
      <c r="F3097" t="str">
        <f t="shared" si="289"/>
        <v>EAST</v>
      </c>
      <c r="G3097" t="s">
        <v>35</v>
      </c>
      <c r="H3097" t="str">
        <f t="shared" si="290"/>
        <v>Electronics</v>
      </c>
      <c r="I3097" s="2" t="s">
        <v>7634</v>
      </c>
      <c r="J3097" s="1">
        <v>45348</v>
      </c>
      <c r="K3097"/>
      <c r="L3097" s="4">
        <v>0</v>
      </c>
      <c r="M3097" s="4" t="str">
        <f t="shared" si="291"/>
        <v>Low Sales</v>
      </c>
      <c r="N3097" s="2" t="str">
        <f t="shared" si="292"/>
        <v>Grade C</v>
      </c>
      <c r="O3097">
        <v>20</v>
      </c>
      <c r="P3097" s="4">
        <v>20</v>
      </c>
      <c r="Q3097" t="s">
        <v>23</v>
      </c>
      <c r="R3097" s="4">
        <v>10</v>
      </c>
      <c r="S3097" t="str">
        <f>CONCATENATE(OrdersTable[[#This Row],[Clean_ID]],"-",OrdersTable[[#This Row],[Clean_Region]],"-",OrdersTable[[#This Row],[Clean_Product]])</f>
        <v>4095-EAST-Electronics</v>
      </c>
    </row>
    <row r="3098" spans="1:19" x14ac:dyDescent="0.3">
      <c r="A3098" t="s">
        <v>7920</v>
      </c>
      <c r="B3098" t="str">
        <f t="shared" si="288"/>
        <v>4096</v>
      </c>
      <c r="C3098" t="s">
        <v>7921</v>
      </c>
      <c r="D3098" t="str">
        <f t="shared" si="293"/>
        <v>Juan Jordan</v>
      </c>
      <c r="E3098" t="s">
        <v>26</v>
      </c>
      <c r="F3098" t="str">
        <f t="shared" si="289"/>
        <v>EAST</v>
      </c>
      <c r="G3098" t="s">
        <v>40</v>
      </c>
      <c r="H3098" t="str">
        <f t="shared" si="290"/>
        <v>Office Supplies</v>
      </c>
      <c r="I3098" s="2" t="s">
        <v>96</v>
      </c>
      <c r="J3098" s="1">
        <v>45364</v>
      </c>
      <c r="K3098"/>
      <c r="L3098" s="4">
        <v>0</v>
      </c>
      <c r="M3098" s="4" t="str">
        <f t="shared" si="291"/>
        <v>Low Sales</v>
      </c>
      <c r="N3098" s="2" t="str">
        <f t="shared" si="292"/>
        <v>Grade C</v>
      </c>
      <c r="O3098">
        <v>20</v>
      </c>
      <c r="P3098" s="4">
        <v>20</v>
      </c>
      <c r="Q3098" t="s">
        <v>31</v>
      </c>
      <c r="R3098" s="4">
        <v>6</v>
      </c>
      <c r="S3098" t="str">
        <f>CONCATENATE(OrdersTable[[#This Row],[Clean_ID]],"-",OrdersTable[[#This Row],[Clean_Region]],"-",OrdersTable[[#This Row],[Clean_Product]])</f>
        <v>4096-EAST-Office Supplies</v>
      </c>
    </row>
    <row r="3099" spans="1:19" x14ac:dyDescent="0.3">
      <c r="A3099" t="s">
        <v>7922</v>
      </c>
      <c r="B3099" t="str">
        <f t="shared" si="288"/>
        <v>4097</v>
      </c>
      <c r="C3099" t="s">
        <v>7923</v>
      </c>
      <c r="D3099" t="str">
        <f t="shared" si="293"/>
        <v>Chelsea Tate</v>
      </c>
      <c r="E3099" t="s">
        <v>44</v>
      </c>
      <c r="F3099" t="str">
        <f t="shared" si="289"/>
        <v>SOUTH</v>
      </c>
      <c r="G3099" t="s">
        <v>12</v>
      </c>
      <c r="H3099" t="str">
        <f t="shared" si="290"/>
        <v>Electronics</v>
      </c>
      <c r="I3099" s="2" t="s">
        <v>4499</v>
      </c>
      <c r="J3099" s="1">
        <v>46130</v>
      </c>
      <c r="K3099">
        <v>2726.9</v>
      </c>
      <c r="L3099" s="4">
        <v>2726.9</v>
      </c>
      <c r="M3099" s="4" t="str">
        <f t="shared" si="291"/>
        <v>High Sales</v>
      </c>
      <c r="N3099" s="2" t="str">
        <f t="shared" si="292"/>
        <v>Grade B</v>
      </c>
      <c r="O3099">
        <v>20</v>
      </c>
      <c r="P3099" s="4">
        <v>20</v>
      </c>
      <c r="Q3099" t="s">
        <v>18</v>
      </c>
      <c r="R3099" s="4">
        <v>8</v>
      </c>
      <c r="S3099" t="str">
        <f>CONCATENATE(OrdersTable[[#This Row],[Clean_ID]],"-",OrdersTable[[#This Row],[Clean_Region]],"-",OrdersTable[[#This Row],[Clean_Product]])</f>
        <v>4097-SOUTH-Electronics</v>
      </c>
    </row>
    <row r="3100" spans="1:19" x14ac:dyDescent="0.3">
      <c r="A3100" t="s">
        <v>7924</v>
      </c>
      <c r="B3100" t="str">
        <f t="shared" si="288"/>
        <v>4098</v>
      </c>
      <c r="C3100" t="s">
        <v>7925</v>
      </c>
      <c r="D3100" t="str">
        <f t="shared" si="293"/>
        <v>Richard Chavez</v>
      </c>
      <c r="E3100" t="s">
        <v>21</v>
      </c>
      <c r="F3100" t="str">
        <f t="shared" si="289"/>
        <v>CENTRAL</v>
      </c>
      <c r="G3100" t="s">
        <v>12</v>
      </c>
      <c r="H3100" t="str">
        <f t="shared" si="290"/>
        <v>Electronics</v>
      </c>
      <c r="I3100" s="2" t="s">
        <v>7437</v>
      </c>
      <c r="J3100" s="1">
        <v>45653</v>
      </c>
      <c r="K3100"/>
      <c r="L3100" s="4">
        <v>0</v>
      </c>
      <c r="M3100" s="4" t="str">
        <f t="shared" si="291"/>
        <v>Low Sales</v>
      </c>
      <c r="N3100" s="2" t="str">
        <f t="shared" si="292"/>
        <v>Grade C</v>
      </c>
      <c r="O3100"/>
      <c r="P3100" s="4">
        <v>0</v>
      </c>
      <c r="Q3100" t="s">
        <v>14</v>
      </c>
      <c r="R3100" s="4">
        <v>9</v>
      </c>
      <c r="S3100" t="str">
        <f>CONCATENATE(OrdersTable[[#This Row],[Clean_ID]],"-",OrdersTable[[#This Row],[Clean_Region]],"-",OrdersTable[[#This Row],[Clean_Product]])</f>
        <v>4098-CENTRAL-Electronics</v>
      </c>
    </row>
    <row r="3101" spans="1:19" x14ac:dyDescent="0.3">
      <c r="A3101" t="s">
        <v>7926</v>
      </c>
      <c r="B3101" t="str">
        <f t="shared" si="288"/>
        <v>4099</v>
      </c>
      <c r="C3101" t="s">
        <v>7927</v>
      </c>
      <c r="D3101" t="str">
        <f t="shared" si="293"/>
        <v>Matthew Curtis</v>
      </c>
      <c r="E3101" t="s">
        <v>21</v>
      </c>
      <c r="F3101" t="str">
        <f t="shared" si="289"/>
        <v>CENTRAL</v>
      </c>
      <c r="G3101" t="s">
        <v>40</v>
      </c>
      <c r="H3101" t="str">
        <f t="shared" si="290"/>
        <v>Office Supplies</v>
      </c>
      <c r="I3101" s="2" t="s">
        <v>5595</v>
      </c>
      <c r="J3101" s="1">
        <v>45670</v>
      </c>
      <c r="K3101"/>
      <c r="L3101" s="4">
        <v>0</v>
      </c>
      <c r="M3101" s="4" t="str">
        <f t="shared" si="291"/>
        <v>Low Sales</v>
      </c>
      <c r="N3101" s="2" t="str">
        <f t="shared" si="292"/>
        <v>Grade C</v>
      </c>
      <c r="O3101">
        <v>10</v>
      </c>
      <c r="P3101" s="4">
        <v>10</v>
      </c>
      <c r="Q3101" t="s">
        <v>23</v>
      </c>
      <c r="R3101" s="4">
        <v>14</v>
      </c>
      <c r="S3101" t="str">
        <f>CONCATENATE(OrdersTable[[#This Row],[Clean_ID]],"-",OrdersTable[[#This Row],[Clean_Region]],"-",OrdersTable[[#This Row],[Clean_Product]])</f>
        <v>4099-CENTRAL-Office Supplies</v>
      </c>
    </row>
    <row r="3102" spans="1:19" x14ac:dyDescent="0.3">
      <c r="A3102" t="s">
        <v>7928</v>
      </c>
      <c r="B3102" t="str">
        <f t="shared" si="288"/>
        <v>4100</v>
      </c>
      <c r="C3102" t="s">
        <v>7929</v>
      </c>
      <c r="D3102" t="str">
        <f t="shared" si="293"/>
        <v>Jared Valencia</v>
      </c>
      <c r="E3102" t="s">
        <v>21</v>
      </c>
      <c r="F3102" t="str">
        <f t="shared" si="289"/>
        <v>CENTRAL</v>
      </c>
      <c r="G3102" t="s">
        <v>80</v>
      </c>
      <c r="H3102" t="str">
        <f t="shared" si="290"/>
        <v>Furniture</v>
      </c>
      <c r="I3102" s="2" t="s">
        <v>6815</v>
      </c>
      <c r="J3102" s="1">
        <v>45663</v>
      </c>
      <c r="K3102"/>
      <c r="L3102" s="4">
        <v>0</v>
      </c>
      <c r="M3102" s="4" t="str">
        <f t="shared" si="291"/>
        <v>Low Sales</v>
      </c>
      <c r="N3102" s="2" t="str">
        <f t="shared" si="292"/>
        <v>Grade C</v>
      </c>
      <c r="O3102">
        <v>20</v>
      </c>
      <c r="P3102" s="4">
        <v>20</v>
      </c>
      <c r="Q3102" t="s">
        <v>18</v>
      </c>
      <c r="R3102" s="4">
        <v>9</v>
      </c>
      <c r="S3102" t="str">
        <f>CONCATENATE(OrdersTable[[#This Row],[Clean_ID]],"-",OrdersTable[[#This Row],[Clean_Region]],"-",OrdersTable[[#This Row],[Clean_Product]])</f>
        <v>4100-CENTRAL-Furniture</v>
      </c>
    </row>
    <row r="3103" spans="1:19" x14ac:dyDescent="0.3">
      <c r="A3103" t="s">
        <v>7930</v>
      </c>
      <c r="B3103" t="str">
        <f t="shared" si="288"/>
        <v>4101</v>
      </c>
      <c r="C3103" t="s">
        <v>7931</v>
      </c>
      <c r="D3103" t="str">
        <f t="shared" si="293"/>
        <v>Michael Calderon</v>
      </c>
      <c r="E3103" t="s">
        <v>34</v>
      </c>
      <c r="F3103" t="str">
        <f t="shared" si="289"/>
        <v>NORTH</v>
      </c>
      <c r="G3103" t="s">
        <v>80</v>
      </c>
      <c r="H3103" t="str">
        <f t="shared" si="290"/>
        <v>Furniture</v>
      </c>
      <c r="I3103" s="2" t="s">
        <v>5430</v>
      </c>
      <c r="J3103" s="1">
        <v>45309</v>
      </c>
      <c r="K3103">
        <v>2420.98</v>
      </c>
      <c r="L3103" s="4">
        <v>2420.98</v>
      </c>
      <c r="M3103" s="4" t="str">
        <f t="shared" si="291"/>
        <v>Low Sales</v>
      </c>
      <c r="N3103" s="2" t="str">
        <f t="shared" si="292"/>
        <v>Grade B</v>
      </c>
      <c r="O3103">
        <v>10</v>
      </c>
      <c r="P3103" s="4">
        <v>10</v>
      </c>
      <c r="Q3103" t="s">
        <v>18</v>
      </c>
      <c r="R3103" s="4">
        <v>10</v>
      </c>
      <c r="S3103" t="str">
        <f>CONCATENATE(OrdersTable[[#This Row],[Clean_ID]],"-",OrdersTable[[#This Row],[Clean_Region]],"-",OrdersTable[[#This Row],[Clean_Product]])</f>
        <v>4101-NORTH-Furniture</v>
      </c>
    </row>
    <row r="3104" spans="1:19" x14ac:dyDescent="0.3">
      <c r="A3104" t="s">
        <v>7932</v>
      </c>
      <c r="B3104" t="str">
        <f t="shared" si="288"/>
        <v>4102</v>
      </c>
      <c r="C3104" t="s">
        <v>7933</v>
      </c>
      <c r="D3104" t="str">
        <f t="shared" si="293"/>
        <v>Andrew Garcia</v>
      </c>
      <c r="E3104" t="s">
        <v>51</v>
      </c>
      <c r="F3104" t="str">
        <f t="shared" si="289"/>
        <v>WEST</v>
      </c>
      <c r="G3104" t="s">
        <v>12</v>
      </c>
      <c r="H3104" t="str">
        <f t="shared" si="290"/>
        <v>Electronics</v>
      </c>
      <c r="I3104" s="2" t="s">
        <v>2660</v>
      </c>
      <c r="J3104" s="1">
        <v>45476</v>
      </c>
      <c r="K3104">
        <v>4681.49</v>
      </c>
      <c r="L3104" s="4">
        <v>4681.49</v>
      </c>
      <c r="M3104" s="4" t="str">
        <f t="shared" si="291"/>
        <v>High Sales</v>
      </c>
      <c r="N3104" s="2" t="str">
        <f t="shared" si="292"/>
        <v>Grade A</v>
      </c>
      <c r="O3104">
        <v>15</v>
      </c>
      <c r="P3104" s="4">
        <v>15</v>
      </c>
      <c r="Q3104" t="s">
        <v>14</v>
      </c>
      <c r="R3104" s="4">
        <v>9</v>
      </c>
      <c r="S3104" t="str">
        <f>CONCATENATE(OrdersTable[[#This Row],[Clean_ID]],"-",OrdersTable[[#This Row],[Clean_Region]],"-",OrdersTable[[#This Row],[Clean_Product]])</f>
        <v>4102-WEST-Electronics</v>
      </c>
    </row>
    <row r="3105" spans="1:19" x14ac:dyDescent="0.3">
      <c r="A3105" t="s">
        <v>7934</v>
      </c>
      <c r="B3105" t="str">
        <f t="shared" si="288"/>
        <v>4103</v>
      </c>
      <c r="C3105" t="s">
        <v>7935</v>
      </c>
      <c r="D3105" t="str">
        <f t="shared" si="293"/>
        <v>Joanna Allen</v>
      </c>
      <c r="E3105" t="s">
        <v>21</v>
      </c>
      <c r="F3105" t="str">
        <f t="shared" si="289"/>
        <v>CENTRAL</v>
      </c>
      <c r="G3105" t="s">
        <v>12</v>
      </c>
      <c r="H3105" t="str">
        <f t="shared" si="290"/>
        <v>Electronics</v>
      </c>
      <c r="I3105" s="2" t="s">
        <v>5610</v>
      </c>
      <c r="J3105" s="1">
        <v>45450</v>
      </c>
      <c r="K3105"/>
      <c r="L3105" s="4">
        <v>0</v>
      </c>
      <c r="M3105" s="4" t="str">
        <f t="shared" si="291"/>
        <v>Low Sales</v>
      </c>
      <c r="N3105" s="2" t="str">
        <f t="shared" si="292"/>
        <v>Grade C</v>
      </c>
      <c r="O3105">
        <v>5</v>
      </c>
      <c r="P3105" s="4">
        <v>5</v>
      </c>
      <c r="Q3105" t="s">
        <v>37</v>
      </c>
      <c r="R3105" s="4">
        <v>13</v>
      </c>
      <c r="S3105" t="str">
        <f>CONCATENATE(OrdersTable[[#This Row],[Clean_ID]],"-",OrdersTable[[#This Row],[Clean_Region]],"-",OrdersTable[[#This Row],[Clean_Product]])</f>
        <v>4103-CENTRAL-Electronics</v>
      </c>
    </row>
    <row r="3106" spans="1:19" x14ac:dyDescent="0.3">
      <c r="A3106" t="s">
        <v>7936</v>
      </c>
      <c r="B3106" t="str">
        <f t="shared" si="288"/>
        <v>4104</v>
      </c>
      <c r="C3106" t="s">
        <v>7937</v>
      </c>
      <c r="D3106" t="str">
        <f t="shared" si="293"/>
        <v>Brandon Martin</v>
      </c>
      <c r="E3106" t="s">
        <v>44</v>
      </c>
      <c r="F3106" t="str">
        <f t="shared" si="289"/>
        <v>SOUTH</v>
      </c>
      <c r="G3106" t="s">
        <v>12</v>
      </c>
      <c r="H3106" t="str">
        <f t="shared" si="290"/>
        <v>Electronics</v>
      </c>
      <c r="I3106" s="2" t="s">
        <v>1258</v>
      </c>
      <c r="J3106" s="1">
        <v>45956</v>
      </c>
      <c r="K3106"/>
      <c r="L3106" s="4">
        <v>0</v>
      </c>
      <c r="M3106" s="4" t="str">
        <f t="shared" si="291"/>
        <v>Low Sales</v>
      </c>
      <c r="N3106" s="2" t="str">
        <f t="shared" si="292"/>
        <v>Grade C</v>
      </c>
      <c r="O3106">
        <v>20</v>
      </c>
      <c r="P3106" s="4">
        <v>20</v>
      </c>
      <c r="Q3106" t="s">
        <v>37</v>
      </c>
      <c r="R3106" s="4">
        <v>1</v>
      </c>
      <c r="S3106" t="str">
        <f>CONCATENATE(OrdersTable[[#This Row],[Clean_ID]],"-",OrdersTable[[#This Row],[Clean_Region]],"-",OrdersTable[[#This Row],[Clean_Product]])</f>
        <v>4104-SOUTH-Electronics</v>
      </c>
    </row>
    <row r="3107" spans="1:19" x14ac:dyDescent="0.3">
      <c r="A3107" t="s">
        <v>7938</v>
      </c>
      <c r="B3107" t="str">
        <f t="shared" si="288"/>
        <v>4105</v>
      </c>
      <c r="C3107" t="s">
        <v>7939</v>
      </c>
      <c r="D3107" t="str">
        <f t="shared" si="293"/>
        <v>Nicholas Clark</v>
      </c>
      <c r="E3107" t="s">
        <v>34</v>
      </c>
      <c r="F3107" t="str">
        <f t="shared" si="289"/>
        <v>NORTH</v>
      </c>
      <c r="G3107" t="s">
        <v>12</v>
      </c>
      <c r="H3107" t="str">
        <f t="shared" si="290"/>
        <v>Electronics</v>
      </c>
      <c r="I3107" s="2" t="s">
        <v>3466</v>
      </c>
      <c r="J3107" s="1">
        <v>45757</v>
      </c>
      <c r="K3107"/>
      <c r="L3107" s="4">
        <v>0</v>
      </c>
      <c r="M3107" s="4" t="str">
        <f t="shared" si="291"/>
        <v>Low Sales</v>
      </c>
      <c r="N3107" s="2" t="str">
        <f t="shared" si="292"/>
        <v>Grade C</v>
      </c>
      <c r="O3107">
        <v>10</v>
      </c>
      <c r="P3107" s="4">
        <v>10</v>
      </c>
      <c r="Q3107" t="s">
        <v>37</v>
      </c>
      <c r="R3107" s="4">
        <v>9</v>
      </c>
      <c r="S3107" t="str">
        <f>CONCATENATE(OrdersTable[[#This Row],[Clean_ID]],"-",OrdersTable[[#This Row],[Clean_Region]],"-",OrdersTable[[#This Row],[Clean_Product]])</f>
        <v>4105-NORTH-Electronics</v>
      </c>
    </row>
    <row r="3108" spans="1:19" x14ac:dyDescent="0.3">
      <c r="A3108" t="s">
        <v>7940</v>
      </c>
      <c r="B3108" t="str">
        <f t="shared" si="288"/>
        <v>4106</v>
      </c>
      <c r="C3108" t="s">
        <v>7941</v>
      </c>
      <c r="D3108" t="str">
        <f t="shared" si="293"/>
        <v>Aaron Hensley</v>
      </c>
      <c r="E3108" t="s">
        <v>44</v>
      </c>
      <c r="F3108" t="str">
        <f t="shared" si="289"/>
        <v>SOUTH</v>
      </c>
      <c r="G3108" t="s">
        <v>35</v>
      </c>
      <c r="H3108" t="str">
        <f t="shared" si="290"/>
        <v>Electronics</v>
      </c>
      <c r="I3108" s="2" t="s">
        <v>1121</v>
      </c>
      <c r="J3108" s="1">
        <v>45858</v>
      </c>
      <c r="K3108">
        <v>4472.6499999999996</v>
      </c>
      <c r="L3108" s="4">
        <v>4472.6499999999996</v>
      </c>
      <c r="M3108" s="4" t="str">
        <f t="shared" si="291"/>
        <v>High Sales</v>
      </c>
      <c r="N3108" s="2" t="str">
        <f t="shared" si="292"/>
        <v>Grade A</v>
      </c>
      <c r="O3108">
        <v>15</v>
      </c>
      <c r="P3108" s="4">
        <v>15</v>
      </c>
      <c r="Q3108" t="s">
        <v>37</v>
      </c>
      <c r="R3108" s="4">
        <v>11</v>
      </c>
      <c r="S3108" t="str">
        <f>CONCATENATE(OrdersTable[[#This Row],[Clean_ID]],"-",OrdersTable[[#This Row],[Clean_Region]],"-",OrdersTable[[#This Row],[Clean_Product]])</f>
        <v>4106-SOUTH-Electronics</v>
      </c>
    </row>
    <row r="3109" spans="1:19" x14ac:dyDescent="0.3">
      <c r="A3109" t="s">
        <v>7942</v>
      </c>
      <c r="B3109" t="str">
        <f t="shared" si="288"/>
        <v>4107</v>
      </c>
      <c r="C3109" t="s">
        <v>7943</v>
      </c>
      <c r="D3109" t="str">
        <f t="shared" si="293"/>
        <v>Vanessa Nguyen</v>
      </c>
      <c r="E3109" t="s">
        <v>51</v>
      </c>
      <c r="F3109" t="str">
        <f t="shared" si="289"/>
        <v>WEST</v>
      </c>
      <c r="G3109" t="s">
        <v>40</v>
      </c>
      <c r="H3109" t="str">
        <f t="shared" si="290"/>
        <v>Office Supplies</v>
      </c>
      <c r="I3109" s="2" t="s">
        <v>2032</v>
      </c>
      <c r="J3109" s="1">
        <v>45914</v>
      </c>
      <c r="K3109">
        <v>4610.54</v>
      </c>
      <c r="L3109" s="4">
        <v>4610.54</v>
      </c>
      <c r="M3109" s="4" t="str">
        <f t="shared" si="291"/>
        <v>High Sales</v>
      </c>
      <c r="N3109" s="2" t="str">
        <f t="shared" si="292"/>
        <v>Grade A</v>
      </c>
      <c r="O3109">
        <v>15</v>
      </c>
      <c r="P3109" s="4">
        <v>15</v>
      </c>
      <c r="Q3109" t="s">
        <v>14</v>
      </c>
      <c r="R3109" s="4">
        <v>7</v>
      </c>
      <c r="S3109" t="str">
        <f>CONCATENATE(OrdersTable[[#This Row],[Clean_ID]],"-",OrdersTable[[#This Row],[Clean_Region]],"-",OrdersTable[[#This Row],[Clean_Product]])</f>
        <v>4107-WEST-Office Supplies</v>
      </c>
    </row>
    <row r="3110" spans="1:19" x14ac:dyDescent="0.3">
      <c r="A3110" t="s">
        <v>7944</v>
      </c>
      <c r="B3110" t="str">
        <f t="shared" si="288"/>
        <v>4108</v>
      </c>
      <c r="C3110" t="s">
        <v>7945</v>
      </c>
      <c r="D3110" t="str">
        <f t="shared" si="293"/>
        <v>Edward Silva</v>
      </c>
      <c r="E3110" t="s">
        <v>51</v>
      </c>
      <c r="F3110" t="str">
        <f t="shared" si="289"/>
        <v>WEST</v>
      </c>
      <c r="G3110" t="s">
        <v>40</v>
      </c>
      <c r="H3110" t="str">
        <f t="shared" si="290"/>
        <v>Office Supplies</v>
      </c>
      <c r="I3110" s="2" t="s">
        <v>4674</v>
      </c>
      <c r="J3110" s="1">
        <v>45763</v>
      </c>
      <c r="K3110">
        <v>3090.21</v>
      </c>
      <c r="L3110" s="4">
        <v>3090.21</v>
      </c>
      <c r="M3110" s="4" t="str">
        <f t="shared" si="291"/>
        <v>High Sales</v>
      </c>
      <c r="N3110" s="2" t="str">
        <f t="shared" si="292"/>
        <v>Grade B</v>
      </c>
      <c r="O3110">
        <v>10</v>
      </c>
      <c r="P3110" s="4">
        <v>10</v>
      </c>
      <c r="Q3110" t="s">
        <v>31</v>
      </c>
      <c r="R3110" s="4">
        <v>6</v>
      </c>
      <c r="S3110" t="str">
        <f>CONCATENATE(OrdersTable[[#This Row],[Clean_ID]],"-",OrdersTable[[#This Row],[Clean_Region]],"-",OrdersTable[[#This Row],[Clean_Product]])</f>
        <v>4108-WEST-Office Supplies</v>
      </c>
    </row>
    <row r="3111" spans="1:19" x14ac:dyDescent="0.3">
      <c r="A3111" t="s">
        <v>7946</v>
      </c>
      <c r="B3111" t="str">
        <f t="shared" si="288"/>
        <v>4109</v>
      </c>
      <c r="C3111" t="s">
        <v>7947</v>
      </c>
      <c r="D3111" t="str">
        <f t="shared" si="293"/>
        <v>David Freeman</v>
      </c>
      <c r="E3111" t="s">
        <v>11</v>
      </c>
      <c r="F3111" t="str">
        <f t="shared" si="289"/>
        <v>NORTH</v>
      </c>
      <c r="G3111" t="s">
        <v>35</v>
      </c>
      <c r="H3111" t="str">
        <f t="shared" si="290"/>
        <v>Electronics</v>
      </c>
      <c r="I3111" s="2" t="s">
        <v>7948</v>
      </c>
      <c r="J3111" s="1">
        <v>45305</v>
      </c>
      <c r="K3111">
        <v>2239.1799999999998</v>
      </c>
      <c r="L3111" s="4">
        <v>2239.1799999999998</v>
      </c>
      <c r="M3111" s="4" t="str">
        <f t="shared" si="291"/>
        <v>Low Sales</v>
      </c>
      <c r="N3111" s="2" t="str">
        <f t="shared" si="292"/>
        <v>Grade B</v>
      </c>
      <c r="O3111">
        <v>10</v>
      </c>
      <c r="P3111" s="4">
        <v>10</v>
      </c>
      <c r="Q3111" t="s">
        <v>18</v>
      </c>
      <c r="R3111" s="4">
        <v>2</v>
      </c>
      <c r="S3111" t="str">
        <f>CONCATENATE(OrdersTable[[#This Row],[Clean_ID]],"-",OrdersTable[[#This Row],[Clean_Region]],"-",OrdersTable[[#This Row],[Clean_Product]])</f>
        <v>4109-NORTH-Electronics</v>
      </c>
    </row>
    <row r="3112" spans="1:19" x14ac:dyDescent="0.3">
      <c r="A3112" t="s">
        <v>7949</v>
      </c>
      <c r="B3112" t="str">
        <f t="shared" si="288"/>
        <v>4110</v>
      </c>
      <c r="C3112" t="s">
        <v>7950</v>
      </c>
      <c r="D3112" t="str">
        <f t="shared" si="293"/>
        <v>Emily Page</v>
      </c>
      <c r="E3112" t="s">
        <v>26</v>
      </c>
      <c r="F3112" t="str">
        <f t="shared" si="289"/>
        <v>EAST</v>
      </c>
      <c r="G3112" t="s">
        <v>40</v>
      </c>
      <c r="H3112" t="str">
        <f t="shared" si="290"/>
        <v>Office Supplies</v>
      </c>
      <c r="I3112" s="2" t="s">
        <v>5138</v>
      </c>
      <c r="J3112" s="1">
        <v>45640</v>
      </c>
      <c r="K3112"/>
      <c r="L3112" s="4">
        <v>0</v>
      </c>
      <c r="M3112" s="4" t="str">
        <f t="shared" si="291"/>
        <v>Low Sales</v>
      </c>
      <c r="N3112" s="2" t="str">
        <f t="shared" si="292"/>
        <v>Grade C</v>
      </c>
      <c r="O3112">
        <v>20</v>
      </c>
      <c r="P3112" s="4">
        <v>20</v>
      </c>
      <c r="Q3112" t="s">
        <v>14</v>
      </c>
      <c r="R3112" s="4">
        <v>6</v>
      </c>
      <c r="S3112" t="str">
        <f>CONCATENATE(OrdersTable[[#This Row],[Clean_ID]],"-",OrdersTable[[#This Row],[Clean_Region]],"-",OrdersTable[[#This Row],[Clean_Product]])</f>
        <v>4110-EAST-Office Supplies</v>
      </c>
    </row>
    <row r="3113" spans="1:19" x14ac:dyDescent="0.3">
      <c r="A3113" t="s">
        <v>7951</v>
      </c>
      <c r="B3113" t="str">
        <f t="shared" si="288"/>
        <v>4111</v>
      </c>
      <c r="C3113" t="s">
        <v>7952</v>
      </c>
      <c r="D3113" t="str">
        <f t="shared" si="293"/>
        <v>Susan Snyder</v>
      </c>
      <c r="E3113" t="s">
        <v>44</v>
      </c>
      <c r="F3113" t="str">
        <f t="shared" si="289"/>
        <v>SOUTH</v>
      </c>
      <c r="G3113" t="s">
        <v>12</v>
      </c>
      <c r="H3113" t="str">
        <f t="shared" si="290"/>
        <v>Electronics</v>
      </c>
      <c r="I3113" s="2" t="s">
        <v>2085</v>
      </c>
      <c r="J3113" s="1">
        <v>45829</v>
      </c>
      <c r="K3113">
        <v>3108.44</v>
      </c>
      <c r="L3113" s="4">
        <v>3108.44</v>
      </c>
      <c r="M3113" s="4" t="str">
        <f t="shared" si="291"/>
        <v>High Sales</v>
      </c>
      <c r="N3113" s="2" t="str">
        <f t="shared" si="292"/>
        <v>Grade B</v>
      </c>
      <c r="O3113"/>
      <c r="P3113" s="4">
        <v>0</v>
      </c>
      <c r="Q3113" t="s">
        <v>31</v>
      </c>
      <c r="R3113" s="4">
        <v>12</v>
      </c>
      <c r="S3113" t="str">
        <f>CONCATENATE(OrdersTable[[#This Row],[Clean_ID]],"-",OrdersTable[[#This Row],[Clean_Region]],"-",OrdersTable[[#This Row],[Clean_Product]])</f>
        <v>4111-SOUTH-Electronics</v>
      </c>
    </row>
    <row r="3114" spans="1:19" x14ac:dyDescent="0.3">
      <c r="A3114" t="s">
        <v>7953</v>
      </c>
      <c r="B3114" t="str">
        <f t="shared" si="288"/>
        <v>4112</v>
      </c>
      <c r="C3114" t="s">
        <v>7954</v>
      </c>
      <c r="D3114" t="str">
        <f t="shared" si="293"/>
        <v>Robert Shepherd</v>
      </c>
      <c r="E3114" t="s">
        <v>26</v>
      </c>
      <c r="F3114" t="str">
        <f t="shared" si="289"/>
        <v>EAST</v>
      </c>
      <c r="G3114" t="s">
        <v>40</v>
      </c>
      <c r="H3114" t="str">
        <f t="shared" si="290"/>
        <v>Office Supplies</v>
      </c>
      <c r="I3114" s="2" t="s">
        <v>2835</v>
      </c>
      <c r="J3114" s="1">
        <v>45337</v>
      </c>
      <c r="K3114">
        <v>1869.84</v>
      </c>
      <c r="L3114" s="4">
        <v>1869.84</v>
      </c>
      <c r="M3114" s="4" t="str">
        <f t="shared" si="291"/>
        <v>Low Sales</v>
      </c>
      <c r="N3114" s="2" t="str">
        <f t="shared" si="292"/>
        <v>Grade C</v>
      </c>
      <c r="O3114">
        <v>5</v>
      </c>
      <c r="P3114" s="4">
        <v>5</v>
      </c>
      <c r="Q3114" t="s">
        <v>14</v>
      </c>
      <c r="R3114" s="4">
        <v>5</v>
      </c>
      <c r="S3114" t="str">
        <f>CONCATENATE(OrdersTable[[#This Row],[Clean_ID]],"-",OrdersTable[[#This Row],[Clean_Region]],"-",OrdersTable[[#This Row],[Clean_Product]])</f>
        <v>4112-EAST-Office Supplies</v>
      </c>
    </row>
    <row r="3115" spans="1:19" x14ac:dyDescent="0.3">
      <c r="A3115" t="s">
        <v>7955</v>
      </c>
      <c r="B3115" t="str">
        <f t="shared" si="288"/>
        <v>4113</v>
      </c>
      <c r="C3115" t="s">
        <v>7956</v>
      </c>
      <c r="D3115" t="str">
        <f t="shared" si="293"/>
        <v>Bobby Hernandez</v>
      </c>
      <c r="E3115" t="s">
        <v>34</v>
      </c>
      <c r="F3115" t="str">
        <f t="shared" si="289"/>
        <v>NORTH</v>
      </c>
      <c r="G3115" t="s">
        <v>40</v>
      </c>
      <c r="H3115" t="str">
        <f t="shared" si="290"/>
        <v>Office Supplies</v>
      </c>
      <c r="I3115" s="2" t="s">
        <v>7957</v>
      </c>
      <c r="J3115" s="1">
        <v>45786</v>
      </c>
      <c r="K3115">
        <v>3274.43</v>
      </c>
      <c r="L3115" s="4">
        <v>3274.43</v>
      </c>
      <c r="M3115" s="4" t="str">
        <f t="shared" si="291"/>
        <v>High Sales</v>
      </c>
      <c r="N3115" s="2" t="str">
        <f t="shared" si="292"/>
        <v>Grade B</v>
      </c>
      <c r="O3115">
        <v>10</v>
      </c>
      <c r="P3115" s="4">
        <v>10</v>
      </c>
      <c r="Q3115" t="s">
        <v>18</v>
      </c>
      <c r="R3115" s="4">
        <v>11</v>
      </c>
      <c r="S3115" t="str">
        <f>CONCATENATE(OrdersTable[[#This Row],[Clean_ID]],"-",OrdersTable[[#This Row],[Clean_Region]],"-",OrdersTable[[#This Row],[Clean_Product]])</f>
        <v>4113-NORTH-Office Supplies</v>
      </c>
    </row>
    <row r="3116" spans="1:19" x14ac:dyDescent="0.3">
      <c r="A3116" t="s">
        <v>7958</v>
      </c>
      <c r="B3116" t="str">
        <f t="shared" si="288"/>
        <v>4114</v>
      </c>
      <c r="C3116" t="s">
        <v>7959</v>
      </c>
      <c r="D3116" t="str">
        <f t="shared" si="293"/>
        <v>Veronica Freeman</v>
      </c>
      <c r="E3116" t="s">
        <v>26</v>
      </c>
      <c r="F3116" t="str">
        <f t="shared" si="289"/>
        <v>EAST</v>
      </c>
      <c r="G3116" t="s">
        <v>12</v>
      </c>
      <c r="H3116" t="str">
        <f t="shared" si="290"/>
        <v>Electronics</v>
      </c>
      <c r="I3116" s="2" t="s">
        <v>7960</v>
      </c>
      <c r="J3116" s="1">
        <v>45495</v>
      </c>
      <c r="K3116"/>
      <c r="L3116" s="4">
        <v>0</v>
      </c>
      <c r="M3116" s="4" t="str">
        <f t="shared" si="291"/>
        <v>Low Sales</v>
      </c>
      <c r="N3116" s="2" t="str">
        <f t="shared" si="292"/>
        <v>Grade C</v>
      </c>
      <c r="O3116">
        <v>5</v>
      </c>
      <c r="P3116" s="4">
        <v>5</v>
      </c>
      <c r="Q3116" t="s">
        <v>31</v>
      </c>
      <c r="R3116" s="4">
        <v>11</v>
      </c>
      <c r="S3116" t="str">
        <f>CONCATENATE(OrdersTable[[#This Row],[Clean_ID]],"-",OrdersTable[[#This Row],[Clean_Region]],"-",OrdersTable[[#This Row],[Clean_Product]])</f>
        <v>4114-EAST-Electronics</v>
      </c>
    </row>
    <row r="3117" spans="1:19" x14ac:dyDescent="0.3">
      <c r="A3117" t="s">
        <v>7961</v>
      </c>
      <c r="B3117" t="str">
        <f t="shared" si="288"/>
        <v>4115</v>
      </c>
      <c r="C3117" t="s">
        <v>7962</v>
      </c>
      <c r="D3117" t="str">
        <f t="shared" si="293"/>
        <v>Lisa Williams</v>
      </c>
      <c r="E3117" t="s">
        <v>51</v>
      </c>
      <c r="F3117" t="str">
        <f t="shared" si="289"/>
        <v>WEST</v>
      </c>
      <c r="G3117" t="s">
        <v>12</v>
      </c>
      <c r="H3117" t="str">
        <f t="shared" si="290"/>
        <v>Electronics</v>
      </c>
      <c r="I3117" s="2" t="s">
        <v>7963</v>
      </c>
      <c r="J3117" s="1">
        <v>46053</v>
      </c>
      <c r="K3117"/>
      <c r="L3117" s="4">
        <v>0</v>
      </c>
      <c r="M3117" s="4" t="str">
        <f t="shared" si="291"/>
        <v>Low Sales</v>
      </c>
      <c r="N3117" s="2" t="str">
        <f t="shared" si="292"/>
        <v>Grade C</v>
      </c>
      <c r="O3117">
        <v>20</v>
      </c>
      <c r="P3117" s="4">
        <v>20</v>
      </c>
      <c r="Q3117" t="s">
        <v>37</v>
      </c>
      <c r="R3117" s="4">
        <v>8</v>
      </c>
      <c r="S3117" t="str">
        <f>CONCATENATE(OrdersTable[[#This Row],[Clean_ID]],"-",OrdersTable[[#This Row],[Clean_Region]],"-",OrdersTable[[#This Row],[Clean_Product]])</f>
        <v>4115-WEST-Electronics</v>
      </c>
    </row>
    <row r="3118" spans="1:19" x14ac:dyDescent="0.3">
      <c r="A3118" t="s">
        <v>7964</v>
      </c>
      <c r="B3118" t="str">
        <f t="shared" si="288"/>
        <v>4116</v>
      </c>
      <c r="C3118" t="s">
        <v>7965</v>
      </c>
      <c r="D3118" t="str">
        <f t="shared" si="293"/>
        <v>Mark Harris</v>
      </c>
      <c r="E3118" t="s">
        <v>21</v>
      </c>
      <c r="F3118" t="str">
        <f t="shared" si="289"/>
        <v>CENTRAL</v>
      </c>
      <c r="G3118" t="s">
        <v>12</v>
      </c>
      <c r="H3118" t="str">
        <f t="shared" si="290"/>
        <v>Electronics</v>
      </c>
      <c r="I3118" s="2" t="s">
        <v>6516</v>
      </c>
      <c r="J3118" s="1">
        <v>45437</v>
      </c>
      <c r="K3118"/>
      <c r="L3118" s="4">
        <v>0</v>
      </c>
      <c r="M3118" s="4" t="str">
        <f t="shared" si="291"/>
        <v>Low Sales</v>
      </c>
      <c r="N3118" s="2" t="str">
        <f t="shared" si="292"/>
        <v>Grade C</v>
      </c>
      <c r="O3118">
        <v>15</v>
      </c>
      <c r="P3118" s="4">
        <v>15</v>
      </c>
      <c r="Q3118" t="s">
        <v>31</v>
      </c>
      <c r="R3118" s="4">
        <v>7</v>
      </c>
      <c r="S3118" t="str">
        <f>CONCATENATE(OrdersTable[[#This Row],[Clean_ID]],"-",OrdersTable[[#This Row],[Clean_Region]],"-",OrdersTable[[#This Row],[Clean_Product]])</f>
        <v>4116-CENTRAL-Electronics</v>
      </c>
    </row>
    <row r="3119" spans="1:19" x14ac:dyDescent="0.3">
      <c r="A3119" t="s">
        <v>7966</v>
      </c>
      <c r="B3119" t="str">
        <f t="shared" si="288"/>
        <v>4117</v>
      </c>
      <c r="C3119" t="s">
        <v>7967</v>
      </c>
      <c r="D3119" t="str">
        <f t="shared" si="293"/>
        <v>Brandy Romero</v>
      </c>
      <c r="E3119" t="s">
        <v>21</v>
      </c>
      <c r="F3119" t="str">
        <f t="shared" si="289"/>
        <v>CENTRAL</v>
      </c>
      <c r="G3119" t="s">
        <v>40</v>
      </c>
      <c r="H3119" t="str">
        <f t="shared" si="290"/>
        <v>Office Supplies</v>
      </c>
      <c r="I3119" s="2" t="s">
        <v>1065</v>
      </c>
      <c r="J3119" s="1">
        <v>45561</v>
      </c>
      <c r="K3119"/>
      <c r="L3119" s="4">
        <v>0</v>
      </c>
      <c r="M3119" s="4" t="str">
        <f t="shared" si="291"/>
        <v>Low Sales</v>
      </c>
      <c r="N3119" s="2" t="str">
        <f t="shared" si="292"/>
        <v>Grade C</v>
      </c>
      <c r="O3119">
        <v>5</v>
      </c>
      <c r="P3119" s="4">
        <v>5</v>
      </c>
      <c r="Q3119" t="s">
        <v>18</v>
      </c>
      <c r="R3119" s="4">
        <v>14</v>
      </c>
      <c r="S3119" t="str">
        <f>CONCATENATE(OrdersTable[[#This Row],[Clean_ID]],"-",OrdersTable[[#This Row],[Clean_Region]],"-",OrdersTable[[#This Row],[Clean_Product]])</f>
        <v>4117-CENTRAL-Office Supplies</v>
      </c>
    </row>
    <row r="3120" spans="1:19" x14ac:dyDescent="0.3">
      <c r="A3120" t="s">
        <v>7968</v>
      </c>
      <c r="B3120" t="str">
        <f t="shared" si="288"/>
        <v>4118</v>
      </c>
      <c r="C3120" t="s">
        <v>7969</v>
      </c>
      <c r="D3120" t="str">
        <f t="shared" si="293"/>
        <v>Gregory Summers</v>
      </c>
      <c r="E3120" t="s">
        <v>51</v>
      </c>
      <c r="F3120" t="str">
        <f t="shared" si="289"/>
        <v>WEST</v>
      </c>
      <c r="G3120" t="s">
        <v>35</v>
      </c>
      <c r="H3120" t="str">
        <f t="shared" si="290"/>
        <v>Electronics</v>
      </c>
      <c r="I3120" s="2" t="s">
        <v>7970</v>
      </c>
      <c r="J3120" s="1">
        <v>45597</v>
      </c>
      <c r="K3120">
        <v>378.65</v>
      </c>
      <c r="L3120" s="4">
        <v>378.65</v>
      </c>
      <c r="M3120" s="4" t="str">
        <f t="shared" si="291"/>
        <v>Low Sales</v>
      </c>
      <c r="N3120" s="2" t="str">
        <f t="shared" si="292"/>
        <v>Grade C</v>
      </c>
      <c r="O3120">
        <v>10</v>
      </c>
      <c r="P3120" s="4">
        <v>10</v>
      </c>
      <c r="Q3120" t="s">
        <v>37</v>
      </c>
      <c r="R3120" s="4">
        <v>6</v>
      </c>
      <c r="S3120" t="str">
        <f>CONCATENATE(OrdersTable[[#This Row],[Clean_ID]],"-",OrdersTable[[#This Row],[Clean_Region]],"-",OrdersTable[[#This Row],[Clean_Product]])</f>
        <v>4118-WEST-Electronics</v>
      </c>
    </row>
    <row r="3121" spans="1:19" x14ac:dyDescent="0.3">
      <c r="A3121" t="s">
        <v>7971</v>
      </c>
      <c r="B3121" t="str">
        <f t="shared" si="288"/>
        <v>4119</v>
      </c>
      <c r="C3121" t="s">
        <v>7972</v>
      </c>
      <c r="D3121" t="str">
        <f t="shared" si="293"/>
        <v>Mr. Nathaniel Graves</v>
      </c>
      <c r="E3121" t="s">
        <v>51</v>
      </c>
      <c r="F3121" t="str">
        <f t="shared" si="289"/>
        <v>WEST</v>
      </c>
      <c r="G3121" t="s">
        <v>80</v>
      </c>
      <c r="H3121" t="str">
        <f t="shared" si="290"/>
        <v>Furniture</v>
      </c>
      <c r="I3121" s="2" t="s">
        <v>5645</v>
      </c>
      <c r="J3121" s="1">
        <v>46068</v>
      </c>
      <c r="K3121">
        <v>2554.86</v>
      </c>
      <c r="L3121" s="4">
        <v>2554.86</v>
      </c>
      <c r="M3121" s="4" t="str">
        <f t="shared" si="291"/>
        <v>High Sales</v>
      </c>
      <c r="N3121" s="2" t="str">
        <f t="shared" si="292"/>
        <v>Grade B</v>
      </c>
      <c r="O3121">
        <v>5</v>
      </c>
      <c r="P3121" s="4">
        <v>5</v>
      </c>
      <c r="Q3121" t="s">
        <v>31</v>
      </c>
      <c r="R3121" s="4">
        <v>10</v>
      </c>
      <c r="S3121" t="str">
        <f>CONCATENATE(OrdersTable[[#This Row],[Clean_ID]],"-",OrdersTable[[#This Row],[Clean_Region]],"-",OrdersTable[[#This Row],[Clean_Product]])</f>
        <v>4119-WEST-Furniture</v>
      </c>
    </row>
    <row r="3122" spans="1:19" x14ac:dyDescent="0.3">
      <c r="A3122" t="s">
        <v>7973</v>
      </c>
      <c r="B3122" t="str">
        <f t="shared" si="288"/>
        <v>4120</v>
      </c>
      <c r="C3122" t="s">
        <v>7974</v>
      </c>
      <c r="D3122" t="str">
        <f t="shared" si="293"/>
        <v>Karen Ward</v>
      </c>
      <c r="E3122" t="s">
        <v>51</v>
      </c>
      <c r="F3122" t="str">
        <f t="shared" si="289"/>
        <v>WEST</v>
      </c>
      <c r="G3122" t="s">
        <v>40</v>
      </c>
      <c r="H3122" t="str">
        <f t="shared" si="290"/>
        <v>Office Supplies</v>
      </c>
      <c r="I3122" s="2" t="s">
        <v>7975</v>
      </c>
      <c r="J3122" s="1">
        <v>45755</v>
      </c>
      <c r="K3122">
        <v>4589.13</v>
      </c>
      <c r="L3122" s="4">
        <v>4589.13</v>
      </c>
      <c r="M3122" s="4" t="str">
        <f t="shared" si="291"/>
        <v>High Sales</v>
      </c>
      <c r="N3122" s="2" t="str">
        <f t="shared" si="292"/>
        <v>Grade A</v>
      </c>
      <c r="O3122">
        <v>20</v>
      </c>
      <c r="P3122" s="4">
        <v>20</v>
      </c>
      <c r="Q3122" t="s">
        <v>18</v>
      </c>
      <c r="R3122" s="4">
        <v>2</v>
      </c>
      <c r="S3122" t="str">
        <f>CONCATENATE(OrdersTable[[#This Row],[Clean_ID]],"-",OrdersTable[[#This Row],[Clean_Region]],"-",OrdersTable[[#This Row],[Clean_Product]])</f>
        <v>4120-WEST-Office Supplies</v>
      </c>
    </row>
    <row r="3123" spans="1:19" x14ac:dyDescent="0.3">
      <c r="A3123" t="s">
        <v>7976</v>
      </c>
      <c r="B3123" t="str">
        <f t="shared" si="288"/>
        <v>4121</v>
      </c>
      <c r="C3123" t="s">
        <v>7977</v>
      </c>
      <c r="D3123" t="str">
        <f t="shared" si="293"/>
        <v>Amanda Frye</v>
      </c>
      <c r="E3123" t="s">
        <v>21</v>
      </c>
      <c r="F3123" t="str">
        <f t="shared" si="289"/>
        <v>CENTRAL</v>
      </c>
      <c r="G3123" t="s">
        <v>35</v>
      </c>
      <c r="H3123" t="str">
        <f t="shared" si="290"/>
        <v>Electronics</v>
      </c>
      <c r="I3123" s="2" t="s">
        <v>4724</v>
      </c>
      <c r="J3123" s="1">
        <v>45864</v>
      </c>
      <c r="K3123">
        <v>1081.47</v>
      </c>
      <c r="L3123" s="4">
        <v>1081.47</v>
      </c>
      <c r="M3123" s="4" t="str">
        <f t="shared" si="291"/>
        <v>Low Sales</v>
      </c>
      <c r="N3123" s="2" t="str">
        <f t="shared" si="292"/>
        <v>Grade C</v>
      </c>
      <c r="O3123">
        <v>10</v>
      </c>
      <c r="P3123" s="4">
        <v>10</v>
      </c>
      <c r="Q3123" t="s">
        <v>37</v>
      </c>
      <c r="R3123" s="4">
        <v>14</v>
      </c>
      <c r="S3123" t="str">
        <f>CONCATENATE(OrdersTable[[#This Row],[Clean_ID]],"-",OrdersTable[[#This Row],[Clean_Region]],"-",OrdersTable[[#This Row],[Clean_Product]])</f>
        <v>4121-CENTRAL-Electronics</v>
      </c>
    </row>
    <row r="3124" spans="1:19" x14ac:dyDescent="0.3">
      <c r="A3124" t="s">
        <v>7978</v>
      </c>
      <c r="B3124" t="str">
        <f t="shared" si="288"/>
        <v>4122</v>
      </c>
      <c r="C3124" t="s">
        <v>7979</v>
      </c>
      <c r="D3124" t="str">
        <f t="shared" si="293"/>
        <v>Kevin Fields</v>
      </c>
      <c r="E3124" t="s">
        <v>34</v>
      </c>
      <c r="F3124" t="str">
        <f t="shared" si="289"/>
        <v>NORTH</v>
      </c>
      <c r="G3124" t="s">
        <v>40</v>
      </c>
      <c r="H3124" t="str">
        <f t="shared" si="290"/>
        <v>Office Supplies</v>
      </c>
      <c r="I3124" s="2" t="s">
        <v>2823</v>
      </c>
      <c r="J3124" s="1">
        <v>45864</v>
      </c>
      <c r="K3124"/>
      <c r="L3124" s="4">
        <v>0</v>
      </c>
      <c r="M3124" s="4" t="str">
        <f t="shared" si="291"/>
        <v>Low Sales</v>
      </c>
      <c r="N3124" s="2" t="str">
        <f t="shared" si="292"/>
        <v>Grade C</v>
      </c>
      <c r="O3124">
        <v>10</v>
      </c>
      <c r="P3124" s="4">
        <v>10</v>
      </c>
      <c r="Q3124" t="s">
        <v>18</v>
      </c>
      <c r="R3124" s="4">
        <v>4</v>
      </c>
      <c r="S3124" t="str">
        <f>CONCATENATE(OrdersTable[[#This Row],[Clean_ID]],"-",OrdersTable[[#This Row],[Clean_Region]],"-",OrdersTable[[#This Row],[Clean_Product]])</f>
        <v>4122-NORTH-Office Supplies</v>
      </c>
    </row>
    <row r="3125" spans="1:19" x14ac:dyDescent="0.3">
      <c r="A3125" t="s">
        <v>7980</v>
      </c>
      <c r="B3125" t="str">
        <f t="shared" si="288"/>
        <v>4123</v>
      </c>
      <c r="C3125" t="s">
        <v>7981</v>
      </c>
      <c r="D3125" t="str">
        <f t="shared" si="293"/>
        <v>Phillip Miller</v>
      </c>
      <c r="E3125" t="s">
        <v>44</v>
      </c>
      <c r="F3125" t="str">
        <f t="shared" si="289"/>
        <v>SOUTH</v>
      </c>
      <c r="G3125" t="s">
        <v>40</v>
      </c>
      <c r="H3125" t="str">
        <f t="shared" si="290"/>
        <v>Office Supplies</v>
      </c>
      <c r="I3125" s="2" t="s">
        <v>4875</v>
      </c>
      <c r="J3125" s="1">
        <v>45326</v>
      </c>
      <c r="K3125"/>
      <c r="L3125" s="4">
        <v>0</v>
      </c>
      <c r="M3125" s="4" t="str">
        <f t="shared" si="291"/>
        <v>Low Sales</v>
      </c>
      <c r="N3125" s="2" t="str">
        <f t="shared" si="292"/>
        <v>Grade C</v>
      </c>
      <c r="O3125">
        <v>5</v>
      </c>
      <c r="P3125" s="4">
        <v>5</v>
      </c>
      <c r="Q3125" t="s">
        <v>37</v>
      </c>
      <c r="R3125" s="4">
        <v>6</v>
      </c>
      <c r="S3125" t="str">
        <f>CONCATENATE(OrdersTable[[#This Row],[Clean_ID]],"-",OrdersTable[[#This Row],[Clean_Region]],"-",OrdersTable[[#This Row],[Clean_Product]])</f>
        <v>4123-SOUTH-Office Supplies</v>
      </c>
    </row>
    <row r="3126" spans="1:19" x14ac:dyDescent="0.3">
      <c r="A3126" t="s">
        <v>7982</v>
      </c>
      <c r="B3126" t="str">
        <f t="shared" si="288"/>
        <v>4124</v>
      </c>
      <c r="C3126" t="s">
        <v>7983</v>
      </c>
      <c r="D3126" t="str">
        <f t="shared" si="293"/>
        <v>David Sanders</v>
      </c>
      <c r="E3126" t="s">
        <v>11</v>
      </c>
      <c r="F3126" t="str">
        <f t="shared" si="289"/>
        <v>NORTH</v>
      </c>
      <c r="G3126" t="s">
        <v>40</v>
      </c>
      <c r="H3126" t="str">
        <f t="shared" si="290"/>
        <v>Office Supplies</v>
      </c>
      <c r="I3126" s="2" t="s">
        <v>4034</v>
      </c>
      <c r="J3126" s="1">
        <v>45842</v>
      </c>
      <c r="K3126"/>
      <c r="L3126" s="4">
        <v>0</v>
      </c>
      <c r="M3126" s="4" t="str">
        <f t="shared" si="291"/>
        <v>Low Sales</v>
      </c>
      <c r="N3126" s="2" t="str">
        <f t="shared" si="292"/>
        <v>Grade C</v>
      </c>
      <c r="O3126">
        <v>5</v>
      </c>
      <c r="P3126" s="4">
        <v>5</v>
      </c>
      <c r="Q3126" t="s">
        <v>23</v>
      </c>
      <c r="R3126" s="4">
        <v>15</v>
      </c>
      <c r="S3126" t="str">
        <f>CONCATENATE(OrdersTable[[#This Row],[Clean_ID]],"-",OrdersTable[[#This Row],[Clean_Region]],"-",OrdersTable[[#This Row],[Clean_Product]])</f>
        <v>4124-NORTH-Office Supplies</v>
      </c>
    </row>
    <row r="3127" spans="1:19" x14ac:dyDescent="0.3">
      <c r="A3127" t="s">
        <v>7984</v>
      </c>
      <c r="B3127" t="str">
        <f t="shared" si="288"/>
        <v>4125</v>
      </c>
      <c r="C3127" t="s">
        <v>5744</v>
      </c>
      <c r="D3127" t="str">
        <f t="shared" si="293"/>
        <v>Ryan Anderson</v>
      </c>
      <c r="E3127" t="s">
        <v>44</v>
      </c>
      <c r="F3127" t="str">
        <f t="shared" si="289"/>
        <v>SOUTH</v>
      </c>
      <c r="G3127" t="s">
        <v>40</v>
      </c>
      <c r="H3127" t="str">
        <f t="shared" si="290"/>
        <v>Office Supplies</v>
      </c>
      <c r="I3127" s="2" t="s">
        <v>7985</v>
      </c>
      <c r="J3127" s="1">
        <v>45590</v>
      </c>
      <c r="K3127"/>
      <c r="L3127" s="4">
        <v>0</v>
      </c>
      <c r="M3127" s="4" t="str">
        <f t="shared" si="291"/>
        <v>Low Sales</v>
      </c>
      <c r="N3127" s="2" t="str">
        <f t="shared" si="292"/>
        <v>Grade C</v>
      </c>
      <c r="O3127">
        <v>20</v>
      </c>
      <c r="P3127" s="4">
        <v>20</v>
      </c>
      <c r="Q3127" t="s">
        <v>18</v>
      </c>
      <c r="R3127" s="4">
        <v>12</v>
      </c>
      <c r="S3127" t="str">
        <f>CONCATENATE(OrdersTable[[#This Row],[Clean_ID]],"-",OrdersTable[[#This Row],[Clean_Region]],"-",OrdersTable[[#This Row],[Clean_Product]])</f>
        <v>4125-SOUTH-Office Supplies</v>
      </c>
    </row>
    <row r="3128" spans="1:19" x14ac:dyDescent="0.3">
      <c r="A3128" t="s">
        <v>7986</v>
      </c>
      <c r="B3128" t="str">
        <f t="shared" si="288"/>
        <v>4126</v>
      </c>
      <c r="C3128" t="s">
        <v>7987</v>
      </c>
      <c r="D3128" t="str">
        <f t="shared" si="293"/>
        <v>Austin Fisher</v>
      </c>
      <c r="E3128" t="s">
        <v>34</v>
      </c>
      <c r="F3128" t="str">
        <f t="shared" si="289"/>
        <v>NORTH</v>
      </c>
      <c r="G3128" t="s">
        <v>40</v>
      </c>
      <c r="H3128" t="str">
        <f t="shared" si="290"/>
        <v>Office Supplies</v>
      </c>
      <c r="I3128" s="2" t="s">
        <v>7988</v>
      </c>
      <c r="J3128" s="1">
        <v>46052</v>
      </c>
      <c r="K3128"/>
      <c r="L3128" s="4">
        <v>0</v>
      </c>
      <c r="M3128" s="4" t="str">
        <f t="shared" si="291"/>
        <v>Low Sales</v>
      </c>
      <c r="N3128" s="2" t="str">
        <f t="shared" si="292"/>
        <v>Grade C</v>
      </c>
      <c r="O3128">
        <v>5</v>
      </c>
      <c r="P3128" s="4">
        <v>5</v>
      </c>
      <c r="Q3128" t="s">
        <v>23</v>
      </c>
      <c r="R3128" s="4">
        <v>5</v>
      </c>
      <c r="S3128" t="str">
        <f>CONCATENATE(OrdersTable[[#This Row],[Clean_ID]],"-",OrdersTable[[#This Row],[Clean_Region]],"-",OrdersTable[[#This Row],[Clean_Product]])</f>
        <v>4126-NORTH-Office Supplies</v>
      </c>
    </row>
    <row r="3129" spans="1:19" x14ac:dyDescent="0.3">
      <c r="A3129" t="s">
        <v>7989</v>
      </c>
      <c r="B3129" t="str">
        <f t="shared" si="288"/>
        <v>4127</v>
      </c>
      <c r="C3129" t="s">
        <v>7990</v>
      </c>
      <c r="D3129" t="str">
        <f t="shared" si="293"/>
        <v>Daniel Flowers</v>
      </c>
      <c r="E3129" t="s">
        <v>11</v>
      </c>
      <c r="F3129" t="str">
        <f t="shared" si="289"/>
        <v>NORTH</v>
      </c>
      <c r="G3129" t="s">
        <v>12</v>
      </c>
      <c r="H3129" t="str">
        <f t="shared" si="290"/>
        <v>Electronics</v>
      </c>
      <c r="I3129" s="2" t="s">
        <v>2476</v>
      </c>
      <c r="J3129" s="1">
        <v>45726</v>
      </c>
      <c r="K3129"/>
      <c r="L3129" s="4">
        <v>0</v>
      </c>
      <c r="M3129" s="4" t="str">
        <f t="shared" si="291"/>
        <v>Low Sales</v>
      </c>
      <c r="N3129" s="2" t="str">
        <f t="shared" si="292"/>
        <v>Grade C</v>
      </c>
      <c r="O3129">
        <v>5</v>
      </c>
      <c r="P3129" s="4">
        <v>5</v>
      </c>
      <c r="Q3129" t="s">
        <v>18</v>
      </c>
      <c r="R3129" s="4">
        <v>15</v>
      </c>
      <c r="S3129" t="str">
        <f>CONCATENATE(OrdersTable[[#This Row],[Clean_ID]],"-",OrdersTable[[#This Row],[Clean_Region]],"-",OrdersTable[[#This Row],[Clean_Product]])</f>
        <v>4127-NORTH-Electronics</v>
      </c>
    </row>
    <row r="3130" spans="1:19" x14ac:dyDescent="0.3">
      <c r="A3130" t="s">
        <v>7991</v>
      </c>
      <c r="B3130" t="str">
        <f t="shared" si="288"/>
        <v>4128</v>
      </c>
      <c r="C3130" t="s">
        <v>7992</v>
      </c>
      <c r="D3130" t="str">
        <f t="shared" si="293"/>
        <v>Alejandra Roberts</v>
      </c>
      <c r="E3130" t="s">
        <v>44</v>
      </c>
      <c r="F3130" t="str">
        <f t="shared" si="289"/>
        <v>SOUTH</v>
      </c>
      <c r="G3130" t="s">
        <v>12</v>
      </c>
      <c r="H3130" t="str">
        <f t="shared" si="290"/>
        <v>Electronics</v>
      </c>
      <c r="I3130" s="2" t="s">
        <v>7993</v>
      </c>
      <c r="J3130" s="1">
        <v>45817</v>
      </c>
      <c r="K3130">
        <v>515.51</v>
      </c>
      <c r="L3130" s="4">
        <v>515.51</v>
      </c>
      <c r="M3130" s="4" t="str">
        <f t="shared" si="291"/>
        <v>Low Sales</v>
      </c>
      <c r="N3130" s="2" t="str">
        <f t="shared" si="292"/>
        <v>Grade C</v>
      </c>
      <c r="O3130">
        <v>15</v>
      </c>
      <c r="P3130" s="4">
        <v>15</v>
      </c>
      <c r="Q3130" t="s">
        <v>14</v>
      </c>
      <c r="R3130" s="4">
        <v>4</v>
      </c>
      <c r="S3130" t="str">
        <f>CONCATENATE(OrdersTable[[#This Row],[Clean_ID]],"-",OrdersTable[[#This Row],[Clean_Region]],"-",OrdersTable[[#This Row],[Clean_Product]])</f>
        <v>4128-SOUTH-Electronics</v>
      </c>
    </row>
    <row r="3131" spans="1:19" x14ac:dyDescent="0.3">
      <c r="A3131" t="s">
        <v>7994</v>
      </c>
      <c r="B3131" t="str">
        <f t="shared" si="288"/>
        <v>4129</v>
      </c>
      <c r="C3131" t="s">
        <v>7995</v>
      </c>
      <c r="D3131" t="str">
        <f t="shared" si="293"/>
        <v>Bryan Burke</v>
      </c>
      <c r="E3131" t="s">
        <v>26</v>
      </c>
      <c r="F3131" t="str">
        <f t="shared" si="289"/>
        <v>EAST</v>
      </c>
      <c r="G3131" t="s">
        <v>40</v>
      </c>
      <c r="H3131" t="str">
        <f t="shared" si="290"/>
        <v>Office Supplies</v>
      </c>
      <c r="I3131" s="2" t="s">
        <v>675</v>
      </c>
      <c r="J3131" s="1">
        <v>45975</v>
      </c>
      <c r="K3131">
        <v>1963.69</v>
      </c>
      <c r="L3131" s="4">
        <v>1963.69</v>
      </c>
      <c r="M3131" s="4" t="str">
        <f t="shared" si="291"/>
        <v>Low Sales</v>
      </c>
      <c r="N3131" s="2" t="str">
        <f t="shared" si="292"/>
        <v>Grade C</v>
      </c>
      <c r="O3131"/>
      <c r="P3131" s="4">
        <v>0</v>
      </c>
      <c r="Q3131" t="s">
        <v>31</v>
      </c>
      <c r="R3131" s="4">
        <v>14</v>
      </c>
      <c r="S3131" t="str">
        <f>CONCATENATE(OrdersTable[[#This Row],[Clean_ID]],"-",OrdersTable[[#This Row],[Clean_Region]],"-",OrdersTable[[#This Row],[Clean_Product]])</f>
        <v>4129-EAST-Office Supplies</v>
      </c>
    </row>
    <row r="3132" spans="1:19" x14ac:dyDescent="0.3">
      <c r="A3132" t="s">
        <v>7996</v>
      </c>
      <c r="B3132" t="str">
        <f t="shared" si="288"/>
        <v>4130</v>
      </c>
      <c r="C3132" t="s">
        <v>7997</v>
      </c>
      <c r="D3132" t="str">
        <f t="shared" si="293"/>
        <v>Alicia Willis</v>
      </c>
      <c r="E3132" t="s">
        <v>21</v>
      </c>
      <c r="F3132" t="str">
        <f t="shared" si="289"/>
        <v>CENTRAL</v>
      </c>
      <c r="G3132" t="s">
        <v>80</v>
      </c>
      <c r="H3132" t="str">
        <f t="shared" si="290"/>
        <v>Furniture</v>
      </c>
      <c r="I3132" s="2" t="s">
        <v>7734</v>
      </c>
      <c r="J3132" s="1">
        <v>45973</v>
      </c>
      <c r="K3132"/>
      <c r="L3132" s="4">
        <v>0</v>
      </c>
      <c r="M3132" s="4" t="str">
        <f t="shared" si="291"/>
        <v>Low Sales</v>
      </c>
      <c r="N3132" s="2" t="str">
        <f t="shared" si="292"/>
        <v>Grade C</v>
      </c>
      <c r="O3132">
        <v>5</v>
      </c>
      <c r="P3132" s="4">
        <v>5</v>
      </c>
      <c r="Q3132" t="s">
        <v>18</v>
      </c>
      <c r="R3132" s="4">
        <v>10</v>
      </c>
      <c r="S3132" t="str">
        <f>CONCATENATE(OrdersTable[[#This Row],[Clean_ID]],"-",OrdersTable[[#This Row],[Clean_Region]],"-",OrdersTable[[#This Row],[Clean_Product]])</f>
        <v>4130-CENTRAL-Furniture</v>
      </c>
    </row>
    <row r="3133" spans="1:19" x14ac:dyDescent="0.3">
      <c r="A3133" t="s">
        <v>7998</v>
      </c>
      <c r="B3133" t="str">
        <f t="shared" si="288"/>
        <v>4131</v>
      </c>
      <c r="C3133" t="s">
        <v>7999</v>
      </c>
      <c r="D3133" t="str">
        <f t="shared" si="293"/>
        <v>Gary Green</v>
      </c>
      <c r="E3133" t="s">
        <v>11</v>
      </c>
      <c r="F3133" t="str">
        <f t="shared" si="289"/>
        <v>NORTH</v>
      </c>
      <c r="G3133" t="s">
        <v>80</v>
      </c>
      <c r="H3133" t="str">
        <f t="shared" si="290"/>
        <v>Furniture</v>
      </c>
      <c r="I3133" s="2" t="s">
        <v>1326</v>
      </c>
      <c r="J3133" s="1">
        <v>45695</v>
      </c>
      <c r="K3133">
        <v>1478.65</v>
      </c>
      <c r="L3133" s="4">
        <v>1478.65</v>
      </c>
      <c r="M3133" s="4" t="str">
        <f t="shared" si="291"/>
        <v>Low Sales</v>
      </c>
      <c r="N3133" s="2" t="str">
        <f t="shared" si="292"/>
        <v>Grade C</v>
      </c>
      <c r="O3133">
        <v>10</v>
      </c>
      <c r="P3133" s="4">
        <v>10</v>
      </c>
      <c r="Q3133" t="s">
        <v>14</v>
      </c>
      <c r="R3133" s="4">
        <v>13</v>
      </c>
      <c r="S3133" t="str">
        <f>CONCATENATE(OrdersTable[[#This Row],[Clean_ID]],"-",OrdersTable[[#This Row],[Clean_Region]],"-",OrdersTable[[#This Row],[Clean_Product]])</f>
        <v>4131-NORTH-Furniture</v>
      </c>
    </row>
    <row r="3134" spans="1:19" x14ac:dyDescent="0.3">
      <c r="A3134" t="s">
        <v>8000</v>
      </c>
      <c r="B3134" t="str">
        <f t="shared" si="288"/>
        <v>4132</v>
      </c>
      <c r="C3134" t="s">
        <v>8001</v>
      </c>
      <c r="D3134" t="str">
        <f t="shared" si="293"/>
        <v>Jill Conley</v>
      </c>
      <c r="E3134" t="s">
        <v>44</v>
      </c>
      <c r="F3134" t="str">
        <f t="shared" si="289"/>
        <v>SOUTH</v>
      </c>
      <c r="G3134" t="s">
        <v>35</v>
      </c>
      <c r="H3134" t="str">
        <f t="shared" si="290"/>
        <v>Electronics</v>
      </c>
      <c r="I3134" s="2" t="s">
        <v>3629</v>
      </c>
      <c r="J3134" s="1">
        <v>45971</v>
      </c>
      <c r="K3134">
        <v>4847.76</v>
      </c>
      <c r="L3134" s="4">
        <v>4847.76</v>
      </c>
      <c r="M3134" s="4" t="str">
        <f t="shared" si="291"/>
        <v>High Sales</v>
      </c>
      <c r="N3134" s="2" t="str">
        <f t="shared" si="292"/>
        <v>Grade A</v>
      </c>
      <c r="O3134"/>
      <c r="P3134" s="4">
        <v>0</v>
      </c>
      <c r="Q3134" t="s">
        <v>37</v>
      </c>
      <c r="R3134" s="4">
        <v>7</v>
      </c>
      <c r="S3134" t="str">
        <f>CONCATENATE(OrdersTable[[#This Row],[Clean_ID]],"-",OrdersTable[[#This Row],[Clean_Region]],"-",OrdersTable[[#This Row],[Clean_Product]])</f>
        <v>4132-SOUTH-Electronics</v>
      </c>
    </row>
    <row r="3135" spans="1:19" x14ac:dyDescent="0.3">
      <c r="A3135" t="s">
        <v>8002</v>
      </c>
      <c r="B3135" t="str">
        <f t="shared" si="288"/>
        <v>4133</v>
      </c>
      <c r="C3135" t="s">
        <v>8003</v>
      </c>
      <c r="D3135" t="str">
        <f t="shared" si="293"/>
        <v>Mason Hunt</v>
      </c>
      <c r="E3135" t="s">
        <v>11</v>
      </c>
      <c r="F3135" t="str">
        <f t="shared" si="289"/>
        <v>NORTH</v>
      </c>
      <c r="G3135" t="s">
        <v>80</v>
      </c>
      <c r="H3135" t="str">
        <f t="shared" si="290"/>
        <v>Furniture</v>
      </c>
      <c r="I3135" s="2" t="s">
        <v>8004</v>
      </c>
      <c r="J3135" s="1">
        <v>45411</v>
      </c>
      <c r="K3135"/>
      <c r="L3135" s="4">
        <v>0</v>
      </c>
      <c r="M3135" s="4" t="str">
        <f t="shared" si="291"/>
        <v>Low Sales</v>
      </c>
      <c r="N3135" s="2" t="str">
        <f t="shared" si="292"/>
        <v>Grade C</v>
      </c>
      <c r="O3135">
        <v>20</v>
      </c>
      <c r="P3135" s="4">
        <v>20</v>
      </c>
      <c r="Q3135" t="s">
        <v>23</v>
      </c>
      <c r="R3135" s="4">
        <v>8</v>
      </c>
      <c r="S3135" t="str">
        <f>CONCATENATE(OrdersTable[[#This Row],[Clean_ID]],"-",OrdersTable[[#This Row],[Clean_Region]],"-",OrdersTable[[#This Row],[Clean_Product]])</f>
        <v>4133-NORTH-Furniture</v>
      </c>
    </row>
    <row r="3136" spans="1:19" x14ac:dyDescent="0.3">
      <c r="A3136" t="s">
        <v>8005</v>
      </c>
      <c r="B3136" t="str">
        <f t="shared" si="288"/>
        <v>4134</v>
      </c>
      <c r="C3136" t="s">
        <v>8006</v>
      </c>
      <c r="D3136" t="str">
        <f t="shared" si="293"/>
        <v>Randall Frazier Md</v>
      </c>
      <c r="E3136" t="s">
        <v>34</v>
      </c>
      <c r="F3136" t="str">
        <f t="shared" si="289"/>
        <v>NORTH</v>
      </c>
      <c r="G3136" t="s">
        <v>35</v>
      </c>
      <c r="H3136" t="str">
        <f t="shared" si="290"/>
        <v>Electronics</v>
      </c>
      <c r="I3136" s="2" t="s">
        <v>356</v>
      </c>
      <c r="J3136" s="1">
        <v>45660</v>
      </c>
      <c r="K3136">
        <v>2205.7600000000002</v>
      </c>
      <c r="L3136" s="4">
        <v>2205.7600000000002</v>
      </c>
      <c r="M3136" s="4" t="str">
        <f t="shared" si="291"/>
        <v>Low Sales</v>
      </c>
      <c r="N3136" s="2" t="str">
        <f t="shared" si="292"/>
        <v>Grade B</v>
      </c>
      <c r="O3136">
        <v>5</v>
      </c>
      <c r="P3136" s="4">
        <v>5</v>
      </c>
      <c r="Q3136" t="s">
        <v>18</v>
      </c>
      <c r="R3136" s="4">
        <v>6</v>
      </c>
      <c r="S3136" t="str">
        <f>CONCATENATE(OrdersTable[[#This Row],[Clean_ID]],"-",OrdersTable[[#This Row],[Clean_Region]],"-",OrdersTable[[#This Row],[Clean_Product]])</f>
        <v>4134-NORTH-Electronics</v>
      </c>
    </row>
    <row r="3137" spans="1:19" x14ac:dyDescent="0.3">
      <c r="A3137" t="s">
        <v>8007</v>
      </c>
      <c r="B3137" t="str">
        <f t="shared" si="288"/>
        <v>4135</v>
      </c>
      <c r="C3137" t="s">
        <v>8008</v>
      </c>
      <c r="D3137" t="str">
        <f t="shared" si="293"/>
        <v>Rodney Harris</v>
      </c>
      <c r="E3137" t="s">
        <v>11</v>
      </c>
      <c r="F3137" t="str">
        <f t="shared" si="289"/>
        <v>NORTH</v>
      </c>
      <c r="G3137" t="s">
        <v>35</v>
      </c>
      <c r="H3137" t="str">
        <f t="shared" si="290"/>
        <v>Electronics</v>
      </c>
      <c r="I3137" s="2" t="s">
        <v>8009</v>
      </c>
      <c r="J3137" s="1">
        <v>45360</v>
      </c>
      <c r="K3137">
        <v>910.79</v>
      </c>
      <c r="L3137" s="4">
        <v>910.79</v>
      </c>
      <c r="M3137" s="4" t="str">
        <f t="shared" si="291"/>
        <v>Low Sales</v>
      </c>
      <c r="N3137" s="2" t="str">
        <f t="shared" si="292"/>
        <v>Grade C</v>
      </c>
      <c r="O3137">
        <v>10</v>
      </c>
      <c r="P3137" s="4">
        <v>10</v>
      </c>
      <c r="Q3137" t="s">
        <v>18</v>
      </c>
      <c r="R3137" s="4">
        <v>3</v>
      </c>
      <c r="S3137" t="str">
        <f>CONCATENATE(OrdersTable[[#This Row],[Clean_ID]],"-",OrdersTable[[#This Row],[Clean_Region]],"-",OrdersTable[[#This Row],[Clean_Product]])</f>
        <v>4135-NORTH-Electronics</v>
      </c>
    </row>
    <row r="3138" spans="1:19" x14ac:dyDescent="0.3">
      <c r="A3138" t="s">
        <v>8010</v>
      </c>
      <c r="B3138" t="str">
        <f t="shared" ref="B3138:B3201" si="294">RIGHT(A3138, 4)</f>
        <v>4136</v>
      </c>
      <c r="C3138" t="s">
        <v>8011</v>
      </c>
      <c r="D3138" t="str">
        <f t="shared" si="293"/>
        <v>John Gaines</v>
      </c>
      <c r="E3138" t="s">
        <v>11</v>
      </c>
      <c r="F3138" t="str">
        <f t="shared" ref="F3138:F3201" si="295">UPPER(TRIM(E3138))</f>
        <v>NORTH</v>
      </c>
      <c r="G3138" t="s">
        <v>80</v>
      </c>
      <c r="H3138" t="str">
        <f t="shared" ref="H3138:H3201" si="296">PROPER(TRIM(G3138))</f>
        <v>Furniture</v>
      </c>
      <c r="I3138" s="2" t="s">
        <v>3193</v>
      </c>
      <c r="J3138" s="1">
        <v>45567</v>
      </c>
      <c r="K3138">
        <v>2962.5</v>
      </c>
      <c r="L3138" s="4">
        <v>2962.5</v>
      </c>
      <c r="M3138" s="4" t="str">
        <f t="shared" ref="M3138:M3201" si="297">IF(L3138&gt;2500, "High Sales", "Low Sales")</f>
        <v>High Sales</v>
      </c>
      <c r="N3138" s="2" t="str">
        <f t="shared" ref="N3138:N3201" si="298">IF(OR(ISBLANK(L3138), L3138="", L3138=0), "Grade C", IF(L3138&gt;=4000, "Grade A", IF(L3138&gt;=2000, "Grade B", "Grade C")))</f>
        <v>Grade B</v>
      </c>
      <c r="O3138">
        <v>5</v>
      </c>
      <c r="P3138" s="4">
        <v>5</v>
      </c>
      <c r="Q3138" t="s">
        <v>18</v>
      </c>
      <c r="R3138" s="4">
        <v>12</v>
      </c>
      <c r="S3138" t="str">
        <f>CONCATENATE(OrdersTable[[#This Row],[Clean_ID]],"-",OrdersTable[[#This Row],[Clean_Region]],"-",OrdersTable[[#This Row],[Clean_Product]])</f>
        <v>4136-NORTH-Furniture</v>
      </c>
    </row>
    <row r="3139" spans="1:19" x14ac:dyDescent="0.3">
      <c r="A3139" t="s">
        <v>8012</v>
      </c>
      <c r="B3139" t="str">
        <f t="shared" si="294"/>
        <v>4137</v>
      </c>
      <c r="C3139" t="s">
        <v>8013</v>
      </c>
      <c r="D3139" t="str">
        <f t="shared" ref="D3139:D3202" si="299">PROPER(TRIM(C3139))</f>
        <v>Gina Oconnor</v>
      </c>
      <c r="E3139" t="s">
        <v>51</v>
      </c>
      <c r="F3139" t="str">
        <f t="shared" si="295"/>
        <v>WEST</v>
      </c>
      <c r="G3139" t="s">
        <v>35</v>
      </c>
      <c r="H3139" t="str">
        <f t="shared" si="296"/>
        <v>Electronics</v>
      </c>
      <c r="I3139" s="2" t="s">
        <v>598</v>
      </c>
      <c r="J3139" s="1">
        <v>45859</v>
      </c>
      <c r="K3139"/>
      <c r="L3139" s="4">
        <v>0</v>
      </c>
      <c r="M3139" s="4" t="str">
        <f t="shared" si="297"/>
        <v>Low Sales</v>
      </c>
      <c r="N3139" s="2" t="str">
        <f t="shared" si="298"/>
        <v>Grade C</v>
      </c>
      <c r="O3139">
        <v>15</v>
      </c>
      <c r="P3139" s="4">
        <v>15</v>
      </c>
      <c r="Q3139" t="s">
        <v>37</v>
      </c>
      <c r="R3139" s="4">
        <v>12</v>
      </c>
      <c r="S3139" t="str">
        <f>CONCATENATE(OrdersTable[[#This Row],[Clean_ID]],"-",OrdersTable[[#This Row],[Clean_Region]],"-",OrdersTable[[#This Row],[Clean_Product]])</f>
        <v>4137-WEST-Electronics</v>
      </c>
    </row>
    <row r="3140" spans="1:19" x14ac:dyDescent="0.3">
      <c r="A3140" t="s">
        <v>8014</v>
      </c>
      <c r="B3140" t="str">
        <f t="shared" si="294"/>
        <v>4138</v>
      </c>
      <c r="C3140" t="s">
        <v>8015</v>
      </c>
      <c r="D3140" t="str">
        <f t="shared" si="299"/>
        <v>Karen Sexton</v>
      </c>
      <c r="E3140" t="s">
        <v>34</v>
      </c>
      <c r="F3140" t="str">
        <f t="shared" si="295"/>
        <v>NORTH</v>
      </c>
      <c r="G3140" t="s">
        <v>12</v>
      </c>
      <c r="H3140" t="str">
        <f t="shared" si="296"/>
        <v>Electronics</v>
      </c>
      <c r="I3140" s="2" t="s">
        <v>2205</v>
      </c>
      <c r="J3140" s="1">
        <v>45777</v>
      </c>
      <c r="K3140"/>
      <c r="L3140" s="4">
        <v>0</v>
      </c>
      <c r="M3140" s="4" t="str">
        <f t="shared" si="297"/>
        <v>Low Sales</v>
      </c>
      <c r="N3140" s="2" t="str">
        <f t="shared" si="298"/>
        <v>Grade C</v>
      </c>
      <c r="O3140">
        <v>10</v>
      </c>
      <c r="P3140" s="4">
        <v>10</v>
      </c>
      <c r="Q3140" t="s">
        <v>31</v>
      </c>
      <c r="R3140" s="4">
        <v>5</v>
      </c>
      <c r="S3140" t="str">
        <f>CONCATENATE(OrdersTable[[#This Row],[Clean_ID]],"-",OrdersTable[[#This Row],[Clean_Region]],"-",OrdersTable[[#This Row],[Clean_Product]])</f>
        <v>4138-NORTH-Electronics</v>
      </c>
    </row>
    <row r="3141" spans="1:19" x14ac:dyDescent="0.3">
      <c r="A3141" t="s">
        <v>8016</v>
      </c>
      <c r="B3141" t="str">
        <f t="shared" si="294"/>
        <v>4139</v>
      </c>
      <c r="C3141" t="s">
        <v>8017</v>
      </c>
      <c r="D3141" t="str">
        <f t="shared" si="299"/>
        <v>Catherine Stuart</v>
      </c>
      <c r="E3141" t="s">
        <v>51</v>
      </c>
      <c r="F3141" t="str">
        <f t="shared" si="295"/>
        <v>WEST</v>
      </c>
      <c r="G3141" t="s">
        <v>12</v>
      </c>
      <c r="H3141" t="str">
        <f t="shared" si="296"/>
        <v>Electronics</v>
      </c>
      <c r="I3141" s="2" t="s">
        <v>4143</v>
      </c>
      <c r="J3141" s="1">
        <v>45483</v>
      </c>
      <c r="K3141">
        <v>183.16</v>
      </c>
      <c r="L3141" s="4">
        <v>183.16</v>
      </c>
      <c r="M3141" s="4" t="str">
        <f t="shared" si="297"/>
        <v>Low Sales</v>
      </c>
      <c r="N3141" s="2" t="str">
        <f t="shared" si="298"/>
        <v>Grade C</v>
      </c>
      <c r="O3141">
        <v>10</v>
      </c>
      <c r="P3141" s="4">
        <v>10</v>
      </c>
      <c r="Q3141" t="s">
        <v>18</v>
      </c>
      <c r="R3141" s="4">
        <v>13</v>
      </c>
      <c r="S3141" t="str">
        <f>CONCATENATE(OrdersTable[[#This Row],[Clean_ID]],"-",OrdersTable[[#This Row],[Clean_Region]],"-",OrdersTable[[#This Row],[Clean_Product]])</f>
        <v>4139-WEST-Electronics</v>
      </c>
    </row>
    <row r="3142" spans="1:19" x14ac:dyDescent="0.3">
      <c r="A3142" t="s">
        <v>8018</v>
      </c>
      <c r="B3142" t="str">
        <f t="shared" si="294"/>
        <v>4140</v>
      </c>
      <c r="C3142" t="s">
        <v>8019</v>
      </c>
      <c r="D3142" t="str">
        <f t="shared" si="299"/>
        <v>Theresa Lawrence</v>
      </c>
      <c r="E3142" t="s">
        <v>26</v>
      </c>
      <c r="F3142" t="str">
        <f t="shared" si="295"/>
        <v>EAST</v>
      </c>
      <c r="G3142" t="s">
        <v>12</v>
      </c>
      <c r="H3142" t="str">
        <f t="shared" si="296"/>
        <v>Electronics</v>
      </c>
      <c r="I3142" s="2" t="s">
        <v>132</v>
      </c>
      <c r="J3142" s="1">
        <v>45760</v>
      </c>
      <c r="K3142"/>
      <c r="L3142" s="4">
        <v>0</v>
      </c>
      <c r="M3142" s="4" t="str">
        <f t="shared" si="297"/>
        <v>Low Sales</v>
      </c>
      <c r="N3142" s="2" t="str">
        <f t="shared" si="298"/>
        <v>Grade C</v>
      </c>
      <c r="O3142">
        <v>20</v>
      </c>
      <c r="P3142" s="4">
        <v>20</v>
      </c>
      <c r="Q3142" t="s">
        <v>31</v>
      </c>
      <c r="R3142" s="4">
        <v>3</v>
      </c>
      <c r="S3142" t="str">
        <f>CONCATENATE(OrdersTable[[#This Row],[Clean_ID]],"-",OrdersTable[[#This Row],[Clean_Region]],"-",OrdersTable[[#This Row],[Clean_Product]])</f>
        <v>4140-EAST-Electronics</v>
      </c>
    </row>
    <row r="3143" spans="1:19" x14ac:dyDescent="0.3">
      <c r="A3143" t="s">
        <v>8020</v>
      </c>
      <c r="B3143" t="str">
        <f t="shared" si="294"/>
        <v>4141</v>
      </c>
      <c r="C3143" t="s">
        <v>8021</v>
      </c>
      <c r="D3143" t="str">
        <f t="shared" si="299"/>
        <v>Jason Flores</v>
      </c>
      <c r="E3143" t="s">
        <v>51</v>
      </c>
      <c r="F3143" t="str">
        <f t="shared" si="295"/>
        <v>WEST</v>
      </c>
      <c r="G3143" t="s">
        <v>12</v>
      </c>
      <c r="H3143" t="str">
        <f t="shared" si="296"/>
        <v>Electronics</v>
      </c>
      <c r="I3143" s="2" t="s">
        <v>4075</v>
      </c>
      <c r="J3143" s="1">
        <v>45404</v>
      </c>
      <c r="K3143"/>
      <c r="L3143" s="4">
        <v>0</v>
      </c>
      <c r="M3143" s="4" t="str">
        <f t="shared" si="297"/>
        <v>Low Sales</v>
      </c>
      <c r="N3143" s="2" t="str">
        <f t="shared" si="298"/>
        <v>Grade C</v>
      </c>
      <c r="O3143">
        <v>10</v>
      </c>
      <c r="P3143" s="4">
        <v>10</v>
      </c>
      <c r="Q3143" t="s">
        <v>23</v>
      </c>
      <c r="R3143" s="4">
        <v>4</v>
      </c>
      <c r="S3143" t="str">
        <f>CONCATENATE(OrdersTable[[#This Row],[Clean_ID]],"-",OrdersTable[[#This Row],[Clean_Region]],"-",OrdersTable[[#This Row],[Clean_Product]])</f>
        <v>4141-WEST-Electronics</v>
      </c>
    </row>
    <row r="3144" spans="1:19" x14ac:dyDescent="0.3">
      <c r="A3144" t="s">
        <v>8022</v>
      </c>
      <c r="B3144" t="str">
        <f t="shared" si="294"/>
        <v>4142</v>
      </c>
      <c r="C3144" t="s">
        <v>8023</v>
      </c>
      <c r="D3144" t="str">
        <f t="shared" si="299"/>
        <v>Larry Odonnell</v>
      </c>
      <c r="E3144" t="s">
        <v>34</v>
      </c>
      <c r="F3144" t="str">
        <f t="shared" si="295"/>
        <v>NORTH</v>
      </c>
      <c r="G3144" t="s">
        <v>40</v>
      </c>
      <c r="H3144" t="str">
        <f t="shared" si="296"/>
        <v>Office Supplies</v>
      </c>
      <c r="I3144" s="2" t="s">
        <v>8024</v>
      </c>
      <c r="J3144" s="1">
        <v>46044</v>
      </c>
      <c r="K3144"/>
      <c r="L3144" s="4">
        <v>0</v>
      </c>
      <c r="M3144" s="4" t="str">
        <f t="shared" si="297"/>
        <v>Low Sales</v>
      </c>
      <c r="N3144" s="2" t="str">
        <f t="shared" si="298"/>
        <v>Grade C</v>
      </c>
      <c r="O3144">
        <v>15</v>
      </c>
      <c r="P3144" s="4">
        <v>15</v>
      </c>
      <c r="Q3144" t="s">
        <v>37</v>
      </c>
      <c r="R3144" s="4">
        <v>13</v>
      </c>
      <c r="S3144" t="str">
        <f>CONCATENATE(OrdersTable[[#This Row],[Clean_ID]],"-",OrdersTable[[#This Row],[Clean_Region]],"-",OrdersTable[[#This Row],[Clean_Product]])</f>
        <v>4142-NORTH-Office Supplies</v>
      </c>
    </row>
    <row r="3145" spans="1:19" x14ac:dyDescent="0.3">
      <c r="A3145" t="s">
        <v>8025</v>
      </c>
      <c r="B3145" t="str">
        <f t="shared" si="294"/>
        <v>4143</v>
      </c>
      <c r="C3145" t="s">
        <v>8026</v>
      </c>
      <c r="D3145" t="str">
        <f t="shared" si="299"/>
        <v>Sarah Villegas</v>
      </c>
      <c r="E3145" t="s">
        <v>44</v>
      </c>
      <c r="F3145" t="str">
        <f t="shared" si="295"/>
        <v>SOUTH</v>
      </c>
      <c r="G3145" t="s">
        <v>80</v>
      </c>
      <c r="H3145" t="str">
        <f t="shared" si="296"/>
        <v>Furniture</v>
      </c>
      <c r="I3145" s="2" t="s">
        <v>6574</v>
      </c>
      <c r="J3145" s="1">
        <v>45789</v>
      </c>
      <c r="K3145"/>
      <c r="L3145" s="4">
        <v>0</v>
      </c>
      <c r="M3145" s="4" t="str">
        <f t="shared" si="297"/>
        <v>Low Sales</v>
      </c>
      <c r="N3145" s="2" t="str">
        <f t="shared" si="298"/>
        <v>Grade C</v>
      </c>
      <c r="O3145">
        <v>5</v>
      </c>
      <c r="P3145" s="4">
        <v>5</v>
      </c>
      <c r="Q3145" t="s">
        <v>31</v>
      </c>
      <c r="R3145" s="4">
        <v>10</v>
      </c>
      <c r="S3145" t="str">
        <f>CONCATENATE(OrdersTable[[#This Row],[Clean_ID]],"-",OrdersTable[[#This Row],[Clean_Region]],"-",OrdersTable[[#This Row],[Clean_Product]])</f>
        <v>4143-SOUTH-Furniture</v>
      </c>
    </row>
    <row r="3146" spans="1:19" x14ac:dyDescent="0.3">
      <c r="A3146" t="s">
        <v>8027</v>
      </c>
      <c r="B3146" t="str">
        <f t="shared" si="294"/>
        <v>4144</v>
      </c>
      <c r="C3146" t="s">
        <v>8028</v>
      </c>
      <c r="D3146" t="str">
        <f t="shared" si="299"/>
        <v>Caitlin Sanchez</v>
      </c>
      <c r="E3146" t="s">
        <v>34</v>
      </c>
      <c r="F3146" t="str">
        <f t="shared" si="295"/>
        <v>NORTH</v>
      </c>
      <c r="G3146" t="s">
        <v>12</v>
      </c>
      <c r="H3146" t="str">
        <f t="shared" si="296"/>
        <v>Electronics</v>
      </c>
      <c r="I3146" s="2" t="s">
        <v>3103</v>
      </c>
      <c r="J3146" s="1">
        <v>45513</v>
      </c>
      <c r="K3146">
        <v>1650.71</v>
      </c>
      <c r="L3146" s="4">
        <v>1650.71</v>
      </c>
      <c r="M3146" s="4" t="str">
        <f t="shared" si="297"/>
        <v>Low Sales</v>
      </c>
      <c r="N3146" s="2" t="str">
        <f t="shared" si="298"/>
        <v>Grade C</v>
      </c>
      <c r="O3146">
        <v>15</v>
      </c>
      <c r="P3146" s="4">
        <v>15</v>
      </c>
      <c r="Q3146" t="s">
        <v>31</v>
      </c>
      <c r="R3146" s="4">
        <v>2</v>
      </c>
      <c r="S3146" t="str">
        <f>CONCATENATE(OrdersTable[[#This Row],[Clean_ID]],"-",OrdersTable[[#This Row],[Clean_Region]],"-",OrdersTable[[#This Row],[Clean_Product]])</f>
        <v>4144-NORTH-Electronics</v>
      </c>
    </row>
    <row r="3147" spans="1:19" x14ac:dyDescent="0.3">
      <c r="A3147" t="s">
        <v>8029</v>
      </c>
      <c r="B3147" t="str">
        <f t="shared" si="294"/>
        <v>4145</v>
      </c>
      <c r="C3147" t="s">
        <v>8030</v>
      </c>
      <c r="D3147" t="str">
        <f t="shared" si="299"/>
        <v>Ryan Hunter</v>
      </c>
      <c r="E3147" t="s">
        <v>11</v>
      </c>
      <c r="F3147" t="str">
        <f t="shared" si="295"/>
        <v>NORTH</v>
      </c>
      <c r="G3147" t="s">
        <v>80</v>
      </c>
      <c r="H3147" t="str">
        <f t="shared" si="296"/>
        <v>Furniture</v>
      </c>
      <c r="I3147" s="2" t="s">
        <v>6711</v>
      </c>
      <c r="J3147" s="1">
        <v>46027</v>
      </c>
      <c r="K3147"/>
      <c r="L3147" s="4">
        <v>0</v>
      </c>
      <c r="M3147" s="4" t="str">
        <f t="shared" si="297"/>
        <v>Low Sales</v>
      </c>
      <c r="N3147" s="2" t="str">
        <f t="shared" si="298"/>
        <v>Grade C</v>
      </c>
      <c r="O3147"/>
      <c r="P3147" s="4">
        <v>0</v>
      </c>
      <c r="Q3147" t="s">
        <v>23</v>
      </c>
      <c r="R3147" s="4">
        <v>8</v>
      </c>
      <c r="S3147" t="str">
        <f>CONCATENATE(OrdersTable[[#This Row],[Clean_ID]],"-",OrdersTable[[#This Row],[Clean_Region]],"-",OrdersTable[[#This Row],[Clean_Product]])</f>
        <v>4145-NORTH-Furniture</v>
      </c>
    </row>
    <row r="3148" spans="1:19" x14ac:dyDescent="0.3">
      <c r="A3148" t="s">
        <v>8031</v>
      </c>
      <c r="B3148" t="str">
        <f t="shared" si="294"/>
        <v>4146</v>
      </c>
      <c r="C3148" t="s">
        <v>1073</v>
      </c>
      <c r="D3148" t="str">
        <f t="shared" si="299"/>
        <v>Anthony Garcia</v>
      </c>
      <c r="E3148" t="s">
        <v>44</v>
      </c>
      <c r="F3148" t="str">
        <f t="shared" si="295"/>
        <v>SOUTH</v>
      </c>
      <c r="G3148" t="s">
        <v>80</v>
      </c>
      <c r="H3148" t="str">
        <f t="shared" si="296"/>
        <v>Furniture</v>
      </c>
      <c r="I3148" s="2" t="s">
        <v>3719</v>
      </c>
      <c r="J3148" s="1">
        <v>45838</v>
      </c>
      <c r="K3148">
        <v>1182.03</v>
      </c>
      <c r="L3148" s="4">
        <v>1182.03</v>
      </c>
      <c r="M3148" s="4" t="str">
        <f t="shared" si="297"/>
        <v>Low Sales</v>
      </c>
      <c r="N3148" s="2" t="str">
        <f t="shared" si="298"/>
        <v>Grade C</v>
      </c>
      <c r="O3148">
        <v>15</v>
      </c>
      <c r="P3148" s="4">
        <v>15</v>
      </c>
      <c r="Q3148" t="s">
        <v>23</v>
      </c>
      <c r="R3148" s="4">
        <v>13</v>
      </c>
      <c r="S3148" t="str">
        <f>CONCATENATE(OrdersTable[[#This Row],[Clean_ID]],"-",OrdersTable[[#This Row],[Clean_Region]],"-",OrdersTable[[#This Row],[Clean_Product]])</f>
        <v>4146-SOUTH-Furniture</v>
      </c>
    </row>
    <row r="3149" spans="1:19" x14ac:dyDescent="0.3">
      <c r="A3149" t="s">
        <v>8032</v>
      </c>
      <c r="B3149" t="str">
        <f t="shared" si="294"/>
        <v>4147</v>
      </c>
      <c r="C3149" t="s">
        <v>8033</v>
      </c>
      <c r="D3149" t="str">
        <f t="shared" si="299"/>
        <v>Scott Campbell</v>
      </c>
      <c r="E3149" t="s">
        <v>44</v>
      </c>
      <c r="F3149" t="str">
        <f t="shared" si="295"/>
        <v>SOUTH</v>
      </c>
      <c r="G3149" t="s">
        <v>80</v>
      </c>
      <c r="H3149" t="str">
        <f t="shared" si="296"/>
        <v>Furniture</v>
      </c>
      <c r="I3149" s="2" t="s">
        <v>568</v>
      </c>
      <c r="J3149" s="1">
        <v>45507</v>
      </c>
      <c r="K3149"/>
      <c r="L3149" s="4">
        <v>0</v>
      </c>
      <c r="M3149" s="4" t="str">
        <f t="shared" si="297"/>
        <v>Low Sales</v>
      </c>
      <c r="N3149" s="2" t="str">
        <f t="shared" si="298"/>
        <v>Grade C</v>
      </c>
      <c r="O3149">
        <v>20</v>
      </c>
      <c r="P3149" s="4">
        <v>20</v>
      </c>
      <c r="Q3149" t="s">
        <v>14</v>
      </c>
      <c r="R3149" s="4">
        <v>6</v>
      </c>
      <c r="S3149" t="str">
        <f>CONCATENATE(OrdersTable[[#This Row],[Clean_ID]],"-",OrdersTable[[#This Row],[Clean_Region]],"-",OrdersTable[[#This Row],[Clean_Product]])</f>
        <v>4147-SOUTH-Furniture</v>
      </c>
    </row>
    <row r="3150" spans="1:19" x14ac:dyDescent="0.3">
      <c r="A3150" t="s">
        <v>8034</v>
      </c>
      <c r="B3150" t="str">
        <f t="shared" si="294"/>
        <v>4148</v>
      </c>
      <c r="C3150" t="s">
        <v>8035</v>
      </c>
      <c r="D3150" t="str">
        <f t="shared" si="299"/>
        <v>Tim Brown</v>
      </c>
      <c r="E3150" t="s">
        <v>11</v>
      </c>
      <c r="F3150" t="str">
        <f t="shared" si="295"/>
        <v>NORTH</v>
      </c>
      <c r="G3150" t="s">
        <v>35</v>
      </c>
      <c r="H3150" t="str">
        <f t="shared" si="296"/>
        <v>Electronics</v>
      </c>
      <c r="I3150" s="2" t="s">
        <v>8036</v>
      </c>
      <c r="J3150" s="1">
        <v>45591</v>
      </c>
      <c r="K3150">
        <v>4155.82</v>
      </c>
      <c r="L3150" s="4">
        <v>4155.82</v>
      </c>
      <c r="M3150" s="4" t="str">
        <f t="shared" si="297"/>
        <v>High Sales</v>
      </c>
      <c r="N3150" s="2" t="str">
        <f t="shared" si="298"/>
        <v>Grade A</v>
      </c>
      <c r="O3150">
        <v>15</v>
      </c>
      <c r="P3150" s="4">
        <v>15</v>
      </c>
      <c r="Q3150" t="s">
        <v>14</v>
      </c>
      <c r="R3150" s="4">
        <v>2</v>
      </c>
      <c r="S3150" t="str">
        <f>CONCATENATE(OrdersTable[[#This Row],[Clean_ID]],"-",OrdersTable[[#This Row],[Clean_Region]],"-",OrdersTable[[#This Row],[Clean_Product]])</f>
        <v>4148-NORTH-Electronics</v>
      </c>
    </row>
    <row r="3151" spans="1:19" x14ac:dyDescent="0.3">
      <c r="A3151" t="s">
        <v>8037</v>
      </c>
      <c r="B3151" t="str">
        <f t="shared" si="294"/>
        <v>4149</v>
      </c>
      <c r="C3151" t="s">
        <v>8038</v>
      </c>
      <c r="D3151" t="str">
        <f t="shared" si="299"/>
        <v>Lindsay Davis</v>
      </c>
      <c r="E3151" t="s">
        <v>26</v>
      </c>
      <c r="F3151" t="str">
        <f t="shared" si="295"/>
        <v>EAST</v>
      </c>
      <c r="G3151" t="s">
        <v>35</v>
      </c>
      <c r="H3151" t="str">
        <f t="shared" si="296"/>
        <v>Electronics</v>
      </c>
      <c r="I3151" s="2" t="s">
        <v>2663</v>
      </c>
      <c r="J3151" s="1">
        <v>45830</v>
      </c>
      <c r="K3151"/>
      <c r="L3151" s="4">
        <v>0</v>
      </c>
      <c r="M3151" s="4" t="str">
        <f t="shared" si="297"/>
        <v>Low Sales</v>
      </c>
      <c r="N3151" s="2" t="str">
        <f t="shared" si="298"/>
        <v>Grade C</v>
      </c>
      <c r="O3151">
        <v>10</v>
      </c>
      <c r="P3151" s="4">
        <v>10</v>
      </c>
      <c r="Q3151" t="s">
        <v>14</v>
      </c>
      <c r="R3151" s="4">
        <v>3</v>
      </c>
      <c r="S3151" t="str">
        <f>CONCATENATE(OrdersTable[[#This Row],[Clean_ID]],"-",OrdersTable[[#This Row],[Clean_Region]],"-",OrdersTable[[#This Row],[Clean_Product]])</f>
        <v>4149-EAST-Electronics</v>
      </c>
    </row>
    <row r="3152" spans="1:19" x14ac:dyDescent="0.3">
      <c r="A3152" t="s">
        <v>8039</v>
      </c>
      <c r="B3152" t="str">
        <f t="shared" si="294"/>
        <v>4150</v>
      </c>
      <c r="C3152" t="s">
        <v>8040</v>
      </c>
      <c r="D3152" t="str">
        <f t="shared" si="299"/>
        <v>Kevin Walton</v>
      </c>
      <c r="E3152" t="s">
        <v>11</v>
      </c>
      <c r="F3152" t="str">
        <f t="shared" si="295"/>
        <v>NORTH</v>
      </c>
      <c r="G3152" t="s">
        <v>12</v>
      </c>
      <c r="H3152" t="str">
        <f t="shared" si="296"/>
        <v>Electronics</v>
      </c>
      <c r="I3152" s="2" t="s">
        <v>8041</v>
      </c>
      <c r="J3152" s="1">
        <v>45588</v>
      </c>
      <c r="K3152"/>
      <c r="L3152" s="4">
        <v>0</v>
      </c>
      <c r="M3152" s="4" t="str">
        <f t="shared" si="297"/>
        <v>Low Sales</v>
      </c>
      <c r="N3152" s="2" t="str">
        <f t="shared" si="298"/>
        <v>Grade C</v>
      </c>
      <c r="O3152">
        <v>10</v>
      </c>
      <c r="P3152" s="4">
        <v>10</v>
      </c>
      <c r="Q3152" t="s">
        <v>23</v>
      </c>
      <c r="R3152" s="4">
        <v>8</v>
      </c>
      <c r="S3152" t="str">
        <f>CONCATENATE(OrdersTable[[#This Row],[Clean_ID]],"-",OrdersTable[[#This Row],[Clean_Region]],"-",OrdersTable[[#This Row],[Clean_Product]])</f>
        <v>4150-NORTH-Electronics</v>
      </c>
    </row>
    <row r="3153" spans="1:19" x14ac:dyDescent="0.3">
      <c r="A3153" t="s">
        <v>8042</v>
      </c>
      <c r="B3153" t="str">
        <f t="shared" si="294"/>
        <v>4151</v>
      </c>
      <c r="C3153" t="s">
        <v>8043</v>
      </c>
      <c r="D3153" t="str">
        <f t="shared" si="299"/>
        <v>Victor Clark</v>
      </c>
      <c r="E3153" t="s">
        <v>11</v>
      </c>
      <c r="F3153" t="str">
        <f t="shared" si="295"/>
        <v>NORTH</v>
      </c>
      <c r="G3153" t="s">
        <v>35</v>
      </c>
      <c r="H3153" t="str">
        <f t="shared" si="296"/>
        <v>Electronics</v>
      </c>
      <c r="I3153" s="2" t="s">
        <v>1682</v>
      </c>
      <c r="J3153" s="1">
        <v>45727</v>
      </c>
      <c r="K3153">
        <v>2593.4699999999998</v>
      </c>
      <c r="L3153" s="4">
        <v>2593.4699999999998</v>
      </c>
      <c r="M3153" s="4" t="str">
        <f t="shared" si="297"/>
        <v>High Sales</v>
      </c>
      <c r="N3153" s="2" t="str">
        <f t="shared" si="298"/>
        <v>Grade B</v>
      </c>
      <c r="O3153"/>
      <c r="P3153" s="4">
        <v>0</v>
      </c>
      <c r="Q3153" t="s">
        <v>31</v>
      </c>
      <c r="R3153" s="4">
        <v>9</v>
      </c>
      <c r="S3153" t="str">
        <f>CONCATENATE(OrdersTable[[#This Row],[Clean_ID]],"-",OrdersTable[[#This Row],[Clean_Region]],"-",OrdersTable[[#This Row],[Clean_Product]])</f>
        <v>4151-NORTH-Electronics</v>
      </c>
    </row>
    <row r="3154" spans="1:19" x14ac:dyDescent="0.3">
      <c r="A3154" t="s">
        <v>8044</v>
      </c>
      <c r="B3154" t="str">
        <f t="shared" si="294"/>
        <v>4152</v>
      </c>
      <c r="C3154" t="s">
        <v>8045</v>
      </c>
      <c r="D3154" t="str">
        <f t="shared" si="299"/>
        <v>Rachel Bruce</v>
      </c>
      <c r="E3154" t="s">
        <v>34</v>
      </c>
      <c r="F3154" t="str">
        <f t="shared" si="295"/>
        <v>NORTH</v>
      </c>
      <c r="G3154" t="s">
        <v>12</v>
      </c>
      <c r="H3154" t="str">
        <f t="shared" si="296"/>
        <v>Electronics</v>
      </c>
      <c r="I3154" s="2" t="s">
        <v>787</v>
      </c>
      <c r="J3154" s="1">
        <v>45394</v>
      </c>
      <c r="K3154"/>
      <c r="L3154" s="4">
        <v>0</v>
      </c>
      <c r="M3154" s="4" t="str">
        <f t="shared" si="297"/>
        <v>Low Sales</v>
      </c>
      <c r="N3154" s="2" t="str">
        <f t="shared" si="298"/>
        <v>Grade C</v>
      </c>
      <c r="O3154">
        <v>10</v>
      </c>
      <c r="P3154" s="4">
        <v>10</v>
      </c>
      <c r="Q3154" t="s">
        <v>14</v>
      </c>
      <c r="R3154" s="4">
        <v>5</v>
      </c>
      <c r="S3154" t="str">
        <f>CONCATENATE(OrdersTable[[#This Row],[Clean_ID]],"-",OrdersTable[[#This Row],[Clean_Region]],"-",OrdersTable[[#This Row],[Clean_Product]])</f>
        <v>4152-NORTH-Electronics</v>
      </c>
    </row>
    <row r="3155" spans="1:19" x14ac:dyDescent="0.3">
      <c r="A3155" t="s">
        <v>8046</v>
      </c>
      <c r="B3155" t="str">
        <f t="shared" si="294"/>
        <v>4153</v>
      </c>
      <c r="C3155" t="s">
        <v>8047</v>
      </c>
      <c r="D3155" t="str">
        <f t="shared" si="299"/>
        <v>Katie Campbell</v>
      </c>
      <c r="E3155" t="s">
        <v>44</v>
      </c>
      <c r="F3155" t="str">
        <f t="shared" si="295"/>
        <v>SOUTH</v>
      </c>
      <c r="G3155" t="s">
        <v>12</v>
      </c>
      <c r="H3155" t="str">
        <f t="shared" si="296"/>
        <v>Electronics</v>
      </c>
      <c r="I3155" s="2" t="s">
        <v>2273</v>
      </c>
      <c r="J3155" s="1">
        <v>45624</v>
      </c>
      <c r="K3155"/>
      <c r="L3155" s="4">
        <v>0</v>
      </c>
      <c r="M3155" s="4" t="str">
        <f t="shared" si="297"/>
        <v>Low Sales</v>
      </c>
      <c r="N3155" s="2" t="str">
        <f t="shared" si="298"/>
        <v>Grade C</v>
      </c>
      <c r="O3155">
        <v>10</v>
      </c>
      <c r="P3155" s="4">
        <v>10</v>
      </c>
      <c r="Q3155" t="s">
        <v>23</v>
      </c>
      <c r="R3155" s="4">
        <v>8</v>
      </c>
      <c r="S3155" t="str">
        <f>CONCATENATE(OrdersTable[[#This Row],[Clean_ID]],"-",OrdersTable[[#This Row],[Clean_Region]],"-",OrdersTable[[#This Row],[Clean_Product]])</f>
        <v>4153-SOUTH-Electronics</v>
      </c>
    </row>
    <row r="3156" spans="1:19" x14ac:dyDescent="0.3">
      <c r="A3156" t="s">
        <v>8048</v>
      </c>
      <c r="B3156" t="str">
        <f t="shared" si="294"/>
        <v>4154</v>
      </c>
      <c r="C3156" t="s">
        <v>8049</v>
      </c>
      <c r="D3156" t="str">
        <f t="shared" si="299"/>
        <v>Shirley Schaefer</v>
      </c>
      <c r="E3156" t="s">
        <v>21</v>
      </c>
      <c r="F3156" t="str">
        <f t="shared" si="295"/>
        <v>CENTRAL</v>
      </c>
      <c r="G3156" t="s">
        <v>35</v>
      </c>
      <c r="H3156" t="str">
        <f t="shared" si="296"/>
        <v>Electronics</v>
      </c>
      <c r="I3156" s="2" t="s">
        <v>2917</v>
      </c>
      <c r="J3156" s="1">
        <v>45466</v>
      </c>
      <c r="K3156">
        <v>564.23</v>
      </c>
      <c r="L3156" s="4">
        <v>564.23</v>
      </c>
      <c r="M3156" s="4" t="str">
        <f t="shared" si="297"/>
        <v>Low Sales</v>
      </c>
      <c r="N3156" s="2" t="str">
        <f t="shared" si="298"/>
        <v>Grade C</v>
      </c>
      <c r="O3156">
        <v>20</v>
      </c>
      <c r="P3156" s="4">
        <v>20</v>
      </c>
      <c r="Q3156" t="s">
        <v>37</v>
      </c>
      <c r="R3156" s="4">
        <v>2</v>
      </c>
      <c r="S3156" t="str">
        <f>CONCATENATE(OrdersTable[[#This Row],[Clean_ID]],"-",OrdersTable[[#This Row],[Clean_Region]],"-",OrdersTable[[#This Row],[Clean_Product]])</f>
        <v>4154-CENTRAL-Electronics</v>
      </c>
    </row>
    <row r="3157" spans="1:19" x14ac:dyDescent="0.3">
      <c r="A3157" t="s">
        <v>8050</v>
      </c>
      <c r="B3157" t="str">
        <f t="shared" si="294"/>
        <v>4155</v>
      </c>
      <c r="C3157" t="s">
        <v>8051</v>
      </c>
      <c r="D3157" t="str">
        <f t="shared" si="299"/>
        <v>Tracy Hendricks</v>
      </c>
      <c r="E3157" t="s">
        <v>21</v>
      </c>
      <c r="F3157" t="str">
        <f t="shared" si="295"/>
        <v>CENTRAL</v>
      </c>
      <c r="G3157" t="s">
        <v>35</v>
      </c>
      <c r="H3157" t="str">
        <f t="shared" si="296"/>
        <v>Electronics</v>
      </c>
      <c r="I3157" s="2" t="s">
        <v>3196</v>
      </c>
      <c r="J3157" s="1">
        <v>45391</v>
      </c>
      <c r="K3157"/>
      <c r="L3157" s="4">
        <v>0</v>
      </c>
      <c r="M3157" s="4" t="str">
        <f t="shared" si="297"/>
        <v>Low Sales</v>
      </c>
      <c r="N3157" s="2" t="str">
        <f t="shared" si="298"/>
        <v>Grade C</v>
      </c>
      <c r="O3157"/>
      <c r="P3157" s="4">
        <v>0</v>
      </c>
      <c r="Q3157" t="s">
        <v>31</v>
      </c>
      <c r="R3157" s="4">
        <v>7</v>
      </c>
      <c r="S3157" t="str">
        <f>CONCATENATE(OrdersTable[[#This Row],[Clean_ID]],"-",OrdersTable[[#This Row],[Clean_Region]],"-",OrdersTable[[#This Row],[Clean_Product]])</f>
        <v>4155-CENTRAL-Electronics</v>
      </c>
    </row>
    <row r="3158" spans="1:19" x14ac:dyDescent="0.3">
      <c r="A3158" t="s">
        <v>8052</v>
      </c>
      <c r="B3158" t="str">
        <f t="shared" si="294"/>
        <v>4156</v>
      </c>
      <c r="C3158" t="s">
        <v>8053</v>
      </c>
      <c r="D3158" t="str">
        <f t="shared" si="299"/>
        <v>Kristina Underwood</v>
      </c>
      <c r="E3158" t="s">
        <v>26</v>
      </c>
      <c r="F3158" t="str">
        <f t="shared" si="295"/>
        <v>EAST</v>
      </c>
      <c r="G3158" t="s">
        <v>80</v>
      </c>
      <c r="H3158" t="str">
        <f t="shared" si="296"/>
        <v>Furniture</v>
      </c>
      <c r="I3158" s="2" t="s">
        <v>4423</v>
      </c>
      <c r="J3158" s="1">
        <v>45394</v>
      </c>
      <c r="K3158"/>
      <c r="L3158" s="4">
        <v>0</v>
      </c>
      <c r="M3158" s="4" t="str">
        <f t="shared" si="297"/>
        <v>Low Sales</v>
      </c>
      <c r="N3158" s="2" t="str">
        <f t="shared" si="298"/>
        <v>Grade C</v>
      </c>
      <c r="O3158"/>
      <c r="P3158" s="4">
        <v>0</v>
      </c>
      <c r="Q3158" t="s">
        <v>14</v>
      </c>
      <c r="R3158" s="4">
        <v>3</v>
      </c>
      <c r="S3158" t="str">
        <f>CONCATENATE(OrdersTable[[#This Row],[Clean_ID]],"-",OrdersTable[[#This Row],[Clean_Region]],"-",OrdersTable[[#This Row],[Clean_Product]])</f>
        <v>4156-EAST-Furniture</v>
      </c>
    </row>
    <row r="3159" spans="1:19" x14ac:dyDescent="0.3">
      <c r="A3159" t="s">
        <v>8054</v>
      </c>
      <c r="B3159" t="str">
        <f t="shared" si="294"/>
        <v>4157</v>
      </c>
      <c r="C3159" t="s">
        <v>8055</v>
      </c>
      <c r="D3159" t="str">
        <f t="shared" si="299"/>
        <v>Tanya Valdez</v>
      </c>
      <c r="E3159" t="s">
        <v>51</v>
      </c>
      <c r="F3159" t="str">
        <f t="shared" si="295"/>
        <v>WEST</v>
      </c>
      <c r="G3159" t="s">
        <v>80</v>
      </c>
      <c r="H3159" t="str">
        <f t="shared" si="296"/>
        <v>Furniture</v>
      </c>
      <c r="I3159" s="2" t="s">
        <v>2035</v>
      </c>
      <c r="J3159" s="1">
        <v>45542</v>
      </c>
      <c r="K3159"/>
      <c r="L3159" s="4">
        <v>0</v>
      </c>
      <c r="M3159" s="4" t="str">
        <f t="shared" si="297"/>
        <v>Low Sales</v>
      </c>
      <c r="N3159" s="2" t="str">
        <f t="shared" si="298"/>
        <v>Grade C</v>
      </c>
      <c r="O3159">
        <v>10</v>
      </c>
      <c r="P3159" s="4">
        <v>10</v>
      </c>
      <c r="Q3159" t="s">
        <v>18</v>
      </c>
      <c r="R3159" s="4">
        <v>1</v>
      </c>
      <c r="S3159" t="str">
        <f>CONCATENATE(OrdersTable[[#This Row],[Clean_ID]],"-",OrdersTable[[#This Row],[Clean_Region]],"-",OrdersTable[[#This Row],[Clean_Product]])</f>
        <v>4157-WEST-Furniture</v>
      </c>
    </row>
    <row r="3160" spans="1:19" x14ac:dyDescent="0.3">
      <c r="A3160" t="s">
        <v>8056</v>
      </c>
      <c r="B3160" t="str">
        <f t="shared" si="294"/>
        <v>4158</v>
      </c>
      <c r="C3160" t="s">
        <v>8057</v>
      </c>
      <c r="D3160" t="str">
        <f t="shared" si="299"/>
        <v>Dale Cameron</v>
      </c>
      <c r="E3160" t="s">
        <v>51</v>
      </c>
      <c r="F3160" t="str">
        <f t="shared" si="295"/>
        <v>WEST</v>
      </c>
      <c r="G3160" t="s">
        <v>12</v>
      </c>
      <c r="H3160" t="str">
        <f t="shared" si="296"/>
        <v>Electronics</v>
      </c>
      <c r="I3160" s="2" t="s">
        <v>2652</v>
      </c>
      <c r="J3160" s="1">
        <v>45346</v>
      </c>
      <c r="K3160">
        <v>1016.43</v>
      </c>
      <c r="L3160" s="4">
        <v>1016.43</v>
      </c>
      <c r="M3160" s="4" t="str">
        <f t="shared" si="297"/>
        <v>Low Sales</v>
      </c>
      <c r="N3160" s="2" t="str">
        <f t="shared" si="298"/>
        <v>Grade C</v>
      </c>
      <c r="O3160"/>
      <c r="P3160" s="4">
        <v>0</v>
      </c>
      <c r="Q3160" t="s">
        <v>23</v>
      </c>
      <c r="R3160" s="4">
        <v>14</v>
      </c>
      <c r="S3160" t="str">
        <f>CONCATENATE(OrdersTable[[#This Row],[Clean_ID]],"-",OrdersTable[[#This Row],[Clean_Region]],"-",OrdersTable[[#This Row],[Clean_Product]])</f>
        <v>4158-WEST-Electronics</v>
      </c>
    </row>
    <row r="3161" spans="1:19" x14ac:dyDescent="0.3">
      <c r="A3161" t="s">
        <v>8058</v>
      </c>
      <c r="B3161" t="str">
        <f t="shared" si="294"/>
        <v>4159</v>
      </c>
      <c r="C3161" t="s">
        <v>8059</v>
      </c>
      <c r="D3161" t="str">
        <f t="shared" si="299"/>
        <v>Victoria Jenkins</v>
      </c>
      <c r="E3161" t="s">
        <v>26</v>
      </c>
      <c r="F3161" t="str">
        <f t="shared" si="295"/>
        <v>EAST</v>
      </c>
      <c r="G3161" t="s">
        <v>40</v>
      </c>
      <c r="H3161" t="str">
        <f t="shared" si="296"/>
        <v>Office Supplies</v>
      </c>
      <c r="I3161" s="2" t="s">
        <v>609</v>
      </c>
      <c r="J3161" s="1">
        <v>46004</v>
      </c>
      <c r="K3161">
        <v>3392.64</v>
      </c>
      <c r="L3161" s="4">
        <v>3392.64</v>
      </c>
      <c r="M3161" s="4" t="str">
        <f t="shared" si="297"/>
        <v>High Sales</v>
      </c>
      <c r="N3161" s="2" t="str">
        <f t="shared" si="298"/>
        <v>Grade B</v>
      </c>
      <c r="O3161">
        <v>10</v>
      </c>
      <c r="P3161" s="4">
        <v>10</v>
      </c>
      <c r="Q3161" t="s">
        <v>31</v>
      </c>
      <c r="R3161" s="4">
        <v>12</v>
      </c>
      <c r="S3161" t="str">
        <f>CONCATENATE(OrdersTable[[#This Row],[Clean_ID]],"-",OrdersTable[[#This Row],[Clean_Region]],"-",OrdersTable[[#This Row],[Clean_Product]])</f>
        <v>4159-EAST-Office Supplies</v>
      </c>
    </row>
    <row r="3162" spans="1:19" x14ac:dyDescent="0.3">
      <c r="A3162" t="s">
        <v>8060</v>
      </c>
      <c r="B3162" t="str">
        <f t="shared" si="294"/>
        <v>4160</v>
      </c>
      <c r="C3162" t="s">
        <v>8061</v>
      </c>
      <c r="D3162" t="str">
        <f t="shared" si="299"/>
        <v>Haley Wallace</v>
      </c>
      <c r="E3162" t="s">
        <v>34</v>
      </c>
      <c r="F3162" t="str">
        <f t="shared" si="295"/>
        <v>NORTH</v>
      </c>
      <c r="G3162" t="s">
        <v>12</v>
      </c>
      <c r="H3162" t="str">
        <f t="shared" si="296"/>
        <v>Electronics</v>
      </c>
      <c r="I3162" s="2" t="s">
        <v>8041</v>
      </c>
      <c r="J3162" s="1">
        <v>45588</v>
      </c>
      <c r="K3162"/>
      <c r="L3162" s="4">
        <v>0</v>
      </c>
      <c r="M3162" s="4" t="str">
        <f t="shared" si="297"/>
        <v>Low Sales</v>
      </c>
      <c r="N3162" s="2" t="str">
        <f t="shared" si="298"/>
        <v>Grade C</v>
      </c>
      <c r="O3162">
        <v>20</v>
      </c>
      <c r="P3162" s="4">
        <v>20</v>
      </c>
      <c r="Q3162" t="s">
        <v>14</v>
      </c>
      <c r="R3162" s="4">
        <v>2</v>
      </c>
      <c r="S3162" t="str">
        <f>CONCATENATE(OrdersTable[[#This Row],[Clean_ID]],"-",OrdersTable[[#This Row],[Clean_Region]],"-",OrdersTable[[#This Row],[Clean_Product]])</f>
        <v>4160-NORTH-Electronics</v>
      </c>
    </row>
    <row r="3163" spans="1:19" x14ac:dyDescent="0.3">
      <c r="A3163" t="s">
        <v>8062</v>
      </c>
      <c r="B3163" t="str">
        <f t="shared" si="294"/>
        <v>4161</v>
      </c>
      <c r="C3163" t="s">
        <v>8063</v>
      </c>
      <c r="D3163" t="str">
        <f t="shared" si="299"/>
        <v>Carolyn Fleming</v>
      </c>
      <c r="E3163" t="s">
        <v>26</v>
      </c>
      <c r="F3163" t="str">
        <f t="shared" si="295"/>
        <v>EAST</v>
      </c>
      <c r="G3163" t="s">
        <v>12</v>
      </c>
      <c r="H3163" t="str">
        <f t="shared" si="296"/>
        <v>Electronics</v>
      </c>
      <c r="I3163" s="2" t="s">
        <v>8064</v>
      </c>
      <c r="J3163" s="1">
        <v>45554</v>
      </c>
      <c r="K3163">
        <v>3705.75</v>
      </c>
      <c r="L3163" s="4">
        <v>3705.75</v>
      </c>
      <c r="M3163" s="4" t="str">
        <f t="shared" si="297"/>
        <v>High Sales</v>
      </c>
      <c r="N3163" s="2" t="str">
        <f t="shared" si="298"/>
        <v>Grade B</v>
      </c>
      <c r="O3163">
        <v>5</v>
      </c>
      <c r="P3163" s="4">
        <v>5</v>
      </c>
      <c r="Q3163" t="s">
        <v>14</v>
      </c>
      <c r="R3163" s="4">
        <v>14</v>
      </c>
      <c r="S3163" t="str">
        <f>CONCATENATE(OrdersTable[[#This Row],[Clean_ID]],"-",OrdersTable[[#This Row],[Clean_Region]],"-",OrdersTable[[#This Row],[Clean_Product]])</f>
        <v>4161-EAST-Electronics</v>
      </c>
    </row>
    <row r="3164" spans="1:19" x14ac:dyDescent="0.3">
      <c r="A3164" t="s">
        <v>8065</v>
      </c>
      <c r="B3164" t="str">
        <f t="shared" si="294"/>
        <v>4162</v>
      </c>
      <c r="C3164" t="s">
        <v>8066</v>
      </c>
      <c r="D3164" t="str">
        <f t="shared" si="299"/>
        <v>Derrick Wright</v>
      </c>
      <c r="E3164" t="s">
        <v>51</v>
      </c>
      <c r="F3164" t="str">
        <f t="shared" si="295"/>
        <v>WEST</v>
      </c>
      <c r="G3164" t="s">
        <v>35</v>
      </c>
      <c r="H3164" t="str">
        <f t="shared" si="296"/>
        <v>Electronics</v>
      </c>
      <c r="I3164" s="2" t="s">
        <v>666</v>
      </c>
      <c r="J3164" s="1">
        <v>45547</v>
      </c>
      <c r="K3164">
        <v>4251.58</v>
      </c>
      <c r="L3164" s="4">
        <v>4251.58</v>
      </c>
      <c r="M3164" s="4" t="str">
        <f t="shared" si="297"/>
        <v>High Sales</v>
      </c>
      <c r="N3164" s="2" t="str">
        <f t="shared" si="298"/>
        <v>Grade A</v>
      </c>
      <c r="O3164">
        <v>10</v>
      </c>
      <c r="P3164" s="4">
        <v>10</v>
      </c>
      <c r="Q3164" t="s">
        <v>18</v>
      </c>
      <c r="R3164" s="4">
        <v>14</v>
      </c>
      <c r="S3164" t="str">
        <f>CONCATENATE(OrdersTable[[#This Row],[Clean_ID]],"-",OrdersTable[[#This Row],[Clean_Region]],"-",OrdersTable[[#This Row],[Clean_Product]])</f>
        <v>4162-WEST-Electronics</v>
      </c>
    </row>
    <row r="3165" spans="1:19" x14ac:dyDescent="0.3">
      <c r="A3165" t="s">
        <v>8067</v>
      </c>
      <c r="B3165" t="str">
        <f t="shared" si="294"/>
        <v>4163</v>
      </c>
      <c r="C3165" t="s">
        <v>8068</v>
      </c>
      <c r="D3165" t="str">
        <f t="shared" si="299"/>
        <v>Erin Andersen</v>
      </c>
      <c r="E3165" t="s">
        <v>44</v>
      </c>
      <c r="F3165" t="str">
        <f t="shared" si="295"/>
        <v>SOUTH</v>
      </c>
      <c r="G3165" t="s">
        <v>40</v>
      </c>
      <c r="H3165" t="str">
        <f t="shared" si="296"/>
        <v>Office Supplies</v>
      </c>
      <c r="I3165" s="2" t="s">
        <v>1329</v>
      </c>
      <c r="J3165" s="1">
        <v>45330</v>
      </c>
      <c r="K3165">
        <v>4956.51</v>
      </c>
      <c r="L3165" s="4">
        <v>4956.51</v>
      </c>
      <c r="M3165" s="4" t="str">
        <f t="shared" si="297"/>
        <v>High Sales</v>
      </c>
      <c r="N3165" s="2" t="str">
        <f t="shared" si="298"/>
        <v>Grade A</v>
      </c>
      <c r="O3165"/>
      <c r="P3165" s="4">
        <v>0</v>
      </c>
      <c r="Q3165" t="s">
        <v>18</v>
      </c>
      <c r="R3165" s="4">
        <v>3</v>
      </c>
      <c r="S3165" t="str">
        <f>CONCATENATE(OrdersTable[[#This Row],[Clean_ID]],"-",OrdersTable[[#This Row],[Clean_Region]],"-",OrdersTable[[#This Row],[Clean_Product]])</f>
        <v>4163-SOUTH-Office Supplies</v>
      </c>
    </row>
    <row r="3166" spans="1:19" x14ac:dyDescent="0.3">
      <c r="A3166" t="s">
        <v>8069</v>
      </c>
      <c r="B3166" t="str">
        <f t="shared" si="294"/>
        <v>4164</v>
      </c>
      <c r="C3166" t="s">
        <v>8070</v>
      </c>
      <c r="D3166" t="str">
        <f t="shared" si="299"/>
        <v>Maria Graham</v>
      </c>
      <c r="E3166" t="s">
        <v>11</v>
      </c>
      <c r="F3166" t="str">
        <f t="shared" si="295"/>
        <v>NORTH</v>
      </c>
      <c r="G3166" t="s">
        <v>80</v>
      </c>
      <c r="H3166" t="str">
        <f t="shared" si="296"/>
        <v>Furniture</v>
      </c>
      <c r="I3166" s="2" t="s">
        <v>8071</v>
      </c>
      <c r="J3166" s="1">
        <v>45340</v>
      </c>
      <c r="K3166">
        <v>1920.01</v>
      </c>
      <c r="L3166" s="4">
        <v>1920.01</v>
      </c>
      <c r="M3166" s="4" t="str">
        <f t="shared" si="297"/>
        <v>Low Sales</v>
      </c>
      <c r="N3166" s="2" t="str">
        <f t="shared" si="298"/>
        <v>Grade C</v>
      </c>
      <c r="O3166">
        <v>5</v>
      </c>
      <c r="P3166" s="4">
        <v>5</v>
      </c>
      <c r="Q3166" t="s">
        <v>37</v>
      </c>
      <c r="R3166" s="4">
        <v>13</v>
      </c>
      <c r="S3166" t="str">
        <f>CONCATENATE(OrdersTable[[#This Row],[Clean_ID]],"-",OrdersTable[[#This Row],[Clean_Region]],"-",OrdersTable[[#This Row],[Clean_Product]])</f>
        <v>4164-NORTH-Furniture</v>
      </c>
    </row>
    <row r="3167" spans="1:19" x14ac:dyDescent="0.3">
      <c r="A3167" t="s">
        <v>8072</v>
      </c>
      <c r="B3167" t="str">
        <f t="shared" si="294"/>
        <v>4165</v>
      </c>
      <c r="C3167" t="s">
        <v>8073</v>
      </c>
      <c r="D3167" t="str">
        <f t="shared" si="299"/>
        <v>Barbara Nelson</v>
      </c>
      <c r="E3167" t="s">
        <v>34</v>
      </c>
      <c r="F3167" t="str">
        <f t="shared" si="295"/>
        <v>NORTH</v>
      </c>
      <c r="G3167" t="s">
        <v>12</v>
      </c>
      <c r="H3167" t="str">
        <f t="shared" si="296"/>
        <v>Electronics</v>
      </c>
      <c r="I3167" s="2" t="s">
        <v>8074</v>
      </c>
      <c r="J3167" s="1">
        <v>45408</v>
      </c>
      <c r="K3167"/>
      <c r="L3167" s="4">
        <v>0</v>
      </c>
      <c r="M3167" s="4" t="str">
        <f t="shared" si="297"/>
        <v>Low Sales</v>
      </c>
      <c r="N3167" s="2" t="str">
        <f t="shared" si="298"/>
        <v>Grade C</v>
      </c>
      <c r="O3167">
        <v>10</v>
      </c>
      <c r="P3167" s="4">
        <v>10</v>
      </c>
      <c r="Q3167" t="s">
        <v>18</v>
      </c>
      <c r="R3167" s="4">
        <v>10</v>
      </c>
      <c r="S3167" t="str">
        <f>CONCATENATE(OrdersTable[[#This Row],[Clean_ID]],"-",OrdersTable[[#This Row],[Clean_Region]],"-",OrdersTable[[#This Row],[Clean_Product]])</f>
        <v>4165-NORTH-Electronics</v>
      </c>
    </row>
    <row r="3168" spans="1:19" x14ac:dyDescent="0.3">
      <c r="A3168" t="s">
        <v>8075</v>
      </c>
      <c r="B3168" t="str">
        <f t="shared" si="294"/>
        <v>4166</v>
      </c>
      <c r="C3168" t="s">
        <v>8076</v>
      </c>
      <c r="D3168" t="str">
        <f t="shared" si="299"/>
        <v>Robert Baker</v>
      </c>
      <c r="E3168" t="s">
        <v>34</v>
      </c>
      <c r="F3168" t="str">
        <f t="shared" si="295"/>
        <v>NORTH</v>
      </c>
      <c r="G3168" t="s">
        <v>80</v>
      </c>
      <c r="H3168" t="str">
        <f t="shared" si="296"/>
        <v>Furniture</v>
      </c>
      <c r="I3168" s="2" t="s">
        <v>1159</v>
      </c>
      <c r="J3168" s="1">
        <v>45525</v>
      </c>
      <c r="K3168">
        <v>912.83</v>
      </c>
      <c r="L3168" s="4">
        <v>912.83</v>
      </c>
      <c r="M3168" s="4" t="str">
        <f t="shared" si="297"/>
        <v>Low Sales</v>
      </c>
      <c r="N3168" s="2" t="str">
        <f t="shared" si="298"/>
        <v>Grade C</v>
      </c>
      <c r="O3168"/>
      <c r="P3168" s="4">
        <v>0</v>
      </c>
      <c r="Q3168" t="s">
        <v>23</v>
      </c>
      <c r="R3168" s="4">
        <v>2</v>
      </c>
      <c r="S3168" t="str">
        <f>CONCATENATE(OrdersTable[[#This Row],[Clean_ID]],"-",OrdersTable[[#This Row],[Clean_Region]],"-",OrdersTable[[#This Row],[Clean_Product]])</f>
        <v>4166-NORTH-Furniture</v>
      </c>
    </row>
    <row r="3169" spans="1:19" x14ac:dyDescent="0.3">
      <c r="A3169" t="s">
        <v>8077</v>
      </c>
      <c r="B3169" t="str">
        <f t="shared" si="294"/>
        <v>4167</v>
      </c>
      <c r="C3169" t="s">
        <v>8078</v>
      </c>
      <c r="D3169" t="str">
        <f t="shared" si="299"/>
        <v>Matthew Lopez</v>
      </c>
      <c r="E3169" t="s">
        <v>44</v>
      </c>
      <c r="F3169" t="str">
        <f t="shared" si="295"/>
        <v>SOUTH</v>
      </c>
      <c r="G3169" t="s">
        <v>80</v>
      </c>
      <c r="H3169" t="str">
        <f t="shared" si="296"/>
        <v>Furniture</v>
      </c>
      <c r="I3169" s="2" t="s">
        <v>4462</v>
      </c>
      <c r="J3169" s="1">
        <v>45541</v>
      </c>
      <c r="K3169"/>
      <c r="L3169" s="4">
        <v>0</v>
      </c>
      <c r="M3169" s="4" t="str">
        <f t="shared" si="297"/>
        <v>Low Sales</v>
      </c>
      <c r="N3169" s="2" t="str">
        <f t="shared" si="298"/>
        <v>Grade C</v>
      </c>
      <c r="O3169">
        <v>20</v>
      </c>
      <c r="P3169" s="4">
        <v>20</v>
      </c>
      <c r="Q3169" t="s">
        <v>31</v>
      </c>
      <c r="R3169" s="4">
        <v>6</v>
      </c>
      <c r="S3169" t="str">
        <f>CONCATENATE(OrdersTable[[#This Row],[Clean_ID]],"-",OrdersTable[[#This Row],[Clean_Region]],"-",OrdersTable[[#This Row],[Clean_Product]])</f>
        <v>4167-SOUTH-Furniture</v>
      </c>
    </row>
    <row r="3170" spans="1:19" x14ac:dyDescent="0.3">
      <c r="A3170" t="s">
        <v>8079</v>
      </c>
      <c r="B3170" t="str">
        <f t="shared" si="294"/>
        <v>4168</v>
      </c>
      <c r="C3170" t="s">
        <v>8080</v>
      </c>
      <c r="D3170" t="str">
        <f t="shared" si="299"/>
        <v>Terry Blair</v>
      </c>
      <c r="E3170" t="s">
        <v>44</v>
      </c>
      <c r="F3170" t="str">
        <f t="shared" si="295"/>
        <v>SOUTH</v>
      </c>
      <c r="G3170" t="s">
        <v>80</v>
      </c>
      <c r="H3170" t="str">
        <f t="shared" si="296"/>
        <v>Furniture</v>
      </c>
      <c r="I3170" s="2" t="s">
        <v>8081</v>
      </c>
      <c r="J3170" s="1">
        <v>45603</v>
      </c>
      <c r="K3170"/>
      <c r="L3170" s="4">
        <v>0</v>
      </c>
      <c r="M3170" s="4" t="str">
        <f t="shared" si="297"/>
        <v>Low Sales</v>
      </c>
      <c r="N3170" s="2" t="str">
        <f t="shared" si="298"/>
        <v>Grade C</v>
      </c>
      <c r="O3170">
        <v>15</v>
      </c>
      <c r="P3170" s="4">
        <v>15</v>
      </c>
      <c r="Q3170" t="s">
        <v>37</v>
      </c>
      <c r="R3170" s="4">
        <v>8</v>
      </c>
      <c r="S3170" t="str">
        <f>CONCATENATE(OrdersTable[[#This Row],[Clean_ID]],"-",OrdersTable[[#This Row],[Clean_Region]],"-",OrdersTable[[#This Row],[Clean_Product]])</f>
        <v>4168-SOUTH-Furniture</v>
      </c>
    </row>
    <row r="3171" spans="1:19" x14ac:dyDescent="0.3">
      <c r="A3171" t="s">
        <v>8082</v>
      </c>
      <c r="B3171" t="str">
        <f t="shared" si="294"/>
        <v>4169</v>
      </c>
      <c r="C3171" t="s">
        <v>8083</v>
      </c>
      <c r="D3171" t="str">
        <f t="shared" si="299"/>
        <v>Jennifer Phillips</v>
      </c>
      <c r="E3171" t="s">
        <v>51</v>
      </c>
      <c r="F3171" t="str">
        <f t="shared" si="295"/>
        <v>WEST</v>
      </c>
      <c r="G3171" t="s">
        <v>12</v>
      </c>
      <c r="H3171" t="str">
        <f t="shared" si="296"/>
        <v>Electronics</v>
      </c>
      <c r="I3171" s="2" t="s">
        <v>4226</v>
      </c>
      <c r="J3171" s="1">
        <v>45469</v>
      </c>
      <c r="K3171"/>
      <c r="L3171" s="4">
        <v>0</v>
      </c>
      <c r="M3171" s="4" t="str">
        <f t="shared" si="297"/>
        <v>Low Sales</v>
      </c>
      <c r="N3171" s="2" t="str">
        <f t="shared" si="298"/>
        <v>Grade C</v>
      </c>
      <c r="O3171">
        <v>20</v>
      </c>
      <c r="P3171" s="4">
        <v>20</v>
      </c>
      <c r="Q3171" t="s">
        <v>18</v>
      </c>
      <c r="R3171" s="4">
        <v>5</v>
      </c>
      <c r="S3171" t="str">
        <f>CONCATENATE(OrdersTable[[#This Row],[Clean_ID]],"-",OrdersTable[[#This Row],[Clean_Region]],"-",OrdersTable[[#This Row],[Clean_Product]])</f>
        <v>4169-WEST-Electronics</v>
      </c>
    </row>
    <row r="3172" spans="1:19" x14ac:dyDescent="0.3">
      <c r="A3172" t="s">
        <v>8084</v>
      </c>
      <c r="B3172" t="str">
        <f t="shared" si="294"/>
        <v>4170</v>
      </c>
      <c r="C3172" t="s">
        <v>8085</v>
      </c>
      <c r="D3172" t="str">
        <f t="shared" si="299"/>
        <v>Scott Mayer</v>
      </c>
      <c r="E3172" t="s">
        <v>44</v>
      </c>
      <c r="F3172" t="str">
        <f t="shared" si="295"/>
        <v>SOUTH</v>
      </c>
      <c r="G3172" t="s">
        <v>12</v>
      </c>
      <c r="H3172" t="str">
        <f t="shared" si="296"/>
        <v>Electronics</v>
      </c>
      <c r="I3172" s="2" t="s">
        <v>6418</v>
      </c>
      <c r="J3172" s="1">
        <v>46039</v>
      </c>
      <c r="K3172">
        <v>4756.24</v>
      </c>
      <c r="L3172" s="4">
        <v>4756.24</v>
      </c>
      <c r="M3172" s="4" t="str">
        <f t="shared" si="297"/>
        <v>High Sales</v>
      </c>
      <c r="N3172" s="2" t="str">
        <f t="shared" si="298"/>
        <v>Grade A</v>
      </c>
      <c r="O3172">
        <v>20</v>
      </c>
      <c r="P3172" s="4">
        <v>20</v>
      </c>
      <c r="Q3172" t="s">
        <v>23</v>
      </c>
      <c r="R3172" s="4">
        <v>11</v>
      </c>
      <c r="S3172" t="str">
        <f>CONCATENATE(OrdersTable[[#This Row],[Clean_ID]],"-",OrdersTable[[#This Row],[Clean_Region]],"-",OrdersTable[[#This Row],[Clean_Product]])</f>
        <v>4170-SOUTH-Electronics</v>
      </c>
    </row>
    <row r="3173" spans="1:19" x14ac:dyDescent="0.3">
      <c r="A3173" t="s">
        <v>8086</v>
      </c>
      <c r="B3173" t="str">
        <f t="shared" si="294"/>
        <v>4171</v>
      </c>
      <c r="C3173" t="s">
        <v>8087</v>
      </c>
      <c r="D3173" t="str">
        <f t="shared" si="299"/>
        <v>Mariah Martinez</v>
      </c>
      <c r="E3173" t="s">
        <v>11</v>
      </c>
      <c r="F3173" t="str">
        <f t="shared" si="295"/>
        <v>NORTH</v>
      </c>
      <c r="G3173" t="s">
        <v>35</v>
      </c>
      <c r="H3173" t="str">
        <f t="shared" si="296"/>
        <v>Electronics</v>
      </c>
      <c r="I3173" s="2" t="s">
        <v>1821</v>
      </c>
      <c r="J3173" s="1">
        <v>45932</v>
      </c>
      <c r="K3173"/>
      <c r="L3173" s="4">
        <v>0</v>
      </c>
      <c r="M3173" s="4" t="str">
        <f t="shared" si="297"/>
        <v>Low Sales</v>
      </c>
      <c r="N3173" s="2" t="str">
        <f t="shared" si="298"/>
        <v>Grade C</v>
      </c>
      <c r="O3173">
        <v>10</v>
      </c>
      <c r="P3173" s="4">
        <v>10</v>
      </c>
      <c r="Q3173" t="s">
        <v>37</v>
      </c>
      <c r="R3173" s="4">
        <v>8</v>
      </c>
      <c r="S3173" t="str">
        <f>CONCATENATE(OrdersTable[[#This Row],[Clean_ID]],"-",OrdersTable[[#This Row],[Clean_Region]],"-",OrdersTable[[#This Row],[Clean_Product]])</f>
        <v>4171-NORTH-Electronics</v>
      </c>
    </row>
    <row r="3174" spans="1:19" x14ac:dyDescent="0.3">
      <c r="A3174" t="s">
        <v>8088</v>
      </c>
      <c r="B3174" t="str">
        <f t="shared" si="294"/>
        <v>4172</v>
      </c>
      <c r="C3174" t="s">
        <v>8089</v>
      </c>
      <c r="D3174" t="str">
        <f t="shared" si="299"/>
        <v>Oscar Miller</v>
      </c>
      <c r="E3174" t="s">
        <v>44</v>
      </c>
      <c r="F3174" t="str">
        <f t="shared" si="295"/>
        <v>SOUTH</v>
      </c>
      <c r="G3174" t="s">
        <v>40</v>
      </c>
      <c r="H3174" t="str">
        <f t="shared" si="296"/>
        <v>Office Supplies</v>
      </c>
      <c r="I3174" s="2" t="s">
        <v>8090</v>
      </c>
      <c r="J3174" s="1">
        <v>45706</v>
      </c>
      <c r="K3174">
        <v>1706.31</v>
      </c>
      <c r="L3174" s="4">
        <v>1706.31</v>
      </c>
      <c r="M3174" s="4" t="str">
        <f t="shared" si="297"/>
        <v>Low Sales</v>
      </c>
      <c r="N3174" s="2" t="str">
        <f t="shared" si="298"/>
        <v>Grade C</v>
      </c>
      <c r="O3174">
        <v>20</v>
      </c>
      <c r="P3174" s="4">
        <v>20</v>
      </c>
      <c r="Q3174" t="s">
        <v>23</v>
      </c>
      <c r="R3174" s="4">
        <v>6</v>
      </c>
      <c r="S3174" t="str">
        <f>CONCATENATE(OrdersTable[[#This Row],[Clean_ID]],"-",OrdersTable[[#This Row],[Clean_Region]],"-",OrdersTable[[#This Row],[Clean_Product]])</f>
        <v>4172-SOUTH-Office Supplies</v>
      </c>
    </row>
    <row r="3175" spans="1:19" x14ac:dyDescent="0.3">
      <c r="A3175" t="s">
        <v>8091</v>
      </c>
      <c r="B3175" t="str">
        <f t="shared" si="294"/>
        <v>4173</v>
      </c>
      <c r="C3175" t="s">
        <v>8092</v>
      </c>
      <c r="D3175" t="str">
        <f t="shared" si="299"/>
        <v>Daniel Parker</v>
      </c>
      <c r="E3175" t="s">
        <v>26</v>
      </c>
      <c r="F3175" t="str">
        <f t="shared" si="295"/>
        <v>EAST</v>
      </c>
      <c r="G3175" t="s">
        <v>12</v>
      </c>
      <c r="H3175" t="str">
        <f t="shared" si="296"/>
        <v>Electronics</v>
      </c>
      <c r="I3175" s="2" t="s">
        <v>8093</v>
      </c>
      <c r="J3175" s="1">
        <v>45565</v>
      </c>
      <c r="K3175"/>
      <c r="L3175" s="4">
        <v>0</v>
      </c>
      <c r="M3175" s="4" t="str">
        <f t="shared" si="297"/>
        <v>Low Sales</v>
      </c>
      <c r="N3175" s="2" t="str">
        <f t="shared" si="298"/>
        <v>Grade C</v>
      </c>
      <c r="O3175">
        <v>10</v>
      </c>
      <c r="P3175" s="4">
        <v>10</v>
      </c>
      <c r="Q3175" t="s">
        <v>31</v>
      </c>
      <c r="R3175" s="4">
        <v>13</v>
      </c>
      <c r="S3175" t="str">
        <f>CONCATENATE(OrdersTable[[#This Row],[Clean_ID]],"-",OrdersTable[[#This Row],[Clean_Region]],"-",OrdersTable[[#This Row],[Clean_Product]])</f>
        <v>4173-EAST-Electronics</v>
      </c>
    </row>
    <row r="3176" spans="1:19" x14ac:dyDescent="0.3">
      <c r="A3176" t="s">
        <v>8094</v>
      </c>
      <c r="B3176" t="str">
        <f t="shared" si="294"/>
        <v>4174</v>
      </c>
      <c r="C3176" t="s">
        <v>8095</v>
      </c>
      <c r="D3176" t="str">
        <f t="shared" si="299"/>
        <v>Jennifer Stone</v>
      </c>
      <c r="E3176" t="s">
        <v>44</v>
      </c>
      <c r="F3176" t="str">
        <f t="shared" si="295"/>
        <v>SOUTH</v>
      </c>
      <c r="G3176" t="s">
        <v>12</v>
      </c>
      <c r="H3176" t="str">
        <f t="shared" si="296"/>
        <v>Electronics</v>
      </c>
      <c r="I3176" s="2" t="s">
        <v>4944</v>
      </c>
      <c r="J3176" s="1">
        <v>45926</v>
      </c>
      <c r="K3176">
        <v>2111.62</v>
      </c>
      <c r="L3176" s="4">
        <v>2111.62</v>
      </c>
      <c r="M3176" s="4" t="str">
        <f t="shared" si="297"/>
        <v>Low Sales</v>
      </c>
      <c r="N3176" s="2" t="str">
        <f t="shared" si="298"/>
        <v>Grade B</v>
      </c>
      <c r="O3176">
        <v>15</v>
      </c>
      <c r="P3176" s="4">
        <v>15</v>
      </c>
      <c r="Q3176" t="s">
        <v>23</v>
      </c>
      <c r="R3176" s="4">
        <v>13</v>
      </c>
      <c r="S3176" t="str">
        <f>CONCATENATE(OrdersTable[[#This Row],[Clean_ID]],"-",OrdersTable[[#This Row],[Clean_Region]],"-",OrdersTable[[#This Row],[Clean_Product]])</f>
        <v>4174-SOUTH-Electronics</v>
      </c>
    </row>
    <row r="3177" spans="1:19" x14ac:dyDescent="0.3">
      <c r="A3177" t="s">
        <v>8096</v>
      </c>
      <c r="B3177" t="str">
        <f t="shared" si="294"/>
        <v>4175</v>
      </c>
      <c r="C3177" t="s">
        <v>8097</v>
      </c>
      <c r="D3177" t="str">
        <f t="shared" si="299"/>
        <v>Robert Ferguson</v>
      </c>
      <c r="E3177" t="s">
        <v>26</v>
      </c>
      <c r="F3177" t="str">
        <f t="shared" si="295"/>
        <v>EAST</v>
      </c>
      <c r="G3177" t="s">
        <v>80</v>
      </c>
      <c r="H3177" t="str">
        <f t="shared" si="296"/>
        <v>Furniture</v>
      </c>
      <c r="I3177" s="2" t="s">
        <v>3108</v>
      </c>
      <c r="J3177" s="1">
        <v>45635</v>
      </c>
      <c r="K3177"/>
      <c r="L3177" s="4">
        <v>0</v>
      </c>
      <c r="M3177" s="4" t="str">
        <f t="shared" si="297"/>
        <v>Low Sales</v>
      </c>
      <c r="N3177" s="2" t="str">
        <f t="shared" si="298"/>
        <v>Grade C</v>
      </c>
      <c r="O3177">
        <v>10</v>
      </c>
      <c r="P3177" s="4">
        <v>10</v>
      </c>
      <c r="Q3177" t="s">
        <v>31</v>
      </c>
      <c r="R3177" s="4">
        <v>15</v>
      </c>
      <c r="S3177" t="str">
        <f>CONCATENATE(OrdersTable[[#This Row],[Clean_ID]],"-",OrdersTable[[#This Row],[Clean_Region]],"-",OrdersTable[[#This Row],[Clean_Product]])</f>
        <v>4175-EAST-Furniture</v>
      </c>
    </row>
    <row r="3178" spans="1:19" x14ac:dyDescent="0.3">
      <c r="A3178" t="s">
        <v>8098</v>
      </c>
      <c r="B3178" t="str">
        <f t="shared" si="294"/>
        <v>4176</v>
      </c>
      <c r="C3178" t="s">
        <v>8099</v>
      </c>
      <c r="D3178" t="str">
        <f t="shared" si="299"/>
        <v>Joseph Harris</v>
      </c>
      <c r="E3178" t="s">
        <v>51</v>
      </c>
      <c r="F3178" t="str">
        <f t="shared" si="295"/>
        <v>WEST</v>
      </c>
      <c r="G3178" t="s">
        <v>40</v>
      </c>
      <c r="H3178" t="str">
        <f t="shared" si="296"/>
        <v>Office Supplies</v>
      </c>
      <c r="I3178" s="2" t="s">
        <v>1985</v>
      </c>
      <c r="J3178" s="1">
        <v>46075</v>
      </c>
      <c r="K3178"/>
      <c r="L3178" s="4">
        <v>0</v>
      </c>
      <c r="M3178" s="4" t="str">
        <f t="shared" si="297"/>
        <v>Low Sales</v>
      </c>
      <c r="N3178" s="2" t="str">
        <f t="shared" si="298"/>
        <v>Grade C</v>
      </c>
      <c r="O3178">
        <v>10</v>
      </c>
      <c r="P3178" s="4">
        <v>10</v>
      </c>
      <c r="Q3178" t="s">
        <v>31</v>
      </c>
      <c r="R3178" s="4">
        <v>4</v>
      </c>
      <c r="S3178" t="str">
        <f>CONCATENATE(OrdersTable[[#This Row],[Clean_ID]],"-",OrdersTable[[#This Row],[Clean_Region]],"-",OrdersTable[[#This Row],[Clean_Product]])</f>
        <v>4176-WEST-Office Supplies</v>
      </c>
    </row>
    <row r="3179" spans="1:19" x14ac:dyDescent="0.3">
      <c r="A3179" t="s">
        <v>8100</v>
      </c>
      <c r="B3179" t="str">
        <f t="shared" si="294"/>
        <v>4177</v>
      </c>
      <c r="C3179" t="s">
        <v>8101</v>
      </c>
      <c r="D3179" t="str">
        <f t="shared" si="299"/>
        <v>Toni Haley</v>
      </c>
      <c r="E3179" t="s">
        <v>21</v>
      </c>
      <c r="F3179" t="str">
        <f t="shared" si="295"/>
        <v>CENTRAL</v>
      </c>
      <c r="G3179" t="s">
        <v>35</v>
      </c>
      <c r="H3179" t="str">
        <f t="shared" si="296"/>
        <v>Electronics</v>
      </c>
      <c r="I3179" s="2" t="s">
        <v>4813</v>
      </c>
      <c r="J3179" s="1">
        <v>45422</v>
      </c>
      <c r="K3179"/>
      <c r="L3179" s="4">
        <v>0</v>
      </c>
      <c r="M3179" s="4" t="str">
        <f t="shared" si="297"/>
        <v>Low Sales</v>
      </c>
      <c r="N3179" s="2" t="str">
        <f t="shared" si="298"/>
        <v>Grade C</v>
      </c>
      <c r="O3179">
        <v>10</v>
      </c>
      <c r="P3179" s="4">
        <v>10</v>
      </c>
      <c r="Q3179" t="s">
        <v>18</v>
      </c>
      <c r="R3179" s="4">
        <v>5</v>
      </c>
      <c r="S3179" t="str">
        <f>CONCATENATE(OrdersTable[[#This Row],[Clean_ID]],"-",OrdersTable[[#This Row],[Clean_Region]],"-",OrdersTable[[#This Row],[Clean_Product]])</f>
        <v>4177-CENTRAL-Electronics</v>
      </c>
    </row>
    <row r="3180" spans="1:19" x14ac:dyDescent="0.3">
      <c r="A3180" t="s">
        <v>8102</v>
      </c>
      <c r="B3180" t="str">
        <f t="shared" si="294"/>
        <v>4178</v>
      </c>
      <c r="C3180" t="s">
        <v>8103</v>
      </c>
      <c r="D3180" t="str">
        <f t="shared" si="299"/>
        <v>Jose Gaines</v>
      </c>
      <c r="E3180" t="s">
        <v>44</v>
      </c>
      <c r="F3180" t="str">
        <f t="shared" si="295"/>
        <v>SOUTH</v>
      </c>
      <c r="G3180" t="s">
        <v>35</v>
      </c>
      <c r="H3180" t="str">
        <f t="shared" si="296"/>
        <v>Electronics</v>
      </c>
      <c r="I3180" s="2" t="s">
        <v>8104</v>
      </c>
      <c r="J3180" s="1">
        <v>45797</v>
      </c>
      <c r="K3180">
        <v>796.14</v>
      </c>
      <c r="L3180" s="4">
        <v>796.14</v>
      </c>
      <c r="M3180" s="4" t="str">
        <f t="shared" si="297"/>
        <v>Low Sales</v>
      </c>
      <c r="N3180" s="2" t="str">
        <f t="shared" si="298"/>
        <v>Grade C</v>
      </c>
      <c r="O3180">
        <v>15</v>
      </c>
      <c r="P3180" s="4">
        <v>15</v>
      </c>
      <c r="Q3180" t="s">
        <v>23</v>
      </c>
      <c r="R3180" s="4">
        <v>2</v>
      </c>
      <c r="S3180" t="str">
        <f>CONCATENATE(OrdersTable[[#This Row],[Clean_ID]],"-",OrdersTable[[#This Row],[Clean_Region]],"-",OrdersTable[[#This Row],[Clean_Product]])</f>
        <v>4178-SOUTH-Electronics</v>
      </c>
    </row>
    <row r="3181" spans="1:19" x14ac:dyDescent="0.3">
      <c r="A3181" t="s">
        <v>8105</v>
      </c>
      <c r="B3181" t="str">
        <f t="shared" si="294"/>
        <v>4179</v>
      </c>
      <c r="C3181" t="s">
        <v>8106</v>
      </c>
      <c r="D3181" t="str">
        <f t="shared" si="299"/>
        <v>Tracy Bray</v>
      </c>
      <c r="E3181" t="s">
        <v>44</v>
      </c>
      <c r="F3181" t="str">
        <f t="shared" si="295"/>
        <v>SOUTH</v>
      </c>
      <c r="G3181" t="s">
        <v>35</v>
      </c>
      <c r="H3181" t="str">
        <f t="shared" si="296"/>
        <v>Electronics</v>
      </c>
      <c r="I3181" s="2" t="s">
        <v>8107</v>
      </c>
      <c r="J3181" s="1">
        <v>45952</v>
      </c>
      <c r="K3181">
        <v>4673.3599999999997</v>
      </c>
      <c r="L3181" s="4">
        <v>4673.3599999999997</v>
      </c>
      <c r="M3181" s="4" t="str">
        <f t="shared" si="297"/>
        <v>High Sales</v>
      </c>
      <c r="N3181" s="2" t="str">
        <f t="shared" si="298"/>
        <v>Grade A</v>
      </c>
      <c r="O3181"/>
      <c r="P3181" s="4">
        <v>0</v>
      </c>
      <c r="Q3181" t="s">
        <v>18</v>
      </c>
      <c r="R3181" s="4">
        <v>6</v>
      </c>
      <c r="S3181" t="str">
        <f>CONCATENATE(OrdersTable[[#This Row],[Clean_ID]],"-",OrdersTable[[#This Row],[Clean_Region]],"-",OrdersTable[[#This Row],[Clean_Product]])</f>
        <v>4179-SOUTH-Electronics</v>
      </c>
    </row>
    <row r="3182" spans="1:19" x14ac:dyDescent="0.3">
      <c r="A3182" t="s">
        <v>8108</v>
      </c>
      <c r="B3182" t="str">
        <f t="shared" si="294"/>
        <v>4180</v>
      </c>
      <c r="C3182" t="s">
        <v>8109</v>
      </c>
      <c r="D3182" t="str">
        <f t="shared" si="299"/>
        <v>Christina Guzman</v>
      </c>
      <c r="E3182" t="s">
        <v>26</v>
      </c>
      <c r="F3182" t="str">
        <f t="shared" si="295"/>
        <v>EAST</v>
      </c>
      <c r="G3182" t="s">
        <v>80</v>
      </c>
      <c r="H3182" t="str">
        <f t="shared" si="296"/>
        <v>Furniture</v>
      </c>
      <c r="I3182" s="2" t="s">
        <v>84</v>
      </c>
      <c r="J3182" s="1">
        <v>45819</v>
      </c>
      <c r="K3182"/>
      <c r="L3182" s="4">
        <v>0</v>
      </c>
      <c r="M3182" s="4" t="str">
        <f t="shared" si="297"/>
        <v>Low Sales</v>
      </c>
      <c r="N3182" s="2" t="str">
        <f t="shared" si="298"/>
        <v>Grade C</v>
      </c>
      <c r="O3182"/>
      <c r="P3182" s="4">
        <v>0</v>
      </c>
      <c r="Q3182" t="s">
        <v>23</v>
      </c>
      <c r="R3182" s="4">
        <v>4</v>
      </c>
      <c r="S3182" t="str">
        <f>CONCATENATE(OrdersTable[[#This Row],[Clean_ID]],"-",OrdersTable[[#This Row],[Clean_Region]],"-",OrdersTable[[#This Row],[Clean_Product]])</f>
        <v>4180-EAST-Furniture</v>
      </c>
    </row>
    <row r="3183" spans="1:19" x14ac:dyDescent="0.3">
      <c r="A3183" t="s">
        <v>8110</v>
      </c>
      <c r="B3183" t="str">
        <f t="shared" si="294"/>
        <v>4181</v>
      </c>
      <c r="C3183" t="s">
        <v>8111</v>
      </c>
      <c r="D3183" t="str">
        <f t="shared" si="299"/>
        <v>Anne Garcia</v>
      </c>
      <c r="E3183" t="s">
        <v>11</v>
      </c>
      <c r="F3183" t="str">
        <f t="shared" si="295"/>
        <v>NORTH</v>
      </c>
      <c r="G3183" t="s">
        <v>12</v>
      </c>
      <c r="H3183" t="str">
        <f t="shared" si="296"/>
        <v>Electronics</v>
      </c>
      <c r="I3183" s="2" t="s">
        <v>5991</v>
      </c>
      <c r="J3183" s="1">
        <v>45714</v>
      </c>
      <c r="K3183">
        <v>1996.82</v>
      </c>
      <c r="L3183" s="4">
        <v>1996.82</v>
      </c>
      <c r="M3183" s="4" t="str">
        <f t="shared" si="297"/>
        <v>Low Sales</v>
      </c>
      <c r="N3183" s="2" t="str">
        <f t="shared" si="298"/>
        <v>Grade C</v>
      </c>
      <c r="O3183">
        <v>15</v>
      </c>
      <c r="P3183" s="4">
        <v>15</v>
      </c>
      <c r="Q3183" t="s">
        <v>37</v>
      </c>
      <c r="R3183" s="4">
        <v>8</v>
      </c>
      <c r="S3183" t="str">
        <f>CONCATENATE(OrdersTable[[#This Row],[Clean_ID]],"-",OrdersTable[[#This Row],[Clean_Region]],"-",OrdersTable[[#This Row],[Clean_Product]])</f>
        <v>4181-NORTH-Electronics</v>
      </c>
    </row>
    <row r="3184" spans="1:19" x14ac:dyDescent="0.3">
      <c r="A3184" t="s">
        <v>8112</v>
      </c>
      <c r="B3184" t="str">
        <f t="shared" si="294"/>
        <v>4182</v>
      </c>
      <c r="C3184" t="s">
        <v>8113</v>
      </c>
      <c r="D3184" t="str">
        <f t="shared" si="299"/>
        <v>Brian Benjamin</v>
      </c>
      <c r="E3184" t="s">
        <v>21</v>
      </c>
      <c r="F3184" t="str">
        <f t="shared" si="295"/>
        <v>CENTRAL</v>
      </c>
      <c r="G3184" t="s">
        <v>80</v>
      </c>
      <c r="H3184" t="str">
        <f t="shared" si="296"/>
        <v>Furniture</v>
      </c>
      <c r="I3184" s="2" t="s">
        <v>263</v>
      </c>
      <c r="J3184" s="1">
        <v>45922</v>
      </c>
      <c r="K3184">
        <v>3772.65</v>
      </c>
      <c r="L3184" s="4">
        <v>3772.65</v>
      </c>
      <c r="M3184" s="4" t="str">
        <f t="shared" si="297"/>
        <v>High Sales</v>
      </c>
      <c r="N3184" s="2" t="str">
        <f t="shared" si="298"/>
        <v>Grade B</v>
      </c>
      <c r="O3184">
        <v>20</v>
      </c>
      <c r="P3184" s="4">
        <v>20</v>
      </c>
      <c r="Q3184" t="s">
        <v>14</v>
      </c>
      <c r="R3184" s="4">
        <v>6</v>
      </c>
      <c r="S3184" t="str">
        <f>CONCATENATE(OrdersTable[[#This Row],[Clean_ID]],"-",OrdersTable[[#This Row],[Clean_Region]],"-",OrdersTable[[#This Row],[Clean_Product]])</f>
        <v>4182-CENTRAL-Furniture</v>
      </c>
    </row>
    <row r="3185" spans="1:19" x14ac:dyDescent="0.3">
      <c r="A3185" t="s">
        <v>8114</v>
      </c>
      <c r="B3185" t="str">
        <f t="shared" si="294"/>
        <v>4183</v>
      </c>
      <c r="C3185" t="s">
        <v>8115</v>
      </c>
      <c r="D3185" t="str">
        <f t="shared" si="299"/>
        <v>Shannon Rosario</v>
      </c>
      <c r="E3185" t="s">
        <v>44</v>
      </c>
      <c r="F3185" t="str">
        <f t="shared" si="295"/>
        <v>SOUTH</v>
      </c>
      <c r="G3185" t="s">
        <v>12</v>
      </c>
      <c r="H3185" t="str">
        <f t="shared" si="296"/>
        <v>Electronics</v>
      </c>
      <c r="I3185" s="2" t="s">
        <v>2748</v>
      </c>
      <c r="J3185" s="1">
        <v>45395</v>
      </c>
      <c r="K3185">
        <v>4489.84</v>
      </c>
      <c r="L3185" s="4">
        <v>4489.84</v>
      </c>
      <c r="M3185" s="4" t="str">
        <f t="shared" si="297"/>
        <v>High Sales</v>
      </c>
      <c r="N3185" s="2" t="str">
        <f t="shared" si="298"/>
        <v>Grade A</v>
      </c>
      <c r="O3185">
        <v>20</v>
      </c>
      <c r="P3185" s="4">
        <v>20</v>
      </c>
      <c r="Q3185" t="s">
        <v>14</v>
      </c>
      <c r="R3185" s="4">
        <v>1</v>
      </c>
      <c r="S3185" t="str">
        <f>CONCATENATE(OrdersTable[[#This Row],[Clean_ID]],"-",OrdersTable[[#This Row],[Clean_Region]],"-",OrdersTable[[#This Row],[Clean_Product]])</f>
        <v>4183-SOUTH-Electronics</v>
      </c>
    </row>
    <row r="3186" spans="1:19" x14ac:dyDescent="0.3">
      <c r="A3186" t="s">
        <v>8116</v>
      </c>
      <c r="B3186" t="str">
        <f t="shared" si="294"/>
        <v>4184</v>
      </c>
      <c r="C3186" t="s">
        <v>8117</v>
      </c>
      <c r="D3186" t="str">
        <f t="shared" si="299"/>
        <v>Deborah Morales</v>
      </c>
      <c r="E3186" t="s">
        <v>44</v>
      </c>
      <c r="F3186" t="str">
        <f t="shared" si="295"/>
        <v>SOUTH</v>
      </c>
      <c r="G3186" t="s">
        <v>12</v>
      </c>
      <c r="H3186" t="str">
        <f t="shared" si="296"/>
        <v>Electronics</v>
      </c>
      <c r="I3186" s="2" t="s">
        <v>2297</v>
      </c>
      <c r="J3186" s="1">
        <v>45801</v>
      </c>
      <c r="K3186"/>
      <c r="L3186" s="4">
        <v>0</v>
      </c>
      <c r="M3186" s="4" t="str">
        <f t="shared" si="297"/>
        <v>Low Sales</v>
      </c>
      <c r="N3186" s="2" t="str">
        <f t="shared" si="298"/>
        <v>Grade C</v>
      </c>
      <c r="O3186">
        <v>5</v>
      </c>
      <c r="P3186" s="4">
        <v>5</v>
      </c>
      <c r="Q3186" t="s">
        <v>23</v>
      </c>
      <c r="R3186" s="4">
        <v>12</v>
      </c>
      <c r="S3186" t="str">
        <f>CONCATENATE(OrdersTable[[#This Row],[Clean_ID]],"-",OrdersTable[[#This Row],[Clean_Region]],"-",OrdersTable[[#This Row],[Clean_Product]])</f>
        <v>4184-SOUTH-Electronics</v>
      </c>
    </row>
    <row r="3187" spans="1:19" x14ac:dyDescent="0.3">
      <c r="A3187" t="s">
        <v>8118</v>
      </c>
      <c r="B3187" t="str">
        <f t="shared" si="294"/>
        <v>4185</v>
      </c>
      <c r="C3187" t="s">
        <v>8119</v>
      </c>
      <c r="D3187" t="str">
        <f t="shared" si="299"/>
        <v>Jacqueline Chandler</v>
      </c>
      <c r="E3187" t="s">
        <v>44</v>
      </c>
      <c r="F3187" t="str">
        <f t="shared" si="295"/>
        <v>SOUTH</v>
      </c>
      <c r="G3187" t="s">
        <v>12</v>
      </c>
      <c r="H3187" t="str">
        <f t="shared" si="296"/>
        <v>Electronics</v>
      </c>
      <c r="I3187" s="2" t="s">
        <v>8120</v>
      </c>
      <c r="J3187" s="1">
        <v>45477</v>
      </c>
      <c r="K3187"/>
      <c r="L3187" s="4">
        <v>0</v>
      </c>
      <c r="M3187" s="4" t="str">
        <f t="shared" si="297"/>
        <v>Low Sales</v>
      </c>
      <c r="N3187" s="2" t="str">
        <f t="shared" si="298"/>
        <v>Grade C</v>
      </c>
      <c r="O3187">
        <v>20</v>
      </c>
      <c r="P3187" s="4">
        <v>20</v>
      </c>
      <c r="Q3187" t="s">
        <v>37</v>
      </c>
      <c r="R3187" s="4">
        <v>15</v>
      </c>
      <c r="S3187" t="str">
        <f>CONCATENATE(OrdersTable[[#This Row],[Clean_ID]],"-",OrdersTable[[#This Row],[Clean_Region]],"-",OrdersTable[[#This Row],[Clean_Product]])</f>
        <v>4185-SOUTH-Electronics</v>
      </c>
    </row>
    <row r="3188" spans="1:19" x14ac:dyDescent="0.3">
      <c r="A3188" t="s">
        <v>8121</v>
      </c>
      <c r="B3188" t="str">
        <f t="shared" si="294"/>
        <v>4186</v>
      </c>
      <c r="C3188" t="s">
        <v>8122</v>
      </c>
      <c r="D3188" t="str">
        <f t="shared" si="299"/>
        <v>William Reynolds</v>
      </c>
      <c r="E3188" t="s">
        <v>11</v>
      </c>
      <c r="F3188" t="str">
        <f t="shared" si="295"/>
        <v>NORTH</v>
      </c>
      <c r="G3188" t="s">
        <v>12</v>
      </c>
      <c r="H3188" t="str">
        <f t="shared" si="296"/>
        <v>Electronics</v>
      </c>
      <c r="I3188" s="2" t="s">
        <v>8123</v>
      </c>
      <c r="J3188" s="1">
        <v>45861</v>
      </c>
      <c r="K3188"/>
      <c r="L3188" s="4">
        <v>0</v>
      </c>
      <c r="M3188" s="4" t="str">
        <f t="shared" si="297"/>
        <v>Low Sales</v>
      </c>
      <c r="N3188" s="2" t="str">
        <f t="shared" si="298"/>
        <v>Grade C</v>
      </c>
      <c r="O3188"/>
      <c r="P3188" s="4">
        <v>0</v>
      </c>
      <c r="Q3188" t="s">
        <v>18</v>
      </c>
      <c r="R3188" s="4">
        <v>2</v>
      </c>
      <c r="S3188" t="str">
        <f>CONCATENATE(OrdersTable[[#This Row],[Clean_ID]],"-",OrdersTable[[#This Row],[Clean_Region]],"-",OrdersTable[[#This Row],[Clean_Product]])</f>
        <v>4186-NORTH-Electronics</v>
      </c>
    </row>
    <row r="3189" spans="1:19" x14ac:dyDescent="0.3">
      <c r="A3189" t="s">
        <v>8124</v>
      </c>
      <c r="B3189" t="str">
        <f t="shared" si="294"/>
        <v>4187</v>
      </c>
      <c r="C3189" t="s">
        <v>8125</v>
      </c>
      <c r="D3189" t="str">
        <f t="shared" si="299"/>
        <v>Joshua Novak</v>
      </c>
      <c r="E3189" t="s">
        <v>44</v>
      </c>
      <c r="F3189" t="str">
        <f t="shared" si="295"/>
        <v>SOUTH</v>
      </c>
      <c r="G3189" t="s">
        <v>12</v>
      </c>
      <c r="H3189" t="str">
        <f t="shared" si="296"/>
        <v>Electronics</v>
      </c>
      <c r="I3189" s="2" t="s">
        <v>639</v>
      </c>
      <c r="J3189" s="1">
        <v>45584</v>
      </c>
      <c r="K3189"/>
      <c r="L3189" s="4">
        <v>0</v>
      </c>
      <c r="M3189" s="4" t="str">
        <f t="shared" si="297"/>
        <v>Low Sales</v>
      </c>
      <c r="N3189" s="2" t="str">
        <f t="shared" si="298"/>
        <v>Grade C</v>
      </c>
      <c r="O3189">
        <v>20</v>
      </c>
      <c r="P3189" s="4">
        <v>20</v>
      </c>
      <c r="Q3189" t="s">
        <v>23</v>
      </c>
      <c r="R3189" s="4">
        <v>3</v>
      </c>
      <c r="S3189" t="str">
        <f>CONCATENATE(OrdersTable[[#This Row],[Clean_ID]],"-",OrdersTable[[#This Row],[Clean_Region]],"-",OrdersTable[[#This Row],[Clean_Product]])</f>
        <v>4187-SOUTH-Electronics</v>
      </c>
    </row>
    <row r="3190" spans="1:19" x14ac:dyDescent="0.3">
      <c r="A3190" t="s">
        <v>8126</v>
      </c>
      <c r="B3190" t="str">
        <f t="shared" si="294"/>
        <v>4188</v>
      </c>
      <c r="C3190" t="s">
        <v>8127</v>
      </c>
      <c r="D3190" t="str">
        <f t="shared" si="299"/>
        <v>Rachel Johnson</v>
      </c>
      <c r="E3190" t="s">
        <v>26</v>
      </c>
      <c r="F3190" t="str">
        <f t="shared" si="295"/>
        <v>EAST</v>
      </c>
      <c r="G3190" t="s">
        <v>40</v>
      </c>
      <c r="H3190" t="str">
        <f t="shared" si="296"/>
        <v>Office Supplies</v>
      </c>
      <c r="I3190" s="2" t="s">
        <v>2159</v>
      </c>
      <c r="J3190" s="1">
        <v>45439</v>
      </c>
      <c r="K3190">
        <v>2911.86</v>
      </c>
      <c r="L3190" s="4">
        <v>2911.86</v>
      </c>
      <c r="M3190" s="4" t="str">
        <f t="shared" si="297"/>
        <v>High Sales</v>
      </c>
      <c r="N3190" s="2" t="str">
        <f t="shared" si="298"/>
        <v>Grade B</v>
      </c>
      <c r="O3190">
        <v>20</v>
      </c>
      <c r="P3190" s="4">
        <v>20</v>
      </c>
      <c r="Q3190" t="s">
        <v>31</v>
      </c>
      <c r="R3190" s="4">
        <v>6</v>
      </c>
      <c r="S3190" t="str">
        <f>CONCATENATE(OrdersTable[[#This Row],[Clean_ID]],"-",OrdersTable[[#This Row],[Clean_Region]],"-",OrdersTable[[#This Row],[Clean_Product]])</f>
        <v>4188-EAST-Office Supplies</v>
      </c>
    </row>
    <row r="3191" spans="1:19" x14ac:dyDescent="0.3">
      <c r="A3191" t="s">
        <v>8128</v>
      </c>
      <c r="B3191" t="str">
        <f t="shared" si="294"/>
        <v>4189</v>
      </c>
      <c r="C3191" t="s">
        <v>8129</v>
      </c>
      <c r="D3191" t="str">
        <f t="shared" si="299"/>
        <v>Elizabeth Yu</v>
      </c>
      <c r="E3191" t="s">
        <v>51</v>
      </c>
      <c r="F3191" t="str">
        <f t="shared" si="295"/>
        <v>WEST</v>
      </c>
      <c r="G3191" t="s">
        <v>80</v>
      </c>
      <c r="H3191" t="str">
        <f t="shared" si="296"/>
        <v>Furniture</v>
      </c>
      <c r="I3191" s="2" t="s">
        <v>8130</v>
      </c>
      <c r="J3191" s="1">
        <v>46127</v>
      </c>
      <c r="K3191"/>
      <c r="L3191" s="4">
        <v>0</v>
      </c>
      <c r="M3191" s="4" t="str">
        <f t="shared" si="297"/>
        <v>Low Sales</v>
      </c>
      <c r="N3191" s="2" t="str">
        <f t="shared" si="298"/>
        <v>Grade C</v>
      </c>
      <c r="O3191">
        <v>10</v>
      </c>
      <c r="P3191" s="4">
        <v>10</v>
      </c>
      <c r="Q3191" t="s">
        <v>37</v>
      </c>
      <c r="R3191" s="4">
        <v>14</v>
      </c>
      <c r="S3191" t="str">
        <f>CONCATENATE(OrdersTable[[#This Row],[Clean_ID]],"-",OrdersTable[[#This Row],[Clean_Region]],"-",OrdersTable[[#This Row],[Clean_Product]])</f>
        <v>4189-WEST-Furniture</v>
      </c>
    </row>
    <row r="3192" spans="1:19" x14ac:dyDescent="0.3">
      <c r="A3192" t="s">
        <v>8131</v>
      </c>
      <c r="B3192" t="str">
        <f t="shared" si="294"/>
        <v>4190</v>
      </c>
      <c r="C3192" t="s">
        <v>8132</v>
      </c>
      <c r="D3192" t="str">
        <f t="shared" si="299"/>
        <v>Mary Ellis</v>
      </c>
      <c r="E3192" t="s">
        <v>21</v>
      </c>
      <c r="F3192" t="str">
        <f t="shared" si="295"/>
        <v>CENTRAL</v>
      </c>
      <c r="G3192" t="s">
        <v>40</v>
      </c>
      <c r="H3192" t="str">
        <f t="shared" si="296"/>
        <v>Office Supplies</v>
      </c>
      <c r="I3192" s="2" t="s">
        <v>7720</v>
      </c>
      <c r="J3192" s="1">
        <v>45303</v>
      </c>
      <c r="K3192"/>
      <c r="L3192" s="4">
        <v>0</v>
      </c>
      <c r="M3192" s="4" t="str">
        <f t="shared" si="297"/>
        <v>Low Sales</v>
      </c>
      <c r="N3192" s="2" t="str">
        <f t="shared" si="298"/>
        <v>Grade C</v>
      </c>
      <c r="O3192"/>
      <c r="P3192" s="4">
        <v>0</v>
      </c>
      <c r="Q3192" t="s">
        <v>14</v>
      </c>
      <c r="R3192" s="4">
        <v>11</v>
      </c>
      <c r="S3192" t="str">
        <f>CONCATENATE(OrdersTable[[#This Row],[Clean_ID]],"-",OrdersTable[[#This Row],[Clean_Region]],"-",OrdersTable[[#This Row],[Clean_Product]])</f>
        <v>4190-CENTRAL-Office Supplies</v>
      </c>
    </row>
    <row r="3193" spans="1:19" x14ac:dyDescent="0.3">
      <c r="A3193" t="s">
        <v>8133</v>
      </c>
      <c r="B3193" t="str">
        <f t="shared" si="294"/>
        <v>4191</v>
      </c>
      <c r="C3193" t="s">
        <v>8134</v>
      </c>
      <c r="D3193" t="str">
        <f t="shared" si="299"/>
        <v>Sandra Hood</v>
      </c>
      <c r="E3193" t="s">
        <v>34</v>
      </c>
      <c r="F3193" t="str">
        <f t="shared" si="295"/>
        <v>NORTH</v>
      </c>
      <c r="G3193" t="s">
        <v>80</v>
      </c>
      <c r="H3193" t="str">
        <f t="shared" si="296"/>
        <v>Furniture</v>
      </c>
      <c r="I3193" s="2" t="s">
        <v>707</v>
      </c>
      <c r="J3193" s="1">
        <v>45949</v>
      </c>
      <c r="K3193"/>
      <c r="L3193" s="4">
        <v>0</v>
      </c>
      <c r="M3193" s="4" t="str">
        <f t="shared" si="297"/>
        <v>Low Sales</v>
      </c>
      <c r="N3193" s="2" t="str">
        <f t="shared" si="298"/>
        <v>Grade C</v>
      </c>
      <c r="O3193">
        <v>15</v>
      </c>
      <c r="P3193" s="4">
        <v>15</v>
      </c>
      <c r="Q3193" t="s">
        <v>37</v>
      </c>
      <c r="R3193" s="4">
        <v>8</v>
      </c>
      <c r="S3193" t="str">
        <f>CONCATENATE(OrdersTable[[#This Row],[Clean_ID]],"-",OrdersTable[[#This Row],[Clean_Region]],"-",OrdersTable[[#This Row],[Clean_Product]])</f>
        <v>4191-NORTH-Furniture</v>
      </c>
    </row>
    <row r="3194" spans="1:19" x14ac:dyDescent="0.3">
      <c r="A3194" t="s">
        <v>8135</v>
      </c>
      <c r="B3194" t="str">
        <f t="shared" si="294"/>
        <v>4192</v>
      </c>
      <c r="C3194" t="s">
        <v>8073</v>
      </c>
      <c r="D3194" t="str">
        <f t="shared" si="299"/>
        <v>Barbara Nelson</v>
      </c>
      <c r="E3194" t="s">
        <v>34</v>
      </c>
      <c r="F3194" t="str">
        <f t="shared" si="295"/>
        <v>NORTH</v>
      </c>
      <c r="G3194" t="s">
        <v>35</v>
      </c>
      <c r="H3194" t="str">
        <f t="shared" si="296"/>
        <v>Electronics</v>
      </c>
      <c r="I3194" s="2" t="s">
        <v>465</v>
      </c>
      <c r="J3194" s="1">
        <v>45754</v>
      </c>
      <c r="K3194">
        <v>176.6</v>
      </c>
      <c r="L3194" s="4">
        <v>176.6</v>
      </c>
      <c r="M3194" s="4" t="str">
        <f t="shared" si="297"/>
        <v>Low Sales</v>
      </c>
      <c r="N3194" s="2" t="str">
        <f t="shared" si="298"/>
        <v>Grade C</v>
      </c>
      <c r="O3194">
        <v>10</v>
      </c>
      <c r="P3194" s="4">
        <v>10</v>
      </c>
      <c r="Q3194" t="s">
        <v>31</v>
      </c>
      <c r="R3194" s="4">
        <v>4</v>
      </c>
      <c r="S3194" t="str">
        <f>CONCATENATE(OrdersTable[[#This Row],[Clean_ID]],"-",OrdersTable[[#This Row],[Clean_Region]],"-",OrdersTable[[#This Row],[Clean_Product]])</f>
        <v>4192-NORTH-Electronics</v>
      </c>
    </row>
    <row r="3195" spans="1:19" x14ac:dyDescent="0.3">
      <c r="A3195" t="s">
        <v>8136</v>
      </c>
      <c r="B3195" t="str">
        <f t="shared" si="294"/>
        <v>4193</v>
      </c>
      <c r="C3195" t="s">
        <v>8137</v>
      </c>
      <c r="D3195" t="str">
        <f t="shared" si="299"/>
        <v>Clifford Thomas</v>
      </c>
      <c r="E3195" t="s">
        <v>21</v>
      </c>
      <c r="F3195" t="str">
        <f t="shared" si="295"/>
        <v>CENTRAL</v>
      </c>
      <c r="G3195" t="s">
        <v>12</v>
      </c>
      <c r="H3195" t="str">
        <f t="shared" si="296"/>
        <v>Electronics</v>
      </c>
      <c r="I3195" s="2" t="s">
        <v>5347</v>
      </c>
      <c r="J3195" s="1">
        <v>45325</v>
      </c>
      <c r="K3195">
        <v>4781.87</v>
      </c>
      <c r="L3195" s="4">
        <v>4781.87</v>
      </c>
      <c r="M3195" s="4" t="str">
        <f t="shared" si="297"/>
        <v>High Sales</v>
      </c>
      <c r="N3195" s="2" t="str">
        <f t="shared" si="298"/>
        <v>Grade A</v>
      </c>
      <c r="O3195">
        <v>10</v>
      </c>
      <c r="P3195" s="4">
        <v>10</v>
      </c>
      <c r="Q3195" t="s">
        <v>31</v>
      </c>
      <c r="R3195" s="4">
        <v>13</v>
      </c>
      <c r="S3195" t="str">
        <f>CONCATENATE(OrdersTable[[#This Row],[Clean_ID]],"-",OrdersTable[[#This Row],[Clean_Region]],"-",OrdersTable[[#This Row],[Clean_Product]])</f>
        <v>4193-CENTRAL-Electronics</v>
      </c>
    </row>
    <row r="3196" spans="1:19" x14ac:dyDescent="0.3">
      <c r="A3196" t="s">
        <v>8138</v>
      </c>
      <c r="B3196" t="str">
        <f t="shared" si="294"/>
        <v>4194</v>
      </c>
      <c r="C3196" t="s">
        <v>8139</v>
      </c>
      <c r="D3196" t="str">
        <f t="shared" si="299"/>
        <v>Justin Case</v>
      </c>
      <c r="E3196" t="s">
        <v>21</v>
      </c>
      <c r="F3196" t="str">
        <f t="shared" si="295"/>
        <v>CENTRAL</v>
      </c>
      <c r="G3196" t="s">
        <v>12</v>
      </c>
      <c r="H3196" t="str">
        <f t="shared" si="296"/>
        <v>Electronics</v>
      </c>
      <c r="I3196" s="2" t="s">
        <v>1457</v>
      </c>
      <c r="J3196" s="1">
        <v>45408</v>
      </c>
      <c r="K3196">
        <v>3891.55</v>
      </c>
      <c r="L3196" s="4">
        <v>3891.55</v>
      </c>
      <c r="M3196" s="4" t="str">
        <f t="shared" si="297"/>
        <v>High Sales</v>
      </c>
      <c r="N3196" s="2" t="str">
        <f t="shared" si="298"/>
        <v>Grade B</v>
      </c>
      <c r="O3196"/>
      <c r="P3196" s="4">
        <v>0</v>
      </c>
      <c r="Q3196" t="s">
        <v>37</v>
      </c>
      <c r="R3196" s="4">
        <v>5</v>
      </c>
      <c r="S3196" t="str">
        <f>CONCATENATE(OrdersTable[[#This Row],[Clean_ID]],"-",OrdersTable[[#This Row],[Clean_Region]],"-",OrdersTable[[#This Row],[Clean_Product]])</f>
        <v>4194-CENTRAL-Electronics</v>
      </c>
    </row>
    <row r="3197" spans="1:19" x14ac:dyDescent="0.3">
      <c r="A3197" t="s">
        <v>8140</v>
      </c>
      <c r="B3197" t="str">
        <f t="shared" si="294"/>
        <v>4195</v>
      </c>
      <c r="C3197" t="s">
        <v>8141</v>
      </c>
      <c r="D3197" t="str">
        <f t="shared" si="299"/>
        <v>Scott Zimmerman</v>
      </c>
      <c r="E3197" t="s">
        <v>11</v>
      </c>
      <c r="F3197" t="str">
        <f t="shared" si="295"/>
        <v>NORTH</v>
      </c>
      <c r="G3197" t="s">
        <v>12</v>
      </c>
      <c r="H3197" t="str">
        <f t="shared" si="296"/>
        <v>Electronics</v>
      </c>
      <c r="I3197" s="2" t="s">
        <v>8142</v>
      </c>
      <c r="J3197" s="1">
        <v>46071</v>
      </c>
      <c r="K3197">
        <v>1013.7</v>
      </c>
      <c r="L3197" s="4">
        <v>1013.7</v>
      </c>
      <c r="M3197" s="4" t="str">
        <f t="shared" si="297"/>
        <v>Low Sales</v>
      </c>
      <c r="N3197" s="2" t="str">
        <f t="shared" si="298"/>
        <v>Grade C</v>
      </c>
      <c r="O3197">
        <v>15</v>
      </c>
      <c r="P3197" s="4">
        <v>15</v>
      </c>
      <c r="Q3197" t="s">
        <v>31</v>
      </c>
      <c r="R3197" s="4">
        <v>4</v>
      </c>
      <c r="S3197" t="str">
        <f>CONCATENATE(OrdersTable[[#This Row],[Clean_ID]],"-",OrdersTable[[#This Row],[Clean_Region]],"-",OrdersTable[[#This Row],[Clean_Product]])</f>
        <v>4195-NORTH-Electronics</v>
      </c>
    </row>
    <row r="3198" spans="1:19" x14ac:dyDescent="0.3">
      <c r="A3198" t="s">
        <v>8143</v>
      </c>
      <c r="B3198" t="str">
        <f t="shared" si="294"/>
        <v>4196</v>
      </c>
      <c r="C3198" t="s">
        <v>8144</v>
      </c>
      <c r="D3198" t="str">
        <f t="shared" si="299"/>
        <v>Suzanne Turner</v>
      </c>
      <c r="E3198" t="s">
        <v>51</v>
      </c>
      <c r="F3198" t="str">
        <f t="shared" si="295"/>
        <v>WEST</v>
      </c>
      <c r="G3198" t="s">
        <v>35</v>
      </c>
      <c r="H3198" t="str">
        <f t="shared" si="296"/>
        <v>Electronics</v>
      </c>
      <c r="I3198" s="2" t="s">
        <v>3231</v>
      </c>
      <c r="J3198" s="1">
        <v>45785</v>
      </c>
      <c r="K3198"/>
      <c r="L3198" s="4">
        <v>0</v>
      </c>
      <c r="M3198" s="4" t="str">
        <f t="shared" si="297"/>
        <v>Low Sales</v>
      </c>
      <c r="N3198" s="2" t="str">
        <f t="shared" si="298"/>
        <v>Grade C</v>
      </c>
      <c r="O3198"/>
      <c r="P3198" s="4">
        <v>0</v>
      </c>
      <c r="Q3198" t="s">
        <v>14</v>
      </c>
      <c r="R3198" s="4">
        <v>5</v>
      </c>
      <c r="S3198" t="str">
        <f>CONCATENATE(OrdersTable[[#This Row],[Clean_ID]],"-",OrdersTable[[#This Row],[Clean_Region]],"-",OrdersTable[[#This Row],[Clean_Product]])</f>
        <v>4196-WEST-Electronics</v>
      </c>
    </row>
    <row r="3199" spans="1:19" x14ac:dyDescent="0.3">
      <c r="A3199" t="s">
        <v>8145</v>
      </c>
      <c r="B3199" t="str">
        <f t="shared" si="294"/>
        <v>4197</v>
      </c>
      <c r="C3199" t="s">
        <v>8146</v>
      </c>
      <c r="D3199" t="str">
        <f t="shared" si="299"/>
        <v>Jason Collier</v>
      </c>
      <c r="E3199" t="s">
        <v>34</v>
      </c>
      <c r="F3199" t="str">
        <f t="shared" si="295"/>
        <v>NORTH</v>
      </c>
      <c r="G3199" t="s">
        <v>40</v>
      </c>
      <c r="H3199" t="str">
        <f t="shared" si="296"/>
        <v>Office Supplies</v>
      </c>
      <c r="I3199" s="2" t="s">
        <v>4655</v>
      </c>
      <c r="J3199" s="1">
        <v>45382</v>
      </c>
      <c r="K3199">
        <v>357.28</v>
      </c>
      <c r="L3199" s="4">
        <v>357.28</v>
      </c>
      <c r="M3199" s="4" t="str">
        <f t="shared" si="297"/>
        <v>Low Sales</v>
      </c>
      <c r="N3199" s="2" t="str">
        <f t="shared" si="298"/>
        <v>Grade C</v>
      </c>
      <c r="O3199">
        <v>20</v>
      </c>
      <c r="P3199" s="4">
        <v>20</v>
      </c>
      <c r="Q3199" t="s">
        <v>23</v>
      </c>
      <c r="R3199" s="4">
        <v>10</v>
      </c>
      <c r="S3199" t="str">
        <f>CONCATENATE(OrdersTable[[#This Row],[Clean_ID]],"-",OrdersTable[[#This Row],[Clean_Region]],"-",OrdersTable[[#This Row],[Clean_Product]])</f>
        <v>4197-NORTH-Office Supplies</v>
      </c>
    </row>
    <row r="3200" spans="1:19" x14ac:dyDescent="0.3">
      <c r="A3200" t="s">
        <v>8147</v>
      </c>
      <c r="B3200" t="str">
        <f t="shared" si="294"/>
        <v>4198</v>
      </c>
      <c r="C3200" t="s">
        <v>8148</v>
      </c>
      <c r="D3200" t="str">
        <f t="shared" si="299"/>
        <v>William Smith</v>
      </c>
      <c r="E3200" t="s">
        <v>44</v>
      </c>
      <c r="F3200" t="str">
        <f t="shared" si="295"/>
        <v>SOUTH</v>
      </c>
      <c r="G3200" t="s">
        <v>12</v>
      </c>
      <c r="H3200" t="str">
        <f t="shared" si="296"/>
        <v>Electronics</v>
      </c>
      <c r="I3200" s="2" t="s">
        <v>8149</v>
      </c>
      <c r="J3200" s="1">
        <v>45367</v>
      </c>
      <c r="K3200">
        <v>4548.1099999999997</v>
      </c>
      <c r="L3200" s="4">
        <v>4548.1099999999997</v>
      </c>
      <c r="M3200" s="4" t="str">
        <f t="shared" si="297"/>
        <v>High Sales</v>
      </c>
      <c r="N3200" s="2" t="str">
        <f t="shared" si="298"/>
        <v>Grade A</v>
      </c>
      <c r="O3200">
        <v>5</v>
      </c>
      <c r="P3200" s="4">
        <v>5</v>
      </c>
      <c r="Q3200" t="s">
        <v>23</v>
      </c>
      <c r="R3200" s="4">
        <v>1</v>
      </c>
      <c r="S3200" t="str">
        <f>CONCATENATE(OrdersTable[[#This Row],[Clean_ID]],"-",OrdersTable[[#This Row],[Clean_Region]],"-",OrdersTable[[#This Row],[Clean_Product]])</f>
        <v>4198-SOUTH-Electronics</v>
      </c>
    </row>
    <row r="3201" spans="1:19" x14ac:dyDescent="0.3">
      <c r="A3201" t="s">
        <v>8150</v>
      </c>
      <c r="B3201" t="str">
        <f t="shared" si="294"/>
        <v>4199</v>
      </c>
      <c r="C3201" t="s">
        <v>8151</v>
      </c>
      <c r="D3201" t="str">
        <f t="shared" si="299"/>
        <v>Terry Dickson</v>
      </c>
      <c r="E3201" t="s">
        <v>26</v>
      </c>
      <c r="F3201" t="str">
        <f t="shared" si="295"/>
        <v>EAST</v>
      </c>
      <c r="G3201" t="s">
        <v>12</v>
      </c>
      <c r="H3201" t="str">
        <f t="shared" si="296"/>
        <v>Electronics</v>
      </c>
      <c r="I3201" s="2" t="s">
        <v>8152</v>
      </c>
      <c r="J3201" s="1">
        <v>46082</v>
      </c>
      <c r="K3201"/>
      <c r="L3201" s="4">
        <v>0</v>
      </c>
      <c r="M3201" s="4" t="str">
        <f t="shared" si="297"/>
        <v>Low Sales</v>
      </c>
      <c r="N3201" s="2" t="str">
        <f t="shared" si="298"/>
        <v>Grade C</v>
      </c>
      <c r="O3201">
        <v>10</v>
      </c>
      <c r="P3201" s="4">
        <v>10</v>
      </c>
      <c r="Q3201" t="s">
        <v>14</v>
      </c>
      <c r="R3201" s="4">
        <v>3</v>
      </c>
      <c r="S3201" t="str">
        <f>CONCATENATE(OrdersTable[[#This Row],[Clean_ID]],"-",OrdersTable[[#This Row],[Clean_Region]],"-",OrdersTable[[#This Row],[Clean_Product]])</f>
        <v>4199-EAST-Electronics</v>
      </c>
    </row>
    <row r="3202" spans="1:19" x14ac:dyDescent="0.3">
      <c r="A3202" t="s">
        <v>8153</v>
      </c>
      <c r="B3202" t="str">
        <f t="shared" ref="B3202:B3265" si="300">RIGHT(A3202, 4)</f>
        <v>4200</v>
      </c>
      <c r="C3202" t="s">
        <v>6324</v>
      </c>
      <c r="D3202" t="str">
        <f t="shared" si="299"/>
        <v>Andrea Jackson</v>
      </c>
      <c r="E3202" t="s">
        <v>21</v>
      </c>
      <c r="F3202" t="str">
        <f t="shared" ref="F3202:F3265" si="301">UPPER(TRIM(E3202))</f>
        <v>CENTRAL</v>
      </c>
      <c r="G3202" t="s">
        <v>35</v>
      </c>
      <c r="H3202" t="str">
        <f t="shared" ref="H3202:H3265" si="302">PROPER(TRIM(G3202))</f>
        <v>Electronics</v>
      </c>
      <c r="I3202" s="2" t="s">
        <v>2156</v>
      </c>
      <c r="J3202" s="1">
        <v>45719</v>
      </c>
      <c r="K3202">
        <v>2050.7800000000002</v>
      </c>
      <c r="L3202" s="4">
        <v>2050.7800000000002</v>
      </c>
      <c r="M3202" s="4" t="str">
        <f t="shared" ref="M3202:M3265" si="303">IF(L3202&gt;2500, "High Sales", "Low Sales")</f>
        <v>Low Sales</v>
      </c>
      <c r="N3202" s="2" t="str">
        <f t="shared" ref="N3202:N3265" si="304">IF(OR(ISBLANK(L3202), L3202="", L3202=0), "Grade C", IF(L3202&gt;=4000, "Grade A", IF(L3202&gt;=2000, "Grade B", "Grade C")))</f>
        <v>Grade B</v>
      </c>
      <c r="O3202">
        <v>5</v>
      </c>
      <c r="P3202" s="4">
        <v>5</v>
      </c>
      <c r="Q3202" t="s">
        <v>37</v>
      </c>
      <c r="R3202" s="4">
        <v>10</v>
      </c>
      <c r="S3202" t="str">
        <f>CONCATENATE(OrdersTable[[#This Row],[Clean_ID]],"-",OrdersTable[[#This Row],[Clean_Region]],"-",OrdersTable[[#This Row],[Clean_Product]])</f>
        <v>4200-CENTRAL-Electronics</v>
      </c>
    </row>
    <row r="3203" spans="1:19" x14ac:dyDescent="0.3">
      <c r="A3203" t="s">
        <v>8154</v>
      </c>
      <c r="B3203" t="str">
        <f t="shared" si="300"/>
        <v>4201</v>
      </c>
      <c r="C3203" t="s">
        <v>8155</v>
      </c>
      <c r="D3203" t="str">
        <f t="shared" ref="D3203:D3266" si="305">PROPER(TRIM(C3203))</f>
        <v>Mary Cook</v>
      </c>
      <c r="E3203" t="s">
        <v>34</v>
      </c>
      <c r="F3203" t="str">
        <f t="shared" si="301"/>
        <v>NORTH</v>
      </c>
      <c r="G3203" t="s">
        <v>80</v>
      </c>
      <c r="H3203" t="str">
        <f t="shared" si="302"/>
        <v>Furniture</v>
      </c>
      <c r="I3203" s="2" t="s">
        <v>314</v>
      </c>
      <c r="J3203" s="1">
        <v>45590</v>
      </c>
      <c r="K3203">
        <v>653.87</v>
      </c>
      <c r="L3203" s="4">
        <v>653.87</v>
      </c>
      <c r="M3203" s="4" t="str">
        <f t="shared" si="303"/>
        <v>Low Sales</v>
      </c>
      <c r="N3203" s="2" t="str">
        <f t="shared" si="304"/>
        <v>Grade C</v>
      </c>
      <c r="O3203">
        <v>15</v>
      </c>
      <c r="P3203" s="4">
        <v>15</v>
      </c>
      <c r="Q3203" t="s">
        <v>37</v>
      </c>
      <c r="R3203" s="4">
        <v>15</v>
      </c>
      <c r="S3203" t="str">
        <f>CONCATENATE(OrdersTable[[#This Row],[Clean_ID]],"-",OrdersTable[[#This Row],[Clean_Region]],"-",OrdersTable[[#This Row],[Clean_Product]])</f>
        <v>4201-NORTH-Furniture</v>
      </c>
    </row>
    <row r="3204" spans="1:19" x14ac:dyDescent="0.3">
      <c r="A3204" t="s">
        <v>8156</v>
      </c>
      <c r="B3204" t="str">
        <f t="shared" si="300"/>
        <v>4202</v>
      </c>
      <c r="C3204" t="s">
        <v>8157</v>
      </c>
      <c r="D3204" t="str">
        <f t="shared" si="305"/>
        <v>Christopher Skinner</v>
      </c>
      <c r="E3204" t="s">
        <v>11</v>
      </c>
      <c r="F3204" t="str">
        <f t="shared" si="301"/>
        <v>NORTH</v>
      </c>
      <c r="G3204" t="s">
        <v>40</v>
      </c>
      <c r="H3204" t="str">
        <f t="shared" si="302"/>
        <v>Office Supplies</v>
      </c>
      <c r="I3204" s="2" t="s">
        <v>814</v>
      </c>
      <c r="J3204" s="1">
        <v>45601</v>
      </c>
      <c r="K3204">
        <v>1342.61</v>
      </c>
      <c r="L3204" s="4">
        <v>1342.61</v>
      </c>
      <c r="M3204" s="4" t="str">
        <f t="shared" si="303"/>
        <v>Low Sales</v>
      </c>
      <c r="N3204" s="2" t="str">
        <f t="shared" si="304"/>
        <v>Grade C</v>
      </c>
      <c r="O3204">
        <v>5</v>
      </c>
      <c r="P3204" s="4">
        <v>5</v>
      </c>
      <c r="Q3204" t="s">
        <v>18</v>
      </c>
      <c r="R3204" s="4">
        <v>6</v>
      </c>
      <c r="S3204" t="str">
        <f>CONCATENATE(OrdersTable[[#This Row],[Clean_ID]],"-",OrdersTable[[#This Row],[Clean_Region]],"-",OrdersTable[[#This Row],[Clean_Product]])</f>
        <v>4202-NORTH-Office Supplies</v>
      </c>
    </row>
    <row r="3205" spans="1:19" x14ac:dyDescent="0.3">
      <c r="A3205" t="s">
        <v>8158</v>
      </c>
      <c r="B3205" t="str">
        <f t="shared" si="300"/>
        <v>4203</v>
      </c>
      <c r="C3205" t="s">
        <v>8159</v>
      </c>
      <c r="D3205" t="str">
        <f t="shared" si="305"/>
        <v>Andrew Jones</v>
      </c>
      <c r="E3205" t="s">
        <v>44</v>
      </c>
      <c r="F3205" t="str">
        <f t="shared" si="301"/>
        <v>SOUTH</v>
      </c>
      <c r="G3205" t="s">
        <v>12</v>
      </c>
      <c r="H3205" t="str">
        <f t="shared" si="302"/>
        <v>Electronics</v>
      </c>
      <c r="I3205" s="2" t="s">
        <v>1682</v>
      </c>
      <c r="J3205" s="1">
        <v>45727</v>
      </c>
      <c r="K3205">
        <v>3492.03</v>
      </c>
      <c r="L3205" s="4">
        <v>3492.03</v>
      </c>
      <c r="M3205" s="4" t="str">
        <f t="shared" si="303"/>
        <v>High Sales</v>
      </c>
      <c r="N3205" s="2" t="str">
        <f t="shared" si="304"/>
        <v>Grade B</v>
      </c>
      <c r="O3205">
        <v>20</v>
      </c>
      <c r="P3205" s="4">
        <v>20</v>
      </c>
      <c r="Q3205" t="s">
        <v>37</v>
      </c>
      <c r="R3205" s="4">
        <v>2</v>
      </c>
      <c r="S3205" t="str">
        <f>CONCATENATE(OrdersTable[[#This Row],[Clean_ID]],"-",OrdersTable[[#This Row],[Clean_Region]],"-",OrdersTable[[#This Row],[Clean_Product]])</f>
        <v>4203-SOUTH-Electronics</v>
      </c>
    </row>
    <row r="3206" spans="1:19" x14ac:dyDescent="0.3">
      <c r="A3206" t="s">
        <v>8160</v>
      </c>
      <c r="B3206" t="str">
        <f t="shared" si="300"/>
        <v>4204</v>
      </c>
      <c r="C3206" t="s">
        <v>8161</v>
      </c>
      <c r="D3206" t="str">
        <f t="shared" si="305"/>
        <v>Misty Yang</v>
      </c>
      <c r="E3206" t="s">
        <v>44</v>
      </c>
      <c r="F3206" t="str">
        <f t="shared" si="301"/>
        <v>SOUTH</v>
      </c>
      <c r="G3206" t="s">
        <v>35</v>
      </c>
      <c r="H3206" t="str">
        <f t="shared" si="302"/>
        <v>Electronics</v>
      </c>
      <c r="I3206" s="2" t="s">
        <v>6349</v>
      </c>
      <c r="J3206" s="1">
        <v>45352</v>
      </c>
      <c r="K3206"/>
      <c r="L3206" s="4">
        <v>0</v>
      </c>
      <c r="M3206" s="4" t="str">
        <f t="shared" si="303"/>
        <v>Low Sales</v>
      </c>
      <c r="N3206" s="2" t="str">
        <f t="shared" si="304"/>
        <v>Grade C</v>
      </c>
      <c r="O3206">
        <v>5</v>
      </c>
      <c r="P3206" s="4">
        <v>5</v>
      </c>
      <c r="Q3206" t="s">
        <v>14</v>
      </c>
      <c r="R3206" s="4">
        <v>13</v>
      </c>
      <c r="S3206" t="str">
        <f>CONCATENATE(OrdersTable[[#This Row],[Clean_ID]],"-",OrdersTable[[#This Row],[Clean_Region]],"-",OrdersTable[[#This Row],[Clean_Product]])</f>
        <v>4204-SOUTH-Electronics</v>
      </c>
    </row>
    <row r="3207" spans="1:19" x14ac:dyDescent="0.3">
      <c r="A3207" t="s">
        <v>8162</v>
      </c>
      <c r="B3207" t="str">
        <f t="shared" si="300"/>
        <v>4205</v>
      </c>
      <c r="C3207" t="s">
        <v>8163</v>
      </c>
      <c r="D3207" t="str">
        <f t="shared" si="305"/>
        <v>Edward Turner</v>
      </c>
      <c r="E3207" t="s">
        <v>51</v>
      </c>
      <c r="F3207" t="str">
        <f t="shared" si="301"/>
        <v>WEST</v>
      </c>
      <c r="G3207" t="s">
        <v>12</v>
      </c>
      <c r="H3207" t="str">
        <f t="shared" si="302"/>
        <v>Electronics</v>
      </c>
      <c r="I3207" s="2" t="s">
        <v>3906</v>
      </c>
      <c r="J3207" s="1">
        <v>45500</v>
      </c>
      <c r="K3207">
        <v>3924.32</v>
      </c>
      <c r="L3207" s="4">
        <v>3924.32</v>
      </c>
      <c r="M3207" s="4" t="str">
        <f t="shared" si="303"/>
        <v>High Sales</v>
      </c>
      <c r="N3207" s="2" t="str">
        <f t="shared" si="304"/>
        <v>Grade B</v>
      </c>
      <c r="O3207"/>
      <c r="P3207" s="4">
        <v>0</v>
      </c>
      <c r="Q3207" t="s">
        <v>31</v>
      </c>
      <c r="R3207" s="4">
        <v>15</v>
      </c>
      <c r="S3207" t="str">
        <f>CONCATENATE(OrdersTable[[#This Row],[Clean_ID]],"-",OrdersTable[[#This Row],[Clean_Region]],"-",OrdersTable[[#This Row],[Clean_Product]])</f>
        <v>4205-WEST-Electronics</v>
      </c>
    </row>
    <row r="3208" spans="1:19" x14ac:dyDescent="0.3">
      <c r="A3208" t="s">
        <v>8164</v>
      </c>
      <c r="B3208" t="str">
        <f t="shared" si="300"/>
        <v>4206</v>
      </c>
      <c r="C3208" t="s">
        <v>8165</v>
      </c>
      <c r="D3208" t="str">
        <f t="shared" si="305"/>
        <v>Lauren Lawrence</v>
      </c>
      <c r="E3208" t="s">
        <v>34</v>
      </c>
      <c r="F3208" t="str">
        <f t="shared" si="301"/>
        <v>NORTH</v>
      </c>
      <c r="G3208" t="s">
        <v>80</v>
      </c>
      <c r="H3208" t="str">
        <f t="shared" si="302"/>
        <v>Furniture</v>
      </c>
      <c r="I3208" s="2" t="s">
        <v>8166</v>
      </c>
      <c r="J3208" s="1">
        <v>45454</v>
      </c>
      <c r="K3208">
        <v>3361.58</v>
      </c>
      <c r="L3208" s="4">
        <v>3361.58</v>
      </c>
      <c r="M3208" s="4" t="str">
        <f t="shared" si="303"/>
        <v>High Sales</v>
      </c>
      <c r="N3208" s="2" t="str">
        <f t="shared" si="304"/>
        <v>Grade B</v>
      </c>
      <c r="O3208">
        <v>10</v>
      </c>
      <c r="P3208" s="4">
        <v>10</v>
      </c>
      <c r="Q3208" t="s">
        <v>37</v>
      </c>
      <c r="R3208" s="4">
        <v>9</v>
      </c>
      <c r="S3208" t="str">
        <f>CONCATENATE(OrdersTable[[#This Row],[Clean_ID]],"-",OrdersTable[[#This Row],[Clean_Region]],"-",OrdersTable[[#This Row],[Clean_Product]])</f>
        <v>4206-NORTH-Furniture</v>
      </c>
    </row>
    <row r="3209" spans="1:19" x14ac:dyDescent="0.3">
      <c r="A3209" t="s">
        <v>8167</v>
      </c>
      <c r="B3209" t="str">
        <f t="shared" si="300"/>
        <v>4207</v>
      </c>
      <c r="C3209" t="s">
        <v>8168</v>
      </c>
      <c r="D3209" t="str">
        <f t="shared" si="305"/>
        <v>Terrance Miller</v>
      </c>
      <c r="E3209" t="s">
        <v>11</v>
      </c>
      <c r="F3209" t="str">
        <f t="shared" si="301"/>
        <v>NORTH</v>
      </c>
      <c r="G3209" t="s">
        <v>12</v>
      </c>
      <c r="H3209" t="str">
        <f t="shared" si="302"/>
        <v>Electronics</v>
      </c>
      <c r="I3209" s="2" t="s">
        <v>8041</v>
      </c>
      <c r="J3209" s="1">
        <v>45588</v>
      </c>
      <c r="K3209"/>
      <c r="L3209" s="4">
        <v>0</v>
      </c>
      <c r="M3209" s="4" t="str">
        <f t="shared" si="303"/>
        <v>Low Sales</v>
      </c>
      <c r="N3209" s="2" t="str">
        <f t="shared" si="304"/>
        <v>Grade C</v>
      </c>
      <c r="O3209">
        <v>15</v>
      </c>
      <c r="P3209" s="4">
        <v>15</v>
      </c>
      <c r="Q3209" t="s">
        <v>31</v>
      </c>
      <c r="R3209" s="4">
        <v>3</v>
      </c>
      <c r="S3209" t="str">
        <f>CONCATENATE(OrdersTable[[#This Row],[Clean_ID]],"-",OrdersTable[[#This Row],[Clean_Region]],"-",OrdersTable[[#This Row],[Clean_Product]])</f>
        <v>4207-NORTH-Electronics</v>
      </c>
    </row>
    <row r="3210" spans="1:19" x14ac:dyDescent="0.3">
      <c r="A3210" t="s">
        <v>8169</v>
      </c>
      <c r="B3210" t="str">
        <f t="shared" si="300"/>
        <v>4208</v>
      </c>
      <c r="C3210" t="s">
        <v>8170</v>
      </c>
      <c r="D3210" t="str">
        <f t="shared" si="305"/>
        <v>Debbie Williams</v>
      </c>
      <c r="E3210" t="s">
        <v>51</v>
      </c>
      <c r="F3210" t="str">
        <f t="shared" si="301"/>
        <v>WEST</v>
      </c>
      <c r="G3210" t="s">
        <v>12</v>
      </c>
      <c r="H3210" t="str">
        <f t="shared" si="302"/>
        <v>Electronics</v>
      </c>
      <c r="I3210" s="2" t="s">
        <v>1571</v>
      </c>
      <c r="J3210" s="1">
        <v>46083</v>
      </c>
      <c r="K3210"/>
      <c r="L3210" s="4">
        <v>0</v>
      </c>
      <c r="M3210" s="4" t="str">
        <f t="shared" si="303"/>
        <v>Low Sales</v>
      </c>
      <c r="N3210" s="2" t="str">
        <f t="shared" si="304"/>
        <v>Grade C</v>
      </c>
      <c r="O3210">
        <v>20</v>
      </c>
      <c r="P3210" s="4">
        <v>20</v>
      </c>
      <c r="Q3210" t="s">
        <v>37</v>
      </c>
      <c r="R3210" s="4">
        <v>6</v>
      </c>
      <c r="S3210" t="str">
        <f>CONCATENATE(OrdersTable[[#This Row],[Clean_ID]],"-",OrdersTable[[#This Row],[Clean_Region]],"-",OrdersTable[[#This Row],[Clean_Product]])</f>
        <v>4208-WEST-Electronics</v>
      </c>
    </row>
    <row r="3211" spans="1:19" x14ac:dyDescent="0.3">
      <c r="A3211" t="s">
        <v>8171</v>
      </c>
      <c r="B3211" t="str">
        <f t="shared" si="300"/>
        <v>4209</v>
      </c>
      <c r="C3211" t="s">
        <v>8172</v>
      </c>
      <c r="D3211" t="str">
        <f t="shared" si="305"/>
        <v>April Meyer</v>
      </c>
      <c r="E3211" t="s">
        <v>51</v>
      </c>
      <c r="F3211" t="str">
        <f t="shared" si="301"/>
        <v>WEST</v>
      </c>
      <c r="G3211" t="s">
        <v>35</v>
      </c>
      <c r="H3211" t="str">
        <f t="shared" si="302"/>
        <v>Electronics</v>
      </c>
      <c r="I3211" s="2" t="s">
        <v>2829</v>
      </c>
      <c r="J3211" s="1">
        <v>45593</v>
      </c>
      <c r="K3211">
        <v>978.24</v>
      </c>
      <c r="L3211" s="4">
        <v>978.24</v>
      </c>
      <c r="M3211" s="4" t="str">
        <f t="shared" si="303"/>
        <v>Low Sales</v>
      </c>
      <c r="N3211" s="2" t="str">
        <f t="shared" si="304"/>
        <v>Grade C</v>
      </c>
      <c r="O3211">
        <v>10</v>
      </c>
      <c r="P3211" s="4">
        <v>10</v>
      </c>
      <c r="Q3211" t="s">
        <v>37</v>
      </c>
      <c r="R3211" s="4">
        <v>13</v>
      </c>
      <c r="S3211" t="str">
        <f>CONCATENATE(OrdersTable[[#This Row],[Clean_ID]],"-",OrdersTable[[#This Row],[Clean_Region]],"-",OrdersTable[[#This Row],[Clean_Product]])</f>
        <v>4209-WEST-Electronics</v>
      </c>
    </row>
    <row r="3212" spans="1:19" x14ac:dyDescent="0.3">
      <c r="A3212" t="s">
        <v>8173</v>
      </c>
      <c r="B3212" t="str">
        <f t="shared" si="300"/>
        <v>4210</v>
      </c>
      <c r="C3212" t="s">
        <v>8174</v>
      </c>
      <c r="D3212" t="str">
        <f t="shared" si="305"/>
        <v>Brittney Cummings</v>
      </c>
      <c r="E3212" t="s">
        <v>34</v>
      </c>
      <c r="F3212" t="str">
        <f t="shared" si="301"/>
        <v>NORTH</v>
      </c>
      <c r="G3212" t="s">
        <v>12</v>
      </c>
      <c r="H3212" t="str">
        <f t="shared" si="302"/>
        <v>Electronics</v>
      </c>
      <c r="I3212" s="2" t="s">
        <v>3778</v>
      </c>
      <c r="J3212" s="1">
        <v>45944</v>
      </c>
      <c r="K3212">
        <v>1543.24</v>
      </c>
      <c r="L3212" s="4">
        <v>1543.24</v>
      </c>
      <c r="M3212" s="4" t="str">
        <f t="shared" si="303"/>
        <v>Low Sales</v>
      </c>
      <c r="N3212" s="2" t="str">
        <f t="shared" si="304"/>
        <v>Grade C</v>
      </c>
      <c r="O3212">
        <v>20</v>
      </c>
      <c r="P3212" s="4">
        <v>20</v>
      </c>
      <c r="Q3212" t="s">
        <v>14</v>
      </c>
      <c r="R3212" s="4">
        <v>13</v>
      </c>
      <c r="S3212" t="str">
        <f>CONCATENATE(OrdersTable[[#This Row],[Clean_ID]],"-",OrdersTable[[#This Row],[Clean_Region]],"-",OrdersTable[[#This Row],[Clean_Product]])</f>
        <v>4210-NORTH-Electronics</v>
      </c>
    </row>
    <row r="3213" spans="1:19" x14ac:dyDescent="0.3">
      <c r="A3213" t="s">
        <v>8175</v>
      </c>
      <c r="B3213" t="str">
        <f t="shared" si="300"/>
        <v>4211</v>
      </c>
      <c r="C3213" t="s">
        <v>8176</v>
      </c>
      <c r="D3213" t="str">
        <f t="shared" si="305"/>
        <v>Travis Stephens</v>
      </c>
      <c r="E3213" t="s">
        <v>21</v>
      </c>
      <c r="F3213" t="str">
        <f t="shared" si="301"/>
        <v>CENTRAL</v>
      </c>
      <c r="G3213" t="s">
        <v>40</v>
      </c>
      <c r="H3213" t="str">
        <f t="shared" si="302"/>
        <v>Office Supplies</v>
      </c>
      <c r="I3213" s="2" t="s">
        <v>969</v>
      </c>
      <c r="J3213" s="1">
        <v>45465</v>
      </c>
      <c r="K3213">
        <v>3225.01</v>
      </c>
      <c r="L3213" s="4">
        <v>3225.01</v>
      </c>
      <c r="M3213" s="4" t="str">
        <f t="shared" si="303"/>
        <v>High Sales</v>
      </c>
      <c r="N3213" s="2" t="str">
        <f t="shared" si="304"/>
        <v>Grade B</v>
      </c>
      <c r="O3213">
        <v>15</v>
      </c>
      <c r="P3213" s="4">
        <v>15</v>
      </c>
      <c r="Q3213" t="s">
        <v>31</v>
      </c>
      <c r="R3213" s="4">
        <v>15</v>
      </c>
      <c r="S3213" t="str">
        <f>CONCATENATE(OrdersTable[[#This Row],[Clean_ID]],"-",OrdersTable[[#This Row],[Clean_Region]],"-",OrdersTable[[#This Row],[Clean_Product]])</f>
        <v>4211-CENTRAL-Office Supplies</v>
      </c>
    </row>
    <row r="3214" spans="1:19" x14ac:dyDescent="0.3">
      <c r="A3214" t="s">
        <v>8177</v>
      </c>
      <c r="B3214" t="str">
        <f t="shared" si="300"/>
        <v>4212</v>
      </c>
      <c r="C3214" t="s">
        <v>8178</v>
      </c>
      <c r="D3214" t="str">
        <f t="shared" si="305"/>
        <v>Kenneth Underwood</v>
      </c>
      <c r="E3214" t="s">
        <v>34</v>
      </c>
      <c r="F3214" t="str">
        <f t="shared" si="301"/>
        <v>NORTH</v>
      </c>
      <c r="G3214" t="s">
        <v>12</v>
      </c>
      <c r="H3214" t="str">
        <f t="shared" si="302"/>
        <v>Electronics</v>
      </c>
      <c r="I3214" s="2" t="s">
        <v>4095</v>
      </c>
      <c r="J3214" s="1">
        <v>46019</v>
      </c>
      <c r="K3214"/>
      <c r="L3214" s="4">
        <v>0</v>
      </c>
      <c r="M3214" s="4" t="str">
        <f t="shared" si="303"/>
        <v>Low Sales</v>
      </c>
      <c r="N3214" s="2" t="str">
        <f t="shared" si="304"/>
        <v>Grade C</v>
      </c>
      <c r="O3214">
        <v>10</v>
      </c>
      <c r="P3214" s="4">
        <v>10</v>
      </c>
      <c r="Q3214" t="s">
        <v>31</v>
      </c>
      <c r="R3214" s="4">
        <v>1</v>
      </c>
      <c r="S3214" t="str">
        <f>CONCATENATE(OrdersTable[[#This Row],[Clean_ID]],"-",OrdersTable[[#This Row],[Clean_Region]],"-",OrdersTable[[#This Row],[Clean_Product]])</f>
        <v>4212-NORTH-Electronics</v>
      </c>
    </row>
    <row r="3215" spans="1:19" x14ac:dyDescent="0.3">
      <c r="A3215" t="s">
        <v>8179</v>
      </c>
      <c r="B3215" t="str">
        <f t="shared" si="300"/>
        <v>4213</v>
      </c>
      <c r="C3215" t="s">
        <v>8180</v>
      </c>
      <c r="D3215" t="str">
        <f t="shared" si="305"/>
        <v>Daniel Torres</v>
      </c>
      <c r="E3215" t="s">
        <v>51</v>
      </c>
      <c r="F3215" t="str">
        <f t="shared" si="301"/>
        <v>WEST</v>
      </c>
      <c r="G3215" t="s">
        <v>35</v>
      </c>
      <c r="H3215" t="str">
        <f t="shared" si="302"/>
        <v>Electronics</v>
      </c>
      <c r="I3215" s="2" t="s">
        <v>6708</v>
      </c>
      <c r="J3215" s="1">
        <v>45969</v>
      </c>
      <c r="K3215"/>
      <c r="L3215" s="4">
        <v>0</v>
      </c>
      <c r="M3215" s="4" t="str">
        <f t="shared" si="303"/>
        <v>Low Sales</v>
      </c>
      <c r="N3215" s="2" t="str">
        <f t="shared" si="304"/>
        <v>Grade C</v>
      </c>
      <c r="O3215"/>
      <c r="P3215" s="4">
        <v>0</v>
      </c>
      <c r="Q3215" t="s">
        <v>31</v>
      </c>
      <c r="R3215" s="4">
        <v>14</v>
      </c>
      <c r="S3215" t="str">
        <f>CONCATENATE(OrdersTable[[#This Row],[Clean_ID]],"-",OrdersTable[[#This Row],[Clean_Region]],"-",OrdersTable[[#This Row],[Clean_Product]])</f>
        <v>4213-WEST-Electronics</v>
      </c>
    </row>
    <row r="3216" spans="1:19" x14ac:dyDescent="0.3">
      <c r="A3216" t="s">
        <v>8181</v>
      </c>
      <c r="B3216" t="str">
        <f t="shared" si="300"/>
        <v>4214</v>
      </c>
      <c r="C3216" t="s">
        <v>8182</v>
      </c>
      <c r="D3216" t="str">
        <f t="shared" si="305"/>
        <v>Ashley Murray</v>
      </c>
      <c r="E3216" t="s">
        <v>26</v>
      </c>
      <c r="F3216" t="str">
        <f t="shared" si="301"/>
        <v>EAST</v>
      </c>
      <c r="G3216" t="s">
        <v>40</v>
      </c>
      <c r="H3216" t="str">
        <f t="shared" si="302"/>
        <v>Office Supplies</v>
      </c>
      <c r="I3216" s="2" t="s">
        <v>2202</v>
      </c>
      <c r="J3216" s="1">
        <v>45463</v>
      </c>
      <c r="K3216"/>
      <c r="L3216" s="4">
        <v>0</v>
      </c>
      <c r="M3216" s="4" t="str">
        <f t="shared" si="303"/>
        <v>Low Sales</v>
      </c>
      <c r="N3216" s="2" t="str">
        <f t="shared" si="304"/>
        <v>Grade C</v>
      </c>
      <c r="O3216">
        <v>15</v>
      </c>
      <c r="P3216" s="4">
        <v>15</v>
      </c>
      <c r="Q3216" t="s">
        <v>14</v>
      </c>
      <c r="R3216" s="4">
        <v>1</v>
      </c>
      <c r="S3216" t="str">
        <f>CONCATENATE(OrdersTable[[#This Row],[Clean_ID]],"-",OrdersTable[[#This Row],[Clean_Region]],"-",OrdersTable[[#This Row],[Clean_Product]])</f>
        <v>4214-EAST-Office Supplies</v>
      </c>
    </row>
    <row r="3217" spans="1:19" x14ac:dyDescent="0.3">
      <c r="A3217" t="s">
        <v>8183</v>
      </c>
      <c r="B3217" t="str">
        <f t="shared" si="300"/>
        <v>4215</v>
      </c>
      <c r="C3217" t="s">
        <v>8184</v>
      </c>
      <c r="D3217" t="str">
        <f t="shared" si="305"/>
        <v>Jeffrey Lindsey</v>
      </c>
      <c r="E3217" t="s">
        <v>44</v>
      </c>
      <c r="F3217" t="str">
        <f t="shared" si="301"/>
        <v>SOUTH</v>
      </c>
      <c r="G3217" t="s">
        <v>40</v>
      </c>
      <c r="H3217" t="str">
        <f t="shared" si="302"/>
        <v>Office Supplies</v>
      </c>
      <c r="I3217" s="2" t="s">
        <v>7549</v>
      </c>
      <c r="J3217" s="1">
        <v>45581</v>
      </c>
      <c r="K3217">
        <v>3617.29</v>
      </c>
      <c r="L3217" s="4">
        <v>3617.29</v>
      </c>
      <c r="M3217" s="4" t="str">
        <f t="shared" si="303"/>
        <v>High Sales</v>
      </c>
      <c r="N3217" s="2" t="str">
        <f t="shared" si="304"/>
        <v>Grade B</v>
      </c>
      <c r="O3217">
        <v>20</v>
      </c>
      <c r="P3217" s="4">
        <v>20</v>
      </c>
      <c r="Q3217" t="s">
        <v>37</v>
      </c>
      <c r="R3217" s="4">
        <v>9</v>
      </c>
      <c r="S3217" t="str">
        <f>CONCATENATE(OrdersTable[[#This Row],[Clean_ID]],"-",OrdersTable[[#This Row],[Clean_Region]],"-",OrdersTable[[#This Row],[Clean_Product]])</f>
        <v>4215-SOUTH-Office Supplies</v>
      </c>
    </row>
    <row r="3218" spans="1:19" x14ac:dyDescent="0.3">
      <c r="A3218" t="s">
        <v>8185</v>
      </c>
      <c r="B3218" t="str">
        <f t="shared" si="300"/>
        <v>4216</v>
      </c>
      <c r="C3218" t="s">
        <v>8186</v>
      </c>
      <c r="D3218" t="str">
        <f t="shared" si="305"/>
        <v>Jacob Campbell</v>
      </c>
      <c r="E3218" t="s">
        <v>21</v>
      </c>
      <c r="F3218" t="str">
        <f t="shared" si="301"/>
        <v>CENTRAL</v>
      </c>
      <c r="G3218" t="s">
        <v>40</v>
      </c>
      <c r="H3218" t="str">
        <f t="shared" si="302"/>
        <v>Office Supplies</v>
      </c>
      <c r="I3218" s="2" t="s">
        <v>1976</v>
      </c>
      <c r="J3218" s="1">
        <v>45825</v>
      </c>
      <c r="K3218"/>
      <c r="L3218" s="4">
        <v>0</v>
      </c>
      <c r="M3218" s="4" t="str">
        <f t="shared" si="303"/>
        <v>Low Sales</v>
      </c>
      <c r="N3218" s="2" t="str">
        <f t="shared" si="304"/>
        <v>Grade C</v>
      </c>
      <c r="O3218">
        <v>20</v>
      </c>
      <c r="P3218" s="4">
        <v>20</v>
      </c>
      <c r="Q3218" t="s">
        <v>23</v>
      </c>
      <c r="R3218" s="4">
        <v>10</v>
      </c>
      <c r="S3218" t="str">
        <f>CONCATENATE(OrdersTable[[#This Row],[Clean_ID]],"-",OrdersTable[[#This Row],[Clean_Region]],"-",OrdersTable[[#This Row],[Clean_Product]])</f>
        <v>4216-CENTRAL-Office Supplies</v>
      </c>
    </row>
    <row r="3219" spans="1:19" x14ac:dyDescent="0.3">
      <c r="A3219" t="s">
        <v>8187</v>
      </c>
      <c r="B3219" t="str">
        <f t="shared" si="300"/>
        <v>4217</v>
      </c>
      <c r="C3219" t="s">
        <v>3145</v>
      </c>
      <c r="D3219" t="str">
        <f t="shared" si="305"/>
        <v>Nancy Davis</v>
      </c>
      <c r="E3219" t="s">
        <v>26</v>
      </c>
      <c r="F3219" t="str">
        <f t="shared" si="301"/>
        <v>EAST</v>
      </c>
      <c r="G3219" t="s">
        <v>80</v>
      </c>
      <c r="H3219" t="str">
        <f t="shared" si="302"/>
        <v>Furniture</v>
      </c>
      <c r="I3219" s="2" t="s">
        <v>8188</v>
      </c>
      <c r="J3219" s="1">
        <v>45351</v>
      </c>
      <c r="K3219"/>
      <c r="L3219" s="4">
        <v>0</v>
      </c>
      <c r="M3219" s="4" t="str">
        <f t="shared" si="303"/>
        <v>Low Sales</v>
      </c>
      <c r="N3219" s="2" t="str">
        <f t="shared" si="304"/>
        <v>Grade C</v>
      </c>
      <c r="O3219">
        <v>20</v>
      </c>
      <c r="P3219" s="4">
        <v>20</v>
      </c>
      <c r="Q3219" t="s">
        <v>23</v>
      </c>
      <c r="R3219" s="4">
        <v>6</v>
      </c>
      <c r="S3219" t="str">
        <f>CONCATENATE(OrdersTable[[#This Row],[Clean_ID]],"-",OrdersTable[[#This Row],[Clean_Region]],"-",OrdersTable[[#This Row],[Clean_Product]])</f>
        <v>4217-EAST-Furniture</v>
      </c>
    </row>
    <row r="3220" spans="1:19" x14ac:dyDescent="0.3">
      <c r="A3220" t="s">
        <v>8189</v>
      </c>
      <c r="B3220" t="str">
        <f t="shared" si="300"/>
        <v>4218</v>
      </c>
      <c r="C3220" t="s">
        <v>8190</v>
      </c>
      <c r="D3220" t="str">
        <f t="shared" si="305"/>
        <v>Sherry Clark</v>
      </c>
      <c r="E3220" t="s">
        <v>11</v>
      </c>
      <c r="F3220" t="str">
        <f t="shared" si="301"/>
        <v>NORTH</v>
      </c>
      <c r="G3220" t="s">
        <v>35</v>
      </c>
      <c r="H3220" t="str">
        <f t="shared" si="302"/>
        <v>Electronics</v>
      </c>
      <c r="I3220" s="2" t="s">
        <v>4850</v>
      </c>
      <c r="J3220" s="1">
        <v>45299</v>
      </c>
      <c r="K3220"/>
      <c r="L3220" s="4">
        <v>0</v>
      </c>
      <c r="M3220" s="4" t="str">
        <f t="shared" si="303"/>
        <v>Low Sales</v>
      </c>
      <c r="N3220" s="2" t="str">
        <f t="shared" si="304"/>
        <v>Grade C</v>
      </c>
      <c r="O3220">
        <v>10</v>
      </c>
      <c r="P3220" s="4">
        <v>10</v>
      </c>
      <c r="Q3220" t="s">
        <v>18</v>
      </c>
      <c r="R3220" s="4">
        <v>8</v>
      </c>
      <c r="S3220" t="str">
        <f>CONCATENATE(OrdersTable[[#This Row],[Clean_ID]],"-",OrdersTable[[#This Row],[Clean_Region]],"-",OrdersTable[[#This Row],[Clean_Product]])</f>
        <v>4218-NORTH-Electronics</v>
      </c>
    </row>
    <row r="3221" spans="1:19" x14ac:dyDescent="0.3">
      <c r="A3221" t="s">
        <v>8191</v>
      </c>
      <c r="B3221" t="str">
        <f t="shared" si="300"/>
        <v>4219</v>
      </c>
      <c r="C3221" t="s">
        <v>8192</v>
      </c>
      <c r="D3221" t="str">
        <f t="shared" si="305"/>
        <v>Dawn Washington Dvm</v>
      </c>
      <c r="E3221" t="s">
        <v>11</v>
      </c>
      <c r="F3221" t="str">
        <f t="shared" si="301"/>
        <v>NORTH</v>
      </c>
      <c r="G3221" t="s">
        <v>12</v>
      </c>
      <c r="H3221" t="str">
        <f t="shared" si="302"/>
        <v>Electronics</v>
      </c>
      <c r="I3221" s="2" t="s">
        <v>8193</v>
      </c>
      <c r="J3221" s="1">
        <v>45758</v>
      </c>
      <c r="K3221">
        <v>1979.1</v>
      </c>
      <c r="L3221" s="4">
        <v>1979.1</v>
      </c>
      <c r="M3221" s="4" t="str">
        <f t="shared" si="303"/>
        <v>Low Sales</v>
      </c>
      <c r="N3221" s="2" t="str">
        <f t="shared" si="304"/>
        <v>Grade C</v>
      </c>
      <c r="O3221">
        <v>15</v>
      </c>
      <c r="P3221" s="4">
        <v>15</v>
      </c>
      <c r="Q3221" t="s">
        <v>23</v>
      </c>
      <c r="R3221" s="4">
        <v>6</v>
      </c>
      <c r="S3221" t="str">
        <f>CONCATENATE(OrdersTable[[#This Row],[Clean_ID]],"-",OrdersTable[[#This Row],[Clean_Region]],"-",OrdersTable[[#This Row],[Clean_Product]])</f>
        <v>4219-NORTH-Electronics</v>
      </c>
    </row>
    <row r="3222" spans="1:19" x14ac:dyDescent="0.3">
      <c r="A3222" t="s">
        <v>8194</v>
      </c>
      <c r="B3222" t="str">
        <f t="shared" si="300"/>
        <v>4220</v>
      </c>
      <c r="C3222" t="s">
        <v>8195</v>
      </c>
      <c r="D3222" t="str">
        <f t="shared" si="305"/>
        <v>Mrs. Angie Miller</v>
      </c>
      <c r="E3222" t="s">
        <v>34</v>
      </c>
      <c r="F3222" t="str">
        <f t="shared" si="301"/>
        <v>NORTH</v>
      </c>
      <c r="G3222" t="s">
        <v>40</v>
      </c>
      <c r="H3222" t="str">
        <f t="shared" si="302"/>
        <v>Office Supplies</v>
      </c>
      <c r="I3222" s="2" t="s">
        <v>165</v>
      </c>
      <c r="J3222" s="1">
        <v>45683</v>
      </c>
      <c r="K3222">
        <v>2408.23</v>
      </c>
      <c r="L3222" s="4">
        <v>2408.23</v>
      </c>
      <c r="M3222" s="4" t="str">
        <f t="shared" si="303"/>
        <v>Low Sales</v>
      </c>
      <c r="N3222" s="2" t="str">
        <f t="shared" si="304"/>
        <v>Grade B</v>
      </c>
      <c r="O3222">
        <v>5</v>
      </c>
      <c r="P3222" s="4">
        <v>5</v>
      </c>
      <c r="Q3222" t="s">
        <v>31</v>
      </c>
      <c r="R3222" s="4">
        <v>14</v>
      </c>
      <c r="S3222" t="str">
        <f>CONCATENATE(OrdersTable[[#This Row],[Clean_ID]],"-",OrdersTable[[#This Row],[Clean_Region]],"-",OrdersTable[[#This Row],[Clean_Product]])</f>
        <v>4220-NORTH-Office Supplies</v>
      </c>
    </row>
    <row r="3223" spans="1:19" x14ac:dyDescent="0.3">
      <c r="A3223" t="s">
        <v>8196</v>
      </c>
      <c r="B3223" t="str">
        <f t="shared" si="300"/>
        <v>4221</v>
      </c>
      <c r="C3223" t="s">
        <v>8197</v>
      </c>
      <c r="D3223" t="str">
        <f t="shared" si="305"/>
        <v>Margaret Diaz</v>
      </c>
      <c r="E3223" t="s">
        <v>11</v>
      </c>
      <c r="F3223" t="str">
        <f t="shared" si="301"/>
        <v>NORTH</v>
      </c>
      <c r="G3223" t="s">
        <v>40</v>
      </c>
      <c r="H3223" t="str">
        <f t="shared" si="302"/>
        <v>Office Supplies</v>
      </c>
      <c r="I3223" s="2" t="s">
        <v>8198</v>
      </c>
      <c r="J3223" s="1">
        <v>45405</v>
      </c>
      <c r="K3223"/>
      <c r="L3223" s="4">
        <v>0</v>
      </c>
      <c r="M3223" s="4" t="str">
        <f t="shared" si="303"/>
        <v>Low Sales</v>
      </c>
      <c r="N3223" s="2" t="str">
        <f t="shared" si="304"/>
        <v>Grade C</v>
      </c>
      <c r="O3223"/>
      <c r="P3223" s="4">
        <v>0</v>
      </c>
      <c r="Q3223" t="s">
        <v>23</v>
      </c>
      <c r="R3223" s="4">
        <v>14</v>
      </c>
      <c r="S3223" t="str">
        <f>CONCATENATE(OrdersTable[[#This Row],[Clean_ID]],"-",OrdersTable[[#This Row],[Clean_Region]],"-",OrdersTable[[#This Row],[Clean_Product]])</f>
        <v>4221-NORTH-Office Supplies</v>
      </c>
    </row>
    <row r="3224" spans="1:19" x14ac:dyDescent="0.3">
      <c r="A3224" t="s">
        <v>8199</v>
      </c>
      <c r="B3224" t="str">
        <f t="shared" si="300"/>
        <v>4222</v>
      </c>
      <c r="C3224" t="s">
        <v>8200</v>
      </c>
      <c r="D3224" t="str">
        <f t="shared" si="305"/>
        <v>Steven Brooks</v>
      </c>
      <c r="E3224" t="s">
        <v>44</v>
      </c>
      <c r="F3224" t="str">
        <f t="shared" si="301"/>
        <v>SOUTH</v>
      </c>
      <c r="G3224" t="s">
        <v>40</v>
      </c>
      <c r="H3224" t="str">
        <f t="shared" si="302"/>
        <v>Office Supplies</v>
      </c>
      <c r="I3224" s="2" t="s">
        <v>8201</v>
      </c>
      <c r="J3224" s="1">
        <v>45333</v>
      </c>
      <c r="K3224">
        <v>2584.16</v>
      </c>
      <c r="L3224" s="4">
        <v>2584.16</v>
      </c>
      <c r="M3224" s="4" t="str">
        <f t="shared" si="303"/>
        <v>High Sales</v>
      </c>
      <c r="N3224" s="2" t="str">
        <f t="shared" si="304"/>
        <v>Grade B</v>
      </c>
      <c r="O3224">
        <v>5</v>
      </c>
      <c r="P3224" s="4">
        <v>5</v>
      </c>
      <c r="Q3224" t="s">
        <v>14</v>
      </c>
      <c r="R3224" s="4">
        <v>11</v>
      </c>
      <c r="S3224" t="str">
        <f>CONCATENATE(OrdersTable[[#This Row],[Clean_ID]],"-",OrdersTable[[#This Row],[Clean_Region]],"-",OrdersTable[[#This Row],[Clean_Product]])</f>
        <v>4222-SOUTH-Office Supplies</v>
      </c>
    </row>
    <row r="3225" spans="1:19" x14ac:dyDescent="0.3">
      <c r="A3225" t="s">
        <v>8202</v>
      </c>
      <c r="B3225" t="str">
        <f t="shared" si="300"/>
        <v>4223</v>
      </c>
      <c r="C3225" t="s">
        <v>8203</v>
      </c>
      <c r="D3225" t="str">
        <f t="shared" si="305"/>
        <v>Destiny Reeves</v>
      </c>
      <c r="E3225" t="s">
        <v>51</v>
      </c>
      <c r="F3225" t="str">
        <f t="shared" si="301"/>
        <v>WEST</v>
      </c>
      <c r="G3225" t="s">
        <v>35</v>
      </c>
      <c r="H3225" t="str">
        <f t="shared" si="302"/>
        <v>Electronics</v>
      </c>
      <c r="I3225" s="2" t="s">
        <v>5870</v>
      </c>
      <c r="J3225" s="1">
        <v>45846</v>
      </c>
      <c r="K3225"/>
      <c r="L3225" s="4">
        <v>0</v>
      </c>
      <c r="M3225" s="4" t="str">
        <f t="shared" si="303"/>
        <v>Low Sales</v>
      </c>
      <c r="N3225" s="2" t="str">
        <f t="shared" si="304"/>
        <v>Grade C</v>
      </c>
      <c r="O3225">
        <v>5</v>
      </c>
      <c r="P3225" s="4">
        <v>5</v>
      </c>
      <c r="Q3225" t="s">
        <v>23</v>
      </c>
      <c r="R3225" s="4">
        <v>3</v>
      </c>
      <c r="S3225" t="str">
        <f>CONCATENATE(OrdersTable[[#This Row],[Clean_ID]],"-",OrdersTable[[#This Row],[Clean_Region]],"-",OrdersTable[[#This Row],[Clean_Product]])</f>
        <v>4223-WEST-Electronics</v>
      </c>
    </row>
    <row r="3226" spans="1:19" x14ac:dyDescent="0.3">
      <c r="A3226" t="s">
        <v>8204</v>
      </c>
      <c r="B3226" t="str">
        <f t="shared" si="300"/>
        <v>4224</v>
      </c>
      <c r="C3226" t="s">
        <v>8205</v>
      </c>
      <c r="D3226" t="str">
        <f t="shared" si="305"/>
        <v>Cheryl Espinoza</v>
      </c>
      <c r="E3226" t="s">
        <v>21</v>
      </c>
      <c r="F3226" t="str">
        <f t="shared" si="301"/>
        <v>CENTRAL</v>
      </c>
      <c r="G3226" t="s">
        <v>80</v>
      </c>
      <c r="H3226" t="str">
        <f t="shared" si="302"/>
        <v>Furniture</v>
      </c>
      <c r="I3226" s="2" t="s">
        <v>8206</v>
      </c>
      <c r="J3226" s="1">
        <v>45505</v>
      </c>
      <c r="K3226">
        <v>2067.84</v>
      </c>
      <c r="L3226" s="4">
        <v>2067.84</v>
      </c>
      <c r="M3226" s="4" t="str">
        <f t="shared" si="303"/>
        <v>Low Sales</v>
      </c>
      <c r="N3226" s="2" t="str">
        <f t="shared" si="304"/>
        <v>Grade B</v>
      </c>
      <c r="O3226"/>
      <c r="P3226" s="4">
        <v>0</v>
      </c>
      <c r="Q3226" t="s">
        <v>14</v>
      </c>
      <c r="R3226" s="4">
        <v>2</v>
      </c>
      <c r="S3226" t="str">
        <f>CONCATENATE(OrdersTable[[#This Row],[Clean_ID]],"-",OrdersTable[[#This Row],[Clean_Region]],"-",OrdersTable[[#This Row],[Clean_Product]])</f>
        <v>4224-CENTRAL-Furniture</v>
      </c>
    </row>
    <row r="3227" spans="1:19" x14ac:dyDescent="0.3">
      <c r="A3227" t="s">
        <v>8207</v>
      </c>
      <c r="B3227" t="str">
        <f t="shared" si="300"/>
        <v>4225</v>
      </c>
      <c r="C3227" t="s">
        <v>8208</v>
      </c>
      <c r="D3227" t="str">
        <f t="shared" si="305"/>
        <v>Ryan Luna</v>
      </c>
      <c r="E3227" t="s">
        <v>26</v>
      </c>
      <c r="F3227" t="str">
        <f t="shared" si="301"/>
        <v>EAST</v>
      </c>
      <c r="G3227" t="s">
        <v>80</v>
      </c>
      <c r="H3227" t="str">
        <f t="shared" si="302"/>
        <v>Furniture</v>
      </c>
      <c r="I3227" s="2" t="s">
        <v>8209</v>
      </c>
      <c r="J3227" s="1">
        <v>45435</v>
      </c>
      <c r="K3227">
        <v>756.98</v>
      </c>
      <c r="L3227" s="4">
        <v>756.98</v>
      </c>
      <c r="M3227" s="4" t="str">
        <f t="shared" si="303"/>
        <v>Low Sales</v>
      </c>
      <c r="N3227" s="2" t="str">
        <f t="shared" si="304"/>
        <v>Grade C</v>
      </c>
      <c r="O3227">
        <v>10</v>
      </c>
      <c r="P3227" s="4">
        <v>10</v>
      </c>
      <c r="Q3227" t="s">
        <v>18</v>
      </c>
      <c r="R3227" s="4">
        <v>9</v>
      </c>
      <c r="S3227" t="str">
        <f>CONCATENATE(OrdersTable[[#This Row],[Clean_ID]],"-",OrdersTable[[#This Row],[Clean_Region]],"-",OrdersTable[[#This Row],[Clean_Product]])</f>
        <v>4225-EAST-Furniture</v>
      </c>
    </row>
    <row r="3228" spans="1:19" x14ac:dyDescent="0.3">
      <c r="A3228" t="s">
        <v>8210</v>
      </c>
      <c r="B3228" t="str">
        <f t="shared" si="300"/>
        <v>4226</v>
      </c>
      <c r="C3228" t="s">
        <v>8211</v>
      </c>
      <c r="D3228" t="str">
        <f t="shared" si="305"/>
        <v>Devin Lee</v>
      </c>
      <c r="E3228" t="s">
        <v>44</v>
      </c>
      <c r="F3228" t="str">
        <f t="shared" si="301"/>
        <v>SOUTH</v>
      </c>
      <c r="G3228" t="s">
        <v>40</v>
      </c>
      <c r="H3228" t="str">
        <f t="shared" si="302"/>
        <v>Office Supplies</v>
      </c>
      <c r="I3228" s="2" t="s">
        <v>8212</v>
      </c>
      <c r="J3228" s="1">
        <v>45305</v>
      </c>
      <c r="K3228"/>
      <c r="L3228" s="4">
        <v>0</v>
      </c>
      <c r="M3228" s="4" t="str">
        <f t="shared" si="303"/>
        <v>Low Sales</v>
      </c>
      <c r="N3228" s="2" t="str">
        <f t="shared" si="304"/>
        <v>Grade C</v>
      </c>
      <c r="O3228">
        <v>10</v>
      </c>
      <c r="P3228" s="4">
        <v>10</v>
      </c>
      <c r="Q3228" t="s">
        <v>37</v>
      </c>
      <c r="R3228" s="4">
        <v>4</v>
      </c>
      <c r="S3228" t="str">
        <f>CONCATENATE(OrdersTable[[#This Row],[Clean_ID]],"-",OrdersTable[[#This Row],[Clean_Region]],"-",OrdersTable[[#This Row],[Clean_Product]])</f>
        <v>4226-SOUTH-Office Supplies</v>
      </c>
    </row>
    <row r="3229" spans="1:19" x14ac:dyDescent="0.3">
      <c r="A3229" t="s">
        <v>8213</v>
      </c>
      <c r="B3229" t="str">
        <f t="shared" si="300"/>
        <v>4227</v>
      </c>
      <c r="C3229" t="s">
        <v>8214</v>
      </c>
      <c r="D3229" t="str">
        <f t="shared" si="305"/>
        <v>Jesse Rivers</v>
      </c>
      <c r="E3229" t="s">
        <v>26</v>
      </c>
      <c r="F3229" t="str">
        <f t="shared" si="301"/>
        <v>EAST</v>
      </c>
      <c r="G3229" t="s">
        <v>40</v>
      </c>
      <c r="H3229" t="str">
        <f t="shared" si="302"/>
        <v>Office Supplies</v>
      </c>
      <c r="I3229" s="2" t="s">
        <v>8215</v>
      </c>
      <c r="J3229" s="1">
        <v>45324</v>
      </c>
      <c r="K3229">
        <v>1400.95</v>
      </c>
      <c r="L3229" s="4">
        <v>1400.95</v>
      </c>
      <c r="M3229" s="4" t="str">
        <f t="shared" si="303"/>
        <v>Low Sales</v>
      </c>
      <c r="N3229" s="2" t="str">
        <f t="shared" si="304"/>
        <v>Grade C</v>
      </c>
      <c r="O3229"/>
      <c r="P3229" s="4">
        <v>0</v>
      </c>
      <c r="Q3229" t="s">
        <v>31</v>
      </c>
      <c r="R3229" s="4">
        <v>8</v>
      </c>
      <c r="S3229" t="str">
        <f>CONCATENATE(OrdersTable[[#This Row],[Clean_ID]],"-",OrdersTable[[#This Row],[Clean_Region]],"-",OrdersTable[[#This Row],[Clean_Product]])</f>
        <v>4227-EAST-Office Supplies</v>
      </c>
    </row>
    <row r="3230" spans="1:19" x14ac:dyDescent="0.3">
      <c r="A3230" t="s">
        <v>8216</v>
      </c>
      <c r="B3230" t="str">
        <f t="shared" si="300"/>
        <v>4228</v>
      </c>
      <c r="C3230" t="s">
        <v>8217</v>
      </c>
      <c r="D3230" t="str">
        <f t="shared" si="305"/>
        <v>Jessica Swanson</v>
      </c>
      <c r="E3230" t="s">
        <v>21</v>
      </c>
      <c r="F3230" t="str">
        <f t="shared" si="301"/>
        <v>CENTRAL</v>
      </c>
      <c r="G3230" t="s">
        <v>12</v>
      </c>
      <c r="H3230" t="str">
        <f t="shared" si="302"/>
        <v>Electronics</v>
      </c>
      <c r="I3230" s="2" t="s">
        <v>7829</v>
      </c>
      <c r="J3230" s="1">
        <v>45525</v>
      </c>
      <c r="K3230">
        <v>4455.04</v>
      </c>
      <c r="L3230" s="4">
        <v>4455.04</v>
      </c>
      <c r="M3230" s="4" t="str">
        <f t="shared" si="303"/>
        <v>High Sales</v>
      </c>
      <c r="N3230" s="2" t="str">
        <f t="shared" si="304"/>
        <v>Grade A</v>
      </c>
      <c r="O3230">
        <v>5</v>
      </c>
      <c r="P3230" s="4">
        <v>5</v>
      </c>
      <c r="Q3230" t="s">
        <v>18</v>
      </c>
      <c r="R3230" s="4">
        <v>6</v>
      </c>
      <c r="S3230" t="str">
        <f>CONCATENATE(OrdersTable[[#This Row],[Clean_ID]],"-",OrdersTable[[#This Row],[Clean_Region]],"-",OrdersTable[[#This Row],[Clean_Product]])</f>
        <v>4228-CENTRAL-Electronics</v>
      </c>
    </row>
    <row r="3231" spans="1:19" x14ac:dyDescent="0.3">
      <c r="A3231" t="s">
        <v>8218</v>
      </c>
      <c r="B3231" t="str">
        <f t="shared" si="300"/>
        <v>4229</v>
      </c>
      <c r="C3231" t="s">
        <v>8219</v>
      </c>
      <c r="D3231" t="str">
        <f t="shared" si="305"/>
        <v>Nicole Morgan</v>
      </c>
      <c r="E3231" t="s">
        <v>11</v>
      </c>
      <c r="F3231" t="str">
        <f t="shared" si="301"/>
        <v>NORTH</v>
      </c>
      <c r="G3231" t="s">
        <v>12</v>
      </c>
      <c r="H3231" t="str">
        <f t="shared" si="302"/>
        <v>Electronics</v>
      </c>
      <c r="I3231" s="2" t="s">
        <v>8220</v>
      </c>
      <c r="J3231" s="1">
        <v>46137</v>
      </c>
      <c r="K3231"/>
      <c r="L3231" s="4">
        <v>0</v>
      </c>
      <c r="M3231" s="4" t="str">
        <f t="shared" si="303"/>
        <v>Low Sales</v>
      </c>
      <c r="N3231" s="2" t="str">
        <f t="shared" si="304"/>
        <v>Grade C</v>
      </c>
      <c r="O3231">
        <v>10</v>
      </c>
      <c r="P3231" s="4">
        <v>10</v>
      </c>
      <c r="Q3231" t="s">
        <v>18</v>
      </c>
      <c r="R3231" s="4">
        <v>13</v>
      </c>
      <c r="S3231" t="str">
        <f>CONCATENATE(OrdersTable[[#This Row],[Clean_ID]],"-",OrdersTable[[#This Row],[Clean_Region]],"-",OrdersTable[[#This Row],[Clean_Product]])</f>
        <v>4229-NORTH-Electronics</v>
      </c>
    </row>
    <row r="3232" spans="1:19" x14ac:dyDescent="0.3">
      <c r="A3232" t="s">
        <v>8221</v>
      </c>
      <c r="B3232" t="str">
        <f t="shared" si="300"/>
        <v>4230</v>
      </c>
      <c r="C3232" t="s">
        <v>8222</v>
      </c>
      <c r="D3232" t="str">
        <f t="shared" si="305"/>
        <v>Beverly Jones</v>
      </c>
      <c r="E3232" t="s">
        <v>11</v>
      </c>
      <c r="F3232" t="str">
        <f t="shared" si="301"/>
        <v>NORTH</v>
      </c>
      <c r="G3232" t="s">
        <v>80</v>
      </c>
      <c r="H3232" t="str">
        <f t="shared" si="302"/>
        <v>Furniture</v>
      </c>
      <c r="I3232" s="2" t="s">
        <v>8223</v>
      </c>
      <c r="J3232" s="1">
        <v>46137</v>
      </c>
      <c r="K3232"/>
      <c r="L3232" s="4">
        <v>0</v>
      </c>
      <c r="M3232" s="4" t="str">
        <f t="shared" si="303"/>
        <v>Low Sales</v>
      </c>
      <c r="N3232" s="2" t="str">
        <f t="shared" si="304"/>
        <v>Grade C</v>
      </c>
      <c r="O3232">
        <v>15</v>
      </c>
      <c r="P3232" s="4">
        <v>15</v>
      </c>
      <c r="Q3232" t="s">
        <v>14</v>
      </c>
      <c r="R3232" s="4">
        <v>11</v>
      </c>
      <c r="S3232" t="str">
        <f>CONCATENATE(OrdersTable[[#This Row],[Clean_ID]],"-",OrdersTable[[#This Row],[Clean_Region]],"-",OrdersTable[[#This Row],[Clean_Product]])</f>
        <v>4230-NORTH-Furniture</v>
      </c>
    </row>
    <row r="3233" spans="1:19" x14ac:dyDescent="0.3">
      <c r="A3233" t="s">
        <v>8224</v>
      </c>
      <c r="B3233" t="str">
        <f t="shared" si="300"/>
        <v>4231</v>
      </c>
      <c r="C3233" t="s">
        <v>8225</v>
      </c>
      <c r="D3233" t="str">
        <f t="shared" si="305"/>
        <v>Steve Parks</v>
      </c>
      <c r="E3233" t="s">
        <v>11</v>
      </c>
      <c r="F3233" t="str">
        <f t="shared" si="301"/>
        <v>NORTH</v>
      </c>
      <c r="G3233" t="s">
        <v>40</v>
      </c>
      <c r="H3233" t="str">
        <f t="shared" si="302"/>
        <v>Office Supplies</v>
      </c>
      <c r="I3233" s="2" t="s">
        <v>442</v>
      </c>
      <c r="J3233" s="1">
        <v>45793</v>
      </c>
      <c r="K3233"/>
      <c r="L3233" s="4">
        <v>0</v>
      </c>
      <c r="M3233" s="4" t="str">
        <f t="shared" si="303"/>
        <v>Low Sales</v>
      </c>
      <c r="N3233" s="2" t="str">
        <f t="shared" si="304"/>
        <v>Grade C</v>
      </c>
      <c r="O3233"/>
      <c r="P3233" s="4">
        <v>0</v>
      </c>
      <c r="Q3233" t="s">
        <v>18</v>
      </c>
      <c r="R3233" s="4">
        <v>1</v>
      </c>
      <c r="S3233" t="str">
        <f>CONCATENATE(OrdersTable[[#This Row],[Clean_ID]],"-",OrdersTable[[#This Row],[Clean_Region]],"-",OrdersTable[[#This Row],[Clean_Product]])</f>
        <v>4231-NORTH-Office Supplies</v>
      </c>
    </row>
    <row r="3234" spans="1:19" x14ac:dyDescent="0.3">
      <c r="A3234" t="s">
        <v>8226</v>
      </c>
      <c r="B3234" t="str">
        <f t="shared" si="300"/>
        <v>4232</v>
      </c>
      <c r="C3234" t="s">
        <v>8227</v>
      </c>
      <c r="D3234" t="str">
        <f t="shared" si="305"/>
        <v>Andrew Shah</v>
      </c>
      <c r="E3234" t="s">
        <v>44</v>
      </c>
      <c r="F3234" t="str">
        <f t="shared" si="301"/>
        <v>SOUTH</v>
      </c>
      <c r="G3234" t="s">
        <v>12</v>
      </c>
      <c r="H3234" t="str">
        <f t="shared" si="302"/>
        <v>Electronics</v>
      </c>
      <c r="I3234" s="2" t="s">
        <v>5548</v>
      </c>
      <c r="J3234" s="1">
        <v>45366</v>
      </c>
      <c r="K3234">
        <v>4480.03</v>
      </c>
      <c r="L3234" s="4">
        <v>4480.03</v>
      </c>
      <c r="M3234" s="4" t="str">
        <f t="shared" si="303"/>
        <v>High Sales</v>
      </c>
      <c r="N3234" s="2" t="str">
        <f t="shared" si="304"/>
        <v>Grade A</v>
      </c>
      <c r="O3234"/>
      <c r="P3234" s="4">
        <v>0</v>
      </c>
      <c r="Q3234" t="s">
        <v>31</v>
      </c>
      <c r="R3234" s="4">
        <v>15</v>
      </c>
      <c r="S3234" t="str">
        <f>CONCATENATE(OrdersTable[[#This Row],[Clean_ID]],"-",OrdersTable[[#This Row],[Clean_Region]],"-",OrdersTable[[#This Row],[Clean_Product]])</f>
        <v>4232-SOUTH-Electronics</v>
      </c>
    </row>
    <row r="3235" spans="1:19" x14ac:dyDescent="0.3">
      <c r="A3235" t="s">
        <v>8228</v>
      </c>
      <c r="B3235" t="str">
        <f t="shared" si="300"/>
        <v>4233</v>
      </c>
      <c r="C3235" t="s">
        <v>8229</v>
      </c>
      <c r="D3235" t="str">
        <f t="shared" si="305"/>
        <v>Sarah Fields</v>
      </c>
      <c r="E3235" t="s">
        <v>11</v>
      </c>
      <c r="F3235" t="str">
        <f t="shared" si="301"/>
        <v>NORTH</v>
      </c>
      <c r="G3235" t="s">
        <v>40</v>
      </c>
      <c r="H3235" t="str">
        <f t="shared" si="302"/>
        <v>Office Supplies</v>
      </c>
      <c r="I3235" s="2" t="s">
        <v>99</v>
      </c>
      <c r="J3235" s="1">
        <v>45421</v>
      </c>
      <c r="K3235"/>
      <c r="L3235" s="4">
        <v>0</v>
      </c>
      <c r="M3235" s="4" t="str">
        <f t="shared" si="303"/>
        <v>Low Sales</v>
      </c>
      <c r="N3235" s="2" t="str">
        <f t="shared" si="304"/>
        <v>Grade C</v>
      </c>
      <c r="O3235">
        <v>10</v>
      </c>
      <c r="P3235" s="4">
        <v>10</v>
      </c>
      <c r="Q3235" t="s">
        <v>37</v>
      </c>
      <c r="R3235" s="4">
        <v>13</v>
      </c>
      <c r="S3235" t="str">
        <f>CONCATENATE(OrdersTable[[#This Row],[Clean_ID]],"-",OrdersTable[[#This Row],[Clean_Region]],"-",OrdersTable[[#This Row],[Clean_Product]])</f>
        <v>4233-NORTH-Office Supplies</v>
      </c>
    </row>
    <row r="3236" spans="1:19" x14ac:dyDescent="0.3">
      <c r="A3236" t="s">
        <v>8230</v>
      </c>
      <c r="B3236" t="str">
        <f t="shared" si="300"/>
        <v>4234</v>
      </c>
      <c r="C3236" t="s">
        <v>8231</v>
      </c>
      <c r="D3236" t="str">
        <f t="shared" si="305"/>
        <v>Mary Cunningham</v>
      </c>
      <c r="E3236" t="s">
        <v>34</v>
      </c>
      <c r="F3236" t="str">
        <f t="shared" si="301"/>
        <v>NORTH</v>
      </c>
      <c r="G3236" t="s">
        <v>40</v>
      </c>
      <c r="H3236" t="str">
        <f t="shared" si="302"/>
        <v>Office Supplies</v>
      </c>
      <c r="I3236" s="2" t="s">
        <v>2544</v>
      </c>
      <c r="J3236" s="1">
        <v>45586</v>
      </c>
      <c r="K3236"/>
      <c r="L3236" s="4">
        <v>0</v>
      </c>
      <c r="M3236" s="4" t="str">
        <f t="shared" si="303"/>
        <v>Low Sales</v>
      </c>
      <c r="N3236" s="2" t="str">
        <f t="shared" si="304"/>
        <v>Grade C</v>
      </c>
      <c r="O3236">
        <v>15</v>
      </c>
      <c r="P3236" s="4">
        <v>15</v>
      </c>
      <c r="Q3236" t="s">
        <v>18</v>
      </c>
      <c r="R3236" s="4">
        <v>9</v>
      </c>
      <c r="S3236" t="str">
        <f>CONCATENATE(OrdersTable[[#This Row],[Clean_ID]],"-",OrdersTable[[#This Row],[Clean_Region]],"-",OrdersTable[[#This Row],[Clean_Product]])</f>
        <v>4234-NORTH-Office Supplies</v>
      </c>
    </row>
    <row r="3237" spans="1:19" x14ac:dyDescent="0.3">
      <c r="A3237" t="s">
        <v>8232</v>
      </c>
      <c r="B3237" t="str">
        <f t="shared" si="300"/>
        <v>4235</v>
      </c>
      <c r="C3237" t="s">
        <v>8233</v>
      </c>
      <c r="D3237" t="str">
        <f t="shared" si="305"/>
        <v>Frank Wilson</v>
      </c>
      <c r="E3237" t="s">
        <v>34</v>
      </c>
      <c r="F3237" t="str">
        <f t="shared" si="301"/>
        <v>NORTH</v>
      </c>
      <c r="G3237" t="s">
        <v>80</v>
      </c>
      <c r="H3237" t="str">
        <f t="shared" si="302"/>
        <v>Furniture</v>
      </c>
      <c r="I3237" s="2" t="s">
        <v>951</v>
      </c>
      <c r="J3237" s="1">
        <v>45379</v>
      </c>
      <c r="K3237">
        <v>2574.1999999999998</v>
      </c>
      <c r="L3237" s="4">
        <v>2574.1999999999998</v>
      </c>
      <c r="M3237" s="4" t="str">
        <f t="shared" si="303"/>
        <v>High Sales</v>
      </c>
      <c r="N3237" s="2" t="str">
        <f t="shared" si="304"/>
        <v>Grade B</v>
      </c>
      <c r="O3237">
        <v>5</v>
      </c>
      <c r="P3237" s="4">
        <v>5</v>
      </c>
      <c r="Q3237" t="s">
        <v>23</v>
      </c>
      <c r="R3237" s="4">
        <v>4</v>
      </c>
      <c r="S3237" t="str">
        <f>CONCATENATE(OrdersTable[[#This Row],[Clean_ID]],"-",OrdersTable[[#This Row],[Clean_Region]],"-",OrdersTable[[#This Row],[Clean_Product]])</f>
        <v>4235-NORTH-Furniture</v>
      </c>
    </row>
    <row r="3238" spans="1:19" x14ac:dyDescent="0.3">
      <c r="A3238" t="s">
        <v>8234</v>
      </c>
      <c r="B3238" t="str">
        <f t="shared" si="300"/>
        <v>4236</v>
      </c>
      <c r="C3238" t="s">
        <v>8235</v>
      </c>
      <c r="D3238" t="str">
        <f t="shared" si="305"/>
        <v>Randall Johnson</v>
      </c>
      <c r="E3238" t="s">
        <v>26</v>
      </c>
      <c r="F3238" t="str">
        <f t="shared" si="301"/>
        <v>EAST</v>
      </c>
      <c r="G3238" t="s">
        <v>35</v>
      </c>
      <c r="H3238" t="str">
        <f t="shared" si="302"/>
        <v>Electronics</v>
      </c>
      <c r="I3238" s="2" t="s">
        <v>4724</v>
      </c>
      <c r="J3238" s="1">
        <v>45864</v>
      </c>
      <c r="K3238">
        <v>3566.32</v>
      </c>
      <c r="L3238" s="4">
        <v>3566.32</v>
      </c>
      <c r="M3238" s="4" t="str">
        <f t="shared" si="303"/>
        <v>High Sales</v>
      </c>
      <c r="N3238" s="2" t="str">
        <f t="shared" si="304"/>
        <v>Grade B</v>
      </c>
      <c r="O3238">
        <v>10</v>
      </c>
      <c r="P3238" s="4">
        <v>10</v>
      </c>
      <c r="Q3238" t="s">
        <v>23</v>
      </c>
      <c r="R3238" s="4">
        <v>9</v>
      </c>
      <c r="S3238" t="str">
        <f>CONCATENATE(OrdersTable[[#This Row],[Clean_ID]],"-",OrdersTable[[#This Row],[Clean_Region]],"-",OrdersTable[[#This Row],[Clean_Product]])</f>
        <v>4236-EAST-Electronics</v>
      </c>
    </row>
    <row r="3239" spans="1:19" x14ac:dyDescent="0.3">
      <c r="A3239" t="s">
        <v>8236</v>
      </c>
      <c r="B3239" t="str">
        <f t="shared" si="300"/>
        <v>4237</v>
      </c>
      <c r="C3239" t="s">
        <v>8237</v>
      </c>
      <c r="D3239" t="str">
        <f t="shared" si="305"/>
        <v>Denise Lewis</v>
      </c>
      <c r="E3239" t="s">
        <v>21</v>
      </c>
      <c r="F3239" t="str">
        <f t="shared" si="301"/>
        <v>CENTRAL</v>
      </c>
      <c r="G3239" t="s">
        <v>12</v>
      </c>
      <c r="H3239" t="str">
        <f t="shared" si="302"/>
        <v>Electronics</v>
      </c>
      <c r="I3239" s="2" t="s">
        <v>817</v>
      </c>
      <c r="J3239" s="1">
        <v>45975</v>
      </c>
      <c r="K3239"/>
      <c r="L3239" s="4">
        <v>0</v>
      </c>
      <c r="M3239" s="4" t="str">
        <f t="shared" si="303"/>
        <v>Low Sales</v>
      </c>
      <c r="N3239" s="2" t="str">
        <f t="shared" si="304"/>
        <v>Grade C</v>
      </c>
      <c r="O3239">
        <v>15</v>
      </c>
      <c r="P3239" s="4">
        <v>15</v>
      </c>
      <c r="Q3239" t="s">
        <v>18</v>
      </c>
      <c r="R3239" s="4">
        <v>14</v>
      </c>
      <c r="S3239" t="str">
        <f>CONCATENATE(OrdersTable[[#This Row],[Clean_ID]],"-",OrdersTable[[#This Row],[Clean_Region]],"-",OrdersTable[[#This Row],[Clean_Product]])</f>
        <v>4237-CENTRAL-Electronics</v>
      </c>
    </row>
    <row r="3240" spans="1:19" x14ac:dyDescent="0.3">
      <c r="A3240" t="s">
        <v>8238</v>
      </c>
      <c r="B3240" t="str">
        <f t="shared" si="300"/>
        <v>4238</v>
      </c>
      <c r="C3240" t="s">
        <v>8239</v>
      </c>
      <c r="D3240" t="str">
        <f t="shared" si="305"/>
        <v>Anthony Mendez</v>
      </c>
      <c r="E3240" t="s">
        <v>11</v>
      </c>
      <c r="F3240" t="str">
        <f t="shared" si="301"/>
        <v>NORTH</v>
      </c>
      <c r="G3240" t="s">
        <v>35</v>
      </c>
      <c r="H3240" t="str">
        <f t="shared" si="302"/>
        <v>Electronics</v>
      </c>
      <c r="I3240" s="2" t="s">
        <v>8240</v>
      </c>
      <c r="J3240" s="1">
        <v>45902</v>
      </c>
      <c r="K3240"/>
      <c r="L3240" s="4">
        <v>0</v>
      </c>
      <c r="M3240" s="4" t="str">
        <f t="shared" si="303"/>
        <v>Low Sales</v>
      </c>
      <c r="N3240" s="2" t="str">
        <f t="shared" si="304"/>
        <v>Grade C</v>
      </c>
      <c r="O3240"/>
      <c r="P3240" s="4">
        <v>0</v>
      </c>
      <c r="Q3240" t="s">
        <v>31</v>
      </c>
      <c r="R3240" s="4">
        <v>6</v>
      </c>
      <c r="S3240" t="str">
        <f>CONCATENATE(OrdersTable[[#This Row],[Clean_ID]],"-",OrdersTable[[#This Row],[Clean_Region]],"-",OrdersTable[[#This Row],[Clean_Product]])</f>
        <v>4238-NORTH-Electronics</v>
      </c>
    </row>
    <row r="3241" spans="1:19" x14ac:dyDescent="0.3">
      <c r="A3241" t="s">
        <v>8241</v>
      </c>
      <c r="B3241" t="str">
        <f t="shared" si="300"/>
        <v>4239</v>
      </c>
      <c r="C3241" t="s">
        <v>8242</v>
      </c>
      <c r="D3241" t="str">
        <f t="shared" si="305"/>
        <v>Virginia Li</v>
      </c>
      <c r="E3241" t="s">
        <v>51</v>
      </c>
      <c r="F3241" t="str">
        <f t="shared" si="301"/>
        <v>WEST</v>
      </c>
      <c r="G3241" t="s">
        <v>40</v>
      </c>
      <c r="H3241" t="str">
        <f t="shared" si="302"/>
        <v>Office Supplies</v>
      </c>
      <c r="I3241" s="2" t="s">
        <v>3438</v>
      </c>
      <c r="J3241" s="1">
        <v>45898</v>
      </c>
      <c r="K3241">
        <v>1565</v>
      </c>
      <c r="L3241" s="4">
        <v>1565</v>
      </c>
      <c r="M3241" s="4" t="str">
        <f t="shared" si="303"/>
        <v>Low Sales</v>
      </c>
      <c r="N3241" s="2" t="str">
        <f t="shared" si="304"/>
        <v>Grade C</v>
      </c>
      <c r="O3241"/>
      <c r="P3241" s="4">
        <v>0</v>
      </c>
      <c r="Q3241" t="s">
        <v>31</v>
      </c>
      <c r="R3241" s="4">
        <v>3</v>
      </c>
      <c r="S3241" t="str">
        <f>CONCATENATE(OrdersTable[[#This Row],[Clean_ID]],"-",OrdersTable[[#This Row],[Clean_Region]],"-",OrdersTable[[#This Row],[Clean_Product]])</f>
        <v>4239-WEST-Office Supplies</v>
      </c>
    </row>
    <row r="3242" spans="1:19" x14ac:dyDescent="0.3">
      <c r="A3242" t="s">
        <v>8243</v>
      </c>
      <c r="B3242" t="str">
        <f t="shared" si="300"/>
        <v>4240</v>
      </c>
      <c r="C3242" t="s">
        <v>8244</v>
      </c>
      <c r="D3242" t="str">
        <f t="shared" si="305"/>
        <v>Brandon Lambert</v>
      </c>
      <c r="E3242" t="s">
        <v>21</v>
      </c>
      <c r="F3242" t="str">
        <f t="shared" si="301"/>
        <v>CENTRAL</v>
      </c>
      <c r="G3242" t="s">
        <v>12</v>
      </c>
      <c r="H3242" t="str">
        <f t="shared" si="302"/>
        <v>Electronics</v>
      </c>
      <c r="I3242" s="2" t="s">
        <v>4661</v>
      </c>
      <c r="J3242" s="1">
        <v>45721</v>
      </c>
      <c r="K3242">
        <v>4825.51</v>
      </c>
      <c r="L3242" s="4">
        <v>4825.51</v>
      </c>
      <c r="M3242" s="4" t="str">
        <f t="shared" si="303"/>
        <v>High Sales</v>
      </c>
      <c r="N3242" s="2" t="str">
        <f t="shared" si="304"/>
        <v>Grade A</v>
      </c>
      <c r="O3242">
        <v>15</v>
      </c>
      <c r="P3242" s="4">
        <v>15</v>
      </c>
      <c r="Q3242" t="s">
        <v>31</v>
      </c>
      <c r="R3242" s="4">
        <v>15</v>
      </c>
      <c r="S3242" t="str">
        <f>CONCATENATE(OrdersTable[[#This Row],[Clean_ID]],"-",OrdersTable[[#This Row],[Clean_Region]],"-",OrdersTable[[#This Row],[Clean_Product]])</f>
        <v>4240-CENTRAL-Electronics</v>
      </c>
    </row>
    <row r="3243" spans="1:19" x14ac:dyDescent="0.3">
      <c r="A3243" t="s">
        <v>8245</v>
      </c>
      <c r="B3243" t="str">
        <f t="shared" si="300"/>
        <v>4241</v>
      </c>
      <c r="C3243" t="s">
        <v>8246</v>
      </c>
      <c r="D3243" t="str">
        <f t="shared" si="305"/>
        <v>Paul Sanchez</v>
      </c>
      <c r="E3243" t="s">
        <v>44</v>
      </c>
      <c r="F3243" t="str">
        <f t="shared" si="301"/>
        <v>SOUTH</v>
      </c>
      <c r="G3243" t="s">
        <v>35</v>
      </c>
      <c r="H3243" t="str">
        <f t="shared" si="302"/>
        <v>Electronics</v>
      </c>
      <c r="I3243" s="2" t="s">
        <v>459</v>
      </c>
      <c r="J3243" s="1">
        <v>45307</v>
      </c>
      <c r="K3243">
        <v>380.05</v>
      </c>
      <c r="L3243" s="4">
        <v>380.05</v>
      </c>
      <c r="M3243" s="4" t="str">
        <f t="shared" si="303"/>
        <v>Low Sales</v>
      </c>
      <c r="N3243" s="2" t="str">
        <f t="shared" si="304"/>
        <v>Grade C</v>
      </c>
      <c r="O3243">
        <v>20</v>
      </c>
      <c r="P3243" s="4">
        <v>20</v>
      </c>
      <c r="Q3243" t="s">
        <v>31</v>
      </c>
      <c r="R3243" s="4">
        <v>7</v>
      </c>
      <c r="S3243" t="str">
        <f>CONCATENATE(OrdersTable[[#This Row],[Clean_ID]],"-",OrdersTable[[#This Row],[Clean_Region]],"-",OrdersTable[[#This Row],[Clean_Product]])</f>
        <v>4241-SOUTH-Electronics</v>
      </c>
    </row>
    <row r="3244" spans="1:19" x14ac:dyDescent="0.3">
      <c r="A3244" t="s">
        <v>8247</v>
      </c>
      <c r="B3244" t="str">
        <f t="shared" si="300"/>
        <v>4242</v>
      </c>
      <c r="C3244" t="s">
        <v>8248</v>
      </c>
      <c r="D3244" t="str">
        <f t="shared" si="305"/>
        <v>Joseph Miller</v>
      </c>
      <c r="E3244" t="s">
        <v>51</v>
      </c>
      <c r="F3244" t="str">
        <f t="shared" si="301"/>
        <v>WEST</v>
      </c>
      <c r="G3244" t="s">
        <v>80</v>
      </c>
      <c r="H3244" t="str">
        <f t="shared" si="302"/>
        <v>Furniture</v>
      </c>
      <c r="I3244" s="2" t="s">
        <v>8249</v>
      </c>
      <c r="J3244" s="1">
        <v>45531</v>
      </c>
      <c r="K3244"/>
      <c r="L3244" s="4">
        <v>0</v>
      </c>
      <c r="M3244" s="4" t="str">
        <f t="shared" si="303"/>
        <v>Low Sales</v>
      </c>
      <c r="N3244" s="2" t="str">
        <f t="shared" si="304"/>
        <v>Grade C</v>
      </c>
      <c r="O3244">
        <v>20</v>
      </c>
      <c r="P3244" s="4">
        <v>20</v>
      </c>
      <c r="Q3244" t="s">
        <v>14</v>
      </c>
      <c r="R3244" s="4">
        <v>2</v>
      </c>
      <c r="S3244" t="str">
        <f>CONCATENATE(OrdersTable[[#This Row],[Clean_ID]],"-",OrdersTable[[#This Row],[Clean_Region]],"-",OrdersTable[[#This Row],[Clean_Product]])</f>
        <v>4242-WEST-Furniture</v>
      </c>
    </row>
    <row r="3245" spans="1:19" x14ac:dyDescent="0.3">
      <c r="A3245" t="s">
        <v>8250</v>
      </c>
      <c r="B3245" t="str">
        <f t="shared" si="300"/>
        <v>4243</v>
      </c>
      <c r="C3245" t="s">
        <v>8251</v>
      </c>
      <c r="D3245" t="str">
        <f t="shared" si="305"/>
        <v>Joseph Barry</v>
      </c>
      <c r="E3245" t="s">
        <v>51</v>
      </c>
      <c r="F3245" t="str">
        <f t="shared" si="301"/>
        <v>WEST</v>
      </c>
      <c r="G3245" t="s">
        <v>40</v>
      </c>
      <c r="H3245" t="str">
        <f t="shared" si="302"/>
        <v>Office Supplies</v>
      </c>
      <c r="I3245" s="2" t="s">
        <v>5886</v>
      </c>
      <c r="J3245" s="1">
        <v>45439</v>
      </c>
      <c r="K3245">
        <v>2101.15</v>
      </c>
      <c r="L3245" s="4">
        <v>2101.15</v>
      </c>
      <c r="M3245" s="4" t="str">
        <f t="shared" si="303"/>
        <v>Low Sales</v>
      </c>
      <c r="N3245" s="2" t="str">
        <f t="shared" si="304"/>
        <v>Grade B</v>
      </c>
      <c r="O3245">
        <v>20</v>
      </c>
      <c r="P3245" s="4">
        <v>20</v>
      </c>
      <c r="Q3245" t="s">
        <v>37</v>
      </c>
      <c r="R3245" s="4">
        <v>2</v>
      </c>
      <c r="S3245" t="str">
        <f>CONCATENATE(OrdersTable[[#This Row],[Clean_ID]],"-",OrdersTable[[#This Row],[Clean_Region]],"-",OrdersTable[[#This Row],[Clean_Product]])</f>
        <v>4243-WEST-Office Supplies</v>
      </c>
    </row>
    <row r="3246" spans="1:19" x14ac:dyDescent="0.3">
      <c r="A3246" t="s">
        <v>8252</v>
      </c>
      <c r="B3246" t="str">
        <f t="shared" si="300"/>
        <v>4244</v>
      </c>
      <c r="C3246" t="s">
        <v>8253</v>
      </c>
      <c r="D3246" t="str">
        <f t="shared" si="305"/>
        <v>Paul Freeman</v>
      </c>
      <c r="E3246" t="s">
        <v>26</v>
      </c>
      <c r="F3246" t="str">
        <f t="shared" si="301"/>
        <v>EAST</v>
      </c>
      <c r="G3246" t="s">
        <v>12</v>
      </c>
      <c r="H3246" t="str">
        <f t="shared" si="302"/>
        <v>Electronics</v>
      </c>
      <c r="I3246" s="2" t="s">
        <v>6612</v>
      </c>
      <c r="J3246" s="1">
        <v>45435</v>
      </c>
      <c r="K3246">
        <v>1138.76</v>
      </c>
      <c r="L3246" s="4">
        <v>1138.76</v>
      </c>
      <c r="M3246" s="4" t="str">
        <f t="shared" si="303"/>
        <v>Low Sales</v>
      </c>
      <c r="N3246" s="2" t="str">
        <f t="shared" si="304"/>
        <v>Grade C</v>
      </c>
      <c r="O3246"/>
      <c r="P3246" s="4">
        <v>0</v>
      </c>
      <c r="Q3246" t="s">
        <v>31</v>
      </c>
      <c r="R3246" s="4">
        <v>4</v>
      </c>
      <c r="S3246" t="str">
        <f>CONCATENATE(OrdersTable[[#This Row],[Clean_ID]],"-",OrdersTable[[#This Row],[Clean_Region]],"-",OrdersTable[[#This Row],[Clean_Product]])</f>
        <v>4244-EAST-Electronics</v>
      </c>
    </row>
    <row r="3247" spans="1:19" x14ac:dyDescent="0.3">
      <c r="A3247" t="s">
        <v>8254</v>
      </c>
      <c r="B3247" t="str">
        <f t="shared" si="300"/>
        <v>4245</v>
      </c>
      <c r="C3247" t="s">
        <v>8255</v>
      </c>
      <c r="D3247" t="str">
        <f t="shared" si="305"/>
        <v>Thomas Williams</v>
      </c>
      <c r="E3247" t="s">
        <v>51</v>
      </c>
      <c r="F3247" t="str">
        <f t="shared" si="301"/>
        <v>WEST</v>
      </c>
      <c r="G3247" t="s">
        <v>35</v>
      </c>
      <c r="H3247" t="str">
        <f t="shared" si="302"/>
        <v>Electronics</v>
      </c>
      <c r="I3247" s="2" t="s">
        <v>263</v>
      </c>
      <c r="J3247" s="1">
        <v>45922</v>
      </c>
      <c r="K3247"/>
      <c r="L3247" s="4">
        <v>0</v>
      </c>
      <c r="M3247" s="4" t="str">
        <f t="shared" si="303"/>
        <v>Low Sales</v>
      </c>
      <c r="N3247" s="2" t="str">
        <f t="shared" si="304"/>
        <v>Grade C</v>
      </c>
      <c r="O3247">
        <v>15</v>
      </c>
      <c r="P3247" s="4">
        <v>15</v>
      </c>
      <c r="Q3247" t="s">
        <v>31</v>
      </c>
      <c r="R3247" s="4">
        <v>5</v>
      </c>
      <c r="S3247" t="str">
        <f>CONCATENATE(OrdersTable[[#This Row],[Clean_ID]],"-",OrdersTable[[#This Row],[Clean_Region]],"-",OrdersTable[[#This Row],[Clean_Product]])</f>
        <v>4245-WEST-Electronics</v>
      </c>
    </row>
    <row r="3248" spans="1:19" x14ac:dyDescent="0.3">
      <c r="A3248" t="s">
        <v>8256</v>
      </c>
      <c r="B3248" t="str">
        <f t="shared" si="300"/>
        <v>4246</v>
      </c>
      <c r="C3248" t="s">
        <v>8257</v>
      </c>
      <c r="D3248" t="str">
        <f t="shared" si="305"/>
        <v>Matthew Sampson</v>
      </c>
      <c r="E3248" t="s">
        <v>51</v>
      </c>
      <c r="F3248" t="str">
        <f t="shared" si="301"/>
        <v>WEST</v>
      </c>
      <c r="G3248" t="s">
        <v>35</v>
      </c>
      <c r="H3248" t="str">
        <f t="shared" si="302"/>
        <v>Electronics</v>
      </c>
      <c r="I3248" s="2" t="s">
        <v>3951</v>
      </c>
      <c r="J3248" s="1">
        <v>45358</v>
      </c>
      <c r="K3248">
        <v>4023.4</v>
      </c>
      <c r="L3248" s="4">
        <v>4023.4</v>
      </c>
      <c r="M3248" s="4" t="str">
        <f t="shared" si="303"/>
        <v>High Sales</v>
      </c>
      <c r="N3248" s="2" t="str">
        <f t="shared" si="304"/>
        <v>Grade A</v>
      </c>
      <c r="O3248"/>
      <c r="P3248" s="4">
        <v>0</v>
      </c>
      <c r="Q3248" t="s">
        <v>31</v>
      </c>
      <c r="R3248" s="4">
        <v>11</v>
      </c>
      <c r="S3248" t="str">
        <f>CONCATENATE(OrdersTable[[#This Row],[Clean_ID]],"-",OrdersTable[[#This Row],[Clean_Region]],"-",OrdersTable[[#This Row],[Clean_Product]])</f>
        <v>4246-WEST-Electronics</v>
      </c>
    </row>
    <row r="3249" spans="1:19" x14ac:dyDescent="0.3">
      <c r="A3249" t="s">
        <v>8258</v>
      </c>
      <c r="B3249" t="str">
        <f t="shared" si="300"/>
        <v>4247</v>
      </c>
      <c r="C3249" t="s">
        <v>8259</v>
      </c>
      <c r="D3249" t="str">
        <f t="shared" si="305"/>
        <v>Jimmy Oneal</v>
      </c>
      <c r="E3249" t="s">
        <v>44</v>
      </c>
      <c r="F3249" t="str">
        <f t="shared" si="301"/>
        <v>SOUTH</v>
      </c>
      <c r="G3249" t="s">
        <v>80</v>
      </c>
      <c r="H3249" t="str">
        <f t="shared" si="302"/>
        <v>Furniture</v>
      </c>
      <c r="I3249" s="2" t="s">
        <v>7963</v>
      </c>
      <c r="J3249" s="1">
        <v>46053</v>
      </c>
      <c r="K3249">
        <v>4509.72</v>
      </c>
      <c r="L3249" s="4">
        <v>4509.72</v>
      </c>
      <c r="M3249" s="4" t="str">
        <f t="shared" si="303"/>
        <v>High Sales</v>
      </c>
      <c r="N3249" s="2" t="str">
        <f t="shared" si="304"/>
        <v>Grade A</v>
      </c>
      <c r="O3249">
        <v>10</v>
      </c>
      <c r="P3249" s="4">
        <v>10</v>
      </c>
      <c r="Q3249" t="s">
        <v>31</v>
      </c>
      <c r="R3249" s="4">
        <v>9</v>
      </c>
      <c r="S3249" t="str">
        <f>CONCATENATE(OrdersTable[[#This Row],[Clean_ID]],"-",OrdersTable[[#This Row],[Clean_Region]],"-",OrdersTable[[#This Row],[Clean_Product]])</f>
        <v>4247-SOUTH-Furniture</v>
      </c>
    </row>
    <row r="3250" spans="1:19" x14ac:dyDescent="0.3">
      <c r="A3250" t="s">
        <v>8260</v>
      </c>
      <c r="B3250" t="str">
        <f t="shared" si="300"/>
        <v>4248</v>
      </c>
      <c r="C3250" t="s">
        <v>8261</v>
      </c>
      <c r="D3250" t="str">
        <f t="shared" si="305"/>
        <v>Jeffrey Lang</v>
      </c>
      <c r="E3250" t="s">
        <v>34</v>
      </c>
      <c r="F3250" t="str">
        <f t="shared" si="301"/>
        <v>NORTH</v>
      </c>
      <c r="G3250" t="s">
        <v>12</v>
      </c>
      <c r="H3250" t="str">
        <f t="shared" si="302"/>
        <v>Electronics</v>
      </c>
      <c r="I3250" s="2" t="s">
        <v>8262</v>
      </c>
      <c r="J3250" s="1">
        <v>45572</v>
      </c>
      <c r="K3250">
        <v>2299.13</v>
      </c>
      <c r="L3250" s="4">
        <v>2299.13</v>
      </c>
      <c r="M3250" s="4" t="str">
        <f t="shared" si="303"/>
        <v>Low Sales</v>
      </c>
      <c r="N3250" s="2" t="str">
        <f t="shared" si="304"/>
        <v>Grade B</v>
      </c>
      <c r="O3250">
        <v>15</v>
      </c>
      <c r="P3250" s="4">
        <v>15</v>
      </c>
      <c r="Q3250" t="s">
        <v>14</v>
      </c>
      <c r="R3250" s="4">
        <v>12</v>
      </c>
      <c r="S3250" t="str">
        <f>CONCATENATE(OrdersTable[[#This Row],[Clean_ID]],"-",OrdersTable[[#This Row],[Clean_Region]],"-",OrdersTable[[#This Row],[Clean_Product]])</f>
        <v>4248-NORTH-Electronics</v>
      </c>
    </row>
    <row r="3251" spans="1:19" x14ac:dyDescent="0.3">
      <c r="A3251" t="s">
        <v>8263</v>
      </c>
      <c r="B3251" t="str">
        <f t="shared" si="300"/>
        <v>4249</v>
      </c>
      <c r="C3251" t="s">
        <v>8264</v>
      </c>
      <c r="D3251" t="str">
        <f t="shared" si="305"/>
        <v>Alexis Pratt</v>
      </c>
      <c r="E3251" t="s">
        <v>26</v>
      </c>
      <c r="F3251" t="str">
        <f t="shared" si="301"/>
        <v>EAST</v>
      </c>
      <c r="G3251" t="s">
        <v>40</v>
      </c>
      <c r="H3251" t="str">
        <f t="shared" si="302"/>
        <v>Office Supplies</v>
      </c>
      <c r="I3251" s="2" t="s">
        <v>2002</v>
      </c>
      <c r="J3251" s="1">
        <v>45544</v>
      </c>
      <c r="K3251"/>
      <c r="L3251" s="4">
        <v>0</v>
      </c>
      <c r="M3251" s="4" t="str">
        <f t="shared" si="303"/>
        <v>Low Sales</v>
      </c>
      <c r="N3251" s="2" t="str">
        <f t="shared" si="304"/>
        <v>Grade C</v>
      </c>
      <c r="O3251"/>
      <c r="P3251" s="4">
        <v>0</v>
      </c>
      <c r="Q3251" t="s">
        <v>31</v>
      </c>
      <c r="R3251" s="4">
        <v>6</v>
      </c>
      <c r="S3251" t="str">
        <f>CONCATENATE(OrdersTable[[#This Row],[Clean_ID]],"-",OrdersTable[[#This Row],[Clean_Region]],"-",OrdersTable[[#This Row],[Clean_Product]])</f>
        <v>4249-EAST-Office Supplies</v>
      </c>
    </row>
    <row r="3252" spans="1:19" x14ac:dyDescent="0.3">
      <c r="A3252" t="s">
        <v>8265</v>
      </c>
      <c r="B3252" t="str">
        <f t="shared" si="300"/>
        <v>4250</v>
      </c>
      <c r="C3252" t="s">
        <v>8266</v>
      </c>
      <c r="D3252" t="str">
        <f t="shared" si="305"/>
        <v>Robert Hall</v>
      </c>
      <c r="E3252" t="s">
        <v>51</v>
      </c>
      <c r="F3252" t="str">
        <f t="shared" si="301"/>
        <v>WEST</v>
      </c>
      <c r="G3252" t="s">
        <v>40</v>
      </c>
      <c r="H3252" t="str">
        <f t="shared" si="302"/>
        <v>Office Supplies</v>
      </c>
      <c r="I3252" s="2" t="s">
        <v>1851</v>
      </c>
      <c r="J3252" s="1">
        <v>45890</v>
      </c>
      <c r="K3252"/>
      <c r="L3252" s="4">
        <v>0</v>
      </c>
      <c r="M3252" s="4" t="str">
        <f t="shared" si="303"/>
        <v>Low Sales</v>
      </c>
      <c r="N3252" s="2" t="str">
        <f t="shared" si="304"/>
        <v>Grade C</v>
      </c>
      <c r="O3252"/>
      <c r="P3252" s="4">
        <v>0</v>
      </c>
      <c r="Q3252" t="s">
        <v>23</v>
      </c>
      <c r="R3252" s="4">
        <v>1</v>
      </c>
      <c r="S3252" t="str">
        <f>CONCATENATE(OrdersTable[[#This Row],[Clean_ID]],"-",OrdersTable[[#This Row],[Clean_Region]],"-",OrdersTable[[#This Row],[Clean_Product]])</f>
        <v>4250-WEST-Office Supplies</v>
      </c>
    </row>
    <row r="3253" spans="1:19" x14ac:dyDescent="0.3">
      <c r="A3253" t="s">
        <v>8267</v>
      </c>
      <c r="B3253" t="str">
        <f t="shared" si="300"/>
        <v>4251</v>
      </c>
      <c r="C3253" t="s">
        <v>8268</v>
      </c>
      <c r="D3253" t="str">
        <f t="shared" si="305"/>
        <v>Emily Lara</v>
      </c>
      <c r="E3253" t="s">
        <v>44</v>
      </c>
      <c r="F3253" t="str">
        <f t="shared" si="301"/>
        <v>SOUTH</v>
      </c>
      <c r="G3253" t="s">
        <v>40</v>
      </c>
      <c r="H3253" t="str">
        <f t="shared" si="302"/>
        <v>Office Supplies</v>
      </c>
      <c r="I3253" s="2" t="s">
        <v>114</v>
      </c>
      <c r="J3253" s="1">
        <v>45460</v>
      </c>
      <c r="K3253">
        <v>2288.2800000000002</v>
      </c>
      <c r="L3253" s="4">
        <v>2288.2800000000002</v>
      </c>
      <c r="M3253" s="4" t="str">
        <f t="shared" si="303"/>
        <v>Low Sales</v>
      </c>
      <c r="N3253" s="2" t="str">
        <f t="shared" si="304"/>
        <v>Grade B</v>
      </c>
      <c r="O3253">
        <v>10</v>
      </c>
      <c r="P3253" s="4">
        <v>10</v>
      </c>
      <c r="Q3253" t="s">
        <v>18</v>
      </c>
      <c r="R3253" s="4">
        <v>11</v>
      </c>
      <c r="S3253" t="str">
        <f>CONCATENATE(OrdersTable[[#This Row],[Clean_ID]],"-",OrdersTable[[#This Row],[Clean_Region]],"-",OrdersTable[[#This Row],[Clean_Product]])</f>
        <v>4251-SOUTH-Office Supplies</v>
      </c>
    </row>
    <row r="3254" spans="1:19" x14ac:dyDescent="0.3">
      <c r="A3254" t="s">
        <v>8269</v>
      </c>
      <c r="B3254" t="str">
        <f t="shared" si="300"/>
        <v>4252</v>
      </c>
      <c r="C3254" t="s">
        <v>8270</v>
      </c>
      <c r="D3254" t="str">
        <f t="shared" si="305"/>
        <v>Jeremy Freeman</v>
      </c>
      <c r="E3254" t="s">
        <v>44</v>
      </c>
      <c r="F3254" t="str">
        <f t="shared" si="301"/>
        <v>SOUTH</v>
      </c>
      <c r="G3254" t="s">
        <v>40</v>
      </c>
      <c r="H3254" t="str">
        <f t="shared" si="302"/>
        <v>Office Supplies</v>
      </c>
      <c r="I3254" s="2" t="s">
        <v>8271</v>
      </c>
      <c r="J3254" s="1">
        <v>45983</v>
      </c>
      <c r="K3254">
        <v>1491.03</v>
      </c>
      <c r="L3254" s="4">
        <v>1491.03</v>
      </c>
      <c r="M3254" s="4" t="str">
        <f t="shared" si="303"/>
        <v>Low Sales</v>
      </c>
      <c r="N3254" s="2" t="str">
        <f t="shared" si="304"/>
        <v>Grade C</v>
      </c>
      <c r="O3254">
        <v>10</v>
      </c>
      <c r="P3254" s="4">
        <v>10</v>
      </c>
      <c r="Q3254" t="s">
        <v>14</v>
      </c>
      <c r="R3254" s="4">
        <v>6</v>
      </c>
      <c r="S3254" t="str">
        <f>CONCATENATE(OrdersTable[[#This Row],[Clean_ID]],"-",OrdersTable[[#This Row],[Clean_Region]],"-",OrdersTable[[#This Row],[Clean_Product]])</f>
        <v>4252-SOUTH-Office Supplies</v>
      </c>
    </row>
    <row r="3255" spans="1:19" x14ac:dyDescent="0.3">
      <c r="A3255" t="s">
        <v>8272</v>
      </c>
      <c r="B3255" t="str">
        <f t="shared" si="300"/>
        <v>4253</v>
      </c>
      <c r="C3255" t="s">
        <v>8273</v>
      </c>
      <c r="D3255" t="str">
        <f t="shared" si="305"/>
        <v>Julie Stephens Dvm</v>
      </c>
      <c r="E3255" t="s">
        <v>11</v>
      </c>
      <c r="F3255" t="str">
        <f t="shared" si="301"/>
        <v>NORTH</v>
      </c>
      <c r="G3255" t="s">
        <v>80</v>
      </c>
      <c r="H3255" t="str">
        <f t="shared" si="302"/>
        <v>Furniture</v>
      </c>
      <c r="I3255" s="2" t="s">
        <v>2085</v>
      </c>
      <c r="J3255" s="1">
        <v>45829</v>
      </c>
      <c r="K3255"/>
      <c r="L3255" s="4">
        <v>0</v>
      </c>
      <c r="M3255" s="4" t="str">
        <f t="shared" si="303"/>
        <v>Low Sales</v>
      </c>
      <c r="N3255" s="2" t="str">
        <f t="shared" si="304"/>
        <v>Grade C</v>
      </c>
      <c r="O3255">
        <v>5</v>
      </c>
      <c r="P3255" s="4">
        <v>5</v>
      </c>
      <c r="Q3255" t="s">
        <v>18</v>
      </c>
      <c r="R3255" s="4">
        <v>10</v>
      </c>
      <c r="S3255" t="str">
        <f>CONCATENATE(OrdersTable[[#This Row],[Clean_ID]],"-",OrdersTable[[#This Row],[Clean_Region]],"-",OrdersTable[[#This Row],[Clean_Product]])</f>
        <v>4253-NORTH-Furniture</v>
      </c>
    </row>
    <row r="3256" spans="1:19" x14ac:dyDescent="0.3">
      <c r="A3256" t="s">
        <v>8274</v>
      </c>
      <c r="B3256" t="str">
        <f t="shared" si="300"/>
        <v>4254</v>
      </c>
      <c r="C3256" t="s">
        <v>8275</v>
      </c>
      <c r="D3256" t="str">
        <f t="shared" si="305"/>
        <v>Jared Ingram</v>
      </c>
      <c r="E3256" t="s">
        <v>51</v>
      </c>
      <c r="F3256" t="str">
        <f t="shared" si="301"/>
        <v>WEST</v>
      </c>
      <c r="G3256" t="s">
        <v>35</v>
      </c>
      <c r="H3256" t="str">
        <f t="shared" si="302"/>
        <v>Electronics</v>
      </c>
      <c r="I3256" s="2" t="s">
        <v>873</v>
      </c>
      <c r="J3256" s="1">
        <v>45480</v>
      </c>
      <c r="K3256">
        <v>3105.32</v>
      </c>
      <c r="L3256" s="4">
        <v>3105.32</v>
      </c>
      <c r="M3256" s="4" t="str">
        <f t="shared" si="303"/>
        <v>High Sales</v>
      </c>
      <c r="N3256" s="2" t="str">
        <f t="shared" si="304"/>
        <v>Grade B</v>
      </c>
      <c r="O3256">
        <v>20</v>
      </c>
      <c r="P3256" s="4">
        <v>20</v>
      </c>
      <c r="Q3256" t="s">
        <v>18</v>
      </c>
      <c r="R3256" s="4">
        <v>2</v>
      </c>
      <c r="S3256" t="str">
        <f>CONCATENATE(OrdersTable[[#This Row],[Clean_ID]],"-",OrdersTable[[#This Row],[Clean_Region]],"-",OrdersTable[[#This Row],[Clean_Product]])</f>
        <v>4254-WEST-Electronics</v>
      </c>
    </row>
    <row r="3257" spans="1:19" x14ac:dyDescent="0.3">
      <c r="A3257" t="s">
        <v>8276</v>
      </c>
      <c r="B3257" t="str">
        <f t="shared" si="300"/>
        <v>4255</v>
      </c>
      <c r="C3257" t="s">
        <v>8277</v>
      </c>
      <c r="D3257" t="str">
        <f t="shared" si="305"/>
        <v>Gregory Burton</v>
      </c>
      <c r="E3257" t="s">
        <v>51</v>
      </c>
      <c r="F3257" t="str">
        <f t="shared" si="301"/>
        <v>WEST</v>
      </c>
      <c r="G3257" t="s">
        <v>40</v>
      </c>
      <c r="H3257" t="str">
        <f t="shared" si="302"/>
        <v>Office Supplies</v>
      </c>
      <c r="I3257" s="2" t="s">
        <v>2766</v>
      </c>
      <c r="J3257" s="1">
        <v>45452</v>
      </c>
      <c r="K3257">
        <v>737.23</v>
      </c>
      <c r="L3257" s="4">
        <v>737.23</v>
      </c>
      <c r="M3257" s="4" t="str">
        <f t="shared" si="303"/>
        <v>Low Sales</v>
      </c>
      <c r="N3257" s="2" t="str">
        <f t="shared" si="304"/>
        <v>Grade C</v>
      </c>
      <c r="O3257">
        <v>5</v>
      </c>
      <c r="P3257" s="4">
        <v>5</v>
      </c>
      <c r="Q3257" t="s">
        <v>31</v>
      </c>
      <c r="R3257" s="4">
        <v>2</v>
      </c>
      <c r="S3257" t="str">
        <f>CONCATENATE(OrdersTable[[#This Row],[Clean_ID]],"-",OrdersTable[[#This Row],[Clean_Region]],"-",OrdersTable[[#This Row],[Clean_Product]])</f>
        <v>4255-WEST-Office Supplies</v>
      </c>
    </row>
    <row r="3258" spans="1:19" x14ac:dyDescent="0.3">
      <c r="A3258" t="s">
        <v>8278</v>
      </c>
      <c r="B3258" t="str">
        <f t="shared" si="300"/>
        <v>4256</v>
      </c>
      <c r="C3258" t="s">
        <v>8279</v>
      </c>
      <c r="D3258" t="str">
        <f t="shared" si="305"/>
        <v>Natalie Pena</v>
      </c>
      <c r="E3258" t="s">
        <v>51</v>
      </c>
      <c r="F3258" t="str">
        <f t="shared" si="301"/>
        <v>WEST</v>
      </c>
      <c r="G3258" t="s">
        <v>35</v>
      </c>
      <c r="H3258" t="str">
        <f t="shared" si="302"/>
        <v>Electronics</v>
      </c>
      <c r="I3258" s="2" t="s">
        <v>382</v>
      </c>
      <c r="J3258" s="1">
        <v>45846</v>
      </c>
      <c r="K3258"/>
      <c r="L3258" s="4">
        <v>0</v>
      </c>
      <c r="M3258" s="4" t="str">
        <f t="shared" si="303"/>
        <v>Low Sales</v>
      </c>
      <c r="N3258" s="2" t="str">
        <f t="shared" si="304"/>
        <v>Grade C</v>
      </c>
      <c r="O3258">
        <v>10</v>
      </c>
      <c r="P3258" s="4">
        <v>10</v>
      </c>
      <c r="Q3258" t="s">
        <v>37</v>
      </c>
      <c r="R3258" s="4">
        <v>3</v>
      </c>
      <c r="S3258" t="str">
        <f>CONCATENATE(OrdersTable[[#This Row],[Clean_ID]],"-",OrdersTable[[#This Row],[Clean_Region]],"-",OrdersTable[[#This Row],[Clean_Product]])</f>
        <v>4256-WEST-Electronics</v>
      </c>
    </row>
    <row r="3259" spans="1:19" x14ac:dyDescent="0.3">
      <c r="A3259" t="s">
        <v>8280</v>
      </c>
      <c r="B3259" t="str">
        <f t="shared" si="300"/>
        <v>4257</v>
      </c>
      <c r="C3259" t="s">
        <v>8281</v>
      </c>
      <c r="D3259" t="str">
        <f t="shared" si="305"/>
        <v>Tiffany Smith</v>
      </c>
      <c r="E3259" t="s">
        <v>51</v>
      </c>
      <c r="F3259" t="str">
        <f t="shared" si="301"/>
        <v>WEST</v>
      </c>
      <c r="G3259" t="s">
        <v>35</v>
      </c>
      <c r="H3259" t="str">
        <f t="shared" si="302"/>
        <v>Electronics</v>
      </c>
      <c r="I3259" s="2" t="s">
        <v>2193</v>
      </c>
      <c r="J3259" s="1">
        <v>45910</v>
      </c>
      <c r="K3259">
        <v>2400.4499999999998</v>
      </c>
      <c r="L3259" s="4">
        <v>2400.4499999999998</v>
      </c>
      <c r="M3259" s="4" t="str">
        <f t="shared" si="303"/>
        <v>Low Sales</v>
      </c>
      <c r="N3259" s="2" t="str">
        <f t="shared" si="304"/>
        <v>Grade B</v>
      </c>
      <c r="O3259">
        <v>20</v>
      </c>
      <c r="P3259" s="4">
        <v>20</v>
      </c>
      <c r="Q3259" t="s">
        <v>18</v>
      </c>
      <c r="R3259" s="4">
        <v>3</v>
      </c>
      <c r="S3259" t="str">
        <f>CONCATENATE(OrdersTable[[#This Row],[Clean_ID]],"-",OrdersTable[[#This Row],[Clean_Region]],"-",OrdersTable[[#This Row],[Clean_Product]])</f>
        <v>4257-WEST-Electronics</v>
      </c>
    </row>
    <row r="3260" spans="1:19" x14ac:dyDescent="0.3">
      <c r="A3260" t="s">
        <v>8282</v>
      </c>
      <c r="B3260" t="str">
        <f t="shared" si="300"/>
        <v>4258</v>
      </c>
      <c r="C3260" t="s">
        <v>8283</v>
      </c>
      <c r="D3260" t="str">
        <f t="shared" si="305"/>
        <v>Micheal Perez</v>
      </c>
      <c r="E3260" t="s">
        <v>26</v>
      </c>
      <c r="F3260" t="str">
        <f t="shared" si="301"/>
        <v>EAST</v>
      </c>
      <c r="G3260" t="s">
        <v>12</v>
      </c>
      <c r="H3260" t="str">
        <f t="shared" si="302"/>
        <v>Electronics</v>
      </c>
      <c r="I3260" s="2" t="s">
        <v>3311</v>
      </c>
      <c r="J3260" s="1">
        <v>45512</v>
      </c>
      <c r="K3260">
        <v>4203.0600000000004</v>
      </c>
      <c r="L3260" s="4">
        <v>4203.0600000000004</v>
      </c>
      <c r="M3260" s="4" t="str">
        <f t="shared" si="303"/>
        <v>High Sales</v>
      </c>
      <c r="N3260" s="2" t="str">
        <f t="shared" si="304"/>
        <v>Grade A</v>
      </c>
      <c r="O3260"/>
      <c r="P3260" s="4">
        <v>0</v>
      </c>
      <c r="Q3260" t="s">
        <v>14</v>
      </c>
      <c r="R3260" s="4">
        <v>5</v>
      </c>
      <c r="S3260" t="str">
        <f>CONCATENATE(OrdersTable[[#This Row],[Clean_ID]],"-",OrdersTable[[#This Row],[Clean_Region]],"-",OrdersTable[[#This Row],[Clean_Product]])</f>
        <v>4258-EAST-Electronics</v>
      </c>
    </row>
    <row r="3261" spans="1:19" x14ac:dyDescent="0.3">
      <c r="A3261" t="s">
        <v>8284</v>
      </c>
      <c r="B3261" t="str">
        <f t="shared" si="300"/>
        <v>4259</v>
      </c>
      <c r="C3261" t="s">
        <v>8285</v>
      </c>
      <c r="D3261" t="str">
        <f t="shared" si="305"/>
        <v>Christy Jensen</v>
      </c>
      <c r="E3261" t="s">
        <v>21</v>
      </c>
      <c r="F3261" t="str">
        <f t="shared" si="301"/>
        <v>CENTRAL</v>
      </c>
      <c r="G3261" t="s">
        <v>40</v>
      </c>
      <c r="H3261" t="str">
        <f t="shared" si="302"/>
        <v>Office Supplies</v>
      </c>
      <c r="I3261" s="2" t="s">
        <v>2914</v>
      </c>
      <c r="J3261" s="1">
        <v>45299</v>
      </c>
      <c r="K3261"/>
      <c r="L3261" s="4">
        <v>0</v>
      </c>
      <c r="M3261" s="4" t="str">
        <f t="shared" si="303"/>
        <v>Low Sales</v>
      </c>
      <c r="N3261" s="2" t="str">
        <f t="shared" si="304"/>
        <v>Grade C</v>
      </c>
      <c r="O3261">
        <v>5</v>
      </c>
      <c r="P3261" s="4">
        <v>5</v>
      </c>
      <c r="Q3261" t="s">
        <v>37</v>
      </c>
      <c r="R3261" s="4">
        <v>1</v>
      </c>
      <c r="S3261" t="str">
        <f>CONCATENATE(OrdersTable[[#This Row],[Clean_ID]],"-",OrdersTable[[#This Row],[Clean_Region]],"-",OrdersTable[[#This Row],[Clean_Product]])</f>
        <v>4259-CENTRAL-Office Supplies</v>
      </c>
    </row>
    <row r="3262" spans="1:19" x14ac:dyDescent="0.3">
      <c r="A3262" t="s">
        <v>8286</v>
      </c>
      <c r="B3262" t="str">
        <f t="shared" si="300"/>
        <v>4260</v>
      </c>
      <c r="C3262" t="s">
        <v>8287</v>
      </c>
      <c r="D3262" t="str">
        <f t="shared" si="305"/>
        <v>Robert Mendoza</v>
      </c>
      <c r="E3262" t="s">
        <v>34</v>
      </c>
      <c r="F3262" t="str">
        <f t="shared" si="301"/>
        <v>NORTH</v>
      </c>
      <c r="G3262" t="s">
        <v>80</v>
      </c>
      <c r="H3262" t="str">
        <f t="shared" si="302"/>
        <v>Furniture</v>
      </c>
      <c r="I3262" s="2" t="s">
        <v>6878</v>
      </c>
      <c r="J3262" s="1">
        <v>45950</v>
      </c>
      <c r="K3262">
        <v>1097.6500000000001</v>
      </c>
      <c r="L3262" s="4">
        <v>1097.6500000000001</v>
      </c>
      <c r="M3262" s="4" t="str">
        <f t="shared" si="303"/>
        <v>Low Sales</v>
      </c>
      <c r="N3262" s="2" t="str">
        <f t="shared" si="304"/>
        <v>Grade C</v>
      </c>
      <c r="O3262">
        <v>20</v>
      </c>
      <c r="P3262" s="4">
        <v>20</v>
      </c>
      <c r="Q3262" t="s">
        <v>37</v>
      </c>
      <c r="R3262" s="4">
        <v>8</v>
      </c>
      <c r="S3262" t="str">
        <f>CONCATENATE(OrdersTable[[#This Row],[Clean_ID]],"-",OrdersTable[[#This Row],[Clean_Region]],"-",OrdersTable[[#This Row],[Clean_Product]])</f>
        <v>4260-NORTH-Furniture</v>
      </c>
    </row>
    <row r="3263" spans="1:19" x14ac:dyDescent="0.3">
      <c r="A3263" t="s">
        <v>8288</v>
      </c>
      <c r="B3263" t="str">
        <f t="shared" si="300"/>
        <v>4261</v>
      </c>
      <c r="C3263" t="s">
        <v>8289</v>
      </c>
      <c r="D3263" t="str">
        <f t="shared" si="305"/>
        <v>Rachel Mejia</v>
      </c>
      <c r="E3263" t="s">
        <v>34</v>
      </c>
      <c r="F3263" t="str">
        <f t="shared" si="301"/>
        <v>NORTH</v>
      </c>
      <c r="G3263" t="s">
        <v>12</v>
      </c>
      <c r="H3263" t="str">
        <f t="shared" si="302"/>
        <v>Electronics</v>
      </c>
      <c r="I3263" s="2" t="s">
        <v>7123</v>
      </c>
      <c r="J3263" s="1">
        <v>45294</v>
      </c>
      <c r="K3263">
        <v>3248.33</v>
      </c>
      <c r="L3263" s="4">
        <v>3248.33</v>
      </c>
      <c r="M3263" s="4" t="str">
        <f t="shared" si="303"/>
        <v>High Sales</v>
      </c>
      <c r="N3263" s="2" t="str">
        <f t="shared" si="304"/>
        <v>Grade B</v>
      </c>
      <c r="O3263"/>
      <c r="P3263" s="4">
        <v>0</v>
      </c>
      <c r="Q3263" t="s">
        <v>31</v>
      </c>
      <c r="R3263" s="4">
        <v>7</v>
      </c>
      <c r="S3263" t="str">
        <f>CONCATENATE(OrdersTable[[#This Row],[Clean_ID]],"-",OrdersTable[[#This Row],[Clean_Region]],"-",OrdersTable[[#This Row],[Clean_Product]])</f>
        <v>4261-NORTH-Electronics</v>
      </c>
    </row>
    <row r="3264" spans="1:19" x14ac:dyDescent="0.3">
      <c r="A3264" t="s">
        <v>8290</v>
      </c>
      <c r="B3264" t="str">
        <f t="shared" si="300"/>
        <v>4262</v>
      </c>
      <c r="C3264" t="s">
        <v>8291</v>
      </c>
      <c r="D3264" t="str">
        <f t="shared" si="305"/>
        <v>Gabriel Zavala</v>
      </c>
      <c r="E3264" t="s">
        <v>34</v>
      </c>
      <c r="F3264" t="str">
        <f t="shared" si="301"/>
        <v>NORTH</v>
      </c>
      <c r="G3264" t="s">
        <v>35</v>
      </c>
      <c r="H3264" t="str">
        <f t="shared" si="302"/>
        <v>Electronics</v>
      </c>
      <c r="I3264" s="2" t="s">
        <v>6644</v>
      </c>
      <c r="J3264" s="1">
        <v>45441</v>
      </c>
      <c r="K3264"/>
      <c r="L3264" s="4">
        <v>0</v>
      </c>
      <c r="M3264" s="4" t="str">
        <f t="shared" si="303"/>
        <v>Low Sales</v>
      </c>
      <c r="N3264" s="2" t="str">
        <f t="shared" si="304"/>
        <v>Grade C</v>
      </c>
      <c r="O3264">
        <v>15</v>
      </c>
      <c r="P3264" s="4">
        <v>15</v>
      </c>
      <c r="Q3264" t="s">
        <v>23</v>
      </c>
      <c r="R3264" s="4">
        <v>2</v>
      </c>
      <c r="S3264" t="str">
        <f>CONCATENATE(OrdersTable[[#This Row],[Clean_ID]],"-",OrdersTable[[#This Row],[Clean_Region]],"-",OrdersTable[[#This Row],[Clean_Product]])</f>
        <v>4262-NORTH-Electronics</v>
      </c>
    </row>
    <row r="3265" spans="1:19" x14ac:dyDescent="0.3">
      <c r="A3265" t="s">
        <v>8292</v>
      </c>
      <c r="B3265" t="str">
        <f t="shared" si="300"/>
        <v>4263</v>
      </c>
      <c r="C3265" t="s">
        <v>8293</v>
      </c>
      <c r="D3265" t="str">
        <f t="shared" si="305"/>
        <v>Meghan Green</v>
      </c>
      <c r="E3265" t="s">
        <v>21</v>
      </c>
      <c r="F3265" t="str">
        <f t="shared" si="301"/>
        <v>CENTRAL</v>
      </c>
      <c r="G3265" t="s">
        <v>40</v>
      </c>
      <c r="H3265" t="str">
        <f t="shared" si="302"/>
        <v>Office Supplies</v>
      </c>
      <c r="I3265" s="2" t="s">
        <v>8294</v>
      </c>
      <c r="J3265" s="1">
        <v>45654</v>
      </c>
      <c r="K3265"/>
      <c r="L3265" s="4">
        <v>0</v>
      </c>
      <c r="M3265" s="4" t="str">
        <f t="shared" si="303"/>
        <v>Low Sales</v>
      </c>
      <c r="N3265" s="2" t="str">
        <f t="shared" si="304"/>
        <v>Grade C</v>
      </c>
      <c r="O3265"/>
      <c r="P3265" s="4">
        <v>0</v>
      </c>
      <c r="Q3265" t="s">
        <v>37</v>
      </c>
      <c r="R3265" s="4">
        <v>13</v>
      </c>
      <c r="S3265" t="str">
        <f>CONCATENATE(OrdersTable[[#This Row],[Clean_ID]],"-",OrdersTable[[#This Row],[Clean_Region]],"-",OrdersTable[[#This Row],[Clean_Product]])</f>
        <v>4263-CENTRAL-Office Supplies</v>
      </c>
    </row>
    <row r="3266" spans="1:19" x14ac:dyDescent="0.3">
      <c r="A3266" t="s">
        <v>8295</v>
      </c>
      <c r="B3266" t="str">
        <f t="shared" ref="B3266:B3329" si="306">RIGHT(A3266, 4)</f>
        <v>4264</v>
      </c>
      <c r="C3266" t="s">
        <v>8296</v>
      </c>
      <c r="D3266" t="str">
        <f t="shared" si="305"/>
        <v>Jonathan Alvarado</v>
      </c>
      <c r="E3266" t="s">
        <v>44</v>
      </c>
      <c r="F3266" t="str">
        <f t="shared" ref="F3266:F3329" si="307">UPPER(TRIM(E3266))</f>
        <v>SOUTH</v>
      </c>
      <c r="G3266" t="s">
        <v>80</v>
      </c>
      <c r="H3266" t="str">
        <f t="shared" ref="H3266:H3329" si="308">PROPER(TRIM(G3266))</f>
        <v>Furniture</v>
      </c>
      <c r="I3266" s="2" t="s">
        <v>4202</v>
      </c>
      <c r="J3266" s="1">
        <v>45292</v>
      </c>
      <c r="K3266"/>
      <c r="L3266" s="4">
        <v>0</v>
      </c>
      <c r="M3266" s="4" t="str">
        <f t="shared" ref="M3266:M3329" si="309">IF(L3266&gt;2500, "High Sales", "Low Sales")</f>
        <v>Low Sales</v>
      </c>
      <c r="N3266" s="2" t="str">
        <f t="shared" ref="N3266:N3329" si="310">IF(OR(ISBLANK(L3266), L3266="", L3266=0), "Grade C", IF(L3266&gt;=4000, "Grade A", IF(L3266&gt;=2000, "Grade B", "Grade C")))</f>
        <v>Grade C</v>
      </c>
      <c r="O3266">
        <v>10</v>
      </c>
      <c r="P3266" s="4">
        <v>10</v>
      </c>
      <c r="Q3266" t="s">
        <v>18</v>
      </c>
      <c r="R3266" s="4">
        <v>12</v>
      </c>
      <c r="S3266" t="str">
        <f>CONCATENATE(OrdersTable[[#This Row],[Clean_ID]],"-",OrdersTable[[#This Row],[Clean_Region]],"-",OrdersTable[[#This Row],[Clean_Product]])</f>
        <v>4264-SOUTH-Furniture</v>
      </c>
    </row>
    <row r="3267" spans="1:19" x14ac:dyDescent="0.3">
      <c r="A3267" t="s">
        <v>8297</v>
      </c>
      <c r="B3267" t="str">
        <f t="shared" si="306"/>
        <v>4265</v>
      </c>
      <c r="C3267" t="s">
        <v>8298</v>
      </c>
      <c r="D3267" t="str">
        <f t="shared" ref="D3267:D3330" si="311">PROPER(TRIM(C3267))</f>
        <v>Yvette Ross</v>
      </c>
      <c r="E3267" t="s">
        <v>44</v>
      </c>
      <c r="F3267" t="str">
        <f t="shared" si="307"/>
        <v>SOUTH</v>
      </c>
      <c r="G3267" t="s">
        <v>12</v>
      </c>
      <c r="H3267" t="str">
        <f t="shared" si="308"/>
        <v>Electronics</v>
      </c>
      <c r="I3267" s="2" t="s">
        <v>177</v>
      </c>
      <c r="J3267" s="1">
        <v>45686</v>
      </c>
      <c r="K3267"/>
      <c r="L3267" s="4">
        <v>0</v>
      </c>
      <c r="M3267" s="4" t="str">
        <f t="shared" si="309"/>
        <v>Low Sales</v>
      </c>
      <c r="N3267" s="2" t="str">
        <f t="shared" si="310"/>
        <v>Grade C</v>
      </c>
      <c r="O3267"/>
      <c r="P3267" s="4">
        <v>0</v>
      </c>
      <c r="Q3267" t="s">
        <v>14</v>
      </c>
      <c r="R3267" s="4">
        <v>5</v>
      </c>
      <c r="S3267" t="str">
        <f>CONCATENATE(OrdersTable[[#This Row],[Clean_ID]],"-",OrdersTable[[#This Row],[Clean_Region]],"-",OrdersTable[[#This Row],[Clean_Product]])</f>
        <v>4265-SOUTH-Electronics</v>
      </c>
    </row>
    <row r="3268" spans="1:19" x14ac:dyDescent="0.3">
      <c r="A3268" t="s">
        <v>8299</v>
      </c>
      <c r="B3268" t="str">
        <f t="shared" si="306"/>
        <v>4266</v>
      </c>
      <c r="C3268" t="s">
        <v>8300</v>
      </c>
      <c r="D3268" t="str">
        <f t="shared" si="311"/>
        <v>Brendan Jones</v>
      </c>
      <c r="E3268" t="s">
        <v>26</v>
      </c>
      <c r="F3268" t="str">
        <f t="shared" si="307"/>
        <v>EAST</v>
      </c>
      <c r="G3268" t="s">
        <v>35</v>
      </c>
      <c r="H3268" t="str">
        <f t="shared" si="308"/>
        <v>Electronics</v>
      </c>
      <c r="I3268" s="2" t="s">
        <v>4052</v>
      </c>
      <c r="J3268" s="1">
        <v>45588</v>
      </c>
      <c r="K3268">
        <v>3682.89</v>
      </c>
      <c r="L3268" s="4">
        <v>3682.89</v>
      </c>
      <c r="M3268" s="4" t="str">
        <f t="shared" si="309"/>
        <v>High Sales</v>
      </c>
      <c r="N3268" s="2" t="str">
        <f t="shared" si="310"/>
        <v>Grade B</v>
      </c>
      <c r="O3268">
        <v>20</v>
      </c>
      <c r="P3268" s="4">
        <v>20</v>
      </c>
      <c r="Q3268" t="s">
        <v>14</v>
      </c>
      <c r="R3268" s="4">
        <v>13</v>
      </c>
      <c r="S3268" t="str">
        <f>CONCATENATE(OrdersTable[[#This Row],[Clean_ID]],"-",OrdersTable[[#This Row],[Clean_Region]],"-",OrdersTable[[#This Row],[Clean_Product]])</f>
        <v>4266-EAST-Electronics</v>
      </c>
    </row>
    <row r="3269" spans="1:19" x14ac:dyDescent="0.3">
      <c r="A3269" t="s">
        <v>8301</v>
      </c>
      <c r="B3269" t="str">
        <f t="shared" si="306"/>
        <v>4267</v>
      </c>
      <c r="C3269" t="s">
        <v>8302</v>
      </c>
      <c r="D3269" t="str">
        <f t="shared" si="311"/>
        <v>Elizabeth Gonzales</v>
      </c>
      <c r="E3269" t="s">
        <v>11</v>
      </c>
      <c r="F3269" t="str">
        <f t="shared" si="307"/>
        <v>NORTH</v>
      </c>
      <c r="G3269" t="s">
        <v>12</v>
      </c>
      <c r="H3269" t="str">
        <f t="shared" si="308"/>
        <v>Electronics</v>
      </c>
      <c r="I3269" s="2" t="s">
        <v>8303</v>
      </c>
      <c r="J3269" s="1">
        <v>45921</v>
      </c>
      <c r="K3269"/>
      <c r="L3269" s="4">
        <v>0</v>
      </c>
      <c r="M3269" s="4" t="str">
        <f t="shared" si="309"/>
        <v>Low Sales</v>
      </c>
      <c r="N3269" s="2" t="str">
        <f t="shared" si="310"/>
        <v>Grade C</v>
      </c>
      <c r="O3269">
        <v>10</v>
      </c>
      <c r="P3269" s="4">
        <v>10</v>
      </c>
      <c r="Q3269" t="s">
        <v>37</v>
      </c>
      <c r="R3269" s="4">
        <v>12</v>
      </c>
      <c r="S3269" t="str">
        <f>CONCATENATE(OrdersTable[[#This Row],[Clean_ID]],"-",OrdersTable[[#This Row],[Clean_Region]],"-",OrdersTable[[#This Row],[Clean_Product]])</f>
        <v>4267-NORTH-Electronics</v>
      </c>
    </row>
    <row r="3270" spans="1:19" x14ac:dyDescent="0.3">
      <c r="A3270" t="s">
        <v>8304</v>
      </c>
      <c r="B3270" t="str">
        <f t="shared" si="306"/>
        <v>4268</v>
      </c>
      <c r="C3270" t="s">
        <v>8305</v>
      </c>
      <c r="D3270" t="str">
        <f t="shared" si="311"/>
        <v>Malik Johnson</v>
      </c>
      <c r="E3270" t="s">
        <v>34</v>
      </c>
      <c r="F3270" t="str">
        <f t="shared" si="307"/>
        <v>NORTH</v>
      </c>
      <c r="G3270" t="s">
        <v>12</v>
      </c>
      <c r="H3270" t="str">
        <f t="shared" si="308"/>
        <v>Electronics</v>
      </c>
      <c r="I3270" s="2" t="s">
        <v>8306</v>
      </c>
      <c r="J3270" s="1">
        <v>45978</v>
      </c>
      <c r="K3270"/>
      <c r="L3270" s="4">
        <v>0</v>
      </c>
      <c r="M3270" s="4" t="str">
        <f t="shared" si="309"/>
        <v>Low Sales</v>
      </c>
      <c r="N3270" s="2" t="str">
        <f t="shared" si="310"/>
        <v>Grade C</v>
      </c>
      <c r="O3270">
        <v>20</v>
      </c>
      <c r="P3270" s="4">
        <v>20</v>
      </c>
      <c r="Q3270" t="s">
        <v>23</v>
      </c>
      <c r="R3270" s="4">
        <v>6</v>
      </c>
      <c r="S3270" t="str">
        <f>CONCATENATE(OrdersTable[[#This Row],[Clean_ID]],"-",OrdersTable[[#This Row],[Clean_Region]],"-",OrdersTable[[#This Row],[Clean_Product]])</f>
        <v>4268-NORTH-Electronics</v>
      </c>
    </row>
    <row r="3271" spans="1:19" x14ac:dyDescent="0.3">
      <c r="A3271" t="s">
        <v>8307</v>
      </c>
      <c r="B3271" t="str">
        <f t="shared" si="306"/>
        <v>4269</v>
      </c>
      <c r="C3271" t="s">
        <v>8308</v>
      </c>
      <c r="D3271" t="str">
        <f t="shared" si="311"/>
        <v>Jessica Johnson</v>
      </c>
      <c r="E3271" t="s">
        <v>34</v>
      </c>
      <c r="F3271" t="str">
        <f t="shared" si="307"/>
        <v>NORTH</v>
      </c>
      <c r="G3271" t="s">
        <v>40</v>
      </c>
      <c r="H3271" t="str">
        <f t="shared" si="308"/>
        <v>Office Supplies</v>
      </c>
      <c r="I3271" s="2" t="s">
        <v>8309</v>
      </c>
      <c r="J3271" s="1">
        <v>45473</v>
      </c>
      <c r="K3271"/>
      <c r="L3271" s="4">
        <v>0</v>
      </c>
      <c r="M3271" s="4" t="str">
        <f t="shared" si="309"/>
        <v>Low Sales</v>
      </c>
      <c r="N3271" s="2" t="str">
        <f t="shared" si="310"/>
        <v>Grade C</v>
      </c>
      <c r="O3271">
        <v>5</v>
      </c>
      <c r="P3271" s="4">
        <v>5</v>
      </c>
      <c r="Q3271" t="s">
        <v>18</v>
      </c>
      <c r="R3271" s="4">
        <v>1</v>
      </c>
      <c r="S3271" t="str">
        <f>CONCATENATE(OrdersTable[[#This Row],[Clean_ID]],"-",OrdersTable[[#This Row],[Clean_Region]],"-",OrdersTable[[#This Row],[Clean_Product]])</f>
        <v>4269-NORTH-Office Supplies</v>
      </c>
    </row>
    <row r="3272" spans="1:19" x14ac:dyDescent="0.3">
      <c r="A3272" t="s">
        <v>8310</v>
      </c>
      <c r="B3272" t="str">
        <f t="shared" si="306"/>
        <v>4270</v>
      </c>
      <c r="C3272" t="s">
        <v>8311</v>
      </c>
      <c r="D3272" t="str">
        <f t="shared" si="311"/>
        <v>Autumn Coleman</v>
      </c>
      <c r="E3272" t="s">
        <v>21</v>
      </c>
      <c r="F3272" t="str">
        <f t="shared" si="307"/>
        <v>CENTRAL</v>
      </c>
      <c r="G3272" t="s">
        <v>80</v>
      </c>
      <c r="H3272" t="str">
        <f t="shared" si="308"/>
        <v>Furniture</v>
      </c>
      <c r="I3272" s="2" t="s">
        <v>598</v>
      </c>
      <c r="J3272" s="1">
        <v>45859</v>
      </c>
      <c r="K3272"/>
      <c r="L3272" s="4">
        <v>0</v>
      </c>
      <c r="M3272" s="4" t="str">
        <f t="shared" si="309"/>
        <v>Low Sales</v>
      </c>
      <c r="N3272" s="2" t="str">
        <f t="shared" si="310"/>
        <v>Grade C</v>
      </c>
      <c r="O3272">
        <v>20</v>
      </c>
      <c r="P3272" s="4">
        <v>20</v>
      </c>
      <c r="Q3272" t="s">
        <v>37</v>
      </c>
      <c r="R3272" s="4">
        <v>1</v>
      </c>
      <c r="S3272" t="str">
        <f>CONCATENATE(OrdersTable[[#This Row],[Clean_ID]],"-",OrdersTable[[#This Row],[Clean_Region]],"-",OrdersTable[[#This Row],[Clean_Product]])</f>
        <v>4270-CENTRAL-Furniture</v>
      </c>
    </row>
    <row r="3273" spans="1:19" x14ac:dyDescent="0.3">
      <c r="A3273" t="s">
        <v>8312</v>
      </c>
      <c r="B3273" t="str">
        <f t="shared" si="306"/>
        <v>4271</v>
      </c>
      <c r="C3273" t="s">
        <v>8313</v>
      </c>
      <c r="D3273" t="str">
        <f t="shared" si="311"/>
        <v>Matthew Scott</v>
      </c>
      <c r="E3273" t="s">
        <v>51</v>
      </c>
      <c r="F3273" t="str">
        <f t="shared" si="307"/>
        <v>WEST</v>
      </c>
      <c r="G3273" t="s">
        <v>12</v>
      </c>
      <c r="H3273" t="str">
        <f t="shared" si="308"/>
        <v>Electronics</v>
      </c>
      <c r="I3273" s="2" t="s">
        <v>6005</v>
      </c>
      <c r="J3273" s="1">
        <v>46108</v>
      </c>
      <c r="K3273">
        <v>3143.49</v>
      </c>
      <c r="L3273" s="4">
        <v>3143.49</v>
      </c>
      <c r="M3273" s="4" t="str">
        <f t="shared" si="309"/>
        <v>High Sales</v>
      </c>
      <c r="N3273" s="2" t="str">
        <f t="shared" si="310"/>
        <v>Grade B</v>
      </c>
      <c r="O3273">
        <v>10</v>
      </c>
      <c r="P3273" s="4">
        <v>10</v>
      </c>
      <c r="Q3273" t="s">
        <v>18</v>
      </c>
      <c r="R3273" s="4">
        <v>2</v>
      </c>
      <c r="S3273" t="str">
        <f>CONCATENATE(OrdersTable[[#This Row],[Clean_ID]],"-",OrdersTable[[#This Row],[Clean_Region]],"-",OrdersTable[[#This Row],[Clean_Product]])</f>
        <v>4271-WEST-Electronics</v>
      </c>
    </row>
    <row r="3274" spans="1:19" x14ac:dyDescent="0.3">
      <c r="A3274" t="s">
        <v>8314</v>
      </c>
      <c r="B3274" t="str">
        <f t="shared" si="306"/>
        <v>4272</v>
      </c>
      <c r="C3274" t="s">
        <v>8315</v>
      </c>
      <c r="D3274" t="str">
        <f t="shared" si="311"/>
        <v>Cody Griffin</v>
      </c>
      <c r="E3274" t="s">
        <v>11</v>
      </c>
      <c r="F3274" t="str">
        <f t="shared" si="307"/>
        <v>NORTH</v>
      </c>
      <c r="G3274" t="s">
        <v>12</v>
      </c>
      <c r="H3274" t="str">
        <f t="shared" si="308"/>
        <v>Electronics</v>
      </c>
      <c r="I3274" s="2" t="s">
        <v>4959</v>
      </c>
      <c r="J3274" s="1">
        <v>45749</v>
      </c>
      <c r="K3274"/>
      <c r="L3274" s="4">
        <v>0</v>
      </c>
      <c r="M3274" s="4" t="str">
        <f t="shared" si="309"/>
        <v>Low Sales</v>
      </c>
      <c r="N3274" s="2" t="str">
        <f t="shared" si="310"/>
        <v>Grade C</v>
      </c>
      <c r="O3274">
        <v>5</v>
      </c>
      <c r="P3274" s="4">
        <v>5</v>
      </c>
      <c r="Q3274" t="s">
        <v>23</v>
      </c>
      <c r="R3274" s="4">
        <v>11</v>
      </c>
      <c r="S3274" t="str">
        <f>CONCATENATE(OrdersTable[[#This Row],[Clean_ID]],"-",OrdersTable[[#This Row],[Clean_Region]],"-",OrdersTable[[#This Row],[Clean_Product]])</f>
        <v>4272-NORTH-Electronics</v>
      </c>
    </row>
    <row r="3275" spans="1:19" x14ac:dyDescent="0.3">
      <c r="A3275" t="s">
        <v>8316</v>
      </c>
      <c r="B3275" t="str">
        <f t="shared" si="306"/>
        <v>4273</v>
      </c>
      <c r="C3275" t="s">
        <v>8317</v>
      </c>
      <c r="D3275" t="str">
        <f t="shared" si="311"/>
        <v>Austin Preston</v>
      </c>
      <c r="E3275" t="s">
        <v>51</v>
      </c>
      <c r="F3275" t="str">
        <f t="shared" si="307"/>
        <v>WEST</v>
      </c>
      <c r="G3275" t="s">
        <v>35</v>
      </c>
      <c r="H3275" t="str">
        <f t="shared" si="308"/>
        <v>Electronics</v>
      </c>
      <c r="I3275" s="2" t="s">
        <v>6839</v>
      </c>
      <c r="J3275" s="1">
        <v>45501</v>
      </c>
      <c r="K3275">
        <v>1268.07</v>
      </c>
      <c r="L3275" s="4">
        <v>1268.07</v>
      </c>
      <c r="M3275" s="4" t="str">
        <f t="shared" si="309"/>
        <v>Low Sales</v>
      </c>
      <c r="N3275" s="2" t="str">
        <f t="shared" si="310"/>
        <v>Grade C</v>
      </c>
      <c r="O3275">
        <v>10</v>
      </c>
      <c r="P3275" s="4">
        <v>10</v>
      </c>
      <c r="Q3275" t="s">
        <v>23</v>
      </c>
      <c r="R3275" s="4">
        <v>2</v>
      </c>
      <c r="S3275" t="str">
        <f>CONCATENATE(OrdersTable[[#This Row],[Clean_ID]],"-",OrdersTable[[#This Row],[Clean_Region]],"-",OrdersTable[[#This Row],[Clean_Product]])</f>
        <v>4273-WEST-Electronics</v>
      </c>
    </row>
    <row r="3276" spans="1:19" x14ac:dyDescent="0.3">
      <c r="A3276" t="s">
        <v>8318</v>
      </c>
      <c r="B3276" t="str">
        <f t="shared" si="306"/>
        <v>4274</v>
      </c>
      <c r="C3276" t="s">
        <v>8319</v>
      </c>
      <c r="D3276" t="str">
        <f t="shared" si="311"/>
        <v>Melissa Osborn</v>
      </c>
      <c r="E3276" t="s">
        <v>21</v>
      </c>
      <c r="F3276" t="str">
        <f t="shared" si="307"/>
        <v>CENTRAL</v>
      </c>
      <c r="G3276" t="s">
        <v>40</v>
      </c>
      <c r="H3276" t="str">
        <f t="shared" si="308"/>
        <v>Office Supplies</v>
      </c>
      <c r="I3276" s="2" t="s">
        <v>6036</v>
      </c>
      <c r="J3276" s="1">
        <v>45891</v>
      </c>
      <c r="K3276">
        <v>404.48</v>
      </c>
      <c r="L3276" s="4">
        <v>404.48</v>
      </c>
      <c r="M3276" s="4" t="str">
        <f t="shared" si="309"/>
        <v>Low Sales</v>
      </c>
      <c r="N3276" s="2" t="str">
        <f t="shared" si="310"/>
        <v>Grade C</v>
      </c>
      <c r="O3276">
        <v>20</v>
      </c>
      <c r="P3276" s="4">
        <v>20</v>
      </c>
      <c r="Q3276" t="s">
        <v>37</v>
      </c>
      <c r="R3276" s="4">
        <v>12</v>
      </c>
      <c r="S3276" t="str">
        <f>CONCATENATE(OrdersTable[[#This Row],[Clean_ID]],"-",OrdersTable[[#This Row],[Clean_Region]],"-",OrdersTable[[#This Row],[Clean_Product]])</f>
        <v>4274-CENTRAL-Office Supplies</v>
      </c>
    </row>
    <row r="3277" spans="1:19" x14ac:dyDescent="0.3">
      <c r="A3277" t="s">
        <v>8320</v>
      </c>
      <c r="B3277" t="str">
        <f t="shared" si="306"/>
        <v>4275</v>
      </c>
      <c r="C3277" t="s">
        <v>8321</v>
      </c>
      <c r="D3277" t="str">
        <f t="shared" si="311"/>
        <v>Julia Reed</v>
      </c>
      <c r="E3277" t="s">
        <v>26</v>
      </c>
      <c r="F3277" t="str">
        <f t="shared" si="307"/>
        <v>EAST</v>
      </c>
      <c r="G3277" t="s">
        <v>40</v>
      </c>
      <c r="H3277" t="str">
        <f t="shared" si="308"/>
        <v>Office Supplies</v>
      </c>
      <c r="I3277" s="2" t="s">
        <v>3642</v>
      </c>
      <c r="J3277" s="1">
        <v>45716</v>
      </c>
      <c r="K3277">
        <v>4562.49</v>
      </c>
      <c r="L3277" s="4">
        <v>4562.49</v>
      </c>
      <c r="M3277" s="4" t="str">
        <f t="shared" si="309"/>
        <v>High Sales</v>
      </c>
      <c r="N3277" s="2" t="str">
        <f t="shared" si="310"/>
        <v>Grade A</v>
      </c>
      <c r="O3277">
        <v>5</v>
      </c>
      <c r="P3277" s="4">
        <v>5</v>
      </c>
      <c r="Q3277" t="s">
        <v>31</v>
      </c>
      <c r="R3277" s="4">
        <v>14</v>
      </c>
      <c r="S3277" t="str">
        <f>CONCATENATE(OrdersTable[[#This Row],[Clean_ID]],"-",OrdersTable[[#This Row],[Clean_Region]],"-",OrdersTable[[#This Row],[Clean_Product]])</f>
        <v>4275-EAST-Office Supplies</v>
      </c>
    </row>
    <row r="3278" spans="1:19" x14ac:dyDescent="0.3">
      <c r="A3278" t="s">
        <v>8322</v>
      </c>
      <c r="B3278" t="str">
        <f t="shared" si="306"/>
        <v>4276</v>
      </c>
      <c r="C3278" t="s">
        <v>8323</v>
      </c>
      <c r="D3278" t="str">
        <f t="shared" si="311"/>
        <v>Michael Meyers</v>
      </c>
      <c r="E3278" t="s">
        <v>44</v>
      </c>
      <c r="F3278" t="str">
        <f t="shared" si="307"/>
        <v>SOUTH</v>
      </c>
      <c r="G3278" t="s">
        <v>40</v>
      </c>
      <c r="H3278" t="str">
        <f t="shared" si="308"/>
        <v>Office Supplies</v>
      </c>
      <c r="I3278" s="2" t="s">
        <v>5672</v>
      </c>
      <c r="J3278" s="1">
        <v>45489</v>
      </c>
      <c r="K3278">
        <v>248.21</v>
      </c>
      <c r="L3278" s="4">
        <v>248.21</v>
      </c>
      <c r="M3278" s="4" t="str">
        <f t="shared" si="309"/>
        <v>Low Sales</v>
      </c>
      <c r="N3278" s="2" t="str">
        <f t="shared" si="310"/>
        <v>Grade C</v>
      </c>
      <c r="O3278">
        <v>20</v>
      </c>
      <c r="P3278" s="4">
        <v>20</v>
      </c>
      <c r="Q3278" t="s">
        <v>31</v>
      </c>
      <c r="R3278" s="4">
        <v>13</v>
      </c>
      <c r="S3278" t="str">
        <f>CONCATENATE(OrdersTable[[#This Row],[Clean_ID]],"-",OrdersTable[[#This Row],[Clean_Region]],"-",OrdersTable[[#This Row],[Clean_Product]])</f>
        <v>4276-SOUTH-Office Supplies</v>
      </c>
    </row>
    <row r="3279" spans="1:19" x14ac:dyDescent="0.3">
      <c r="A3279" t="s">
        <v>8324</v>
      </c>
      <c r="B3279" t="str">
        <f t="shared" si="306"/>
        <v>4277</v>
      </c>
      <c r="C3279" t="s">
        <v>8325</v>
      </c>
      <c r="D3279" t="str">
        <f t="shared" si="311"/>
        <v>Luis Miller</v>
      </c>
      <c r="E3279" t="s">
        <v>44</v>
      </c>
      <c r="F3279" t="str">
        <f t="shared" si="307"/>
        <v>SOUTH</v>
      </c>
      <c r="G3279" t="s">
        <v>80</v>
      </c>
      <c r="H3279" t="str">
        <f t="shared" si="308"/>
        <v>Furniture</v>
      </c>
      <c r="I3279" s="2" t="s">
        <v>4462</v>
      </c>
      <c r="J3279" s="1">
        <v>45541</v>
      </c>
      <c r="K3279">
        <v>3501.59</v>
      </c>
      <c r="L3279" s="4">
        <v>3501.59</v>
      </c>
      <c r="M3279" s="4" t="str">
        <f t="shared" si="309"/>
        <v>High Sales</v>
      </c>
      <c r="N3279" s="2" t="str">
        <f t="shared" si="310"/>
        <v>Grade B</v>
      </c>
      <c r="O3279">
        <v>10</v>
      </c>
      <c r="P3279" s="4">
        <v>10</v>
      </c>
      <c r="Q3279" t="s">
        <v>31</v>
      </c>
      <c r="R3279" s="4">
        <v>7</v>
      </c>
      <c r="S3279" t="str">
        <f>CONCATENATE(OrdersTable[[#This Row],[Clean_ID]],"-",OrdersTable[[#This Row],[Clean_Region]],"-",OrdersTable[[#This Row],[Clean_Product]])</f>
        <v>4277-SOUTH-Furniture</v>
      </c>
    </row>
    <row r="3280" spans="1:19" x14ac:dyDescent="0.3">
      <c r="A3280" t="s">
        <v>8326</v>
      </c>
      <c r="B3280" t="str">
        <f t="shared" si="306"/>
        <v>4278</v>
      </c>
      <c r="C3280" t="s">
        <v>8327</v>
      </c>
      <c r="D3280" t="str">
        <f t="shared" si="311"/>
        <v>Hunter Haley</v>
      </c>
      <c r="E3280" t="s">
        <v>26</v>
      </c>
      <c r="F3280" t="str">
        <f t="shared" si="307"/>
        <v>EAST</v>
      </c>
      <c r="G3280" t="s">
        <v>35</v>
      </c>
      <c r="H3280" t="str">
        <f t="shared" si="308"/>
        <v>Electronics</v>
      </c>
      <c r="I3280" s="2" t="s">
        <v>8328</v>
      </c>
      <c r="J3280" s="1">
        <v>45681</v>
      </c>
      <c r="K3280"/>
      <c r="L3280" s="4">
        <v>0</v>
      </c>
      <c r="M3280" s="4" t="str">
        <f t="shared" si="309"/>
        <v>Low Sales</v>
      </c>
      <c r="N3280" s="2" t="str">
        <f t="shared" si="310"/>
        <v>Grade C</v>
      </c>
      <c r="O3280"/>
      <c r="P3280" s="4">
        <v>0</v>
      </c>
      <c r="Q3280" t="s">
        <v>31</v>
      </c>
      <c r="R3280" s="4">
        <v>2</v>
      </c>
      <c r="S3280" t="str">
        <f>CONCATENATE(OrdersTable[[#This Row],[Clean_ID]],"-",OrdersTable[[#This Row],[Clean_Region]],"-",OrdersTable[[#This Row],[Clean_Product]])</f>
        <v>4278-EAST-Electronics</v>
      </c>
    </row>
    <row r="3281" spans="1:19" x14ac:dyDescent="0.3">
      <c r="A3281" t="s">
        <v>8329</v>
      </c>
      <c r="B3281" t="str">
        <f t="shared" si="306"/>
        <v>4279</v>
      </c>
      <c r="C3281" t="s">
        <v>8330</v>
      </c>
      <c r="D3281" t="str">
        <f t="shared" si="311"/>
        <v>Shawn Chapman</v>
      </c>
      <c r="E3281" t="s">
        <v>51</v>
      </c>
      <c r="F3281" t="str">
        <f t="shared" si="307"/>
        <v>WEST</v>
      </c>
      <c r="G3281" t="s">
        <v>80</v>
      </c>
      <c r="H3281" t="str">
        <f t="shared" si="308"/>
        <v>Furniture</v>
      </c>
      <c r="I3281" s="2" t="s">
        <v>2675</v>
      </c>
      <c r="J3281" s="1">
        <v>46112</v>
      </c>
      <c r="K3281"/>
      <c r="L3281" s="4">
        <v>0</v>
      </c>
      <c r="M3281" s="4" t="str">
        <f t="shared" si="309"/>
        <v>Low Sales</v>
      </c>
      <c r="N3281" s="2" t="str">
        <f t="shared" si="310"/>
        <v>Grade C</v>
      </c>
      <c r="O3281"/>
      <c r="P3281" s="4">
        <v>0</v>
      </c>
      <c r="Q3281" t="s">
        <v>14</v>
      </c>
      <c r="R3281" s="4">
        <v>15</v>
      </c>
      <c r="S3281" t="str">
        <f>CONCATENATE(OrdersTable[[#This Row],[Clean_ID]],"-",OrdersTable[[#This Row],[Clean_Region]],"-",OrdersTable[[#This Row],[Clean_Product]])</f>
        <v>4279-WEST-Furniture</v>
      </c>
    </row>
    <row r="3282" spans="1:19" x14ac:dyDescent="0.3">
      <c r="A3282" t="s">
        <v>8331</v>
      </c>
      <c r="B3282" t="str">
        <f t="shared" si="306"/>
        <v>4280</v>
      </c>
      <c r="C3282" t="s">
        <v>8332</v>
      </c>
      <c r="D3282" t="str">
        <f t="shared" si="311"/>
        <v>Michael Graves</v>
      </c>
      <c r="E3282" t="s">
        <v>26</v>
      </c>
      <c r="F3282" t="str">
        <f t="shared" si="307"/>
        <v>EAST</v>
      </c>
      <c r="G3282" t="s">
        <v>80</v>
      </c>
      <c r="H3282" t="str">
        <f t="shared" si="308"/>
        <v>Furniture</v>
      </c>
      <c r="I3282" s="2" t="s">
        <v>8333</v>
      </c>
      <c r="J3282" s="1">
        <v>45828</v>
      </c>
      <c r="K3282">
        <v>254.16</v>
      </c>
      <c r="L3282" s="4">
        <v>254.16</v>
      </c>
      <c r="M3282" s="4" t="str">
        <f t="shared" si="309"/>
        <v>Low Sales</v>
      </c>
      <c r="N3282" s="2" t="str">
        <f t="shared" si="310"/>
        <v>Grade C</v>
      </c>
      <c r="O3282">
        <v>15</v>
      </c>
      <c r="P3282" s="4">
        <v>15</v>
      </c>
      <c r="Q3282" t="s">
        <v>14</v>
      </c>
      <c r="R3282" s="4">
        <v>14</v>
      </c>
      <c r="S3282" t="str">
        <f>CONCATENATE(OrdersTable[[#This Row],[Clean_ID]],"-",OrdersTable[[#This Row],[Clean_Region]],"-",OrdersTable[[#This Row],[Clean_Product]])</f>
        <v>4280-EAST-Furniture</v>
      </c>
    </row>
    <row r="3283" spans="1:19" x14ac:dyDescent="0.3">
      <c r="A3283" t="s">
        <v>8334</v>
      </c>
      <c r="B3283" t="str">
        <f t="shared" si="306"/>
        <v>4281</v>
      </c>
      <c r="C3283" t="s">
        <v>8335</v>
      </c>
      <c r="D3283" t="str">
        <f t="shared" si="311"/>
        <v>Emily Vaughn</v>
      </c>
      <c r="E3283" t="s">
        <v>51</v>
      </c>
      <c r="F3283" t="str">
        <f t="shared" si="307"/>
        <v>WEST</v>
      </c>
      <c r="G3283" t="s">
        <v>40</v>
      </c>
      <c r="H3283" t="str">
        <f t="shared" si="308"/>
        <v>Office Supplies</v>
      </c>
      <c r="I3283" s="2" t="s">
        <v>7384</v>
      </c>
      <c r="J3283" s="1">
        <v>45459</v>
      </c>
      <c r="K3283"/>
      <c r="L3283" s="4">
        <v>0</v>
      </c>
      <c r="M3283" s="4" t="str">
        <f t="shared" si="309"/>
        <v>Low Sales</v>
      </c>
      <c r="N3283" s="2" t="str">
        <f t="shared" si="310"/>
        <v>Grade C</v>
      </c>
      <c r="O3283">
        <v>10</v>
      </c>
      <c r="P3283" s="4">
        <v>10</v>
      </c>
      <c r="Q3283" t="s">
        <v>23</v>
      </c>
      <c r="R3283" s="4">
        <v>8</v>
      </c>
      <c r="S3283" t="str">
        <f>CONCATENATE(OrdersTable[[#This Row],[Clean_ID]],"-",OrdersTable[[#This Row],[Clean_Region]],"-",OrdersTable[[#This Row],[Clean_Product]])</f>
        <v>4281-WEST-Office Supplies</v>
      </c>
    </row>
    <row r="3284" spans="1:19" x14ac:dyDescent="0.3">
      <c r="A3284" t="s">
        <v>8336</v>
      </c>
      <c r="B3284" t="str">
        <f t="shared" si="306"/>
        <v>4282</v>
      </c>
      <c r="C3284" t="s">
        <v>8337</v>
      </c>
      <c r="D3284" t="str">
        <f t="shared" si="311"/>
        <v>John Graves</v>
      </c>
      <c r="E3284" t="s">
        <v>44</v>
      </c>
      <c r="F3284" t="str">
        <f t="shared" si="307"/>
        <v>SOUTH</v>
      </c>
      <c r="G3284" t="s">
        <v>40</v>
      </c>
      <c r="H3284" t="str">
        <f t="shared" si="308"/>
        <v>Office Supplies</v>
      </c>
      <c r="I3284" s="2" t="s">
        <v>8338</v>
      </c>
      <c r="J3284" s="1">
        <v>45357</v>
      </c>
      <c r="K3284"/>
      <c r="L3284" s="4">
        <v>0</v>
      </c>
      <c r="M3284" s="4" t="str">
        <f t="shared" si="309"/>
        <v>Low Sales</v>
      </c>
      <c r="N3284" s="2" t="str">
        <f t="shared" si="310"/>
        <v>Grade C</v>
      </c>
      <c r="O3284">
        <v>15</v>
      </c>
      <c r="P3284" s="4">
        <v>15</v>
      </c>
      <c r="Q3284" t="s">
        <v>31</v>
      </c>
      <c r="R3284" s="4">
        <v>4</v>
      </c>
      <c r="S3284" t="str">
        <f>CONCATENATE(OrdersTable[[#This Row],[Clean_ID]],"-",OrdersTable[[#This Row],[Clean_Region]],"-",OrdersTable[[#This Row],[Clean_Product]])</f>
        <v>4282-SOUTH-Office Supplies</v>
      </c>
    </row>
    <row r="3285" spans="1:19" x14ac:dyDescent="0.3">
      <c r="A3285" t="s">
        <v>8339</v>
      </c>
      <c r="B3285" t="str">
        <f t="shared" si="306"/>
        <v>4283</v>
      </c>
      <c r="C3285" t="s">
        <v>8340</v>
      </c>
      <c r="D3285" t="str">
        <f t="shared" si="311"/>
        <v>Cory Wood</v>
      </c>
      <c r="E3285" t="s">
        <v>44</v>
      </c>
      <c r="F3285" t="str">
        <f t="shared" si="307"/>
        <v>SOUTH</v>
      </c>
      <c r="G3285" t="s">
        <v>35</v>
      </c>
      <c r="H3285" t="str">
        <f t="shared" si="308"/>
        <v>Electronics</v>
      </c>
      <c r="I3285" s="2" t="s">
        <v>1130</v>
      </c>
      <c r="J3285" s="1">
        <v>45666</v>
      </c>
      <c r="K3285"/>
      <c r="L3285" s="4">
        <v>0</v>
      </c>
      <c r="M3285" s="4" t="str">
        <f t="shared" si="309"/>
        <v>Low Sales</v>
      </c>
      <c r="N3285" s="2" t="str">
        <f t="shared" si="310"/>
        <v>Grade C</v>
      </c>
      <c r="O3285"/>
      <c r="P3285" s="4">
        <v>0</v>
      </c>
      <c r="Q3285" t="s">
        <v>23</v>
      </c>
      <c r="R3285" s="4">
        <v>7</v>
      </c>
      <c r="S3285" t="str">
        <f>CONCATENATE(OrdersTable[[#This Row],[Clean_ID]],"-",OrdersTable[[#This Row],[Clean_Region]],"-",OrdersTable[[#This Row],[Clean_Product]])</f>
        <v>4283-SOUTH-Electronics</v>
      </c>
    </row>
    <row r="3286" spans="1:19" x14ac:dyDescent="0.3">
      <c r="A3286" t="s">
        <v>8341</v>
      </c>
      <c r="B3286" t="str">
        <f t="shared" si="306"/>
        <v>4284</v>
      </c>
      <c r="C3286" t="s">
        <v>8342</v>
      </c>
      <c r="D3286" t="str">
        <f t="shared" si="311"/>
        <v>Jeremy Riley</v>
      </c>
      <c r="E3286" t="s">
        <v>26</v>
      </c>
      <c r="F3286" t="str">
        <f t="shared" si="307"/>
        <v>EAST</v>
      </c>
      <c r="G3286" t="s">
        <v>35</v>
      </c>
      <c r="H3286" t="str">
        <f t="shared" si="308"/>
        <v>Electronics</v>
      </c>
      <c r="I3286" s="2" t="s">
        <v>192</v>
      </c>
      <c r="J3286" s="1">
        <v>45844</v>
      </c>
      <c r="K3286">
        <v>2963.97</v>
      </c>
      <c r="L3286" s="4">
        <v>2963.97</v>
      </c>
      <c r="M3286" s="4" t="str">
        <f t="shared" si="309"/>
        <v>High Sales</v>
      </c>
      <c r="N3286" s="2" t="str">
        <f t="shared" si="310"/>
        <v>Grade B</v>
      </c>
      <c r="O3286">
        <v>10</v>
      </c>
      <c r="P3286" s="4">
        <v>10</v>
      </c>
      <c r="Q3286" t="s">
        <v>31</v>
      </c>
      <c r="R3286" s="4">
        <v>14</v>
      </c>
      <c r="S3286" t="str">
        <f>CONCATENATE(OrdersTable[[#This Row],[Clean_ID]],"-",OrdersTable[[#This Row],[Clean_Region]],"-",OrdersTable[[#This Row],[Clean_Product]])</f>
        <v>4284-EAST-Electronics</v>
      </c>
    </row>
    <row r="3287" spans="1:19" x14ac:dyDescent="0.3">
      <c r="A3287" t="s">
        <v>8343</v>
      </c>
      <c r="B3287" t="str">
        <f t="shared" si="306"/>
        <v>4285</v>
      </c>
      <c r="C3287" t="s">
        <v>8344</v>
      </c>
      <c r="D3287" t="str">
        <f t="shared" si="311"/>
        <v>Jason Logan</v>
      </c>
      <c r="E3287" t="s">
        <v>21</v>
      </c>
      <c r="F3287" t="str">
        <f t="shared" si="307"/>
        <v>CENTRAL</v>
      </c>
      <c r="G3287" t="s">
        <v>40</v>
      </c>
      <c r="H3287" t="str">
        <f t="shared" si="308"/>
        <v>Office Supplies</v>
      </c>
      <c r="I3287" s="2" t="s">
        <v>2057</v>
      </c>
      <c r="J3287" s="1">
        <v>46017</v>
      </c>
      <c r="K3287">
        <v>4160.78</v>
      </c>
      <c r="L3287" s="4">
        <v>4160.78</v>
      </c>
      <c r="M3287" s="4" t="str">
        <f t="shared" si="309"/>
        <v>High Sales</v>
      </c>
      <c r="N3287" s="2" t="str">
        <f t="shared" si="310"/>
        <v>Grade A</v>
      </c>
      <c r="O3287">
        <v>15</v>
      </c>
      <c r="P3287" s="4">
        <v>15</v>
      </c>
      <c r="Q3287" t="s">
        <v>23</v>
      </c>
      <c r="R3287" s="4">
        <v>11</v>
      </c>
      <c r="S3287" t="str">
        <f>CONCATENATE(OrdersTable[[#This Row],[Clean_ID]],"-",OrdersTable[[#This Row],[Clean_Region]],"-",OrdersTable[[#This Row],[Clean_Product]])</f>
        <v>4285-CENTRAL-Office Supplies</v>
      </c>
    </row>
    <row r="3288" spans="1:19" x14ac:dyDescent="0.3">
      <c r="A3288" t="s">
        <v>8345</v>
      </c>
      <c r="B3288" t="str">
        <f t="shared" si="306"/>
        <v>4286</v>
      </c>
      <c r="C3288" t="s">
        <v>8346</v>
      </c>
      <c r="D3288" t="str">
        <f t="shared" si="311"/>
        <v>Audrey Harrington Dds</v>
      </c>
      <c r="E3288" t="s">
        <v>44</v>
      </c>
      <c r="F3288" t="str">
        <f t="shared" si="307"/>
        <v>SOUTH</v>
      </c>
      <c r="G3288" t="s">
        <v>40</v>
      </c>
      <c r="H3288" t="str">
        <f t="shared" si="308"/>
        <v>Office Supplies</v>
      </c>
      <c r="I3288" s="2" t="s">
        <v>4161</v>
      </c>
      <c r="J3288" s="1">
        <v>45444</v>
      </c>
      <c r="K3288"/>
      <c r="L3288" s="4">
        <v>0</v>
      </c>
      <c r="M3288" s="4" t="str">
        <f t="shared" si="309"/>
        <v>Low Sales</v>
      </c>
      <c r="N3288" s="2" t="str">
        <f t="shared" si="310"/>
        <v>Grade C</v>
      </c>
      <c r="O3288">
        <v>15</v>
      </c>
      <c r="P3288" s="4">
        <v>15</v>
      </c>
      <c r="Q3288" t="s">
        <v>23</v>
      </c>
      <c r="R3288" s="4">
        <v>9</v>
      </c>
      <c r="S3288" t="str">
        <f>CONCATENATE(OrdersTable[[#This Row],[Clean_ID]],"-",OrdersTable[[#This Row],[Clean_Region]],"-",OrdersTable[[#This Row],[Clean_Product]])</f>
        <v>4286-SOUTH-Office Supplies</v>
      </c>
    </row>
    <row r="3289" spans="1:19" x14ac:dyDescent="0.3">
      <c r="A3289" t="s">
        <v>8347</v>
      </c>
      <c r="B3289" t="str">
        <f t="shared" si="306"/>
        <v>4287</v>
      </c>
      <c r="C3289" t="s">
        <v>8348</v>
      </c>
      <c r="D3289" t="str">
        <f t="shared" si="311"/>
        <v>Sergio Jones</v>
      </c>
      <c r="E3289" t="s">
        <v>26</v>
      </c>
      <c r="F3289" t="str">
        <f t="shared" si="307"/>
        <v>EAST</v>
      </c>
      <c r="G3289" t="s">
        <v>12</v>
      </c>
      <c r="H3289" t="str">
        <f t="shared" si="308"/>
        <v>Electronics</v>
      </c>
      <c r="I3289" s="2" t="s">
        <v>2286</v>
      </c>
      <c r="J3289" s="1">
        <v>45438</v>
      </c>
      <c r="K3289"/>
      <c r="L3289" s="4">
        <v>0</v>
      </c>
      <c r="M3289" s="4" t="str">
        <f t="shared" si="309"/>
        <v>Low Sales</v>
      </c>
      <c r="N3289" s="2" t="str">
        <f t="shared" si="310"/>
        <v>Grade C</v>
      </c>
      <c r="O3289">
        <v>10</v>
      </c>
      <c r="P3289" s="4">
        <v>10</v>
      </c>
      <c r="Q3289" t="s">
        <v>23</v>
      </c>
      <c r="R3289" s="4">
        <v>15</v>
      </c>
      <c r="S3289" t="str">
        <f>CONCATENATE(OrdersTable[[#This Row],[Clean_ID]],"-",OrdersTable[[#This Row],[Clean_Region]],"-",OrdersTable[[#This Row],[Clean_Product]])</f>
        <v>4287-EAST-Electronics</v>
      </c>
    </row>
    <row r="3290" spans="1:19" x14ac:dyDescent="0.3">
      <c r="A3290" t="s">
        <v>8349</v>
      </c>
      <c r="B3290" t="str">
        <f t="shared" si="306"/>
        <v>4288</v>
      </c>
      <c r="C3290" t="s">
        <v>8350</v>
      </c>
      <c r="D3290" t="str">
        <f t="shared" si="311"/>
        <v>Dana Davis</v>
      </c>
      <c r="E3290" t="s">
        <v>51</v>
      </c>
      <c r="F3290" t="str">
        <f t="shared" si="307"/>
        <v>WEST</v>
      </c>
      <c r="G3290" t="s">
        <v>35</v>
      </c>
      <c r="H3290" t="str">
        <f t="shared" si="308"/>
        <v>Electronics</v>
      </c>
      <c r="I3290" s="2" t="s">
        <v>162</v>
      </c>
      <c r="J3290" s="1">
        <v>45475</v>
      </c>
      <c r="K3290"/>
      <c r="L3290" s="4">
        <v>0</v>
      </c>
      <c r="M3290" s="4" t="str">
        <f t="shared" si="309"/>
        <v>Low Sales</v>
      </c>
      <c r="N3290" s="2" t="str">
        <f t="shared" si="310"/>
        <v>Grade C</v>
      </c>
      <c r="O3290">
        <v>5</v>
      </c>
      <c r="P3290" s="4">
        <v>5</v>
      </c>
      <c r="Q3290" t="s">
        <v>37</v>
      </c>
      <c r="R3290" s="4">
        <v>8</v>
      </c>
      <c r="S3290" t="str">
        <f>CONCATENATE(OrdersTable[[#This Row],[Clean_ID]],"-",OrdersTable[[#This Row],[Clean_Region]],"-",OrdersTable[[#This Row],[Clean_Product]])</f>
        <v>4288-WEST-Electronics</v>
      </c>
    </row>
    <row r="3291" spans="1:19" x14ac:dyDescent="0.3">
      <c r="A3291" t="s">
        <v>8351</v>
      </c>
      <c r="B3291" t="str">
        <f t="shared" si="306"/>
        <v>4289</v>
      </c>
      <c r="C3291" t="s">
        <v>8352</v>
      </c>
      <c r="D3291" t="str">
        <f t="shared" si="311"/>
        <v>Donald Snow</v>
      </c>
      <c r="E3291" t="s">
        <v>21</v>
      </c>
      <c r="F3291" t="str">
        <f t="shared" si="307"/>
        <v>CENTRAL</v>
      </c>
      <c r="G3291" t="s">
        <v>80</v>
      </c>
      <c r="H3291" t="str">
        <f t="shared" si="308"/>
        <v>Furniture</v>
      </c>
      <c r="I3291" s="2" t="s">
        <v>7820</v>
      </c>
      <c r="J3291" s="1">
        <v>45555</v>
      </c>
      <c r="K3291">
        <v>4392.8100000000004</v>
      </c>
      <c r="L3291" s="4">
        <v>4392.8100000000004</v>
      </c>
      <c r="M3291" s="4" t="str">
        <f t="shared" si="309"/>
        <v>High Sales</v>
      </c>
      <c r="N3291" s="2" t="str">
        <f t="shared" si="310"/>
        <v>Grade A</v>
      </c>
      <c r="O3291">
        <v>5</v>
      </c>
      <c r="P3291" s="4">
        <v>5</v>
      </c>
      <c r="Q3291" t="s">
        <v>18</v>
      </c>
      <c r="R3291" s="4">
        <v>10</v>
      </c>
      <c r="S3291" t="str">
        <f>CONCATENATE(OrdersTable[[#This Row],[Clean_ID]],"-",OrdersTable[[#This Row],[Clean_Region]],"-",OrdersTable[[#This Row],[Clean_Product]])</f>
        <v>4289-CENTRAL-Furniture</v>
      </c>
    </row>
    <row r="3292" spans="1:19" x14ac:dyDescent="0.3">
      <c r="A3292" t="s">
        <v>8353</v>
      </c>
      <c r="B3292" t="str">
        <f t="shared" si="306"/>
        <v>4290</v>
      </c>
      <c r="C3292" t="s">
        <v>8354</v>
      </c>
      <c r="D3292" t="str">
        <f t="shared" si="311"/>
        <v>Amber Petty</v>
      </c>
      <c r="E3292" t="s">
        <v>34</v>
      </c>
      <c r="F3292" t="str">
        <f t="shared" si="307"/>
        <v>NORTH</v>
      </c>
      <c r="G3292" t="s">
        <v>40</v>
      </c>
      <c r="H3292" t="str">
        <f t="shared" si="308"/>
        <v>Office Supplies</v>
      </c>
      <c r="I3292" s="2" t="s">
        <v>8355</v>
      </c>
      <c r="J3292" s="1">
        <v>45739</v>
      </c>
      <c r="K3292">
        <v>1887.68</v>
      </c>
      <c r="L3292" s="4">
        <v>1887.68</v>
      </c>
      <c r="M3292" s="4" t="str">
        <f t="shared" si="309"/>
        <v>Low Sales</v>
      </c>
      <c r="N3292" s="2" t="str">
        <f t="shared" si="310"/>
        <v>Grade C</v>
      </c>
      <c r="O3292">
        <v>10</v>
      </c>
      <c r="P3292" s="4">
        <v>10</v>
      </c>
      <c r="Q3292" t="s">
        <v>18</v>
      </c>
      <c r="R3292" s="4">
        <v>13</v>
      </c>
      <c r="S3292" t="str">
        <f>CONCATENATE(OrdersTable[[#This Row],[Clean_ID]],"-",OrdersTable[[#This Row],[Clean_Region]],"-",OrdersTable[[#This Row],[Clean_Product]])</f>
        <v>4290-NORTH-Office Supplies</v>
      </c>
    </row>
    <row r="3293" spans="1:19" x14ac:dyDescent="0.3">
      <c r="A3293" t="s">
        <v>8356</v>
      </c>
      <c r="B3293" t="str">
        <f t="shared" si="306"/>
        <v>4291</v>
      </c>
      <c r="C3293" t="s">
        <v>5560</v>
      </c>
      <c r="D3293" t="str">
        <f t="shared" si="311"/>
        <v>Joseph Thompson</v>
      </c>
      <c r="E3293" t="s">
        <v>44</v>
      </c>
      <c r="F3293" t="str">
        <f t="shared" si="307"/>
        <v>SOUTH</v>
      </c>
      <c r="G3293" t="s">
        <v>40</v>
      </c>
      <c r="H3293" t="str">
        <f t="shared" si="308"/>
        <v>Office Supplies</v>
      </c>
      <c r="I3293" s="2" t="s">
        <v>8357</v>
      </c>
      <c r="J3293" s="1">
        <v>45797</v>
      </c>
      <c r="K3293">
        <v>2773.01</v>
      </c>
      <c r="L3293" s="4">
        <v>2773.01</v>
      </c>
      <c r="M3293" s="4" t="str">
        <f t="shared" si="309"/>
        <v>High Sales</v>
      </c>
      <c r="N3293" s="2" t="str">
        <f t="shared" si="310"/>
        <v>Grade B</v>
      </c>
      <c r="O3293">
        <v>15</v>
      </c>
      <c r="P3293" s="4">
        <v>15</v>
      </c>
      <c r="Q3293" t="s">
        <v>31</v>
      </c>
      <c r="R3293" s="4">
        <v>8</v>
      </c>
      <c r="S3293" t="str">
        <f>CONCATENATE(OrdersTable[[#This Row],[Clean_ID]],"-",OrdersTable[[#This Row],[Clean_Region]],"-",OrdersTable[[#This Row],[Clean_Product]])</f>
        <v>4291-SOUTH-Office Supplies</v>
      </c>
    </row>
    <row r="3294" spans="1:19" x14ac:dyDescent="0.3">
      <c r="A3294" t="s">
        <v>8358</v>
      </c>
      <c r="B3294" t="str">
        <f t="shared" si="306"/>
        <v>4292</v>
      </c>
      <c r="C3294" t="s">
        <v>8359</v>
      </c>
      <c r="D3294" t="str">
        <f t="shared" si="311"/>
        <v>Julie Hernandez</v>
      </c>
      <c r="E3294" t="s">
        <v>11</v>
      </c>
      <c r="F3294" t="str">
        <f t="shared" si="307"/>
        <v>NORTH</v>
      </c>
      <c r="G3294" t="s">
        <v>35</v>
      </c>
      <c r="H3294" t="str">
        <f t="shared" si="308"/>
        <v>Electronics</v>
      </c>
      <c r="I3294" s="2" t="s">
        <v>4078</v>
      </c>
      <c r="J3294" s="1">
        <v>45432</v>
      </c>
      <c r="K3294"/>
      <c r="L3294" s="4">
        <v>0</v>
      </c>
      <c r="M3294" s="4" t="str">
        <f t="shared" si="309"/>
        <v>Low Sales</v>
      </c>
      <c r="N3294" s="2" t="str">
        <f t="shared" si="310"/>
        <v>Grade C</v>
      </c>
      <c r="O3294">
        <v>5</v>
      </c>
      <c r="P3294" s="4">
        <v>5</v>
      </c>
      <c r="Q3294" t="s">
        <v>23</v>
      </c>
      <c r="R3294" s="4">
        <v>1</v>
      </c>
      <c r="S3294" t="str">
        <f>CONCATENATE(OrdersTable[[#This Row],[Clean_ID]],"-",OrdersTable[[#This Row],[Clean_Region]],"-",OrdersTable[[#This Row],[Clean_Product]])</f>
        <v>4292-NORTH-Electronics</v>
      </c>
    </row>
    <row r="3295" spans="1:19" x14ac:dyDescent="0.3">
      <c r="A3295" t="s">
        <v>8360</v>
      </c>
      <c r="B3295" t="str">
        <f t="shared" si="306"/>
        <v>4293</v>
      </c>
      <c r="C3295" t="s">
        <v>8361</v>
      </c>
      <c r="D3295" t="str">
        <f t="shared" si="311"/>
        <v>Carmen Lane</v>
      </c>
      <c r="E3295" t="s">
        <v>44</v>
      </c>
      <c r="F3295" t="str">
        <f t="shared" si="307"/>
        <v>SOUTH</v>
      </c>
      <c r="G3295" t="s">
        <v>80</v>
      </c>
      <c r="H3295" t="str">
        <f t="shared" si="308"/>
        <v>Furniture</v>
      </c>
      <c r="I3295" s="2" t="s">
        <v>8362</v>
      </c>
      <c r="J3295" s="1">
        <v>45957</v>
      </c>
      <c r="K3295">
        <v>2672.01</v>
      </c>
      <c r="L3295" s="4">
        <v>2672.01</v>
      </c>
      <c r="M3295" s="4" t="str">
        <f t="shared" si="309"/>
        <v>High Sales</v>
      </c>
      <c r="N3295" s="2" t="str">
        <f t="shared" si="310"/>
        <v>Grade B</v>
      </c>
      <c r="O3295">
        <v>15</v>
      </c>
      <c r="P3295" s="4">
        <v>15</v>
      </c>
      <c r="Q3295" t="s">
        <v>23</v>
      </c>
      <c r="R3295" s="4">
        <v>9</v>
      </c>
      <c r="S3295" t="str">
        <f>CONCATENATE(OrdersTable[[#This Row],[Clean_ID]],"-",OrdersTable[[#This Row],[Clean_Region]],"-",OrdersTable[[#This Row],[Clean_Product]])</f>
        <v>4293-SOUTH-Furniture</v>
      </c>
    </row>
    <row r="3296" spans="1:19" x14ac:dyDescent="0.3">
      <c r="A3296" t="s">
        <v>8363</v>
      </c>
      <c r="B3296" t="str">
        <f t="shared" si="306"/>
        <v>4294</v>
      </c>
      <c r="C3296" t="s">
        <v>8364</v>
      </c>
      <c r="D3296" t="str">
        <f t="shared" si="311"/>
        <v>Jose Miranda</v>
      </c>
      <c r="E3296" t="s">
        <v>11</v>
      </c>
      <c r="F3296" t="str">
        <f t="shared" si="307"/>
        <v>NORTH</v>
      </c>
      <c r="G3296" t="s">
        <v>80</v>
      </c>
      <c r="H3296" t="str">
        <f t="shared" si="308"/>
        <v>Furniture</v>
      </c>
      <c r="I3296" s="2" t="s">
        <v>1253</v>
      </c>
      <c r="J3296" s="1">
        <v>46084</v>
      </c>
      <c r="K3296">
        <v>1005.69</v>
      </c>
      <c r="L3296" s="4">
        <v>1005.69</v>
      </c>
      <c r="M3296" s="4" t="str">
        <f t="shared" si="309"/>
        <v>Low Sales</v>
      </c>
      <c r="N3296" s="2" t="str">
        <f t="shared" si="310"/>
        <v>Grade C</v>
      </c>
      <c r="O3296">
        <v>5</v>
      </c>
      <c r="P3296" s="4">
        <v>5</v>
      </c>
      <c r="Q3296" t="s">
        <v>37</v>
      </c>
      <c r="R3296" s="4">
        <v>12</v>
      </c>
      <c r="S3296" t="str">
        <f>CONCATENATE(OrdersTable[[#This Row],[Clean_ID]],"-",OrdersTable[[#This Row],[Clean_Region]],"-",OrdersTable[[#This Row],[Clean_Product]])</f>
        <v>4294-NORTH-Furniture</v>
      </c>
    </row>
    <row r="3297" spans="1:19" x14ac:dyDescent="0.3">
      <c r="A3297" t="s">
        <v>8365</v>
      </c>
      <c r="B3297" t="str">
        <f t="shared" si="306"/>
        <v>4295</v>
      </c>
      <c r="C3297" t="s">
        <v>8366</v>
      </c>
      <c r="D3297" t="str">
        <f t="shared" si="311"/>
        <v>Lisa Boone</v>
      </c>
      <c r="E3297" t="s">
        <v>11</v>
      </c>
      <c r="F3297" t="str">
        <f t="shared" si="307"/>
        <v>NORTH</v>
      </c>
      <c r="G3297" t="s">
        <v>40</v>
      </c>
      <c r="H3297" t="str">
        <f t="shared" si="308"/>
        <v>Office Supplies</v>
      </c>
      <c r="I3297" s="2" t="s">
        <v>8367</v>
      </c>
      <c r="J3297" s="1">
        <v>45616</v>
      </c>
      <c r="K3297"/>
      <c r="L3297" s="4">
        <v>0</v>
      </c>
      <c r="M3297" s="4" t="str">
        <f t="shared" si="309"/>
        <v>Low Sales</v>
      </c>
      <c r="N3297" s="2" t="str">
        <f t="shared" si="310"/>
        <v>Grade C</v>
      </c>
      <c r="O3297">
        <v>20</v>
      </c>
      <c r="P3297" s="4">
        <v>20</v>
      </c>
      <c r="Q3297" t="s">
        <v>23</v>
      </c>
      <c r="R3297" s="4">
        <v>13</v>
      </c>
      <c r="S3297" t="str">
        <f>CONCATENATE(OrdersTable[[#This Row],[Clean_ID]],"-",OrdersTable[[#This Row],[Clean_Region]],"-",OrdersTable[[#This Row],[Clean_Product]])</f>
        <v>4295-NORTH-Office Supplies</v>
      </c>
    </row>
    <row r="3298" spans="1:19" x14ac:dyDescent="0.3">
      <c r="A3298" t="s">
        <v>8368</v>
      </c>
      <c r="B3298" t="str">
        <f t="shared" si="306"/>
        <v>4296</v>
      </c>
      <c r="C3298" t="s">
        <v>8369</v>
      </c>
      <c r="D3298" t="str">
        <f t="shared" si="311"/>
        <v>Denise Bennett</v>
      </c>
      <c r="E3298" t="s">
        <v>11</v>
      </c>
      <c r="F3298" t="str">
        <f t="shared" si="307"/>
        <v>NORTH</v>
      </c>
      <c r="G3298" t="s">
        <v>35</v>
      </c>
      <c r="H3298" t="str">
        <f t="shared" si="308"/>
        <v>Electronics</v>
      </c>
      <c r="I3298" s="2" t="s">
        <v>7618</v>
      </c>
      <c r="J3298" s="1">
        <v>45304</v>
      </c>
      <c r="K3298">
        <v>1025.8</v>
      </c>
      <c r="L3298" s="4">
        <v>1025.8</v>
      </c>
      <c r="M3298" s="4" t="str">
        <f t="shared" si="309"/>
        <v>Low Sales</v>
      </c>
      <c r="N3298" s="2" t="str">
        <f t="shared" si="310"/>
        <v>Grade C</v>
      </c>
      <c r="O3298">
        <v>10</v>
      </c>
      <c r="P3298" s="4">
        <v>10</v>
      </c>
      <c r="Q3298" t="s">
        <v>37</v>
      </c>
      <c r="R3298" s="4">
        <v>7</v>
      </c>
      <c r="S3298" t="str">
        <f>CONCATENATE(OrdersTable[[#This Row],[Clean_ID]],"-",OrdersTable[[#This Row],[Clean_Region]],"-",OrdersTable[[#This Row],[Clean_Product]])</f>
        <v>4296-NORTH-Electronics</v>
      </c>
    </row>
    <row r="3299" spans="1:19" x14ac:dyDescent="0.3">
      <c r="A3299" t="s">
        <v>8370</v>
      </c>
      <c r="B3299" t="str">
        <f t="shared" si="306"/>
        <v>4297</v>
      </c>
      <c r="C3299" t="s">
        <v>8371</v>
      </c>
      <c r="D3299" t="str">
        <f t="shared" si="311"/>
        <v>Mark Haas</v>
      </c>
      <c r="E3299" t="s">
        <v>44</v>
      </c>
      <c r="F3299" t="str">
        <f t="shared" si="307"/>
        <v>SOUTH</v>
      </c>
      <c r="G3299" t="s">
        <v>12</v>
      </c>
      <c r="H3299" t="str">
        <f t="shared" si="308"/>
        <v>Electronics</v>
      </c>
      <c r="I3299" s="2" t="s">
        <v>8372</v>
      </c>
      <c r="J3299" s="1">
        <v>45407</v>
      </c>
      <c r="K3299">
        <v>4942.78</v>
      </c>
      <c r="L3299" s="4">
        <v>4942.78</v>
      </c>
      <c r="M3299" s="4" t="str">
        <f t="shared" si="309"/>
        <v>High Sales</v>
      </c>
      <c r="N3299" s="2" t="str">
        <f t="shared" si="310"/>
        <v>Grade A</v>
      </c>
      <c r="O3299">
        <v>5</v>
      </c>
      <c r="P3299" s="4">
        <v>5</v>
      </c>
      <c r="Q3299" t="s">
        <v>14</v>
      </c>
      <c r="R3299" s="4">
        <v>15</v>
      </c>
      <c r="S3299" t="str">
        <f>CONCATENATE(OrdersTable[[#This Row],[Clean_ID]],"-",OrdersTable[[#This Row],[Clean_Region]],"-",OrdersTable[[#This Row],[Clean_Product]])</f>
        <v>4297-SOUTH-Electronics</v>
      </c>
    </row>
    <row r="3300" spans="1:19" x14ac:dyDescent="0.3">
      <c r="A3300" t="s">
        <v>8373</v>
      </c>
      <c r="B3300" t="str">
        <f t="shared" si="306"/>
        <v>4298</v>
      </c>
      <c r="C3300" t="s">
        <v>8374</v>
      </c>
      <c r="D3300" t="str">
        <f t="shared" si="311"/>
        <v>James Dean</v>
      </c>
      <c r="E3300" t="s">
        <v>11</v>
      </c>
      <c r="F3300" t="str">
        <f t="shared" si="307"/>
        <v>NORTH</v>
      </c>
      <c r="G3300" t="s">
        <v>40</v>
      </c>
      <c r="H3300" t="str">
        <f t="shared" si="308"/>
        <v>Office Supplies</v>
      </c>
      <c r="I3300" s="2" t="s">
        <v>7297</v>
      </c>
      <c r="J3300" s="1">
        <v>45807</v>
      </c>
      <c r="K3300"/>
      <c r="L3300" s="4">
        <v>0</v>
      </c>
      <c r="M3300" s="4" t="str">
        <f t="shared" si="309"/>
        <v>Low Sales</v>
      </c>
      <c r="N3300" s="2" t="str">
        <f t="shared" si="310"/>
        <v>Grade C</v>
      </c>
      <c r="O3300"/>
      <c r="P3300" s="4">
        <v>0</v>
      </c>
      <c r="Q3300" t="s">
        <v>18</v>
      </c>
      <c r="R3300" s="4">
        <v>4</v>
      </c>
      <c r="S3300" t="str">
        <f>CONCATENATE(OrdersTable[[#This Row],[Clean_ID]],"-",OrdersTable[[#This Row],[Clean_Region]],"-",OrdersTable[[#This Row],[Clean_Product]])</f>
        <v>4298-NORTH-Office Supplies</v>
      </c>
    </row>
    <row r="3301" spans="1:19" x14ac:dyDescent="0.3">
      <c r="A3301" t="s">
        <v>8375</v>
      </c>
      <c r="B3301" t="str">
        <f t="shared" si="306"/>
        <v>4299</v>
      </c>
      <c r="C3301" t="s">
        <v>8376</v>
      </c>
      <c r="D3301" t="str">
        <f t="shared" si="311"/>
        <v>Christina Murphy</v>
      </c>
      <c r="E3301" t="s">
        <v>44</v>
      </c>
      <c r="F3301" t="str">
        <f t="shared" si="307"/>
        <v>SOUTH</v>
      </c>
      <c r="G3301" t="s">
        <v>35</v>
      </c>
      <c r="H3301" t="str">
        <f t="shared" si="308"/>
        <v>Electronics</v>
      </c>
      <c r="I3301" s="2" t="s">
        <v>465</v>
      </c>
      <c r="J3301" s="1">
        <v>45754</v>
      </c>
      <c r="K3301">
        <v>2902.47</v>
      </c>
      <c r="L3301" s="4">
        <v>2902.47</v>
      </c>
      <c r="M3301" s="4" t="str">
        <f t="shared" si="309"/>
        <v>High Sales</v>
      </c>
      <c r="N3301" s="2" t="str">
        <f t="shared" si="310"/>
        <v>Grade B</v>
      </c>
      <c r="O3301"/>
      <c r="P3301" s="4">
        <v>0</v>
      </c>
      <c r="Q3301" t="s">
        <v>18</v>
      </c>
      <c r="R3301" s="4">
        <v>12</v>
      </c>
      <c r="S3301" t="str">
        <f>CONCATENATE(OrdersTable[[#This Row],[Clean_ID]],"-",OrdersTable[[#This Row],[Clean_Region]],"-",OrdersTable[[#This Row],[Clean_Product]])</f>
        <v>4299-SOUTH-Electronics</v>
      </c>
    </row>
    <row r="3302" spans="1:19" x14ac:dyDescent="0.3">
      <c r="A3302" t="s">
        <v>8377</v>
      </c>
      <c r="B3302" t="str">
        <f t="shared" si="306"/>
        <v>4300</v>
      </c>
      <c r="C3302" t="s">
        <v>8378</v>
      </c>
      <c r="D3302" t="str">
        <f t="shared" si="311"/>
        <v>Grace Smith</v>
      </c>
      <c r="E3302" t="s">
        <v>21</v>
      </c>
      <c r="F3302" t="str">
        <f t="shared" si="307"/>
        <v>CENTRAL</v>
      </c>
      <c r="G3302" t="s">
        <v>35</v>
      </c>
      <c r="H3302" t="str">
        <f t="shared" si="308"/>
        <v>Electronics</v>
      </c>
      <c r="I3302" s="2" t="s">
        <v>7885</v>
      </c>
      <c r="J3302" s="1">
        <v>45802</v>
      </c>
      <c r="K3302">
        <v>3713.33</v>
      </c>
      <c r="L3302" s="4">
        <v>3713.33</v>
      </c>
      <c r="M3302" s="4" t="str">
        <f t="shared" si="309"/>
        <v>High Sales</v>
      </c>
      <c r="N3302" s="2" t="str">
        <f t="shared" si="310"/>
        <v>Grade B</v>
      </c>
      <c r="O3302">
        <v>10</v>
      </c>
      <c r="P3302" s="4">
        <v>10</v>
      </c>
      <c r="Q3302" t="s">
        <v>23</v>
      </c>
      <c r="R3302" s="4">
        <v>1</v>
      </c>
      <c r="S3302" t="str">
        <f>CONCATENATE(OrdersTable[[#This Row],[Clean_ID]],"-",OrdersTable[[#This Row],[Clean_Region]],"-",OrdersTable[[#This Row],[Clean_Product]])</f>
        <v>4300-CENTRAL-Electronics</v>
      </c>
    </row>
    <row r="3303" spans="1:19" x14ac:dyDescent="0.3">
      <c r="A3303" t="s">
        <v>8379</v>
      </c>
      <c r="B3303" t="str">
        <f t="shared" si="306"/>
        <v>4301</v>
      </c>
      <c r="C3303" t="s">
        <v>8380</v>
      </c>
      <c r="D3303" t="str">
        <f t="shared" si="311"/>
        <v>Christopher Rivera</v>
      </c>
      <c r="E3303" t="s">
        <v>26</v>
      </c>
      <c r="F3303" t="str">
        <f t="shared" si="307"/>
        <v>EAST</v>
      </c>
      <c r="G3303" t="s">
        <v>40</v>
      </c>
      <c r="H3303" t="str">
        <f t="shared" si="308"/>
        <v>Office Supplies</v>
      </c>
      <c r="I3303" s="2" t="s">
        <v>3224</v>
      </c>
      <c r="J3303" s="1">
        <v>45913</v>
      </c>
      <c r="K3303">
        <v>4458.7299999999996</v>
      </c>
      <c r="L3303" s="4">
        <v>4458.7299999999996</v>
      </c>
      <c r="M3303" s="4" t="str">
        <f t="shared" si="309"/>
        <v>High Sales</v>
      </c>
      <c r="N3303" s="2" t="str">
        <f t="shared" si="310"/>
        <v>Grade A</v>
      </c>
      <c r="O3303">
        <v>5</v>
      </c>
      <c r="P3303" s="4">
        <v>5</v>
      </c>
      <c r="Q3303" t="s">
        <v>37</v>
      </c>
      <c r="R3303" s="4">
        <v>6</v>
      </c>
      <c r="S3303" t="str">
        <f>CONCATENATE(OrdersTable[[#This Row],[Clean_ID]],"-",OrdersTable[[#This Row],[Clean_Region]],"-",OrdersTable[[#This Row],[Clean_Product]])</f>
        <v>4301-EAST-Office Supplies</v>
      </c>
    </row>
    <row r="3304" spans="1:19" x14ac:dyDescent="0.3">
      <c r="A3304" t="s">
        <v>8381</v>
      </c>
      <c r="B3304" t="str">
        <f t="shared" si="306"/>
        <v>4302</v>
      </c>
      <c r="C3304" t="s">
        <v>8382</v>
      </c>
      <c r="D3304" t="str">
        <f t="shared" si="311"/>
        <v>Johnny Young</v>
      </c>
      <c r="E3304" t="s">
        <v>51</v>
      </c>
      <c r="F3304" t="str">
        <f t="shared" si="307"/>
        <v>WEST</v>
      </c>
      <c r="G3304" t="s">
        <v>40</v>
      </c>
      <c r="H3304" t="str">
        <f t="shared" si="308"/>
        <v>Office Supplies</v>
      </c>
      <c r="I3304" s="2" t="s">
        <v>7130</v>
      </c>
      <c r="J3304" s="1">
        <v>45873</v>
      </c>
      <c r="K3304">
        <v>4178.0200000000004</v>
      </c>
      <c r="L3304" s="4">
        <v>4178.0200000000004</v>
      </c>
      <c r="M3304" s="4" t="str">
        <f t="shared" si="309"/>
        <v>High Sales</v>
      </c>
      <c r="N3304" s="2" t="str">
        <f t="shared" si="310"/>
        <v>Grade A</v>
      </c>
      <c r="O3304">
        <v>10</v>
      </c>
      <c r="P3304" s="4">
        <v>10</v>
      </c>
      <c r="Q3304" t="s">
        <v>18</v>
      </c>
      <c r="R3304" s="4">
        <v>5</v>
      </c>
      <c r="S3304" t="str">
        <f>CONCATENATE(OrdersTable[[#This Row],[Clean_ID]],"-",OrdersTable[[#This Row],[Clean_Region]],"-",OrdersTable[[#This Row],[Clean_Product]])</f>
        <v>4302-WEST-Office Supplies</v>
      </c>
    </row>
    <row r="3305" spans="1:19" x14ac:dyDescent="0.3">
      <c r="A3305" t="s">
        <v>8383</v>
      </c>
      <c r="B3305" t="str">
        <f t="shared" si="306"/>
        <v>4303</v>
      </c>
      <c r="C3305" t="s">
        <v>8384</v>
      </c>
      <c r="D3305" t="str">
        <f t="shared" si="311"/>
        <v>Melanie Hart</v>
      </c>
      <c r="E3305" t="s">
        <v>21</v>
      </c>
      <c r="F3305" t="str">
        <f t="shared" si="307"/>
        <v>CENTRAL</v>
      </c>
      <c r="G3305" t="s">
        <v>40</v>
      </c>
      <c r="H3305" t="str">
        <f t="shared" si="308"/>
        <v>Office Supplies</v>
      </c>
      <c r="I3305" s="2" t="s">
        <v>4292</v>
      </c>
      <c r="J3305" s="1">
        <v>46073</v>
      </c>
      <c r="K3305">
        <v>4545.08</v>
      </c>
      <c r="L3305" s="4">
        <v>4545.08</v>
      </c>
      <c r="M3305" s="4" t="str">
        <f t="shared" si="309"/>
        <v>High Sales</v>
      </c>
      <c r="N3305" s="2" t="str">
        <f t="shared" si="310"/>
        <v>Grade A</v>
      </c>
      <c r="O3305">
        <v>15</v>
      </c>
      <c r="P3305" s="4">
        <v>15</v>
      </c>
      <c r="Q3305" t="s">
        <v>14</v>
      </c>
      <c r="R3305" s="4">
        <v>14</v>
      </c>
      <c r="S3305" t="str">
        <f>CONCATENATE(OrdersTable[[#This Row],[Clean_ID]],"-",OrdersTable[[#This Row],[Clean_Region]],"-",OrdersTable[[#This Row],[Clean_Product]])</f>
        <v>4303-CENTRAL-Office Supplies</v>
      </c>
    </row>
    <row r="3306" spans="1:19" x14ac:dyDescent="0.3">
      <c r="A3306" t="s">
        <v>8385</v>
      </c>
      <c r="B3306" t="str">
        <f t="shared" si="306"/>
        <v>4304</v>
      </c>
      <c r="C3306" t="s">
        <v>8386</v>
      </c>
      <c r="D3306" t="str">
        <f t="shared" si="311"/>
        <v>Robert Blevins</v>
      </c>
      <c r="E3306" t="s">
        <v>11</v>
      </c>
      <c r="F3306" t="str">
        <f t="shared" si="307"/>
        <v>NORTH</v>
      </c>
      <c r="G3306" t="s">
        <v>12</v>
      </c>
      <c r="H3306" t="str">
        <f t="shared" si="308"/>
        <v>Electronics</v>
      </c>
      <c r="I3306" s="2" t="s">
        <v>2457</v>
      </c>
      <c r="J3306" s="1">
        <v>45371</v>
      </c>
      <c r="K3306"/>
      <c r="L3306" s="4">
        <v>0</v>
      </c>
      <c r="M3306" s="4" t="str">
        <f t="shared" si="309"/>
        <v>Low Sales</v>
      </c>
      <c r="N3306" s="2" t="str">
        <f t="shared" si="310"/>
        <v>Grade C</v>
      </c>
      <c r="O3306">
        <v>20</v>
      </c>
      <c r="P3306" s="4">
        <v>20</v>
      </c>
      <c r="Q3306" t="s">
        <v>14</v>
      </c>
      <c r="R3306" s="4">
        <v>8</v>
      </c>
      <c r="S3306" t="str">
        <f>CONCATENATE(OrdersTable[[#This Row],[Clean_ID]],"-",OrdersTable[[#This Row],[Clean_Region]],"-",OrdersTable[[#This Row],[Clean_Product]])</f>
        <v>4304-NORTH-Electronics</v>
      </c>
    </row>
    <row r="3307" spans="1:19" x14ac:dyDescent="0.3">
      <c r="A3307" t="s">
        <v>8387</v>
      </c>
      <c r="B3307" t="str">
        <f t="shared" si="306"/>
        <v>4305</v>
      </c>
      <c r="C3307" t="s">
        <v>8388</v>
      </c>
      <c r="D3307" t="str">
        <f t="shared" si="311"/>
        <v>Wayne Bernard</v>
      </c>
      <c r="E3307" t="s">
        <v>26</v>
      </c>
      <c r="F3307" t="str">
        <f t="shared" si="307"/>
        <v>EAST</v>
      </c>
      <c r="G3307" t="s">
        <v>12</v>
      </c>
      <c r="H3307" t="str">
        <f t="shared" si="308"/>
        <v>Electronics</v>
      </c>
      <c r="I3307" s="2" t="s">
        <v>1753</v>
      </c>
      <c r="J3307" s="1">
        <v>45845</v>
      </c>
      <c r="K3307">
        <v>1122.8499999999999</v>
      </c>
      <c r="L3307" s="4">
        <v>1122.8499999999999</v>
      </c>
      <c r="M3307" s="4" t="str">
        <f t="shared" si="309"/>
        <v>Low Sales</v>
      </c>
      <c r="N3307" s="2" t="str">
        <f t="shared" si="310"/>
        <v>Grade C</v>
      </c>
      <c r="O3307">
        <v>15</v>
      </c>
      <c r="P3307" s="4">
        <v>15</v>
      </c>
      <c r="Q3307" t="s">
        <v>31</v>
      </c>
      <c r="R3307" s="4">
        <v>11</v>
      </c>
      <c r="S3307" t="str">
        <f>CONCATENATE(OrdersTable[[#This Row],[Clean_ID]],"-",OrdersTable[[#This Row],[Clean_Region]],"-",OrdersTable[[#This Row],[Clean_Product]])</f>
        <v>4305-EAST-Electronics</v>
      </c>
    </row>
    <row r="3308" spans="1:19" x14ac:dyDescent="0.3">
      <c r="A3308" t="s">
        <v>8389</v>
      </c>
      <c r="B3308" t="str">
        <f t="shared" si="306"/>
        <v>4306</v>
      </c>
      <c r="C3308" t="s">
        <v>8390</v>
      </c>
      <c r="D3308" t="str">
        <f t="shared" si="311"/>
        <v>Nicole Harris</v>
      </c>
      <c r="E3308" t="s">
        <v>34</v>
      </c>
      <c r="F3308" t="str">
        <f t="shared" si="307"/>
        <v>NORTH</v>
      </c>
      <c r="G3308" t="s">
        <v>12</v>
      </c>
      <c r="H3308" t="str">
        <f t="shared" si="308"/>
        <v>Electronics</v>
      </c>
      <c r="I3308" s="2" t="s">
        <v>2151</v>
      </c>
      <c r="J3308" s="1">
        <v>45580</v>
      </c>
      <c r="K3308">
        <v>1396.1</v>
      </c>
      <c r="L3308" s="4">
        <v>1396.1</v>
      </c>
      <c r="M3308" s="4" t="str">
        <f t="shared" si="309"/>
        <v>Low Sales</v>
      </c>
      <c r="N3308" s="2" t="str">
        <f t="shared" si="310"/>
        <v>Grade C</v>
      </c>
      <c r="O3308">
        <v>15</v>
      </c>
      <c r="P3308" s="4">
        <v>15</v>
      </c>
      <c r="Q3308" t="s">
        <v>23</v>
      </c>
      <c r="R3308" s="4">
        <v>7</v>
      </c>
      <c r="S3308" t="str">
        <f>CONCATENATE(OrdersTable[[#This Row],[Clean_ID]],"-",OrdersTable[[#This Row],[Clean_Region]],"-",OrdersTable[[#This Row],[Clean_Product]])</f>
        <v>4306-NORTH-Electronics</v>
      </c>
    </row>
    <row r="3309" spans="1:19" x14ac:dyDescent="0.3">
      <c r="A3309" t="s">
        <v>8391</v>
      </c>
      <c r="B3309" t="str">
        <f t="shared" si="306"/>
        <v>4307</v>
      </c>
      <c r="C3309" t="s">
        <v>8392</v>
      </c>
      <c r="D3309" t="str">
        <f t="shared" si="311"/>
        <v>William Thomas</v>
      </c>
      <c r="E3309" t="s">
        <v>21</v>
      </c>
      <c r="F3309" t="str">
        <f t="shared" si="307"/>
        <v>CENTRAL</v>
      </c>
      <c r="G3309" t="s">
        <v>40</v>
      </c>
      <c r="H3309" t="str">
        <f t="shared" si="308"/>
        <v>Office Supplies</v>
      </c>
      <c r="I3309" s="2" t="s">
        <v>7076</v>
      </c>
      <c r="J3309" s="1">
        <v>45369</v>
      </c>
      <c r="K3309"/>
      <c r="L3309" s="4">
        <v>0</v>
      </c>
      <c r="M3309" s="4" t="str">
        <f t="shared" si="309"/>
        <v>Low Sales</v>
      </c>
      <c r="N3309" s="2" t="str">
        <f t="shared" si="310"/>
        <v>Grade C</v>
      </c>
      <c r="O3309">
        <v>10</v>
      </c>
      <c r="P3309" s="4">
        <v>10</v>
      </c>
      <c r="Q3309" t="s">
        <v>37</v>
      </c>
      <c r="R3309" s="4">
        <v>11</v>
      </c>
      <c r="S3309" t="str">
        <f>CONCATENATE(OrdersTable[[#This Row],[Clean_ID]],"-",OrdersTable[[#This Row],[Clean_Region]],"-",OrdersTable[[#This Row],[Clean_Product]])</f>
        <v>4307-CENTRAL-Office Supplies</v>
      </c>
    </row>
    <row r="3310" spans="1:19" x14ac:dyDescent="0.3">
      <c r="A3310" t="s">
        <v>8393</v>
      </c>
      <c r="B3310" t="str">
        <f t="shared" si="306"/>
        <v>4308</v>
      </c>
      <c r="C3310" t="s">
        <v>8394</v>
      </c>
      <c r="D3310" t="str">
        <f t="shared" si="311"/>
        <v>Wanda Thomas</v>
      </c>
      <c r="E3310" t="s">
        <v>11</v>
      </c>
      <c r="F3310" t="str">
        <f t="shared" si="307"/>
        <v>NORTH</v>
      </c>
      <c r="G3310" t="s">
        <v>12</v>
      </c>
      <c r="H3310" t="str">
        <f t="shared" si="308"/>
        <v>Electronics</v>
      </c>
      <c r="I3310" s="2" t="s">
        <v>8395</v>
      </c>
      <c r="J3310" s="1">
        <v>45573</v>
      </c>
      <c r="K3310"/>
      <c r="L3310" s="4">
        <v>0</v>
      </c>
      <c r="M3310" s="4" t="str">
        <f t="shared" si="309"/>
        <v>Low Sales</v>
      </c>
      <c r="N3310" s="2" t="str">
        <f t="shared" si="310"/>
        <v>Grade C</v>
      </c>
      <c r="O3310">
        <v>15</v>
      </c>
      <c r="P3310" s="4">
        <v>15</v>
      </c>
      <c r="Q3310" t="s">
        <v>23</v>
      </c>
      <c r="R3310" s="4">
        <v>6</v>
      </c>
      <c r="S3310" t="str">
        <f>CONCATENATE(OrdersTable[[#This Row],[Clean_ID]],"-",OrdersTable[[#This Row],[Clean_Region]],"-",OrdersTable[[#This Row],[Clean_Product]])</f>
        <v>4308-NORTH-Electronics</v>
      </c>
    </row>
    <row r="3311" spans="1:19" x14ac:dyDescent="0.3">
      <c r="A3311" t="s">
        <v>8396</v>
      </c>
      <c r="B3311" t="str">
        <f t="shared" si="306"/>
        <v>4309</v>
      </c>
      <c r="C3311" t="s">
        <v>2431</v>
      </c>
      <c r="D3311" t="str">
        <f t="shared" si="311"/>
        <v>Jeffrey Smith</v>
      </c>
      <c r="E3311" t="s">
        <v>26</v>
      </c>
      <c r="F3311" t="str">
        <f t="shared" si="307"/>
        <v>EAST</v>
      </c>
      <c r="G3311" t="s">
        <v>12</v>
      </c>
      <c r="H3311" t="str">
        <f t="shared" si="308"/>
        <v>Electronics</v>
      </c>
      <c r="I3311" s="2" t="s">
        <v>6443</v>
      </c>
      <c r="J3311" s="1">
        <v>45493</v>
      </c>
      <c r="K3311">
        <v>3141.1</v>
      </c>
      <c r="L3311" s="4">
        <v>3141.1</v>
      </c>
      <c r="M3311" s="4" t="str">
        <f t="shared" si="309"/>
        <v>High Sales</v>
      </c>
      <c r="N3311" s="2" t="str">
        <f t="shared" si="310"/>
        <v>Grade B</v>
      </c>
      <c r="O3311">
        <v>5</v>
      </c>
      <c r="P3311" s="4">
        <v>5</v>
      </c>
      <c r="Q3311" t="s">
        <v>23</v>
      </c>
      <c r="R3311" s="4">
        <v>9</v>
      </c>
      <c r="S3311" t="str">
        <f>CONCATENATE(OrdersTable[[#This Row],[Clean_ID]],"-",OrdersTable[[#This Row],[Clean_Region]],"-",OrdersTable[[#This Row],[Clean_Product]])</f>
        <v>4309-EAST-Electronics</v>
      </c>
    </row>
    <row r="3312" spans="1:19" x14ac:dyDescent="0.3">
      <c r="A3312" t="s">
        <v>8397</v>
      </c>
      <c r="B3312" t="str">
        <f t="shared" si="306"/>
        <v>4310</v>
      </c>
      <c r="C3312" t="s">
        <v>8398</v>
      </c>
      <c r="D3312" t="str">
        <f t="shared" si="311"/>
        <v>Mark Murphy</v>
      </c>
      <c r="E3312" t="s">
        <v>26</v>
      </c>
      <c r="F3312" t="str">
        <f t="shared" si="307"/>
        <v>EAST</v>
      </c>
      <c r="G3312" t="s">
        <v>35</v>
      </c>
      <c r="H3312" t="str">
        <f t="shared" si="308"/>
        <v>Electronics</v>
      </c>
      <c r="I3312" s="2" t="s">
        <v>727</v>
      </c>
      <c r="J3312" s="1">
        <v>45580</v>
      </c>
      <c r="K3312"/>
      <c r="L3312" s="4">
        <v>0</v>
      </c>
      <c r="M3312" s="4" t="str">
        <f t="shared" si="309"/>
        <v>Low Sales</v>
      </c>
      <c r="N3312" s="2" t="str">
        <f t="shared" si="310"/>
        <v>Grade C</v>
      </c>
      <c r="O3312"/>
      <c r="P3312" s="4">
        <v>0</v>
      </c>
      <c r="Q3312" t="s">
        <v>31</v>
      </c>
      <c r="R3312" s="4">
        <v>1</v>
      </c>
      <c r="S3312" t="str">
        <f>CONCATENATE(OrdersTable[[#This Row],[Clean_ID]],"-",OrdersTable[[#This Row],[Clean_Region]],"-",OrdersTable[[#This Row],[Clean_Product]])</f>
        <v>4310-EAST-Electronics</v>
      </c>
    </row>
    <row r="3313" spans="1:19" x14ac:dyDescent="0.3">
      <c r="A3313" t="s">
        <v>8399</v>
      </c>
      <c r="B3313" t="str">
        <f t="shared" si="306"/>
        <v>4311</v>
      </c>
      <c r="C3313" t="s">
        <v>8400</v>
      </c>
      <c r="D3313" t="str">
        <f t="shared" si="311"/>
        <v>Timothy Richardson</v>
      </c>
      <c r="E3313" t="s">
        <v>34</v>
      </c>
      <c r="F3313" t="str">
        <f t="shared" si="307"/>
        <v>NORTH</v>
      </c>
      <c r="G3313" t="s">
        <v>12</v>
      </c>
      <c r="H3313" t="str">
        <f t="shared" si="308"/>
        <v>Electronics</v>
      </c>
      <c r="I3313" s="2" t="s">
        <v>8401</v>
      </c>
      <c r="J3313" s="1">
        <v>45479</v>
      </c>
      <c r="K3313">
        <v>3962.03</v>
      </c>
      <c r="L3313" s="4">
        <v>3962.03</v>
      </c>
      <c r="M3313" s="4" t="str">
        <f t="shared" si="309"/>
        <v>High Sales</v>
      </c>
      <c r="N3313" s="2" t="str">
        <f t="shared" si="310"/>
        <v>Grade B</v>
      </c>
      <c r="O3313">
        <v>20</v>
      </c>
      <c r="P3313" s="4">
        <v>20</v>
      </c>
      <c r="Q3313" t="s">
        <v>37</v>
      </c>
      <c r="R3313" s="4">
        <v>9</v>
      </c>
      <c r="S3313" t="str">
        <f>CONCATENATE(OrdersTable[[#This Row],[Clean_ID]],"-",OrdersTable[[#This Row],[Clean_Region]],"-",OrdersTable[[#This Row],[Clean_Product]])</f>
        <v>4311-NORTH-Electronics</v>
      </c>
    </row>
    <row r="3314" spans="1:19" x14ac:dyDescent="0.3">
      <c r="A3314" t="s">
        <v>8402</v>
      </c>
      <c r="B3314" t="str">
        <f t="shared" si="306"/>
        <v>4312</v>
      </c>
      <c r="C3314" t="s">
        <v>8403</v>
      </c>
      <c r="D3314" t="str">
        <f t="shared" si="311"/>
        <v>Jacob Vargas</v>
      </c>
      <c r="E3314" t="s">
        <v>11</v>
      </c>
      <c r="F3314" t="str">
        <f t="shared" si="307"/>
        <v>NORTH</v>
      </c>
      <c r="G3314" t="s">
        <v>80</v>
      </c>
      <c r="H3314" t="str">
        <f t="shared" si="308"/>
        <v>Furniture</v>
      </c>
      <c r="I3314" s="2" t="s">
        <v>8404</v>
      </c>
      <c r="J3314" s="1">
        <v>45787</v>
      </c>
      <c r="K3314">
        <v>559.01</v>
      </c>
      <c r="L3314" s="4">
        <v>559.01</v>
      </c>
      <c r="M3314" s="4" t="str">
        <f t="shared" si="309"/>
        <v>Low Sales</v>
      </c>
      <c r="N3314" s="2" t="str">
        <f t="shared" si="310"/>
        <v>Grade C</v>
      </c>
      <c r="O3314">
        <v>5</v>
      </c>
      <c r="P3314" s="4">
        <v>5</v>
      </c>
      <c r="Q3314" t="s">
        <v>31</v>
      </c>
      <c r="R3314" s="4">
        <v>9</v>
      </c>
      <c r="S3314" t="str">
        <f>CONCATENATE(OrdersTable[[#This Row],[Clean_ID]],"-",OrdersTable[[#This Row],[Clean_Region]],"-",OrdersTable[[#This Row],[Clean_Product]])</f>
        <v>4312-NORTH-Furniture</v>
      </c>
    </row>
    <row r="3315" spans="1:19" x14ac:dyDescent="0.3">
      <c r="A3315" t="s">
        <v>8405</v>
      </c>
      <c r="B3315" t="str">
        <f t="shared" si="306"/>
        <v>4313</v>
      </c>
      <c r="C3315" t="s">
        <v>8406</v>
      </c>
      <c r="D3315" t="str">
        <f t="shared" si="311"/>
        <v>Jenna Mcpherson</v>
      </c>
      <c r="E3315" t="s">
        <v>51</v>
      </c>
      <c r="F3315" t="str">
        <f t="shared" si="307"/>
        <v>WEST</v>
      </c>
      <c r="G3315" t="s">
        <v>35</v>
      </c>
      <c r="H3315" t="str">
        <f t="shared" si="308"/>
        <v>Electronics</v>
      </c>
      <c r="I3315" s="2" t="s">
        <v>2387</v>
      </c>
      <c r="J3315" s="1">
        <v>46110</v>
      </c>
      <c r="K3315">
        <v>4889.9399999999996</v>
      </c>
      <c r="L3315" s="4">
        <v>4889.9399999999996</v>
      </c>
      <c r="M3315" s="4" t="str">
        <f t="shared" si="309"/>
        <v>High Sales</v>
      </c>
      <c r="N3315" s="2" t="str">
        <f t="shared" si="310"/>
        <v>Grade A</v>
      </c>
      <c r="O3315">
        <v>5</v>
      </c>
      <c r="P3315" s="4">
        <v>5</v>
      </c>
      <c r="Q3315" t="s">
        <v>37</v>
      </c>
      <c r="R3315" s="4">
        <v>10</v>
      </c>
      <c r="S3315" t="str">
        <f>CONCATENATE(OrdersTable[[#This Row],[Clean_ID]],"-",OrdersTable[[#This Row],[Clean_Region]],"-",OrdersTable[[#This Row],[Clean_Product]])</f>
        <v>4313-WEST-Electronics</v>
      </c>
    </row>
    <row r="3316" spans="1:19" x14ac:dyDescent="0.3">
      <c r="A3316" t="s">
        <v>8407</v>
      </c>
      <c r="B3316" t="str">
        <f t="shared" si="306"/>
        <v>4314</v>
      </c>
      <c r="C3316" t="s">
        <v>8408</v>
      </c>
      <c r="D3316" t="str">
        <f t="shared" si="311"/>
        <v>Jonathan Reed</v>
      </c>
      <c r="E3316" t="s">
        <v>51</v>
      </c>
      <c r="F3316" t="str">
        <f t="shared" si="307"/>
        <v>WEST</v>
      </c>
      <c r="G3316" t="s">
        <v>35</v>
      </c>
      <c r="H3316" t="str">
        <f t="shared" si="308"/>
        <v>Electronics</v>
      </c>
      <c r="I3316" s="2" t="s">
        <v>8409</v>
      </c>
      <c r="J3316" s="1">
        <v>45741</v>
      </c>
      <c r="K3316">
        <v>2916.76</v>
      </c>
      <c r="L3316" s="4">
        <v>2916.76</v>
      </c>
      <c r="M3316" s="4" t="str">
        <f t="shared" si="309"/>
        <v>High Sales</v>
      </c>
      <c r="N3316" s="2" t="str">
        <f t="shared" si="310"/>
        <v>Grade B</v>
      </c>
      <c r="O3316">
        <v>10</v>
      </c>
      <c r="P3316" s="4">
        <v>10</v>
      </c>
      <c r="Q3316" t="s">
        <v>18</v>
      </c>
      <c r="R3316" s="4">
        <v>7</v>
      </c>
      <c r="S3316" t="str">
        <f>CONCATENATE(OrdersTable[[#This Row],[Clean_ID]],"-",OrdersTable[[#This Row],[Clean_Region]],"-",OrdersTable[[#This Row],[Clean_Product]])</f>
        <v>4314-WEST-Electronics</v>
      </c>
    </row>
    <row r="3317" spans="1:19" x14ac:dyDescent="0.3">
      <c r="A3317" t="s">
        <v>8410</v>
      </c>
      <c r="B3317" t="str">
        <f t="shared" si="306"/>
        <v>4315</v>
      </c>
      <c r="C3317" t="s">
        <v>8411</v>
      </c>
      <c r="D3317" t="str">
        <f t="shared" si="311"/>
        <v>David Brown</v>
      </c>
      <c r="E3317" t="s">
        <v>34</v>
      </c>
      <c r="F3317" t="str">
        <f t="shared" si="307"/>
        <v>NORTH</v>
      </c>
      <c r="G3317" t="s">
        <v>35</v>
      </c>
      <c r="H3317" t="str">
        <f t="shared" si="308"/>
        <v>Electronics</v>
      </c>
      <c r="I3317" s="2" t="s">
        <v>3419</v>
      </c>
      <c r="J3317" s="1">
        <v>45334</v>
      </c>
      <c r="K3317">
        <v>1638.2</v>
      </c>
      <c r="L3317" s="4">
        <v>1638.2</v>
      </c>
      <c r="M3317" s="4" t="str">
        <f t="shared" si="309"/>
        <v>Low Sales</v>
      </c>
      <c r="N3317" s="2" t="str">
        <f t="shared" si="310"/>
        <v>Grade C</v>
      </c>
      <c r="O3317">
        <v>15</v>
      </c>
      <c r="P3317" s="4">
        <v>15</v>
      </c>
      <c r="Q3317" t="s">
        <v>37</v>
      </c>
      <c r="R3317" s="4">
        <v>4</v>
      </c>
      <c r="S3317" t="str">
        <f>CONCATENATE(OrdersTable[[#This Row],[Clean_ID]],"-",OrdersTable[[#This Row],[Clean_Region]],"-",OrdersTable[[#This Row],[Clean_Product]])</f>
        <v>4315-NORTH-Electronics</v>
      </c>
    </row>
    <row r="3318" spans="1:19" x14ac:dyDescent="0.3">
      <c r="A3318" t="s">
        <v>8412</v>
      </c>
      <c r="B3318" t="str">
        <f t="shared" si="306"/>
        <v>4316</v>
      </c>
      <c r="C3318" t="s">
        <v>8413</v>
      </c>
      <c r="D3318" t="str">
        <f t="shared" si="311"/>
        <v>Paul Williams</v>
      </c>
      <c r="E3318" t="s">
        <v>26</v>
      </c>
      <c r="F3318" t="str">
        <f t="shared" si="307"/>
        <v>EAST</v>
      </c>
      <c r="G3318" t="s">
        <v>80</v>
      </c>
      <c r="H3318" t="str">
        <f t="shared" si="308"/>
        <v>Furniture</v>
      </c>
      <c r="I3318" s="2" t="s">
        <v>7103</v>
      </c>
      <c r="J3318" s="1">
        <v>45553</v>
      </c>
      <c r="K3318">
        <v>3235.94</v>
      </c>
      <c r="L3318" s="4">
        <v>3235.94</v>
      </c>
      <c r="M3318" s="4" t="str">
        <f t="shared" si="309"/>
        <v>High Sales</v>
      </c>
      <c r="N3318" s="2" t="str">
        <f t="shared" si="310"/>
        <v>Grade B</v>
      </c>
      <c r="O3318"/>
      <c r="P3318" s="4">
        <v>0</v>
      </c>
      <c r="Q3318" t="s">
        <v>31</v>
      </c>
      <c r="R3318" s="4">
        <v>7</v>
      </c>
      <c r="S3318" t="str">
        <f>CONCATENATE(OrdersTable[[#This Row],[Clean_ID]],"-",OrdersTable[[#This Row],[Clean_Region]],"-",OrdersTable[[#This Row],[Clean_Product]])</f>
        <v>4316-EAST-Furniture</v>
      </c>
    </row>
    <row r="3319" spans="1:19" x14ac:dyDescent="0.3">
      <c r="A3319" t="s">
        <v>8414</v>
      </c>
      <c r="B3319" t="str">
        <f t="shared" si="306"/>
        <v>4317</v>
      </c>
      <c r="C3319" t="s">
        <v>8415</v>
      </c>
      <c r="D3319" t="str">
        <f t="shared" si="311"/>
        <v>Abigail David</v>
      </c>
      <c r="E3319" t="s">
        <v>26</v>
      </c>
      <c r="F3319" t="str">
        <f t="shared" si="307"/>
        <v>EAST</v>
      </c>
      <c r="G3319" t="s">
        <v>35</v>
      </c>
      <c r="H3319" t="str">
        <f t="shared" si="308"/>
        <v>Electronics</v>
      </c>
      <c r="I3319" s="2" t="s">
        <v>763</v>
      </c>
      <c r="J3319" s="1">
        <v>46014</v>
      </c>
      <c r="K3319">
        <v>2749.89</v>
      </c>
      <c r="L3319" s="4">
        <v>2749.89</v>
      </c>
      <c r="M3319" s="4" t="str">
        <f t="shared" si="309"/>
        <v>High Sales</v>
      </c>
      <c r="N3319" s="2" t="str">
        <f t="shared" si="310"/>
        <v>Grade B</v>
      </c>
      <c r="O3319">
        <v>15</v>
      </c>
      <c r="P3319" s="4">
        <v>15</v>
      </c>
      <c r="Q3319" t="s">
        <v>18</v>
      </c>
      <c r="R3319" s="4">
        <v>4</v>
      </c>
      <c r="S3319" t="str">
        <f>CONCATENATE(OrdersTable[[#This Row],[Clean_ID]],"-",OrdersTable[[#This Row],[Clean_Region]],"-",OrdersTable[[#This Row],[Clean_Product]])</f>
        <v>4317-EAST-Electronics</v>
      </c>
    </row>
    <row r="3320" spans="1:19" x14ac:dyDescent="0.3">
      <c r="A3320" t="s">
        <v>8416</v>
      </c>
      <c r="B3320" t="str">
        <f t="shared" si="306"/>
        <v>4318</v>
      </c>
      <c r="C3320" t="s">
        <v>8417</v>
      </c>
      <c r="D3320" t="str">
        <f t="shared" si="311"/>
        <v>Tracy Phillips</v>
      </c>
      <c r="E3320" t="s">
        <v>21</v>
      </c>
      <c r="F3320" t="str">
        <f t="shared" si="307"/>
        <v>CENTRAL</v>
      </c>
      <c r="G3320" t="s">
        <v>80</v>
      </c>
      <c r="H3320" t="str">
        <f t="shared" si="308"/>
        <v>Furniture</v>
      </c>
      <c r="I3320" s="2" t="s">
        <v>1436</v>
      </c>
      <c r="J3320" s="1">
        <v>45581</v>
      </c>
      <c r="K3320">
        <v>1970.09</v>
      </c>
      <c r="L3320" s="4">
        <v>1970.09</v>
      </c>
      <c r="M3320" s="4" t="str">
        <f t="shared" si="309"/>
        <v>Low Sales</v>
      </c>
      <c r="N3320" s="2" t="str">
        <f t="shared" si="310"/>
        <v>Grade C</v>
      </c>
      <c r="O3320">
        <v>5</v>
      </c>
      <c r="P3320" s="4">
        <v>5</v>
      </c>
      <c r="Q3320" t="s">
        <v>23</v>
      </c>
      <c r="R3320" s="4">
        <v>15</v>
      </c>
      <c r="S3320" t="str">
        <f>CONCATENATE(OrdersTable[[#This Row],[Clean_ID]],"-",OrdersTable[[#This Row],[Clean_Region]],"-",OrdersTable[[#This Row],[Clean_Product]])</f>
        <v>4318-CENTRAL-Furniture</v>
      </c>
    </row>
    <row r="3321" spans="1:19" x14ac:dyDescent="0.3">
      <c r="A3321" t="s">
        <v>8418</v>
      </c>
      <c r="B3321" t="str">
        <f t="shared" si="306"/>
        <v>4319</v>
      </c>
      <c r="C3321" t="s">
        <v>8419</v>
      </c>
      <c r="D3321" t="str">
        <f t="shared" si="311"/>
        <v>Howard Zamora</v>
      </c>
      <c r="E3321" t="s">
        <v>11</v>
      </c>
      <c r="F3321" t="str">
        <f t="shared" si="307"/>
        <v>NORTH</v>
      </c>
      <c r="G3321" t="s">
        <v>35</v>
      </c>
      <c r="H3321" t="str">
        <f t="shared" si="308"/>
        <v>Electronics</v>
      </c>
      <c r="I3321" s="2" t="s">
        <v>2024</v>
      </c>
      <c r="J3321" s="1">
        <v>45635</v>
      </c>
      <c r="K3321"/>
      <c r="L3321" s="4">
        <v>0</v>
      </c>
      <c r="M3321" s="4" t="str">
        <f t="shared" si="309"/>
        <v>Low Sales</v>
      </c>
      <c r="N3321" s="2" t="str">
        <f t="shared" si="310"/>
        <v>Grade C</v>
      </c>
      <c r="O3321"/>
      <c r="P3321" s="4">
        <v>0</v>
      </c>
      <c r="Q3321" t="s">
        <v>31</v>
      </c>
      <c r="R3321" s="4">
        <v>15</v>
      </c>
      <c r="S3321" t="str">
        <f>CONCATENATE(OrdersTable[[#This Row],[Clean_ID]],"-",OrdersTable[[#This Row],[Clean_Region]],"-",OrdersTable[[#This Row],[Clean_Product]])</f>
        <v>4319-NORTH-Electronics</v>
      </c>
    </row>
    <row r="3322" spans="1:19" x14ac:dyDescent="0.3">
      <c r="A3322" t="s">
        <v>8420</v>
      </c>
      <c r="B3322" t="str">
        <f t="shared" si="306"/>
        <v>4320</v>
      </c>
      <c r="C3322" t="s">
        <v>8421</v>
      </c>
      <c r="D3322" t="str">
        <f t="shared" si="311"/>
        <v>Evelyn Allison</v>
      </c>
      <c r="E3322" t="s">
        <v>51</v>
      </c>
      <c r="F3322" t="str">
        <f t="shared" si="307"/>
        <v>WEST</v>
      </c>
      <c r="G3322" t="s">
        <v>35</v>
      </c>
      <c r="H3322" t="str">
        <f t="shared" si="308"/>
        <v>Electronics</v>
      </c>
      <c r="I3322" s="2" t="s">
        <v>1803</v>
      </c>
      <c r="J3322" s="1">
        <v>45853</v>
      </c>
      <c r="K3322">
        <v>3043.52</v>
      </c>
      <c r="L3322" s="4">
        <v>3043.52</v>
      </c>
      <c r="M3322" s="4" t="str">
        <f t="shared" si="309"/>
        <v>High Sales</v>
      </c>
      <c r="N3322" s="2" t="str">
        <f t="shared" si="310"/>
        <v>Grade B</v>
      </c>
      <c r="O3322">
        <v>5</v>
      </c>
      <c r="P3322" s="4">
        <v>5</v>
      </c>
      <c r="Q3322" t="s">
        <v>18</v>
      </c>
      <c r="R3322" s="4">
        <v>1</v>
      </c>
      <c r="S3322" t="str">
        <f>CONCATENATE(OrdersTable[[#This Row],[Clean_ID]],"-",OrdersTable[[#This Row],[Clean_Region]],"-",OrdersTable[[#This Row],[Clean_Product]])</f>
        <v>4320-WEST-Electronics</v>
      </c>
    </row>
    <row r="3323" spans="1:19" x14ac:dyDescent="0.3">
      <c r="A3323" t="s">
        <v>8422</v>
      </c>
      <c r="B3323" t="str">
        <f t="shared" si="306"/>
        <v>4321</v>
      </c>
      <c r="C3323" t="s">
        <v>8423</v>
      </c>
      <c r="D3323" t="str">
        <f t="shared" si="311"/>
        <v>Patricia Day</v>
      </c>
      <c r="E3323" t="s">
        <v>44</v>
      </c>
      <c r="F3323" t="str">
        <f t="shared" si="307"/>
        <v>SOUTH</v>
      </c>
      <c r="G3323" t="s">
        <v>40</v>
      </c>
      <c r="H3323" t="str">
        <f t="shared" si="308"/>
        <v>Office Supplies</v>
      </c>
      <c r="I3323" s="2" t="s">
        <v>3151</v>
      </c>
      <c r="J3323" s="1">
        <v>45501</v>
      </c>
      <c r="K3323"/>
      <c r="L3323" s="4">
        <v>0</v>
      </c>
      <c r="M3323" s="4" t="str">
        <f t="shared" si="309"/>
        <v>Low Sales</v>
      </c>
      <c r="N3323" s="2" t="str">
        <f t="shared" si="310"/>
        <v>Grade C</v>
      </c>
      <c r="O3323">
        <v>10</v>
      </c>
      <c r="P3323" s="4">
        <v>10</v>
      </c>
      <c r="Q3323" t="s">
        <v>23</v>
      </c>
      <c r="R3323" s="4">
        <v>13</v>
      </c>
      <c r="S3323" t="str">
        <f>CONCATENATE(OrdersTable[[#This Row],[Clean_ID]],"-",OrdersTable[[#This Row],[Clean_Region]],"-",OrdersTable[[#This Row],[Clean_Product]])</f>
        <v>4321-SOUTH-Office Supplies</v>
      </c>
    </row>
    <row r="3324" spans="1:19" x14ac:dyDescent="0.3">
      <c r="A3324" t="s">
        <v>8424</v>
      </c>
      <c r="B3324" t="str">
        <f t="shared" si="306"/>
        <v>4322</v>
      </c>
      <c r="C3324" t="s">
        <v>8425</v>
      </c>
      <c r="D3324" t="str">
        <f t="shared" si="311"/>
        <v>Gary Fisher</v>
      </c>
      <c r="E3324" t="s">
        <v>51</v>
      </c>
      <c r="F3324" t="str">
        <f t="shared" si="307"/>
        <v>WEST</v>
      </c>
      <c r="G3324" t="s">
        <v>35</v>
      </c>
      <c r="H3324" t="str">
        <f t="shared" si="308"/>
        <v>Electronics</v>
      </c>
      <c r="I3324" s="2" t="s">
        <v>3438</v>
      </c>
      <c r="J3324" s="1">
        <v>45898</v>
      </c>
      <c r="K3324">
        <v>4065.04</v>
      </c>
      <c r="L3324" s="4">
        <v>4065.04</v>
      </c>
      <c r="M3324" s="4" t="str">
        <f t="shared" si="309"/>
        <v>High Sales</v>
      </c>
      <c r="N3324" s="2" t="str">
        <f t="shared" si="310"/>
        <v>Grade A</v>
      </c>
      <c r="O3324">
        <v>15</v>
      </c>
      <c r="P3324" s="4">
        <v>15</v>
      </c>
      <c r="Q3324" t="s">
        <v>31</v>
      </c>
      <c r="R3324" s="4">
        <v>2</v>
      </c>
      <c r="S3324" t="str">
        <f>CONCATENATE(OrdersTable[[#This Row],[Clean_ID]],"-",OrdersTable[[#This Row],[Clean_Region]],"-",OrdersTable[[#This Row],[Clean_Product]])</f>
        <v>4322-WEST-Electronics</v>
      </c>
    </row>
    <row r="3325" spans="1:19" x14ac:dyDescent="0.3">
      <c r="A3325" t="s">
        <v>8426</v>
      </c>
      <c r="B3325" t="str">
        <f t="shared" si="306"/>
        <v>4323</v>
      </c>
      <c r="C3325" t="s">
        <v>8427</v>
      </c>
      <c r="D3325" t="str">
        <f t="shared" si="311"/>
        <v>Jacob Duncan</v>
      </c>
      <c r="E3325" t="s">
        <v>11</v>
      </c>
      <c r="F3325" t="str">
        <f t="shared" si="307"/>
        <v>NORTH</v>
      </c>
      <c r="G3325" t="s">
        <v>40</v>
      </c>
      <c r="H3325" t="str">
        <f t="shared" si="308"/>
        <v>Office Supplies</v>
      </c>
      <c r="I3325" s="2" t="s">
        <v>1068</v>
      </c>
      <c r="J3325" s="1">
        <v>46122</v>
      </c>
      <c r="K3325">
        <v>3565.1</v>
      </c>
      <c r="L3325" s="4">
        <v>3565.1</v>
      </c>
      <c r="M3325" s="4" t="str">
        <f t="shared" si="309"/>
        <v>High Sales</v>
      </c>
      <c r="N3325" s="2" t="str">
        <f t="shared" si="310"/>
        <v>Grade B</v>
      </c>
      <c r="O3325">
        <v>15</v>
      </c>
      <c r="P3325" s="4">
        <v>15</v>
      </c>
      <c r="Q3325" t="s">
        <v>18</v>
      </c>
      <c r="R3325" s="4">
        <v>14</v>
      </c>
      <c r="S3325" t="str">
        <f>CONCATENATE(OrdersTable[[#This Row],[Clean_ID]],"-",OrdersTable[[#This Row],[Clean_Region]],"-",OrdersTable[[#This Row],[Clean_Product]])</f>
        <v>4323-NORTH-Office Supplies</v>
      </c>
    </row>
    <row r="3326" spans="1:19" x14ac:dyDescent="0.3">
      <c r="A3326" t="s">
        <v>8428</v>
      </c>
      <c r="B3326" t="str">
        <f t="shared" si="306"/>
        <v>4324</v>
      </c>
      <c r="C3326" t="s">
        <v>8429</v>
      </c>
      <c r="D3326" t="str">
        <f t="shared" si="311"/>
        <v>Tara Reyes</v>
      </c>
      <c r="E3326" t="s">
        <v>21</v>
      </c>
      <c r="F3326" t="str">
        <f t="shared" si="307"/>
        <v>CENTRAL</v>
      </c>
      <c r="G3326" t="s">
        <v>40</v>
      </c>
      <c r="H3326" t="str">
        <f t="shared" si="308"/>
        <v>Office Supplies</v>
      </c>
      <c r="I3326" s="2" t="s">
        <v>981</v>
      </c>
      <c r="J3326" s="1">
        <v>45362</v>
      </c>
      <c r="K3326">
        <v>577.15</v>
      </c>
      <c r="L3326" s="4">
        <v>577.15</v>
      </c>
      <c r="M3326" s="4" t="str">
        <f t="shared" si="309"/>
        <v>Low Sales</v>
      </c>
      <c r="N3326" s="2" t="str">
        <f t="shared" si="310"/>
        <v>Grade C</v>
      </c>
      <c r="O3326">
        <v>5</v>
      </c>
      <c r="P3326" s="4">
        <v>5</v>
      </c>
      <c r="Q3326" t="s">
        <v>37</v>
      </c>
      <c r="R3326" s="4">
        <v>8</v>
      </c>
      <c r="S3326" t="str">
        <f>CONCATENATE(OrdersTable[[#This Row],[Clean_ID]],"-",OrdersTable[[#This Row],[Clean_Region]],"-",OrdersTable[[#This Row],[Clean_Product]])</f>
        <v>4324-CENTRAL-Office Supplies</v>
      </c>
    </row>
    <row r="3327" spans="1:19" x14ac:dyDescent="0.3">
      <c r="A3327" t="s">
        <v>8430</v>
      </c>
      <c r="B3327" t="str">
        <f t="shared" si="306"/>
        <v>4325</v>
      </c>
      <c r="C3327" t="s">
        <v>8431</v>
      </c>
      <c r="D3327" t="str">
        <f t="shared" si="311"/>
        <v>Lori Roberts</v>
      </c>
      <c r="E3327" t="s">
        <v>44</v>
      </c>
      <c r="F3327" t="str">
        <f t="shared" si="307"/>
        <v>SOUTH</v>
      </c>
      <c r="G3327" t="s">
        <v>12</v>
      </c>
      <c r="H3327" t="str">
        <f t="shared" si="308"/>
        <v>Electronics</v>
      </c>
      <c r="I3327" s="2" t="s">
        <v>8432</v>
      </c>
      <c r="J3327" s="1">
        <v>45840</v>
      </c>
      <c r="K3327">
        <v>4623.1000000000004</v>
      </c>
      <c r="L3327" s="4">
        <v>4623.1000000000004</v>
      </c>
      <c r="M3327" s="4" t="str">
        <f t="shared" si="309"/>
        <v>High Sales</v>
      </c>
      <c r="N3327" s="2" t="str">
        <f t="shared" si="310"/>
        <v>Grade A</v>
      </c>
      <c r="O3327">
        <v>5</v>
      </c>
      <c r="P3327" s="4">
        <v>5</v>
      </c>
      <c r="Q3327" t="s">
        <v>23</v>
      </c>
      <c r="R3327" s="4">
        <v>13</v>
      </c>
      <c r="S3327" t="str">
        <f>CONCATENATE(OrdersTable[[#This Row],[Clean_ID]],"-",OrdersTable[[#This Row],[Clean_Region]],"-",OrdersTable[[#This Row],[Clean_Product]])</f>
        <v>4325-SOUTH-Electronics</v>
      </c>
    </row>
    <row r="3328" spans="1:19" x14ac:dyDescent="0.3">
      <c r="A3328" t="s">
        <v>8433</v>
      </c>
      <c r="B3328" t="str">
        <f t="shared" si="306"/>
        <v>4326</v>
      </c>
      <c r="C3328" t="s">
        <v>8434</v>
      </c>
      <c r="D3328" t="str">
        <f t="shared" si="311"/>
        <v>Jeremy Matthews</v>
      </c>
      <c r="E3328" t="s">
        <v>44</v>
      </c>
      <c r="F3328" t="str">
        <f t="shared" si="307"/>
        <v>SOUTH</v>
      </c>
      <c r="G3328" t="s">
        <v>80</v>
      </c>
      <c r="H3328" t="str">
        <f t="shared" si="308"/>
        <v>Furniture</v>
      </c>
      <c r="I3328" s="2" t="s">
        <v>4609</v>
      </c>
      <c r="J3328" s="1">
        <v>45935</v>
      </c>
      <c r="K3328">
        <v>2372.2600000000002</v>
      </c>
      <c r="L3328" s="4">
        <v>2372.2600000000002</v>
      </c>
      <c r="M3328" s="4" t="str">
        <f t="shared" si="309"/>
        <v>Low Sales</v>
      </c>
      <c r="N3328" s="2" t="str">
        <f t="shared" si="310"/>
        <v>Grade B</v>
      </c>
      <c r="O3328">
        <v>5</v>
      </c>
      <c r="P3328" s="4">
        <v>5</v>
      </c>
      <c r="Q3328" t="s">
        <v>37</v>
      </c>
      <c r="R3328" s="4">
        <v>5</v>
      </c>
      <c r="S3328" t="str">
        <f>CONCATENATE(OrdersTable[[#This Row],[Clean_ID]],"-",OrdersTable[[#This Row],[Clean_Region]],"-",OrdersTable[[#This Row],[Clean_Product]])</f>
        <v>4326-SOUTH-Furniture</v>
      </c>
    </row>
    <row r="3329" spans="1:19" x14ac:dyDescent="0.3">
      <c r="A3329" t="s">
        <v>8435</v>
      </c>
      <c r="B3329" t="str">
        <f t="shared" si="306"/>
        <v>4327</v>
      </c>
      <c r="C3329" t="s">
        <v>8436</v>
      </c>
      <c r="D3329" t="str">
        <f t="shared" si="311"/>
        <v>Angela Brown</v>
      </c>
      <c r="E3329" t="s">
        <v>44</v>
      </c>
      <c r="F3329" t="str">
        <f t="shared" si="307"/>
        <v>SOUTH</v>
      </c>
      <c r="G3329" t="s">
        <v>40</v>
      </c>
      <c r="H3329" t="str">
        <f t="shared" si="308"/>
        <v>Office Supplies</v>
      </c>
      <c r="I3329" s="2" t="s">
        <v>8437</v>
      </c>
      <c r="J3329" s="1">
        <v>45423</v>
      </c>
      <c r="K3329"/>
      <c r="L3329" s="4">
        <v>0</v>
      </c>
      <c r="M3329" s="4" t="str">
        <f t="shared" si="309"/>
        <v>Low Sales</v>
      </c>
      <c r="N3329" s="2" t="str">
        <f t="shared" si="310"/>
        <v>Grade C</v>
      </c>
      <c r="O3329">
        <v>10</v>
      </c>
      <c r="P3329" s="4">
        <v>10</v>
      </c>
      <c r="Q3329" t="s">
        <v>14</v>
      </c>
      <c r="R3329" s="4">
        <v>13</v>
      </c>
      <c r="S3329" t="str">
        <f>CONCATENATE(OrdersTable[[#This Row],[Clean_ID]],"-",OrdersTable[[#This Row],[Clean_Region]],"-",OrdersTable[[#This Row],[Clean_Product]])</f>
        <v>4327-SOUTH-Office Supplies</v>
      </c>
    </row>
    <row r="3330" spans="1:19" x14ac:dyDescent="0.3">
      <c r="A3330" t="s">
        <v>8438</v>
      </c>
      <c r="B3330" t="str">
        <f t="shared" ref="B3330:B3393" si="312">RIGHT(A3330, 4)</f>
        <v>4328</v>
      </c>
      <c r="C3330" t="s">
        <v>8439</v>
      </c>
      <c r="D3330" t="str">
        <f t="shared" si="311"/>
        <v>Crystal Hammond</v>
      </c>
      <c r="E3330" t="s">
        <v>21</v>
      </c>
      <c r="F3330" t="str">
        <f t="shared" ref="F3330:F3393" si="313">UPPER(TRIM(E3330))</f>
        <v>CENTRAL</v>
      </c>
      <c r="G3330" t="s">
        <v>12</v>
      </c>
      <c r="H3330" t="str">
        <f t="shared" ref="H3330:H3393" si="314">PROPER(TRIM(G3330))</f>
        <v>Electronics</v>
      </c>
      <c r="I3330" s="2" t="s">
        <v>2593</v>
      </c>
      <c r="J3330" s="1">
        <v>45536</v>
      </c>
      <c r="K3330">
        <v>4541.63</v>
      </c>
      <c r="L3330" s="4">
        <v>4541.63</v>
      </c>
      <c r="M3330" s="4" t="str">
        <f t="shared" ref="M3330:M3393" si="315">IF(L3330&gt;2500, "High Sales", "Low Sales")</f>
        <v>High Sales</v>
      </c>
      <c r="N3330" s="2" t="str">
        <f t="shared" ref="N3330:N3393" si="316">IF(OR(ISBLANK(L3330), L3330="", L3330=0), "Grade C", IF(L3330&gt;=4000, "Grade A", IF(L3330&gt;=2000, "Grade B", "Grade C")))</f>
        <v>Grade A</v>
      </c>
      <c r="O3330">
        <v>5</v>
      </c>
      <c r="P3330" s="4">
        <v>5</v>
      </c>
      <c r="Q3330" t="s">
        <v>14</v>
      </c>
      <c r="R3330" s="4">
        <v>14</v>
      </c>
      <c r="S3330" t="str">
        <f>CONCATENATE(OrdersTable[[#This Row],[Clean_ID]],"-",OrdersTable[[#This Row],[Clean_Region]],"-",OrdersTable[[#This Row],[Clean_Product]])</f>
        <v>4328-CENTRAL-Electronics</v>
      </c>
    </row>
    <row r="3331" spans="1:19" x14ac:dyDescent="0.3">
      <c r="A3331" t="s">
        <v>8440</v>
      </c>
      <c r="B3331" t="str">
        <f t="shared" si="312"/>
        <v>4329</v>
      </c>
      <c r="C3331" t="s">
        <v>8441</v>
      </c>
      <c r="D3331" t="str">
        <f t="shared" ref="D3331:D3394" si="317">PROPER(TRIM(C3331))</f>
        <v>Dawn Hill</v>
      </c>
      <c r="E3331" t="s">
        <v>44</v>
      </c>
      <c r="F3331" t="str">
        <f t="shared" si="313"/>
        <v>SOUTH</v>
      </c>
      <c r="G3331" t="s">
        <v>40</v>
      </c>
      <c r="H3331" t="str">
        <f t="shared" si="314"/>
        <v>Office Supplies</v>
      </c>
      <c r="I3331" s="2" t="s">
        <v>7287</v>
      </c>
      <c r="J3331" s="1">
        <v>45436</v>
      </c>
      <c r="K3331"/>
      <c r="L3331" s="4">
        <v>0</v>
      </c>
      <c r="M3331" s="4" t="str">
        <f t="shared" si="315"/>
        <v>Low Sales</v>
      </c>
      <c r="N3331" s="2" t="str">
        <f t="shared" si="316"/>
        <v>Grade C</v>
      </c>
      <c r="O3331">
        <v>20</v>
      </c>
      <c r="P3331" s="4">
        <v>20</v>
      </c>
      <c r="Q3331" t="s">
        <v>18</v>
      </c>
      <c r="R3331" s="4">
        <v>15</v>
      </c>
      <c r="S3331" t="str">
        <f>CONCATENATE(OrdersTable[[#This Row],[Clean_ID]],"-",OrdersTable[[#This Row],[Clean_Region]],"-",OrdersTable[[#This Row],[Clean_Product]])</f>
        <v>4329-SOUTH-Office Supplies</v>
      </c>
    </row>
    <row r="3332" spans="1:19" x14ac:dyDescent="0.3">
      <c r="A3332" t="s">
        <v>8442</v>
      </c>
      <c r="B3332" t="str">
        <f t="shared" si="312"/>
        <v>4330</v>
      </c>
      <c r="C3332" t="s">
        <v>8443</v>
      </c>
      <c r="D3332" t="str">
        <f t="shared" si="317"/>
        <v>Rita Camacho</v>
      </c>
      <c r="E3332" t="s">
        <v>11</v>
      </c>
      <c r="F3332" t="str">
        <f t="shared" si="313"/>
        <v>NORTH</v>
      </c>
      <c r="G3332" t="s">
        <v>12</v>
      </c>
      <c r="H3332" t="str">
        <f t="shared" si="314"/>
        <v>Electronics</v>
      </c>
      <c r="I3332" s="2" t="s">
        <v>8444</v>
      </c>
      <c r="J3332" s="1">
        <v>45649</v>
      </c>
      <c r="K3332"/>
      <c r="L3332" s="4">
        <v>0</v>
      </c>
      <c r="M3332" s="4" t="str">
        <f t="shared" si="315"/>
        <v>Low Sales</v>
      </c>
      <c r="N3332" s="2" t="str">
        <f t="shared" si="316"/>
        <v>Grade C</v>
      </c>
      <c r="O3332">
        <v>20</v>
      </c>
      <c r="P3332" s="4">
        <v>20</v>
      </c>
      <c r="Q3332" t="s">
        <v>14</v>
      </c>
      <c r="R3332" s="4">
        <v>13</v>
      </c>
      <c r="S3332" t="str">
        <f>CONCATENATE(OrdersTable[[#This Row],[Clean_ID]],"-",OrdersTable[[#This Row],[Clean_Region]],"-",OrdersTable[[#This Row],[Clean_Product]])</f>
        <v>4330-NORTH-Electronics</v>
      </c>
    </row>
    <row r="3333" spans="1:19" x14ac:dyDescent="0.3">
      <c r="A3333" t="s">
        <v>8445</v>
      </c>
      <c r="B3333" t="str">
        <f t="shared" si="312"/>
        <v>4331</v>
      </c>
      <c r="C3333" t="s">
        <v>8446</v>
      </c>
      <c r="D3333" t="str">
        <f t="shared" si="317"/>
        <v>Amanda Turner</v>
      </c>
      <c r="E3333" t="s">
        <v>21</v>
      </c>
      <c r="F3333" t="str">
        <f t="shared" si="313"/>
        <v>CENTRAL</v>
      </c>
      <c r="G3333" t="s">
        <v>35</v>
      </c>
      <c r="H3333" t="str">
        <f t="shared" si="314"/>
        <v>Electronics</v>
      </c>
      <c r="I3333" s="2" t="s">
        <v>284</v>
      </c>
      <c r="J3333" s="1">
        <v>45415</v>
      </c>
      <c r="K3333"/>
      <c r="L3333" s="4">
        <v>0</v>
      </c>
      <c r="M3333" s="4" t="str">
        <f t="shared" si="315"/>
        <v>Low Sales</v>
      </c>
      <c r="N3333" s="2" t="str">
        <f t="shared" si="316"/>
        <v>Grade C</v>
      </c>
      <c r="O3333">
        <v>5</v>
      </c>
      <c r="P3333" s="4">
        <v>5</v>
      </c>
      <c r="Q3333" t="s">
        <v>23</v>
      </c>
      <c r="R3333" s="4">
        <v>6</v>
      </c>
      <c r="S3333" t="str">
        <f>CONCATENATE(OrdersTable[[#This Row],[Clean_ID]],"-",OrdersTable[[#This Row],[Clean_Region]],"-",OrdersTable[[#This Row],[Clean_Product]])</f>
        <v>4331-CENTRAL-Electronics</v>
      </c>
    </row>
    <row r="3334" spans="1:19" x14ac:dyDescent="0.3">
      <c r="A3334" t="s">
        <v>8447</v>
      </c>
      <c r="B3334" t="str">
        <f t="shared" si="312"/>
        <v>4332</v>
      </c>
      <c r="C3334" t="s">
        <v>8448</v>
      </c>
      <c r="D3334" t="str">
        <f t="shared" si="317"/>
        <v>Anthony Obrien</v>
      </c>
      <c r="E3334" t="s">
        <v>11</v>
      </c>
      <c r="F3334" t="str">
        <f t="shared" si="313"/>
        <v>NORTH</v>
      </c>
      <c r="G3334" t="s">
        <v>35</v>
      </c>
      <c r="H3334" t="str">
        <f t="shared" si="314"/>
        <v>Electronics</v>
      </c>
      <c r="I3334" s="2" t="s">
        <v>8449</v>
      </c>
      <c r="J3334" s="1">
        <v>45650</v>
      </c>
      <c r="K3334"/>
      <c r="L3334" s="4">
        <v>0</v>
      </c>
      <c r="M3334" s="4" t="str">
        <f t="shared" si="315"/>
        <v>Low Sales</v>
      </c>
      <c r="N3334" s="2" t="str">
        <f t="shared" si="316"/>
        <v>Grade C</v>
      </c>
      <c r="O3334">
        <v>20</v>
      </c>
      <c r="P3334" s="4">
        <v>20</v>
      </c>
      <c r="Q3334" t="s">
        <v>31</v>
      </c>
      <c r="R3334" s="4">
        <v>1</v>
      </c>
      <c r="S3334" t="str">
        <f>CONCATENATE(OrdersTable[[#This Row],[Clean_ID]],"-",OrdersTable[[#This Row],[Clean_Region]],"-",OrdersTable[[#This Row],[Clean_Product]])</f>
        <v>4332-NORTH-Electronics</v>
      </c>
    </row>
    <row r="3335" spans="1:19" x14ac:dyDescent="0.3">
      <c r="A3335" t="s">
        <v>8450</v>
      </c>
      <c r="B3335" t="str">
        <f t="shared" si="312"/>
        <v>4333</v>
      </c>
      <c r="C3335" t="s">
        <v>8451</v>
      </c>
      <c r="D3335" t="str">
        <f t="shared" si="317"/>
        <v>Jack Moore Md</v>
      </c>
      <c r="E3335" t="s">
        <v>21</v>
      </c>
      <c r="F3335" t="str">
        <f t="shared" si="313"/>
        <v>CENTRAL</v>
      </c>
      <c r="G3335" t="s">
        <v>35</v>
      </c>
      <c r="H3335" t="str">
        <f t="shared" si="314"/>
        <v>Electronics</v>
      </c>
      <c r="I3335" s="2" t="s">
        <v>8333</v>
      </c>
      <c r="J3335" s="1">
        <v>45828</v>
      </c>
      <c r="K3335"/>
      <c r="L3335" s="4">
        <v>0</v>
      </c>
      <c r="M3335" s="4" t="str">
        <f t="shared" si="315"/>
        <v>Low Sales</v>
      </c>
      <c r="N3335" s="2" t="str">
        <f t="shared" si="316"/>
        <v>Grade C</v>
      </c>
      <c r="O3335">
        <v>5</v>
      </c>
      <c r="P3335" s="4">
        <v>5</v>
      </c>
      <c r="Q3335" t="s">
        <v>14</v>
      </c>
      <c r="R3335" s="4">
        <v>10</v>
      </c>
      <c r="S3335" t="str">
        <f>CONCATENATE(OrdersTable[[#This Row],[Clean_ID]],"-",OrdersTable[[#This Row],[Clean_Region]],"-",OrdersTable[[#This Row],[Clean_Product]])</f>
        <v>4333-CENTRAL-Electronics</v>
      </c>
    </row>
    <row r="3336" spans="1:19" x14ac:dyDescent="0.3">
      <c r="A3336" t="s">
        <v>8452</v>
      </c>
      <c r="B3336" t="str">
        <f t="shared" si="312"/>
        <v>4334</v>
      </c>
      <c r="C3336" t="s">
        <v>8453</v>
      </c>
      <c r="D3336" t="str">
        <f t="shared" si="317"/>
        <v>Mark Bennett</v>
      </c>
      <c r="E3336" t="s">
        <v>11</v>
      </c>
      <c r="F3336" t="str">
        <f t="shared" si="313"/>
        <v>NORTH</v>
      </c>
      <c r="G3336" t="s">
        <v>40</v>
      </c>
      <c r="H3336" t="str">
        <f t="shared" si="314"/>
        <v>Office Supplies</v>
      </c>
      <c r="I3336" s="2" t="s">
        <v>1988</v>
      </c>
      <c r="J3336" s="1">
        <v>45447</v>
      </c>
      <c r="K3336"/>
      <c r="L3336" s="4">
        <v>0</v>
      </c>
      <c r="M3336" s="4" t="str">
        <f t="shared" si="315"/>
        <v>Low Sales</v>
      </c>
      <c r="N3336" s="2" t="str">
        <f t="shared" si="316"/>
        <v>Grade C</v>
      </c>
      <c r="O3336">
        <v>10</v>
      </c>
      <c r="P3336" s="4">
        <v>10</v>
      </c>
      <c r="Q3336" t="s">
        <v>23</v>
      </c>
      <c r="R3336" s="4">
        <v>11</v>
      </c>
      <c r="S3336" t="str">
        <f>CONCATENATE(OrdersTable[[#This Row],[Clean_ID]],"-",OrdersTable[[#This Row],[Clean_Region]],"-",OrdersTable[[#This Row],[Clean_Product]])</f>
        <v>4334-NORTH-Office Supplies</v>
      </c>
    </row>
    <row r="3337" spans="1:19" x14ac:dyDescent="0.3">
      <c r="A3337" t="s">
        <v>8454</v>
      </c>
      <c r="B3337" t="str">
        <f t="shared" si="312"/>
        <v>4335</v>
      </c>
      <c r="C3337" t="s">
        <v>8455</v>
      </c>
      <c r="D3337" t="str">
        <f t="shared" si="317"/>
        <v>Andre Cox</v>
      </c>
      <c r="E3337" t="s">
        <v>11</v>
      </c>
      <c r="F3337" t="str">
        <f t="shared" si="313"/>
        <v>NORTH</v>
      </c>
      <c r="G3337" t="s">
        <v>40</v>
      </c>
      <c r="H3337" t="str">
        <f t="shared" si="314"/>
        <v>Office Supplies</v>
      </c>
      <c r="I3337" s="2" t="s">
        <v>3901</v>
      </c>
      <c r="J3337" s="1">
        <v>45492</v>
      </c>
      <c r="K3337">
        <v>3139.51</v>
      </c>
      <c r="L3337" s="4">
        <v>3139.51</v>
      </c>
      <c r="M3337" s="4" t="str">
        <f t="shared" si="315"/>
        <v>High Sales</v>
      </c>
      <c r="N3337" s="2" t="str">
        <f t="shared" si="316"/>
        <v>Grade B</v>
      </c>
      <c r="O3337">
        <v>10</v>
      </c>
      <c r="P3337" s="4">
        <v>10</v>
      </c>
      <c r="Q3337" t="s">
        <v>14</v>
      </c>
      <c r="R3337" s="4">
        <v>10</v>
      </c>
      <c r="S3337" t="str">
        <f>CONCATENATE(OrdersTable[[#This Row],[Clean_ID]],"-",OrdersTable[[#This Row],[Clean_Region]],"-",OrdersTable[[#This Row],[Clean_Product]])</f>
        <v>4335-NORTH-Office Supplies</v>
      </c>
    </row>
    <row r="3338" spans="1:19" x14ac:dyDescent="0.3">
      <c r="A3338" t="s">
        <v>8456</v>
      </c>
      <c r="B3338" t="str">
        <f t="shared" si="312"/>
        <v>4336</v>
      </c>
      <c r="C3338" t="s">
        <v>8457</v>
      </c>
      <c r="D3338" t="str">
        <f t="shared" si="317"/>
        <v>Ronnie Mcdowell Jr.</v>
      </c>
      <c r="E3338" t="s">
        <v>34</v>
      </c>
      <c r="F3338" t="str">
        <f t="shared" si="313"/>
        <v>NORTH</v>
      </c>
      <c r="G3338" t="s">
        <v>40</v>
      </c>
      <c r="H3338" t="str">
        <f t="shared" si="314"/>
        <v>Office Supplies</v>
      </c>
      <c r="I3338" s="2" t="s">
        <v>4462</v>
      </c>
      <c r="J3338" s="1">
        <v>45541</v>
      </c>
      <c r="K3338"/>
      <c r="L3338" s="4">
        <v>0</v>
      </c>
      <c r="M3338" s="4" t="str">
        <f t="shared" si="315"/>
        <v>Low Sales</v>
      </c>
      <c r="N3338" s="2" t="str">
        <f t="shared" si="316"/>
        <v>Grade C</v>
      </c>
      <c r="O3338">
        <v>5</v>
      </c>
      <c r="P3338" s="4">
        <v>5</v>
      </c>
      <c r="Q3338" t="s">
        <v>31</v>
      </c>
      <c r="R3338" s="4">
        <v>12</v>
      </c>
      <c r="S3338" t="str">
        <f>CONCATENATE(OrdersTable[[#This Row],[Clean_ID]],"-",OrdersTable[[#This Row],[Clean_Region]],"-",OrdersTable[[#This Row],[Clean_Product]])</f>
        <v>4336-NORTH-Office Supplies</v>
      </c>
    </row>
    <row r="3339" spans="1:19" x14ac:dyDescent="0.3">
      <c r="A3339" t="s">
        <v>8458</v>
      </c>
      <c r="B3339" t="str">
        <f t="shared" si="312"/>
        <v>4337</v>
      </c>
      <c r="C3339" t="s">
        <v>8459</v>
      </c>
      <c r="D3339" t="str">
        <f t="shared" si="317"/>
        <v>Thomas Thompson</v>
      </c>
      <c r="E3339" t="s">
        <v>26</v>
      </c>
      <c r="F3339" t="str">
        <f t="shared" si="313"/>
        <v>EAST</v>
      </c>
      <c r="G3339" t="s">
        <v>35</v>
      </c>
      <c r="H3339" t="str">
        <f t="shared" si="314"/>
        <v>Electronics</v>
      </c>
      <c r="I3339" s="2" t="s">
        <v>2098</v>
      </c>
      <c r="J3339" s="1">
        <v>45979</v>
      </c>
      <c r="K3339">
        <v>2135.6</v>
      </c>
      <c r="L3339" s="4">
        <v>2135.6</v>
      </c>
      <c r="M3339" s="4" t="str">
        <f t="shared" si="315"/>
        <v>Low Sales</v>
      </c>
      <c r="N3339" s="2" t="str">
        <f t="shared" si="316"/>
        <v>Grade B</v>
      </c>
      <c r="O3339">
        <v>15</v>
      </c>
      <c r="P3339" s="4">
        <v>15</v>
      </c>
      <c r="Q3339" t="s">
        <v>23</v>
      </c>
      <c r="R3339" s="4">
        <v>13</v>
      </c>
      <c r="S3339" t="str">
        <f>CONCATENATE(OrdersTable[[#This Row],[Clean_ID]],"-",OrdersTable[[#This Row],[Clean_Region]],"-",OrdersTable[[#This Row],[Clean_Product]])</f>
        <v>4337-EAST-Electronics</v>
      </c>
    </row>
    <row r="3340" spans="1:19" x14ac:dyDescent="0.3">
      <c r="A3340" t="s">
        <v>8460</v>
      </c>
      <c r="B3340" t="str">
        <f t="shared" si="312"/>
        <v>4338</v>
      </c>
      <c r="C3340" t="s">
        <v>8461</v>
      </c>
      <c r="D3340" t="str">
        <f t="shared" si="317"/>
        <v>Robert Ross</v>
      </c>
      <c r="E3340" t="s">
        <v>11</v>
      </c>
      <c r="F3340" t="str">
        <f t="shared" si="313"/>
        <v>NORTH</v>
      </c>
      <c r="G3340" t="s">
        <v>12</v>
      </c>
      <c r="H3340" t="str">
        <f t="shared" si="314"/>
        <v>Electronics</v>
      </c>
      <c r="I3340" s="2" t="s">
        <v>8462</v>
      </c>
      <c r="J3340" s="1">
        <v>45376</v>
      </c>
      <c r="K3340">
        <v>233.85</v>
      </c>
      <c r="L3340" s="4">
        <v>233.85</v>
      </c>
      <c r="M3340" s="4" t="str">
        <f t="shared" si="315"/>
        <v>Low Sales</v>
      </c>
      <c r="N3340" s="2" t="str">
        <f t="shared" si="316"/>
        <v>Grade C</v>
      </c>
      <c r="O3340">
        <v>5</v>
      </c>
      <c r="P3340" s="4">
        <v>5</v>
      </c>
      <c r="Q3340" t="s">
        <v>14</v>
      </c>
      <c r="R3340" s="4">
        <v>7</v>
      </c>
      <c r="S3340" t="str">
        <f>CONCATENATE(OrdersTable[[#This Row],[Clean_ID]],"-",OrdersTable[[#This Row],[Clean_Region]],"-",OrdersTable[[#This Row],[Clean_Product]])</f>
        <v>4338-NORTH-Electronics</v>
      </c>
    </row>
    <row r="3341" spans="1:19" x14ac:dyDescent="0.3">
      <c r="A3341" t="s">
        <v>8463</v>
      </c>
      <c r="B3341" t="str">
        <f t="shared" si="312"/>
        <v>4339</v>
      </c>
      <c r="C3341" t="s">
        <v>8464</v>
      </c>
      <c r="D3341" t="str">
        <f t="shared" si="317"/>
        <v>Michelle Carter</v>
      </c>
      <c r="E3341" t="s">
        <v>11</v>
      </c>
      <c r="F3341" t="str">
        <f t="shared" si="313"/>
        <v>NORTH</v>
      </c>
      <c r="G3341" t="s">
        <v>80</v>
      </c>
      <c r="H3341" t="str">
        <f t="shared" si="314"/>
        <v>Furniture</v>
      </c>
      <c r="I3341" s="2" t="s">
        <v>2306</v>
      </c>
      <c r="J3341" s="1">
        <v>45721</v>
      </c>
      <c r="K3341">
        <v>202.11</v>
      </c>
      <c r="L3341" s="4">
        <v>202.11</v>
      </c>
      <c r="M3341" s="4" t="str">
        <f t="shared" si="315"/>
        <v>Low Sales</v>
      </c>
      <c r="N3341" s="2" t="str">
        <f t="shared" si="316"/>
        <v>Grade C</v>
      </c>
      <c r="O3341">
        <v>10</v>
      </c>
      <c r="P3341" s="4">
        <v>10</v>
      </c>
      <c r="Q3341" t="s">
        <v>23</v>
      </c>
      <c r="R3341" s="4">
        <v>6</v>
      </c>
      <c r="S3341" t="str">
        <f>CONCATENATE(OrdersTable[[#This Row],[Clean_ID]],"-",OrdersTable[[#This Row],[Clean_Region]],"-",OrdersTable[[#This Row],[Clean_Product]])</f>
        <v>4339-NORTH-Furniture</v>
      </c>
    </row>
    <row r="3342" spans="1:19" x14ac:dyDescent="0.3">
      <c r="A3342" t="s">
        <v>8465</v>
      </c>
      <c r="B3342" t="str">
        <f t="shared" si="312"/>
        <v>4340</v>
      </c>
      <c r="C3342" t="s">
        <v>8466</v>
      </c>
      <c r="D3342" t="str">
        <f t="shared" si="317"/>
        <v>Christopher Suarez</v>
      </c>
      <c r="E3342" t="s">
        <v>21</v>
      </c>
      <c r="F3342" t="str">
        <f t="shared" si="313"/>
        <v>CENTRAL</v>
      </c>
      <c r="G3342" t="s">
        <v>80</v>
      </c>
      <c r="H3342" t="str">
        <f t="shared" si="314"/>
        <v>Furniture</v>
      </c>
      <c r="I3342" s="2" t="s">
        <v>1472</v>
      </c>
      <c r="J3342" s="1">
        <v>45977</v>
      </c>
      <c r="K3342"/>
      <c r="L3342" s="4">
        <v>0</v>
      </c>
      <c r="M3342" s="4" t="str">
        <f t="shared" si="315"/>
        <v>Low Sales</v>
      </c>
      <c r="N3342" s="2" t="str">
        <f t="shared" si="316"/>
        <v>Grade C</v>
      </c>
      <c r="O3342"/>
      <c r="P3342" s="4">
        <v>0</v>
      </c>
      <c r="Q3342" t="s">
        <v>23</v>
      </c>
      <c r="R3342" s="4">
        <v>14</v>
      </c>
      <c r="S3342" t="str">
        <f>CONCATENATE(OrdersTable[[#This Row],[Clean_ID]],"-",OrdersTable[[#This Row],[Clean_Region]],"-",OrdersTable[[#This Row],[Clean_Product]])</f>
        <v>4340-CENTRAL-Furniture</v>
      </c>
    </row>
    <row r="3343" spans="1:19" x14ac:dyDescent="0.3">
      <c r="A3343" t="s">
        <v>8467</v>
      </c>
      <c r="B3343" t="str">
        <f t="shared" si="312"/>
        <v>4341</v>
      </c>
      <c r="C3343" t="s">
        <v>8468</v>
      </c>
      <c r="D3343" t="str">
        <f t="shared" si="317"/>
        <v>Travis Walker</v>
      </c>
      <c r="E3343" t="s">
        <v>21</v>
      </c>
      <c r="F3343" t="str">
        <f t="shared" si="313"/>
        <v>CENTRAL</v>
      </c>
      <c r="G3343" t="s">
        <v>80</v>
      </c>
      <c r="H3343" t="str">
        <f t="shared" si="314"/>
        <v>Furniture</v>
      </c>
      <c r="I3343" s="2" t="s">
        <v>8469</v>
      </c>
      <c r="J3343" s="1">
        <v>45517</v>
      </c>
      <c r="K3343">
        <v>1480.66</v>
      </c>
      <c r="L3343" s="4">
        <v>1480.66</v>
      </c>
      <c r="M3343" s="4" t="str">
        <f t="shared" si="315"/>
        <v>Low Sales</v>
      </c>
      <c r="N3343" s="2" t="str">
        <f t="shared" si="316"/>
        <v>Grade C</v>
      </c>
      <c r="O3343">
        <v>15</v>
      </c>
      <c r="P3343" s="4">
        <v>15</v>
      </c>
      <c r="Q3343" t="s">
        <v>23</v>
      </c>
      <c r="R3343" s="4">
        <v>15</v>
      </c>
      <c r="S3343" t="str">
        <f>CONCATENATE(OrdersTable[[#This Row],[Clean_ID]],"-",OrdersTable[[#This Row],[Clean_Region]],"-",OrdersTable[[#This Row],[Clean_Product]])</f>
        <v>4341-CENTRAL-Furniture</v>
      </c>
    </row>
    <row r="3344" spans="1:19" x14ac:dyDescent="0.3">
      <c r="A3344" t="s">
        <v>8470</v>
      </c>
      <c r="B3344" t="str">
        <f t="shared" si="312"/>
        <v>4342</v>
      </c>
      <c r="C3344" t="s">
        <v>8471</v>
      </c>
      <c r="D3344" t="str">
        <f t="shared" si="317"/>
        <v>Samantha Randolph Md</v>
      </c>
      <c r="E3344" t="s">
        <v>34</v>
      </c>
      <c r="F3344" t="str">
        <f t="shared" si="313"/>
        <v>NORTH</v>
      </c>
      <c r="G3344" t="s">
        <v>80</v>
      </c>
      <c r="H3344" t="str">
        <f t="shared" si="314"/>
        <v>Furniture</v>
      </c>
      <c r="I3344" s="2" t="s">
        <v>8472</v>
      </c>
      <c r="J3344" s="1">
        <v>45402</v>
      </c>
      <c r="K3344"/>
      <c r="L3344" s="4">
        <v>0</v>
      </c>
      <c r="M3344" s="4" t="str">
        <f t="shared" si="315"/>
        <v>Low Sales</v>
      </c>
      <c r="N3344" s="2" t="str">
        <f t="shared" si="316"/>
        <v>Grade C</v>
      </c>
      <c r="O3344"/>
      <c r="P3344" s="4">
        <v>0</v>
      </c>
      <c r="Q3344" t="s">
        <v>14</v>
      </c>
      <c r="R3344" s="4">
        <v>14</v>
      </c>
      <c r="S3344" t="str">
        <f>CONCATENATE(OrdersTable[[#This Row],[Clean_ID]],"-",OrdersTable[[#This Row],[Clean_Region]],"-",OrdersTable[[#This Row],[Clean_Product]])</f>
        <v>4342-NORTH-Furniture</v>
      </c>
    </row>
    <row r="3345" spans="1:19" x14ac:dyDescent="0.3">
      <c r="A3345" t="s">
        <v>8473</v>
      </c>
      <c r="B3345" t="str">
        <f t="shared" si="312"/>
        <v>4343</v>
      </c>
      <c r="C3345" t="s">
        <v>8474</v>
      </c>
      <c r="D3345" t="str">
        <f t="shared" si="317"/>
        <v>Francisco Hahn</v>
      </c>
      <c r="E3345" t="s">
        <v>26</v>
      </c>
      <c r="F3345" t="str">
        <f t="shared" si="313"/>
        <v>EAST</v>
      </c>
      <c r="G3345" t="s">
        <v>35</v>
      </c>
      <c r="H3345" t="str">
        <f t="shared" si="314"/>
        <v>Electronics</v>
      </c>
      <c r="I3345" s="2" t="s">
        <v>4664</v>
      </c>
      <c r="J3345" s="1">
        <v>45540</v>
      </c>
      <c r="K3345"/>
      <c r="L3345" s="4">
        <v>0</v>
      </c>
      <c r="M3345" s="4" t="str">
        <f t="shared" si="315"/>
        <v>Low Sales</v>
      </c>
      <c r="N3345" s="2" t="str">
        <f t="shared" si="316"/>
        <v>Grade C</v>
      </c>
      <c r="O3345">
        <v>20</v>
      </c>
      <c r="P3345" s="4">
        <v>20</v>
      </c>
      <c r="Q3345" t="s">
        <v>31</v>
      </c>
      <c r="R3345" s="4">
        <v>11</v>
      </c>
      <c r="S3345" t="str">
        <f>CONCATENATE(OrdersTable[[#This Row],[Clean_ID]],"-",OrdersTable[[#This Row],[Clean_Region]],"-",OrdersTable[[#This Row],[Clean_Product]])</f>
        <v>4343-EAST-Electronics</v>
      </c>
    </row>
    <row r="3346" spans="1:19" x14ac:dyDescent="0.3">
      <c r="A3346" t="s">
        <v>8475</v>
      </c>
      <c r="B3346" t="str">
        <f t="shared" si="312"/>
        <v>4344</v>
      </c>
      <c r="C3346" t="s">
        <v>8476</v>
      </c>
      <c r="D3346" t="str">
        <f t="shared" si="317"/>
        <v>Miss Catherine Chavez</v>
      </c>
      <c r="E3346" t="s">
        <v>44</v>
      </c>
      <c r="F3346" t="str">
        <f t="shared" si="313"/>
        <v>SOUTH</v>
      </c>
      <c r="G3346" t="s">
        <v>80</v>
      </c>
      <c r="H3346" t="str">
        <f t="shared" si="314"/>
        <v>Furniture</v>
      </c>
      <c r="I3346" s="2" t="s">
        <v>2396</v>
      </c>
      <c r="J3346" s="1">
        <v>45315</v>
      </c>
      <c r="K3346"/>
      <c r="L3346" s="4">
        <v>0</v>
      </c>
      <c r="M3346" s="4" t="str">
        <f t="shared" si="315"/>
        <v>Low Sales</v>
      </c>
      <c r="N3346" s="2" t="str">
        <f t="shared" si="316"/>
        <v>Grade C</v>
      </c>
      <c r="O3346">
        <v>10</v>
      </c>
      <c r="P3346" s="4">
        <v>10</v>
      </c>
      <c r="Q3346" t="s">
        <v>23</v>
      </c>
      <c r="R3346" s="4">
        <v>7</v>
      </c>
      <c r="S3346" t="str">
        <f>CONCATENATE(OrdersTable[[#This Row],[Clean_ID]],"-",OrdersTable[[#This Row],[Clean_Region]],"-",OrdersTable[[#This Row],[Clean_Product]])</f>
        <v>4344-SOUTH-Furniture</v>
      </c>
    </row>
    <row r="3347" spans="1:19" x14ac:dyDescent="0.3">
      <c r="A3347" t="s">
        <v>8477</v>
      </c>
      <c r="B3347" t="str">
        <f t="shared" si="312"/>
        <v>4345</v>
      </c>
      <c r="C3347" t="s">
        <v>8478</v>
      </c>
      <c r="D3347" t="str">
        <f t="shared" si="317"/>
        <v>Aaron Bates</v>
      </c>
      <c r="E3347" t="s">
        <v>26</v>
      </c>
      <c r="F3347" t="str">
        <f t="shared" si="313"/>
        <v>EAST</v>
      </c>
      <c r="G3347" t="s">
        <v>80</v>
      </c>
      <c r="H3347" t="str">
        <f t="shared" si="314"/>
        <v>Furniture</v>
      </c>
      <c r="I3347" s="2" t="s">
        <v>5824</v>
      </c>
      <c r="J3347" s="1">
        <v>46089</v>
      </c>
      <c r="K3347"/>
      <c r="L3347" s="4">
        <v>0</v>
      </c>
      <c r="M3347" s="4" t="str">
        <f t="shared" si="315"/>
        <v>Low Sales</v>
      </c>
      <c r="N3347" s="2" t="str">
        <f t="shared" si="316"/>
        <v>Grade C</v>
      </c>
      <c r="O3347"/>
      <c r="P3347" s="4">
        <v>0</v>
      </c>
      <c r="Q3347" t="s">
        <v>31</v>
      </c>
      <c r="R3347" s="4">
        <v>5</v>
      </c>
      <c r="S3347" t="str">
        <f>CONCATENATE(OrdersTable[[#This Row],[Clean_ID]],"-",OrdersTable[[#This Row],[Clean_Region]],"-",OrdersTable[[#This Row],[Clean_Product]])</f>
        <v>4345-EAST-Furniture</v>
      </c>
    </row>
    <row r="3348" spans="1:19" x14ac:dyDescent="0.3">
      <c r="A3348" t="s">
        <v>8479</v>
      </c>
      <c r="B3348" t="str">
        <f t="shared" si="312"/>
        <v>4346</v>
      </c>
      <c r="C3348" t="s">
        <v>8480</v>
      </c>
      <c r="D3348" t="str">
        <f t="shared" si="317"/>
        <v>Patrick Armstrong</v>
      </c>
      <c r="E3348" t="s">
        <v>21</v>
      </c>
      <c r="F3348" t="str">
        <f t="shared" si="313"/>
        <v>CENTRAL</v>
      </c>
      <c r="G3348" t="s">
        <v>80</v>
      </c>
      <c r="H3348" t="str">
        <f t="shared" si="314"/>
        <v>Furniture</v>
      </c>
      <c r="I3348" s="2" t="s">
        <v>6089</v>
      </c>
      <c r="J3348" s="1">
        <v>46204</v>
      </c>
      <c r="K3348"/>
      <c r="L3348" s="4">
        <v>0</v>
      </c>
      <c r="M3348" s="4" t="str">
        <f t="shared" si="315"/>
        <v>Low Sales</v>
      </c>
      <c r="N3348" s="2" t="str">
        <f t="shared" si="316"/>
        <v>Grade C</v>
      </c>
      <c r="O3348">
        <v>5</v>
      </c>
      <c r="P3348" s="4">
        <v>5</v>
      </c>
      <c r="Q3348" t="s">
        <v>14</v>
      </c>
      <c r="R3348" s="4">
        <v>13</v>
      </c>
      <c r="S3348" t="str">
        <f>CONCATENATE(OrdersTable[[#This Row],[Clean_ID]],"-",OrdersTable[[#This Row],[Clean_Region]],"-",OrdersTable[[#This Row],[Clean_Product]])</f>
        <v>4346-CENTRAL-Furniture</v>
      </c>
    </row>
    <row r="3349" spans="1:19" x14ac:dyDescent="0.3">
      <c r="A3349" t="s">
        <v>8481</v>
      </c>
      <c r="B3349" t="str">
        <f t="shared" si="312"/>
        <v>4347</v>
      </c>
      <c r="C3349" t="s">
        <v>8482</v>
      </c>
      <c r="D3349" t="str">
        <f t="shared" si="317"/>
        <v>Cassandra Jones</v>
      </c>
      <c r="E3349" t="s">
        <v>34</v>
      </c>
      <c r="F3349" t="str">
        <f t="shared" si="313"/>
        <v>NORTH</v>
      </c>
      <c r="G3349" t="s">
        <v>80</v>
      </c>
      <c r="H3349" t="str">
        <f t="shared" si="314"/>
        <v>Furniture</v>
      </c>
      <c r="I3349" s="2" t="s">
        <v>2989</v>
      </c>
      <c r="J3349" s="1">
        <v>45313</v>
      </c>
      <c r="K3349">
        <v>1986.06</v>
      </c>
      <c r="L3349" s="4">
        <v>1986.06</v>
      </c>
      <c r="M3349" s="4" t="str">
        <f t="shared" si="315"/>
        <v>Low Sales</v>
      </c>
      <c r="N3349" s="2" t="str">
        <f t="shared" si="316"/>
        <v>Grade C</v>
      </c>
      <c r="O3349">
        <v>5</v>
      </c>
      <c r="P3349" s="4">
        <v>5</v>
      </c>
      <c r="Q3349" t="s">
        <v>31</v>
      </c>
      <c r="R3349" s="4">
        <v>11</v>
      </c>
      <c r="S3349" t="str">
        <f>CONCATENATE(OrdersTable[[#This Row],[Clean_ID]],"-",OrdersTable[[#This Row],[Clean_Region]],"-",OrdersTable[[#This Row],[Clean_Product]])</f>
        <v>4347-NORTH-Furniture</v>
      </c>
    </row>
    <row r="3350" spans="1:19" x14ac:dyDescent="0.3">
      <c r="A3350" t="s">
        <v>8483</v>
      </c>
      <c r="B3350" t="str">
        <f t="shared" si="312"/>
        <v>4348</v>
      </c>
      <c r="C3350" t="s">
        <v>3585</v>
      </c>
      <c r="D3350" t="str">
        <f t="shared" si="317"/>
        <v>Maria Johnson</v>
      </c>
      <c r="E3350" t="s">
        <v>11</v>
      </c>
      <c r="F3350" t="str">
        <f t="shared" si="313"/>
        <v>NORTH</v>
      </c>
      <c r="G3350" t="s">
        <v>35</v>
      </c>
      <c r="H3350" t="str">
        <f t="shared" si="314"/>
        <v>Electronics</v>
      </c>
      <c r="I3350" s="2" t="s">
        <v>8484</v>
      </c>
      <c r="J3350" s="1">
        <v>46100</v>
      </c>
      <c r="K3350">
        <v>1632.17</v>
      </c>
      <c r="L3350" s="4">
        <v>1632.17</v>
      </c>
      <c r="M3350" s="4" t="str">
        <f t="shared" si="315"/>
        <v>Low Sales</v>
      </c>
      <c r="N3350" s="2" t="str">
        <f t="shared" si="316"/>
        <v>Grade C</v>
      </c>
      <c r="O3350"/>
      <c r="P3350" s="4">
        <v>0</v>
      </c>
      <c r="Q3350" t="s">
        <v>31</v>
      </c>
      <c r="R3350" s="4">
        <v>5</v>
      </c>
      <c r="S3350" t="str">
        <f>CONCATENATE(OrdersTable[[#This Row],[Clean_ID]],"-",OrdersTable[[#This Row],[Clean_Region]],"-",OrdersTable[[#This Row],[Clean_Product]])</f>
        <v>4348-NORTH-Electronics</v>
      </c>
    </row>
    <row r="3351" spans="1:19" x14ac:dyDescent="0.3">
      <c r="A3351" t="s">
        <v>8485</v>
      </c>
      <c r="B3351" t="str">
        <f t="shared" si="312"/>
        <v>4349</v>
      </c>
      <c r="C3351" t="s">
        <v>8486</v>
      </c>
      <c r="D3351" t="str">
        <f t="shared" si="317"/>
        <v>Jackie Webb</v>
      </c>
      <c r="E3351" t="s">
        <v>44</v>
      </c>
      <c r="F3351" t="str">
        <f t="shared" si="313"/>
        <v>SOUTH</v>
      </c>
      <c r="G3351" t="s">
        <v>80</v>
      </c>
      <c r="H3351" t="str">
        <f t="shared" si="314"/>
        <v>Furniture</v>
      </c>
      <c r="I3351" s="2" t="s">
        <v>4480</v>
      </c>
      <c r="J3351" s="1">
        <v>45799</v>
      </c>
      <c r="K3351">
        <v>2033.19</v>
      </c>
      <c r="L3351" s="4">
        <v>2033.19</v>
      </c>
      <c r="M3351" s="4" t="str">
        <f t="shared" si="315"/>
        <v>Low Sales</v>
      </c>
      <c r="N3351" s="2" t="str">
        <f t="shared" si="316"/>
        <v>Grade B</v>
      </c>
      <c r="O3351">
        <v>5</v>
      </c>
      <c r="P3351" s="4">
        <v>5</v>
      </c>
      <c r="Q3351" t="s">
        <v>18</v>
      </c>
      <c r="R3351" s="4">
        <v>4</v>
      </c>
      <c r="S3351" t="str">
        <f>CONCATENATE(OrdersTable[[#This Row],[Clean_ID]],"-",OrdersTable[[#This Row],[Clean_Region]],"-",OrdersTable[[#This Row],[Clean_Product]])</f>
        <v>4349-SOUTH-Furniture</v>
      </c>
    </row>
    <row r="3352" spans="1:19" x14ac:dyDescent="0.3">
      <c r="A3352" t="s">
        <v>8487</v>
      </c>
      <c r="B3352" t="str">
        <f t="shared" si="312"/>
        <v>4350</v>
      </c>
      <c r="C3352" t="s">
        <v>8488</v>
      </c>
      <c r="D3352" t="str">
        <f t="shared" si="317"/>
        <v>Angel Mayo</v>
      </c>
      <c r="E3352" t="s">
        <v>26</v>
      </c>
      <c r="F3352" t="str">
        <f t="shared" si="313"/>
        <v>EAST</v>
      </c>
      <c r="G3352" t="s">
        <v>35</v>
      </c>
      <c r="H3352" t="str">
        <f t="shared" si="314"/>
        <v>Electronics</v>
      </c>
      <c r="I3352" s="2" t="s">
        <v>8489</v>
      </c>
      <c r="J3352" s="1">
        <v>45963</v>
      </c>
      <c r="K3352">
        <v>1937.88</v>
      </c>
      <c r="L3352" s="4">
        <v>1937.88</v>
      </c>
      <c r="M3352" s="4" t="str">
        <f t="shared" si="315"/>
        <v>Low Sales</v>
      </c>
      <c r="N3352" s="2" t="str">
        <f t="shared" si="316"/>
        <v>Grade C</v>
      </c>
      <c r="O3352">
        <v>5</v>
      </c>
      <c r="P3352" s="4">
        <v>5</v>
      </c>
      <c r="Q3352" t="s">
        <v>14</v>
      </c>
      <c r="R3352" s="4">
        <v>15</v>
      </c>
      <c r="S3352" t="str">
        <f>CONCATENATE(OrdersTable[[#This Row],[Clean_ID]],"-",OrdersTable[[#This Row],[Clean_Region]],"-",OrdersTable[[#This Row],[Clean_Product]])</f>
        <v>4350-EAST-Electronics</v>
      </c>
    </row>
    <row r="3353" spans="1:19" x14ac:dyDescent="0.3">
      <c r="A3353" t="s">
        <v>8490</v>
      </c>
      <c r="B3353" t="str">
        <f t="shared" si="312"/>
        <v>4351</v>
      </c>
      <c r="C3353" t="s">
        <v>8491</v>
      </c>
      <c r="D3353" t="str">
        <f t="shared" si="317"/>
        <v>David Williams</v>
      </c>
      <c r="E3353" t="s">
        <v>34</v>
      </c>
      <c r="F3353" t="str">
        <f t="shared" si="313"/>
        <v>NORTH</v>
      </c>
      <c r="G3353" t="s">
        <v>12</v>
      </c>
      <c r="H3353" t="str">
        <f t="shared" si="314"/>
        <v>Electronics</v>
      </c>
      <c r="I3353" s="2" t="s">
        <v>376</v>
      </c>
      <c r="J3353" s="1">
        <v>46031</v>
      </c>
      <c r="K3353">
        <v>2967.2</v>
      </c>
      <c r="L3353" s="4">
        <v>2967.2</v>
      </c>
      <c r="M3353" s="4" t="str">
        <f t="shared" si="315"/>
        <v>High Sales</v>
      </c>
      <c r="N3353" s="2" t="str">
        <f t="shared" si="316"/>
        <v>Grade B</v>
      </c>
      <c r="O3353">
        <v>5</v>
      </c>
      <c r="P3353" s="4">
        <v>5</v>
      </c>
      <c r="Q3353" t="s">
        <v>37</v>
      </c>
      <c r="R3353" s="4">
        <v>8</v>
      </c>
      <c r="S3353" t="str">
        <f>CONCATENATE(OrdersTable[[#This Row],[Clean_ID]],"-",OrdersTable[[#This Row],[Clean_Region]],"-",OrdersTable[[#This Row],[Clean_Product]])</f>
        <v>4351-NORTH-Electronics</v>
      </c>
    </row>
    <row r="3354" spans="1:19" x14ac:dyDescent="0.3">
      <c r="A3354" t="s">
        <v>8492</v>
      </c>
      <c r="B3354" t="str">
        <f t="shared" si="312"/>
        <v>4352</v>
      </c>
      <c r="C3354" t="s">
        <v>8493</v>
      </c>
      <c r="D3354" t="str">
        <f t="shared" si="317"/>
        <v>Scott Stanley</v>
      </c>
      <c r="E3354" t="s">
        <v>21</v>
      </c>
      <c r="F3354" t="str">
        <f t="shared" si="313"/>
        <v>CENTRAL</v>
      </c>
      <c r="G3354" t="s">
        <v>12</v>
      </c>
      <c r="H3354" t="str">
        <f t="shared" si="314"/>
        <v>Electronics</v>
      </c>
      <c r="I3354" s="2" t="s">
        <v>8494</v>
      </c>
      <c r="J3354" s="1">
        <v>46036</v>
      </c>
      <c r="K3354"/>
      <c r="L3354" s="4">
        <v>0</v>
      </c>
      <c r="M3354" s="4" t="str">
        <f t="shared" si="315"/>
        <v>Low Sales</v>
      </c>
      <c r="N3354" s="2" t="str">
        <f t="shared" si="316"/>
        <v>Grade C</v>
      </c>
      <c r="O3354"/>
      <c r="P3354" s="4">
        <v>0</v>
      </c>
      <c r="Q3354" t="s">
        <v>14</v>
      </c>
      <c r="R3354" s="4">
        <v>3</v>
      </c>
      <c r="S3354" t="str">
        <f>CONCATENATE(OrdersTable[[#This Row],[Clean_ID]],"-",OrdersTable[[#This Row],[Clean_Region]],"-",OrdersTable[[#This Row],[Clean_Product]])</f>
        <v>4352-CENTRAL-Electronics</v>
      </c>
    </row>
    <row r="3355" spans="1:19" x14ac:dyDescent="0.3">
      <c r="A3355" t="s">
        <v>8495</v>
      </c>
      <c r="B3355" t="str">
        <f t="shared" si="312"/>
        <v>4353</v>
      </c>
      <c r="C3355" t="s">
        <v>8496</v>
      </c>
      <c r="D3355" t="str">
        <f t="shared" si="317"/>
        <v>Daniel Diaz</v>
      </c>
      <c r="E3355" t="s">
        <v>21</v>
      </c>
      <c r="F3355" t="str">
        <f t="shared" si="313"/>
        <v>CENTRAL</v>
      </c>
      <c r="G3355" t="s">
        <v>80</v>
      </c>
      <c r="H3355" t="str">
        <f t="shared" si="314"/>
        <v>Furniture</v>
      </c>
      <c r="I3355" s="2" t="s">
        <v>2024</v>
      </c>
      <c r="J3355" s="1">
        <v>45635</v>
      </c>
      <c r="K3355">
        <v>4761.6000000000004</v>
      </c>
      <c r="L3355" s="4">
        <v>4761.6000000000004</v>
      </c>
      <c r="M3355" s="4" t="str">
        <f t="shared" si="315"/>
        <v>High Sales</v>
      </c>
      <c r="N3355" s="2" t="str">
        <f t="shared" si="316"/>
        <v>Grade A</v>
      </c>
      <c r="O3355">
        <v>15</v>
      </c>
      <c r="P3355" s="4">
        <v>15</v>
      </c>
      <c r="Q3355" t="s">
        <v>37</v>
      </c>
      <c r="R3355" s="4">
        <v>15</v>
      </c>
      <c r="S3355" t="str">
        <f>CONCATENATE(OrdersTable[[#This Row],[Clean_ID]],"-",OrdersTable[[#This Row],[Clean_Region]],"-",OrdersTable[[#This Row],[Clean_Product]])</f>
        <v>4353-CENTRAL-Furniture</v>
      </c>
    </row>
    <row r="3356" spans="1:19" x14ac:dyDescent="0.3">
      <c r="A3356" t="s">
        <v>8497</v>
      </c>
      <c r="B3356" t="str">
        <f t="shared" si="312"/>
        <v>4354</v>
      </c>
      <c r="C3356" t="s">
        <v>8498</v>
      </c>
      <c r="D3356" t="str">
        <f t="shared" si="317"/>
        <v>John Stewart</v>
      </c>
      <c r="E3356" t="s">
        <v>21</v>
      </c>
      <c r="F3356" t="str">
        <f t="shared" si="313"/>
        <v>CENTRAL</v>
      </c>
      <c r="G3356" t="s">
        <v>80</v>
      </c>
      <c r="H3356" t="str">
        <f t="shared" si="314"/>
        <v>Furniture</v>
      </c>
      <c r="I3356" s="2" t="s">
        <v>8499</v>
      </c>
      <c r="J3356" s="1">
        <v>45931</v>
      </c>
      <c r="K3356">
        <v>300.33</v>
      </c>
      <c r="L3356" s="4">
        <v>300.33</v>
      </c>
      <c r="M3356" s="4" t="str">
        <f t="shared" si="315"/>
        <v>Low Sales</v>
      </c>
      <c r="N3356" s="2" t="str">
        <f t="shared" si="316"/>
        <v>Grade C</v>
      </c>
      <c r="O3356">
        <v>5</v>
      </c>
      <c r="P3356" s="4">
        <v>5</v>
      </c>
      <c r="Q3356" t="s">
        <v>31</v>
      </c>
      <c r="R3356" s="4">
        <v>12</v>
      </c>
      <c r="S3356" t="str">
        <f>CONCATENATE(OrdersTable[[#This Row],[Clean_ID]],"-",OrdersTable[[#This Row],[Clean_Region]],"-",OrdersTable[[#This Row],[Clean_Product]])</f>
        <v>4354-CENTRAL-Furniture</v>
      </c>
    </row>
    <row r="3357" spans="1:19" x14ac:dyDescent="0.3">
      <c r="A3357" t="s">
        <v>8500</v>
      </c>
      <c r="B3357" t="str">
        <f t="shared" si="312"/>
        <v>4355</v>
      </c>
      <c r="C3357" t="s">
        <v>8501</v>
      </c>
      <c r="D3357" t="str">
        <f t="shared" si="317"/>
        <v>Charles Davis</v>
      </c>
      <c r="E3357" t="s">
        <v>44</v>
      </c>
      <c r="F3357" t="str">
        <f t="shared" si="313"/>
        <v>SOUTH</v>
      </c>
      <c r="G3357" t="s">
        <v>35</v>
      </c>
      <c r="H3357" t="str">
        <f t="shared" si="314"/>
        <v>Electronics</v>
      </c>
      <c r="I3357" s="2" t="s">
        <v>2445</v>
      </c>
      <c r="J3357" s="1">
        <v>45719</v>
      </c>
      <c r="K3357"/>
      <c r="L3357" s="4">
        <v>0</v>
      </c>
      <c r="M3357" s="4" t="str">
        <f t="shared" si="315"/>
        <v>Low Sales</v>
      </c>
      <c r="N3357" s="2" t="str">
        <f t="shared" si="316"/>
        <v>Grade C</v>
      </c>
      <c r="O3357">
        <v>20</v>
      </c>
      <c r="P3357" s="4">
        <v>20</v>
      </c>
      <c r="Q3357" t="s">
        <v>18</v>
      </c>
      <c r="R3357" s="4">
        <v>9</v>
      </c>
      <c r="S3357" t="str">
        <f>CONCATENATE(OrdersTable[[#This Row],[Clean_ID]],"-",OrdersTable[[#This Row],[Clean_Region]],"-",OrdersTable[[#This Row],[Clean_Product]])</f>
        <v>4355-SOUTH-Electronics</v>
      </c>
    </row>
    <row r="3358" spans="1:19" x14ac:dyDescent="0.3">
      <c r="A3358" t="s">
        <v>8502</v>
      </c>
      <c r="B3358" t="str">
        <f t="shared" si="312"/>
        <v>4356</v>
      </c>
      <c r="C3358" t="s">
        <v>8503</v>
      </c>
      <c r="D3358" t="str">
        <f t="shared" si="317"/>
        <v>Alicia Perez</v>
      </c>
      <c r="E3358" t="s">
        <v>11</v>
      </c>
      <c r="F3358" t="str">
        <f t="shared" si="313"/>
        <v>NORTH</v>
      </c>
      <c r="G3358" t="s">
        <v>12</v>
      </c>
      <c r="H3358" t="str">
        <f t="shared" si="314"/>
        <v>Electronics</v>
      </c>
      <c r="I3358" s="2" t="s">
        <v>8504</v>
      </c>
      <c r="J3358" s="1">
        <v>45816</v>
      </c>
      <c r="K3358">
        <v>744.64</v>
      </c>
      <c r="L3358" s="4">
        <v>744.64</v>
      </c>
      <c r="M3358" s="4" t="str">
        <f t="shared" si="315"/>
        <v>Low Sales</v>
      </c>
      <c r="N3358" s="2" t="str">
        <f t="shared" si="316"/>
        <v>Grade C</v>
      </c>
      <c r="O3358">
        <v>20</v>
      </c>
      <c r="P3358" s="4">
        <v>20</v>
      </c>
      <c r="Q3358" t="s">
        <v>37</v>
      </c>
      <c r="R3358" s="4">
        <v>2</v>
      </c>
      <c r="S3358" t="str">
        <f>CONCATENATE(OrdersTable[[#This Row],[Clean_ID]],"-",OrdersTable[[#This Row],[Clean_Region]],"-",OrdersTable[[#This Row],[Clean_Product]])</f>
        <v>4356-NORTH-Electronics</v>
      </c>
    </row>
    <row r="3359" spans="1:19" x14ac:dyDescent="0.3">
      <c r="A3359" t="s">
        <v>8505</v>
      </c>
      <c r="B3359" t="str">
        <f t="shared" si="312"/>
        <v>4357</v>
      </c>
      <c r="C3359" t="s">
        <v>8506</v>
      </c>
      <c r="D3359" t="str">
        <f t="shared" si="317"/>
        <v>Lauren Donaldson</v>
      </c>
      <c r="E3359" t="s">
        <v>26</v>
      </c>
      <c r="F3359" t="str">
        <f t="shared" si="313"/>
        <v>EAST</v>
      </c>
      <c r="G3359" t="s">
        <v>40</v>
      </c>
      <c r="H3359" t="str">
        <f t="shared" si="314"/>
        <v>Office Supplies</v>
      </c>
      <c r="I3359" s="2" t="s">
        <v>1715</v>
      </c>
      <c r="J3359" s="1">
        <v>46268</v>
      </c>
      <c r="K3359"/>
      <c r="L3359" s="4">
        <v>0</v>
      </c>
      <c r="M3359" s="4" t="str">
        <f t="shared" si="315"/>
        <v>Low Sales</v>
      </c>
      <c r="N3359" s="2" t="str">
        <f t="shared" si="316"/>
        <v>Grade C</v>
      </c>
      <c r="O3359">
        <v>20</v>
      </c>
      <c r="P3359" s="4">
        <v>20</v>
      </c>
      <c r="Q3359" t="s">
        <v>14</v>
      </c>
      <c r="R3359" s="4">
        <v>14</v>
      </c>
      <c r="S3359" t="str">
        <f>CONCATENATE(OrdersTable[[#This Row],[Clean_ID]],"-",OrdersTable[[#This Row],[Clean_Region]],"-",OrdersTable[[#This Row],[Clean_Product]])</f>
        <v>4357-EAST-Office Supplies</v>
      </c>
    </row>
    <row r="3360" spans="1:19" x14ac:dyDescent="0.3">
      <c r="A3360" t="s">
        <v>8507</v>
      </c>
      <c r="B3360" t="str">
        <f t="shared" si="312"/>
        <v>4358</v>
      </c>
      <c r="C3360" t="s">
        <v>8508</v>
      </c>
      <c r="D3360" t="str">
        <f t="shared" si="317"/>
        <v>Tonya Thompson</v>
      </c>
      <c r="E3360" t="s">
        <v>26</v>
      </c>
      <c r="F3360" t="str">
        <f t="shared" si="313"/>
        <v>EAST</v>
      </c>
      <c r="G3360" t="s">
        <v>80</v>
      </c>
      <c r="H3360" t="str">
        <f t="shared" si="314"/>
        <v>Furniture</v>
      </c>
      <c r="I3360" s="2" t="s">
        <v>8509</v>
      </c>
      <c r="J3360" s="1">
        <v>45367</v>
      </c>
      <c r="K3360"/>
      <c r="L3360" s="4">
        <v>0</v>
      </c>
      <c r="M3360" s="4" t="str">
        <f t="shared" si="315"/>
        <v>Low Sales</v>
      </c>
      <c r="N3360" s="2" t="str">
        <f t="shared" si="316"/>
        <v>Grade C</v>
      </c>
      <c r="O3360"/>
      <c r="P3360" s="4">
        <v>0</v>
      </c>
      <c r="Q3360" t="s">
        <v>18</v>
      </c>
      <c r="R3360" s="4">
        <v>11</v>
      </c>
      <c r="S3360" t="str">
        <f>CONCATENATE(OrdersTable[[#This Row],[Clean_ID]],"-",OrdersTable[[#This Row],[Clean_Region]],"-",OrdersTable[[#This Row],[Clean_Product]])</f>
        <v>4358-EAST-Furniture</v>
      </c>
    </row>
    <row r="3361" spans="1:19" x14ac:dyDescent="0.3">
      <c r="A3361" t="s">
        <v>8510</v>
      </c>
      <c r="B3361" t="str">
        <f t="shared" si="312"/>
        <v>4359</v>
      </c>
      <c r="C3361" t="s">
        <v>8511</v>
      </c>
      <c r="D3361" t="str">
        <f t="shared" si="317"/>
        <v>Linda Garcia</v>
      </c>
      <c r="E3361" t="s">
        <v>11</v>
      </c>
      <c r="F3361" t="str">
        <f t="shared" si="313"/>
        <v>NORTH</v>
      </c>
      <c r="G3361" t="s">
        <v>80</v>
      </c>
      <c r="H3361" t="str">
        <f t="shared" si="314"/>
        <v>Furniture</v>
      </c>
      <c r="I3361" s="2" t="s">
        <v>8512</v>
      </c>
      <c r="J3361" s="1">
        <v>45300</v>
      </c>
      <c r="K3361">
        <v>2191.62</v>
      </c>
      <c r="L3361" s="4">
        <v>2191.62</v>
      </c>
      <c r="M3361" s="4" t="str">
        <f t="shared" si="315"/>
        <v>Low Sales</v>
      </c>
      <c r="N3361" s="2" t="str">
        <f t="shared" si="316"/>
        <v>Grade B</v>
      </c>
      <c r="O3361"/>
      <c r="P3361" s="4">
        <v>0</v>
      </c>
      <c r="Q3361" t="s">
        <v>23</v>
      </c>
      <c r="R3361" s="4">
        <v>10</v>
      </c>
      <c r="S3361" t="str">
        <f>CONCATENATE(OrdersTable[[#This Row],[Clean_ID]],"-",OrdersTable[[#This Row],[Clean_Region]],"-",OrdersTable[[#This Row],[Clean_Product]])</f>
        <v>4359-NORTH-Furniture</v>
      </c>
    </row>
    <row r="3362" spans="1:19" x14ac:dyDescent="0.3">
      <c r="A3362" t="s">
        <v>8513</v>
      </c>
      <c r="B3362" t="str">
        <f t="shared" si="312"/>
        <v>4360</v>
      </c>
      <c r="C3362" t="s">
        <v>8514</v>
      </c>
      <c r="D3362" t="str">
        <f t="shared" si="317"/>
        <v>Anthony Woodward</v>
      </c>
      <c r="E3362" t="s">
        <v>21</v>
      </c>
      <c r="F3362" t="str">
        <f t="shared" si="313"/>
        <v>CENTRAL</v>
      </c>
      <c r="G3362" t="s">
        <v>40</v>
      </c>
      <c r="H3362" t="str">
        <f t="shared" si="314"/>
        <v>Office Supplies</v>
      </c>
      <c r="I3362" s="2" t="s">
        <v>6269</v>
      </c>
      <c r="J3362" s="1">
        <v>45434</v>
      </c>
      <c r="K3362">
        <v>2810.61</v>
      </c>
      <c r="L3362" s="4">
        <v>2810.61</v>
      </c>
      <c r="M3362" s="4" t="str">
        <f t="shared" si="315"/>
        <v>High Sales</v>
      </c>
      <c r="N3362" s="2" t="str">
        <f t="shared" si="316"/>
        <v>Grade B</v>
      </c>
      <c r="O3362">
        <v>15</v>
      </c>
      <c r="P3362" s="4">
        <v>15</v>
      </c>
      <c r="Q3362" t="s">
        <v>18</v>
      </c>
      <c r="R3362" s="4">
        <v>11</v>
      </c>
      <c r="S3362" t="str">
        <f>CONCATENATE(OrdersTable[[#This Row],[Clean_ID]],"-",OrdersTable[[#This Row],[Clean_Region]],"-",OrdersTable[[#This Row],[Clean_Product]])</f>
        <v>4360-CENTRAL-Office Supplies</v>
      </c>
    </row>
    <row r="3363" spans="1:19" x14ac:dyDescent="0.3">
      <c r="A3363" t="s">
        <v>8515</v>
      </c>
      <c r="B3363" t="str">
        <f t="shared" si="312"/>
        <v>4361</v>
      </c>
      <c r="C3363" t="s">
        <v>8516</v>
      </c>
      <c r="D3363" t="str">
        <f t="shared" si="317"/>
        <v>Roberto Mills</v>
      </c>
      <c r="E3363" t="s">
        <v>51</v>
      </c>
      <c r="F3363" t="str">
        <f t="shared" si="313"/>
        <v>WEST</v>
      </c>
      <c r="G3363" t="s">
        <v>80</v>
      </c>
      <c r="H3363" t="str">
        <f t="shared" si="314"/>
        <v>Furniture</v>
      </c>
      <c r="I3363" s="2" t="s">
        <v>2205</v>
      </c>
      <c r="J3363" s="1">
        <v>45777</v>
      </c>
      <c r="K3363"/>
      <c r="L3363" s="4">
        <v>0</v>
      </c>
      <c r="M3363" s="4" t="str">
        <f t="shared" si="315"/>
        <v>Low Sales</v>
      </c>
      <c r="N3363" s="2" t="str">
        <f t="shared" si="316"/>
        <v>Grade C</v>
      </c>
      <c r="O3363">
        <v>5</v>
      </c>
      <c r="P3363" s="4">
        <v>5</v>
      </c>
      <c r="Q3363" t="s">
        <v>14</v>
      </c>
      <c r="R3363" s="4">
        <v>7</v>
      </c>
      <c r="S3363" t="str">
        <f>CONCATENATE(OrdersTable[[#This Row],[Clean_ID]],"-",OrdersTable[[#This Row],[Clean_Region]],"-",OrdersTable[[#This Row],[Clean_Product]])</f>
        <v>4361-WEST-Furniture</v>
      </c>
    </row>
    <row r="3364" spans="1:19" x14ac:dyDescent="0.3">
      <c r="A3364" t="s">
        <v>8517</v>
      </c>
      <c r="B3364" t="str">
        <f t="shared" si="312"/>
        <v>4362</v>
      </c>
      <c r="C3364" t="s">
        <v>8518</v>
      </c>
      <c r="D3364" t="str">
        <f t="shared" si="317"/>
        <v>Brenda Alvarado</v>
      </c>
      <c r="E3364" t="s">
        <v>51</v>
      </c>
      <c r="F3364" t="str">
        <f t="shared" si="313"/>
        <v>WEST</v>
      </c>
      <c r="G3364" t="s">
        <v>35</v>
      </c>
      <c r="H3364" t="str">
        <f t="shared" si="314"/>
        <v>Electronics</v>
      </c>
      <c r="I3364" s="2" t="s">
        <v>3954</v>
      </c>
      <c r="J3364" s="1">
        <v>45782</v>
      </c>
      <c r="K3364"/>
      <c r="L3364" s="4">
        <v>0</v>
      </c>
      <c r="M3364" s="4" t="str">
        <f t="shared" si="315"/>
        <v>Low Sales</v>
      </c>
      <c r="N3364" s="2" t="str">
        <f t="shared" si="316"/>
        <v>Grade C</v>
      </c>
      <c r="O3364">
        <v>20</v>
      </c>
      <c r="P3364" s="4">
        <v>20</v>
      </c>
      <c r="Q3364" t="s">
        <v>23</v>
      </c>
      <c r="R3364" s="4">
        <v>14</v>
      </c>
      <c r="S3364" t="str">
        <f>CONCATENATE(OrdersTable[[#This Row],[Clean_ID]],"-",OrdersTable[[#This Row],[Clean_Region]],"-",OrdersTable[[#This Row],[Clean_Product]])</f>
        <v>4362-WEST-Electronics</v>
      </c>
    </row>
    <row r="3365" spans="1:19" x14ac:dyDescent="0.3">
      <c r="A3365" t="s">
        <v>8519</v>
      </c>
      <c r="B3365" t="str">
        <f t="shared" si="312"/>
        <v>4363</v>
      </c>
      <c r="C3365" t="s">
        <v>8520</v>
      </c>
      <c r="D3365" t="str">
        <f t="shared" si="317"/>
        <v>Brianna Gardner</v>
      </c>
      <c r="E3365" t="s">
        <v>44</v>
      </c>
      <c r="F3365" t="str">
        <f t="shared" si="313"/>
        <v>SOUTH</v>
      </c>
      <c r="G3365" t="s">
        <v>80</v>
      </c>
      <c r="H3365" t="str">
        <f t="shared" si="314"/>
        <v>Furniture</v>
      </c>
      <c r="I3365" s="2" t="s">
        <v>8521</v>
      </c>
      <c r="J3365" s="1">
        <v>45710</v>
      </c>
      <c r="K3365"/>
      <c r="L3365" s="4">
        <v>0</v>
      </c>
      <c r="M3365" s="4" t="str">
        <f t="shared" si="315"/>
        <v>Low Sales</v>
      </c>
      <c r="N3365" s="2" t="str">
        <f t="shared" si="316"/>
        <v>Grade C</v>
      </c>
      <c r="O3365">
        <v>5</v>
      </c>
      <c r="P3365" s="4">
        <v>5</v>
      </c>
      <c r="Q3365" t="s">
        <v>14</v>
      </c>
      <c r="R3365" s="4">
        <v>12</v>
      </c>
      <c r="S3365" t="str">
        <f>CONCATENATE(OrdersTable[[#This Row],[Clean_ID]],"-",OrdersTable[[#This Row],[Clean_Region]],"-",OrdersTable[[#This Row],[Clean_Product]])</f>
        <v>4363-SOUTH-Furniture</v>
      </c>
    </row>
    <row r="3366" spans="1:19" x14ac:dyDescent="0.3">
      <c r="A3366" t="s">
        <v>8522</v>
      </c>
      <c r="B3366" t="str">
        <f t="shared" si="312"/>
        <v>4364</v>
      </c>
      <c r="C3366" t="s">
        <v>8523</v>
      </c>
      <c r="D3366" t="str">
        <f t="shared" si="317"/>
        <v>Jacqueline Davis</v>
      </c>
      <c r="E3366" t="s">
        <v>11</v>
      </c>
      <c r="F3366" t="str">
        <f t="shared" si="313"/>
        <v>NORTH</v>
      </c>
      <c r="G3366" t="s">
        <v>35</v>
      </c>
      <c r="H3366" t="str">
        <f t="shared" si="314"/>
        <v>Electronics</v>
      </c>
      <c r="I3366" s="2" t="s">
        <v>305</v>
      </c>
      <c r="J3366" s="1">
        <v>46086</v>
      </c>
      <c r="K3366"/>
      <c r="L3366" s="4">
        <v>0</v>
      </c>
      <c r="M3366" s="4" t="str">
        <f t="shared" si="315"/>
        <v>Low Sales</v>
      </c>
      <c r="N3366" s="2" t="str">
        <f t="shared" si="316"/>
        <v>Grade C</v>
      </c>
      <c r="O3366">
        <v>10</v>
      </c>
      <c r="P3366" s="4">
        <v>10</v>
      </c>
      <c r="Q3366" t="s">
        <v>37</v>
      </c>
      <c r="R3366" s="4">
        <v>3</v>
      </c>
      <c r="S3366" t="str">
        <f>CONCATENATE(OrdersTable[[#This Row],[Clean_ID]],"-",OrdersTable[[#This Row],[Clean_Region]],"-",OrdersTable[[#This Row],[Clean_Product]])</f>
        <v>4364-NORTH-Electronics</v>
      </c>
    </row>
    <row r="3367" spans="1:19" x14ac:dyDescent="0.3">
      <c r="A3367" t="s">
        <v>8524</v>
      </c>
      <c r="B3367" t="str">
        <f t="shared" si="312"/>
        <v>4365</v>
      </c>
      <c r="C3367" t="s">
        <v>8525</v>
      </c>
      <c r="D3367" t="str">
        <f t="shared" si="317"/>
        <v>Misty Graham</v>
      </c>
      <c r="E3367" t="s">
        <v>44</v>
      </c>
      <c r="F3367" t="str">
        <f t="shared" si="313"/>
        <v>SOUTH</v>
      </c>
      <c r="G3367" t="s">
        <v>35</v>
      </c>
      <c r="H3367" t="str">
        <f t="shared" si="314"/>
        <v>Electronics</v>
      </c>
      <c r="I3367" s="2" t="s">
        <v>8526</v>
      </c>
      <c r="J3367" s="1">
        <v>45734</v>
      </c>
      <c r="K3367">
        <v>2247.0700000000002</v>
      </c>
      <c r="L3367" s="4">
        <v>2247.0700000000002</v>
      </c>
      <c r="M3367" s="4" t="str">
        <f t="shared" si="315"/>
        <v>Low Sales</v>
      </c>
      <c r="N3367" s="2" t="str">
        <f t="shared" si="316"/>
        <v>Grade B</v>
      </c>
      <c r="O3367"/>
      <c r="P3367" s="4">
        <v>0</v>
      </c>
      <c r="Q3367" t="s">
        <v>18</v>
      </c>
      <c r="R3367" s="4">
        <v>8</v>
      </c>
      <c r="S3367" t="str">
        <f>CONCATENATE(OrdersTable[[#This Row],[Clean_ID]],"-",OrdersTable[[#This Row],[Clean_Region]],"-",OrdersTable[[#This Row],[Clean_Product]])</f>
        <v>4365-SOUTH-Electronics</v>
      </c>
    </row>
    <row r="3368" spans="1:19" x14ac:dyDescent="0.3">
      <c r="A3368" t="s">
        <v>8527</v>
      </c>
      <c r="B3368" t="str">
        <f t="shared" si="312"/>
        <v>4366</v>
      </c>
      <c r="C3368" t="s">
        <v>8528</v>
      </c>
      <c r="D3368" t="str">
        <f t="shared" si="317"/>
        <v>James Hernandez</v>
      </c>
      <c r="E3368" t="s">
        <v>11</v>
      </c>
      <c r="F3368" t="str">
        <f t="shared" si="313"/>
        <v>NORTH</v>
      </c>
      <c r="G3368" t="s">
        <v>35</v>
      </c>
      <c r="H3368" t="str">
        <f t="shared" si="314"/>
        <v>Electronics</v>
      </c>
      <c r="I3368" s="2" t="s">
        <v>7642</v>
      </c>
      <c r="J3368" s="1">
        <v>45379</v>
      </c>
      <c r="K3368"/>
      <c r="L3368" s="4">
        <v>0</v>
      </c>
      <c r="M3368" s="4" t="str">
        <f t="shared" si="315"/>
        <v>Low Sales</v>
      </c>
      <c r="N3368" s="2" t="str">
        <f t="shared" si="316"/>
        <v>Grade C</v>
      </c>
      <c r="O3368">
        <v>10</v>
      </c>
      <c r="P3368" s="4">
        <v>10</v>
      </c>
      <c r="Q3368" t="s">
        <v>18</v>
      </c>
      <c r="R3368" s="4">
        <v>9</v>
      </c>
      <c r="S3368" t="str">
        <f>CONCATENATE(OrdersTable[[#This Row],[Clean_ID]],"-",OrdersTable[[#This Row],[Clean_Region]],"-",OrdersTable[[#This Row],[Clean_Product]])</f>
        <v>4366-NORTH-Electronics</v>
      </c>
    </row>
    <row r="3369" spans="1:19" x14ac:dyDescent="0.3">
      <c r="A3369" t="s">
        <v>8529</v>
      </c>
      <c r="B3369" t="str">
        <f t="shared" si="312"/>
        <v>4367</v>
      </c>
      <c r="C3369" t="s">
        <v>8530</v>
      </c>
      <c r="D3369" t="str">
        <f t="shared" si="317"/>
        <v>Brett Goodwin</v>
      </c>
      <c r="E3369" t="s">
        <v>11</v>
      </c>
      <c r="F3369" t="str">
        <f t="shared" si="313"/>
        <v>NORTH</v>
      </c>
      <c r="G3369" t="s">
        <v>12</v>
      </c>
      <c r="H3369" t="str">
        <f t="shared" si="314"/>
        <v>Electronics</v>
      </c>
      <c r="I3369" s="2" t="s">
        <v>8531</v>
      </c>
      <c r="J3369" s="1">
        <v>45766</v>
      </c>
      <c r="K3369">
        <v>2924.86</v>
      </c>
      <c r="L3369" s="4">
        <v>2924.86</v>
      </c>
      <c r="M3369" s="4" t="str">
        <f t="shared" si="315"/>
        <v>High Sales</v>
      </c>
      <c r="N3369" s="2" t="str">
        <f t="shared" si="316"/>
        <v>Grade B</v>
      </c>
      <c r="O3369">
        <v>15</v>
      </c>
      <c r="P3369" s="4">
        <v>15</v>
      </c>
      <c r="Q3369" t="s">
        <v>37</v>
      </c>
      <c r="R3369" s="4">
        <v>9</v>
      </c>
      <c r="S3369" t="str">
        <f>CONCATENATE(OrdersTable[[#This Row],[Clean_ID]],"-",OrdersTable[[#This Row],[Clean_Region]],"-",OrdersTable[[#This Row],[Clean_Product]])</f>
        <v>4367-NORTH-Electronics</v>
      </c>
    </row>
    <row r="3370" spans="1:19" x14ac:dyDescent="0.3">
      <c r="A3370" t="s">
        <v>8532</v>
      </c>
      <c r="B3370" t="str">
        <f t="shared" si="312"/>
        <v>4368</v>
      </c>
      <c r="C3370" t="s">
        <v>8533</v>
      </c>
      <c r="D3370" t="str">
        <f t="shared" si="317"/>
        <v>Jennifer Meyer</v>
      </c>
      <c r="E3370" t="s">
        <v>34</v>
      </c>
      <c r="F3370" t="str">
        <f t="shared" si="313"/>
        <v>NORTH</v>
      </c>
      <c r="G3370" t="s">
        <v>80</v>
      </c>
      <c r="H3370" t="str">
        <f t="shared" si="314"/>
        <v>Furniture</v>
      </c>
      <c r="I3370" s="2" t="s">
        <v>5880</v>
      </c>
      <c r="J3370" s="1">
        <v>45623</v>
      </c>
      <c r="K3370"/>
      <c r="L3370" s="4">
        <v>0</v>
      </c>
      <c r="M3370" s="4" t="str">
        <f t="shared" si="315"/>
        <v>Low Sales</v>
      </c>
      <c r="N3370" s="2" t="str">
        <f t="shared" si="316"/>
        <v>Grade C</v>
      </c>
      <c r="O3370">
        <v>20</v>
      </c>
      <c r="P3370" s="4">
        <v>20</v>
      </c>
      <c r="Q3370" t="s">
        <v>18</v>
      </c>
      <c r="R3370" s="4">
        <v>7</v>
      </c>
      <c r="S3370" t="str">
        <f>CONCATENATE(OrdersTable[[#This Row],[Clean_ID]],"-",OrdersTable[[#This Row],[Clean_Region]],"-",OrdersTable[[#This Row],[Clean_Product]])</f>
        <v>4368-NORTH-Furniture</v>
      </c>
    </row>
    <row r="3371" spans="1:19" x14ac:dyDescent="0.3">
      <c r="A3371" t="s">
        <v>8534</v>
      </c>
      <c r="B3371" t="str">
        <f t="shared" si="312"/>
        <v>4369</v>
      </c>
      <c r="C3371" t="s">
        <v>8535</v>
      </c>
      <c r="D3371" t="str">
        <f t="shared" si="317"/>
        <v>Amanda Monroe</v>
      </c>
      <c r="E3371" t="s">
        <v>26</v>
      </c>
      <c r="F3371" t="str">
        <f t="shared" si="313"/>
        <v>EAST</v>
      </c>
      <c r="G3371" t="s">
        <v>35</v>
      </c>
      <c r="H3371" t="str">
        <f t="shared" si="314"/>
        <v>Electronics</v>
      </c>
      <c r="I3371" s="2" t="s">
        <v>45</v>
      </c>
      <c r="J3371" s="1">
        <v>45681</v>
      </c>
      <c r="K3371">
        <v>173.44</v>
      </c>
      <c r="L3371" s="4">
        <v>173.44</v>
      </c>
      <c r="M3371" s="4" t="str">
        <f t="shared" si="315"/>
        <v>Low Sales</v>
      </c>
      <c r="N3371" s="2" t="str">
        <f t="shared" si="316"/>
        <v>Grade C</v>
      </c>
      <c r="O3371"/>
      <c r="P3371" s="4">
        <v>0</v>
      </c>
      <c r="Q3371" t="s">
        <v>31</v>
      </c>
      <c r="R3371" s="4">
        <v>12</v>
      </c>
      <c r="S3371" t="str">
        <f>CONCATENATE(OrdersTable[[#This Row],[Clean_ID]],"-",OrdersTable[[#This Row],[Clean_Region]],"-",OrdersTable[[#This Row],[Clean_Product]])</f>
        <v>4369-EAST-Electronics</v>
      </c>
    </row>
    <row r="3372" spans="1:19" x14ac:dyDescent="0.3">
      <c r="A3372" t="s">
        <v>8536</v>
      </c>
      <c r="B3372" t="str">
        <f t="shared" si="312"/>
        <v>4370</v>
      </c>
      <c r="C3372" t="s">
        <v>8537</v>
      </c>
      <c r="D3372" t="str">
        <f t="shared" si="317"/>
        <v>James Stokes</v>
      </c>
      <c r="E3372" t="s">
        <v>21</v>
      </c>
      <c r="F3372" t="str">
        <f t="shared" si="313"/>
        <v>CENTRAL</v>
      </c>
      <c r="G3372" t="s">
        <v>12</v>
      </c>
      <c r="H3372" t="str">
        <f t="shared" si="314"/>
        <v>Electronics</v>
      </c>
      <c r="I3372" s="2" t="s">
        <v>8367</v>
      </c>
      <c r="J3372" s="1">
        <v>45616</v>
      </c>
      <c r="K3372"/>
      <c r="L3372" s="4">
        <v>0</v>
      </c>
      <c r="M3372" s="4" t="str">
        <f t="shared" si="315"/>
        <v>Low Sales</v>
      </c>
      <c r="N3372" s="2" t="str">
        <f t="shared" si="316"/>
        <v>Grade C</v>
      </c>
      <c r="O3372">
        <v>5</v>
      </c>
      <c r="P3372" s="4">
        <v>5</v>
      </c>
      <c r="Q3372" t="s">
        <v>23</v>
      </c>
      <c r="R3372" s="4">
        <v>2</v>
      </c>
      <c r="S3372" t="str">
        <f>CONCATENATE(OrdersTable[[#This Row],[Clean_ID]],"-",OrdersTable[[#This Row],[Clean_Region]],"-",OrdersTable[[#This Row],[Clean_Product]])</f>
        <v>4370-CENTRAL-Electronics</v>
      </c>
    </row>
    <row r="3373" spans="1:19" x14ac:dyDescent="0.3">
      <c r="A3373" t="s">
        <v>8538</v>
      </c>
      <c r="B3373" t="str">
        <f t="shared" si="312"/>
        <v>4371</v>
      </c>
      <c r="C3373" t="s">
        <v>8539</v>
      </c>
      <c r="D3373" t="str">
        <f t="shared" si="317"/>
        <v>Vanessa Castro</v>
      </c>
      <c r="E3373" t="s">
        <v>51</v>
      </c>
      <c r="F3373" t="str">
        <f t="shared" si="313"/>
        <v>WEST</v>
      </c>
      <c r="G3373" t="s">
        <v>40</v>
      </c>
      <c r="H3373" t="str">
        <f t="shared" si="314"/>
        <v>Office Supplies</v>
      </c>
      <c r="I3373" s="2" t="s">
        <v>8540</v>
      </c>
      <c r="J3373" s="1">
        <v>45786</v>
      </c>
      <c r="K3373">
        <v>2934.43</v>
      </c>
      <c r="L3373" s="4">
        <v>2934.43</v>
      </c>
      <c r="M3373" s="4" t="str">
        <f t="shared" si="315"/>
        <v>High Sales</v>
      </c>
      <c r="N3373" s="2" t="str">
        <f t="shared" si="316"/>
        <v>Grade B</v>
      </c>
      <c r="O3373">
        <v>10</v>
      </c>
      <c r="P3373" s="4">
        <v>10</v>
      </c>
      <c r="Q3373" t="s">
        <v>37</v>
      </c>
      <c r="R3373" s="4">
        <v>14</v>
      </c>
      <c r="S3373" t="str">
        <f>CONCATENATE(OrdersTable[[#This Row],[Clean_ID]],"-",OrdersTable[[#This Row],[Clean_Region]],"-",OrdersTable[[#This Row],[Clean_Product]])</f>
        <v>4371-WEST-Office Supplies</v>
      </c>
    </row>
    <row r="3374" spans="1:19" x14ac:dyDescent="0.3">
      <c r="A3374" t="s">
        <v>8541</v>
      </c>
      <c r="B3374" t="str">
        <f t="shared" si="312"/>
        <v>4372</v>
      </c>
      <c r="C3374" t="s">
        <v>8542</v>
      </c>
      <c r="D3374" t="str">
        <f t="shared" si="317"/>
        <v>Todd Stone</v>
      </c>
      <c r="E3374" t="s">
        <v>26</v>
      </c>
      <c r="F3374" t="str">
        <f t="shared" si="313"/>
        <v>EAST</v>
      </c>
      <c r="G3374" t="s">
        <v>35</v>
      </c>
      <c r="H3374" t="str">
        <f t="shared" si="314"/>
        <v>Electronics</v>
      </c>
      <c r="I3374" s="2" t="s">
        <v>8543</v>
      </c>
      <c r="J3374" s="1">
        <v>45651</v>
      </c>
      <c r="K3374"/>
      <c r="L3374" s="4">
        <v>0</v>
      </c>
      <c r="M3374" s="4" t="str">
        <f t="shared" si="315"/>
        <v>Low Sales</v>
      </c>
      <c r="N3374" s="2" t="str">
        <f t="shared" si="316"/>
        <v>Grade C</v>
      </c>
      <c r="O3374">
        <v>5</v>
      </c>
      <c r="P3374" s="4">
        <v>5</v>
      </c>
      <c r="Q3374" t="s">
        <v>14</v>
      </c>
      <c r="R3374" s="4">
        <v>14</v>
      </c>
      <c r="S3374" t="str">
        <f>CONCATENATE(OrdersTable[[#This Row],[Clean_ID]],"-",OrdersTable[[#This Row],[Clean_Region]],"-",OrdersTable[[#This Row],[Clean_Product]])</f>
        <v>4372-EAST-Electronics</v>
      </c>
    </row>
    <row r="3375" spans="1:19" x14ac:dyDescent="0.3">
      <c r="A3375" t="s">
        <v>8544</v>
      </c>
      <c r="B3375" t="str">
        <f t="shared" si="312"/>
        <v>4373</v>
      </c>
      <c r="C3375" t="s">
        <v>8545</v>
      </c>
      <c r="D3375" t="str">
        <f t="shared" si="317"/>
        <v>Lucas Carr</v>
      </c>
      <c r="E3375" t="s">
        <v>26</v>
      </c>
      <c r="F3375" t="str">
        <f t="shared" si="313"/>
        <v>EAST</v>
      </c>
      <c r="G3375" t="s">
        <v>35</v>
      </c>
      <c r="H3375" t="str">
        <f t="shared" si="314"/>
        <v>Electronics</v>
      </c>
      <c r="I3375" s="2" t="s">
        <v>1550</v>
      </c>
      <c r="J3375" s="1">
        <v>45332</v>
      </c>
      <c r="K3375"/>
      <c r="L3375" s="4">
        <v>0</v>
      </c>
      <c r="M3375" s="4" t="str">
        <f t="shared" si="315"/>
        <v>Low Sales</v>
      </c>
      <c r="N3375" s="2" t="str">
        <f t="shared" si="316"/>
        <v>Grade C</v>
      </c>
      <c r="O3375">
        <v>5</v>
      </c>
      <c r="P3375" s="4">
        <v>5</v>
      </c>
      <c r="Q3375" t="s">
        <v>14</v>
      </c>
      <c r="R3375" s="4">
        <v>12</v>
      </c>
      <c r="S3375" t="str">
        <f>CONCATENATE(OrdersTable[[#This Row],[Clean_ID]],"-",OrdersTable[[#This Row],[Clean_Region]],"-",OrdersTable[[#This Row],[Clean_Product]])</f>
        <v>4373-EAST-Electronics</v>
      </c>
    </row>
    <row r="3376" spans="1:19" x14ac:dyDescent="0.3">
      <c r="A3376" t="s">
        <v>8546</v>
      </c>
      <c r="B3376" t="str">
        <f t="shared" si="312"/>
        <v>4374</v>
      </c>
      <c r="C3376" t="s">
        <v>8547</v>
      </c>
      <c r="D3376" t="str">
        <f t="shared" si="317"/>
        <v>Lawrence Ellis</v>
      </c>
      <c r="E3376" t="s">
        <v>21</v>
      </c>
      <c r="F3376" t="str">
        <f t="shared" si="313"/>
        <v>CENTRAL</v>
      </c>
      <c r="G3376" t="s">
        <v>80</v>
      </c>
      <c r="H3376" t="str">
        <f t="shared" si="314"/>
        <v>Furniture</v>
      </c>
      <c r="I3376" s="2" t="s">
        <v>669</v>
      </c>
      <c r="J3376" s="1">
        <v>45560</v>
      </c>
      <c r="K3376">
        <v>2992.11</v>
      </c>
      <c r="L3376" s="4">
        <v>2992.11</v>
      </c>
      <c r="M3376" s="4" t="str">
        <f t="shared" si="315"/>
        <v>High Sales</v>
      </c>
      <c r="N3376" s="2" t="str">
        <f t="shared" si="316"/>
        <v>Grade B</v>
      </c>
      <c r="O3376"/>
      <c r="P3376" s="4">
        <v>0</v>
      </c>
      <c r="Q3376" t="s">
        <v>23</v>
      </c>
      <c r="R3376" s="4">
        <v>9</v>
      </c>
      <c r="S3376" t="str">
        <f>CONCATENATE(OrdersTable[[#This Row],[Clean_ID]],"-",OrdersTable[[#This Row],[Clean_Region]],"-",OrdersTable[[#This Row],[Clean_Product]])</f>
        <v>4374-CENTRAL-Furniture</v>
      </c>
    </row>
    <row r="3377" spans="1:19" x14ac:dyDescent="0.3">
      <c r="A3377" t="s">
        <v>8548</v>
      </c>
      <c r="B3377" t="str">
        <f t="shared" si="312"/>
        <v>4375</v>
      </c>
      <c r="C3377" t="s">
        <v>8549</v>
      </c>
      <c r="D3377" t="str">
        <f t="shared" si="317"/>
        <v>Shawn Butler</v>
      </c>
      <c r="E3377" t="s">
        <v>51</v>
      </c>
      <c r="F3377" t="str">
        <f t="shared" si="313"/>
        <v>WEST</v>
      </c>
      <c r="G3377" t="s">
        <v>40</v>
      </c>
      <c r="H3377" t="str">
        <f t="shared" si="314"/>
        <v>Office Supplies</v>
      </c>
      <c r="I3377" s="2" t="s">
        <v>8550</v>
      </c>
      <c r="J3377" s="1">
        <v>45946</v>
      </c>
      <c r="K3377">
        <v>4962.47</v>
      </c>
      <c r="L3377" s="4">
        <v>4962.47</v>
      </c>
      <c r="M3377" s="4" t="str">
        <f t="shared" si="315"/>
        <v>High Sales</v>
      </c>
      <c r="N3377" s="2" t="str">
        <f t="shared" si="316"/>
        <v>Grade A</v>
      </c>
      <c r="O3377">
        <v>5</v>
      </c>
      <c r="P3377" s="4">
        <v>5</v>
      </c>
      <c r="Q3377" t="s">
        <v>18</v>
      </c>
      <c r="R3377" s="4">
        <v>10</v>
      </c>
      <c r="S3377" t="str">
        <f>CONCATENATE(OrdersTable[[#This Row],[Clean_ID]],"-",OrdersTable[[#This Row],[Clean_Region]],"-",OrdersTable[[#This Row],[Clean_Product]])</f>
        <v>4375-WEST-Office Supplies</v>
      </c>
    </row>
    <row r="3378" spans="1:19" x14ac:dyDescent="0.3">
      <c r="A3378" t="s">
        <v>8551</v>
      </c>
      <c r="B3378" t="str">
        <f t="shared" si="312"/>
        <v>4376</v>
      </c>
      <c r="C3378" t="s">
        <v>8552</v>
      </c>
      <c r="D3378" t="str">
        <f t="shared" si="317"/>
        <v>Katherine Nixon</v>
      </c>
      <c r="E3378" t="s">
        <v>44</v>
      </c>
      <c r="F3378" t="str">
        <f t="shared" si="313"/>
        <v>SOUTH</v>
      </c>
      <c r="G3378" t="s">
        <v>12</v>
      </c>
      <c r="H3378" t="str">
        <f t="shared" si="314"/>
        <v>Electronics</v>
      </c>
      <c r="I3378" s="2" t="s">
        <v>1594</v>
      </c>
      <c r="J3378" s="1">
        <v>45418</v>
      </c>
      <c r="K3378">
        <v>3668.88</v>
      </c>
      <c r="L3378" s="4">
        <v>3668.88</v>
      </c>
      <c r="M3378" s="4" t="str">
        <f t="shared" si="315"/>
        <v>High Sales</v>
      </c>
      <c r="N3378" s="2" t="str">
        <f t="shared" si="316"/>
        <v>Grade B</v>
      </c>
      <c r="O3378">
        <v>15</v>
      </c>
      <c r="P3378" s="4">
        <v>15</v>
      </c>
      <c r="Q3378" t="s">
        <v>14</v>
      </c>
      <c r="R3378" s="4">
        <v>2</v>
      </c>
      <c r="S3378" t="str">
        <f>CONCATENATE(OrdersTable[[#This Row],[Clean_ID]],"-",OrdersTable[[#This Row],[Clean_Region]],"-",OrdersTable[[#This Row],[Clean_Product]])</f>
        <v>4376-SOUTH-Electronics</v>
      </c>
    </row>
    <row r="3379" spans="1:19" x14ac:dyDescent="0.3">
      <c r="A3379" t="s">
        <v>8553</v>
      </c>
      <c r="B3379" t="str">
        <f t="shared" si="312"/>
        <v>4377</v>
      </c>
      <c r="C3379" t="s">
        <v>8554</v>
      </c>
      <c r="D3379" t="str">
        <f t="shared" si="317"/>
        <v>Rebecca Avila</v>
      </c>
      <c r="E3379" t="s">
        <v>11</v>
      </c>
      <c r="F3379" t="str">
        <f t="shared" si="313"/>
        <v>NORTH</v>
      </c>
      <c r="G3379" t="s">
        <v>35</v>
      </c>
      <c r="H3379" t="str">
        <f t="shared" si="314"/>
        <v>Electronics</v>
      </c>
      <c r="I3379" s="2" t="s">
        <v>1821</v>
      </c>
      <c r="J3379" s="1">
        <v>45932</v>
      </c>
      <c r="K3379">
        <v>2492.37</v>
      </c>
      <c r="L3379" s="4">
        <v>2492.37</v>
      </c>
      <c r="M3379" s="4" t="str">
        <f t="shared" si="315"/>
        <v>Low Sales</v>
      </c>
      <c r="N3379" s="2" t="str">
        <f t="shared" si="316"/>
        <v>Grade B</v>
      </c>
      <c r="O3379"/>
      <c r="P3379" s="4">
        <v>0</v>
      </c>
      <c r="Q3379" t="s">
        <v>14</v>
      </c>
      <c r="R3379" s="4">
        <v>7</v>
      </c>
      <c r="S3379" t="str">
        <f>CONCATENATE(OrdersTable[[#This Row],[Clean_ID]],"-",OrdersTable[[#This Row],[Clean_Region]],"-",OrdersTable[[#This Row],[Clean_Product]])</f>
        <v>4377-NORTH-Electronics</v>
      </c>
    </row>
    <row r="3380" spans="1:19" x14ac:dyDescent="0.3">
      <c r="A3380" t="s">
        <v>8555</v>
      </c>
      <c r="B3380" t="str">
        <f t="shared" si="312"/>
        <v>4378</v>
      </c>
      <c r="C3380" t="s">
        <v>8556</v>
      </c>
      <c r="D3380" t="str">
        <f t="shared" si="317"/>
        <v>Christopher Lyons</v>
      </c>
      <c r="E3380" t="s">
        <v>11</v>
      </c>
      <c r="F3380" t="str">
        <f t="shared" si="313"/>
        <v>NORTH</v>
      </c>
      <c r="G3380" t="s">
        <v>40</v>
      </c>
      <c r="H3380" t="str">
        <f t="shared" si="314"/>
        <v>Office Supplies</v>
      </c>
      <c r="I3380" s="2" t="s">
        <v>2618</v>
      </c>
      <c r="J3380" s="1">
        <v>45444</v>
      </c>
      <c r="K3380">
        <v>852.15</v>
      </c>
      <c r="L3380" s="4">
        <v>852.15</v>
      </c>
      <c r="M3380" s="4" t="str">
        <f t="shared" si="315"/>
        <v>Low Sales</v>
      </c>
      <c r="N3380" s="2" t="str">
        <f t="shared" si="316"/>
        <v>Grade C</v>
      </c>
      <c r="O3380">
        <v>20</v>
      </c>
      <c r="P3380" s="4">
        <v>20</v>
      </c>
      <c r="Q3380" t="s">
        <v>37</v>
      </c>
      <c r="R3380" s="4">
        <v>4</v>
      </c>
      <c r="S3380" t="str">
        <f>CONCATENATE(OrdersTable[[#This Row],[Clean_ID]],"-",OrdersTable[[#This Row],[Clean_Region]],"-",OrdersTable[[#This Row],[Clean_Product]])</f>
        <v>4378-NORTH-Office Supplies</v>
      </c>
    </row>
    <row r="3381" spans="1:19" x14ac:dyDescent="0.3">
      <c r="A3381" t="s">
        <v>8557</v>
      </c>
      <c r="B3381" t="str">
        <f t="shared" si="312"/>
        <v>4379</v>
      </c>
      <c r="C3381" t="s">
        <v>8558</v>
      </c>
      <c r="D3381" t="str">
        <f t="shared" si="317"/>
        <v>Thomas George</v>
      </c>
      <c r="E3381" t="s">
        <v>34</v>
      </c>
      <c r="F3381" t="str">
        <f t="shared" si="313"/>
        <v>NORTH</v>
      </c>
      <c r="G3381" t="s">
        <v>12</v>
      </c>
      <c r="H3381" t="str">
        <f t="shared" si="314"/>
        <v>Electronics</v>
      </c>
      <c r="I3381" s="2" t="s">
        <v>8559</v>
      </c>
      <c r="J3381" s="1">
        <v>45685</v>
      </c>
      <c r="K3381">
        <v>4437.8599999999997</v>
      </c>
      <c r="L3381" s="4">
        <v>4437.8599999999997</v>
      </c>
      <c r="M3381" s="4" t="str">
        <f t="shared" si="315"/>
        <v>High Sales</v>
      </c>
      <c r="N3381" s="2" t="str">
        <f t="shared" si="316"/>
        <v>Grade A</v>
      </c>
      <c r="O3381">
        <v>20</v>
      </c>
      <c r="P3381" s="4">
        <v>20</v>
      </c>
      <c r="Q3381" t="s">
        <v>18</v>
      </c>
      <c r="R3381" s="4">
        <v>1</v>
      </c>
      <c r="S3381" t="str">
        <f>CONCATENATE(OrdersTable[[#This Row],[Clean_ID]],"-",OrdersTable[[#This Row],[Clean_Region]],"-",OrdersTable[[#This Row],[Clean_Product]])</f>
        <v>4379-NORTH-Electronics</v>
      </c>
    </row>
    <row r="3382" spans="1:19" x14ac:dyDescent="0.3">
      <c r="A3382" t="s">
        <v>8560</v>
      </c>
      <c r="B3382" t="str">
        <f t="shared" si="312"/>
        <v>4380</v>
      </c>
      <c r="C3382" t="s">
        <v>8561</v>
      </c>
      <c r="D3382" t="str">
        <f t="shared" si="317"/>
        <v>James Simmons</v>
      </c>
      <c r="E3382" t="s">
        <v>44</v>
      </c>
      <c r="F3382" t="str">
        <f t="shared" si="313"/>
        <v>SOUTH</v>
      </c>
      <c r="G3382" t="s">
        <v>40</v>
      </c>
      <c r="H3382" t="str">
        <f t="shared" si="314"/>
        <v>Office Supplies</v>
      </c>
      <c r="I3382" s="2" t="s">
        <v>2969</v>
      </c>
      <c r="J3382" s="1">
        <v>46096</v>
      </c>
      <c r="K3382"/>
      <c r="L3382" s="4">
        <v>0</v>
      </c>
      <c r="M3382" s="4" t="str">
        <f t="shared" si="315"/>
        <v>Low Sales</v>
      </c>
      <c r="N3382" s="2" t="str">
        <f t="shared" si="316"/>
        <v>Grade C</v>
      </c>
      <c r="O3382">
        <v>10</v>
      </c>
      <c r="P3382" s="4">
        <v>10</v>
      </c>
      <c r="Q3382" t="s">
        <v>31</v>
      </c>
      <c r="R3382" s="4">
        <v>12</v>
      </c>
      <c r="S3382" t="str">
        <f>CONCATENATE(OrdersTable[[#This Row],[Clean_ID]],"-",OrdersTable[[#This Row],[Clean_Region]],"-",OrdersTable[[#This Row],[Clean_Product]])</f>
        <v>4380-SOUTH-Office Supplies</v>
      </c>
    </row>
    <row r="3383" spans="1:19" x14ac:dyDescent="0.3">
      <c r="A3383" t="s">
        <v>8562</v>
      </c>
      <c r="B3383" t="str">
        <f t="shared" si="312"/>
        <v>4381</v>
      </c>
      <c r="C3383" t="s">
        <v>8563</v>
      </c>
      <c r="D3383" t="str">
        <f t="shared" si="317"/>
        <v>Danielle Montes</v>
      </c>
      <c r="E3383" t="s">
        <v>21</v>
      </c>
      <c r="F3383" t="str">
        <f t="shared" si="313"/>
        <v>CENTRAL</v>
      </c>
      <c r="G3383" t="s">
        <v>35</v>
      </c>
      <c r="H3383" t="str">
        <f t="shared" si="314"/>
        <v>Electronics</v>
      </c>
      <c r="I3383" s="2" t="s">
        <v>8564</v>
      </c>
      <c r="J3383" s="1">
        <v>45664</v>
      </c>
      <c r="K3383"/>
      <c r="L3383" s="4">
        <v>0</v>
      </c>
      <c r="M3383" s="4" t="str">
        <f t="shared" si="315"/>
        <v>Low Sales</v>
      </c>
      <c r="N3383" s="2" t="str">
        <f t="shared" si="316"/>
        <v>Grade C</v>
      </c>
      <c r="O3383">
        <v>5</v>
      </c>
      <c r="P3383" s="4">
        <v>5</v>
      </c>
      <c r="Q3383" t="s">
        <v>31</v>
      </c>
      <c r="R3383" s="4">
        <v>8</v>
      </c>
      <c r="S3383" t="str">
        <f>CONCATENATE(OrdersTable[[#This Row],[Clean_ID]],"-",OrdersTable[[#This Row],[Clean_Region]],"-",OrdersTable[[#This Row],[Clean_Product]])</f>
        <v>4381-CENTRAL-Electronics</v>
      </c>
    </row>
    <row r="3384" spans="1:19" x14ac:dyDescent="0.3">
      <c r="A3384" t="s">
        <v>8565</v>
      </c>
      <c r="B3384" t="str">
        <f t="shared" si="312"/>
        <v>4382</v>
      </c>
      <c r="C3384" t="s">
        <v>8566</v>
      </c>
      <c r="D3384" t="str">
        <f t="shared" si="317"/>
        <v>Ms. Jenna Miller</v>
      </c>
      <c r="E3384" t="s">
        <v>11</v>
      </c>
      <c r="F3384" t="str">
        <f t="shared" si="313"/>
        <v>NORTH</v>
      </c>
      <c r="G3384" t="s">
        <v>12</v>
      </c>
      <c r="H3384" t="str">
        <f t="shared" si="314"/>
        <v>Electronics</v>
      </c>
      <c r="I3384" s="2" t="s">
        <v>6728</v>
      </c>
      <c r="J3384" s="1">
        <v>46118</v>
      </c>
      <c r="K3384"/>
      <c r="L3384" s="4">
        <v>0</v>
      </c>
      <c r="M3384" s="4" t="str">
        <f t="shared" si="315"/>
        <v>Low Sales</v>
      </c>
      <c r="N3384" s="2" t="str">
        <f t="shared" si="316"/>
        <v>Grade C</v>
      </c>
      <c r="O3384">
        <v>20</v>
      </c>
      <c r="P3384" s="4">
        <v>20</v>
      </c>
      <c r="Q3384" t="s">
        <v>37</v>
      </c>
      <c r="R3384" s="4">
        <v>6</v>
      </c>
      <c r="S3384" t="str">
        <f>CONCATENATE(OrdersTable[[#This Row],[Clean_ID]],"-",OrdersTable[[#This Row],[Clean_Region]],"-",OrdersTable[[#This Row],[Clean_Product]])</f>
        <v>4382-NORTH-Electronics</v>
      </c>
    </row>
    <row r="3385" spans="1:19" x14ac:dyDescent="0.3">
      <c r="A3385" t="s">
        <v>8567</v>
      </c>
      <c r="B3385" t="str">
        <f t="shared" si="312"/>
        <v>4383</v>
      </c>
      <c r="C3385" t="s">
        <v>8568</v>
      </c>
      <c r="D3385" t="str">
        <f t="shared" si="317"/>
        <v>Austin Butler</v>
      </c>
      <c r="E3385" t="s">
        <v>51</v>
      </c>
      <c r="F3385" t="str">
        <f t="shared" si="313"/>
        <v>WEST</v>
      </c>
      <c r="G3385" t="s">
        <v>35</v>
      </c>
      <c r="H3385" t="str">
        <f t="shared" si="314"/>
        <v>Electronics</v>
      </c>
      <c r="I3385" s="2" t="s">
        <v>1957</v>
      </c>
      <c r="J3385" s="1">
        <v>45553</v>
      </c>
      <c r="K3385"/>
      <c r="L3385" s="4">
        <v>0</v>
      </c>
      <c r="M3385" s="4" t="str">
        <f t="shared" si="315"/>
        <v>Low Sales</v>
      </c>
      <c r="N3385" s="2" t="str">
        <f t="shared" si="316"/>
        <v>Grade C</v>
      </c>
      <c r="O3385">
        <v>10</v>
      </c>
      <c r="P3385" s="4">
        <v>10</v>
      </c>
      <c r="Q3385" t="s">
        <v>31</v>
      </c>
      <c r="R3385" s="4">
        <v>11</v>
      </c>
      <c r="S3385" t="str">
        <f>CONCATENATE(OrdersTable[[#This Row],[Clean_ID]],"-",OrdersTable[[#This Row],[Clean_Region]],"-",OrdersTable[[#This Row],[Clean_Product]])</f>
        <v>4383-WEST-Electronics</v>
      </c>
    </row>
    <row r="3386" spans="1:19" x14ac:dyDescent="0.3">
      <c r="A3386" t="s">
        <v>8569</v>
      </c>
      <c r="B3386" t="str">
        <f t="shared" si="312"/>
        <v>4384</v>
      </c>
      <c r="C3386" t="s">
        <v>8570</v>
      </c>
      <c r="D3386" t="str">
        <f t="shared" si="317"/>
        <v>Jeremy Powell</v>
      </c>
      <c r="E3386" t="s">
        <v>26</v>
      </c>
      <c r="F3386" t="str">
        <f t="shared" si="313"/>
        <v>EAST</v>
      </c>
      <c r="G3386" t="s">
        <v>40</v>
      </c>
      <c r="H3386" t="str">
        <f t="shared" si="314"/>
        <v>Office Supplies</v>
      </c>
      <c r="I3386" s="2" t="s">
        <v>1335</v>
      </c>
      <c r="J3386" s="1">
        <v>45673</v>
      </c>
      <c r="K3386">
        <v>1309.21</v>
      </c>
      <c r="L3386" s="4">
        <v>1309.21</v>
      </c>
      <c r="M3386" s="4" t="str">
        <f t="shared" si="315"/>
        <v>Low Sales</v>
      </c>
      <c r="N3386" s="2" t="str">
        <f t="shared" si="316"/>
        <v>Grade C</v>
      </c>
      <c r="O3386">
        <v>15</v>
      </c>
      <c r="P3386" s="4">
        <v>15</v>
      </c>
      <c r="Q3386" t="s">
        <v>23</v>
      </c>
      <c r="R3386" s="4">
        <v>11</v>
      </c>
      <c r="S3386" t="str">
        <f>CONCATENATE(OrdersTable[[#This Row],[Clean_ID]],"-",OrdersTable[[#This Row],[Clean_Region]],"-",OrdersTable[[#This Row],[Clean_Product]])</f>
        <v>4384-EAST-Office Supplies</v>
      </c>
    </row>
    <row r="3387" spans="1:19" x14ac:dyDescent="0.3">
      <c r="A3387" t="s">
        <v>8571</v>
      </c>
      <c r="B3387" t="str">
        <f t="shared" si="312"/>
        <v>4385</v>
      </c>
      <c r="C3387" t="s">
        <v>8572</v>
      </c>
      <c r="D3387" t="str">
        <f t="shared" si="317"/>
        <v>Anthony Hughes</v>
      </c>
      <c r="E3387" t="s">
        <v>51</v>
      </c>
      <c r="F3387" t="str">
        <f t="shared" si="313"/>
        <v>WEST</v>
      </c>
      <c r="G3387" t="s">
        <v>35</v>
      </c>
      <c r="H3387" t="str">
        <f t="shared" si="314"/>
        <v>Electronics</v>
      </c>
      <c r="I3387" s="2" t="s">
        <v>8294</v>
      </c>
      <c r="J3387" s="1">
        <v>45654</v>
      </c>
      <c r="K3387"/>
      <c r="L3387" s="4">
        <v>0</v>
      </c>
      <c r="M3387" s="4" t="str">
        <f t="shared" si="315"/>
        <v>Low Sales</v>
      </c>
      <c r="N3387" s="2" t="str">
        <f t="shared" si="316"/>
        <v>Grade C</v>
      </c>
      <c r="O3387"/>
      <c r="P3387" s="4">
        <v>0</v>
      </c>
      <c r="Q3387" t="s">
        <v>18</v>
      </c>
      <c r="R3387" s="4">
        <v>13</v>
      </c>
      <c r="S3387" t="str">
        <f>CONCATENATE(OrdersTable[[#This Row],[Clean_ID]],"-",OrdersTable[[#This Row],[Clean_Region]],"-",OrdersTable[[#This Row],[Clean_Product]])</f>
        <v>4385-WEST-Electronics</v>
      </c>
    </row>
    <row r="3388" spans="1:19" x14ac:dyDescent="0.3">
      <c r="A3388" t="s">
        <v>8573</v>
      </c>
      <c r="B3388" t="str">
        <f t="shared" si="312"/>
        <v>4386</v>
      </c>
      <c r="C3388" t="s">
        <v>8574</v>
      </c>
      <c r="D3388" t="str">
        <f t="shared" si="317"/>
        <v>Dr. Tracey Mercer Dvm</v>
      </c>
      <c r="E3388" t="s">
        <v>26</v>
      </c>
      <c r="F3388" t="str">
        <f t="shared" si="313"/>
        <v>EAST</v>
      </c>
      <c r="G3388" t="s">
        <v>80</v>
      </c>
      <c r="H3388" t="str">
        <f t="shared" si="314"/>
        <v>Furniture</v>
      </c>
      <c r="I3388" s="2" t="s">
        <v>257</v>
      </c>
      <c r="J3388" s="1">
        <v>45880</v>
      </c>
      <c r="K3388"/>
      <c r="L3388" s="4">
        <v>0</v>
      </c>
      <c r="M3388" s="4" t="str">
        <f t="shared" si="315"/>
        <v>Low Sales</v>
      </c>
      <c r="N3388" s="2" t="str">
        <f t="shared" si="316"/>
        <v>Grade C</v>
      </c>
      <c r="O3388">
        <v>10</v>
      </c>
      <c r="P3388" s="4">
        <v>10</v>
      </c>
      <c r="Q3388" t="s">
        <v>23</v>
      </c>
      <c r="R3388" s="4">
        <v>14</v>
      </c>
      <c r="S3388" t="str">
        <f>CONCATENATE(OrdersTable[[#This Row],[Clean_ID]],"-",OrdersTable[[#This Row],[Clean_Region]],"-",OrdersTable[[#This Row],[Clean_Product]])</f>
        <v>4386-EAST-Furniture</v>
      </c>
    </row>
    <row r="3389" spans="1:19" x14ac:dyDescent="0.3">
      <c r="A3389" t="s">
        <v>8575</v>
      </c>
      <c r="B3389" t="str">
        <f t="shared" si="312"/>
        <v>4387</v>
      </c>
      <c r="C3389" t="s">
        <v>8576</v>
      </c>
      <c r="D3389" t="str">
        <f t="shared" si="317"/>
        <v>Kimberly Graves</v>
      </c>
      <c r="E3389" t="s">
        <v>51</v>
      </c>
      <c r="F3389" t="str">
        <f t="shared" si="313"/>
        <v>WEST</v>
      </c>
      <c r="G3389" t="s">
        <v>80</v>
      </c>
      <c r="H3389" t="str">
        <f t="shared" si="314"/>
        <v>Furniture</v>
      </c>
      <c r="I3389" s="2" t="s">
        <v>8577</v>
      </c>
      <c r="J3389" s="1">
        <v>45736</v>
      </c>
      <c r="K3389"/>
      <c r="L3389" s="4">
        <v>0</v>
      </c>
      <c r="M3389" s="4" t="str">
        <f t="shared" si="315"/>
        <v>Low Sales</v>
      </c>
      <c r="N3389" s="2" t="str">
        <f t="shared" si="316"/>
        <v>Grade C</v>
      </c>
      <c r="O3389">
        <v>10</v>
      </c>
      <c r="P3389" s="4">
        <v>10</v>
      </c>
      <c r="Q3389" t="s">
        <v>18</v>
      </c>
      <c r="R3389" s="4">
        <v>1</v>
      </c>
      <c r="S3389" t="str">
        <f>CONCATENATE(OrdersTable[[#This Row],[Clean_ID]],"-",OrdersTable[[#This Row],[Clean_Region]],"-",OrdersTable[[#This Row],[Clean_Product]])</f>
        <v>4387-WEST-Furniture</v>
      </c>
    </row>
    <row r="3390" spans="1:19" x14ac:dyDescent="0.3">
      <c r="A3390" t="s">
        <v>8578</v>
      </c>
      <c r="B3390" t="str">
        <f t="shared" si="312"/>
        <v>4388</v>
      </c>
      <c r="C3390" t="s">
        <v>8579</v>
      </c>
      <c r="D3390" t="str">
        <f t="shared" si="317"/>
        <v>Kathleen Wallace</v>
      </c>
      <c r="E3390" t="s">
        <v>11</v>
      </c>
      <c r="F3390" t="str">
        <f t="shared" si="313"/>
        <v>NORTH</v>
      </c>
      <c r="G3390" t="s">
        <v>35</v>
      </c>
      <c r="H3390" t="str">
        <f t="shared" si="314"/>
        <v>Electronics</v>
      </c>
      <c r="I3390" s="2" t="s">
        <v>1842</v>
      </c>
      <c r="J3390" s="1">
        <v>45776</v>
      </c>
      <c r="K3390">
        <v>2646.4</v>
      </c>
      <c r="L3390" s="4">
        <v>2646.4</v>
      </c>
      <c r="M3390" s="4" t="str">
        <f t="shared" si="315"/>
        <v>High Sales</v>
      </c>
      <c r="N3390" s="2" t="str">
        <f t="shared" si="316"/>
        <v>Grade B</v>
      </c>
      <c r="O3390"/>
      <c r="P3390" s="4">
        <v>0</v>
      </c>
      <c r="Q3390" t="s">
        <v>37</v>
      </c>
      <c r="R3390" s="4">
        <v>5</v>
      </c>
      <c r="S3390" t="str">
        <f>CONCATENATE(OrdersTable[[#This Row],[Clean_ID]],"-",OrdersTable[[#This Row],[Clean_Region]],"-",OrdersTable[[#This Row],[Clean_Product]])</f>
        <v>4388-NORTH-Electronics</v>
      </c>
    </row>
    <row r="3391" spans="1:19" x14ac:dyDescent="0.3">
      <c r="A3391" t="s">
        <v>8580</v>
      </c>
      <c r="B3391" t="str">
        <f t="shared" si="312"/>
        <v>4389</v>
      </c>
      <c r="C3391" t="s">
        <v>5149</v>
      </c>
      <c r="D3391" t="str">
        <f t="shared" si="317"/>
        <v>Jennifer Allen</v>
      </c>
      <c r="E3391" t="s">
        <v>44</v>
      </c>
      <c r="F3391" t="str">
        <f t="shared" si="313"/>
        <v>SOUTH</v>
      </c>
      <c r="G3391" t="s">
        <v>80</v>
      </c>
      <c r="H3391" t="str">
        <f t="shared" si="314"/>
        <v>Furniture</v>
      </c>
      <c r="I3391" s="2" t="s">
        <v>1571</v>
      </c>
      <c r="J3391" s="1">
        <v>46083</v>
      </c>
      <c r="K3391">
        <v>2072.14</v>
      </c>
      <c r="L3391" s="4">
        <v>2072.14</v>
      </c>
      <c r="M3391" s="4" t="str">
        <f t="shared" si="315"/>
        <v>Low Sales</v>
      </c>
      <c r="N3391" s="2" t="str">
        <f t="shared" si="316"/>
        <v>Grade B</v>
      </c>
      <c r="O3391">
        <v>15</v>
      </c>
      <c r="P3391" s="4">
        <v>15</v>
      </c>
      <c r="Q3391" t="s">
        <v>31</v>
      </c>
      <c r="R3391" s="4">
        <v>4</v>
      </c>
      <c r="S3391" t="str">
        <f>CONCATENATE(OrdersTable[[#This Row],[Clean_ID]],"-",OrdersTable[[#This Row],[Clean_Region]],"-",OrdersTable[[#This Row],[Clean_Product]])</f>
        <v>4389-SOUTH-Furniture</v>
      </c>
    </row>
    <row r="3392" spans="1:19" x14ac:dyDescent="0.3">
      <c r="A3392" t="s">
        <v>8581</v>
      </c>
      <c r="B3392" t="str">
        <f t="shared" si="312"/>
        <v>4390</v>
      </c>
      <c r="C3392" t="s">
        <v>8582</v>
      </c>
      <c r="D3392" t="str">
        <f t="shared" si="317"/>
        <v>David Ellis</v>
      </c>
      <c r="E3392" t="s">
        <v>11</v>
      </c>
      <c r="F3392" t="str">
        <f t="shared" si="313"/>
        <v>NORTH</v>
      </c>
      <c r="G3392" t="s">
        <v>35</v>
      </c>
      <c r="H3392" t="str">
        <f t="shared" si="314"/>
        <v>Electronics</v>
      </c>
      <c r="I3392" s="2" t="s">
        <v>963</v>
      </c>
      <c r="J3392" s="1">
        <v>45903</v>
      </c>
      <c r="K3392">
        <v>1719.22</v>
      </c>
      <c r="L3392" s="4">
        <v>1719.22</v>
      </c>
      <c r="M3392" s="4" t="str">
        <f t="shared" si="315"/>
        <v>Low Sales</v>
      </c>
      <c r="N3392" s="2" t="str">
        <f t="shared" si="316"/>
        <v>Grade C</v>
      </c>
      <c r="O3392">
        <v>15</v>
      </c>
      <c r="P3392" s="4">
        <v>15</v>
      </c>
      <c r="Q3392" t="s">
        <v>14</v>
      </c>
      <c r="R3392" s="4">
        <v>13</v>
      </c>
      <c r="S3392" t="str">
        <f>CONCATENATE(OrdersTable[[#This Row],[Clean_ID]],"-",OrdersTable[[#This Row],[Clean_Region]],"-",OrdersTable[[#This Row],[Clean_Product]])</f>
        <v>4390-NORTH-Electronics</v>
      </c>
    </row>
    <row r="3393" spans="1:19" x14ac:dyDescent="0.3">
      <c r="A3393" t="s">
        <v>8583</v>
      </c>
      <c r="B3393" t="str">
        <f t="shared" si="312"/>
        <v>4391</v>
      </c>
      <c r="C3393" t="s">
        <v>8584</v>
      </c>
      <c r="D3393" t="str">
        <f t="shared" si="317"/>
        <v>Jonathan Thornton</v>
      </c>
      <c r="E3393" t="s">
        <v>11</v>
      </c>
      <c r="F3393" t="str">
        <f t="shared" si="313"/>
        <v>NORTH</v>
      </c>
      <c r="G3393" t="s">
        <v>40</v>
      </c>
      <c r="H3393" t="str">
        <f t="shared" si="314"/>
        <v>Office Supplies</v>
      </c>
      <c r="I3393" s="2" t="s">
        <v>716</v>
      </c>
      <c r="J3393" s="1">
        <v>45618</v>
      </c>
      <c r="K3393">
        <v>1837.83</v>
      </c>
      <c r="L3393" s="4">
        <v>1837.83</v>
      </c>
      <c r="M3393" s="4" t="str">
        <f t="shared" si="315"/>
        <v>Low Sales</v>
      </c>
      <c r="N3393" s="2" t="str">
        <f t="shared" si="316"/>
        <v>Grade C</v>
      </c>
      <c r="O3393"/>
      <c r="P3393" s="4">
        <v>0</v>
      </c>
      <c r="Q3393" t="s">
        <v>18</v>
      </c>
      <c r="R3393" s="4">
        <v>9</v>
      </c>
      <c r="S3393" t="str">
        <f>CONCATENATE(OrdersTable[[#This Row],[Clean_ID]],"-",OrdersTable[[#This Row],[Clean_Region]],"-",OrdersTable[[#This Row],[Clean_Product]])</f>
        <v>4391-NORTH-Office Supplies</v>
      </c>
    </row>
    <row r="3394" spans="1:19" x14ac:dyDescent="0.3">
      <c r="A3394" t="s">
        <v>8585</v>
      </c>
      <c r="B3394" t="str">
        <f t="shared" ref="B3394:B3457" si="318">RIGHT(A3394, 4)</f>
        <v>4392</v>
      </c>
      <c r="C3394" t="s">
        <v>8586</v>
      </c>
      <c r="D3394" t="str">
        <f t="shared" si="317"/>
        <v>Tonya Wade</v>
      </c>
      <c r="E3394" t="s">
        <v>26</v>
      </c>
      <c r="F3394" t="str">
        <f t="shared" ref="F3394:F3457" si="319">UPPER(TRIM(E3394))</f>
        <v>EAST</v>
      </c>
      <c r="G3394" t="s">
        <v>35</v>
      </c>
      <c r="H3394" t="str">
        <f t="shared" ref="H3394:H3457" si="320">PROPER(TRIM(G3394))</f>
        <v>Electronics</v>
      </c>
      <c r="I3394" s="2" t="s">
        <v>1394</v>
      </c>
      <c r="J3394" s="1">
        <v>45766</v>
      </c>
      <c r="K3394">
        <v>3677.44</v>
      </c>
      <c r="L3394" s="4">
        <v>3677.44</v>
      </c>
      <c r="M3394" s="4" t="str">
        <f t="shared" ref="M3394:M3457" si="321">IF(L3394&gt;2500, "High Sales", "Low Sales")</f>
        <v>High Sales</v>
      </c>
      <c r="N3394" s="2" t="str">
        <f t="shared" ref="N3394:N3457" si="322">IF(OR(ISBLANK(L3394), L3394="", L3394=0), "Grade C", IF(L3394&gt;=4000, "Grade A", IF(L3394&gt;=2000, "Grade B", "Grade C")))</f>
        <v>Grade B</v>
      </c>
      <c r="O3394">
        <v>5</v>
      </c>
      <c r="P3394" s="4">
        <v>5</v>
      </c>
      <c r="Q3394" t="s">
        <v>23</v>
      </c>
      <c r="R3394" s="4">
        <v>4</v>
      </c>
      <c r="S3394" t="str">
        <f>CONCATENATE(OrdersTable[[#This Row],[Clean_ID]],"-",OrdersTable[[#This Row],[Clean_Region]],"-",OrdersTable[[#This Row],[Clean_Product]])</f>
        <v>4392-EAST-Electronics</v>
      </c>
    </row>
    <row r="3395" spans="1:19" x14ac:dyDescent="0.3">
      <c r="A3395" t="s">
        <v>8587</v>
      </c>
      <c r="B3395" t="str">
        <f t="shared" si="318"/>
        <v>4393</v>
      </c>
      <c r="C3395" t="s">
        <v>8588</v>
      </c>
      <c r="D3395" t="str">
        <f t="shared" ref="D3395:D3458" si="323">PROPER(TRIM(C3395))</f>
        <v>George Lee</v>
      </c>
      <c r="E3395" t="s">
        <v>26</v>
      </c>
      <c r="F3395" t="str">
        <f t="shared" si="319"/>
        <v>EAST</v>
      </c>
      <c r="G3395" t="s">
        <v>80</v>
      </c>
      <c r="H3395" t="str">
        <f t="shared" si="320"/>
        <v>Furniture</v>
      </c>
      <c r="I3395" s="2" t="s">
        <v>7763</v>
      </c>
      <c r="J3395" s="1">
        <v>46068</v>
      </c>
      <c r="K3395">
        <v>3804.51</v>
      </c>
      <c r="L3395" s="4">
        <v>3804.51</v>
      </c>
      <c r="M3395" s="4" t="str">
        <f t="shared" si="321"/>
        <v>High Sales</v>
      </c>
      <c r="N3395" s="2" t="str">
        <f t="shared" si="322"/>
        <v>Grade B</v>
      </c>
      <c r="O3395">
        <v>20</v>
      </c>
      <c r="P3395" s="4">
        <v>20</v>
      </c>
      <c r="Q3395" t="s">
        <v>23</v>
      </c>
      <c r="R3395" s="4">
        <v>4</v>
      </c>
      <c r="S3395" t="str">
        <f>CONCATENATE(OrdersTable[[#This Row],[Clean_ID]],"-",OrdersTable[[#This Row],[Clean_Region]],"-",OrdersTable[[#This Row],[Clean_Product]])</f>
        <v>4393-EAST-Furniture</v>
      </c>
    </row>
    <row r="3396" spans="1:19" x14ac:dyDescent="0.3">
      <c r="A3396" t="s">
        <v>8589</v>
      </c>
      <c r="B3396" t="str">
        <f t="shared" si="318"/>
        <v>4394</v>
      </c>
      <c r="C3396" t="s">
        <v>8590</v>
      </c>
      <c r="D3396" t="str">
        <f t="shared" si="323"/>
        <v>Gabrielle Warren</v>
      </c>
      <c r="E3396" t="s">
        <v>11</v>
      </c>
      <c r="F3396" t="str">
        <f t="shared" si="319"/>
        <v>NORTH</v>
      </c>
      <c r="G3396" t="s">
        <v>35</v>
      </c>
      <c r="H3396" t="str">
        <f t="shared" si="320"/>
        <v>Electronics</v>
      </c>
      <c r="I3396" s="2" t="s">
        <v>2173</v>
      </c>
      <c r="J3396" s="1">
        <v>45437</v>
      </c>
      <c r="K3396"/>
      <c r="L3396" s="4">
        <v>0</v>
      </c>
      <c r="M3396" s="4" t="str">
        <f t="shared" si="321"/>
        <v>Low Sales</v>
      </c>
      <c r="N3396" s="2" t="str">
        <f t="shared" si="322"/>
        <v>Grade C</v>
      </c>
      <c r="O3396">
        <v>5</v>
      </c>
      <c r="P3396" s="4">
        <v>5</v>
      </c>
      <c r="Q3396" t="s">
        <v>18</v>
      </c>
      <c r="R3396" s="4">
        <v>9</v>
      </c>
      <c r="S3396" t="str">
        <f>CONCATENATE(OrdersTable[[#This Row],[Clean_ID]],"-",OrdersTable[[#This Row],[Clean_Region]],"-",OrdersTable[[#This Row],[Clean_Product]])</f>
        <v>4394-NORTH-Electronics</v>
      </c>
    </row>
    <row r="3397" spans="1:19" x14ac:dyDescent="0.3">
      <c r="A3397" t="s">
        <v>8591</v>
      </c>
      <c r="B3397" t="str">
        <f t="shared" si="318"/>
        <v>4395</v>
      </c>
      <c r="C3397" t="s">
        <v>8592</v>
      </c>
      <c r="D3397" t="str">
        <f t="shared" si="323"/>
        <v>David Haas</v>
      </c>
      <c r="E3397" t="s">
        <v>34</v>
      </c>
      <c r="F3397" t="str">
        <f t="shared" si="319"/>
        <v>NORTH</v>
      </c>
      <c r="G3397" t="s">
        <v>12</v>
      </c>
      <c r="H3397" t="str">
        <f t="shared" si="320"/>
        <v>Electronics</v>
      </c>
      <c r="I3397" s="2" t="s">
        <v>4658</v>
      </c>
      <c r="J3397" s="1">
        <v>45723</v>
      </c>
      <c r="K3397"/>
      <c r="L3397" s="4">
        <v>0</v>
      </c>
      <c r="M3397" s="4" t="str">
        <f t="shared" si="321"/>
        <v>Low Sales</v>
      </c>
      <c r="N3397" s="2" t="str">
        <f t="shared" si="322"/>
        <v>Grade C</v>
      </c>
      <c r="O3397">
        <v>5</v>
      </c>
      <c r="P3397" s="4">
        <v>5</v>
      </c>
      <c r="Q3397" t="s">
        <v>31</v>
      </c>
      <c r="R3397" s="4">
        <v>1</v>
      </c>
      <c r="S3397" t="str">
        <f>CONCATENATE(OrdersTable[[#This Row],[Clean_ID]],"-",OrdersTable[[#This Row],[Clean_Region]],"-",OrdersTable[[#This Row],[Clean_Product]])</f>
        <v>4395-NORTH-Electronics</v>
      </c>
    </row>
    <row r="3398" spans="1:19" x14ac:dyDescent="0.3">
      <c r="A3398" t="s">
        <v>8593</v>
      </c>
      <c r="B3398" t="str">
        <f t="shared" si="318"/>
        <v>4396</v>
      </c>
      <c r="C3398" t="s">
        <v>8594</v>
      </c>
      <c r="D3398" t="str">
        <f t="shared" si="323"/>
        <v>Francisco Ortiz</v>
      </c>
      <c r="E3398" t="s">
        <v>11</v>
      </c>
      <c r="F3398" t="str">
        <f t="shared" si="319"/>
        <v>NORTH</v>
      </c>
      <c r="G3398" t="s">
        <v>80</v>
      </c>
      <c r="H3398" t="str">
        <f t="shared" si="320"/>
        <v>Furniture</v>
      </c>
      <c r="I3398" s="2" t="s">
        <v>7153</v>
      </c>
      <c r="J3398" s="1">
        <v>45997</v>
      </c>
      <c r="K3398"/>
      <c r="L3398" s="4">
        <v>0</v>
      </c>
      <c r="M3398" s="4" t="str">
        <f t="shared" si="321"/>
        <v>Low Sales</v>
      </c>
      <c r="N3398" s="2" t="str">
        <f t="shared" si="322"/>
        <v>Grade C</v>
      </c>
      <c r="O3398">
        <v>15</v>
      </c>
      <c r="P3398" s="4">
        <v>15</v>
      </c>
      <c r="Q3398" t="s">
        <v>14</v>
      </c>
      <c r="R3398" s="4">
        <v>11</v>
      </c>
      <c r="S3398" t="str">
        <f>CONCATENATE(OrdersTable[[#This Row],[Clean_ID]],"-",OrdersTable[[#This Row],[Clean_Region]],"-",OrdersTable[[#This Row],[Clean_Product]])</f>
        <v>4396-NORTH-Furniture</v>
      </c>
    </row>
    <row r="3399" spans="1:19" x14ac:dyDescent="0.3">
      <c r="A3399" t="s">
        <v>8595</v>
      </c>
      <c r="B3399" t="str">
        <f t="shared" si="318"/>
        <v>4397</v>
      </c>
      <c r="C3399" t="s">
        <v>8596</v>
      </c>
      <c r="D3399" t="str">
        <f t="shared" si="323"/>
        <v>Kathy Mcdonald</v>
      </c>
      <c r="E3399" t="s">
        <v>44</v>
      </c>
      <c r="F3399" t="str">
        <f t="shared" si="319"/>
        <v>SOUTH</v>
      </c>
      <c r="G3399" t="s">
        <v>12</v>
      </c>
      <c r="H3399" t="str">
        <f t="shared" si="320"/>
        <v>Electronics</v>
      </c>
      <c r="I3399" s="2" t="s">
        <v>6402</v>
      </c>
      <c r="J3399" s="1">
        <v>45611</v>
      </c>
      <c r="K3399">
        <v>1749.92</v>
      </c>
      <c r="L3399" s="4">
        <v>1749.92</v>
      </c>
      <c r="M3399" s="4" t="str">
        <f t="shared" si="321"/>
        <v>Low Sales</v>
      </c>
      <c r="N3399" s="2" t="str">
        <f t="shared" si="322"/>
        <v>Grade C</v>
      </c>
      <c r="O3399">
        <v>10</v>
      </c>
      <c r="P3399" s="4">
        <v>10</v>
      </c>
      <c r="Q3399" t="s">
        <v>23</v>
      </c>
      <c r="R3399" s="4">
        <v>10</v>
      </c>
      <c r="S3399" t="str">
        <f>CONCATENATE(OrdersTable[[#This Row],[Clean_ID]],"-",OrdersTable[[#This Row],[Clean_Region]],"-",OrdersTable[[#This Row],[Clean_Product]])</f>
        <v>4397-SOUTH-Electronics</v>
      </c>
    </row>
    <row r="3400" spans="1:19" x14ac:dyDescent="0.3">
      <c r="A3400" t="s">
        <v>8597</v>
      </c>
      <c r="B3400" t="str">
        <f t="shared" si="318"/>
        <v>4398</v>
      </c>
      <c r="C3400" t="s">
        <v>8598</v>
      </c>
      <c r="D3400" t="str">
        <f t="shared" si="323"/>
        <v>Anthony Krause</v>
      </c>
      <c r="E3400" t="s">
        <v>26</v>
      </c>
      <c r="F3400" t="str">
        <f t="shared" si="319"/>
        <v>EAST</v>
      </c>
      <c r="G3400" t="s">
        <v>80</v>
      </c>
      <c r="H3400" t="str">
        <f t="shared" si="320"/>
        <v>Furniture</v>
      </c>
      <c r="I3400" s="2" t="s">
        <v>8599</v>
      </c>
      <c r="J3400" s="1">
        <v>46136</v>
      </c>
      <c r="K3400"/>
      <c r="L3400" s="4">
        <v>0</v>
      </c>
      <c r="M3400" s="4" t="str">
        <f t="shared" si="321"/>
        <v>Low Sales</v>
      </c>
      <c r="N3400" s="2" t="str">
        <f t="shared" si="322"/>
        <v>Grade C</v>
      </c>
      <c r="O3400">
        <v>10</v>
      </c>
      <c r="P3400" s="4">
        <v>10</v>
      </c>
      <c r="Q3400" t="s">
        <v>14</v>
      </c>
      <c r="R3400" s="4">
        <v>13</v>
      </c>
      <c r="S3400" t="str">
        <f>CONCATENATE(OrdersTable[[#This Row],[Clean_ID]],"-",OrdersTable[[#This Row],[Clean_Region]],"-",OrdersTable[[#This Row],[Clean_Product]])</f>
        <v>4398-EAST-Furniture</v>
      </c>
    </row>
    <row r="3401" spans="1:19" x14ac:dyDescent="0.3">
      <c r="A3401" t="s">
        <v>8600</v>
      </c>
      <c r="B3401" t="str">
        <f t="shared" si="318"/>
        <v>4399</v>
      </c>
      <c r="C3401" t="s">
        <v>8601</v>
      </c>
      <c r="D3401" t="str">
        <f t="shared" si="323"/>
        <v>Diana Morrison</v>
      </c>
      <c r="E3401" t="s">
        <v>11</v>
      </c>
      <c r="F3401" t="str">
        <f t="shared" si="319"/>
        <v>NORTH</v>
      </c>
      <c r="G3401" t="s">
        <v>12</v>
      </c>
      <c r="H3401" t="str">
        <f t="shared" si="320"/>
        <v>Electronics</v>
      </c>
      <c r="I3401" s="2" t="s">
        <v>8602</v>
      </c>
      <c r="J3401" s="1">
        <v>45406</v>
      </c>
      <c r="K3401"/>
      <c r="L3401" s="4">
        <v>0</v>
      </c>
      <c r="M3401" s="4" t="str">
        <f t="shared" si="321"/>
        <v>Low Sales</v>
      </c>
      <c r="N3401" s="2" t="str">
        <f t="shared" si="322"/>
        <v>Grade C</v>
      </c>
      <c r="O3401"/>
      <c r="P3401" s="4">
        <v>0</v>
      </c>
      <c r="Q3401" t="s">
        <v>14</v>
      </c>
      <c r="R3401" s="4">
        <v>5</v>
      </c>
      <c r="S3401" t="str">
        <f>CONCATENATE(OrdersTable[[#This Row],[Clean_ID]],"-",OrdersTable[[#This Row],[Clean_Region]],"-",OrdersTable[[#This Row],[Clean_Product]])</f>
        <v>4399-NORTH-Electronics</v>
      </c>
    </row>
    <row r="3402" spans="1:19" x14ac:dyDescent="0.3">
      <c r="A3402" t="s">
        <v>8603</v>
      </c>
      <c r="B3402" t="str">
        <f t="shared" si="318"/>
        <v>4400</v>
      </c>
      <c r="C3402" t="s">
        <v>8604</v>
      </c>
      <c r="D3402" t="str">
        <f t="shared" si="323"/>
        <v>Barbara Richmond</v>
      </c>
      <c r="E3402" t="s">
        <v>44</v>
      </c>
      <c r="F3402" t="str">
        <f t="shared" si="319"/>
        <v>SOUTH</v>
      </c>
      <c r="G3402" t="s">
        <v>35</v>
      </c>
      <c r="H3402" t="str">
        <f t="shared" si="320"/>
        <v>Electronics</v>
      </c>
      <c r="I3402" s="2" t="s">
        <v>4770</v>
      </c>
      <c r="J3402" s="1">
        <v>45658</v>
      </c>
      <c r="K3402"/>
      <c r="L3402" s="4">
        <v>0</v>
      </c>
      <c r="M3402" s="4" t="str">
        <f t="shared" si="321"/>
        <v>Low Sales</v>
      </c>
      <c r="N3402" s="2" t="str">
        <f t="shared" si="322"/>
        <v>Grade C</v>
      </c>
      <c r="O3402">
        <v>10</v>
      </c>
      <c r="P3402" s="4">
        <v>10</v>
      </c>
      <c r="Q3402" t="s">
        <v>37</v>
      </c>
      <c r="R3402" s="4">
        <v>7</v>
      </c>
      <c r="S3402" t="str">
        <f>CONCATENATE(OrdersTable[[#This Row],[Clean_ID]],"-",OrdersTable[[#This Row],[Clean_Region]],"-",OrdersTable[[#This Row],[Clean_Product]])</f>
        <v>4400-SOUTH-Electronics</v>
      </c>
    </row>
    <row r="3403" spans="1:19" x14ac:dyDescent="0.3">
      <c r="A3403" t="s">
        <v>8605</v>
      </c>
      <c r="B3403" t="str">
        <f t="shared" si="318"/>
        <v>4401</v>
      </c>
      <c r="C3403" t="s">
        <v>8606</v>
      </c>
      <c r="D3403" t="str">
        <f t="shared" si="323"/>
        <v>Brandon Thomas</v>
      </c>
      <c r="E3403" t="s">
        <v>11</v>
      </c>
      <c r="F3403" t="str">
        <f t="shared" si="319"/>
        <v>NORTH</v>
      </c>
      <c r="G3403" t="s">
        <v>35</v>
      </c>
      <c r="H3403" t="str">
        <f t="shared" si="320"/>
        <v>Electronics</v>
      </c>
      <c r="I3403" s="2" t="s">
        <v>5195</v>
      </c>
      <c r="J3403" s="1">
        <v>45479</v>
      </c>
      <c r="K3403">
        <v>1752.53</v>
      </c>
      <c r="L3403" s="4">
        <v>1752.53</v>
      </c>
      <c r="M3403" s="4" t="str">
        <f t="shared" si="321"/>
        <v>Low Sales</v>
      </c>
      <c r="N3403" s="2" t="str">
        <f t="shared" si="322"/>
        <v>Grade C</v>
      </c>
      <c r="O3403"/>
      <c r="P3403" s="4">
        <v>0</v>
      </c>
      <c r="Q3403" t="s">
        <v>31</v>
      </c>
      <c r="R3403" s="4">
        <v>8</v>
      </c>
      <c r="S3403" t="str">
        <f>CONCATENATE(OrdersTable[[#This Row],[Clean_ID]],"-",OrdersTable[[#This Row],[Clean_Region]],"-",OrdersTable[[#This Row],[Clean_Product]])</f>
        <v>4401-NORTH-Electronics</v>
      </c>
    </row>
    <row r="3404" spans="1:19" x14ac:dyDescent="0.3">
      <c r="A3404" t="s">
        <v>8607</v>
      </c>
      <c r="B3404" t="str">
        <f t="shared" si="318"/>
        <v>4402</v>
      </c>
      <c r="C3404" t="s">
        <v>8608</v>
      </c>
      <c r="D3404" t="str">
        <f t="shared" si="323"/>
        <v>Jill Fuentes</v>
      </c>
      <c r="E3404" t="s">
        <v>44</v>
      </c>
      <c r="F3404" t="str">
        <f t="shared" si="319"/>
        <v>SOUTH</v>
      </c>
      <c r="G3404" t="s">
        <v>80</v>
      </c>
      <c r="H3404" t="str">
        <f t="shared" si="320"/>
        <v>Furniture</v>
      </c>
      <c r="I3404" s="2" t="s">
        <v>8609</v>
      </c>
      <c r="J3404" s="1">
        <v>45859</v>
      </c>
      <c r="K3404"/>
      <c r="L3404" s="4">
        <v>0</v>
      </c>
      <c r="M3404" s="4" t="str">
        <f t="shared" si="321"/>
        <v>Low Sales</v>
      </c>
      <c r="N3404" s="2" t="str">
        <f t="shared" si="322"/>
        <v>Grade C</v>
      </c>
      <c r="O3404">
        <v>15</v>
      </c>
      <c r="P3404" s="4">
        <v>15</v>
      </c>
      <c r="Q3404" t="s">
        <v>31</v>
      </c>
      <c r="R3404" s="4">
        <v>2</v>
      </c>
      <c r="S3404" t="str">
        <f>CONCATENATE(OrdersTable[[#This Row],[Clean_ID]],"-",OrdersTable[[#This Row],[Clean_Region]],"-",OrdersTable[[#This Row],[Clean_Product]])</f>
        <v>4402-SOUTH-Furniture</v>
      </c>
    </row>
    <row r="3405" spans="1:19" x14ac:dyDescent="0.3">
      <c r="A3405" t="s">
        <v>8610</v>
      </c>
      <c r="B3405" t="str">
        <f t="shared" si="318"/>
        <v>4403</v>
      </c>
      <c r="C3405" t="s">
        <v>8611</v>
      </c>
      <c r="D3405" t="str">
        <f t="shared" si="323"/>
        <v>Grant Lee</v>
      </c>
      <c r="E3405" t="s">
        <v>26</v>
      </c>
      <c r="F3405" t="str">
        <f t="shared" si="319"/>
        <v>EAST</v>
      </c>
      <c r="G3405" t="s">
        <v>35</v>
      </c>
      <c r="H3405" t="str">
        <f t="shared" si="320"/>
        <v>Electronics</v>
      </c>
      <c r="I3405" s="2" t="s">
        <v>8201</v>
      </c>
      <c r="J3405" s="1">
        <v>45333</v>
      </c>
      <c r="K3405">
        <v>4127.8</v>
      </c>
      <c r="L3405" s="4">
        <v>4127.8</v>
      </c>
      <c r="M3405" s="4" t="str">
        <f t="shared" si="321"/>
        <v>High Sales</v>
      </c>
      <c r="N3405" s="2" t="str">
        <f t="shared" si="322"/>
        <v>Grade A</v>
      </c>
      <c r="O3405"/>
      <c r="P3405" s="4">
        <v>0</v>
      </c>
      <c r="Q3405" t="s">
        <v>18</v>
      </c>
      <c r="R3405" s="4">
        <v>6</v>
      </c>
      <c r="S3405" t="str">
        <f>CONCATENATE(OrdersTable[[#This Row],[Clean_ID]],"-",OrdersTable[[#This Row],[Clean_Region]],"-",OrdersTable[[#This Row],[Clean_Product]])</f>
        <v>4403-EAST-Electronics</v>
      </c>
    </row>
    <row r="3406" spans="1:19" x14ac:dyDescent="0.3">
      <c r="A3406" t="s">
        <v>8612</v>
      </c>
      <c r="B3406" t="str">
        <f t="shared" si="318"/>
        <v>4404</v>
      </c>
      <c r="C3406" t="s">
        <v>8613</v>
      </c>
      <c r="D3406" t="str">
        <f t="shared" si="323"/>
        <v>Dr. Jared Morris</v>
      </c>
      <c r="E3406" t="s">
        <v>34</v>
      </c>
      <c r="F3406" t="str">
        <f t="shared" si="319"/>
        <v>NORTH</v>
      </c>
      <c r="G3406" t="s">
        <v>12</v>
      </c>
      <c r="H3406" t="str">
        <f t="shared" si="320"/>
        <v>Electronics</v>
      </c>
      <c r="I3406" s="2" t="s">
        <v>790</v>
      </c>
      <c r="J3406" s="1">
        <v>45780</v>
      </c>
      <c r="K3406"/>
      <c r="L3406" s="4">
        <v>0</v>
      </c>
      <c r="M3406" s="4" t="str">
        <f t="shared" si="321"/>
        <v>Low Sales</v>
      </c>
      <c r="N3406" s="2" t="str">
        <f t="shared" si="322"/>
        <v>Grade C</v>
      </c>
      <c r="O3406">
        <v>15</v>
      </c>
      <c r="P3406" s="4">
        <v>15</v>
      </c>
      <c r="Q3406" t="s">
        <v>31</v>
      </c>
      <c r="R3406" s="4">
        <v>6</v>
      </c>
      <c r="S3406" t="str">
        <f>CONCATENATE(OrdersTable[[#This Row],[Clean_ID]],"-",OrdersTable[[#This Row],[Clean_Region]],"-",OrdersTable[[#This Row],[Clean_Product]])</f>
        <v>4404-NORTH-Electronics</v>
      </c>
    </row>
    <row r="3407" spans="1:19" x14ac:dyDescent="0.3">
      <c r="A3407" t="s">
        <v>8614</v>
      </c>
      <c r="B3407" t="str">
        <f t="shared" si="318"/>
        <v>4405</v>
      </c>
      <c r="C3407" t="s">
        <v>8615</v>
      </c>
      <c r="D3407" t="str">
        <f t="shared" si="323"/>
        <v>Michael Ferguson</v>
      </c>
      <c r="E3407" t="s">
        <v>11</v>
      </c>
      <c r="F3407" t="str">
        <f t="shared" si="319"/>
        <v>NORTH</v>
      </c>
      <c r="G3407" t="s">
        <v>80</v>
      </c>
      <c r="H3407" t="str">
        <f t="shared" si="320"/>
        <v>Furniture</v>
      </c>
      <c r="I3407" s="2" t="s">
        <v>5355</v>
      </c>
      <c r="J3407" s="1">
        <v>45820</v>
      </c>
      <c r="K3407"/>
      <c r="L3407" s="4">
        <v>0</v>
      </c>
      <c r="M3407" s="4" t="str">
        <f t="shared" si="321"/>
        <v>Low Sales</v>
      </c>
      <c r="N3407" s="2" t="str">
        <f t="shared" si="322"/>
        <v>Grade C</v>
      </c>
      <c r="O3407">
        <v>10</v>
      </c>
      <c r="P3407" s="4">
        <v>10</v>
      </c>
      <c r="Q3407" t="s">
        <v>23</v>
      </c>
      <c r="R3407" s="4">
        <v>3</v>
      </c>
      <c r="S3407" t="str">
        <f>CONCATENATE(OrdersTable[[#This Row],[Clean_ID]],"-",OrdersTable[[#This Row],[Clean_Region]],"-",OrdersTable[[#This Row],[Clean_Product]])</f>
        <v>4405-NORTH-Furniture</v>
      </c>
    </row>
    <row r="3408" spans="1:19" x14ac:dyDescent="0.3">
      <c r="A3408" t="s">
        <v>8616</v>
      </c>
      <c r="B3408" t="str">
        <f t="shared" si="318"/>
        <v>4406</v>
      </c>
      <c r="C3408" t="s">
        <v>8617</v>
      </c>
      <c r="D3408" t="str">
        <f t="shared" si="323"/>
        <v>Donna Reid</v>
      </c>
      <c r="E3408" t="s">
        <v>21</v>
      </c>
      <c r="F3408" t="str">
        <f t="shared" si="319"/>
        <v>CENTRAL</v>
      </c>
      <c r="G3408" t="s">
        <v>12</v>
      </c>
      <c r="H3408" t="str">
        <f t="shared" si="320"/>
        <v>Electronics</v>
      </c>
      <c r="I3408" s="2" t="s">
        <v>356</v>
      </c>
      <c r="J3408" s="1">
        <v>45660</v>
      </c>
      <c r="K3408"/>
      <c r="L3408" s="4">
        <v>0</v>
      </c>
      <c r="M3408" s="4" t="str">
        <f t="shared" si="321"/>
        <v>Low Sales</v>
      </c>
      <c r="N3408" s="2" t="str">
        <f t="shared" si="322"/>
        <v>Grade C</v>
      </c>
      <c r="O3408">
        <v>15</v>
      </c>
      <c r="P3408" s="4">
        <v>15</v>
      </c>
      <c r="Q3408" t="s">
        <v>23</v>
      </c>
      <c r="R3408" s="4">
        <v>2</v>
      </c>
      <c r="S3408" t="str">
        <f>CONCATENATE(OrdersTable[[#This Row],[Clean_ID]],"-",OrdersTable[[#This Row],[Clean_Region]],"-",OrdersTable[[#This Row],[Clean_Product]])</f>
        <v>4406-CENTRAL-Electronics</v>
      </c>
    </row>
    <row r="3409" spans="1:19" x14ac:dyDescent="0.3">
      <c r="A3409" t="s">
        <v>8618</v>
      </c>
      <c r="B3409" t="str">
        <f t="shared" si="318"/>
        <v>4407</v>
      </c>
      <c r="C3409" t="s">
        <v>8619</v>
      </c>
      <c r="D3409" t="str">
        <f t="shared" si="323"/>
        <v>Christopher Farmer</v>
      </c>
      <c r="E3409" t="s">
        <v>44</v>
      </c>
      <c r="F3409" t="str">
        <f t="shared" si="319"/>
        <v>SOUTH</v>
      </c>
      <c r="G3409" t="s">
        <v>12</v>
      </c>
      <c r="H3409" t="str">
        <f t="shared" si="320"/>
        <v>Electronics</v>
      </c>
      <c r="I3409" s="2" t="s">
        <v>675</v>
      </c>
      <c r="J3409" s="1">
        <v>45975</v>
      </c>
      <c r="K3409"/>
      <c r="L3409" s="4">
        <v>0</v>
      </c>
      <c r="M3409" s="4" t="str">
        <f t="shared" si="321"/>
        <v>Low Sales</v>
      </c>
      <c r="N3409" s="2" t="str">
        <f t="shared" si="322"/>
        <v>Grade C</v>
      </c>
      <c r="O3409">
        <v>20</v>
      </c>
      <c r="P3409" s="4">
        <v>20</v>
      </c>
      <c r="Q3409" t="s">
        <v>18</v>
      </c>
      <c r="R3409" s="4">
        <v>13</v>
      </c>
      <c r="S3409" t="str">
        <f>CONCATENATE(OrdersTable[[#This Row],[Clean_ID]],"-",OrdersTable[[#This Row],[Clean_Region]],"-",OrdersTable[[#This Row],[Clean_Product]])</f>
        <v>4407-SOUTH-Electronics</v>
      </c>
    </row>
    <row r="3410" spans="1:19" x14ac:dyDescent="0.3">
      <c r="A3410" t="s">
        <v>8620</v>
      </c>
      <c r="B3410" t="str">
        <f t="shared" si="318"/>
        <v>4408</v>
      </c>
      <c r="C3410" t="s">
        <v>8621</v>
      </c>
      <c r="D3410" t="str">
        <f t="shared" si="323"/>
        <v>Jessica Cole</v>
      </c>
      <c r="E3410" t="s">
        <v>51</v>
      </c>
      <c r="F3410" t="str">
        <f t="shared" si="319"/>
        <v>WEST</v>
      </c>
      <c r="G3410" t="s">
        <v>40</v>
      </c>
      <c r="H3410" t="str">
        <f t="shared" si="320"/>
        <v>Office Supplies</v>
      </c>
      <c r="I3410" s="2" t="s">
        <v>4548</v>
      </c>
      <c r="J3410" s="1">
        <v>45395</v>
      </c>
      <c r="K3410">
        <v>3778.62</v>
      </c>
      <c r="L3410" s="4">
        <v>3778.62</v>
      </c>
      <c r="M3410" s="4" t="str">
        <f t="shared" si="321"/>
        <v>High Sales</v>
      </c>
      <c r="N3410" s="2" t="str">
        <f t="shared" si="322"/>
        <v>Grade B</v>
      </c>
      <c r="O3410"/>
      <c r="P3410" s="4">
        <v>0</v>
      </c>
      <c r="Q3410" t="s">
        <v>31</v>
      </c>
      <c r="R3410" s="4">
        <v>9</v>
      </c>
      <c r="S3410" t="str">
        <f>CONCATENATE(OrdersTable[[#This Row],[Clean_ID]],"-",OrdersTable[[#This Row],[Clean_Region]],"-",OrdersTable[[#This Row],[Clean_Product]])</f>
        <v>4408-WEST-Office Supplies</v>
      </c>
    </row>
    <row r="3411" spans="1:19" x14ac:dyDescent="0.3">
      <c r="A3411" t="s">
        <v>8622</v>
      </c>
      <c r="B3411" t="str">
        <f t="shared" si="318"/>
        <v>4409</v>
      </c>
      <c r="C3411" t="s">
        <v>8623</v>
      </c>
      <c r="D3411" t="str">
        <f t="shared" si="323"/>
        <v>Carolyn Jones</v>
      </c>
      <c r="E3411" t="s">
        <v>34</v>
      </c>
      <c r="F3411" t="str">
        <f t="shared" si="319"/>
        <v>NORTH</v>
      </c>
      <c r="G3411" t="s">
        <v>35</v>
      </c>
      <c r="H3411" t="str">
        <f t="shared" si="320"/>
        <v>Electronics</v>
      </c>
      <c r="I3411" s="2" t="s">
        <v>7579</v>
      </c>
      <c r="J3411" s="1">
        <v>45693</v>
      </c>
      <c r="K3411">
        <v>119.87</v>
      </c>
      <c r="L3411" s="4">
        <v>119.87</v>
      </c>
      <c r="M3411" s="4" t="str">
        <f t="shared" si="321"/>
        <v>Low Sales</v>
      </c>
      <c r="N3411" s="2" t="str">
        <f t="shared" si="322"/>
        <v>Grade C</v>
      </c>
      <c r="O3411">
        <v>20</v>
      </c>
      <c r="P3411" s="4">
        <v>20</v>
      </c>
      <c r="Q3411" t="s">
        <v>37</v>
      </c>
      <c r="R3411" s="4">
        <v>4</v>
      </c>
      <c r="S3411" t="str">
        <f>CONCATENATE(OrdersTable[[#This Row],[Clean_ID]],"-",OrdersTable[[#This Row],[Clean_Region]],"-",OrdersTable[[#This Row],[Clean_Product]])</f>
        <v>4409-NORTH-Electronics</v>
      </c>
    </row>
    <row r="3412" spans="1:19" x14ac:dyDescent="0.3">
      <c r="A3412" t="s">
        <v>8624</v>
      </c>
      <c r="B3412" t="str">
        <f t="shared" si="318"/>
        <v>4410</v>
      </c>
      <c r="C3412" t="s">
        <v>8625</v>
      </c>
      <c r="D3412" t="str">
        <f t="shared" si="323"/>
        <v>Mitchell Brown</v>
      </c>
      <c r="E3412" t="s">
        <v>34</v>
      </c>
      <c r="F3412" t="str">
        <f t="shared" si="319"/>
        <v>NORTH</v>
      </c>
      <c r="G3412" t="s">
        <v>35</v>
      </c>
      <c r="H3412" t="str">
        <f t="shared" si="320"/>
        <v>Electronics</v>
      </c>
      <c r="I3412" s="2" t="s">
        <v>3758</v>
      </c>
      <c r="J3412" s="1">
        <v>45538</v>
      </c>
      <c r="K3412">
        <v>3960.99</v>
      </c>
      <c r="L3412" s="4">
        <v>3960.99</v>
      </c>
      <c r="M3412" s="4" t="str">
        <f t="shared" si="321"/>
        <v>High Sales</v>
      </c>
      <c r="N3412" s="2" t="str">
        <f t="shared" si="322"/>
        <v>Grade B</v>
      </c>
      <c r="O3412"/>
      <c r="P3412" s="4">
        <v>0</v>
      </c>
      <c r="Q3412" t="s">
        <v>37</v>
      </c>
      <c r="R3412" s="4">
        <v>6</v>
      </c>
      <c r="S3412" t="str">
        <f>CONCATENATE(OrdersTable[[#This Row],[Clean_ID]],"-",OrdersTable[[#This Row],[Clean_Region]],"-",OrdersTable[[#This Row],[Clean_Product]])</f>
        <v>4410-NORTH-Electronics</v>
      </c>
    </row>
    <row r="3413" spans="1:19" x14ac:dyDescent="0.3">
      <c r="A3413" t="s">
        <v>8626</v>
      </c>
      <c r="B3413" t="str">
        <f t="shared" si="318"/>
        <v>4411</v>
      </c>
      <c r="C3413" t="s">
        <v>8627</v>
      </c>
      <c r="D3413" t="str">
        <f t="shared" si="323"/>
        <v>Ashley Moses</v>
      </c>
      <c r="E3413" t="s">
        <v>34</v>
      </c>
      <c r="F3413" t="str">
        <f t="shared" si="319"/>
        <v>NORTH</v>
      </c>
      <c r="G3413" t="s">
        <v>35</v>
      </c>
      <c r="H3413" t="str">
        <f t="shared" si="320"/>
        <v>Electronics</v>
      </c>
      <c r="I3413" s="2" t="s">
        <v>8628</v>
      </c>
      <c r="J3413" s="1">
        <v>46024</v>
      </c>
      <c r="K3413"/>
      <c r="L3413" s="4">
        <v>0</v>
      </c>
      <c r="M3413" s="4" t="str">
        <f t="shared" si="321"/>
        <v>Low Sales</v>
      </c>
      <c r="N3413" s="2" t="str">
        <f t="shared" si="322"/>
        <v>Grade C</v>
      </c>
      <c r="O3413">
        <v>15</v>
      </c>
      <c r="P3413" s="4">
        <v>15</v>
      </c>
      <c r="Q3413" t="s">
        <v>14</v>
      </c>
      <c r="R3413" s="4">
        <v>12</v>
      </c>
      <c r="S3413" t="str">
        <f>CONCATENATE(OrdersTable[[#This Row],[Clean_ID]],"-",OrdersTable[[#This Row],[Clean_Region]],"-",OrdersTable[[#This Row],[Clean_Product]])</f>
        <v>4411-NORTH-Electronics</v>
      </c>
    </row>
    <row r="3414" spans="1:19" x14ac:dyDescent="0.3">
      <c r="A3414" t="s">
        <v>8629</v>
      </c>
      <c r="B3414" t="str">
        <f t="shared" si="318"/>
        <v>4412</v>
      </c>
      <c r="C3414" t="s">
        <v>8630</v>
      </c>
      <c r="D3414" t="str">
        <f t="shared" si="323"/>
        <v>Nicholas Sandoval</v>
      </c>
      <c r="E3414" t="s">
        <v>26</v>
      </c>
      <c r="F3414" t="str">
        <f t="shared" si="319"/>
        <v>EAST</v>
      </c>
      <c r="G3414" t="s">
        <v>80</v>
      </c>
      <c r="H3414" t="str">
        <f t="shared" si="320"/>
        <v>Furniture</v>
      </c>
      <c r="I3414" s="2" t="s">
        <v>8631</v>
      </c>
      <c r="J3414" s="1">
        <v>46132</v>
      </c>
      <c r="K3414"/>
      <c r="L3414" s="4">
        <v>0</v>
      </c>
      <c r="M3414" s="4" t="str">
        <f t="shared" si="321"/>
        <v>Low Sales</v>
      </c>
      <c r="N3414" s="2" t="str">
        <f t="shared" si="322"/>
        <v>Grade C</v>
      </c>
      <c r="O3414">
        <v>20</v>
      </c>
      <c r="P3414" s="4">
        <v>20</v>
      </c>
      <c r="Q3414" t="s">
        <v>18</v>
      </c>
      <c r="R3414" s="4">
        <v>11</v>
      </c>
      <c r="S3414" t="str">
        <f>CONCATENATE(OrdersTable[[#This Row],[Clean_ID]],"-",OrdersTable[[#This Row],[Clean_Region]],"-",OrdersTable[[#This Row],[Clean_Product]])</f>
        <v>4412-EAST-Furniture</v>
      </c>
    </row>
    <row r="3415" spans="1:19" x14ac:dyDescent="0.3">
      <c r="A3415" t="s">
        <v>8632</v>
      </c>
      <c r="B3415" t="str">
        <f t="shared" si="318"/>
        <v>4413</v>
      </c>
      <c r="C3415" t="s">
        <v>8633</v>
      </c>
      <c r="D3415" t="str">
        <f t="shared" si="323"/>
        <v>Samantha Campbell Dds</v>
      </c>
      <c r="E3415" t="s">
        <v>34</v>
      </c>
      <c r="F3415" t="str">
        <f t="shared" si="319"/>
        <v>NORTH</v>
      </c>
      <c r="G3415" t="s">
        <v>80</v>
      </c>
      <c r="H3415" t="str">
        <f t="shared" si="320"/>
        <v>Furniture</v>
      </c>
      <c r="I3415" s="2" t="s">
        <v>2506</v>
      </c>
      <c r="J3415" s="1">
        <v>46070</v>
      </c>
      <c r="K3415">
        <v>1437.97</v>
      </c>
      <c r="L3415" s="4">
        <v>1437.97</v>
      </c>
      <c r="M3415" s="4" t="str">
        <f t="shared" si="321"/>
        <v>Low Sales</v>
      </c>
      <c r="N3415" s="2" t="str">
        <f t="shared" si="322"/>
        <v>Grade C</v>
      </c>
      <c r="O3415"/>
      <c r="P3415" s="4">
        <v>0</v>
      </c>
      <c r="Q3415" t="s">
        <v>37</v>
      </c>
      <c r="R3415" s="4">
        <v>9</v>
      </c>
      <c r="S3415" t="str">
        <f>CONCATENATE(OrdersTable[[#This Row],[Clean_ID]],"-",OrdersTable[[#This Row],[Clean_Region]],"-",OrdersTable[[#This Row],[Clean_Product]])</f>
        <v>4413-NORTH-Furniture</v>
      </c>
    </row>
    <row r="3416" spans="1:19" x14ac:dyDescent="0.3">
      <c r="A3416" t="s">
        <v>8634</v>
      </c>
      <c r="B3416" t="str">
        <f t="shared" si="318"/>
        <v>4414</v>
      </c>
      <c r="C3416" t="s">
        <v>8635</v>
      </c>
      <c r="D3416" t="str">
        <f t="shared" si="323"/>
        <v>Kenneth Harris</v>
      </c>
      <c r="E3416" t="s">
        <v>34</v>
      </c>
      <c r="F3416" t="str">
        <f t="shared" si="319"/>
        <v>NORTH</v>
      </c>
      <c r="G3416" t="s">
        <v>40</v>
      </c>
      <c r="H3416" t="str">
        <f t="shared" si="320"/>
        <v>Office Supplies</v>
      </c>
      <c r="I3416" s="2" t="s">
        <v>3763</v>
      </c>
      <c r="J3416" s="1">
        <v>45806</v>
      </c>
      <c r="K3416">
        <v>4258.53</v>
      </c>
      <c r="L3416" s="4">
        <v>4258.53</v>
      </c>
      <c r="M3416" s="4" t="str">
        <f t="shared" si="321"/>
        <v>High Sales</v>
      </c>
      <c r="N3416" s="2" t="str">
        <f t="shared" si="322"/>
        <v>Grade A</v>
      </c>
      <c r="O3416">
        <v>15</v>
      </c>
      <c r="P3416" s="4">
        <v>15</v>
      </c>
      <c r="Q3416" t="s">
        <v>18</v>
      </c>
      <c r="R3416" s="4">
        <v>1</v>
      </c>
      <c r="S3416" t="str">
        <f>CONCATENATE(OrdersTable[[#This Row],[Clean_ID]],"-",OrdersTable[[#This Row],[Clean_Region]],"-",OrdersTable[[#This Row],[Clean_Product]])</f>
        <v>4414-NORTH-Office Supplies</v>
      </c>
    </row>
    <row r="3417" spans="1:19" x14ac:dyDescent="0.3">
      <c r="A3417" t="s">
        <v>8636</v>
      </c>
      <c r="B3417" t="str">
        <f t="shared" si="318"/>
        <v>4415</v>
      </c>
      <c r="C3417" t="s">
        <v>8637</v>
      </c>
      <c r="D3417" t="str">
        <f t="shared" si="323"/>
        <v>Christopher Morris</v>
      </c>
      <c r="E3417" t="s">
        <v>44</v>
      </c>
      <c r="F3417" t="str">
        <f t="shared" si="319"/>
        <v>SOUTH</v>
      </c>
      <c r="G3417" t="s">
        <v>40</v>
      </c>
      <c r="H3417" t="str">
        <f t="shared" si="320"/>
        <v>Office Supplies</v>
      </c>
      <c r="I3417" s="2" t="s">
        <v>6450</v>
      </c>
      <c r="J3417" s="1">
        <v>45914</v>
      </c>
      <c r="K3417"/>
      <c r="L3417" s="4">
        <v>0</v>
      </c>
      <c r="M3417" s="4" t="str">
        <f t="shared" si="321"/>
        <v>Low Sales</v>
      </c>
      <c r="N3417" s="2" t="str">
        <f t="shared" si="322"/>
        <v>Grade C</v>
      </c>
      <c r="O3417">
        <v>5</v>
      </c>
      <c r="P3417" s="4">
        <v>5</v>
      </c>
      <c r="Q3417" t="s">
        <v>18</v>
      </c>
      <c r="R3417" s="4">
        <v>9</v>
      </c>
      <c r="S3417" t="str">
        <f>CONCATENATE(OrdersTable[[#This Row],[Clean_ID]],"-",OrdersTable[[#This Row],[Clean_Region]],"-",OrdersTable[[#This Row],[Clean_Product]])</f>
        <v>4415-SOUTH-Office Supplies</v>
      </c>
    </row>
    <row r="3418" spans="1:19" x14ac:dyDescent="0.3">
      <c r="A3418" t="s">
        <v>8638</v>
      </c>
      <c r="B3418" t="str">
        <f t="shared" si="318"/>
        <v>4416</v>
      </c>
      <c r="C3418" t="s">
        <v>8639</v>
      </c>
      <c r="D3418" t="str">
        <f t="shared" si="323"/>
        <v>Dawn Torres</v>
      </c>
      <c r="E3418" t="s">
        <v>44</v>
      </c>
      <c r="F3418" t="str">
        <f t="shared" si="319"/>
        <v>SOUTH</v>
      </c>
      <c r="G3418" t="s">
        <v>80</v>
      </c>
      <c r="H3418" t="str">
        <f t="shared" si="320"/>
        <v>Furniture</v>
      </c>
      <c r="I3418" s="2" t="s">
        <v>3665</v>
      </c>
      <c r="J3418" s="1">
        <v>45401</v>
      </c>
      <c r="K3418"/>
      <c r="L3418" s="4">
        <v>0</v>
      </c>
      <c r="M3418" s="4" t="str">
        <f t="shared" si="321"/>
        <v>Low Sales</v>
      </c>
      <c r="N3418" s="2" t="str">
        <f t="shared" si="322"/>
        <v>Grade C</v>
      </c>
      <c r="O3418">
        <v>15</v>
      </c>
      <c r="P3418" s="4">
        <v>15</v>
      </c>
      <c r="Q3418" t="s">
        <v>31</v>
      </c>
      <c r="R3418" s="4">
        <v>8</v>
      </c>
      <c r="S3418" t="str">
        <f>CONCATENATE(OrdersTable[[#This Row],[Clean_ID]],"-",OrdersTable[[#This Row],[Clean_Region]],"-",OrdersTable[[#This Row],[Clean_Product]])</f>
        <v>4416-SOUTH-Furniture</v>
      </c>
    </row>
    <row r="3419" spans="1:19" x14ac:dyDescent="0.3">
      <c r="A3419" t="s">
        <v>8640</v>
      </c>
      <c r="B3419" t="str">
        <f t="shared" si="318"/>
        <v>4417</v>
      </c>
      <c r="C3419" t="s">
        <v>8641</v>
      </c>
      <c r="D3419" t="str">
        <f t="shared" si="323"/>
        <v>Ashley King</v>
      </c>
      <c r="E3419" t="s">
        <v>51</v>
      </c>
      <c r="F3419" t="str">
        <f t="shared" si="319"/>
        <v>WEST</v>
      </c>
      <c r="G3419" t="s">
        <v>35</v>
      </c>
      <c r="H3419" t="str">
        <f t="shared" si="320"/>
        <v>Electronics</v>
      </c>
      <c r="I3419" s="2" t="s">
        <v>8642</v>
      </c>
      <c r="J3419" s="1">
        <v>45481</v>
      </c>
      <c r="K3419">
        <v>3067.69</v>
      </c>
      <c r="L3419" s="4">
        <v>3067.69</v>
      </c>
      <c r="M3419" s="4" t="str">
        <f t="shared" si="321"/>
        <v>High Sales</v>
      </c>
      <c r="N3419" s="2" t="str">
        <f t="shared" si="322"/>
        <v>Grade B</v>
      </c>
      <c r="O3419">
        <v>15</v>
      </c>
      <c r="P3419" s="4">
        <v>15</v>
      </c>
      <c r="Q3419" t="s">
        <v>31</v>
      </c>
      <c r="R3419" s="4">
        <v>10</v>
      </c>
      <c r="S3419" t="str">
        <f>CONCATENATE(OrdersTable[[#This Row],[Clean_ID]],"-",OrdersTable[[#This Row],[Clean_Region]],"-",OrdersTable[[#This Row],[Clean_Product]])</f>
        <v>4417-WEST-Electronics</v>
      </c>
    </row>
    <row r="3420" spans="1:19" x14ac:dyDescent="0.3">
      <c r="A3420" t="s">
        <v>8643</v>
      </c>
      <c r="B3420" t="str">
        <f t="shared" si="318"/>
        <v>4418</v>
      </c>
      <c r="C3420" t="s">
        <v>8644</v>
      </c>
      <c r="D3420" t="str">
        <f t="shared" si="323"/>
        <v>Ashley Strickland</v>
      </c>
      <c r="E3420" t="s">
        <v>34</v>
      </c>
      <c r="F3420" t="str">
        <f t="shared" si="319"/>
        <v>NORTH</v>
      </c>
      <c r="G3420" t="s">
        <v>40</v>
      </c>
      <c r="H3420" t="str">
        <f t="shared" si="320"/>
        <v>Office Supplies</v>
      </c>
      <c r="I3420" s="2" t="s">
        <v>8645</v>
      </c>
      <c r="J3420" s="1">
        <v>45787</v>
      </c>
      <c r="K3420">
        <v>1010.71</v>
      </c>
      <c r="L3420" s="4">
        <v>1010.71</v>
      </c>
      <c r="M3420" s="4" t="str">
        <f t="shared" si="321"/>
        <v>Low Sales</v>
      </c>
      <c r="N3420" s="2" t="str">
        <f t="shared" si="322"/>
        <v>Grade C</v>
      </c>
      <c r="O3420"/>
      <c r="P3420" s="4">
        <v>0</v>
      </c>
      <c r="Q3420" t="s">
        <v>18</v>
      </c>
      <c r="R3420" s="4">
        <v>11</v>
      </c>
      <c r="S3420" t="str">
        <f>CONCATENATE(OrdersTable[[#This Row],[Clean_ID]],"-",OrdersTable[[#This Row],[Clean_Region]],"-",OrdersTable[[#This Row],[Clean_Product]])</f>
        <v>4418-NORTH-Office Supplies</v>
      </c>
    </row>
    <row r="3421" spans="1:19" x14ac:dyDescent="0.3">
      <c r="A3421" t="s">
        <v>8646</v>
      </c>
      <c r="B3421" t="str">
        <f t="shared" si="318"/>
        <v>4419</v>
      </c>
      <c r="C3421" t="s">
        <v>8647</v>
      </c>
      <c r="D3421" t="str">
        <f t="shared" si="323"/>
        <v>Roger Burns</v>
      </c>
      <c r="E3421" t="s">
        <v>26</v>
      </c>
      <c r="F3421" t="str">
        <f t="shared" si="319"/>
        <v>EAST</v>
      </c>
      <c r="G3421" t="s">
        <v>80</v>
      </c>
      <c r="H3421" t="str">
        <f t="shared" si="320"/>
        <v>Furniture</v>
      </c>
      <c r="I3421" s="2" t="s">
        <v>532</v>
      </c>
      <c r="J3421" s="1">
        <v>45738</v>
      </c>
      <c r="K3421">
        <v>1893.94</v>
      </c>
      <c r="L3421" s="4">
        <v>1893.94</v>
      </c>
      <c r="M3421" s="4" t="str">
        <f t="shared" si="321"/>
        <v>Low Sales</v>
      </c>
      <c r="N3421" s="2" t="str">
        <f t="shared" si="322"/>
        <v>Grade C</v>
      </c>
      <c r="O3421">
        <v>5</v>
      </c>
      <c r="P3421" s="4">
        <v>5</v>
      </c>
      <c r="Q3421" t="s">
        <v>18</v>
      </c>
      <c r="R3421" s="4">
        <v>11</v>
      </c>
      <c r="S3421" t="str">
        <f>CONCATENATE(OrdersTable[[#This Row],[Clean_ID]],"-",OrdersTable[[#This Row],[Clean_Region]],"-",OrdersTable[[#This Row],[Clean_Product]])</f>
        <v>4419-EAST-Furniture</v>
      </c>
    </row>
    <row r="3422" spans="1:19" x14ac:dyDescent="0.3">
      <c r="A3422" t="s">
        <v>8648</v>
      </c>
      <c r="B3422" t="str">
        <f t="shared" si="318"/>
        <v>4420</v>
      </c>
      <c r="C3422" t="s">
        <v>8649</v>
      </c>
      <c r="D3422" t="str">
        <f t="shared" si="323"/>
        <v>Christopher Alvarez</v>
      </c>
      <c r="E3422" t="s">
        <v>21</v>
      </c>
      <c r="F3422" t="str">
        <f t="shared" si="319"/>
        <v>CENTRAL</v>
      </c>
      <c r="G3422" t="s">
        <v>35</v>
      </c>
      <c r="H3422" t="str">
        <f t="shared" si="320"/>
        <v>Electronics</v>
      </c>
      <c r="I3422" s="2" t="s">
        <v>6599</v>
      </c>
      <c r="J3422" s="1">
        <v>45787</v>
      </c>
      <c r="K3422">
        <v>3407.11</v>
      </c>
      <c r="L3422" s="4">
        <v>3407.11</v>
      </c>
      <c r="M3422" s="4" t="str">
        <f t="shared" si="321"/>
        <v>High Sales</v>
      </c>
      <c r="N3422" s="2" t="str">
        <f t="shared" si="322"/>
        <v>Grade B</v>
      </c>
      <c r="O3422">
        <v>15</v>
      </c>
      <c r="P3422" s="4">
        <v>15</v>
      </c>
      <c r="Q3422" t="s">
        <v>14</v>
      </c>
      <c r="R3422" s="4">
        <v>7</v>
      </c>
      <c r="S3422" t="str">
        <f>CONCATENATE(OrdersTable[[#This Row],[Clean_ID]],"-",OrdersTable[[#This Row],[Clean_Region]],"-",OrdersTable[[#This Row],[Clean_Product]])</f>
        <v>4420-CENTRAL-Electronics</v>
      </c>
    </row>
    <row r="3423" spans="1:19" x14ac:dyDescent="0.3">
      <c r="A3423" t="s">
        <v>8650</v>
      </c>
      <c r="B3423" t="str">
        <f t="shared" si="318"/>
        <v>4421</v>
      </c>
      <c r="C3423" t="s">
        <v>8651</v>
      </c>
      <c r="D3423" t="str">
        <f t="shared" si="323"/>
        <v>Ryan Carroll</v>
      </c>
      <c r="E3423" t="s">
        <v>44</v>
      </c>
      <c r="F3423" t="str">
        <f t="shared" si="319"/>
        <v>SOUTH</v>
      </c>
      <c r="G3423" t="s">
        <v>12</v>
      </c>
      <c r="H3423" t="str">
        <f t="shared" si="320"/>
        <v>Electronics</v>
      </c>
      <c r="I3423" s="2" t="s">
        <v>8652</v>
      </c>
      <c r="J3423" s="1">
        <v>45981</v>
      </c>
      <c r="K3423"/>
      <c r="L3423" s="4">
        <v>0</v>
      </c>
      <c r="M3423" s="4" t="str">
        <f t="shared" si="321"/>
        <v>Low Sales</v>
      </c>
      <c r="N3423" s="2" t="str">
        <f t="shared" si="322"/>
        <v>Grade C</v>
      </c>
      <c r="O3423">
        <v>15</v>
      </c>
      <c r="P3423" s="4">
        <v>15</v>
      </c>
      <c r="Q3423" t="s">
        <v>14</v>
      </c>
      <c r="R3423" s="4">
        <v>15</v>
      </c>
      <c r="S3423" t="str">
        <f>CONCATENATE(OrdersTable[[#This Row],[Clean_ID]],"-",OrdersTable[[#This Row],[Clean_Region]],"-",OrdersTable[[#This Row],[Clean_Product]])</f>
        <v>4421-SOUTH-Electronics</v>
      </c>
    </row>
    <row r="3424" spans="1:19" x14ac:dyDescent="0.3">
      <c r="A3424" t="s">
        <v>8653</v>
      </c>
      <c r="B3424" t="str">
        <f t="shared" si="318"/>
        <v>4422</v>
      </c>
      <c r="C3424" t="s">
        <v>8654</v>
      </c>
      <c r="D3424" t="str">
        <f t="shared" si="323"/>
        <v>Valerie Dunn</v>
      </c>
      <c r="E3424" t="s">
        <v>51</v>
      </c>
      <c r="F3424" t="str">
        <f t="shared" si="319"/>
        <v>WEST</v>
      </c>
      <c r="G3424" t="s">
        <v>80</v>
      </c>
      <c r="H3424" t="str">
        <f t="shared" si="320"/>
        <v>Furniture</v>
      </c>
      <c r="I3424" s="2" t="s">
        <v>150</v>
      </c>
      <c r="J3424" s="1">
        <v>45457</v>
      </c>
      <c r="K3424"/>
      <c r="L3424" s="4">
        <v>0</v>
      </c>
      <c r="M3424" s="4" t="str">
        <f t="shared" si="321"/>
        <v>Low Sales</v>
      </c>
      <c r="N3424" s="2" t="str">
        <f t="shared" si="322"/>
        <v>Grade C</v>
      </c>
      <c r="O3424">
        <v>10</v>
      </c>
      <c r="P3424" s="4">
        <v>10</v>
      </c>
      <c r="Q3424" t="s">
        <v>37</v>
      </c>
      <c r="R3424" s="4">
        <v>2</v>
      </c>
      <c r="S3424" t="str">
        <f>CONCATENATE(OrdersTable[[#This Row],[Clean_ID]],"-",OrdersTable[[#This Row],[Clean_Region]],"-",OrdersTable[[#This Row],[Clean_Product]])</f>
        <v>4422-WEST-Furniture</v>
      </c>
    </row>
    <row r="3425" spans="1:19" x14ac:dyDescent="0.3">
      <c r="A3425" t="s">
        <v>8655</v>
      </c>
      <c r="B3425" t="str">
        <f t="shared" si="318"/>
        <v>4423</v>
      </c>
      <c r="C3425" t="s">
        <v>8656</v>
      </c>
      <c r="D3425" t="str">
        <f t="shared" si="323"/>
        <v>Kelly Greene</v>
      </c>
      <c r="E3425" t="s">
        <v>11</v>
      </c>
      <c r="F3425" t="str">
        <f t="shared" si="319"/>
        <v>NORTH</v>
      </c>
      <c r="G3425" t="s">
        <v>12</v>
      </c>
      <c r="H3425" t="str">
        <f t="shared" si="320"/>
        <v>Electronics</v>
      </c>
      <c r="I3425" s="2" t="s">
        <v>6061</v>
      </c>
      <c r="J3425" s="1">
        <v>46040</v>
      </c>
      <c r="K3425">
        <v>2471.4</v>
      </c>
      <c r="L3425" s="4">
        <v>2471.4</v>
      </c>
      <c r="M3425" s="4" t="str">
        <f t="shared" si="321"/>
        <v>Low Sales</v>
      </c>
      <c r="N3425" s="2" t="str">
        <f t="shared" si="322"/>
        <v>Grade B</v>
      </c>
      <c r="O3425">
        <v>10</v>
      </c>
      <c r="P3425" s="4">
        <v>10</v>
      </c>
      <c r="Q3425" t="s">
        <v>14</v>
      </c>
      <c r="R3425" s="4">
        <v>10</v>
      </c>
      <c r="S3425" t="str">
        <f>CONCATENATE(OrdersTable[[#This Row],[Clean_ID]],"-",OrdersTable[[#This Row],[Clean_Region]],"-",OrdersTable[[#This Row],[Clean_Product]])</f>
        <v>4423-NORTH-Electronics</v>
      </c>
    </row>
    <row r="3426" spans="1:19" x14ac:dyDescent="0.3">
      <c r="A3426" t="s">
        <v>8657</v>
      </c>
      <c r="B3426" t="str">
        <f t="shared" si="318"/>
        <v>4424</v>
      </c>
      <c r="C3426" t="s">
        <v>8658</v>
      </c>
      <c r="D3426" t="str">
        <f t="shared" si="323"/>
        <v>Jeffrey Gilmore</v>
      </c>
      <c r="E3426" t="s">
        <v>21</v>
      </c>
      <c r="F3426" t="str">
        <f t="shared" si="319"/>
        <v>CENTRAL</v>
      </c>
      <c r="G3426" t="s">
        <v>80</v>
      </c>
      <c r="H3426" t="str">
        <f t="shared" si="320"/>
        <v>Furniture</v>
      </c>
      <c r="I3426" s="2" t="s">
        <v>5657</v>
      </c>
      <c r="J3426" s="1">
        <v>45698</v>
      </c>
      <c r="K3426"/>
      <c r="L3426" s="4">
        <v>0</v>
      </c>
      <c r="M3426" s="4" t="str">
        <f t="shared" si="321"/>
        <v>Low Sales</v>
      </c>
      <c r="N3426" s="2" t="str">
        <f t="shared" si="322"/>
        <v>Grade C</v>
      </c>
      <c r="O3426">
        <v>20</v>
      </c>
      <c r="P3426" s="4">
        <v>20</v>
      </c>
      <c r="Q3426" t="s">
        <v>18</v>
      </c>
      <c r="R3426" s="4">
        <v>11</v>
      </c>
      <c r="S3426" t="str">
        <f>CONCATENATE(OrdersTable[[#This Row],[Clean_ID]],"-",OrdersTable[[#This Row],[Clean_Region]],"-",OrdersTable[[#This Row],[Clean_Product]])</f>
        <v>4424-CENTRAL-Furniture</v>
      </c>
    </row>
    <row r="3427" spans="1:19" x14ac:dyDescent="0.3">
      <c r="A3427" t="s">
        <v>8659</v>
      </c>
      <c r="B3427" t="str">
        <f t="shared" si="318"/>
        <v>4425</v>
      </c>
      <c r="C3427" t="s">
        <v>8660</v>
      </c>
      <c r="D3427" t="str">
        <f t="shared" si="323"/>
        <v>Lisa Elliott</v>
      </c>
      <c r="E3427" t="s">
        <v>51</v>
      </c>
      <c r="F3427" t="str">
        <f t="shared" si="319"/>
        <v>WEST</v>
      </c>
      <c r="G3427" t="s">
        <v>35</v>
      </c>
      <c r="H3427" t="str">
        <f t="shared" si="320"/>
        <v>Electronics</v>
      </c>
      <c r="I3427" s="2" t="s">
        <v>8661</v>
      </c>
      <c r="J3427" s="1">
        <v>46206</v>
      </c>
      <c r="K3427">
        <v>613.85</v>
      </c>
      <c r="L3427" s="4">
        <v>613.85</v>
      </c>
      <c r="M3427" s="4" t="str">
        <f t="shared" si="321"/>
        <v>Low Sales</v>
      </c>
      <c r="N3427" s="2" t="str">
        <f t="shared" si="322"/>
        <v>Grade C</v>
      </c>
      <c r="O3427">
        <v>15</v>
      </c>
      <c r="P3427" s="4">
        <v>15</v>
      </c>
      <c r="Q3427" t="s">
        <v>18</v>
      </c>
      <c r="R3427" s="4">
        <v>10</v>
      </c>
      <c r="S3427" t="str">
        <f>CONCATENATE(OrdersTable[[#This Row],[Clean_ID]],"-",OrdersTable[[#This Row],[Clean_Region]],"-",OrdersTable[[#This Row],[Clean_Product]])</f>
        <v>4425-WEST-Electronics</v>
      </c>
    </row>
    <row r="3428" spans="1:19" x14ac:dyDescent="0.3">
      <c r="A3428" t="s">
        <v>8662</v>
      </c>
      <c r="B3428" t="str">
        <f t="shared" si="318"/>
        <v>4426</v>
      </c>
      <c r="C3428" t="s">
        <v>8663</v>
      </c>
      <c r="D3428" t="str">
        <f t="shared" si="323"/>
        <v>Joe Sparks</v>
      </c>
      <c r="E3428" t="s">
        <v>21</v>
      </c>
      <c r="F3428" t="str">
        <f t="shared" si="319"/>
        <v>CENTRAL</v>
      </c>
      <c r="G3428" t="s">
        <v>35</v>
      </c>
      <c r="H3428" t="str">
        <f t="shared" si="320"/>
        <v>Electronics</v>
      </c>
      <c r="I3428" s="2" t="s">
        <v>1860</v>
      </c>
      <c r="J3428" s="1">
        <v>45791</v>
      </c>
      <c r="K3428"/>
      <c r="L3428" s="4">
        <v>0</v>
      </c>
      <c r="M3428" s="4" t="str">
        <f t="shared" si="321"/>
        <v>Low Sales</v>
      </c>
      <c r="N3428" s="2" t="str">
        <f t="shared" si="322"/>
        <v>Grade C</v>
      </c>
      <c r="O3428">
        <v>15</v>
      </c>
      <c r="P3428" s="4">
        <v>15</v>
      </c>
      <c r="Q3428" t="s">
        <v>37</v>
      </c>
      <c r="R3428" s="4">
        <v>12</v>
      </c>
      <c r="S3428" t="str">
        <f>CONCATENATE(OrdersTable[[#This Row],[Clean_ID]],"-",OrdersTable[[#This Row],[Clean_Region]],"-",OrdersTable[[#This Row],[Clean_Product]])</f>
        <v>4426-CENTRAL-Electronics</v>
      </c>
    </row>
    <row r="3429" spans="1:19" x14ac:dyDescent="0.3">
      <c r="A3429" t="s">
        <v>8664</v>
      </c>
      <c r="B3429" t="str">
        <f t="shared" si="318"/>
        <v>4427</v>
      </c>
      <c r="C3429" t="s">
        <v>8665</v>
      </c>
      <c r="D3429" t="str">
        <f t="shared" si="323"/>
        <v>Tracy Blevins</v>
      </c>
      <c r="E3429" t="s">
        <v>21</v>
      </c>
      <c r="F3429" t="str">
        <f t="shared" si="319"/>
        <v>CENTRAL</v>
      </c>
      <c r="G3429" t="s">
        <v>12</v>
      </c>
      <c r="H3429" t="str">
        <f t="shared" si="320"/>
        <v>Electronics</v>
      </c>
      <c r="I3429" s="2" t="s">
        <v>912</v>
      </c>
      <c r="J3429" s="1">
        <v>45674</v>
      </c>
      <c r="K3429"/>
      <c r="L3429" s="4">
        <v>0</v>
      </c>
      <c r="M3429" s="4" t="str">
        <f t="shared" si="321"/>
        <v>Low Sales</v>
      </c>
      <c r="N3429" s="2" t="str">
        <f t="shared" si="322"/>
        <v>Grade C</v>
      </c>
      <c r="O3429">
        <v>15</v>
      </c>
      <c r="P3429" s="4">
        <v>15</v>
      </c>
      <c r="Q3429" t="s">
        <v>14</v>
      </c>
      <c r="R3429" s="4">
        <v>1</v>
      </c>
      <c r="S3429" t="str">
        <f>CONCATENATE(OrdersTable[[#This Row],[Clean_ID]],"-",OrdersTable[[#This Row],[Clean_Region]],"-",OrdersTable[[#This Row],[Clean_Product]])</f>
        <v>4427-CENTRAL-Electronics</v>
      </c>
    </row>
    <row r="3430" spans="1:19" x14ac:dyDescent="0.3">
      <c r="A3430" t="s">
        <v>8666</v>
      </c>
      <c r="B3430" t="str">
        <f t="shared" si="318"/>
        <v>4428</v>
      </c>
      <c r="C3430" t="s">
        <v>8667</v>
      </c>
      <c r="D3430" t="str">
        <f t="shared" si="323"/>
        <v>Ms. Shannon Foley</v>
      </c>
      <c r="E3430" t="s">
        <v>44</v>
      </c>
      <c r="F3430" t="str">
        <f t="shared" si="319"/>
        <v>SOUTH</v>
      </c>
      <c r="G3430" t="s">
        <v>12</v>
      </c>
      <c r="H3430" t="str">
        <f t="shared" si="320"/>
        <v>Electronics</v>
      </c>
      <c r="I3430" s="2" t="s">
        <v>8668</v>
      </c>
      <c r="J3430" s="1">
        <v>45426</v>
      </c>
      <c r="K3430">
        <v>1917.55</v>
      </c>
      <c r="L3430" s="4">
        <v>1917.55</v>
      </c>
      <c r="M3430" s="4" t="str">
        <f t="shared" si="321"/>
        <v>Low Sales</v>
      </c>
      <c r="N3430" s="2" t="str">
        <f t="shared" si="322"/>
        <v>Grade C</v>
      </c>
      <c r="O3430"/>
      <c r="P3430" s="4">
        <v>0</v>
      </c>
      <c r="Q3430" t="s">
        <v>23</v>
      </c>
      <c r="R3430" s="4">
        <v>9</v>
      </c>
      <c r="S3430" t="str">
        <f>CONCATENATE(OrdersTable[[#This Row],[Clean_ID]],"-",OrdersTable[[#This Row],[Clean_Region]],"-",OrdersTable[[#This Row],[Clean_Product]])</f>
        <v>4428-SOUTH-Electronics</v>
      </c>
    </row>
    <row r="3431" spans="1:19" x14ac:dyDescent="0.3">
      <c r="A3431" t="s">
        <v>8669</v>
      </c>
      <c r="B3431" t="str">
        <f t="shared" si="318"/>
        <v>4429</v>
      </c>
      <c r="C3431" t="s">
        <v>8670</v>
      </c>
      <c r="D3431" t="str">
        <f t="shared" si="323"/>
        <v>Robin Hendricks</v>
      </c>
      <c r="E3431" t="s">
        <v>21</v>
      </c>
      <c r="F3431" t="str">
        <f t="shared" si="319"/>
        <v>CENTRAL</v>
      </c>
      <c r="G3431" t="s">
        <v>12</v>
      </c>
      <c r="H3431" t="str">
        <f t="shared" si="320"/>
        <v>Electronics</v>
      </c>
      <c r="I3431" s="2" t="s">
        <v>6315</v>
      </c>
      <c r="J3431" s="1">
        <v>45510</v>
      </c>
      <c r="K3431"/>
      <c r="L3431" s="4">
        <v>0</v>
      </c>
      <c r="M3431" s="4" t="str">
        <f t="shared" si="321"/>
        <v>Low Sales</v>
      </c>
      <c r="N3431" s="2" t="str">
        <f t="shared" si="322"/>
        <v>Grade C</v>
      </c>
      <c r="O3431">
        <v>5</v>
      </c>
      <c r="P3431" s="4">
        <v>5</v>
      </c>
      <c r="Q3431" t="s">
        <v>18</v>
      </c>
      <c r="R3431" s="4">
        <v>10</v>
      </c>
      <c r="S3431" t="str">
        <f>CONCATENATE(OrdersTable[[#This Row],[Clean_ID]],"-",OrdersTable[[#This Row],[Clean_Region]],"-",OrdersTable[[#This Row],[Clean_Product]])</f>
        <v>4429-CENTRAL-Electronics</v>
      </c>
    </row>
    <row r="3432" spans="1:19" x14ac:dyDescent="0.3">
      <c r="A3432" t="s">
        <v>8671</v>
      </c>
      <c r="B3432" t="str">
        <f t="shared" si="318"/>
        <v>4430</v>
      </c>
      <c r="C3432" t="s">
        <v>8672</v>
      </c>
      <c r="D3432" t="str">
        <f t="shared" si="323"/>
        <v>Thomas Johnston</v>
      </c>
      <c r="E3432" t="s">
        <v>26</v>
      </c>
      <c r="F3432" t="str">
        <f t="shared" si="319"/>
        <v>EAST</v>
      </c>
      <c r="G3432" t="s">
        <v>35</v>
      </c>
      <c r="H3432" t="str">
        <f t="shared" si="320"/>
        <v>Electronics</v>
      </c>
      <c r="I3432" s="2" t="s">
        <v>3794</v>
      </c>
      <c r="J3432" s="1">
        <v>45873</v>
      </c>
      <c r="K3432">
        <v>283.79000000000002</v>
      </c>
      <c r="L3432" s="4">
        <v>283.79000000000002</v>
      </c>
      <c r="M3432" s="4" t="str">
        <f t="shared" si="321"/>
        <v>Low Sales</v>
      </c>
      <c r="N3432" s="2" t="str">
        <f t="shared" si="322"/>
        <v>Grade C</v>
      </c>
      <c r="O3432">
        <v>15</v>
      </c>
      <c r="P3432" s="4">
        <v>15</v>
      </c>
      <c r="Q3432" t="s">
        <v>14</v>
      </c>
      <c r="R3432" s="4">
        <v>10</v>
      </c>
      <c r="S3432" t="str">
        <f>CONCATENATE(OrdersTable[[#This Row],[Clean_ID]],"-",OrdersTable[[#This Row],[Clean_Region]],"-",OrdersTable[[#This Row],[Clean_Product]])</f>
        <v>4430-EAST-Electronics</v>
      </c>
    </row>
    <row r="3433" spans="1:19" x14ac:dyDescent="0.3">
      <c r="A3433" t="s">
        <v>8673</v>
      </c>
      <c r="B3433" t="str">
        <f t="shared" si="318"/>
        <v>4431</v>
      </c>
      <c r="C3433" t="s">
        <v>8674</v>
      </c>
      <c r="D3433" t="str">
        <f t="shared" si="323"/>
        <v>Daniel Jackson</v>
      </c>
      <c r="E3433" t="s">
        <v>11</v>
      </c>
      <c r="F3433" t="str">
        <f t="shared" si="319"/>
        <v>NORTH</v>
      </c>
      <c r="G3433" t="s">
        <v>80</v>
      </c>
      <c r="H3433" t="str">
        <f t="shared" si="320"/>
        <v>Furniture</v>
      </c>
      <c r="I3433" s="2" t="s">
        <v>8675</v>
      </c>
      <c r="J3433" s="1">
        <v>45453</v>
      </c>
      <c r="K3433"/>
      <c r="L3433" s="4">
        <v>0</v>
      </c>
      <c r="M3433" s="4" t="str">
        <f t="shared" si="321"/>
        <v>Low Sales</v>
      </c>
      <c r="N3433" s="2" t="str">
        <f t="shared" si="322"/>
        <v>Grade C</v>
      </c>
      <c r="O3433">
        <v>15</v>
      </c>
      <c r="P3433" s="4">
        <v>15</v>
      </c>
      <c r="Q3433" t="s">
        <v>31</v>
      </c>
      <c r="R3433" s="4">
        <v>11</v>
      </c>
      <c r="S3433" t="str">
        <f>CONCATENATE(OrdersTable[[#This Row],[Clean_ID]],"-",OrdersTable[[#This Row],[Clean_Region]],"-",OrdersTable[[#This Row],[Clean_Product]])</f>
        <v>4431-NORTH-Furniture</v>
      </c>
    </row>
    <row r="3434" spans="1:19" x14ac:dyDescent="0.3">
      <c r="A3434" t="s">
        <v>8676</v>
      </c>
      <c r="B3434" t="str">
        <f t="shared" si="318"/>
        <v>4432</v>
      </c>
      <c r="C3434" t="s">
        <v>8677</v>
      </c>
      <c r="D3434" t="str">
        <f t="shared" si="323"/>
        <v>Robin Peck</v>
      </c>
      <c r="E3434" t="s">
        <v>34</v>
      </c>
      <c r="F3434" t="str">
        <f t="shared" si="319"/>
        <v>NORTH</v>
      </c>
      <c r="G3434" t="s">
        <v>80</v>
      </c>
      <c r="H3434" t="str">
        <f t="shared" si="320"/>
        <v>Furniture</v>
      </c>
      <c r="I3434" s="2" t="s">
        <v>5662</v>
      </c>
      <c r="J3434" s="1">
        <v>45331</v>
      </c>
      <c r="K3434">
        <v>2731.43</v>
      </c>
      <c r="L3434" s="4">
        <v>2731.43</v>
      </c>
      <c r="M3434" s="4" t="str">
        <f t="shared" si="321"/>
        <v>High Sales</v>
      </c>
      <c r="N3434" s="2" t="str">
        <f t="shared" si="322"/>
        <v>Grade B</v>
      </c>
      <c r="O3434">
        <v>5</v>
      </c>
      <c r="P3434" s="4">
        <v>5</v>
      </c>
      <c r="Q3434" t="s">
        <v>14</v>
      </c>
      <c r="R3434" s="4">
        <v>15</v>
      </c>
      <c r="S3434" t="str">
        <f>CONCATENATE(OrdersTable[[#This Row],[Clean_ID]],"-",OrdersTable[[#This Row],[Clean_Region]],"-",OrdersTable[[#This Row],[Clean_Product]])</f>
        <v>4432-NORTH-Furniture</v>
      </c>
    </row>
    <row r="3435" spans="1:19" x14ac:dyDescent="0.3">
      <c r="A3435" t="s">
        <v>8678</v>
      </c>
      <c r="B3435" t="str">
        <f t="shared" si="318"/>
        <v>4433</v>
      </c>
      <c r="C3435" t="s">
        <v>8679</v>
      </c>
      <c r="D3435" t="str">
        <f t="shared" si="323"/>
        <v>Erica Johnson</v>
      </c>
      <c r="E3435" t="s">
        <v>44</v>
      </c>
      <c r="F3435" t="str">
        <f t="shared" si="319"/>
        <v>SOUTH</v>
      </c>
      <c r="G3435" t="s">
        <v>80</v>
      </c>
      <c r="H3435" t="str">
        <f t="shared" si="320"/>
        <v>Furniture</v>
      </c>
      <c r="I3435" s="2" t="s">
        <v>5482</v>
      </c>
      <c r="J3435" s="1">
        <v>45749</v>
      </c>
      <c r="K3435"/>
      <c r="L3435" s="4">
        <v>0</v>
      </c>
      <c r="M3435" s="4" t="str">
        <f t="shared" si="321"/>
        <v>Low Sales</v>
      </c>
      <c r="N3435" s="2" t="str">
        <f t="shared" si="322"/>
        <v>Grade C</v>
      </c>
      <c r="O3435">
        <v>5</v>
      </c>
      <c r="P3435" s="4">
        <v>5</v>
      </c>
      <c r="Q3435" t="s">
        <v>18</v>
      </c>
      <c r="R3435" s="4">
        <v>4</v>
      </c>
      <c r="S3435" t="str">
        <f>CONCATENATE(OrdersTable[[#This Row],[Clean_ID]],"-",OrdersTable[[#This Row],[Clean_Region]],"-",OrdersTable[[#This Row],[Clean_Product]])</f>
        <v>4433-SOUTH-Furniture</v>
      </c>
    </row>
    <row r="3436" spans="1:19" x14ac:dyDescent="0.3">
      <c r="A3436" t="s">
        <v>8680</v>
      </c>
      <c r="B3436" t="str">
        <f t="shared" si="318"/>
        <v>4434</v>
      </c>
      <c r="C3436" t="s">
        <v>8681</v>
      </c>
      <c r="D3436" t="str">
        <f t="shared" si="323"/>
        <v>Russell Griffin</v>
      </c>
      <c r="E3436" t="s">
        <v>26</v>
      </c>
      <c r="F3436" t="str">
        <f t="shared" si="319"/>
        <v>EAST</v>
      </c>
      <c r="G3436" t="s">
        <v>35</v>
      </c>
      <c r="H3436" t="str">
        <f t="shared" si="320"/>
        <v>Electronics</v>
      </c>
      <c r="I3436" s="2" t="s">
        <v>7508</v>
      </c>
      <c r="J3436" s="1">
        <v>45353</v>
      </c>
      <c r="K3436">
        <v>2750.19</v>
      </c>
      <c r="L3436" s="4">
        <v>2750.19</v>
      </c>
      <c r="M3436" s="4" t="str">
        <f t="shared" si="321"/>
        <v>High Sales</v>
      </c>
      <c r="N3436" s="2" t="str">
        <f t="shared" si="322"/>
        <v>Grade B</v>
      </c>
      <c r="O3436">
        <v>10</v>
      </c>
      <c r="P3436" s="4">
        <v>10</v>
      </c>
      <c r="Q3436" t="s">
        <v>14</v>
      </c>
      <c r="R3436" s="4">
        <v>2</v>
      </c>
      <c r="S3436" t="str">
        <f>CONCATENATE(OrdersTable[[#This Row],[Clean_ID]],"-",OrdersTable[[#This Row],[Clean_Region]],"-",OrdersTable[[#This Row],[Clean_Product]])</f>
        <v>4434-EAST-Electronics</v>
      </c>
    </row>
    <row r="3437" spans="1:19" x14ac:dyDescent="0.3">
      <c r="A3437" t="s">
        <v>8682</v>
      </c>
      <c r="B3437" t="str">
        <f t="shared" si="318"/>
        <v>4435</v>
      </c>
      <c r="C3437" t="s">
        <v>8683</v>
      </c>
      <c r="D3437" t="str">
        <f t="shared" si="323"/>
        <v>Lindsey Alvarez Md</v>
      </c>
      <c r="E3437" t="s">
        <v>44</v>
      </c>
      <c r="F3437" t="str">
        <f t="shared" si="319"/>
        <v>SOUTH</v>
      </c>
      <c r="G3437" t="s">
        <v>80</v>
      </c>
      <c r="H3437" t="str">
        <f t="shared" si="320"/>
        <v>Furniture</v>
      </c>
      <c r="I3437" s="2" t="s">
        <v>62</v>
      </c>
      <c r="J3437" s="1">
        <v>45662</v>
      </c>
      <c r="K3437">
        <v>910.37</v>
      </c>
      <c r="L3437" s="4">
        <v>910.37</v>
      </c>
      <c r="M3437" s="4" t="str">
        <f t="shared" si="321"/>
        <v>Low Sales</v>
      </c>
      <c r="N3437" s="2" t="str">
        <f t="shared" si="322"/>
        <v>Grade C</v>
      </c>
      <c r="O3437">
        <v>5</v>
      </c>
      <c r="P3437" s="4">
        <v>5</v>
      </c>
      <c r="Q3437" t="s">
        <v>23</v>
      </c>
      <c r="R3437" s="4">
        <v>9</v>
      </c>
      <c r="S3437" t="str">
        <f>CONCATENATE(OrdersTable[[#This Row],[Clean_ID]],"-",OrdersTable[[#This Row],[Clean_Region]],"-",OrdersTable[[#This Row],[Clean_Product]])</f>
        <v>4435-SOUTH-Furniture</v>
      </c>
    </row>
    <row r="3438" spans="1:19" x14ac:dyDescent="0.3">
      <c r="A3438" t="s">
        <v>8684</v>
      </c>
      <c r="B3438" t="str">
        <f t="shared" si="318"/>
        <v>4436</v>
      </c>
      <c r="C3438" t="s">
        <v>8685</v>
      </c>
      <c r="D3438" t="str">
        <f t="shared" si="323"/>
        <v>Vicki Harvey</v>
      </c>
      <c r="E3438" t="s">
        <v>34</v>
      </c>
      <c r="F3438" t="str">
        <f t="shared" si="319"/>
        <v>NORTH</v>
      </c>
      <c r="G3438" t="s">
        <v>35</v>
      </c>
      <c r="H3438" t="str">
        <f t="shared" si="320"/>
        <v>Electronics</v>
      </c>
      <c r="I3438" s="2" t="s">
        <v>1391</v>
      </c>
      <c r="J3438" s="1">
        <v>45519</v>
      </c>
      <c r="K3438">
        <v>4213.43</v>
      </c>
      <c r="L3438" s="4">
        <v>4213.43</v>
      </c>
      <c r="M3438" s="4" t="str">
        <f t="shared" si="321"/>
        <v>High Sales</v>
      </c>
      <c r="N3438" s="2" t="str">
        <f t="shared" si="322"/>
        <v>Grade A</v>
      </c>
      <c r="O3438"/>
      <c r="P3438" s="4">
        <v>0</v>
      </c>
      <c r="Q3438" t="s">
        <v>37</v>
      </c>
      <c r="R3438" s="4">
        <v>11</v>
      </c>
      <c r="S3438" t="str">
        <f>CONCATENATE(OrdersTable[[#This Row],[Clean_ID]],"-",OrdersTable[[#This Row],[Clean_Region]],"-",OrdersTable[[#This Row],[Clean_Product]])</f>
        <v>4436-NORTH-Electronics</v>
      </c>
    </row>
    <row r="3439" spans="1:19" x14ac:dyDescent="0.3">
      <c r="A3439" t="s">
        <v>8686</v>
      </c>
      <c r="B3439" t="str">
        <f t="shared" si="318"/>
        <v>4437</v>
      </c>
      <c r="C3439" t="s">
        <v>8687</v>
      </c>
      <c r="D3439" t="str">
        <f t="shared" si="323"/>
        <v>Edward Wells</v>
      </c>
      <c r="E3439" t="s">
        <v>11</v>
      </c>
      <c r="F3439" t="str">
        <f t="shared" si="319"/>
        <v>NORTH</v>
      </c>
      <c r="G3439" t="s">
        <v>12</v>
      </c>
      <c r="H3439" t="str">
        <f t="shared" si="320"/>
        <v>Electronics</v>
      </c>
      <c r="I3439" s="2" t="s">
        <v>8688</v>
      </c>
      <c r="J3439" s="1">
        <v>45956</v>
      </c>
      <c r="K3439">
        <v>2420.48</v>
      </c>
      <c r="L3439" s="4">
        <v>2420.48</v>
      </c>
      <c r="M3439" s="4" t="str">
        <f t="shared" si="321"/>
        <v>Low Sales</v>
      </c>
      <c r="N3439" s="2" t="str">
        <f t="shared" si="322"/>
        <v>Grade B</v>
      </c>
      <c r="O3439">
        <v>20</v>
      </c>
      <c r="P3439" s="4">
        <v>20</v>
      </c>
      <c r="Q3439" t="s">
        <v>37</v>
      </c>
      <c r="R3439" s="4">
        <v>1</v>
      </c>
      <c r="S3439" t="str">
        <f>CONCATENATE(OrdersTable[[#This Row],[Clean_ID]],"-",OrdersTable[[#This Row],[Clean_Region]],"-",OrdersTable[[#This Row],[Clean_Product]])</f>
        <v>4437-NORTH-Electronics</v>
      </c>
    </row>
    <row r="3440" spans="1:19" x14ac:dyDescent="0.3">
      <c r="A3440" t="s">
        <v>8689</v>
      </c>
      <c r="B3440" t="str">
        <f t="shared" si="318"/>
        <v>4438</v>
      </c>
      <c r="C3440" t="s">
        <v>8690</v>
      </c>
      <c r="D3440" t="str">
        <f t="shared" si="323"/>
        <v>Sherry Hurley</v>
      </c>
      <c r="E3440" t="s">
        <v>51</v>
      </c>
      <c r="F3440" t="str">
        <f t="shared" si="319"/>
        <v>WEST</v>
      </c>
      <c r="G3440" t="s">
        <v>40</v>
      </c>
      <c r="H3440" t="str">
        <f t="shared" si="320"/>
        <v>Office Supplies</v>
      </c>
      <c r="I3440" s="2" t="s">
        <v>8691</v>
      </c>
      <c r="J3440" s="1">
        <v>45955</v>
      </c>
      <c r="K3440">
        <v>2170.63</v>
      </c>
      <c r="L3440" s="4">
        <v>2170.63</v>
      </c>
      <c r="M3440" s="4" t="str">
        <f t="shared" si="321"/>
        <v>Low Sales</v>
      </c>
      <c r="N3440" s="2" t="str">
        <f t="shared" si="322"/>
        <v>Grade B</v>
      </c>
      <c r="O3440">
        <v>5</v>
      </c>
      <c r="P3440" s="4">
        <v>5</v>
      </c>
      <c r="Q3440" t="s">
        <v>14</v>
      </c>
      <c r="R3440" s="4">
        <v>1</v>
      </c>
      <c r="S3440" t="str">
        <f>CONCATENATE(OrdersTable[[#This Row],[Clean_ID]],"-",OrdersTable[[#This Row],[Clean_Region]],"-",OrdersTable[[#This Row],[Clean_Product]])</f>
        <v>4438-WEST-Office Supplies</v>
      </c>
    </row>
    <row r="3441" spans="1:19" x14ac:dyDescent="0.3">
      <c r="A3441" t="s">
        <v>8692</v>
      </c>
      <c r="B3441" t="str">
        <f t="shared" si="318"/>
        <v>4439</v>
      </c>
      <c r="C3441" t="s">
        <v>8693</v>
      </c>
      <c r="D3441" t="str">
        <f t="shared" si="323"/>
        <v>David Chavez</v>
      </c>
      <c r="E3441" t="s">
        <v>26</v>
      </c>
      <c r="F3441" t="str">
        <f t="shared" si="319"/>
        <v>EAST</v>
      </c>
      <c r="G3441" t="s">
        <v>80</v>
      </c>
      <c r="H3441" t="str">
        <f t="shared" si="320"/>
        <v>Furniture</v>
      </c>
      <c r="I3441" s="2" t="s">
        <v>471</v>
      </c>
      <c r="J3441" s="1">
        <v>45374</v>
      </c>
      <c r="K3441">
        <v>3508.81</v>
      </c>
      <c r="L3441" s="4">
        <v>3508.81</v>
      </c>
      <c r="M3441" s="4" t="str">
        <f t="shared" si="321"/>
        <v>High Sales</v>
      </c>
      <c r="N3441" s="2" t="str">
        <f t="shared" si="322"/>
        <v>Grade B</v>
      </c>
      <c r="O3441">
        <v>5</v>
      </c>
      <c r="P3441" s="4">
        <v>5</v>
      </c>
      <c r="Q3441" t="s">
        <v>23</v>
      </c>
      <c r="R3441" s="4">
        <v>15</v>
      </c>
      <c r="S3441" t="str">
        <f>CONCATENATE(OrdersTable[[#This Row],[Clean_ID]],"-",OrdersTable[[#This Row],[Clean_Region]],"-",OrdersTable[[#This Row],[Clean_Product]])</f>
        <v>4439-EAST-Furniture</v>
      </c>
    </row>
    <row r="3442" spans="1:19" x14ac:dyDescent="0.3">
      <c r="A3442" t="s">
        <v>8694</v>
      </c>
      <c r="B3442" t="str">
        <f t="shared" si="318"/>
        <v>4440</v>
      </c>
      <c r="C3442" t="s">
        <v>8695</v>
      </c>
      <c r="D3442" t="str">
        <f t="shared" si="323"/>
        <v>Christopher Adams</v>
      </c>
      <c r="E3442" t="s">
        <v>34</v>
      </c>
      <c r="F3442" t="str">
        <f t="shared" si="319"/>
        <v>NORTH</v>
      </c>
      <c r="G3442" t="s">
        <v>35</v>
      </c>
      <c r="H3442" t="str">
        <f t="shared" si="320"/>
        <v>Electronics</v>
      </c>
      <c r="I3442" s="2" t="s">
        <v>1457</v>
      </c>
      <c r="J3442" s="1">
        <v>45408</v>
      </c>
      <c r="K3442"/>
      <c r="L3442" s="4">
        <v>0</v>
      </c>
      <c r="M3442" s="4" t="str">
        <f t="shared" si="321"/>
        <v>Low Sales</v>
      </c>
      <c r="N3442" s="2" t="str">
        <f t="shared" si="322"/>
        <v>Grade C</v>
      </c>
      <c r="O3442">
        <v>5</v>
      </c>
      <c r="P3442" s="4">
        <v>5</v>
      </c>
      <c r="Q3442" t="s">
        <v>37</v>
      </c>
      <c r="R3442" s="4">
        <v>14</v>
      </c>
      <c r="S3442" t="str">
        <f>CONCATENATE(OrdersTable[[#This Row],[Clean_ID]],"-",OrdersTable[[#This Row],[Clean_Region]],"-",OrdersTable[[#This Row],[Clean_Product]])</f>
        <v>4440-NORTH-Electronics</v>
      </c>
    </row>
    <row r="3443" spans="1:19" x14ac:dyDescent="0.3">
      <c r="A3443" t="s">
        <v>8696</v>
      </c>
      <c r="B3443" t="str">
        <f t="shared" si="318"/>
        <v>4441</v>
      </c>
      <c r="C3443" t="s">
        <v>8697</v>
      </c>
      <c r="D3443" t="str">
        <f t="shared" si="323"/>
        <v>Christina Collins</v>
      </c>
      <c r="E3443" t="s">
        <v>21</v>
      </c>
      <c r="F3443" t="str">
        <f t="shared" si="319"/>
        <v>CENTRAL</v>
      </c>
      <c r="G3443" t="s">
        <v>40</v>
      </c>
      <c r="H3443" t="str">
        <f t="shared" si="320"/>
        <v>Office Supplies</v>
      </c>
      <c r="I3443" s="2" t="s">
        <v>1574</v>
      </c>
      <c r="J3443" s="1">
        <v>45398</v>
      </c>
      <c r="K3443">
        <v>1122.6199999999999</v>
      </c>
      <c r="L3443" s="4">
        <v>1122.6199999999999</v>
      </c>
      <c r="M3443" s="4" t="str">
        <f t="shared" si="321"/>
        <v>Low Sales</v>
      </c>
      <c r="N3443" s="2" t="str">
        <f t="shared" si="322"/>
        <v>Grade C</v>
      </c>
      <c r="O3443"/>
      <c r="P3443" s="4">
        <v>0</v>
      </c>
      <c r="Q3443" t="s">
        <v>31</v>
      </c>
      <c r="R3443" s="4">
        <v>2</v>
      </c>
      <c r="S3443" t="str">
        <f>CONCATENATE(OrdersTable[[#This Row],[Clean_ID]],"-",OrdersTable[[#This Row],[Clean_Region]],"-",OrdersTable[[#This Row],[Clean_Product]])</f>
        <v>4441-CENTRAL-Office Supplies</v>
      </c>
    </row>
    <row r="3444" spans="1:19" x14ac:dyDescent="0.3">
      <c r="A3444" t="s">
        <v>8698</v>
      </c>
      <c r="B3444" t="str">
        <f t="shared" si="318"/>
        <v>4442</v>
      </c>
      <c r="C3444" t="s">
        <v>8699</v>
      </c>
      <c r="D3444" t="str">
        <f t="shared" si="323"/>
        <v>Kari Morris</v>
      </c>
      <c r="E3444" t="s">
        <v>34</v>
      </c>
      <c r="F3444" t="str">
        <f t="shared" si="319"/>
        <v>NORTH</v>
      </c>
      <c r="G3444" t="s">
        <v>12</v>
      </c>
      <c r="H3444" t="str">
        <f t="shared" si="320"/>
        <v>Electronics</v>
      </c>
      <c r="I3444" s="2" t="s">
        <v>8700</v>
      </c>
      <c r="J3444" s="1">
        <v>45929</v>
      </c>
      <c r="K3444"/>
      <c r="L3444" s="4">
        <v>0</v>
      </c>
      <c r="M3444" s="4" t="str">
        <f t="shared" si="321"/>
        <v>Low Sales</v>
      </c>
      <c r="N3444" s="2" t="str">
        <f t="shared" si="322"/>
        <v>Grade C</v>
      </c>
      <c r="O3444">
        <v>15</v>
      </c>
      <c r="P3444" s="4">
        <v>15</v>
      </c>
      <c r="Q3444" t="s">
        <v>31</v>
      </c>
      <c r="R3444" s="4">
        <v>15</v>
      </c>
      <c r="S3444" t="str">
        <f>CONCATENATE(OrdersTable[[#This Row],[Clean_ID]],"-",OrdersTable[[#This Row],[Clean_Region]],"-",OrdersTable[[#This Row],[Clean_Product]])</f>
        <v>4442-NORTH-Electronics</v>
      </c>
    </row>
    <row r="3445" spans="1:19" x14ac:dyDescent="0.3">
      <c r="A3445" t="s">
        <v>8701</v>
      </c>
      <c r="B3445" t="str">
        <f t="shared" si="318"/>
        <v>4443</v>
      </c>
      <c r="C3445" t="s">
        <v>8702</v>
      </c>
      <c r="D3445" t="str">
        <f t="shared" si="323"/>
        <v>Donna Beard</v>
      </c>
      <c r="E3445" t="s">
        <v>26</v>
      </c>
      <c r="F3445" t="str">
        <f t="shared" si="319"/>
        <v>EAST</v>
      </c>
      <c r="G3445" t="s">
        <v>35</v>
      </c>
      <c r="H3445" t="str">
        <f t="shared" si="320"/>
        <v>Electronics</v>
      </c>
      <c r="I3445" s="2" t="s">
        <v>7900</v>
      </c>
      <c r="J3445" s="1">
        <v>46000</v>
      </c>
      <c r="K3445"/>
      <c r="L3445" s="4">
        <v>0</v>
      </c>
      <c r="M3445" s="4" t="str">
        <f t="shared" si="321"/>
        <v>Low Sales</v>
      </c>
      <c r="N3445" s="2" t="str">
        <f t="shared" si="322"/>
        <v>Grade C</v>
      </c>
      <c r="O3445">
        <v>15</v>
      </c>
      <c r="P3445" s="4">
        <v>15</v>
      </c>
      <c r="Q3445" t="s">
        <v>31</v>
      </c>
      <c r="R3445" s="4">
        <v>7</v>
      </c>
      <c r="S3445" t="str">
        <f>CONCATENATE(OrdersTable[[#This Row],[Clean_ID]],"-",OrdersTable[[#This Row],[Clean_Region]],"-",OrdersTable[[#This Row],[Clean_Product]])</f>
        <v>4443-EAST-Electronics</v>
      </c>
    </row>
    <row r="3446" spans="1:19" x14ac:dyDescent="0.3">
      <c r="A3446" t="s">
        <v>8703</v>
      </c>
      <c r="B3446" t="str">
        <f t="shared" si="318"/>
        <v>4444</v>
      </c>
      <c r="C3446" t="s">
        <v>8704</v>
      </c>
      <c r="D3446" t="str">
        <f t="shared" si="323"/>
        <v>Linda Gallegos</v>
      </c>
      <c r="E3446" t="s">
        <v>34</v>
      </c>
      <c r="F3446" t="str">
        <f t="shared" si="319"/>
        <v>NORTH</v>
      </c>
      <c r="G3446" t="s">
        <v>80</v>
      </c>
      <c r="H3446" t="str">
        <f t="shared" si="320"/>
        <v>Furniture</v>
      </c>
      <c r="I3446" s="2" t="s">
        <v>2805</v>
      </c>
      <c r="J3446" s="1">
        <v>45904</v>
      </c>
      <c r="K3446">
        <v>2517.66</v>
      </c>
      <c r="L3446" s="4">
        <v>2517.66</v>
      </c>
      <c r="M3446" s="4" t="str">
        <f t="shared" si="321"/>
        <v>High Sales</v>
      </c>
      <c r="N3446" s="2" t="str">
        <f t="shared" si="322"/>
        <v>Grade B</v>
      </c>
      <c r="O3446">
        <v>20</v>
      </c>
      <c r="P3446" s="4">
        <v>20</v>
      </c>
      <c r="Q3446" t="s">
        <v>23</v>
      </c>
      <c r="R3446" s="4">
        <v>12</v>
      </c>
      <c r="S3446" t="str">
        <f>CONCATENATE(OrdersTable[[#This Row],[Clean_ID]],"-",OrdersTable[[#This Row],[Clean_Region]],"-",OrdersTable[[#This Row],[Clean_Product]])</f>
        <v>4444-NORTH-Furniture</v>
      </c>
    </row>
    <row r="3447" spans="1:19" x14ac:dyDescent="0.3">
      <c r="A3447" t="s">
        <v>8705</v>
      </c>
      <c r="B3447" t="str">
        <f t="shared" si="318"/>
        <v>4445</v>
      </c>
      <c r="C3447" t="s">
        <v>8706</v>
      </c>
      <c r="D3447" t="str">
        <f t="shared" si="323"/>
        <v>Donna Robertson</v>
      </c>
      <c r="E3447" t="s">
        <v>11</v>
      </c>
      <c r="F3447" t="str">
        <f t="shared" si="319"/>
        <v>NORTH</v>
      </c>
      <c r="G3447" t="s">
        <v>12</v>
      </c>
      <c r="H3447" t="str">
        <f t="shared" si="320"/>
        <v>Electronics</v>
      </c>
      <c r="I3447" s="2" t="s">
        <v>1854</v>
      </c>
      <c r="J3447" s="1">
        <v>45996</v>
      </c>
      <c r="K3447"/>
      <c r="L3447" s="4">
        <v>0</v>
      </c>
      <c r="M3447" s="4" t="str">
        <f t="shared" si="321"/>
        <v>Low Sales</v>
      </c>
      <c r="N3447" s="2" t="str">
        <f t="shared" si="322"/>
        <v>Grade C</v>
      </c>
      <c r="O3447">
        <v>10</v>
      </c>
      <c r="P3447" s="4">
        <v>10</v>
      </c>
      <c r="Q3447" t="s">
        <v>23</v>
      </c>
      <c r="R3447" s="4">
        <v>4</v>
      </c>
      <c r="S3447" t="str">
        <f>CONCATENATE(OrdersTable[[#This Row],[Clean_ID]],"-",OrdersTable[[#This Row],[Clean_Region]],"-",OrdersTable[[#This Row],[Clean_Product]])</f>
        <v>4445-NORTH-Electronics</v>
      </c>
    </row>
    <row r="3448" spans="1:19" x14ac:dyDescent="0.3">
      <c r="A3448" t="s">
        <v>8707</v>
      </c>
      <c r="B3448" t="str">
        <f t="shared" si="318"/>
        <v>4446</v>
      </c>
      <c r="C3448" t="s">
        <v>8708</v>
      </c>
      <c r="D3448" t="str">
        <f t="shared" si="323"/>
        <v>Tammy Bruce</v>
      </c>
      <c r="E3448" t="s">
        <v>21</v>
      </c>
      <c r="F3448" t="str">
        <f t="shared" si="319"/>
        <v>CENTRAL</v>
      </c>
      <c r="G3448" t="s">
        <v>40</v>
      </c>
      <c r="H3448" t="str">
        <f t="shared" si="320"/>
        <v>Office Supplies</v>
      </c>
      <c r="I3448" s="2" t="s">
        <v>8709</v>
      </c>
      <c r="J3448" s="1">
        <v>45702</v>
      </c>
      <c r="K3448"/>
      <c r="L3448" s="4">
        <v>0</v>
      </c>
      <c r="M3448" s="4" t="str">
        <f t="shared" si="321"/>
        <v>Low Sales</v>
      </c>
      <c r="N3448" s="2" t="str">
        <f t="shared" si="322"/>
        <v>Grade C</v>
      </c>
      <c r="O3448">
        <v>20</v>
      </c>
      <c r="P3448" s="4">
        <v>20</v>
      </c>
      <c r="Q3448" t="s">
        <v>23</v>
      </c>
      <c r="R3448" s="4">
        <v>9</v>
      </c>
      <c r="S3448" t="str">
        <f>CONCATENATE(OrdersTable[[#This Row],[Clean_ID]],"-",OrdersTable[[#This Row],[Clean_Region]],"-",OrdersTable[[#This Row],[Clean_Product]])</f>
        <v>4446-CENTRAL-Office Supplies</v>
      </c>
    </row>
    <row r="3449" spans="1:19" x14ac:dyDescent="0.3">
      <c r="A3449" t="s">
        <v>8710</v>
      </c>
      <c r="B3449" t="str">
        <f t="shared" si="318"/>
        <v>4447</v>
      </c>
      <c r="C3449" t="s">
        <v>8711</v>
      </c>
      <c r="D3449" t="str">
        <f t="shared" si="323"/>
        <v>Michael Adams</v>
      </c>
      <c r="E3449" t="s">
        <v>44</v>
      </c>
      <c r="F3449" t="str">
        <f t="shared" si="319"/>
        <v>SOUTH</v>
      </c>
      <c r="G3449" t="s">
        <v>12</v>
      </c>
      <c r="H3449" t="str">
        <f t="shared" si="320"/>
        <v>Electronics</v>
      </c>
      <c r="I3449" s="2" t="s">
        <v>565</v>
      </c>
      <c r="J3449" s="1">
        <v>45673</v>
      </c>
      <c r="K3449"/>
      <c r="L3449" s="4">
        <v>0</v>
      </c>
      <c r="M3449" s="4" t="str">
        <f t="shared" si="321"/>
        <v>Low Sales</v>
      </c>
      <c r="N3449" s="2" t="str">
        <f t="shared" si="322"/>
        <v>Grade C</v>
      </c>
      <c r="O3449">
        <v>5</v>
      </c>
      <c r="P3449" s="4">
        <v>5</v>
      </c>
      <c r="Q3449" t="s">
        <v>18</v>
      </c>
      <c r="R3449" s="4">
        <v>9</v>
      </c>
      <c r="S3449" t="str">
        <f>CONCATENATE(OrdersTable[[#This Row],[Clean_ID]],"-",OrdersTable[[#This Row],[Clean_Region]],"-",OrdersTable[[#This Row],[Clean_Product]])</f>
        <v>4447-SOUTH-Electronics</v>
      </c>
    </row>
    <row r="3450" spans="1:19" x14ac:dyDescent="0.3">
      <c r="A3450" t="s">
        <v>8712</v>
      </c>
      <c r="B3450" t="str">
        <f t="shared" si="318"/>
        <v>4448</v>
      </c>
      <c r="C3450" t="s">
        <v>8713</v>
      </c>
      <c r="D3450" t="str">
        <f t="shared" si="323"/>
        <v>Megan Nelson</v>
      </c>
      <c r="E3450" t="s">
        <v>21</v>
      </c>
      <c r="F3450" t="str">
        <f t="shared" si="319"/>
        <v>CENTRAL</v>
      </c>
      <c r="G3450" t="s">
        <v>35</v>
      </c>
      <c r="H3450" t="str">
        <f t="shared" si="320"/>
        <v>Electronics</v>
      </c>
      <c r="I3450" s="2" t="s">
        <v>1124</v>
      </c>
      <c r="J3450" s="1">
        <v>46114</v>
      </c>
      <c r="K3450">
        <v>4124.66</v>
      </c>
      <c r="L3450" s="4">
        <v>4124.66</v>
      </c>
      <c r="M3450" s="4" t="str">
        <f t="shared" si="321"/>
        <v>High Sales</v>
      </c>
      <c r="N3450" s="2" t="str">
        <f t="shared" si="322"/>
        <v>Grade A</v>
      </c>
      <c r="O3450">
        <v>10</v>
      </c>
      <c r="P3450" s="4">
        <v>10</v>
      </c>
      <c r="Q3450" t="s">
        <v>18</v>
      </c>
      <c r="R3450" s="4">
        <v>4</v>
      </c>
      <c r="S3450" t="str">
        <f>CONCATENATE(OrdersTable[[#This Row],[Clean_ID]],"-",OrdersTable[[#This Row],[Clean_Region]],"-",OrdersTable[[#This Row],[Clean_Product]])</f>
        <v>4448-CENTRAL-Electronics</v>
      </c>
    </row>
    <row r="3451" spans="1:19" x14ac:dyDescent="0.3">
      <c r="A3451" t="s">
        <v>8714</v>
      </c>
      <c r="B3451" t="str">
        <f t="shared" si="318"/>
        <v>4449</v>
      </c>
      <c r="C3451" t="s">
        <v>8715</v>
      </c>
      <c r="D3451" t="str">
        <f t="shared" si="323"/>
        <v>Rebecca Miller</v>
      </c>
      <c r="E3451" t="s">
        <v>11</v>
      </c>
      <c r="F3451" t="str">
        <f t="shared" si="319"/>
        <v>NORTH</v>
      </c>
      <c r="G3451" t="s">
        <v>40</v>
      </c>
      <c r="H3451" t="str">
        <f t="shared" si="320"/>
        <v>Office Supplies</v>
      </c>
      <c r="I3451" s="2" t="s">
        <v>675</v>
      </c>
      <c r="J3451" s="1">
        <v>45975</v>
      </c>
      <c r="K3451"/>
      <c r="L3451" s="4">
        <v>0</v>
      </c>
      <c r="M3451" s="4" t="str">
        <f t="shared" si="321"/>
        <v>Low Sales</v>
      </c>
      <c r="N3451" s="2" t="str">
        <f t="shared" si="322"/>
        <v>Grade C</v>
      </c>
      <c r="O3451">
        <v>15</v>
      </c>
      <c r="P3451" s="4">
        <v>15</v>
      </c>
      <c r="Q3451" t="s">
        <v>23</v>
      </c>
      <c r="R3451" s="4">
        <v>15</v>
      </c>
      <c r="S3451" t="str">
        <f>CONCATENATE(OrdersTable[[#This Row],[Clean_ID]],"-",OrdersTable[[#This Row],[Clean_Region]],"-",OrdersTable[[#This Row],[Clean_Product]])</f>
        <v>4449-NORTH-Office Supplies</v>
      </c>
    </row>
    <row r="3452" spans="1:19" x14ac:dyDescent="0.3">
      <c r="A3452" t="s">
        <v>8716</v>
      </c>
      <c r="B3452" t="str">
        <f t="shared" si="318"/>
        <v>4450</v>
      </c>
      <c r="C3452" t="s">
        <v>8717</v>
      </c>
      <c r="D3452" t="str">
        <f t="shared" si="323"/>
        <v>Timothy Townsend</v>
      </c>
      <c r="E3452" t="s">
        <v>51</v>
      </c>
      <c r="F3452" t="str">
        <f t="shared" si="319"/>
        <v>WEST</v>
      </c>
      <c r="G3452" t="s">
        <v>80</v>
      </c>
      <c r="H3452" t="str">
        <f t="shared" si="320"/>
        <v>Furniture</v>
      </c>
      <c r="I3452" s="2" t="s">
        <v>8718</v>
      </c>
      <c r="J3452" s="1">
        <v>45798</v>
      </c>
      <c r="K3452">
        <v>1063.73</v>
      </c>
      <c r="L3452" s="4">
        <v>1063.73</v>
      </c>
      <c r="M3452" s="4" t="str">
        <f t="shared" si="321"/>
        <v>Low Sales</v>
      </c>
      <c r="N3452" s="2" t="str">
        <f t="shared" si="322"/>
        <v>Grade C</v>
      </c>
      <c r="O3452">
        <v>5</v>
      </c>
      <c r="P3452" s="4">
        <v>5</v>
      </c>
      <c r="Q3452" t="s">
        <v>31</v>
      </c>
      <c r="R3452" s="4">
        <v>11</v>
      </c>
      <c r="S3452" t="str">
        <f>CONCATENATE(OrdersTable[[#This Row],[Clean_ID]],"-",OrdersTable[[#This Row],[Clean_Region]],"-",OrdersTable[[#This Row],[Clean_Product]])</f>
        <v>4450-WEST-Furniture</v>
      </c>
    </row>
    <row r="3453" spans="1:19" x14ac:dyDescent="0.3">
      <c r="A3453" t="s">
        <v>8719</v>
      </c>
      <c r="B3453" t="str">
        <f t="shared" si="318"/>
        <v>4451</v>
      </c>
      <c r="C3453" t="s">
        <v>8720</v>
      </c>
      <c r="D3453" t="str">
        <f t="shared" si="323"/>
        <v>Daniel Morton</v>
      </c>
      <c r="E3453" t="s">
        <v>34</v>
      </c>
      <c r="F3453" t="str">
        <f t="shared" si="319"/>
        <v>NORTH</v>
      </c>
      <c r="G3453" t="s">
        <v>12</v>
      </c>
      <c r="H3453" t="str">
        <f t="shared" si="320"/>
        <v>Electronics</v>
      </c>
      <c r="I3453" s="2" t="s">
        <v>4107</v>
      </c>
      <c r="J3453" s="1">
        <v>46116</v>
      </c>
      <c r="K3453">
        <v>2109.67</v>
      </c>
      <c r="L3453" s="4">
        <v>2109.67</v>
      </c>
      <c r="M3453" s="4" t="str">
        <f t="shared" si="321"/>
        <v>Low Sales</v>
      </c>
      <c r="N3453" s="2" t="str">
        <f t="shared" si="322"/>
        <v>Grade B</v>
      </c>
      <c r="O3453">
        <v>15</v>
      </c>
      <c r="P3453" s="4">
        <v>15</v>
      </c>
      <c r="Q3453" t="s">
        <v>18</v>
      </c>
      <c r="R3453" s="4">
        <v>11</v>
      </c>
      <c r="S3453" t="str">
        <f>CONCATENATE(OrdersTable[[#This Row],[Clean_ID]],"-",OrdersTable[[#This Row],[Clean_Region]],"-",OrdersTable[[#This Row],[Clean_Product]])</f>
        <v>4451-NORTH-Electronics</v>
      </c>
    </row>
    <row r="3454" spans="1:19" x14ac:dyDescent="0.3">
      <c r="A3454" t="s">
        <v>8721</v>
      </c>
      <c r="B3454" t="str">
        <f t="shared" si="318"/>
        <v>4452</v>
      </c>
      <c r="C3454" t="s">
        <v>8722</v>
      </c>
      <c r="D3454" t="str">
        <f t="shared" si="323"/>
        <v>Cameron Love</v>
      </c>
      <c r="E3454" t="s">
        <v>11</v>
      </c>
      <c r="F3454" t="str">
        <f t="shared" si="319"/>
        <v>NORTH</v>
      </c>
      <c r="G3454" t="s">
        <v>12</v>
      </c>
      <c r="H3454" t="str">
        <f t="shared" si="320"/>
        <v>Electronics</v>
      </c>
      <c r="I3454" s="2" t="s">
        <v>483</v>
      </c>
      <c r="J3454" s="1">
        <v>45675</v>
      </c>
      <c r="K3454">
        <v>1512.83</v>
      </c>
      <c r="L3454" s="4">
        <v>1512.83</v>
      </c>
      <c r="M3454" s="4" t="str">
        <f t="shared" si="321"/>
        <v>Low Sales</v>
      </c>
      <c r="N3454" s="2" t="str">
        <f t="shared" si="322"/>
        <v>Grade C</v>
      </c>
      <c r="O3454">
        <v>5</v>
      </c>
      <c r="P3454" s="4">
        <v>5</v>
      </c>
      <c r="Q3454" t="s">
        <v>37</v>
      </c>
      <c r="R3454" s="4">
        <v>7</v>
      </c>
      <c r="S3454" t="str">
        <f>CONCATENATE(OrdersTable[[#This Row],[Clean_ID]],"-",OrdersTable[[#This Row],[Clean_Region]],"-",OrdersTable[[#This Row],[Clean_Product]])</f>
        <v>4452-NORTH-Electronics</v>
      </c>
    </row>
    <row r="3455" spans="1:19" x14ac:dyDescent="0.3">
      <c r="A3455" t="s">
        <v>8723</v>
      </c>
      <c r="B3455" t="str">
        <f t="shared" si="318"/>
        <v>4453</v>
      </c>
      <c r="C3455" t="s">
        <v>8724</v>
      </c>
      <c r="D3455" t="str">
        <f t="shared" si="323"/>
        <v>Mrs. Cynthia Stevenson Phd</v>
      </c>
      <c r="E3455" t="s">
        <v>21</v>
      </c>
      <c r="F3455" t="str">
        <f t="shared" si="319"/>
        <v>CENTRAL</v>
      </c>
      <c r="G3455" t="s">
        <v>35</v>
      </c>
      <c r="H3455" t="str">
        <f t="shared" si="320"/>
        <v>Electronics</v>
      </c>
      <c r="I3455" s="2" t="s">
        <v>8725</v>
      </c>
      <c r="J3455" s="1">
        <v>45504</v>
      </c>
      <c r="K3455">
        <v>1346.56</v>
      </c>
      <c r="L3455" s="4">
        <v>1346.56</v>
      </c>
      <c r="M3455" s="4" t="str">
        <f t="shared" si="321"/>
        <v>Low Sales</v>
      </c>
      <c r="N3455" s="2" t="str">
        <f t="shared" si="322"/>
        <v>Grade C</v>
      </c>
      <c r="O3455">
        <v>15</v>
      </c>
      <c r="P3455" s="4">
        <v>15</v>
      </c>
      <c r="Q3455" t="s">
        <v>23</v>
      </c>
      <c r="R3455" s="4">
        <v>6</v>
      </c>
      <c r="S3455" t="str">
        <f>CONCATENATE(OrdersTable[[#This Row],[Clean_ID]],"-",OrdersTable[[#This Row],[Clean_Region]],"-",OrdersTable[[#This Row],[Clean_Product]])</f>
        <v>4453-CENTRAL-Electronics</v>
      </c>
    </row>
    <row r="3456" spans="1:19" x14ac:dyDescent="0.3">
      <c r="A3456" t="s">
        <v>8726</v>
      </c>
      <c r="B3456" t="str">
        <f t="shared" si="318"/>
        <v>4454</v>
      </c>
      <c r="C3456" t="s">
        <v>8727</v>
      </c>
      <c r="D3456" t="str">
        <f t="shared" si="323"/>
        <v>Alejandra Thompson</v>
      </c>
      <c r="E3456" t="s">
        <v>51</v>
      </c>
      <c r="F3456" t="str">
        <f t="shared" si="319"/>
        <v>WEST</v>
      </c>
      <c r="G3456" t="s">
        <v>35</v>
      </c>
      <c r="H3456" t="str">
        <f t="shared" si="320"/>
        <v>Electronics</v>
      </c>
      <c r="I3456" s="2" t="s">
        <v>4055</v>
      </c>
      <c r="J3456" s="1">
        <v>45899</v>
      </c>
      <c r="K3456">
        <v>4516.8500000000004</v>
      </c>
      <c r="L3456" s="4">
        <v>4516.8500000000004</v>
      </c>
      <c r="M3456" s="4" t="str">
        <f t="shared" si="321"/>
        <v>High Sales</v>
      </c>
      <c r="N3456" s="2" t="str">
        <f t="shared" si="322"/>
        <v>Grade A</v>
      </c>
      <c r="O3456">
        <v>10</v>
      </c>
      <c r="P3456" s="4">
        <v>10</v>
      </c>
      <c r="Q3456" t="s">
        <v>23</v>
      </c>
      <c r="R3456" s="4">
        <v>9</v>
      </c>
      <c r="S3456" t="str">
        <f>CONCATENATE(OrdersTable[[#This Row],[Clean_ID]],"-",OrdersTable[[#This Row],[Clean_Region]],"-",OrdersTable[[#This Row],[Clean_Product]])</f>
        <v>4454-WEST-Electronics</v>
      </c>
    </row>
    <row r="3457" spans="1:19" x14ac:dyDescent="0.3">
      <c r="A3457" t="s">
        <v>8728</v>
      </c>
      <c r="B3457" t="str">
        <f t="shared" si="318"/>
        <v>4455</v>
      </c>
      <c r="C3457" t="s">
        <v>8729</v>
      </c>
      <c r="D3457" t="str">
        <f t="shared" si="323"/>
        <v>Leon Holt</v>
      </c>
      <c r="E3457" t="s">
        <v>21</v>
      </c>
      <c r="F3457" t="str">
        <f t="shared" si="319"/>
        <v>CENTRAL</v>
      </c>
      <c r="G3457" t="s">
        <v>80</v>
      </c>
      <c r="H3457" t="str">
        <f t="shared" si="320"/>
        <v>Furniture</v>
      </c>
      <c r="I3457" s="2" t="s">
        <v>6527</v>
      </c>
      <c r="J3457" s="1">
        <v>45295</v>
      </c>
      <c r="K3457">
        <v>1427.6</v>
      </c>
      <c r="L3457" s="4">
        <v>1427.6</v>
      </c>
      <c r="M3457" s="4" t="str">
        <f t="shared" si="321"/>
        <v>Low Sales</v>
      </c>
      <c r="N3457" s="2" t="str">
        <f t="shared" si="322"/>
        <v>Grade C</v>
      </c>
      <c r="O3457">
        <v>20</v>
      </c>
      <c r="P3457" s="4">
        <v>20</v>
      </c>
      <c r="Q3457" t="s">
        <v>37</v>
      </c>
      <c r="R3457" s="4">
        <v>15</v>
      </c>
      <c r="S3457" t="str">
        <f>CONCATENATE(OrdersTable[[#This Row],[Clean_ID]],"-",OrdersTable[[#This Row],[Clean_Region]],"-",OrdersTable[[#This Row],[Clean_Product]])</f>
        <v>4455-CENTRAL-Furniture</v>
      </c>
    </row>
    <row r="3458" spans="1:19" x14ac:dyDescent="0.3">
      <c r="A3458" t="s">
        <v>8730</v>
      </c>
      <c r="B3458" t="str">
        <f t="shared" ref="B3458:B3521" si="324">RIGHT(A3458, 4)</f>
        <v>4456</v>
      </c>
      <c r="C3458" t="s">
        <v>8731</v>
      </c>
      <c r="D3458" t="str">
        <f t="shared" si="323"/>
        <v>Paige Moore</v>
      </c>
      <c r="E3458" t="s">
        <v>11</v>
      </c>
      <c r="F3458" t="str">
        <f t="shared" ref="F3458:F3521" si="325">UPPER(TRIM(E3458))</f>
        <v>NORTH</v>
      </c>
      <c r="G3458" t="s">
        <v>80</v>
      </c>
      <c r="H3458" t="str">
        <f t="shared" ref="H3458:H3521" si="326">PROPER(TRIM(G3458))</f>
        <v>Furniture</v>
      </c>
      <c r="I3458" s="2" t="s">
        <v>8732</v>
      </c>
      <c r="J3458" s="1">
        <v>45703</v>
      </c>
      <c r="K3458">
        <v>1173.72</v>
      </c>
      <c r="L3458" s="4">
        <v>1173.72</v>
      </c>
      <c r="M3458" s="4" t="str">
        <f t="shared" ref="M3458:M3521" si="327">IF(L3458&gt;2500, "High Sales", "Low Sales")</f>
        <v>Low Sales</v>
      </c>
      <c r="N3458" s="2" t="str">
        <f t="shared" ref="N3458:N3521" si="328">IF(OR(ISBLANK(L3458), L3458="", L3458=0), "Grade C", IF(L3458&gt;=4000, "Grade A", IF(L3458&gt;=2000, "Grade B", "Grade C")))</f>
        <v>Grade C</v>
      </c>
      <c r="O3458">
        <v>15</v>
      </c>
      <c r="P3458" s="4">
        <v>15</v>
      </c>
      <c r="Q3458" t="s">
        <v>37</v>
      </c>
      <c r="R3458" s="4">
        <v>3</v>
      </c>
      <c r="S3458" t="str">
        <f>CONCATENATE(OrdersTable[[#This Row],[Clean_ID]],"-",OrdersTable[[#This Row],[Clean_Region]],"-",OrdersTable[[#This Row],[Clean_Product]])</f>
        <v>4456-NORTH-Furniture</v>
      </c>
    </row>
    <row r="3459" spans="1:19" x14ac:dyDescent="0.3">
      <c r="A3459" t="s">
        <v>8733</v>
      </c>
      <c r="B3459" t="str">
        <f t="shared" si="324"/>
        <v>4457</v>
      </c>
      <c r="C3459" t="s">
        <v>8734</v>
      </c>
      <c r="D3459" t="str">
        <f t="shared" ref="D3459:D3522" si="329">PROPER(TRIM(C3459))</f>
        <v>Matthew Rojas</v>
      </c>
      <c r="E3459" t="s">
        <v>11</v>
      </c>
      <c r="F3459" t="str">
        <f t="shared" si="325"/>
        <v>NORTH</v>
      </c>
      <c r="G3459" t="s">
        <v>80</v>
      </c>
      <c r="H3459" t="str">
        <f t="shared" si="326"/>
        <v>Furniture</v>
      </c>
      <c r="I3459" s="2" t="s">
        <v>4119</v>
      </c>
      <c r="J3459" s="1">
        <v>46090</v>
      </c>
      <c r="K3459">
        <v>4939.76</v>
      </c>
      <c r="L3459" s="4">
        <v>4939.76</v>
      </c>
      <c r="M3459" s="4" t="str">
        <f t="shared" si="327"/>
        <v>High Sales</v>
      </c>
      <c r="N3459" s="2" t="str">
        <f t="shared" si="328"/>
        <v>Grade A</v>
      </c>
      <c r="O3459">
        <v>10</v>
      </c>
      <c r="P3459" s="4">
        <v>10</v>
      </c>
      <c r="Q3459" t="s">
        <v>23</v>
      </c>
      <c r="R3459" s="4">
        <v>15</v>
      </c>
      <c r="S3459" t="str">
        <f>CONCATENATE(OrdersTable[[#This Row],[Clean_ID]],"-",OrdersTable[[#This Row],[Clean_Region]],"-",OrdersTable[[#This Row],[Clean_Product]])</f>
        <v>4457-NORTH-Furniture</v>
      </c>
    </row>
    <row r="3460" spans="1:19" x14ac:dyDescent="0.3">
      <c r="A3460" t="s">
        <v>8735</v>
      </c>
      <c r="B3460" t="str">
        <f t="shared" si="324"/>
        <v>4458</v>
      </c>
      <c r="C3460" t="s">
        <v>8736</v>
      </c>
      <c r="D3460" t="str">
        <f t="shared" si="329"/>
        <v>Jesse Cardenas</v>
      </c>
      <c r="E3460" t="s">
        <v>34</v>
      </c>
      <c r="F3460" t="str">
        <f t="shared" si="325"/>
        <v>NORTH</v>
      </c>
      <c r="G3460" t="s">
        <v>35</v>
      </c>
      <c r="H3460" t="str">
        <f t="shared" si="326"/>
        <v>Electronics</v>
      </c>
      <c r="I3460" s="2" t="s">
        <v>4451</v>
      </c>
      <c r="J3460" s="1">
        <v>45629</v>
      </c>
      <c r="K3460">
        <v>1154.1199999999999</v>
      </c>
      <c r="L3460" s="4">
        <v>1154.1199999999999</v>
      </c>
      <c r="M3460" s="4" t="str">
        <f t="shared" si="327"/>
        <v>Low Sales</v>
      </c>
      <c r="N3460" s="2" t="str">
        <f t="shared" si="328"/>
        <v>Grade C</v>
      </c>
      <c r="O3460">
        <v>5</v>
      </c>
      <c r="P3460" s="4">
        <v>5</v>
      </c>
      <c r="Q3460" t="s">
        <v>31</v>
      </c>
      <c r="R3460" s="4">
        <v>1</v>
      </c>
      <c r="S3460" t="str">
        <f>CONCATENATE(OrdersTable[[#This Row],[Clean_ID]],"-",OrdersTable[[#This Row],[Clean_Region]],"-",OrdersTable[[#This Row],[Clean_Product]])</f>
        <v>4458-NORTH-Electronics</v>
      </c>
    </row>
    <row r="3461" spans="1:19" x14ac:dyDescent="0.3">
      <c r="A3461" t="s">
        <v>8737</v>
      </c>
      <c r="B3461" t="str">
        <f t="shared" si="324"/>
        <v>4459</v>
      </c>
      <c r="C3461" t="s">
        <v>8738</v>
      </c>
      <c r="D3461" t="str">
        <f t="shared" si="329"/>
        <v>Kevin Walsh</v>
      </c>
      <c r="E3461" t="s">
        <v>51</v>
      </c>
      <c r="F3461" t="str">
        <f t="shared" si="325"/>
        <v>WEST</v>
      </c>
      <c r="G3461" t="s">
        <v>80</v>
      </c>
      <c r="H3461" t="str">
        <f t="shared" si="326"/>
        <v>Furniture</v>
      </c>
      <c r="I3461" s="2" t="s">
        <v>8739</v>
      </c>
      <c r="J3461" s="1">
        <v>45884</v>
      </c>
      <c r="K3461"/>
      <c r="L3461" s="4">
        <v>0</v>
      </c>
      <c r="M3461" s="4" t="str">
        <f t="shared" si="327"/>
        <v>Low Sales</v>
      </c>
      <c r="N3461" s="2" t="str">
        <f t="shared" si="328"/>
        <v>Grade C</v>
      </c>
      <c r="O3461">
        <v>10</v>
      </c>
      <c r="P3461" s="4">
        <v>10</v>
      </c>
      <c r="Q3461" t="s">
        <v>18</v>
      </c>
      <c r="R3461" s="4">
        <v>9</v>
      </c>
      <c r="S3461" t="str">
        <f>CONCATENATE(OrdersTable[[#This Row],[Clean_ID]],"-",OrdersTable[[#This Row],[Clean_Region]],"-",OrdersTable[[#This Row],[Clean_Product]])</f>
        <v>4459-WEST-Furniture</v>
      </c>
    </row>
    <row r="3462" spans="1:19" x14ac:dyDescent="0.3">
      <c r="A3462" t="s">
        <v>8740</v>
      </c>
      <c r="B3462" t="str">
        <f t="shared" si="324"/>
        <v>4460</v>
      </c>
      <c r="C3462" t="s">
        <v>8741</v>
      </c>
      <c r="D3462" t="str">
        <f t="shared" si="329"/>
        <v>Gregory Harris</v>
      </c>
      <c r="E3462" t="s">
        <v>44</v>
      </c>
      <c r="F3462" t="str">
        <f t="shared" si="325"/>
        <v>SOUTH</v>
      </c>
      <c r="G3462" t="s">
        <v>40</v>
      </c>
      <c r="H3462" t="str">
        <f t="shared" si="326"/>
        <v>Office Supplies</v>
      </c>
      <c r="I3462" s="2" t="s">
        <v>6946</v>
      </c>
      <c r="J3462" s="1">
        <v>45783</v>
      </c>
      <c r="K3462">
        <v>2617.04</v>
      </c>
      <c r="L3462" s="4">
        <v>2617.04</v>
      </c>
      <c r="M3462" s="4" t="str">
        <f t="shared" si="327"/>
        <v>High Sales</v>
      </c>
      <c r="N3462" s="2" t="str">
        <f t="shared" si="328"/>
        <v>Grade B</v>
      </c>
      <c r="O3462">
        <v>5</v>
      </c>
      <c r="P3462" s="4">
        <v>5</v>
      </c>
      <c r="Q3462" t="s">
        <v>37</v>
      </c>
      <c r="R3462" s="4">
        <v>2</v>
      </c>
      <c r="S3462" t="str">
        <f>CONCATENATE(OrdersTable[[#This Row],[Clean_ID]],"-",OrdersTable[[#This Row],[Clean_Region]],"-",OrdersTable[[#This Row],[Clean_Product]])</f>
        <v>4460-SOUTH-Office Supplies</v>
      </c>
    </row>
    <row r="3463" spans="1:19" x14ac:dyDescent="0.3">
      <c r="A3463" t="s">
        <v>8742</v>
      </c>
      <c r="B3463" t="str">
        <f t="shared" si="324"/>
        <v>4461</v>
      </c>
      <c r="C3463" t="s">
        <v>8743</v>
      </c>
      <c r="D3463" t="str">
        <f t="shared" si="329"/>
        <v>Patrick Todd</v>
      </c>
      <c r="E3463" t="s">
        <v>51</v>
      </c>
      <c r="F3463" t="str">
        <f t="shared" si="325"/>
        <v>WEST</v>
      </c>
      <c r="G3463" t="s">
        <v>35</v>
      </c>
      <c r="H3463" t="str">
        <f t="shared" si="326"/>
        <v>Electronics</v>
      </c>
      <c r="I3463" s="2" t="s">
        <v>7787</v>
      </c>
      <c r="J3463" s="1">
        <v>45959</v>
      </c>
      <c r="K3463"/>
      <c r="L3463" s="4">
        <v>0</v>
      </c>
      <c r="M3463" s="4" t="str">
        <f t="shared" si="327"/>
        <v>Low Sales</v>
      </c>
      <c r="N3463" s="2" t="str">
        <f t="shared" si="328"/>
        <v>Grade C</v>
      </c>
      <c r="O3463">
        <v>15</v>
      </c>
      <c r="P3463" s="4">
        <v>15</v>
      </c>
      <c r="Q3463" t="s">
        <v>23</v>
      </c>
      <c r="R3463" s="4">
        <v>9</v>
      </c>
      <c r="S3463" t="str">
        <f>CONCATENATE(OrdersTable[[#This Row],[Clean_ID]],"-",OrdersTable[[#This Row],[Clean_Region]],"-",OrdersTable[[#This Row],[Clean_Product]])</f>
        <v>4461-WEST-Electronics</v>
      </c>
    </row>
    <row r="3464" spans="1:19" x14ac:dyDescent="0.3">
      <c r="A3464" t="s">
        <v>8744</v>
      </c>
      <c r="B3464" t="str">
        <f t="shared" si="324"/>
        <v>4462</v>
      </c>
      <c r="C3464" t="s">
        <v>8745</v>
      </c>
      <c r="D3464" t="str">
        <f t="shared" si="329"/>
        <v>Jonathan Calderon</v>
      </c>
      <c r="E3464" t="s">
        <v>21</v>
      </c>
      <c r="F3464" t="str">
        <f t="shared" si="325"/>
        <v>CENTRAL</v>
      </c>
      <c r="G3464" t="s">
        <v>40</v>
      </c>
      <c r="H3464" t="str">
        <f t="shared" si="326"/>
        <v>Office Supplies</v>
      </c>
      <c r="I3464" s="2" t="s">
        <v>2736</v>
      </c>
      <c r="J3464" s="1">
        <v>45882</v>
      </c>
      <c r="K3464"/>
      <c r="L3464" s="4">
        <v>0</v>
      </c>
      <c r="M3464" s="4" t="str">
        <f t="shared" si="327"/>
        <v>Low Sales</v>
      </c>
      <c r="N3464" s="2" t="str">
        <f t="shared" si="328"/>
        <v>Grade C</v>
      </c>
      <c r="O3464"/>
      <c r="P3464" s="4">
        <v>0</v>
      </c>
      <c r="Q3464" t="s">
        <v>37</v>
      </c>
      <c r="R3464" s="4">
        <v>1</v>
      </c>
      <c r="S3464" t="str">
        <f>CONCATENATE(OrdersTable[[#This Row],[Clean_ID]],"-",OrdersTable[[#This Row],[Clean_Region]],"-",OrdersTable[[#This Row],[Clean_Product]])</f>
        <v>4462-CENTRAL-Office Supplies</v>
      </c>
    </row>
    <row r="3465" spans="1:19" x14ac:dyDescent="0.3">
      <c r="A3465" t="s">
        <v>8746</v>
      </c>
      <c r="B3465" t="str">
        <f t="shared" si="324"/>
        <v>4463</v>
      </c>
      <c r="C3465" t="s">
        <v>8747</v>
      </c>
      <c r="D3465" t="str">
        <f t="shared" si="329"/>
        <v>Victoria Medina</v>
      </c>
      <c r="E3465" t="s">
        <v>26</v>
      </c>
      <c r="F3465" t="str">
        <f t="shared" si="325"/>
        <v>EAST</v>
      </c>
      <c r="G3465" t="s">
        <v>80</v>
      </c>
      <c r="H3465" t="str">
        <f t="shared" si="326"/>
        <v>Furniture</v>
      </c>
      <c r="I3465" s="2" t="s">
        <v>8748</v>
      </c>
      <c r="J3465" s="1">
        <v>45430</v>
      </c>
      <c r="K3465">
        <v>2477.15</v>
      </c>
      <c r="L3465" s="4">
        <v>2477.15</v>
      </c>
      <c r="M3465" s="4" t="str">
        <f t="shared" si="327"/>
        <v>Low Sales</v>
      </c>
      <c r="N3465" s="2" t="str">
        <f t="shared" si="328"/>
        <v>Grade B</v>
      </c>
      <c r="O3465">
        <v>15</v>
      </c>
      <c r="P3465" s="4">
        <v>15</v>
      </c>
      <c r="Q3465" t="s">
        <v>37</v>
      </c>
      <c r="R3465" s="4">
        <v>14</v>
      </c>
      <c r="S3465" t="str">
        <f>CONCATENATE(OrdersTable[[#This Row],[Clean_ID]],"-",OrdersTable[[#This Row],[Clean_Region]],"-",OrdersTable[[#This Row],[Clean_Product]])</f>
        <v>4463-EAST-Furniture</v>
      </c>
    </row>
    <row r="3466" spans="1:19" x14ac:dyDescent="0.3">
      <c r="A3466" t="s">
        <v>8749</v>
      </c>
      <c r="B3466" t="str">
        <f t="shared" si="324"/>
        <v>4464</v>
      </c>
      <c r="C3466" t="s">
        <v>8750</v>
      </c>
      <c r="D3466" t="str">
        <f t="shared" si="329"/>
        <v>Eric Mccoy</v>
      </c>
      <c r="E3466" t="s">
        <v>51</v>
      </c>
      <c r="F3466" t="str">
        <f t="shared" si="325"/>
        <v>WEST</v>
      </c>
      <c r="G3466" t="s">
        <v>40</v>
      </c>
      <c r="H3466" t="str">
        <f t="shared" si="326"/>
        <v>Office Supplies</v>
      </c>
      <c r="I3466" s="2" t="s">
        <v>2445</v>
      </c>
      <c r="J3466" s="1">
        <v>45719</v>
      </c>
      <c r="K3466">
        <v>2608.08</v>
      </c>
      <c r="L3466" s="4">
        <v>2608.08</v>
      </c>
      <c r="M3466" s="4" t="str">
        <f t="shared" si="327"/>
        <v>High Sales</v>
      </c>
      <c r="N3466" s="2" t="str">
        <f t="shared" si="328"/>
        <v>Grade B</v>
      </c>
      <c r="O3466"/>
      <c r="P3466" s="4">
        <v>0</v>
      </c>
      <c r="Q3466" t="s">
        <v>37</v>
      </c>
      <c r="R3466" s="4">
        <v>9</v>
      </c>
      <c r="S3466" t="str">
        <f>CONCATENATE(OrdersTable[[#This Row],[Clean_ID]],"-",OrdersTable[[#This Row],[Clean_Region]],"-",OrdersTable[[#This Row],[Clean_Product]])</f>
        <v>4464-WEST-Office Supplies</v>
      </c>
    </row>
    <row r="3467" spans="1:19" x14ac:dyDescent="0.3">
      <c r="A3467" t="s">
        <v>8751</v>
      </c>
      <c r="B3467" t="str">
        <f t="shared" si="324"/>
        <v>4465</v>
      </c>
      <c r="C3467" t="s">
        <v>8752</v>
      </c>
      <c r="D3467" t="str">
        <f t="shared" si="329"/>
        <v>Nicholas Stone Md</v>
      </c>
      <c r="E3467" t="s">
        <v>11</v>
      </c>
      <c r="F3467" t="str">
        <f t="shared" si="325"/>
        <v>NORTH</v>
      </c>
      <c r="G3467" t="s">
        <v>12</v>
      </c>
      <c r="H3467" t="str">
        <f t="shared" si="326"/>
        <v>Electronics</v>
      </c>
      <c r="I3467" s="2" t="s">
        <v>8753</v>
      </c>
      <c r="J3467" s="1">
        <v>45566</v>
      </c>
      <c r="K3467">
        <v>431</v>
      </c>
      <c r="L3467" s="4">
        <v>431</v>
      </c>
      <c r="M3467" s="4" t="str">
        <f t="shared" si="327"/>
        <v>Low Sales</v>
      </c>
      <c r="N3467" s="2" t="str">
        <f t="shared" si="328"/>
        <v>Grade C</v>
      </c>
      <c r="O3467">
        <v>15</v>
      </c>
      <c r="P3467" s="4">
        <v>15</v>
      </c>
      <c r="Q3467" t="s">
        <v>23</v>
      </c>
      <c r="R3467" s="4">
        <v>14</v>
      </c>
      <c r="S3467" t="str">
        <f>CONCATENATE(OrdersTable[[#This Row],[Clean_ID]],"-",OrdersTable[[#This Row],[Clean_Region]],"-",OrdersTable[[#This Row],[Clean_Product]])</f>
        <v>4465-NORTH-Electronics</v>
      </c>
    </row>
    <row r="3468" spans="1:19" x14ac:dyDescent="0.3">
      <c r="A3468" t="s">
        <v>8754</v>
      </c>
      <c r="B3468" t="str">
        <f t="shared" si="324"/>
        <v>4466</v>
      </c>
      <c r="C3468" t="s">
        <v>8755</v>
      </c>
      <c r="D3468" t="str">
        <f t="shared" si="329"/>
        <v>Timothy Washington</v>
      </c>
      <c r="E3468" t="s">
        <v>44</v>
      </c>
      <c r="F3468" t="str">
        <f t="shared" si="325"/>
        <v>SOUTH</v>
      </c>
      <c r="G3468" t="s">
        <v>12</v>
      </c>
      <c r="H3468" t="str">
        <f t="shared" si="326"/>
        <v>Electronics</v>
      </c>
      <c r="I3468" s="2" t="s">
        <v>5687</v>
      </c>
      <c r="J3468" s="1">
        <v>45709</v>
      </c>
      <c r="K3468">
        <v>4154</v>
      </c>
      <c r="L3468" s="4">
        <v>4154</v>
      </c>
      <c r="M3468" s="4" t="str">
        <f t="shared" si="327"/>
        <v>High Sales</v>
      </c>
      <c r="N3468" s="2" t="str">
        <f t="shared" si="328"/>
        <v>Grade A</v>
      </c>
      <c r="O3468"/>
      <c r="P3468" s="4">
        <v>0</v>
      </c>
      <c r="Q3468" t="s">
        <v>23</v>
      </c>
      <c r="R3468" s="4">
        <v>6</v>
      </c>
      <c r="S3468" t="str">
        <f>CONCATENATE(OrdersTable[[#This Row],[Clean_ID]],"-",OrdersTable[[#This Row],[Clean_Region]],"-",OrdersTable[[#This Row],[Clean_Product]])</f>
        <v>4466-SOUTH-Electronics</v>
      </c>
    </row>
    <row r="3469" spans="1:19" x14ac:dyDescent="0.3">
      <c r="A3469" t="s">
        <v>8756</v>
      </c>
      <c r="B3469" t="str">
        <f t="shared" si="324"/>
        <v>4467</v>
      </c>
      <c r="C3469" t="s">
        <v>8757</v>
      </c>
      <c r="D3469" t="str">
        <f t="shared" si="329"/>
        <v>Christopher Christensen</v>
      </c>
      <c r="E3469" t="s">
        <v>26</v>
      </c>
      <c r="F3469" t="str">
        <f t="shared" si="325"/>
        <v>EAST</v>
      </c>
      <c r="G3469" t="s">
        <v>35</v>
      </c>
      <c r="H3469" t="str">
        <f t="shared" si="326"/>
        <v>Electronics</v>
      </c>
      <c r="I3469" s="2" t="s">
        <v>5675</v>
      </c>
      <c r="J3469" s="1">
        <v>46129</v>
      </c>
      <c r="K3469"/>
      <c r="L3469" s="4">
        <v>0</v>
      </c>
      <c r="M3469" s="4" t="str">
        <f t="shared" si="327"/>
        <v>Low Sales</v>
      </c>
      <c r="N3469" s="2" t="str">
        <f t="shared" si="328"/>
        <v>Grade C</v>
      </c>
      <c r="O3469">
        <v>5</v>
      </c>
      <c r="P3469" s="4">
        <v>5</v>
      </c>
      <c r="Q3469" t="s">
        <v>23</v>
      </c>
      <c r="R3469" s="4">
        <v>10</v>
      </c>
      <c r="S3469" t="str">
        <f>CONCATENATE(OrdersTable[[#This Row],[Clean_ID]],"-",OrdersTable[[#This Row],[Clean_Region]],"-",OrdersTable[[#This Row],[Clean_Product]])</f>
        <v>4467-EAST-Electronics</v>
      </c>
    </row>
    <row r="3470" spans="1:19" x14ac:dyDescent="0.3">
      <c r="A3470" t="s">
        <v>8758</v>
      </c>
      <c r="B3470" t="str">
        <f t="shared" si="324"/>
        <v>4468</v>
      </c>
      <c r="C3470" t="s">
        <v>8759</v>
      </c>
      <c r="D3470" t="str">
        <f t="shared" si="329"/>
        <v>Bridget Roberts</v>
      </c>
      <c r="E3470" t="s">
        <v>26</v>
      </c>
      <c r="F3470" t="str">
        <f t="shared" si="325"/>
        <v>EAST</v>
      </c>
      <c r="G3470" t="s">
        <v>35</v>
      </c>
      <c r="H3470" t="str">
        <f t="shared" si="326"/>
        <v>Electronics</v>
      </c>
      <c r="I3470" s="2" t="s">
        <v>3012</v>
      </c>
      <c r="J3470" s="1">
        <v>45604</v>
      </c>
      <c r="K3470">
        <v>4573.59</v>
      </c>
      <c r="L3470" s="4">
        <v>4573.59</v>
      </c>
      <c r="M3470" s="4" t="str">
        <f t="shared" si="327"/>
        <v>High Sales</v>
      </c>
      <c r="N3470" s="2" t="str">
        <f t="shared" si="328"/>
        <v>Grade A</v>
      </c>
      <c r="O3470">
        <v>5</v>
      </c>
      <c r="P3470" s="4">
        <v>5</v>
      </c>
      <c r="Q3470" t="s">
        <v>37</v>
      </c>
      <c r="R3470" s="4">
        <v>14</v>
      </c>
      <c r="S3470" t="str">
        <f>CONCATENATE(OrdersTable[[#This Row],[Clean_ID]],"-",OrdersTable[[#This Row],[Clean_Region]],"-",OrdersTable[[#This Row],[Clean_Product]])</f>
        <v>4468-EAST-Electronics</v>
      </c>
    </row>
    <row r="3471" spans="1:19" x14ac:dyDescent="0.3">
      <c r="A3471" t="s">
        <v>8760</v>
      </c>
      <c r="B3471" t="str">
        <f t="shared" si="324"/>
        <v>4469</v>
      </c>
      <c r="C3471" t="s">
        <v>8761</v>
      </c>
      <c r="D3471" t="str">
        <f t="shared" si="329"/>
        <v>Eric Everett</v>
      </c>
      <c r="E3471" t="s">
        <v>44</v>
      </c>
      <c r="F3471" t="str">
        <f t="shared" si="325"/>
        <v>SOUTH</v>
      </c>
      <c r="G3471" t="s">
        <v>12</v>
      </c>
      <c r="H3471" t="str">
        <f t="shared" si="326"/>
        <v>Electronics</v>
      </c>
      <c r="I3471" s="2" t="s">
        <v>8762</v>
      </c>
      <c r="J3471" s="1">
        <v>45693</v>
      </c>
      <c r="K3471">
        <v>4891.25</v>
      </c>
      <c r="L3471" s="4">
        <v>4891.25</v>
      </c>
      <c r="M3471" s="4" t="str">
        <f t="shared" si="327"/>
        <v>High Sales</v>
      </c>
      <c r="N3471" s="2" t="str">
        <f t="shared" si="328"/>
        <v>Grade A</v>
      </c>
      <c r="O3471">
        <v>5</v>
      </c>
      <c r="P3471" s="4">
        <v>5</v>
      </c>
      <c r="Q3471" t="s">
        <v>14</v>
      </c>
      <c r="R3471" s="4">
        <v>13</v>
      </c>
      <c r="S3471" t="str">
        <f>CONCATENATE(OrdersTable[[#This Row],[Clean_ID]],"-",OrdersTable[[#This Row],[Clean_Region]],"-",OrdersTable[[#This Row],[Clean_Product]])</f>
        <v>4469-SOUTH-Electronics</v>
      </c>
    </row>
    <row r="3472" spans="1:19" x14ac:dyDescent="0.3">
      <c r="A3472" t="s">
        <v>8763</v>
      </c>
      <c r="B3472" t="str">
        <f t="shared" si="324"/>
        <v>4470</v>
      </c>
      <c r="C3472" t="s">
        <v>8764</v>
      </c>
      <c r="D3472" t="str">
        <f t="shared" si="329"/>
        <v>Michael Parker</v>
      </c>
      <c r="E3472" t="s">
        <v>44</v>
      </c>
      <c r="F3472" t="str">
        <f t="shared" si="325"/>
        <v>SOUTH</v>
      </c>
      <c r="G3472" t="s">
        <v>12</v>
      </c>
      <c r="H3472" t="str">
        <f t="shared" si="326"/>
        <v>Electronics</v>
      </c>
      <c r="I3472" s="2" t="s">
        <v>8765</v>
      </c>
      <c r="J3472" s="1">
        <v>45803</v>
      </c>
      <c r="K3472"/>
      <c r="L3472" s="4">
        <v>0</v>
      </c>
      <c r="M3472" s="4" t="str">
        <f t="shared" si="327"/>
        <v>Low Sales</v>
      </c>
      <c r="N3472" s="2" t="str">
        <f t="shared" si="328"/>
        <v>Grade C</v>
      </c>
      <c r="O3472">
        <v>15</v>
      </c>
      <c r="P3472" s="4">
        <v>15</v>
      </c>
      <c r="Q3472" t="s">
        <v>18</v>
      </c>
      <c r="R3472" s="4">
        <v>13</v>
      </c>
      <c r="S3472" t="str">
        <f>CONCATENATE(OrdersTable[[#This Row],[Clean_ID]],"-",OrdersTable[[#This Row],[Clean_Region]],"-",OrdersTable[[#This Row],[Clean_Product]])</f>
        <v>4470-SOUTH-Electronics</v>
      </c>
    </row>
    <row r="3473" spans="1:19" x14ac:dyDescent="0.3">
      <c r="A3473" t="s">
        <v>8766</v>
      </c>
      <c r="B3473" t="str">
        <f t="shared" si="324"/>
        <v>4471</v>
      </c>
      <c r="C3473" t="s">
        <v>8767</v>
      </c>
      <c r="D3473" t="str">
        <f t="shared" si="329"/>
        <v>Denise Wilson</v>
      </c>
      <c r="E3473" t="s">
        <v>11</v>
      </c>
      <c r="F3473" t="str">
        <f t="shared" si="325"/>
        <v>NORTH</v>
      </c>
      <c r="G3473" t="s">
        <v>80</v>
      </c>
      <c r="H3473" t="str">
        <f t="shared" si="326"/>
        <v>Furniture</v>
      </c>
      <c r="I3473" s="2" t="s">
        <v>2871</v>
      </c>
      <c r="J3473" s="1">
        <v>45409</v>
      </c>
      <c r="K3473">
        <v>1147.93</v>
      </c>
      <c r="L3473" s="4">
        <v>1147.93</v>
      </c>
      <c r="M3473" s="4" t="str">
        <f t="shared" si="327"/>
        <v>Low Sales</v>
      </c>
      <c r="N3473" s="2" t="str">
        <f t="shared" si="328"/>
        <v>Grade C</v>
      </c>
      <c r="O3473">
        <v>20</v>
      </c>
      <c r="P3473" s="4">
        <v>20</v>
      </c>
      <c r="Q3473" t="s">
        <v>14</v>
      </c>
      <c r="R3473" s="4">
        <v>13</v>
      </c>
      <c r="S3473" t="str">
        <f>CONCATENATE(OrdersTable[[#This Row],[Clean_ID]],"-",OrdersTable[[#This Row],[Clean_Region]],"-",OrdersTable[[#This Row],[Clean_Product]])</f>
        <v>4471-NORTH-Furniture</v>
      </c>
    </row>
    <row r="3474" spans="1:19" x14ac:dyDescent="0.3">
      <c r="A3474" t="s">
        <v>8768</v>
      </c>
      <c r="B3474" t="str">
        <f t="shared" si="324"/>
        <v>4472</v>
      </c>
      <c r="C3474" t="s">
        <v>8769</v>
      </c>
      <c r="D3474" t="str">
        <f t="shared" si="329"/>
        <v>Julie Farmer</v>
      </c>
      <c r="E3474" t="s">
        <v>44</v>
      </c>
      <c r="F3474" t="str">
        <f t="shared" si="325"/>
        <v>SOUTH</v>
      </c>
      <c r="G3474" t="s">
        <v>12</v>
      </c>
      <c r="H3474" t="str">
        <f t="shared" si="326"/>
        <v>Electronics</v>
      </c>
      <c r="I3474" s="2" t="s">
        <v>2354</v>
      </c>
      <c r="J3474" s="1">
        <v>45773</v>
      </c>
      <c r="K3474"/>
      <c r="L3474" s="4">
        <v>0</v>
      </c>
      <c r="M3474" s="4" t="str">
        <f t="shared" si="327"/>
        <v>Low Sales</v>
      </c>
      <c r="N3474" s="2" t="str">
        <f t="shared" si="328"/>
        <v>Grade C</v>
      </c>
      <c r="O3474">
        <v>15</v>
      </c>
      <c r="P3474" s="4">
        <v>15</v>
      </c>
      <c r="Q3474" t="s">
        <v>37</v>
      </c>
      <c r="R3474" s="4">
        <v>1</v>
      </c>
      <c r="S3474" t="str">
        <f>CONCATENATE(OrdersTable[[#This Row],[Clean_ID]],"-",OrdersTable[[#This Row],[Clean_Region]],"-",OrdersTable[[#This Row],[Clean_Product]])</f>
        <v>4472-SOUTH-Electronics</v>
      </c>
    </row>
    <row r="3475" spans="1:19" x14ac:dyDescent="0.3">
      <c r="A3475" t="s">
        <v>8770</v>
      </c>
      <c r="B3475" t="str">
        <f t="shared" si="324"/>
        <v>4473</v>
      </c>
      <c r="C3475" t="s">
        <v>8771</v>
      </c>
      <c r="D3475" t="str">
        <f t="shared" si="329"/>
        <v>Sandra Ruiz</v>
      </c>
      <c r="E3475" t="s">
        <v>34</v>
      </c>
      <c r="F3475" t="str">
        <f t="shared" si="325"/>
        <v>NORTH</v>
      </c>
      <c r="G3475" t="s">
        <v>40</v>
      </c>
      <c r="H3475" t="str">
        <f t="shared" si="326"/>
        <v>Office Supplies</v>
      </c>
      <c r="I3475" s="2" t="s">
        <v>7153</v>
      </c>
      <c r="J3475" s="1">
        <v>45997</v>
      </c>
      <c r="K3475">
        <v>4182.2299999999996</v>
      </c>
      <c r="L3475" s="4">
        <v>4182.2299999999996</v>
      </c>
      <c r="M3475" s="4" t="str">
        <f t="shared" si="327"/>
        <v>High Sales</v>
      </c>
      <c r="N3475" s="2" t="str">
        <f t="shared" si="328"/>
        <v>Grade A</v>
      </c>
      <c r="O3475">
        <v>20</v>
      </c>
      <c r="P3475" s="4">
        <v>20</v>
      </c>
      <c r="Q3475" t="s">
        <v>18</v>
      </c>
      <c r="R3475" s="4">
        <v>10</v>
      </c>
      <c r="S3475" t="str">
        <f>CONCATENATE(OrdersTable[[#This Row],[Clean_ID]],"-",OrdersTable[[#This Row],[Clean_Region]],"-",OrdersTable[[#This Row],[Clean_Product]])</f>
        <v>4473-NORTH-Office Supplies</v>
      </c>
    </row>
    <row r="3476" spans="1:19" x14ac:dyDescent="0.3">
      <c r="A3476" t="s">
        <v>8772</v>
      </c>
      <c r="B3476" t="str">
        <f t="shared" si="324"/>
        <v>4474</v>
      </c>
      <c r="C3476" t="s">
        <v>8773</v>
      </c>
      <c r="D3476" t="str">
        <f t="shared" si="329"/>
        <v>Joseph Fuentes</v>
      </c>
      <c r="E3476" t="s">
        <v>26</v>
      </c>
      <c r="F3476" t="str">
        <f t="shared" si="325"/>
        <v>EAST</v>
      </c>
      <c r="G3476" t="s">
        <v>40</v>
      </c>
      <c r="H3476" t="str">
        <f t="shared" si="326"/>
        <v>Office Supplies</v>
      </c>
      <c r="I3476" s="2" t="s">
        <v>4575</v>
      </c>
      <c r="J3476" s="1">
        <v>45672</v>
      </c>
      <c r="K3476">
        <v>3893.8</v>
      </c>
      <c r="L3476" s="4">
        <v>3893.8</v>
      </c>
      <c r="M3476" s="4" t="str">
        <f t="shared" si="327"/>
        <v>High Sales</v>
      </c>
      <c r="N3476" s="2" t="str">
        <f t="shared" si="328"/>
        <v>Grade B</v>
      </c>
      <c r="O3476">
        <v>15</v>
      </c>
      <c r="P3476" s="4">
        <v>15</v>
      </c>
      <c r="Q3476" t="s">
        <v>23</v>
      </c>
      <c r="R3476" s="4">
        <v>15</v>
      </c>
      <c r="S3476" t="str">
        <f>CONCATENATE(OrdersTable[[#This Row],[Clean_ID]],"-",OrdersTable[[#This Row],[Clean_Region]],"-",OrdersTable[[#This Row],[Clean_Product]])</f>
        <v>4474-EAST-Office Supplies</v>
      </c>
    </row>
    <row r="3477" spans="1:19" x14ac:dyDescent="0.3">
      <c r="A3477" t="s">
        <v>8774</v>
      </c>
      <c r="B3477" t="str">
        <f t="shared" si="324"/>
        <v>4475</v>
      </c>
      <c r="C3477" t="s">
        <v>8775</v>
      </c>
      <c r="D3477" t="str">
        <f t="shared" si="329"/>
        <v>Angela Webb</v>
      </c>
      <c r="E3477" t="s">
        <v>44</v>
      </c>
      <c r="F3477" t="str">
        <f t="shared" si="325"/>
        <v>SOUTH</v>
      </c>
      <c r="G3477" t="s">
        <v>12</v>
      </c>
      <c r="H3477" t="str">
        <f t="shared" si="326"/>
        <v>Electronics</v>
      </c>
      <c r="I3477" s="2" t="s">
        <v>8776</v>
      </c>
      <c r="J3477" s="1">
        <v>45418</v>
      </c>
      <c r="K3477">
        <v>4260.53</v>
      </c>
      <c r="L3477" s="4">
        <v>4260.53</v>
      </c>
      <c r="M3477" s="4" t="str">
        <f t="shared" si="327"/>
        <v>High Sales</v>
      </c>
      <c r="N3477" s="2" t="str">
        <f t="shared" si="328"/>
        <v>Grade A</v>
      </c>
      <c r="O3477"/>
      <c r="P3477" s="4">
        <v>0</v>
      </c>
      <c r="Q3477" t="s">
        <v>18</v>
      </c>
      <c r="R3477" s="4">
        <v>3</v>
      </c>
      <c r="S3477" t="str">
        <f>CONCATENATE(OrdersTable[[#This Row],[Clean_ID]],"-",OrdersTable[[#This Row],[Clean_Region]],"-",OrdersTable[[#This Row],[Clean_Product]])</f>
        <v>4475-SOUTH-Electronics</v>
      </c>
    </row>
    <row r="3478" spans="1:19" x14ac:dyDescent="0.3">
      <c r="A3478" t="s">
        <v>8777</v>
      </c>
      <c r="B3478" t="str">
        <f t="shared" si="324"/>
        <v>4476</v>
      </c>
      <c r="C3478" t="s">
        <v>8778</v>
      </c>
      <c r="D3478" t="str">
        <f t="shared" si="329"/>
        <v>Timothy Noble</v>
      </c>
      <c r="E3478" t="s">
        <v>26</v>
      </c>
      <c r="F3478" t="str">
        <f t="shared" si="325"/>
        <v>EAST</v>
      </c>
      <c r="G3478" t="s">
        <v>40</v>
      </c>
      <c r="H3478" t="str">
        <f t="shared" si="326"/>
        <v>Office Supplies</v>
      </c>
      <c r="I3478" s="2" t="s">
        <v>3234</v>
      </c>
      <c r="J3478" s="1">
        <v>45400</v>
      </c>
      <c r="K3478">
        <v>4053.17</v>
      </c>
      <c r="L3478" s="4">
        <v>4053.17</v>
      </c>
      <c r="M3478" s="4" t="str">
        <f t="shared" si="327"/>
        <v>High Sales</v>
      </c>
      <c r="N3478" s="2" t="str">
        <f t="shared" si="328"/>
        <v>Grade A</v>
      </c>
      <c r="O3478"/>
      <c r="P3478" s="4">
        <v>0</v>
      </c>
      <c r="Q3478" t="s">
        <v>18</v>
      </c>
      <c r="R3478" s="4">
        <v>6</v>
      </c>
      <c r="S3478" t="str">
        <f>CONCATENATE(OrdersTable[[#This Row],[Clean_ID]],"-",OrdersTable[[#This Row],[Clean_Region]],"-",OrdersTable[[#This Row],[Clean_Product]])</f>
        <v>4476-EAST-Office Supplies</v>
      </c>
    </row>
    <row r="3479" spans="1:19" x14ac:dyDescent="0.3">
      <c r="A3479" t="s">
        <v>8779</v>
      </c>
      <c r="B3479" t="str">
        <f t="shared" si="324"/>
        <v>4477</v>
      </c>
      <c r="C3479" t="s">
        <v>8780</v>
      </c>
      <c r="D3479" t="str">
        <f t="shared" si="329"/>
        <v>Susan Clark</v>
      </c>
      <c r="E3479" t="s">
        <v>21</v>
      </c>
      <c r="F3479" t="str">
        <f t="shared" si="325"/>
        <v>CENTRAL</v>
      </c>
      <c r="G3479" t="s">
        <v>12</v>
      </c>
      <c r="H3479" t="str">
        <f t="shared" si="326"/>
        <v>Electronics</v>
      </c>
      <c r="I3479" s="2" t="s">
        <v>3428</v>
      </c>
      <c r="J3479" s="1">
        <v>45936</v>
      </c>
      <c r="K3479"/>
      <c r="L3479" s="4">
        <v>0</v>
      </c>
      <c r="M3479" s="4" t="str">
        <f t="shared" si="327"/>
        <v>Low Sales</v>
      </c>
      <c r="N3479" s="2" t="str">
        <f t="shared" si="328"/>
        <v>Grade C</v>
      </c>
      <c r="O3479">
        <v>20</v>
      </c>
      <c r="P3479" s="4">
        <v>20</v>
      </c>
      <c r="Q3479" t="s">
        <v>23</v>
      </c>
      <c r="R3479" s="4">
        <v>15</v>
      </c>
      <c r="S3479" t="str">
        <f>CONCATENATE(OrdersTable[[#This Row],[Clean_ID]],"-",OrdersTable[[#This Row],[Clean_Region]],"-",OrdersTable[[#This Row],[Clean_Product]])</f>
        <v>4477-CENTRAL-Electronics</v>
      </c>
    </row>
    <row r="3480" spans="1:19" x14ac:dyDescent="0.3">
      <c r="A3480" t="s">
        <v>8781</v>
      </c>
      <c r="B3480" t="str">
        <f t="shared" si="324"/>
        <v>4478</v>
      </c>
      <c r="C3480" t="s">
        <v>8782</v>
      </c>
      <c r="D3480" t="str">
        <f t="shared" si="329"/>
        <v>Christian Cruz</v>
      </c>
      <c r="E3480" t="s">
        <v>44</v>
      </c>
      <c r="F3480" t="str">
        <f t="shared" si="325"/>
        <v>SOUTH</v>
      </c>
      <c r="G3480" t="s">
        <v>12</v>
      </c>
      <c r="H3480" t="str">
        <f t="shared" si="326"/>
        <v>Electronics</v>
      </c>
      <c r="I3480" s="2" t="s">
        <v>4499</v>
      </c>
      <c r="J3480" s="1">
        <v>46130</v>
      </c>
      <c r="K3480">
        <v>4957.72</v>
      </c>
      <c r="L3480" s="4">
        <v>4957.72</v>
      </c>
      <c r="M3480" s="4" t="str">
        <f t="shared" si="327"/>
        <v>High Sales</v>
      </c>
      <c r="N3480" s="2" t="str">
        <f t="shared" si="328"/>
        <v>Grade A</v>
      </c>
      <c r="O3480">
        <v>20</v>
      </c>
      <c r="P3480" s="4">
        <v>20</v>
      </c>
      <c r="Q3480" t="s">
        <v>14</v>
      </c>
      <c r="R3480" s="4">
        <v>2</v>
      </c>
      <c r="S3480" t="str">
        <f>CONCATENATE(OrdersTable[[#This Row],[Clean_ID]],"-",OrdersTable[[#This Row],[Clean_Region]],"-",OrdersTable[[#This Row],[Clean_Product]])</f>
        <v>4478-SOUTH-Electronics</v>
      </c>
    </row>
    <row r="3481" spans="1:19" x14ac:dyDescent="0.3">
      <c r="A3481" t="s">
        <v>8783</v>
      </c>
      <c r="B3481" t="str">
        <f t="shared" si="324"/>
        <v>4479</v>
      </c>
      <c r="C3481" t="s">
        <v>8784</v>
      </c>
      <c r="D3481" t="str">
        <f t="shared" si="329"/>
        <v>Ms. Maureen Knox</v>
      </c>
      <c r="E3481" t="s">
        <v>11</v>
      </c>
      <c r="F3481" t="str">
        <f t="shared" si="325"/>
        <v>NORTH</v>
      </c>
      <c r="G3481" t="s">
        <v>35</v>
      </c>
      <c r="H3481" t="str">
        <f t="shared" si="326"/>
        <v>Electronics</v>
      </c>
      <c r="I3481" s="2" t="s">
        <v>3706</v>
      </c>
      <c r="J3481" s="1">
        <v>45530</v>
      </c>
      <c r="K3481"/>
      <c r="L3481" s="4">
        <v>0</v>
      </c>
      <c r="M3481" s="4" t="str">
        <f t="shared" si="327"/>
        <v>Low Sales</v>
      </c>
      <c r="N3481" s="2" t="str">
        <f t="shared" si="328"/>
        <v>Grade C</v>
      </c>
      <c r="O3481">
        <v>15</v>
      </c>
      <c r="P3481" s="4">
        <v>15</v>
      </c>
      <c r="Q3481" t="s">
        <v>14</v>
      </c>
      <c r="R3481" s="4">
        <v>14</v>
      </c>
      <c r="S3481" t="str">
        <f>CONCATENATE(OrdersTable[[#This Row],[Clean_ID]],"-",OrdersTable[[#This Row],[Clean_Region]],"-",OrdersTable[[#This Row],[Clean_Product]])</f>
        <v>4479-NORTH-Electronics</v>
      </c>
    </row>
    <row r="3482" spans="1:19" x14ac:dyDescent="0.3">
      <c r="A3482" t="s">
        <v>8785</v>
      </c>
      <c r="B3482" t="str">
        <f t="shared" si="324"/>
        <v>4480</v>
      </c>
      <c r="C3482" t="s">
        <v>8786</v>
      </c>
      <c r="D3482" t="str">
        <f t="shared" si="329"/>
        <v>Kenneth Evans</v>
      </c>
      <c r="E3482" t="s">
        <v>44</v>
      </c>
      <c r="F3482" t="str">
        <f t="shared" si="325"/>
        <v>SOUTH</v>
      </c>
      <c r="G3482" t="s">
        <v>40</v>
      </c>
      <c r="H3482" t="str">
        <f t="shared" si="326"/>
        <v>Office Supplies</v>
      </c>
      <c r="I3482" s="2" t="s">
        <v>1982</v>
      </c>
      <c r="J3482" s="1">
        <v>45617</v>
      </c>
      <c r="K3482"/>
      <c r="L3482" s="4">
        <v>0</v>
      </c>
      <c r="M3482" s="4" t="str">
        <f t="shared" si="327"/>
        <v>Low Sales</v>
      </c>
      <c r="N3482" s="2" t="str">
        <f t="shared" si="328"/>
        <v>Grade C</v>
      </c>
      <c r="O3482">
        <v>10</v>
      </c>
      <c r="P3482" s="4">
        <v>10</v>
      </c>
      <c r="Q3482" t="s">
        <v>14</v>
      </c>
      <c r="R3482" s="4">
        <v>10</v>
      </c>
      <c r="S3482" t="str">
        <f>CONCATENATE(OrdersTable[[#This Row],[Clean_ID]],"-",OrdersTable[[#This Row],[Clean_Region]],"-",OrdersTable[[#This Row],[Clean_Product]])</f>
        <v>4480-SOUTH-Office Supplies</v>
      </c>
    </row>
    <row r="3483" spans="1:19" x14ac:dyDescent="0.3">
      <c r="A3483" t="s">
        <v>8787</v>
      </c>
      <c r="B3483" t="str">
        <f t="shared" si="324"/>
        <v>4481</v>
      </c>
      <c r="C3483" t="s">
        <v>8788</v>
      </c>
      <c r="D3483" t="str">
        <f t="shared" si="329"/>
        <v>Tiffany Harrington</v>
      </c>
      <c r="E3483" t="s">
        <v>44</v>
      </c>
      <c r="F3483" t="str">
        <f t="shared" si="325"/>
        <v>SOUTH</v>
      </c>
      <c r="G3483" t="s">
        <v>12</v>
      </c>
      <c r="H3483" t="str">
        <f t="shared" si="326"/>
        <v>Electronics</v>
      </c>
      <c r="I3483" s="2" t="s">
        <v>8789</v>
      </c>
      <c r="J3483" s="1">
        <v>46025</v>
      </c>
      <c r="K3483"/>
      <c r="L3483" s="4">
        <v>0</v>
      </c>
      <c r="M3483" s="4" t="str">
        <f t="shared" si="327"/>
        <v>Low Sales</v>
      </c>
      <c r="N3483" s="2" t="str">
        <f t="shared" si="328"/>
        <v>Grade C</v>
      </c>
      <c r="O3483"/>
      <c r="P3483" s="4">
        <v>0</v>
      </c>
      <c r="Q3483" t="s">
        <v>14</v>
      </c>
      <c r="R3483" s="4">
        <v>11</v>
      </c>
      <c r="S3483" t="str">
        <f>CONCATENATE(OrdersTable[[#This Row],[Clean_ID]],"-",OrdersTable[[#This Row],[Clean_Region]],"-",OrdersTable[[#This Row],[Clean_Product]])</f>
        <v>4481-SOUTH-Electronics</v>
      </c>
    </row>
    <row r="3484" spans="1:19" x14ac:dyDescent="0.3">
      <c r="A3484" t="s">
        <v>8790</v>
      </c>
      <c r="B3484" t="str">
        <f t="shared" si="324"/>
        <v>4482</v>
      </c>
      <c r="C3484" t="s">
        <v>8791</v>
      </c>
      <c r="D3484" t="str">
        <f t="shared" si="329"/>
        <v>Pamela Holmes</v>
      </c>
      <c r="E3484" t="s">
        <v>21</v>
      </c>
      <c r="F3484" t="str">
        <f t="shared" si="325"/>
        <v>CENTRAL</v>
      </c>
      <c r="G3484" t="s">
        <v>35</v>
      </c>
      <c r="H3484" t="str">
        <f t="shared" si="326"/>
        <v>Electronics</v>
      </c>
      <c r="I3484" s="2" t="s">
        <v>5665</v>
      </c>
      <c r="J3484" s="1">
        <v>46004</v>
      </c>
      <c r="K3484"/>
      <c r="L3484" s="4">
        <v>0</v>
      </c>
      <c r="M3484" s="4" t="str">
        <f t="shared" si="327"/>
        <v>Low Sales</v>
      </c>
      <c r="N3484" s="2" t="str">
        <f t="shared" si="328"/>
        <v>Grade C</v>
      </c>
      <c r="O3484">
        <v>10</v>
      </c>
      <c r="P3484" s="4">
        <v>10</v>
      </c>
      <c r="Q3484" t="s">
        <v>31</v>
      </c>
      <c r="R3484" s="4">
        <v>15</v>
      </c>
      <c r="S3484" t="str">
        <f>CONCATENATE(OrdersTable[[#This Row],[Clean_ID]],"-",OrdersTable[[#This Row],[Clean_Region]],"-",OrdersTable[[#This Row],[Clean_Product]])</f>
        <v>4482-CENTRAL-Electronics</v>
      </c>
    </row>
    <row r="3485" spans="1:19" x14ac:dyDescent="0.3">
      <c r="A3485" t="s">
        <v>8792</v>
      </c>
      <c r="B3485" t="str">
        <f t="shared" si="324"/>
        <v>4483</v>
      </c>
      <c r="C3485" t="s">
        <v>8793</v>
      </c>
      <c r="D3485" t="str">
        <f t="shared" si="329"/>
        <v>Steven Contreras</v>
      </c>
      <c r="E3485" t="s">
        <v>11</v>
      </c>
      <c r="F3485" t="str">
        <f t="shared" si="325"/>
        <v>NORTH</v>
      </c>
      <c r="G3485" t="s">
        <v>12</v>
      </c>
      <c r="H3485" t="str">
        <f t="shared" si="326"/>
        <v>Electronics</v>
      </c>
      <c r="I3485" s="2" t="s">
        <v>781</v>
      </c>
      <c r="J3485" s="1">
        <v>45867</v>
      </c>
      <c r="K3485">
        <v>3075.83</v>
      </c>
      <c r="L3485" s="4">
        <v>3075.83</v>
      </c>
      <c r="M3485" s="4" t="str">
        <f t="shared" si="327"/>
        <v>High Sales</v>
      </c>
      <c r="N3485" s="2" t="str">
        <f t="shared" si="328"/>
        <v>Grade B</v>
      </c>
      <c r="O3485">
        <v>5</v>
      </c>
      <c r="P3485" s="4">
        <v>5</v>
      </c>
      <c r="Q3485" t="s">
        <v>23</v>
      </c>
      <c r="R3485" s="4">
        <v>8</v>
      </c>
      <c r="S3485" t="str">
        <f>CONCATENATE(OrdersTable[[#This Row],[Clean_ID]],"-",OrdersTable[[#This Row],[Clean_Region]],"-",OrdersTable[[#This Row],[Clean_Product]])</f>
        <v>4483-NORTH-Electronics</v>
      </c>
    </row>
    <row r="3486" spans="1:19" x14ac:dyDescent="0.3">
      <c r="A3486" t="s">
        <v>8794</v>
      </c>
      <c r="B3486" t="str">
        <f t="shared" si="324"/>
        <v>4484</v>
      </c>
      <c r="C3486" t="s">
        <v>8795</v>
      </c>
      <c r="D3486" t="str">
        <f t="shared" si="329"/>
        <v>Jeremy Bell</v>
      </c>
      <c r="E3486" t="s">
        <v>11</v>
      </c>
      <c r="F3486" t="str">
        <f t="shared" si="325"/>
        <v>NORTH</v>
      </c>
      <c r="G3486" t="s">
        <v>80</v>
      </c>
      <c r="H3486" t="str">
        <f t="shared" si="326"/>
        <v>Furniture</v>
      </c>
      <c r="I3486" s="2" t="s">
        <v>4600</v>
      </c>
      <c r="J3486" s="1">
        <v>45628</v>
      </c>
      <c r="K3486">
        <v>4731.25</v>
      </c>
      <c r="L3486" s="4">
        <v>4731.25</v>
      </c>
      <c r="M3486" s="4" t="str">
        <f t="shared" si="327"/>
        <v>High Sales</v>
      </c>
      <c r="N3486" s="2" t="str">
        <f t="shared" si="328"/>
        <v>Grade A</v>
      </c>
      <c r="O3486">
        <v>20</v>
      </c>
      <c r="P3486" s="4">
        <v>20</v>
      </c>
      <c r="Q3486" t="s">
        <v>23</v>
      </c>
      <c r="R3486" s="4">
        <v>9</v>
      </c>
      <c r="S3486" t="str">
        <f>CONCATENATE(OrdersTable[[#This Row],[Clean_ID]],"-",OrdersTable[[#This Row],[Clean_Region]],"-",OrdersTable[[#This Row],[Clean_Product]])</f>
        <v>4484-NORTH-Furniture</v>
      </c>
    </row>
    <row r="3487" spans="1:19" x14ac:dyDescent="0.3">
      <c r="A3487" t="s">
        <v>8796</v>
      </c>
      <c r="B3487" t="str">
        <f t="shared" si="324"/>
        <v>4485</v>
      </c>
      <c r="C3487" t="s">
        <v>8797</v>
      </c>
      <c r="D3487" t="str">
        <f t="shared" si="329"/>
        <v>Mallory Rice</v>
      </c>
      <c r="E3487" t="s">
        <v>34</v>
      </c>
      <c r="F3487" t="str">
        <f t="shared" si="325"/>
        <v>NORTH</v>
      </c>
      <c r="G3487" t="s">
        <v>12</v>
      </c>
      <c r="H3487" t="str">
        <f t="shared" si="326"/>
        <v>Electronics</v>
      </c>
      <c r="I3487" s="2" t="s">
        <v>7374</v>
      </c>
      <c r="J3487" s="1">
        <v>45503</v>
      </c>
      <c r="K3487"/>
      <c r="L3487" s="4">
        <v>0</v>
      </c>
      <c r="M3487" s="4" t="str">
        <f t="shared" si="327"/>
        <v>Low Sales</v>
      </c>
      <c r="N3487" s="2" t="str">
        <f t="shared" si="328"/>
        <v>Grade C</v>
      </c>
      <c r="O3487">
        <v>10</v>
      </c>
      <c r="P3487" s="4">
        <v>10</v>
      </c>
      <c r="Q3487" t="s">
        <v>23</v>
      </c>
      <c r="R3487" s="4">
        <v>8</v>
      </c>
      <c r="S3487" t="str">
        <f>CONCATENATE(OrdersTable[[#This Row],[Clean_ID]],"-",OrdersTable[[#This Row],[Clean_Region]],"-",OrdersTable[[#This Row],[Clean_Product]])</f>
        <v>4485-NORTH-Electronics</v>
      </c>
    </row>
    <row r="3488" spans="1:19" x14ac:dyDescent="0.3">
      <c r="A3488" t="s">
        <v>8798</v>
      </c>
      <c r="B3488" t="str">
        <f t="shared" si="324"/>
        <v>4486</v>
      </c>
      <c r="C3488" t="s">
        <v>8799</v>
      </c>
      <c r="D3488" t="str">
        <f t="shared" si="329"/>
        <v>Patricia Parker</v>
      </c>
      <c r="E3488" t="s">
        <v>34</v>
      </c>
      <c r="F3488" t="str">
        <f t="shared" si="325"/>
        <v>NORTH</v>
      </c>
      <c r="G3488" t="s">
        <v>35</v>
      </c>
      <c r="H3488" t="str">
        <f t="shared" si="326"/>
        <v>Electronics</v>
      </c>
      <c r="I3488" s="2" t="s">
        <v>1272</v>
      </c>
      <c r="J3488" s="1">
        <v>46001</v>
      </c>
      <c r="K3488">
        <v>649.07000000000005</v>
      </c>
      <c r="L3488" s="4">
        <v>649.07000000000005</v>
      </c>
      <c r="M3488" s="4" t="str">
        <f t="shared" si="327"/>
        <v>Low Sales</v>
      </c>
      <c r="N3488" s="2" t="str">
        <f t="shared" si="328"/>
        <v>Grade C</v>
      </c>
      <c r="O3488">
        <v>15</v>
      </c>
      <c r="P3488" s="4">
        <v>15</v>
      </c>
      <c r="Q3488" t="s">
        <v>14</v>
      </c>
      <c r="R3488" s="4">
        <v>12</v>
      </c>
      <c r="S3488" t="str">
        <f>CONCATENATE(OrdersTable[[#This Row],[Clean_ID]],"-",OrdersTable[[#This Row],[Clean_Region]],"-",OrdersTable[[#This Row],[Clean_Product]])</f>
        <v>4486-NORTH-Electronics</v>
      </c>
    </row>
    <row r="3489" spans="1:19" x14ac:dyDescent="0.3">
      <c r="A3489" t="s">
        <v>8800</v>
      </c>
      <c r="B3489" t="str">
        <f t="shared" si="324"/>
        <v>4487</v>
      </c>
      <c r="C3489" t="s">
        <v>8801</v>
      </c>
      <c r="D3489" t="str">
        <f t="shared" si="329"/>
        <v>Jessica Keith</v>
      </c>
      <c r="E3489" t="s">
        <v>44</v>
      </c>
      <c r="F3489" t="str">
        <f t="shared" si="325"/>
        <v>SOUTH</v>
      </c>
      <c r="G3489" t="s">
        <v>40</v>
      </c>
      <c r="H3489" t="str">
        <f t="shared" si="326"/>
        <v>Office Supplies</v>
      </c>
      <c r="I3489" s="2" t="s">
        <v>8802</v>
      </c>
      <c r="J3489" s="1">
        <v>45427</v>
      </c>
      <c r="K3489">
        <v>899.67</v>
      </c>
      <c r="L3489" s="4">
        <v>899.67</v>
      </c>
      <c r="M3489" s="4" t="str">
        <f t="shared" si="327"/>
        <v>Low Sales</v>
      </c>
      <c r="N3489" s="2" t="str">
        <f t="shared" si="328"/>
        <v>Grade C</v>
      </c>
      <c r="O3489">
        <v>15</v>
      </c>
      <c r="P3489" s="4">
        <v>15</v>
      </c>
      <c r="Q3489" t="s">
        <v>14</v>
      </c>
      <c r="R3489" s="4">
        <v>12</v>
      </c>
      <c r="S3489" t="str">
        <f>CONCATENATE(OrdersTable[[#This Row],[Clean_ID]],"-",OrdersTable[[#This Row],[Clean_Region]],"-",OrdersTable[[#This Row],[Clean_Product]])</f>
        <v>4487-SOUTH-Office Supplies</v>
      </c>
    </row>
    <row r="3490" spans="1:19" x14ac:dyDescent="0.3">
      <c r="A3490" t="s">
        <v>8803</v>
      </c>
      <c r="B3490" t="str">
        <f t="shared" si="324"/>
        <v>4488</v>
      </c>
      <c r="C3490" t="s">
        <v>8804</v>
      </c>
      <c r="D3490" t="str">
        <f t="shared" si="329"/>
        <v>Carlos Howe</v>
      </c>
      <c r="E3490" t="s">
        <v>21</v>
      </c>
      <c r="F3490" t="str">
        <f t="shared" si="325"/>
        <v>CENTRAL</v>
      </c>
      <c r="G3490" t="s">
        <v>80</v>
      </c>
      <c r="H3490" t="str">
        <f t="shared" si="326"/>
        <v>Furniture</v>
      </c>
      <c r="I3490" s="2" t="s">
        <v>4914</v>
      </c>
      <c r="J3490" s="1">
        <v>46122</v>
      </c>
      <c r="K3490">
        <v>2088.38</v>
      </c>
      <c r="L3490" s="4">
        <v>2088.38</v>
      </c>
      <c r="M3490" s="4" t="str">
        <f t="shared" si="327"/>
        <v>Low Sales</v>
      </c>
      <c r="N3490" s="2" t="str">
        <f t="shared" si="328"/>
        <v>Grade B</v>
      </c>
      <c r="O3490">
        <v>10</v>
      </c>
      <c r="P3490" s="4">
        <v>10</v>
      </c>
      <c r="Q3490" t="s">
        <v>18</v>
      </c>
      <c r="R3490" s="4">
        <v>7</v>
      </c>
      <c r="S3490" t="str">
        <f>CONCATENATE(OrdersTable[[#This Row],[Clean_ID]],"-",OrdersTable[[#This Row],[Clean_Region]],"-",OrdersTable[[#This Row],[Clean_Product]])</f>
        <v>4488-CENTRAL-Furniture</v>
      </c>
    </row>
    <row r="3491" spans="1:19" x14ac:dyDescent="0.3">
      <c r="A3491" t="s">
        <v>8805</v>
      </c>
      <c r="B3491" t="str">
        <f t="shared" si="324"/>
        <v>4489</v>
      </c>
      <c r="C3491" t="s">
        <v>8806</v>
      </c>
      <c r="D3491" t="str">
        <f t="shared" si="329"/>
        <v>Victoria Jackson</v>
      </c>
      <c r="E3491" t="s">
        <v>26</v>
      </c>
      <c r="F3491" t="str">
        <f t="shared" si="325"/>
        <v>EAST</v>
      </c>
      <c r="G3491" t="s">
        <v>40</v>
      </c>
      <c r="H3491" t="str">
        <f t="shared" si="326"/>
        <v>Office Supplies</v>
      </c>
      <c r="I3491" s="2" t="s">
        <v>4606</v>
      </c>
      <c r="J3491" s="1">
        <v>45306</v>
      </c>
      <c r="K3491">
        <v>4463.22</v>
      </c>
      <c r="L3491" s="4">
        <v>4463.22</v>
      </c>
      <c r="M3491" s="4" t="str">
        <f t="shared" si="327"/>
        <v>High Sales</v>
      </c>
      <c r="N3491" s="2" t="str">
        <f t="shared" si="328"/>
        <v>Grade A</v>
      </c>
      <c r="O3491">
        <v>15</v>
      </c>
      <c r="P3491" s="4">
        <v>15</v>
      </c>
      <c r="Q3491" t="s">
        <v>31</v>
      </c>
      <c r="R3491" s="4">
        <v>5</v>
      </c>
      <c r="S3491" t="str">
        <f>CONCATENATE(OrdersTable[[#This Row],[Clean_ID]],"-",OrdersTable[[#This Row],[Clean_Region]],"-",OrdersTable[[#This Row],[Clean_Product]])</f>
        <v>4489-EAST-Office Supplies</v>
      </c>
    </row>
    <row r="3492" spans="1:19" x14ac:dyDescent="0.3">
      <c r="A3492" t="s">
        <v>8807</v>
      </c>
      <c r="B3492" t="str">
        <f t="shared" si="324"/>
        <v>4490</v>
      </c>
      <c r="C3492" t="s">
        <v>8808</v>
      </c>
      <c r="D3492" t="str">
        <f t="shared" si="329"/>
        <v>Russell Rosales</v>
      </c>
      <c r="E3492" t="s">
        <v>44</v>
      </c>
      <c r="F3492" t="str">
        <f t="shared" si="325"/>
        <v>SOUTH</v>
      </c>
      <c r="G3492" t="s">
        <v>40</v>
      </c>
      <c r="H3492" t="str">
        <f t="shared" si="326"/>
        <v>Office Supplies</v>
      </c>
      <c r="I3492" s="2" t="s">
        <v>1079</v>
      </c>
      <c r="J3492" s="1">
        <v>46071</v>
      </c>
      <c r="K3492"/>
      <c r="L3492" s="4">
        <v>0</v>
      </c>
      <c r="M3492" s="4" t="str">
        <f t="shared" si="327"/>
        <v>Low Sales</v>
      </c>
      <c r="N3492" s="2" t="str">
        <f t="shared" si="328"/>
        <v>Grade C</v>
      </c>
      <c r="O3492">
        <v>10</v>
      </c>
      <c r="P3492" s="4">
        <v>10</v>
      </c>
      <c r="Q3492" t="s">
        <v>14</v>
      </c>
      <c r="R3492" s="4">
        <v>3</v>
      </c>
      <c r="S3492" t="str">
        <f>CONCATENATE(OrdersTable[[#This Row],[Clean_ID]],"-",OrdersTable[[#This Row],[Clean_Region]],"-",OrdersTable[[#This Row],[Clean_Product]])</f>
        <v>4490-SOUTH-Office Supplies</v>
      </c>
    </row>
    <row r="3493" spans="1:19" x14ac:dyDescent="0.3">
      <c r="A3493" t="s">
        <v>8809</v>
      </c>
      <c r="B3493" t="str">
        <f t="shared" si="324"/>
        <v>4491</v>
      </c>
      <c r="C3493" t="s">
        <v>8810</v>
      </c>
      <c r="D3493" t="str">
        <f t="shared" si="329"/>
        <v>Morgan Austin</v>
      </c>
      <c r="E3493" t="s">
        <v>11</v>
      </c>
      <c r="F3493" t="str">
        <f t="shared" si="325"/>
        <v>NORTH</v>
      </c>
      <c r="G3493" t="s">
        <v>40</v>
      </c>
      <c r="H3493" t="str">
        <f t="shared" si="326"/>
        <v>Office Supplies</v>
      </c>
      <c r="I3493" s="2" t="s">
        <v>4454</v>
      </c>
      <c r="J3493" s="1">
        <v>45482</v>
      </c>
      <c r="K3493"/>
      <c r="L3493" s="4">
        <v>0</v>
      </c>
      <c r="M3493" s="4" t="str">
        <f t="shared" si="327"/>
        <v>Low Sales</v>
      </c>
      <c r="N3493" s="2" t="str">
        <f t="shared" si="328"/>
        <v>Grade C</v>
      </c>
      <c r="O3493">
        <v>20</v>
      </c>
      <c r="P3493" s="4">
        <v>20</v>
      </c>
      <c r="Q3493" t="s">
        <v>23</v>
      </c>
      <c r="R3493" s="4">
        <v>6</v>
      </c>
      <c r="S3493" t="str">
        <f>CONCATENATE(OrdersTable[[#This Row],[Clean_ID]],"-",OrdersTable[[#This Row],[Clean_Region]],"-",OrdersTable[[#This Row],[Clean_Product]])</f>
        <v>4491-NORTH-Office Supplies</v>
      </c>
    </row>
    <row r="3494" spans="1:19" x14ac:dyDescent="0.3">
      <c r="A3494" t="s">
        <v>8811</v>
      </c>
      <c r="B3494" t="str">
        <f t="shared" si="324"/>
        <v>4492</v>
      </c>
      <c r="C3494" t="s">
        <v>8812</v>
      </c>
      <c r="D3494" t="str">
        <f t="shared" si="329"/>
        <v>Johnny Mcclain</v>
      </c>
      <c r="E3494" t="s">
        <v>11</v>
      </c>
      <c r="F3494" t="str">
        <f t="shared" si="325"/>
        <v>NORTH</v>
      </c>
      <c r="G3494" t="s">
        <v>12</v>
      </c>
      <c r="H3494" t="str">
        <f t="shared" si="326"/>
        <v>Electronics</v>
      </c>
      <c r="I3494" s="2" t="s">
        <v>5192</v>
      </c>
      <c r="J3494" s="1">
        <v>45412</v>
      </c>
      <c r="K3494"/>
      <c r="L3494" s="4">
        <v>0</v>
      </c>
      <c r="M3494" s="4" t="str">
        <f t="shared" si="327"/>
        <v>Low Sales</v>
      </c>
      <c r="N3494" s="2" t="str">
        <f t="shared" si="328"/>
        <v>Grade C</v>
      </c>
      <c r="O3494">
        <v>5</v>
      </c>
      <c r="P3494" s="4">
        <v>5</v>
      </c>
      <c r="Q3494" t="s">
        <v>31</v>
      </c>
      <c r="R3494" s="4">
        <v>7</v>
      </c>
      <c r="S3494" t="str">
        <f>CONCATENATE(OrdersTable[[#This Row],[Clean_ID]],"-",OrdersTable[[#This Row],[Clean_Region]],"-",OrdersTable[[#This Row],[Clean_Product]])</f>
        <v>4492-NORTH-Electronics</v>
      </c>
    </row>
    <row r="3495" spans="1:19" x14ac:dyDescent="0.3">
      <c r="A3495" t="s">
        <v>8813</v>
      </c>
      <c r="B3495" t="str">
        <f t="shared" si="324"/>
        <v>4493</v>
      </c>
      <c r="C3495" t="s">
        <v>8814</v>
      </c>
      <c r="D3495" t="str">
        <f t="shared" si="329"/>
        <v>Stephen Elliott</v>
      </c>
      <c r="E3495" t="s">
        <v>26</v>
      </c>
      <c r="F3495" t="str">
        <f t="shared" si="325"/>
        <v>EAST</v>
      </c>
      <c r="G3495" t="s">
        <v>12</v>
      </c>
      <c r="H3495" t="str">
        <f t="shared" si="326"/>
        <v>Electronics</v>
      </c>
      <c r="I3495" s="2" t="s">
        <v>209</v>
      </c>
      <c r="J3495" s="1">
        <v>45919</v>
      </c>
      <c r="K3495"/>
      <c r="L3495" s="4">
        <v>0</v>
      </c>
      <c r="M3495" s="4" t="str">
        <f t="shared" si="327"/>
        <v>Low Sales</v>
      </c>
      <c r="N3495" s="2" t="str">
        <f t="shared" si="328"/>
        <v>Grade C</v>
      </c>
      <c r="O3495">
        <v>20</v>
      </c>
      <c r="P3495" s="4">
        <v>20</v>
      </c>
      <c r="Q3495" t="s">
        <v>31</v>
      </c>
      <c r="R3495" s="4">
        <v>4</v>
      </c>
      <c r="S3495" t="str">
        <f>CONCATENATE(OrdersTable[[#This Row],[Clean_ID]],"-",OrdersTable[[#This Row],[Clean_Region]],"-",OrdersTable[[#This Row],[Clean_Product]])</f>
        <v>4493-EAST-Electronics</v>
      </c>
    </row>
    <row r="3496" spans="1:19" x14ac:dyDescent="0.3">
      <c r="A3496" t="s">
        <v>8815</v>
      </c>
      <c r="B3496" t="str">
        <f t="shared" si="324"/>
        <v>4494</v>
      </c>
      <c r="C3496" t="s">
        <v>8816</v>
      </c>
      <c r="D3496" t="str">
        <f t="shared" si="329"/>
        <v>Brian Higgins</v>
      </c>
      <c r="E3496" t="s">
        <v>21</v>
      </c>
      <c r="F3496" t="str">
        <f t="shared" si="325"/>
        <v>CENTRAL</v>
      </c>
      <c r="G3496" t="s">
        <v>12</v>
      </c>
      <c r="H3496" t="str">
        <f t="shared" si="326"/>
        <v>Electronics</v>
      </c>
      <c r="I3496" s="2" t="s">
        <v>3687</v>
      </c>
      <c r="J3496" s="1">
        <v>45489</v>
      </c>
      <c r="K3496"/>
      <c r="L3496" s="4">
        <v>0</v>
      </c>
      <c r="M3496" s="4" t="str">
        <f t="shared" si="327"/>
        <v>Low Sales</v>
      </c>
      <c r="N3496" s="2" t="str">
        <f t="shared" si="328"/>
        <v>Grade C</v>
      </c>
      <c r="O3496">
        <v>10</v>
      </c>
      <c r="P3496" s="4">
        <v>10</v>
      </c>
      <c r="Q3496" t="s">
        <v>31</v>
      </c>
      <c r="R3496" s="4">
        <v>14</v>
      </c>
      <c r="S3496" t="str">
        <f>CONCATENATE(OrdersTable[[#This Row],[Clean_ID]],"-",OrdersTable[[#This Row],[Clean_Region]],"-",OrdersTable[[#This Row],[Clean_Product]])</f>
        <v>4494-CENTRAL-Electronics</v>
      </c>
    </row>
    <row r="3497" spans="1:19" x14ac:dyDescent="0.3">
      <c r="A3497" t="s">
        <v>8817</v>
      </c>
      <c r="B3497" t="str">
        <f t="shared" si="324"/>
        <v>4495</v>
      </c>
      <c r="C3497" t="s">
        <v>8818</v>
      </c>
      <c r="D3497" t="str">
        <f t="shared" si="329"/>
        <v>Diana Shaw</v>
      </c>
      <c r="E3497" t="s">
        <v>26</v>
      </c>
      <c r="F3497" t="str">
        <f t="shared" si="325"/>
        <v>EAST</v>
      </c>
      <c r="G3497" t="s">
        <v>12</v>
      </c>
      <c r="H3497" t="str">
        <f t="shared" si="326"/>
        <v>Electronics</v>
      </c>
      <c r="I3497" s="2" t="s">
        <v>1466</v>
      </c>
      <c r="J3497" s="1">
        <v>45992</v>
      </c>
      <c r="K3497">
        <v>3136.77</v>
      </c>
      <c r="L3497" s="4">
        <v>3136.77</v>
      </c>
      <c r="M3497" s="4" t="str">
        <f t="shared" si="327"/>
        <v>High Sales</v>
      </c>
      <c r="N3497" s="2" t="str">
        <f t="shared" si="328"/>
        <v>Grade B</v>
      </c>
      <c r="O3497">
        <v>20</v>
      </c>
      <c r="P3497" s="4">
        <v>20</v>
      </c>
      <c r="Q3497" t="s">
        <v>14</v>
      </c>
      <c r="R3497" s="4">
        <v>11</v>
      </c>
      <c r="S3497" t="str">
        <f>CONCATENATE(OrdersTable[[#This Row],[Clean_ID]],"-",OrdersTable[[#This Row],[Clean_Region]],"-",OrdersTable[[#This Row],[Clean_Product]])</f>
        <v>4495-EAST-Electronics</v>
      </c>
    </row>
    <row r="3498" spans="1:19" x14ac:dyDescent="0.3">
      <c r="A3498" t="s">
        <v>8819</v>
      </c>
      <c r="B3498" t="str">
        <f t="shared" si="324"/>
        <v>4496</v>
      </c>
      <c r="C3498" t="s">
        <v>8820</v>
      </c>
      <c r="D3498" t="str">
        <f t="shared" si="329"/>
        <v>Michele Graham</v>
      </c>
      <c r="E3498" t="s">
        <v>34</v>
      </c>
      <c r="F3498" t="str">
        <f t="shared" si="325"/>
        <v>NORTH</v>
      </c>
      <c r="G3498" t="s">
        <v>12</v>
      </c>
      <c r="H3498" t="str">
        <f t="shared" si="326"/>
        <v>Electronics</v>
      </c>
      <c r="I3498" s="2" t="s">
        <v>6878</v>
      </c>
      <c r="J3498" s="1">
        <v>45950</v>
      </c>
      <c r="K3498"/>
      <c r="L3498" s="4">
        <v>0</v>
      </c>
      <c r="M3498" s="4" t="str">
        <f t="shared" si="327"/>
        <v>Low Sales</v>
      </c>
      <c r="N3498" s="2" t="str">
        <f t="shared" si="328"/>
        <v>Grade C</v>
      </c>
      <c r="O3498"/>
      <c r="P3498" s="4">
        <v>0</v>
      </c>
      <c r="Q3498" t="s">
        <v>31</v>
      </c>
      <c r="R3498" s="4">
        <v>3</v>
      </c>
      <c r="S3498" t="str">
        <f>CONCATENATE(OrdersTable[[#This Row],[Clean_ID]],"-",OrdersTable[[#This Row],[Clean_Region]],"-",OrdersTable[[#This Row],[Clean_Product]])</f>
        <v>4496-NORTH-Electronics</v>
      </c>
    </row>
    <row r="3499" spans="1:19" x14ac:dyDescent="0.3">
      <c r="A3499" t="s">
        <v>8821</v>
      </c>
      <c r="B3499" t="str">
        <f t="shared" si="324"/>
        <v>4497</v>
      </c>
      <c r="C3499" t="s">
        <v>8822</v>
      </c>
      <c r="D3499" t="str">
        <f t="shared" si="329"/>
        <v>Peter Bailey</v>
      </c>
      <c r="E3499" t="s">
        <v>11</v>
      </c>
      <c r="F3499" t="str">
        <f t="shared" si="325"/>
        <v>NORTH</v>
      </c>
      <c r="G3499" t="s">
        <v>80</v>
      </c>
      <c r="H3499" t="str">
        <f t="shared" si="326"/>
        <v>Furniture</v>
      </c>
      <c r="I3499" s="2" t="s">
        <v>1486</v>
      </c>
      <c r="J3499" s="1">
        <v>45328</v>
      </c>
      <c r="K3499">
        <v>4786.21</v>
      </c>
      <c r="L3499" s="4">
        <v>4786.21</v>
      </c>
      <c r="M3499" s="4" t="str">
        <f t="shared" si="327"/>
        <v>High Sales</v>
      </c>
      <c r="N3499" s="2" t="str">
        <f t="shared" si="328"/>
        <v>Grade A</v>
      </c>
      <c r="O3499">
        <v>20</v>
      </c>
      <c r="P3499" s="4">
        <v>20</v>
      </c>
      <c r="Q3499" t="s">
        <v>23</v>
      </c>
      <c r="R3499" s="4">
        <v>12</v>
      </c>
      <c r="S3499" t="str">
        <f>CONCATENATE(OrdersTable[[#This Row],[Clean_ID]],"-",OrdersTable[[#This Row],[Clean_Region]],"-",OrdersTable[[#This Row],[Clean_Product]])</f>
        <v>4497-NORTH-Furniture</v>
      </c>
    </row>
    <row r="3500" spans="1:19" x14ac:dyDescent="0.3">
      <c r="A3500" t="s">
        <v>8823</v>
      </c>
      <c r="B3500" t="str">
        <f t="shared" si="324"/>
        <v>4498</v>
      </c>
      <c r="C3500" t="s">
        <v>8824</v>
      </c>
      <c r="D3500" t="str">
        <f t="shared" si="329"/>
        <v>Nicole Beck</v>
      </c>
      <c r="E3500" t="s">
        <v>51</v>
      </c>
      <c r="F3500" t="str">
        <f t="shared" si="325"/>
        <v>WEST</v>
      </c>
      <c r="G3500" t="s">
        <v>35</v>
      </c>
      <c r="H3500" t="str">
        <f t="shared" si="326"/>
        <v>Electronics</v>
      </c>
      <c r="I3500" s="2" t="s">
        <v>8825</v>
      </c>
      <c r="J3500" s="1">
        <v>45889</v>
      </c>
      <c r="K3500"/>
      <c r="L3500" s="4">
        <v>0</v>
      </c>
      <c r="M3500" s="4" t="str">
        <f t="shared" si="327"/>
        <v>Low Sales</v>
      </c>
      <c r="N3500" s="2" t="str">
        <f t="shared" si="328"/>
        <v>Grade C</v>
      </c>
      <c r="O3500"/>
      <c r="P3500" s="4">
        <v>0</v>
      </c>
      <c r="Q3500" t="s">
        <v>18</v>
      </c>
      <c r="R3500" s="4">
        <v>13</v>
      </c>
      <c r="S3500" t="str">
        <f>CONCATENATE(OrdersTable[[#This Row],[Clean_ID]],"-",OrdersTable[[#This Row],[Clean_Region]],"-",OrdersTable[[#This Row],[Clean_Product]])</f>
        <v>4498-WEST-Electronics</v>
      </c>
    </row>
    <row r="3501" spans="1:19" x14ac:dyDescent="0.3">
      <c r="A3501" t="s">
        <v>8826</v>
      </c>
      <c r="B3501" t="str">
        <f t="shared" si="324"/>
        <v>4499</v>
      </c>
      <c r="C3501" t="s">
        <v>8827</v>
      </c>
      <c r="D3501" t="str">
        <f t="shared" si="329"/>
        <v>Charles Jackson</v>
      </c>
      <c r="E3501" t="s">
        <v>44</v>
      </c>
      <c r="F3501" t="str">
        <f t="shared" si="325"/>
        <v>SOUTH</v>
      </c>
      <c r="G3501" t="s">
        <v>40</v>
      </c>
      <c r="H3501" t="str">
        <f t="shared" si="326"/>
        <v>Office Supplies</v>
      </c>
      <c r="I3501" s="2" t="s">
        <v>6338</v>
      </c>
      <c r="J3501" s="1">
        <v>45531</v>
      </c>
      <c r="K3501">
        <v>2709.43</v>
      </c>
      <c r="L3501" s="4">
        <v>2709.43</v>
      </c>
      <c r="M3501" s="4" t="str">
        <f t="shared" si="327"/>
        <v>High Sales</v>
      </c>
      <c r="N3501" s="2" t="str">
        <f t="shared" si="328"/>
        <v>Grade B</v>
      </c>
      <c r="O3501"/>
      <c r="P3501" s="4">
        <v>0</v>
      </c>
      <c r="Q3501" t="s">
        <v>31</v>
      </c>
      <c r="R3501" s="4">
        <v>2</v>
      </c>
      <c r="S3501" t="str">
        <f>CONCATENATE(OrdersTable[[#This Row],[Clean_ID]],"-",OrdersTable[[#This Row],[Clean_Region]],"-",OrdersTable[[#This Row],[Clean_Product]])</f>
        <v>4499-SOUTH-Office Supplies</v>
      </c>
    </row>
    <row r="3502" spans="1:19" x14ac:dyDescent="0.3">
      <c r="A3502" t="s">
        <v>8828</v>
      </c>
      <c r="B3502" t="str">
        <f t="shared" si="324"/>
        <v>4500</v>
      </c>
      <c r="C3502" t="s">
        <v>8829</v>
      </c>
      <c r="D3502" t="str">
        <f t="shared" si="329"/>
        <v>Daniel Brady</v>
      </c>
      <c r="E3502" t="s">
        <v>34</v>
      </c>
      <c r="F3502" t="str">
        <f t="shared" si="325"/>
        <v>NORTH</v>
      </c>
      <c r="G3502" t="s">
        <v>80</v>
      </c>
      <c r="H3502" t="str">
        <f t="shared" si="326"/>
        <v>Furniture</v>
      </c>
      <c r="I3502" s="2" t="s">
        <v>498</v>
      </c>
      <c r="J3502" s="1">
        <v>45915</v>
      </c>
      <c r="K3502">
        <v>130.4</v>
      </c>
      <c r="L3502" s="4">
        <v>130.4</v>
      </c>
      <c r="M3502" s="4" t="str">
        <f t="shared" si="327"/>
        <v>Low Sales</v>
      </c>
      <c r="N3502" s="2" t="str">
        <f t="shared" si="328"/>
        <v>Grade C</v>
      </c>
      <c r="O3502">
        <v>15</v>
      </c>
      <c r="P3502" s="4">
        <v>15</v>
      </c>
      <c r="Q3502" t="s">
        <v>18</v>
      </c>
      <c r="R3502" s="4">
        <v>5</v>
      </c>
      <c r="S3502" t="str">
        <f>CONCATENATE(OrdersTable[[#This Row],[Clean_ID]],"-",OrdersTable[[#This Row],[Clean_Region]],"-",OrdersTable[[#This Row],[Clean_Product]])</f>
        <v>4500-NORTH-Furniture</v>
      </c>
    </row>
    <row r="3503" spans="1:19" x14ac:dyDescent="0.3">
      <c r="A3503" t="s">
        <v>8830</v>
      </c>
      <c r="B3503" t="str">
        <f t="shared" si="324"/>
        <v>4501</v>
      </c>
      <c r="C3503" t="s">
        <v>8831</v>
      </c>
      <c r="D3503" t="str">
        <f t="shared" si="329"/>
        <v>Danny Robinson</v>
      </c>
      <c r="E3503" t="s">
        <v>11</v>
      </c>
      <c r="F3503" t="str">
        <f t="shared" si="325"/>
        <v>NORTH</v>
      </c>
      <c r="G3503" t="s">
        <v>80</v>
      </c>
      <c r="H3503" t="str">
        <f t="shared" si="326"/>
        <v>Furniture</v>
      </c>
      <c r="I3503" s="2" t="s">
        <v>278</v>
      </c>
      <c r="J3503" s="1">
        <v>45593</v>
      </c>
      <c r="K3503">
        <v>1923.81</v>
      </c>
      <c r="L3503" s="4">
        <v>1923.81</v>
      </c>
      <c r="M3503" s="4" t="str">
        <f t="shared" si="327"/>
        <v>Low Sales</v>
      </c>
      <c r="N3503" s="2" t="str">
        <f t="shared" si="328"/>
        <v>Grade C</v>
      </c>
      <c r="O3503"/>
      <c r="P3503" s="4">
        <v>0</v>
      </c>
      <c r="Q3503" t="s">
        <v>18</v>
      </c>
      <c r="R3503" s="4">
        <v>5</v>
      </c>
      <c r="S3503" t="str">
        <f>CONCATENATE(OrdersTable[[#This Row],[Clean_ID]],"-",OrdersTable[[#This Row],[Clean_Region]],"-",OrdersTable[[#This Row],[Clean_Product]])</f>
        <v>4501-NORTH-Furniture</v>
      </c>
    </row>
    <row r="3504" spans="1:19" x14ac:dyDescent="0.3">
      <c r="A3504" t="s">
        <v>8832</v>
      </c>
      <c r="B3504" t="str">
        <f t="shared" si="324"/>
        <v>4502</v>
      </c>
      <c r="C3504" t="s">
        <v>8833</v>
      </c>
      <c r="D3504" t="str">
        <f t="shared" si="329"/>
        <v>Lindsey Gibbs</v>
      </c>
      <c r="E3504" t="s">
        <v>51</v>
      </c>
      <c r="F3504" t="str">
        <f t="shared" si="325"/>
        <v>WEST</v>
      </c>
      <c r="G3504" t="s">
        <v>80</v>
      </c>
      <c r="H3504" t="str">
        <f t="shared" si="326"/>
        <v>Furniture</v>
      </c>
      <c r="I3504" s="2" t="s">
        <v>7848</v>
      </c>
      <c r="J3504" s="1">
        <v>45498</v>
      </c>
      <c r="K3504">
        <v>3389</v>
      </c>
      <c r="L3504" s="4">
        <v>3389</v>
      </c>
      <c r="M3504" s="4" t="str">
        <f t="shared" si="327"/>
        <v>High Sales</v>
      </c>
      <c r="N3504" s="2" t="str">
        <f t="shared" si="328"/>
        <v>Grade B</v>
      </c>
      <c r="O3504">
        <v>10</v>
      </c>
      <c r="P3504" s="4">
        <v>10</v>
      </c>
      <c r="Q3504" t="s">
        <v>31</v>
      </c>
      <c r="R3504" s="4">
        <v>4</v>
      </c>
      <c r="S3504" t="str">
        <f>CONCATENATE(OrdersTable[[#This Row],[Clean_ID]],"-",OrdersTable[[#This Row],[Clean_Region]],"-",OrdersTable[[#This Row],[Clean_Product]])</f>
        <v>4502-WEST-Furniture</v>
      </c>
    </row>
    <row r="3505" spans="1:19" x14ac:dyDescent="0.3">
      <c r="A3505" t="s">
        <v>8834</v>
      </c>
      <c r="B3505" t="str">
        <f t="shared" si="324"/>
        <v>4503</v>
      </c>
      <c r="C3505" t="s">
        <v>8835</v>
      </c>
      <c r="D3505" t="str">
        <f t="shared" si="329"/>
        <v>Joshua Kidd</v>
      </c>
      <c r="E3505" t="s">
        <v>51</v>
      </c>
      <c r="F3505" t="str">
        <f t="shared" si="325"/>
        <v>WEST</v>
      </c>
      <c r="G3505" t="s">
        <v>40</v>
      </c>
      <c r="H3505" t="str">
        <f t="shared" si="326"/>
        <v>Office Supplies</v>
      </c>
      <c r="I3505" s="2" t="s">
        <v>254</v>
      </c>
      <c r="J3505" s="1">
        <v>45396</v>
      </c>
      <c r="K3505"/>
      <c r="L3505" s="4">
        <v>0</v>
      </c>
      <c r="M3505" s="4" t="str">
        <f t="shared" si="327"/>
        <v>Low Sales</v>
      </c>
      <c r="N3505" s="2" t="str">
        <f t="shared" si="328"/>
        <v>Grade C</v>
      </c>
      <c r="O3505"/>
      <c r="P3505" s="4">
        <v>0</v>
      </c>
      <c r="Q3505" t="s">
        <v>31</v>
      </c>
      <c r="R3505" s="4">
        <v>12</v>
      </c>
      <c r="S3505" t="str">
        <f>CONCATENATE(OrdersTable[[#This Row],[Clean_ID]],"-",OrdersTable[[#This Row],[Clean_Region]],"-",OrdersTable[[#This Row],[Clean_Product]])</f>
        <v>4503-WEST-Office Supplies</v>
      </c>
    </row>
    <row r="3506" spans="1:19" x14ac:dyDescent="0.3">
      <c r="A3506" t="s">
        <v>8836</v>
      </c>
      <c r="B3506" t="str">
        <f t="shared" si="324"/>
        <v>4504</v>
      </c>
      <c r="C3506" t="s">
        <v>8837</v>
      </c>
      <c r="D3506" t="str">
        <f t="shared" si="329"/>
        <v>Bailey Douglas</v>
      </c>
      <c r="E3506" t="s">
        <v>34</v>
      </c>
      <c r="F3506" t="str">
        <f t="shared" si="325"/>
        <v>NORTH</v>
      </c>
      <c r="G3506" t="s">
        <v>35</v>
      </c>
      <c r="H3506" t="str">
        <f t="shared" si="326"/>
        <v>Electronics</v>
      </c>
      <c r="I3506" s="2" t="s">
        <v>1730</v>
      </c>
      <c r="J3506" s="1">
        <v>46145</v>
      </c>
      <c r="K3506">
        <v>4069.08</v>
      </c>
      <c r="L3506" s="4">
        <v>4069.08</v>
      </c>
      <c r="M3506" s="4" t="str">
        <f t="shared" si="327"/>
        <v>High Sales</v>
      </c>
      <c r="N3506" s="2" t="str">
        <f t="shared" si="328"/>
        <v>Grade A</v>
      </c>
      <c r="O3506">
        <v>15</v>
      </c>
      <c r="P3506" s="4">
        <v>15</v>
      </c>
      <c r="Q3506" t="s">
        <v>18</v>
      </c>
      <c r="R3506" s="4">
        <v>12</v>
      </c>
      <c r="S3506" t="str">
        <f>CONCATENATE(OrdersTable[[#This Row],[Clean_ID]],"-",OrdersTable[[#This Row],[Clean_Region]],"-",OrdersTable[[#This Row],[Clean_Product]])</f>
        <v>4504-NORTH-Electronics</v>
      </c>
    </row>
    <row r="3507" spans="1:19" x14ac:dyDescent="0.3">
      <c r="A3507" t="s">
        <v>8838</v>
      </c>
      <c r="B3507" t="str">
        <f t="shared" si="324"/>
        <v>4505</v>
      </c>
      <c r="C3507" t="s">
        <v>8839</v>
      </c>
      <c r="D3507" t="str">
        <f t="shared" si="329"/>
        <v>Donald Cruz</v>
      </c>
      <c r="E3507" t="s">
        <v>21</v>
      </c>
      <c r="F3507" t="str">
        <f t="shared" si="325"/>
        <v>CENTRAL</v>
      </c>
      <c r="G3507" t="s">
        <v>80</v>
      </c>
      <c r="H3507" t="str">
        <f t="shared" si="326"/>
        <v>Furniture</v>
      </c>
      <c r="I3507" s="2" t="s">
        <v>1414</v>
      </c>
      <c r="J3507" s="1">
        <v>45684</v>
      </c>
      <c r="K3507"/>
      <c r="L3507" s="4">
        <v>0</v>
      </c>
      <c r="M3507" s="4" t="str">
        <f t="shared" si="327"/>
        <v>Low Sales</v>
      </c>
      <c r="N3507" s="2" t="str">
        <f t="shared" si="328"/>
        <v>Grade C</v>
      </c>
      <c r="O3507">
        <v>15</v>
      </c>
      <c r="P3507" s="4">
        <v>15</v>
      </c>
      <c r="Q3507" t="s">
        <v>14</v>
      </c>
      <c r="R3507" s="4">
        <v>8</v>
      </c>
      <c r="S3507" t="str">
        <f>CONCATENATE(OrdersTable[[#This Row],[Clean_ID]],"-",OrdersTable[[#This Row],[Clean_Region]],"-",OrdersTable[[#This Row],[Clean_Product]])</f>
        <v>4505-CENTRAL-Furniture</v>
      </c>
    </row>
    <row r="3508" spans="1:19" x14ac:dyDescent="0.3">
      <c r="A3508" t="s">
        <v>8840</v>
      </c>
      <c r="B3508" t="str">
        <f t="shared" si="324"/>
        <v>4506</v>
      </c>
      <c r="C3508" t="s">
        <v>8841</v>
      </c>
      <c r="D3508" t="str">
        <f t="shared" si="329"/>
        <v>Jessica Ellis</v>
      </c>
      <c r="E3508" t="s">
        <v>26</v>
      </c>
      <c r="F3508" t="str">
        <f t="shared" si="325"/>
        <v>EAST</v>
      </c>
      <c r="G3508" t="s">
        <v>80</v>
      </c>
      <c r="H3508" t="str">
        <f t="shared" si="326"/>
        <v>Furniture</v>
      </c>
      <c r="I3508" s="2" t="s">
        <v>3909</v>
      </c>
      <c r="J3508" s="1">
        <v>45640</v>
      </c>
      <c r="K3508"/>
      <c r="L3508" s="4">
        <v>0</v>
      </c>
      <c r="M3508" s="4" t="str">
        <f t="shared" si="327"/>
        <v>Low Sales</v>
      </c>
      <c r="N3508" s="2" t="str">
        <f t="shared" si="328"/>
        <v>Grade C</v>
      </c>
      <c r="O3508">
        <v>10</v>
      </c>
      <c r="P3508" s="4">
        <v>10</v>
      </c>
      <c r="Q3508" t="s">
        <v>37</v>
      </c>
      <c r="R3508" s="4">
        <v>11</v>
      </c>
      <c r="S3508" t="str">
        <f>CONCATENATE(OrdersTable[[#This Row],[Clean_ID]],"-",OrdersTable[[#This Row],[Clean_Region]],"-",OrdersTable[[#This Row],[Clean_Product]])</f>
        <v>4506-EAST-Furniture</v>
      </c>
    </row>
    <row r="3509" spans="1:19" x14ac:dyDescent="0.3">
      <c r="A3509" t="s">
        <v>8842</v>
      </c>
      <c r="B3509" t="str">
        <f t="shared" si="324"/>
        <v>4507</v>
      </c>
      <c r="C3509" t="s">
        <v>8843</v>
      </c>
      <c r="D3509" t="str">
        <f t="shared" si="329"/>
        <v>Kelly Powell</v>
      </c>
      <c r="E3509" t="s">
        <v>21</v>
      </c>
      <c r="F3509" t="str">
        <f t="shared" si="325"/>
        <v>CENTRAL</v>
      </c>
      <c r="G3509" t="s">
        <v>40</v>
      </c>
      <c r="H3509" t="str">
        <f t="shared" si="326"/>
        <v>Office Supplies</v>
      </c>
      <c r="I3509" s="2" t="s">
        <v>8844</v>
      </c>
      <c r="J3509" s="1">
        <v>45915</v>
      </c>
      <c r="K3509"/>
      <c r="L3509" s="4">
        <v>0</v>
      </c>
      <c r="M3509" s="4" t="str">
        <f t="shared" si="327"/>
        <v>Low Sales</v>
      </c>
      <c r="N3509" s="2" t="str">
        <f t="shared" si="328"/>
        <v>Grade C</v>
      </c>
      <c r="O3509">
        <v>5</v>
      </c>
      <c r="P3509" s="4">
        <v>5</v>
      </c>
      <c r="Q3509" t="s">
        <v>18</v>
      </c>
      <c r="R3509" s="4">
        <v>10</v>
      </c>
      <c r="S3509" t="str">
        <f>CONCATENATE(OrdersTable[[#This Row],[Clean_ID]],"-",OrdersTable[[#This Row],[Clean_Region]],"-",OrdersTable[[#This Row],[Clean_Product]])</f>
        <v>4507-CENTRAL-Office Supplies</v>
      </c>
    </row>
    <row r="3510" spans="1:19" x14ac:dyDescent="0.3">
      <c r="A3510" t="s">
        <v>8845</v>
      </c>
      <c r="B3510" t="str">
        <f t="shared" si="324"/>
        <v>4508</v>
      </c>
      <c r="C3510" t="s">
        <v>8846</v>
      </c>
      <c r="D3510" t="str">
        <f t="shared" si="329"/>
        <v>Lauren Gould</v>
      </c>
      <c r="E3510" t="s">
        <v>51</v>
      </c>
      <c r="F3510" t="str">
        <f t="shared" si="325"/>
        <v>WEST</v>
      </c>
      <c r="G3510" t="s">
        <v>35</v>
      </c>
      <c r="H3510" t="str">
        <f t="shared" si="326"/>
        <v>Electronics</v>
      </c>
      <c r="I3510" s="2" t="s">
        <v>5883</v>
      </c>
      <c r="J3510" s="1">
        <v>45582</v>
      </c>
      <c r="K3510">
        <v>1087.17</v>
      </c>
      <c r="L3510" s="4">
        <v>1087.17</v>
      </c>
      <c r="M3510" s="4" t="str">
        <f t="shared" si="327"/>
        <v>Low Sales</v>
      </c>
      <c r="N3510" s="2" t="str">
        <f t="shared" si="328"/>
        <v>Grade C</v>
      </c>
      <c r="O3510">
        <v>20</v>
      </c>
      <c r="P3510" s="4">
        <v>20</v>
      </c>
      <c r="Q3510" t="s">
        <v>23</v>
      </c>
      <c r="R3510" s="4">
        <v>6</v>
      </c>
      <c r="S3510" t="str">
        <f>CONCATENATE(OrdersTable[[#This Row],[Clean_ID]],"-",OrdersTable[[#This Row],[Clean_Region]],"-",OrdersTable[[#This Row],[Clean_Product]])</f>
        <v>4508-WEST-Electronics</v>
      </c>
    </row>
    <row r="3511" spans="1:19" x14ac:dyDescent="0.3">
      <c r="A3511" t="s">
        <v>8847</v>
      </c>
      <c r="B3511" t="str">
        <f t="shared" si="324"/>
        <v>4509</v>
      </c>
      <c r="C3511" t="s">
        <v>8848</v>
      </c>
      <c r="D3511" t="str">
        <f t="shared" si="329"/>
        <v>Donna Taylor</v>
      </c>
      <c r="E3511" t="s">
        <v>34</v>
      </c>
      <c r="F3511" t="str">
        <f t="shared" si="325"/>
        <v>NORTH</v>
      </c>
      <c r="G3511" t="s">
        <v>40</v>
      </c>
      <c r="H3511" t="str">
        <f t="shared" si="326"/>
        <v>Office Supplies</v>
      </c>
      <c r="I3511" s="2" t="s">
        <v>7501</v>
      </c>
      <c r="J3511" s="1">
        <v>45760</v>
      </c>
      <c r="K3511">
        <v>4022.71</v>
      </c>
      <c r="L3511" s="4">
        <v>4022.71</v>
      </c>
      <c r="M3511" s="4" t="str">
        <f t="shared" si="327"/>
        <v>High Sales</v>
      </c>
      <c r="N3511" s="2" t="str">
        <f t="shared" si="328"/>
        <v>Grade A</v>
      </c>
      <c r="O3511">
        <v>5</v>
      </c>
      <c r="P3511" s="4">
        <v>5</v>
      </c>
      <c r="Q3511" t="s">
        <v>14</v>
      </c>
      <c r="R3511" s="4">
        <v>13</v>
      </c>
      <c r="S3511" t="str">
        <f>CONCATENATE(OrdersTable[[#This Row],[Clean_ID]],"-",OrdersTable[[#This Row],[Clean_Region]],"-",OrdersTable[[#This Row],[Clean_Product]])</f>
        <v>4509-NORTH-Office Supplies</v>
      </c>
    </row>
    <row r="3512" spans="1:19" x14ac:dyDescent="0.3">
      <c r="A3512" t="s">
        <v>8849</v>
      </c>
      <c r="B3512" t="str">
        <f t="shared" si="324"/>
        <v>4510</v>
      </c>
      <c r="C3512" t="s">
        <v>8850</v>
      </c>
      <c r="D3512" t="str">
        <f t="shared" si="329"/>
        <v>Carly Flores</v>
      </c>
      <c r="E3512" t="s">
        <v>21</v>
      </c>
      <c r="F3512" t="str">
        <f t="shared" si="325"/>
        <v>CENTRAL</v>
      </c>
      <c r="G3512" t="s">
        <v>40</v>
      </c>
      <c r="H3512" t="str">
        <f t="shared" si="326"/>
        <v>Office Supplies</v>
      </c>
      <c r="I3512" s="2" t="s">
        <v>8262</v>
      </c>
      <c r="J3512" s="1">
        <v>45572</v>
      </c>
      <c r="K3512"/>
      <c r="L3512" s="4">
        <v>0</v>
      </c>
      <c r="M3512" s="4" t="str">
        <f t="shared" si="327"/>
        <v>Low Sales</v>
      </c>
      <c r="N3512" s="2" t="str">
        <f t="shared" si="328"/>
        <v>Grade C</v>
      </c>
      <c r="O3512">
        <v>10</v>
      </c>
      <c r="P3512" s="4">
        <v>10</v>
      </c>
      <c r="Q3512" t="s">
        <v>31</v>
      </c>
      <c r="R3512" s="4">
        <v>5</v>
      </c>
      <c r="S3512" t="str">
        <f>CONCATENATE(OrdersTable[[#This Row],[Clean_ID]],"-",OrdersTable[[#This Row],[Clean_Region]],"-",OrdersTable[[#This Row],[Clean_Product]])</f>
        <v>4510-CENTRAL-Office Supplies</v>
      </c>
    </row>
    <row r="3513" spans="1:19" x14ac:dyDescent="0.3">
      <c r="A3513" t="s">
        <v>8851</v>
      </c>
      <c r="B3513" t="str">
        <f t="shared" si="324"/>
        <v>4511</v>
      </c>
      <c r="C3513" t="s">
        <v>8852</v>
      </c>
      <c r="D3513" t="str">
        <f t="shared" si="329"/>
        <v>Sophia Stephens</v>
      </c>
      <c r="E3513" t="s">
        <v>11</v>
      </c>
      <c r="F3513" t="str">
        <f t="shared" si="325"/>
        <v>NORTH</v>
      </c>
      <c r="G3513" t="s">
        <v>35</v>
      </c>
      <c r="H3513" t="str">
        <f t="shared" si="326"/>
        <v>Electronics</v>
      </c>
      <c r="I3513" s="2" t="s">
        <v>3131</v>
      </c>
      <c r="J3513" s="1">
        <v>45974</v>
      </c>
      <c r="K3513"/>
      <c r="L3513" s="4">
        <v>0</v>
      </c>
      <c r="M3513" s="4" t="str">
        <f t="shared" si="327"/>
        <v>Low Sales</v>
      </c>
      <c r="N3513" s="2" t="str">
        <f t="shared" si="328"/>
        <v>Grade C</v>
      </c>
      <c r="O3513">
        <v>20</v>
      </c>
      <c r="P3513" s="4">
        <v>20</v>
      </c>
      <c r="Q3513" t="s">
        <v>23</v>
      </c>
      <c r="R3513" s="4">
        <v>10</v>
      </c>
      <c r="S3513" t="str">
        <f>CONCATENATE(OrdersTable[[#This Row],[Clean_ID]],"-",OrdersTable[[#This Row],[Clean_Region]],"-",OrdersTable[[#This Row],[Clean_Product]])</f>
        <v>4511-NORTH-Electronics</v>
      </c>
    </row>
    <row r="3514" spans="1:19" x14ac:dyDescent="0.3">
      <c r="A3514" t="s">
        <v>8853</v>
      </c>
      <c r="B3514" t="str">
        <f t="shared" si="324"/>
        <v>4512</v>
      </c>
      <c r="C3514" t="s">
        <v>8854</v>
      </c>
      <c r="D3514" t="str">
        <f t="shared" si="329"/>
        <v>Sara Garza</v>
      </c>
      <c r="E3514" t="s">
        <v>21</v>
      </c>
      <c r="F3514" t="str">
        <f t="shared" si="325"/>
        <v>CENTRAL</v>
      </c>
      <c r="G3514" t="s">
        <v>40</v>
      </c>
      <c r="H3514" t="str">
        <f t="shared" si="326"/>
        <v>Office Supplies</v>
      </c>
      <c r="I3514" s="2" t="s">
        <v>7004</v>
      </c>
      <c r="J3514" s="1">
        <v>45759</v>
      </c>
      <c r="K3514">
        <v>2072.4899999999998</v>
      </c>
      <c r="L3514" s="4">
        <v>2072.4899999999998</v>
      </c>
      <c r="M3514" s="4" t="str">
        <f t="shared" si="327"/>
        <v>Low Sales</v>
      </c>
      <c r="N3514" s="2" t="str">
        <f t="shared" si="328"/>
        <v>Grade B</v>
      </c>
      <c r="O3514">
        <v>20</v>
      </c>
      <c r="P3514" s="4">
        <v>20</v>
      </c>
      <c r="Q3514" t="s">
        <v>14</v>
      </c>
      <c r="R3514" s="4">
        <v>14</v>
      </c>
      <c r="S3514" t="str">
        <f>CONCATENATE(OrdersTable[[#This Row],[Clean_ID]],"-",OrdersTable[[#This Row],[Clean_Region]],"-",OrdersTable[[#This Row],[Clean_Product]])</f>
        <v>4512-CENTRAL-Office Supplies</v>
      </c>
    </row>
    <row r="3515" spans="1:19" x14ac:dyDescent="0.3">
      <c r="A3515" t="s">
        <v>8855</v>
      </c>
      <c r="B3515" t="str">
        <f t="shared" si="324"/>
        <v>4513</v>
      </c>
      <c r="C3515" t="s">
        <v>8856</v>
      </c>
      <c r="D3515" t="str">
        <f t="shared" si="329"/>
        <v>Stephanie Clark</v>
      </c>
      <c r="E3515" t="s">
        <v>51</v>
      </c>
      <c r="F3515" t="str">
        <f t="shared" si="325"/>
        <v>WEST</v>
      </c>
      <c r="G3515" t="s">
        <v>12</v>
      </c>
      <c r="H3515" t="str">
        <f t="shared" si="326"/>
        <v>Electronics</v>
      </c>
      <c r="I3515" s="2" t="s">
        <v>7642</v>
      </c>
      <c r="J3515" s="1">
        <v>45379</v>
      </c>
      <c r="K3515">
        <v>3125.07</v>
      </c>
      <c r="L3515" s="4">
        <v>3125.07</v>
      </c>
      <c r="M3515" s="4" t="str">
        <f t="shared" si="327"/>
        <v>High Sales</v>
      </c>
      <c r="N3515" s="2" t="str">
        <f t="shared" si="328"/>
        <v>Grade B</v>
      </c>
      <c r="O3515">
        <v>5</v>
      </c>
      <c r="P3515" s="4">
        <v>5</v>
      </c>
      <c r="Q3515" t="s">
        <v>14</v>
      </c>
      <c r="R3515" s="4">
        <v>13</v>
      </c>
      <c r="S3515" t="str">
        <f>CONCATENATE(OrdersTable[[#This Row],[Clean_ID]],"-",OrdersTable[[#This Row],[Clean_Region]],"-",OrdersTable[[#This Row],[Clean_Product]])</f>
        <v>4513-WEST-Electronics</v>
      </c>
    </row>
    <row r="3516" spans="1:19" x14ac:dyDescent="0.3">
      <c r="A3516" t="s">
        <v>8857</v>
      </c>
      <c r="B3516" t="str">
        <f t="shared" si="324"/>
        <v>4514</v>
      </c>
      <c r="C3516" t="s">
        <v>8858</v>
      </c>
      <c r="D3516" t="str">
        <f t="shared" si="329"/>
        <v>John Carter</v>
      </c>
      <c r="E3516" t="s">
        <v>44</v>
      </c>
      <c r="F3516" t="str">
        <f t="shared" si="325"/>
        <v>SOUTH</v>
      </c>
      <c r="G3516" t="s">
        <v>40</v>
      </c>
      <c r="H3516" t="str">
        <f t="shared" si="326"/>
        <v>Office Supplies</v>
      </c>
      <c r="I3516" s="2" t="s">
        <v>1591</v>
      </c>
      <c r="J3516" s="1">
        <v>46107</v>
      </c>
      <c r="K3516"/>
      <c r="L3516" s="4">
        <v>0</v>
      </c>
      <c r="M3516" s="4" t="str">
        <f t="shared" si="327"/>
        <v>Low Sales</v>
      </c>
      <c r="N3516" s="2" t="str">
        <f t="shared" si="328"/>
        <v>Grade C</v>
      </c>
      <c r="O3516">
        <v>5</v>
      </c>
      <c r="P3516" s="4">
        <v>5</v>
      </c>
      <c r="Q3516" t="s">
        <v>31</v>
      </c>
      <c r="R3516" s="4">
        <v>7</v>
      </c>
      <c r="S3516" t="str">
        <f>CONCATENATE(OrdersTable[[#This Row],[Clean_ID]],"-",OrdersTable[[#This Row],[Clean_Region]],"-",OrdersTable[[#This Row],[Clean_Product]])</f>
        <v>4514-SOUTH-Office Supplies</v>
      </c>
    </row>
    <row r="3517" spans="1:19" x14ac:dyDescent="0.3">
      <c r="A3517" t="s">
        <v>8859</v>
      </c>
      <c r="B3517" t="str">
        <f t="shared" si="324"/>
        <v>4515</v>
      </c>
      <c r="C3517" t="s">
        <v>8860</v>
      </c>
      <c r="D3517" t="str">
        <f t="shared" si="329"/>
        <v>Bonnie Lopez</v>
      </c>
      <c r="E3517" t="s">
        <v>51</v>
      </c>
      <c r="F3517" t="str">
        <f t="shared" si="325"/>
        <v>WEST</v>
      </c>
      <c r="G3517" t="s">
        <v>40</v>
      </c>
      <c r="H3517" t="str">
        <f t="shared" si="326"/>
        <v>Office Supplies</v>
      </c>
      <c r="I3517" s="2" t="s">
        <v>8861</v>
      </c>
      <c r="J3517" s="1">
        <v>45750</v>
      </c>
      <c r="K3517">
        <v>3653.08</v>
      </c>
      <c r="L3517" s="4">
        <v>3653.08</v>
      </c>
      <c r="M3517" s="4" t="str">
        <f t="shared" si="327"/>
        <v>High Sales</v>
      </c>
      <c r="N3517" s="2" t="str">
        <f t="shared" si="328"/>
        <v>Grade B</v>
      </c>
      <c r="O3517">
        <v>15</v>
      </c>
      <c r="P3517" s="4">
        <v>15</v>
      </c>
      <c r="Q3517" t="s">
        <v>14</v>
      </c>
      <c r="R3517" s="4">
        <v>9</v>
      </c>
      <c r="S3517" t="str">
        <f>CONCATENATE(OrdersTable[[#This Row],[Clean_ID]],"-",OrdersTable[[#This Row],[Clean_Region]],"-",OrdersTable[[#This Row],[Clean_Product]])</f>
        <v>4515-WEST-Office Supplies</v>
      </c>
    </row>
    <row r="3518" spans="1:19" x14ac:dyDescent="0.3">
      <c r="A3518" t="s">
        <v>8862</v>
      </c>
      <c r="B3518" t="str">
        <f t="shared" si="324"/>
        <v>4516</v>
      </c>
      <c r="C3518" t="s">
        <v>8863</v>
      </c>
      <c r="D3518" t="str">
        <f t="shared" si="329"/>
        <v>Austin Rivera</v>
      </c>
      <c r="E3518" t="s">
        <v>11</v>
      </c>
      <c r="F3518" t="str">
        <f t="shared" si="325"/>
        <v>NORTH</v>
      </c>
      <c r="G3518" t="s">
        <v>35</v>
      </c>
      <c r="H3518" t="str">
        <f t="shared" si="326"/>
        <v>Electronics</v>
      </c>
      <c r="I3518" s="2" t="s">
        <v>2536</v>
      </c>
      <c r="J3518" s="1">
        <v>45312</v>
      </c>
      <c r="K3518"/>
      <c r="L3518" s="4">
        <v>0</v>
      </c>
      <c r="M3518" s="4" t="str">
        <f t="shared" si="327"/>
        <v>Low Sales</v>
      </c>
      <c r="N3518" s="2" t="str">
        <f t="shared" si="328"/>
        <v>Grade C</v>
      </c>
      <c r="O3518">
        <v>15</v>
      </c>
      <c r="P3518" s="4">
        <v>15</v>
      </c>
      <c r="Q3518" t="s">
        <v>31</v>
      </c>
      <c r="R3518" s="4">
        <v>10</v>
      </c>
      <c r="S3518" t="str">
        <f>CONCATENATE(OrdersTable[[#This Row],[Clean_ID]],"-",OrdersTable[[#This Row],[Clean_Region]],"-",OrdersTable[[#This Row],[Clean_Product]])</f>
        <v>4516-NORTH-Electronics</v>
      </c>
    </row>
    <row r="3519" spans="1:19" x14ac:dyDescent="0.3">
      <c r="A3519" t="s">
        <v>8864</v>
      </c>
      <c r="B3519" t="str">
        <f t="shared" si="324"/>
        <v>4517</v>
      </c>
      <c r="C3519" t="s">
        <v>8865</v>
      </c>
      <c r="D3519" t="str">
        <f t="shared" si="329"/>
        <v>Heather Cook</v>
      </c>
      <c r="E3519" t="s">
        <v>11</v>
      </c>
      <c r="F3519" t="str">
        <f t="shared" si="325"/>
        <v>NORTH</v>
      </c>
      <c r="G3519" t="s">
        <v>80</v>
      </c>
      <c r="H3519" t="str">
        <f t="shared" si="326"/>
        <v>Furniture</v>
      </c>
      <c r="I3519" s="2" t="s">
        <v>6839</v>
      </c>
      <c r="J3519" s="1">
        <v>45501</v>
      </c>
      <c r="K3519"/>
      <c r="L3519" s="4">
        <v>0</v>
      </c>
      <c r="M3519" s="4" t="str">
        <f t="shared" si="327"/>
        <v>Low Sales</v>
      </c>
      <c r="N3519" s="2" t="str">
        <f t="shared" si="328"/>
        <v>Grade C</v>
      </c>
      <c r="O3519"/>
      <c r="P3519" s="4">
        <v>0</v>
      </c>
      <c r="Q3519" t="s">
        <v>23</v>
      </c>
      <c r="R3519" s="4">
        <v>10</v>
      </c>
      <c r="S3519" t="str">
        <f>CONCATENATE(OrdersTable[[#This Row],[Clean_ID]],"-",OrdersTable[[#This Row],[Clean_Region]],"-",OrdersTable[[#This Row],[Clean_Product]])</f>
        <v>4517-NORTH-Furniture</v>
      </c>
    </row>
    <row r="3520" spans="1:19" x14ac:dyDescent="0.3">
      <c r="A3520" t="s">
        <v>8866</v>
      </c>
      <c r="B3520" t="str">
        <f t="shared" si="324"/>
        <v>4518</v>
      </c>
      <c r="C3520" t="s">
        <v>8867</v>
      </c>
      <c r="D3520" t="str">
        <f t="shared" si="329"/>
        <v>Christy Alexander</v>
      </c>
      <c r="E3520" t="s">
        <v>21</v>
      </c>
      <c r="F3520" t="str">
        <f t="shared" si="325"/>
        <v>CENTRAL</v>
      </c>
      <c r="G3520" t="s">
        <v>40</v>
      </c>
      <c r="H3520" t="str">
        <f t="shared" si="326"/>
        <v>Office Supplies</v>
      </c>
      <c r="I3520" s="2" t="s">
        <v>2237</v>
      </c>
      <c r="J3520" s="1">
        <v>45311</v>
      </c>
      <c r="K3520">
        <v>1654.82</v>
      </c>
      <c r="L3520" s="4">
        <v>1654.82</v>
      </c>
      <c r="M3520" s="4" t="str">
        <f t="shared" si="327"/>
        <v>Low Sales</v>
      </c>
      <c r="N3520" s="2" t="str">
        <f t="shared" si="328"/>
        <v>Grade C</v>
      </c>
      <c r="O3520">
        <v>15</v>
      </c>
      <c r="P3520" s="4">
        <v>15</v>
      </c>
      <c r="Q3520" t="s">
        <v>23</v>
      </c>
      <c r="R3520" s="4">
        <v>7</v>
      </c>
      <c r="S3520" t="str">
        <f>CONCATENATE(OrdersTable[[#This Row],[Clean_ID]],"-",OrdersTable[[#This Row],[Clean_Region]],"-",OrdersTable[[#This Row],[Clean_Product]])</f>
        <v>4518-CENTRAL-Office Supplies</v>
      </c>
    </row>
    <row r="3521" spans="1:19" x14ac:dyDescent="0.3">
      <c r="A3521" t="s">
        <v>8868</v>
      </c>
      <c r="B3521" t="str">
        <f t="shared" si="324"/>
        <v>4519</v>
      </c>
      <c r="C3521" t="s">
        <v>8869</v>
      </c>
      <c r="D3521" t="str">
        <f t="shared" si="329"/>
        <v>Brian Williams</v>
      </c>
      <c r="E3521" t="s">
        <v>11</v>
      </c>
      <c r="F3521" t="str">
        <f t="shared" si="325"/>
        <v>NORTH</v>
      </c>
      <c r="G3521" t="s">
        <v>80</v>
      </c>
      <c r="H3521" t="str">
        <f t="shared" si="326"/>
        <v>Furniture</v>
      </c>
      <c r="I3521" s="2" t="s">
        <v>3094</v>
      </c>
      <c r="J3521" s="1">
        <v>45966</v>
      </c>
      <c r="K3521">
        <v>1588.79</v>
      </c>
      <c r="L3521" s="4">
        <v>1588.79</v>
      </c>
      <c r="M3521" s="4" t="str">
        <f t="shared" si="327"/>
        <v>Low Sales</v>
      </c>
      <c r="N3521" s="2" t="str">
        <f t="shared" si="328"/>
        <v>Grade C</v>
      </c>
      <c r="O3521">
        <v>15</v>
      </c>
      <c r="P3521" s="4">
        <v>15</v>
      </c>
      <c r="Q3521" t="s">
        <v>18</v>
      </c>
      <c r="R3521" s="4">
        <v>13</v>
      </c>
      <c r="S3521" t="str">
        <f>CONCATENATE(OrdersTable[[#This Row],[Clean_ID]],"-",OrdersTable[[#This Row],[Clean_Region]],"-",OrdersTable[[#This Row],[Clean_Product]])</f>
        <v>4519-NORTH-Furniture</v>
      </c>
    </row>
    <row r="3522" spans="1:19" x14ac:dyDescent="0.3">
      <c r="A3522" t="s">
        <v>8870</v>
      </c>
      <c r="B3522" t="str">
        <f t="shared" ref="B3522:B3585" si="330">RIGHT(A3522, 4)</f>
        <v>4520</v>
      </c>
      <c r="C3522" t="s">
        <v>8871</v>
      </c>
      <c r="D3522" t="str">
        <f t="shared" si="329"/>
        <v>Frances Roy</v>
      </c>
      <c r="E3522" t="s">
        <v>21</v>
      </c>
      <c r="F3522" t="str">
        <f t="shared" ref="F3522:F3585" si="331">UPPER(TRIM(E3522))</f>
        <v>CENTRAL</v>
      </c>
      <c r="G3522" t="s">
        <v>35</v>
      </c>
      <c r="H3522" t="str">
        <f t="shared" ref="H3522:H3585" si="332">PROPER(TRIM(G3522))</f>
        <v>Electronics</v>
      </c>
      <c r="I3522" s="2" t="s">
        <v>523</v>
      </c>
      <c r="J3522" s="1">
        <v>45365</v>
      </c>
      <c r="K3522">
        <v>4165.62</v>
      </c>
      <c r="L3522" s="4">
        <v>4165.62</v>
      </c>
      <c r="M3522" s="4" t="str">
        <f t="shared" ref="M3522:M3585" si="333">IF(L3522&gt;2500, "High Sales", "Low Sales")</f>
        <v>High Sales</v>
      </c>
      <c r="N3522" s="2" t="str">
        <f t="shared" ref="N3522:N3585" si="334">IF(OR(ISBLANK(L3522), L3522="", L3522=0), "Grade C", IF(L3522&gt;=4000, "Grade A", IF(L3522&gt;=2000, "Grade B", "Grade C")))</f>
        <v>Grade A</v>
      </c>
      <c r="O3522">
        <v>15</v>
      </c>
      <c r="P3522" s="4">
        <v>15</v>
      </c>
      <c r="Q3522" t="s">
        <v>23</v>
      </c>
      <c r="R3522" s="4">
        <v>2</v>
      </c>
      <c r="S3522" t="str">
        <f>CONCATENATE(OrdersTable[[#This Row],[Clean_ID]],"-",OrdersTable[[#This Row],[Clean_Region]],"-",OrdersTable[[#This Row],[Clean_Product]])</f>
        <v>4520-CENTRAL-Electronics</v>
      </c>
    </row>
    <row r="3523" spans="1:19" x14ac:dyDescent="0.3">
      <c r="A3523" t="s">
        <v>8872</v>
      </c>
      <c r="B3523" t="str">
        <f t="shared" si="330"/>
        <v>4521</v>
      </c>
      <c r="C3523" t="s">
        <v>8873</v>
      </c>
      <c r="D3523" t="str">
        <f t="shared" ref="D3523:D3586" si="335">PROPER(TRIM(C3523))</f>
        <v>Vanessa James</v>
      </c>
      <c r="E3523" t="s">
        <v>26</v>
      </c>
      <c r="F3523" t="str">
        <f t="shared" si="331"/>
        <v>EAST</v>
      </c>
      <c r="G3523" t="s">
        <v>12</v>
      </c>
      <c r="H3523" t="str">
        <f t="shared" si="332"/>
        <v>Electronics</v>
      </c>
      <c r="I3523" s="2" t="s">
        <v>6385</v>
      </c>
      <c r="J3523" s="1">
        <v>45425</v>
      </c>
      <c r="K3523">
        <v>325.7</v>
      </c>
      <c r="L3523" s="4">
        <v>325.7</v>
      </c>
      <c r="M3523" s="4" t="str">
        <f t="shared" si="333"/>
        <v>Low Sales</v>
      </c>
      <c r="N3523" s="2" t="str">
        <f t="shared" si="334"/>
        <v>Grade C</v>
      </c>
      <c r="O3523"/>
      <c r="P3523" s="4">
        <v>0</v>
      </c>
      <c r="Q3523" t="s">
        <v>31</v>
      </c>
      <c r="R3523" s="4">
        <v>14</v>
      </c>
      <c r="S3523" t="str">
        <f>CONCATENATE(OrdersTable[[#This Row],[Clean_ID]],"-",OrdersTable[[#This Row],[Clean_Region]],"-",OrdersTable[[#This Row],[Clean_Product]])</f>
        <v>4521-EAST-Electronics</v>
      </c>
    </row>
    <row r="3524" spans="1:19" x14ac:dyDescent="0.3">
      <c r="A3524" t="s">
        <v>8874</v>
      </c>
      <c r="B3524" t="str">
        <f t="shared" si="330"/>
        <v>4522</v>
      </c>
      <c r="C3524" t="s">
        <v>8875</v>
      </c>
      <c r="D3524" t="str">
        <f t="shared" si="335"/>
        <v>Craig Terry</v>
      </c>
      <c r="E3524" t="s">
        <v>11</v>
      </c>
      <c r="F3524" t="str">
        <f t="shared" si="331"/>
        <v>NORTH</v>
      </c>
      <c r="G3524" t="s">
        <v>35</v>
      </c>
      <c r="H3524" t="str">
        <f t="shared" si="332"/>
        <v>Electronics</v>
      </c>
      <c r="I3524" s="2" t="s">
        <v>7637</v>
      </c>
      <c r="J3524" s="1">
        <v>45730</v>
      </c>
      <c r="K3524"/>
      <c r="L3524" s="4">
        <v>0</v>
      </c>
      <c r="M3524" s="4" t="str">
        <f t="shared" si="333"/>
        <v>Low Sales</v>
      </c>
      <c r="N3524" s="2" t="str">
        <f t="shared" si="334"/>
        <v>Grade C</v>
      </c>
      <c r="O3524">
        <v>15</v>
      </c>
      <c r="P3524" s="4">
        <v>15</v>
      </c>
      <c r="Q3524" t="s">
        <v>37</v>
      </c>
      <c r="R3524" s="4">
        <v>13</v>
      </c>
      <c r="S3524" t="str">
        <f>CONCATENATE(OrdersTable[[#This Row],[Clean_ID]],"-",OrdersTable[[#This Row],[Clean_Region]],"-",OrdersTable[[#This Row],[Clean_Product]])</f>
        <v>4522-NORTH-Electronics</v>
      </c>
    </row>
    <row r="3525" spans="1:19" x14ac:dyDescent="0.3">
      <c r="A3525" t="s">
        <v>8876</v>
      </c>
      <c r="B3525" t="str">
        <f t="shared" si="330"/>
        <v>4523</v>
      </c>
      <c r="C3525" t="s">
        <v>8877</v>
      </c>
      <c r="D3525" t="str">
        <f t="shared" si="335"/>
        <v>Kyle Williams</v>
      </c>
      <c r="E3525" t="s">
        <v>34</v>
      </c>
      <c r="F3525" t="str">
        <f t="shared" si="331"/>
        <v>NORTH</v>
      </c>
      <c r="G3525" t="s">
        <v>35</v>
      </c>
      <c r="H3525" t="str">
        <f t="shared" si="332"/>
        <v>Electronics</v>
      </c>
      <c r="I3525" s="2" t="s">
        <v>2506</v>
      </c>
      <c r="J3525" s="1">
        <v>46070</v>
      </c>
      <c r="K3525"/>
      <c r="L3525" s="4">
        <v>0</v>
      </c>
      <c r="M3525" s="4" t="str">
        <f t="shared" si="333"/>
        <v>Low Sales</v>
      </c>
      <c r="N3525" s="2" t="str">
        <f t="shared" si="334"/>
        <v>Grade C</v>
      </c>
      <c r="O3525"/>
      <c r="P3525" s="4">
        <v>0</v>
      </c>
      <c r="Q3525" t="s">
        <v>18</v>
      </c>
      <c r="R3525" s="4">
        <v>13</v>
      </c>
      <c r="S3525" t="str">
        <f>CONCATENATE(OrdersTable[[#This Row],[Clean_ID]],"-",OrdersTable[[#This Row],[Clean_Region]],"-",OrdersTable[[#This Row],[Clean_Product]])</f>
        <v>4523-NORTH-Electronics</v>
      </c>
    </row>
    <row r="3526" spans="1:19" x14ac:dyDescent="0.3">
      <c r="A3526" t="s">
        <v>8878</v>
      </c>
      <c r="B3526" t="str">
        <f t="shared" si="330"/>
        <v>4524</v>
      </c>
      <c r="C3526" t="s">
        <v>8879</v>
      </c>
      <c r="D3526" t="str">
        <f t="shared" si="335"/>
        <v>James Martin</v>
      </c>
      <c r="E3526" t="s">
        <v>11</v>
      </c>
      <c r="F3526" t="str">
        <f t="shared" si="331"/>
        <v>NORTH</v>
      </c>
      <c r="G3526" t="s">
        <v>35</v>
      </c>
      <c r="H3526" t="str">
        <f t="shared" si="332"/>
        <v>Electronics</v>
      </c>
      <c r="I3526" s="2" t="s">
        <v>8880</v>
      </c>
      <c r="J3526" s="1">
        <v>45864</v>
      </c>
      <c r="K3526">
        <v>3372.31</v>
      </c>
      <c r="L3526" s="4">
        <v>3372.31</v>
      </c>
      <c r="M3526" s="4" t="str">
        <f t="shared" si="333"/>
        <v>High Sales</v>
      </c>
      <c r="N3526" s="2" t="str">
        <f t="shared" si="334"/>
        <v>Grade B</v>
      </c>
      <c r="O3526">
        <v>15</v>
      </c>
      <c r="P3526" s="4">
        <v>15</v>
      </c>
      <c r="Q3526" t="s">
        <v>37</v>
      </c>
      <c r="R3526" s="4">
        <v>6</v>
      </c>
      <c r="S3526" t="str">
        <f>CONCATENATE(OrdersTable[[#This Row],[Clean_ID]],"-",OrdersTable[[#This Row],[Clean_Region]],"-",OrdersTable[[#This Row],[Clean_Product]])</f>
        <v>4524-NORTH-Electronics</v>
      </c>
    </row>
    <row r="3527" spans="1:19" x14ac:dyDescent="0.3">
      <c r="A3527" t="s">
        <v>8881</v>
      </c>
      <c r="B3527" t="str">
        <f t="shared" si="330"/>
        <v>4525</v>
      </c>
      <c r="C3527" t="s">
        <v>8882</v>
      </c>
      <c r="D3527" t="str">
        <f t="shared" si="335"/>
        <v>Luke Chapman</v>
      </c>
      <c r="E3527" t="s">
        <v>44</v>
      </c>
      <c r="F3527" t="str">
        <f t="shared" si="331"/>
        <v>SOUTH</v>
      </c>
      <c r="G3527" t="s">
        <v>12</v>
      </c>
      <c r="H3527" t="str">
        <f t="shared" si="332"/>
        <v>Electronics</v>
      </c>
      <c r="I3527" s="2" t="s">
        <v>2315</v>
      </c>
      <c r="J3527" s="1">
        <v>46029</v>
      </c>
      <c r="K3527">
        <v>157.59</v>
      </c>
      <c r="L3527" s="4">
        <v>157.59</v>
      </c>
      <c r="M3527" s="4" t="str">
        <f t="shared" si="333"/>
        <v>Low Sales</v>
      </c>
      <c r="N3527" s="2" t="str">
        <f t="shared" si="334"/>
        <v>Grade C</v>
      </c>
      <c r="O3527">
        <v>10</v>
      </c>
      <c r="P3527" s="4">
        <v>10</v>
      </c>
      <c r="Q3527" t="s">
        <v>23</v>
      </c>
      <c r="R3527" s="4">
        <v>9</v>
      </c>
      <c r="S3527" t="str">
        <f>CONCATENATE(OrdersTable[[#This Row],[Clean_ID]],"-",OrdersTable[[#This Row],[Clean_Region]],"-",OrdersTable[[#This Row],[Clean_Product]])</f>
        <v>4525-SOUTH-Electronics</v>
      </c>
    </row>
    <row r="3528" spans="1:19" x14ac:dyDescent="0.3">
      <c r="A3528" t="s">
        <v>8883</v>
      </c>
      <c r="B3528" t="str">
        <f t="shared" si="330"/>
        <v>4526</v>
      </c>
      <c r="C3528" t="s">
        <v>8884</v>
      </c>
      <c r="D3528" t="str">
        <f t="shared" si="335"/>
        <v>Devon Graham</v>
      </c>
      <c r="E3528" t="s">
        <v>21</v>
      </c>
      <c r="F3528" t="str">
        <f t="shared" si="331"/>
        <v>CENTRAL</v>
      </c>
      <c r="G3528" t="s">
        <v>35</v>
      </c>
      <c r="H3528" t="str">
        <f t="shared" si="332"/>
        <v>Electronics</v>
      </c>
      <c r="I3528" s="2" t="s">
        <v>3257</v>
      </c>
      <c r="J3528" s="1">
        <v>45847</v>
      </c>
      <c r="K3528">
        <v>466.09</v>
      </c>
      <c r="L3528" s="4">
        <v>466.09</v>
      </c>
      <c r="M3528" s="4" t="str">
        <f t="shared" si="333"/>
        <v>Low Sales</v>
      </c>
      <c r="N3528" s="2" t="str">
        <f t="shared" si="334"/>
        <v>Grade C</v>
      </c>
      <c r="O3528">
        <v>5</v>
      </c>
      <c r="P3528" s="4">
        <v>5</v>
      </c>
      <c r="Q3528" t="s">
        <v>31</v>
      </c>
      <c r="R3528" s="4">
        <v>11</v>
      </c>
      <c r="S3528" t="str">
        <f>CONCATENATE(OrdersTable[[#This Row],[Clean_ID]],"-",OrdersTable[[#This Row],[Clean_Region]],"-",OrdersTable[[#This Row],[Clean_Product]])</f>
        <v>4526-CENTRAL-Electronics</v>
      </c>
    </row>
    <row r="3529" spans="1:19" x14ac:dyDescent="0.3">
      <c r="A3529" t="s">
        <v>8885</v>
      </c>
      <c r="B3529" t="str">
        <f t="shared" si="330"/>
        <v>4527</v>
      </c>
      <c r="C3529" t="s">
        <v>8886</v>
      </c>
      <c r="D3529" t="str">
        <f t="shared" si="335"/>
        <v>Lisa Sanchez</v>
      </c>
      <c r="E3529" t="s">
        <v>21</v>
      </c>
      <c r="F3529" t="str">
        <f t="shared" si="331"/>
        <v>CENTRAL</v>
      </c>
      <c r="G3529" t="s">
        <v>40</v>
      </c>
      <c r="H3529" t="str">
        <f t="shared" si="332"/>
        <v>Office Supplies</v>
      </c>
      <c r="I3529" s="2" t="s">
        <v>4336</v>
      </c>
      <c r="J3529" s="1">
        <v>45442</v>
      </c>
      <c r="K3529"/>
      <c r="L3529" s="4">
        <v>0</v>
      </c>
      <c r="M3529" s="4" t="str">
        <f t="shared" si="333"/>
        <v>Low Sales</v>
      </c>
      <c r="N3529" s="2" t="str">
        <f t="shared" si="334"/>
        <v>Grade C</v>
      </c>
      <c r="O3529"/>
      <c r="P3529" s="4">
        <v>0</v>
      </c>
      <c r="Q3529" t="s">
        <v>23</v>
      </c>
      <c r="R3529" s="4">
        <v>13</v>
      </c>
      <c r="S3529" t="str">
        <f>CONCATENATE(OrdersTable[[#This Row],[Clean_ID]],"-",OrdersTable[[#This Row],[Clean_Region]],"-",OrdersTable[[#This Row],[Clean_Product]])</f>
        <v>4527-CENTRAL-Office Supplies</v>
      </c>
    </row>
    <row r="3530" spans="1:19" x14ac:dyDescent="0.3">
      <c r="A3530" t="s">
        <v>8887</v>
      </c>
      <c r="B3530" t="str">
        <f t="shared" si="330"/>
        <v>4528</v>
      </c>
      <c r="C3530" t="s">
        <v>8888</v>
      </c>
      <c r="D3530" t="str">
        <f t="shared" si="335"/>
        <v>Ricardo Garcia</v>
      </c>
      <c r="E3530" t="s">
        <v>51</v>
      </c>
      <c r="F3530" t="str">
        <f t="shared" si="331"/>
        <v>WEST</v>
      </c>
      <c r="G3530" t="s">
        <v>12</v>
      </c>
      <c r="H3530" t="str">
        <f t="shared" si="332"/>
        <v>Electronics</v>
      </c>
      <c r="I3530" s="2" t="s">
        <v>8889</v>
      </c>
      <c r="J3530" s="1">
        <v>45543</v>
      </c>
      <c r="K3530">
        <v>1671.36</v>
      </c>
      <c r="L3530" s="4">
        <v>1671.36</v>
      </c>
      <c r="M3530" s="4" t="str">
        <f t="shared" si="333"/>
        <v>Low Sales</v>
      </c>
      <c r="N3530" s="2" t="str">
        <f t="shared" si="334"/>
        <v>Grade C</v>
      </c>
      <c r="O3530">
        <v>5</v>
      </c>
      <c r="P3530" s="4">
        <v>5</v>
      </c>
      <c r="Q3530" t="s">
        <v>18</v>
      </c>
      <c r="R3530" s="4">
        <v>12</v>
      </c>
      <c r="S3530" t="str">
        <f>CONCATENATE(OrdersTable[[#This Row],[Clean_ID]],"-",OrdersTable[[#This Row],[Clean_Region]],"-",OrdersTable[[#This Row],[Clean_Product]])</f>
        <v>4528-WEST-Electronics</v>
      </c>
    </row>
    <row r="3531" spans="1:19" x14ac:dyDescent="0.3">
      <c r="A3531" t="s">
        <v>8890</v>
      </c>
      <c r="B3531" t="str">
        <f t="shared" si="330"/>
        <v>4529</v>
      </c>
      <c r="C3531" t="s">
        <v>8891</v>
      </c>
      <c r="D3531" t="str">
        <f t="shared" si="335"/>
        <v>Caroline Calderon</v>
      </c>
      <c r="E3531" t="s">
        <v>51</v>
      </c>
      <c r="F3531" t="str">
        <f t="shared" si="331"/>
        <v>WEST</v>
      </c>
      <c r="G3531" t="s">
        <v>80</v>
      </c>
      <c r="H3531" t="str">
        <f t="shared" si="332"/>
        <v>Furniture</v>
      </c>
      <c r="I3531" s="2" t="s">
        <v>1695</v>
      </c>
      <c r="J3531" s="1">
        <v>45551</v>
      </c>
      <c r="K3531">
        <v>3416.01</v>
      </c>
      <c r="L3531" s="4">
        <v>3416.01</v>
      </c>
      <c r="M3531" s="4" t="str">
        <f t="shared" si="333"/>
        <v>High Sales</v>
      </c>
      <c r="N3531" s="2" t="str">
        <f t="shared" si="334"/>
        <v>Grade B</v>
      </c>
      <c r="O3531"/>
      <c r="P3531" s="4">
        <v>0</v>
      </c>
      <c r="Q3531" t="s">
        <v>31</v>
      </c>
      <c r="R3531" s="4">
        <v>7</v>
      </c>
      <c r="S3531" t="str">
        <f>CONCATENATE(OrdersTable[[#This Row],[Clean_ID]],"-",OrdersTable[[#This Row],[Clean_Region]],"-",OrdersTable[[#This Row],[Clean_Product]])</f>
        <v>4529-WEST-Furniture</v>
      </c>
    </row>
    <row r="3532" spans="1:19" x14ac:dyDescent="0.3">
      <c r="A3532" t="s">
        <v>8892</v>
      </c>
      <c r="B3532" t="str">
        <f t="shared" si="330"/>
        <v>4530</v>
      </c>
      <c r="C3532" t="s">
        <v>8893</v>
      </c>
      <c r="D3532" t="str">
        <f t="shared" si="335"/>
        <v>Curtis Lopez</v>
      </c>
      <c r="E3532" t="s">
        <v>21</v>
      </c>
      <c r="F3532" t="str">
        <f t="shared" si="331"/>
        <v>CENTRAL</v>
      </c>
      <c r="G3532" t="s">
        <v>35</v>
      </c>
      <c r="H3532" t="str">
        <f t="shared" si="332"/>
        <v>Electronics</v>
      </c>
      <c r="I3532" s="2" t="s">
        <v>1923</v>
      </c>
      <c r="J3532" s="1">
        <v>46057</v>
      </c>
      <c r="K3532">
        <v>3607.72</v>
      </c>
      <c r="L3532" s="4">
        <v>3607.72</v>
      </c>
      <c r="M3532" s="4" t="str">
        <f t="shared" si="333"/>
        <v>High Sales</v>
      </c>
      <c r="N3532" s="2" t="str">
        <f t="shared" si="334"/>
        <v>Grade B</v>
      </c>
      <c r="O3532">
        <v>5</v>
      </c>
      <c r="P3532" s="4">
        <v>5</v>
      </c>
      <c r="Q3532" t="s">
        <v>37</v>
      </c>
      <c r="R3532" s="4">
        <v>2</v>
      </c>
      <c r="S3532" t="str">
        <f>CONCATENATE(OrdersTable[[#This Row],[Clean_ID]],"-",OrdersTable[[#This Row],[Clean_Region]],"-",OrdersTable[[#This Row],[Clean_Product]])</f>
        <v>4530-CENTRAL-Electronics</v>
      </c>
    </row>
    <row r="3533" spans="1:19" x14ac:dyDescent="0.3">
      <c r="A3533" t="s">
        <v>8894</v>
      </c>
      <c r="B3533" t="str">
        <f t="shared" si="330"/>
        <v>4531</v>
      </c>
      <c r="C3533" t="s">
        <v>8895</v>
      </c>
      <c r="D3533" t="str">
        <f t="shared" si="335"/>
        <v>Nicole Cox</v>
      </c>
      <c r="E3533" t="s">
        <v>11</v>
      </c>
      <c r="F3533" t="str">
        <f t="shared" si="331"/>
        <v>NORTH</v>
      </c>
      <c r="G3533" t="s">
        <v>80</v>
      </c>
      <c r="H3533" t="str">
        <f t="shared" si="332"/>
        <v>Furniture</v>
      </c>
      <c r="I3533" s="2" t="s">
        <v>8896</v>
      </c>
      <c r="J3533" s="1">
        <v>45492</v>
      </c>
      <c r="K3533"/>
      <c r="L3533" s="4">
        <v>0</v>
      </c>
      <c r="M3533" s="4" t="str">
        <f t="shared" si="333"/>
        <v>Low Sales</v>
      </c>
      <c r="N3533" s="2" t="str">
        <f t="shared" si="334"/>
        <v>Grade C</v>
      </c>
      <c r="O3533">
        <v>5</v>
      </c>
      <c r="P3533" s="4">
        <v>5</v>
      </c>
      <c r="Q3533" t="s">
        <v>23</v>
      </c>
      <c r="R3533" s="4">
        <v>12</v>
      </c>
      <c r="S3533" t="str">
        <f>CONCATENATE(OrdersTable[[#This Row],[Clean_ID]],"-",OrdersTable[[#This Row],[Clean_Region]],"-",OrdersTable[[#This Row],[Clean_Product]])</f>
        <v>4531-NORTH-Furniture</v>
      </c>
    </row>
    <row r="3534" spans="1:19" x14ac:dyDescent="0.3">
      <c r="A3534" t="s">
        <v>8897</v>
      </c>
      <c r="B3534" t="str">
        <f t="shared" si="330"/>
        <v>4532</v>
      </c>
      <c r="C3534" t="s">
        <v>8898</v>
      </c>
      <c r="D3534" t="str">
        <f t="shared" si="335"/>
        <v>Carl Ramirez</v>
      </c>
      <c r="E3534" t="s">
        <v>11</v>
      </c>
      <c r="F3534" t="str">
        <f t="shared" si="331"/>
        <v>NORTH</v>
      </c>
      <c r="G3534" t="s">
        <v>12</v>
      </c>
      <c r="H3534" t="str">
        <f t="shared" si="332"/>
        <v>Electronics</v>
      </c>
      <c r="I3534" s="2" t="s">
        <v>7117</v>
      </c>
      <c r="J3534" s="1">
        <v>45751</v>
      </c>
      <c r="K3534"/>
      <c r="L3534" s="4">
        <v>0</v>
      </c>
      <c r="M3534" s="4" t="str">
        <f t="shared" si="333"/>
        <v>Low Sales</v>
      </c>
      <c r="N3534" s="2" t="str">
        <f t="shared" si="334"/>
        <v>Grade C</v>
      </c>
      <c r="O3534">
        <v>15</v>
      </c>
      <c r="P3534" s="4">
        <v>15</v>
      </c>
      <c r="Q3534" t="s">
        <v>31</v>
      </c>
      <c r="R3534" s="4">
        <v>14</v>
      </c>
      <c r="S3534" t="str">
        <f>CONCATENATE(OrdersTable[[#This Row],[Clean_ID]],"-",OrdersTable[[#This Row],[Clean_Region]],"-",OrdersTable[[#This Row],[Clean_Product]])</f>
        <v>4532-NORTH-Electronics</v>
      </c>
    </row>
    <row r="3535" spans="1:19" x14ac:dyDescent="0.3">
      <c r="A3535" t="s">
        <v>8899</v>
      </c>
      <c r="B3535" t="str">
        <f t="shared" si="330"/>
        <v>4533</v>
      </c>
      <c r="C3535" t="s">
        <v>8900</v>
      </c>
      <c r="D3535" t="str">
        <f t="shared" si="335"/>
        <v>Samantha Allen</v>
      </c>
      <c r="E3535" t="s">
        <v>26</v>
      </c>
      <c r="F3535" t="str">
        <f t="shared" si="331"/>
        <v>EAST</v>
      </c>
      <c r="G3535" t="s">
        <v>35</v>
      </c>
      <c r="H3535" t="str">
        <f t="shared" si="332"/>
        <v>Electronics</v>
      </c>
      <c r="I3535" s="2" t="s">
        <v>6231</v>
      </c>
      <c r="J3535" s="1">
        <v>45764</v>
      </c>
      <c r="K3535"/>
      <c r="L3535" s="4">
        <v>0</v>
      </c>
      <c r="M3535" s="4" t="str">
        <f t="shared" si="333"/>
        <v>Low Sales</v>
      </c>
      <c r="N3535" s="2" t="str">
        <f t="shared" si="334"/>
        <v>Grade C</v>
      </c>
      <c r="O3535">
        <v>10</v>
      </c>
      <c r="P3535" s="4">
        <v>10</v>
      </c>
      <c r="Q3535" t="s">
        <v>23</v>
      </c>
      <c r="R3535" s="4">
        <v>4</v>
      </c>
      <c r="S3535" t="str">
        <f>CONCATENATE(OrdersTable[[#This Row],[Clean_ID]],"-",OrdersTable[[#This Row],[Clean_Region]],"-",OrdersTable[[#This Row],[Clean_Product]])</f>
        <v>4533-EAST-Electronics</v>
      </c>
    </row>
    <row r="3536" spans="1:19" x14ac:dyDescent="0.3">
      <c r="A3536" t="s">
        <v>8901</v>
      </c>
      <c r="B3536" t="str">
        <f t="shared" si="330"/>
        <v>4534</v>
      </c>
      <c r="C3536" t="s">
        <v>8902</v>
      </c>
      <c r="D3536" t="str">
        <f t="shared" si="335"/>
        <v>Christina Sanchez</v>
      </c>
      <c r="E3536" t="s">
        <v>51</v>
      </c>
      <c r="F3536" t="str">
        <f t="shared" si="331"/>
        <v>WEST</v>
      </c>
      <c r="G3536" t="s">
        <v>35</v>
      </c>
      <c r="H3536" t="str">
        <f t="shared" si="332"/>
        <v>Electronics</v>
      </c>
      <c r="I3536" s="2" t="s">
        <v>5387</v>
      </c>
      <c r="J3536" s="1">
        <v>45784</v>
      </c>
      <c r="K3536"/>
      <c r="L3536" s="4">
        <v>0</v>
      </c>
      <c r="M3536" s="4" t="str">
        <f t="shared" si="333"/>
        <v>Low Sales</v>
      </c>
      <c r="N3536" s="2" t="str">
        <f t="shared" si="334"/>
        <v>Grade C</v>
      </c>
      <c r="O3536">
        <v>20</v>
      </c>
      <c r="P3536" s="4">
        <v>20</v>
      </c>
      <c r="Q3536" t="s">
        <v>31</v>
      </c>
      <c r="R3536" s="4">
        <v>13</v>
      </c>
      <c r="S3536" t="str">
        <f>CONCATENATE(OrdersTable[[#This Row],[Clean_ID]],"-",OrdersTable[[#This Row],[Clean_Region]],"-",OrdersTable[[#This Row],[Clean_Product]])</f>
        <v>4534-WEST-Electronics</v>
      </c>
    </row>
    <row r="3537" spans="1:19" x14ac:dyDescent="0.3">
      <c r="A3537" t="s">
        <v>8903</v>
      </c>
      <c r="B3537" t="str">
        <f t="shared" si="330"/>
        <v>4535</v>
      </c>
      <c r="C3537" t="s">
        <v>1217</v>
      </c>
      <c r="D3537" t="str">
        <f t="shared" si="335"/>
        <v>Brenda Davis</v>
      </c>
      <c r="E3537" t="s">
        <v>51</v>
      </c>
      <c r="F3537" t="str">
        <f t="shared" si="331"/>
        <v>WEST</v>
      </c>
      <c r="G3537" t="s">
        <v>40</v>
      </c>
      <c r="H3537" t="str">
        <f t="shared" si="332"/>
        <v>Office Supplies</v>
      </c>
      <c r="I3537" s="2" t="s">
        <v>1759</v>
      </c>
      <c r="J3537" s="1">
        <v>45919</v>
      </c>
      <c r="K3537">
        <v>3436.48</v>
      </c>
      <c r="L3537" s="4">
        <v>3436.48</v>
      </c>
      <c r="M3537" s="4" t="str">
        <f t="shared" si="333"/>
        <v>High Sales</v>
      </c>
      <c r="N3537" s="2" t="str">
        <f t="shared" si="334"/>
        <v>Grade B</v>
      </c>
      <c r="O3537">
        <v>15</v>
      </c>
      <c r="P3537" s="4">
        <v>15</v>
      </c>
      <c r="Q3537" t="s">
        <v>37</v>
      </c>
      <c r="R3537" s="4">
        <v>12</v>
      </c>
      <c r="S3537" t="str">
        <f>CONCATENATE(OrdersTable[[#This Row],[Clean_ID]],"-",OrdersTable[[#This Row],[Clean_Region]],"-",OrdersTable[[#This Row],[Clean_Product]])</f>
        <v>4535-WEST-Office Supplies</v>
      </c>
    </row>
    <row r="3538" spans="1:19" x14ac:dyDescent="0.3">
      <c r="A3538" t="s">
        <v>8904</v>
      </c>
      <c r="B3538" t="str">
        <f t="shared" si="330"/>
        <v>4536</v>
      </c>
      <c r="C3538" t="s">
        <v>8905</v>
      </c>
      <c r="D3538" t="str">
        <f t="shared" si="335"/>
        <v>Mr. Brendan Cooper</v>
      </c>
      <c r="E3538" t="s">
        <v>26</v>
      </c>
      <c r="F3538" t="str">
        <f t="shared" si="331"/>
        <v>EAST</v>
      </c>
      <c r="G3538" t="s">
        <v>80</v>
      </c>
      <c r="H3538" t="str">
        <f t="shared" si="332"/>
        <v>Furniture</v>
      </c>
      <c r="I3538" s="2" t="s">
        <v>5726</v>
      </c>
      <c r="J3538" s="1">
        <v>45893</v>
      </c>
      <c r="K3538"/>
      <c r="L3538" s="4">
        <v>0</v>
      </c>
      <c r="M3538" s="4" t="str">
        <f t="shared" si="333"/>
        <v>Low Sales</v>
      </c>
      <c r="N3538" s="2" t="str">
        <f t="shared" si="334"/>
        <v>Grade C</v>
      </c>
      <c r="O3538">
        <v>20</v>
      </c>
      <c r="P3538" s="4">
        <v>20</v>
      </c>
      <c r="Q3538" t="s">
        <v>31</v>
      </c>
      <c r="R3538" s="4">
        <v>15</v>
      </c>
      <c r="S3538" t="str">
        <f>CONCATENATE(OrdersTable[[#This Row],[Clean_ID]],"-",OrdersTable[[#This Row],[Clean_Region]],"-",OrdersTable[[#This Row],[Clean_Product]])</f>
        <v>4536-EAST-Furniture</v>
      </c>
    </row>
    <row r="3539" spans="1:19" x14ac:dyDescent="0.3">
      <c r="A3539" t="s">
        <v>8906</v>
      </c>
      <c r="B3539" t="str">
        <f t="shared" si="330"/>
        <v>4537</v>
      </c>
      <c r="C3539" t="s">
        <v>8907</v>
      </c>
      <c r="D3539" t="str">
        <f t="shared" si="335"/>
        <v>Richard Moss</v>
      </c>
      <c r="E3539" t="s">
        <v>34</v>
      </c>
      <c r="F3539" t="str">
        <f t="shared" si="331"/>
        <v>NORTH</v>
      </c>
      <c r="G3539" t="s">
        <v>80</v>
      </c>
      <c r="H3539" t="str">
        <f t="shared" si="332"/>
        <v>Furniture</v>
      </c>
      <c r="I3539" s="2" t="s">
        <v>1738</v>
      </c>
      <c r="J3539" s="1">
        <v>45693</v>
      </c>
      <c r="K3539"/>
      <c r="L3539" s="4">
        <v>0</v>
      </c>
      <c r="M3539" s="4" t="str">
        <f t="shared" si="333"/>
        <v>Low Sales</v>
      </c>
      <c r="N3539" s="2" t="str">
        <f t="shared" si="334"/>
        <v>Grade C</v>
      </c>
      <c r="O3539">
        <v>15</v>
      </c>
      <c r="P3539" s="4">
        <v>15</v>
      </c>
      <c r="Q3539" t="s">
        <v>14</v>
      </c>
      <c r="R3539" s="4">
        <v>5</v>
      </c>
      <c r="S3539" t="str">
        <f>CONCATENATE(OrdersTable[[#This Row],[Clean_ID]],"-",OrdersTable[[#This Row],[Clean_Region]],"-",OrdersTable[[#This Row],[Clean_Product]])</f>
        <v>4537-NORTH-Furniture</v>
      </c>
    </row>
    <row r="3540" spans="1:19" x14ac:dyDescent="0.3">
      <c r="A3540" t="s">
        <v>8908</v>
      </c>
      <c r="B3540" t="str">
        <f t="shared" si="330"/>
        <v>4538</v>
      </c>
      <c r="C3540" t="s">
        <v>8909</v>
      </c>
      <c r="D3540" t="str">
        <f t="shared" si="335"/>
        <v>Benjamin Savage</v>
      </c>
      <c r="E3540" t="s">
        <v>44</v>
      </c>
      <c r="F3540" t="str">
        <f t="shared" si="331"/>
        <v>SOUTH</v>
      </c>
      <c r="G3540" t="s">
        <v>12</v>
      </c>
      <c r="H3540" t="str">
        <f t="shared" si="332"/>
        <v>Electronics</v>
      </c>
      <c r="I3540" s="2" t="s">
        <v>1617</v>
      </c>
      <c r="J3540" s="1">
        <v>45813</v>
      </c>
      <c r="K3540">
        <v>2362.87</v>
      </c>
      <c r="L3540" s="4">
        <v>2362.87</v>
      </c>
      <c r="M3540" s="4" t="str">
        <f t="shared" si="333"/>
        <v>Low Sales</v>
      </c>
      <c r="N3540" s="2" t="str">
        <f t="shared" si="334"/>
        <v>Grade B</v>
      </c>
      <c r="O3540">
        <v>15</v>
      </c>
      <c r="P3540" s="4">
        <v>15</v>
      </c>
      <c r="Q3540" t="s">
        <v>37</v>
      </c>
      <c r="R3540" s="4">
        <v>8</v>
      </c>
      <c r="S3540" t="str">
        <f>CONCATENATE(OrdersTable[[#This Row],[Clean_ID]],"-",OrdersTable[[#This Row],[Clean_Region]],"-",OrdersTable[[#This Row],[Clean_Product]])</f>
        <v>4538-SOUTH-Electronics</v>
      </c>
    </row>
    <row r="3541" spans="1:19" x14ac:dyDescent="0.3">
      <c r="A3541" t="s">
        <v>8910</v>
      </c>
      <c r="B3541" t="str">
        <f t="shared" si="330"/>
        <v>4539</v>
      </c>
      <c r="C3541" t="s">
        <v>8911</v>
      </c>
      <c r="D3541" t="str">
        <f t="shared" si="335"/>
        <v>Victoria Harris</v>
      </c>
      <c r="E3541" t="s">
        <v>26</v>
      </c>
      <c r="F3541" t="str">
        <f t="shared" si="331"/>
        <v>EAST</v>
      </c>
      <c r="G3541" t="s">
        <v>80</v>
      </c>
      <c r="H3541" t="str">
        <f t="shared" si="332"/>
        <v>Furniture</v>
      </c>
      <c r="I3541" s="2" t="s">
        <v>7970</v>
      </c>
      <c r="J3541" s="1">
        <v>45597</v>
      </c>
      <c r="K3541"/>
      <c r="L3541" s="4">
        <v>0</v>
      </c>
      <c r="M3541" s="4" t="str">
        <f t="shared" si="333"/>
        <v>Low Sales</v>
      </c>
      <c r="N3541" s="2" t="str">
        <f t="shared" si="334"/>
        <v>Grade C</v>
      </c>
      <c r="O3541">
        <v>10</v>
      </c>
      <c r="P3541" s="4">
        <v>10</v>
      </c>
      <c r="Q3541" t="s">
        <v>18</v>
      </c>
      <c r="R3541" s="4">
        <v>1</v>
      </c>
      <c r="S3541" t="str">
        <f>CONCATENATE(OrdersTable[[#This Row],[Clean_ID]],"-",OrdersTable[[#This Row],[Clean_Region]],"-",OrdersTable[[#This Row],[Clean_Product]])</f>
        <v>4539-EAST-Furniture</v>
      </c>
    </row>
    <row r="3542" spans="1:19" x14ac:dyDescent="0.3">
      <c r="A3542" t="s">
        <v>8912</v>
      </c>
      <c r="B3542" t="str">
        <f t="shared" si="330"/>
        <v>4540</v>
      </c>
      <c r="C3542" t="s">
        <v>8913</v>
      </c>
      <c r="D3542" t="str">
        <f t="shared" si="335"/>
        <v>Samantha Oneill</v>
      </c>
      <c r="E3542" t="s">
        <v>21</v>
      </c>
      <c r="F3542" t="str">
        <f t="shared" si="331"/>
        <v>CENTRAL</v>
      </c>
      <c r="G3542" t="s">
        <v>12</v>
      </c>
      <c r="H3542" t="str">
        <f t="shared" si="332"/>
        <v>Electronics</v>
      </c>
      <c r="I3542" s="2" t="s">
        <v>627</v>
      </c>
      <c r="J3542" s="1">
        <v>46099</v>
      </c>
      <c r="K3542">
        <v>3234.58</v>
      </c>
      <c r="L3542" s="4">
        <v>3234.58</v>
      </c>
      <c r="M3542" s="4" t="str">
        <f t="shared" si="333"/>
        <v>High Sales</v>
      </c>
      <c r="N3542" s="2" t="str">
        <f t="shared" si="334"/>
        <v>Grade B</v>
      </c>
      <c r="O3542"/>
      <c r="P3542" s="4">
        <v>0</v>
      </c>
      <c r="Q3542" t="s">
        <v>31</v>
      </c>
      <c r="R3542" s="4">
        <v>12</v>
      </c>
      <c r="S3542" t="str">
        <f>CONCATENATE(OrdersTable[[#This Row],[Clean_ID]],"-",OrdersTable[[#This Row],[Clean_Region]],"-",OrdersTable[[#This Row],[Clean_Product]])</f>
        <v>4540-CENTRAL-Electronics</v>
      </c>
    </row>
    <row r="3543" spans="1:19" x14ac:dyDescent="0.3">
      <c r="A3543" t="s">
        <v>8914</v>
      </c>
      <c r="B3543" t="str">
        <f t="shared" si="330"/>
        <v>4541</v>
      </c>
      <c r="C3543" t="s">
        <v>8915</v>
      </c>
      <c r="D3543" t="str">
        <f t="shared" si="335"/>
        <v>Robert Harrington</v>
      </c>
      <c r="E3543" t="s">
        <v>34</v>
      </c>
      <c r="F3543" t="str">
        <f t="shared" si="331"/>
        <v>NORTH</v>
      </c>
      <c r="G3543" t="s">
        <v>35</v>
      </c>
      <c r="H3543" t="str">
        <f t="shared" si="332"/>
        <v>Electronics</v>
      </c>
      <c r="I3543" s="2" t="s">
        <v>565</v>
      </c>
      <c r="J3543" s="1">
        <v>45673</v>
      </c>
      <c r="K3543">
        <v>1817.49</v>
      </c>
      <c r="L3543" s="4">
        <v>1817.49</v>
      </c>
      <c r="M3543" s="4" t="str">
        <f t="shared" si="333"/>
        <v>Low Sales</v>
      </c>
      <c r="N3543" s="2" t="str">
        <f t="shared" si="334"/>
        <v>Grade C</v>
      </c>
      <c r="O3543">
        <v>10</v>
      </c>
      <c r="P3543" s="4">
        <v>10</v>
      </c>
      <c r="Q3543" t="s">
        <v>31</v>
      </c>
      <c r="R3543" s="4">
        <v>12</v>
      </c>
      <c r="S3543" t="str">
        <f>CONCATENATE(OrdersTable[[#This Row],[Clean_ID]],"-",OrdersTable[[#This Row],[Clean_Region]],"-",OrdersTable[[#This Row],[Clean_Product]])</f>
        <v>4541-NORTH-Electronics</v>
      </c>
    </row>
    <row r="3544" spans="1:19" x14ac:dyDescent="0.3">
      <c r="A3544" t="s">
        <v>8916</v>
      </c>
      <c r="B3544" t="str">
        <f t="shared" si="330"/>
        <v>4542</v>
      </c>
      <c r="C3544" t="s">
        <v>8917</v>
      </c>
      <c r="D3544" t="str">
        <f t="shared" si="335"/>
        <v>Amber Howard</v>
      </c>
      <c r="E3544" t="s">
        <v>26</v>
      </c>
      <c r="F3544" t="str">
        <f t="shared" si="331"/>
        <v>EAST</v>
      </c>
      <c r="G3544" t="s">
        <v>40</v>
      </c>
      <c r="H3544" t="str">
        <f t="shared" si="332"/>
        <v>Office Supplies</v>
      </c>
      <c r="I3544" s="2" t="s">
        <v>2035</v>
      </c>
      <c r="J3544" s="1">
        <v>45542</v>
      </c>
      <c r="K3544"/>
      <c r="L3544" s="4">
        <v>0</v>
      </c>
      <c r="M3544" s="4" t="str">
        <f t="shared" si="333"/>
        <v>Low Sales</v>
      </c>
      <c r="N3544" s="2" t="str">
        <f t="shared" si="334"/>
        <v>Grade C</v>
      </c>
      <c r="O3544">
        <v>20</v>
      </c>
      <c r="P3544" s="4">
        <v>20</v>
      </c>
      <c r="Q3544" t="s">
        <v>31</v>
      </c>
      <c r="R3544" s="4">
        <v>4</v>
      </c>
      <c r="S3544" t="str">
        <f>CONCATENATE(OrdersTable[[#This Row],[Clean_ID]],"-",OrdersTable[[#This Row],[Clean_Region]],"-",OrdersTable[[#This Row],[Clean_Product]])</f>
        <v>4542-EAST-Office Supplies</v>
      </c>
    </row>
    <row r="3545" spans="1:19" x14ac:dyDescent="0.3">
      <c r="A3545" t="s">
        <v>8918</v>
      </c>
      <c r="B3545" t="str">
        <f t="shared" si="330"/>
        <v>4543</v>
      </c>
      <c r="C3545" t="s">
        <v>8919</v>
      </c>
      <c r="D3545" t="str">
        <f t="shared" si="335"/>
        <v>Ricky Cook</v>
      </c>
      <c r="E3545" t="s">
        <v>26</v>
      </c>
      <c r="F3545" t="str">
        <f t="shared" si="331"/>
        <v>EAST</v>
      </c>
      <c r="G3545" t="s">
        <v>80</v>
      </c>
      <c r="H3545" t="str">
        <f t="shared" si="332"/>
        <v>Furniture</v>
      </c>
      <c r="I3545" s="2" t="s">
        <v>2492</v>
      </c>
      <c r="J3545" s="1">
        <v>45497</v>
      </c>
      <c r="K3545"/>
      <c r="L3545" s="4">
        <v>0</v>
      </c>
      <c r="M3545" s="4" t="str">
        <f t="shared" si="333"/>
        <v>Low Sales</v>
      </c>
      <c r="N3545" s="2" t="str">
        <f t="shared" si="334"/>
        <v>Grade C</v>
      </c>
      <c r="O3545">
        <v>20</v>
      </c>
      <c r="P3545" s="4">
        <v>20</v>
      </c>
      <c r="Q3545" t="s">
        <v>14</v>
      </c>
      <c r="R3545" s="4">
        <v>11</v>
      </c>
      <c r="S3545" t="str">
        <f>CONCATENATE(OrdersTable[[#This Row],[Clean_ID]],"-",OrdersTable[[#This Row],[Clean_Region]],"-",OrdersTable[[#This Row],[Clean_Product]])</f>
        <v>4543-EAST-Furniture</v>
      </c>
    </row>
    <row r="3546" spans="1:19" x14ac:dyDescent="0.3">
      <c r="A3546" t="s">
        <v>8920</v>
      </c>
      <c r="B3546" t="str">
        <f t="shared" si="330"/>
        <v>4544</v>
      </c>
      <c r="C3546" t="s">
        <v>8921</v>
      </c>
      <c r="D3546" t="str">
        <f t="shared" si="335"/>
        <v>Sean Brewer</v>
      </c>
      <c r="E3546" t="s">
        <v>11</v>
      </c>
      <c r="F3546" t="str">
        <f t="shared" si="331"/>
        <v>NORTH</v>
      </c>
      <c r="G3546" t="s">
        <v>12</v>
      </c>
      <c r="H3546" t="str">
        <f t="shared" si="332"/>
        <v>Electronics</v>
      </c>
      <c r="I3546" s="2" t="s">
        <v>2733</v>
      </c>
      <c r="J3546" s="1">
        <v>45475</v>
      </c>
      <c r="K3546">
        <v>2358.75</v>
      </c>
      <c r="L3546" s="4">
        <v>2358.75</v>
      </c>
      <c r="M3546" s="4" t="str">
        <f t="shared" si="333"/>
        <v>Low Sales</v>
      </c>
      <c r="N3546" s="2" t="str">
        <f t="shared" si="334"/>
        <v>Grade B</v>
      </c>
      <c r="O3546">
        <v>5</v>
      </c>
      <c r="P3546" s="4">
        <v>5</v>
      </c>
      <c r="Q3546" t="s">
        <v>14</v>
      </c>
      <c r="R3546" s="4">
        <v>12</v>
      </c>
      <c r="S3546" t="str">
        <f>CONCATENATE(OrdersTable[[#This Row],[Clean_ID]],"-",OrdersTable[[#This Row],[Clean_Region]],"-",OrdersTable[[#This Row],[Clean_Product]])</f>
        <v>4544-NORTH-Electronics</v>
      </c>
    </row>
    <row r="3547" spans="1:19" x14ac:dyDescent="0.3">
      <c r="A3547" t="s">
        <v>8922</v>
      </c>
      <c r="B3547" t="str">
        <f t="shared" si="330"/>
        <v>4545</v>
      </c>
      <c r="C3547" t="s">
        <v>8923</v>
      </c>
      <c r="D3547" t="str">
        <f t="shared" si="335"/>
        <v>Julia White</v>
      </c>
      <c r="E3547" t="s">
        <v>44</v>
      </c>
      <c r="F3547" t="str">
        <f t="shared" si="331"/>
        <v>SOUTH</v>
      </c>
      <c r="G3547" t="s">
        <v>40</v>
      </c>
      <c r="H3547" t="str">
        <f t="shared" si="332"/>
        <v>Office Supplies</v>
      </c>
      <c r="I3547" s="2" t="s">
        <v>3886</v>
      </c>
      <c r="J3547" s="1">
        <v>45890</v>
      </c>
      <c r="K3547"/>
      <c r="L3547" s="4">
        <v>0</v>
      </c>
      <c r="M3547" s="4" t="str">
        <f t="shared" si="333"/>
        <v>Low Sales</v>
      </c>
      <c r="N3547" s="2" t="str">
        <f t="shared" si="334"/>
        <v>Grade C</v>
      </c>
      <c r="O3547">
        <v>5</v>
      </c>
      <c r="P3547" s="4">
        <v>5</v>
      </c>
      <c r="Q3547" t="s">
        <v>14</v>
      </c>
      <c r="R3547" s="4">
        <v>10</v>
      </c>
      <c r="S3547" t="str">
        <f>CONCATENATE(OrdersTable[[#This Row],[Clean_ID]],"-",OrdersTable[[#This Row],[Clean_Region]],"-",OrdersTable[[#This Row],[Clean_Product]])</f>
        <v>4545-SOUTH-Office Supplies</v>
      </c>
    </row>
    <row r="3548" spans="1:19" x14ac:dyDescent="0.3">
      <c r="A3548" t="s">
        <v>8924</v>
      </c>
      <c r="B3548" t="str">
        <f t="shared" si="330"/>
        <v>4546</v>
      </c>
      <c r="C3548" t="s">
        <v>8925</v>
      </c>
      <c r="D3548" t="str">
        <f t="shared" si="335"/>
        <v>Michelle Vasquez</v>
      </c>
      <c r="E3548" t="s">
        <v>11</v>
      </c>
      <c r="F3548" t="str">
        <f t="shared" si="331"/>
        <v>NORTH</v>
      </c>
      <c r="G3548" t="s">
        <v>35</v>
      </c>
      <c r="H3548" t="str">
        <f t="shared" si="332"/>
        <v>Electronics</v>
      </c>
      <c r="I3548" s="2" t="s">
        <v>8926</v>
      </c>
      <c r="J3548" s="1">
        <v>45613</v>
      </c>
      <c r="K3548">
        <v>479.48</v>
      </c>
      <c r="L3548" s="4">
        <v>479.48</v>
      </c>
      <c r="M3548" s="4" t="str">
        <f t="shared" si="333"/>
        <v>Low Sales</v>
      </c>
      <c r="N3548" s="2" t="str">
        <f t="shared" si="334"/>
        <v>Grade C</v>
      </c>
      <c r="O3548">
        <v>15</v>
      </c>
      <c r="P3548" s="4">
        <v>15</v>
      </c>
      <c r="Q3548" t="s">
        <v>37</v>
      </c>
      <c r="R3548" s="4">
        <v>4</v>
      </c>
      <c r="S3548" t="str">
        <f>CONCATENATE(OrdersTable[[#This Row],[Clean_ID]],"-",OrdersTable[[#This Row],[Clean_Region]],"-",OrdersTable[[#This Row],[Clean_Product]])</f>
        <v>4546-NORTH-Electronics</v>
      </c>
    </row>
    <row r="3549" spans="1:19" x14ac:dyDescent="0.3">
      <c r="A3549" t="s">
        <v>8927</v>
      </c>
      <c r="B3549" t="str">
        <f t="shared" si="330"/>
        <v>4547</v>
      </c>
      <c r="C3549" t="s">
        <v>8928</v>
      </c>
      <c r="D3549" t="str">
        <f t="shared" si="335"/>
        <v>Miranda Odonnell</v>
      </c>
      <c r="E3549" t="s">
        <v>11</v>
      </c>
      <c r="F3549" t="str">
        <f t="shared" si="331"/>
        <v>NORTH</v>
      </c>
      <c r="G3549" t="s">
        <v>35</v>
      </c>
      <c r="H3549" t="str">
        <f t="shared" si="332"/>
        <v>Electronics</v>
      </c>
      <c r="I3549" s="2" t="s">
        <v>8929</v>
      </c>
      <c r="J3549" s="1">
        <v>46098</v>
      </c>
      <c r="K3549">
        <v>2038.88</v>
      </c>
      <c r="L3549" s="4">
        <v>2038.88</v>
      </c>
      <c r="M3549" s="4" t="str">
        <f t="shared" si="333"/>
        <v>Low Sales</v>
      </c>
      <c r="N3549" s="2" t="str">
        <f t="shared" si="334"/>
        <v>Grade B</v>
      </c>
      <c r="O3549">
        <v>15</v>
      </c>
      <c r="P3549" s="4">
        <v>15</v>
      </c>
      <c r="Q3549" t="s">
        <v>31</v>
      </c>
      <c r="R3549" s="4">
        <v>8</v>
      </c>
      <c r="S3549" t="str">
        <f>CONCATENATE(OrdersTable[[#This Row],[Clean_ID]],"-",OrdersTable[[#This Row],[Clean_Region]],"-",OrdersTable[[#This Row],[Clean_Product]])</f>
        <v>4547-NORTH-Electronics</v>
      </c>
    </row>
    <row r="3550" spans="1:19" x14ac:dyDescent="0.3">
      <c r="A3550" t="s">
        <v>8930</v>
      </c>
      <c r="B3550" t="str">
        <f t="shared" si="330"/>
        <v>4548</v>
      </c>
      <c r="C3550" t="s">
        <v>8931</v>
      </c>
      <c r="D3550" t="str">
        <f t="shared" si="335"/>
        <v>Robert Mercer</v>
      </c>
      <c r="E3550" t="s">
        <v>51</v>
      </c>
      <c r="F3550" t="str">
        <f t="shared" si="331"/>
        <v>WEST</v>
      </c>
      <c r="G3550" t="s">
        <v>35</v>
      </c>
      <c r="H3550" t="str">
        <f t="shared" si="332"/>
        <v>Electronics</v>
      </c>
      <c r="I3550" s="2" t="s">
        <v>7416</v>
      </c>
      <c r="J3550" s="1">
        <v>45387</v>
      </c>
      <c r="K3550"/>
      <c r="L3550" s="4">
        <v>0</v>
      </c>
      <c r="M3550" s="4" t="str">
        <f t="shared" si="333"/>
        <v>Low Sales</v>
      </c>
      <c r="N3550" s="2" t="str">
        <f t="shared" si="334"/>
        <v>Grade C</v>
      </c>
      <c r="O3550"/>
      <c r="P3550" s="4">
        <v>0</v>
      </c>
      <c r="Q3550" t="s">
        <v>23</v>
      </c>
      <c r="R3550" s="4">
        <v>11</v>
      </c>
      <c r="S3550" t="str">
        <f>CONCATENATE(OrdersTable[[#This Row],[Clean_ID]],"-",OrdersTable[[#This Row],[Clean_Region]],"-",OrdersTable[[#This Row],[Clean_Product]])</f>
        <v>4548-WEST-Electronics</v>
      </c>
    </row>
    <row r="3551" spans="1:19" x14ac:dyDescent="0.3">
      <c r="A3551" t="s">
        <v>8932</v>
      </c>
      <c r="B3551" t="str">
        <f t="shared" si="330"/>
        <v>4549</v>
      </c>
      <c r="C3551" t="s">
        <v>8933</v>
      </c>
      <c r="D3551" t="str">
        <f t="shared" si="335"/>
        <v>Michael Lopez</v>
      </c>
      <c r="E3551" t="s">
        <v>34</v>
      </c>
      <c r="F3551" t="str">
        <f t="shared" si="331"/>
        <v>NORTH</v>
      </c>
      <c r="G3551" t="s">
        <v>40</v>
      </c>
      <c r="H3551" t="str">
        <f t="shared" si="332"/>
        <v>Office Supplies</v>
      </c>
      <c r="I3551" s="2" t="s">
        <v>6089</v>
      </c>
      <c r="J3551" s="1">
        <v>46204</v>
      </c>
      <c r="K3551"/>
      <c r="L3551" s="4">
        <v>0</v>
      </c>
      <c r="M3551" s="4" t="str">
        <f t="shared" si="333"/>
        <v>Low Sales</v>
      </c>
      <c r="N3551" s="2" t="str">
        <f t="shared" si="334"/>
        <v>Grade C</v>
      </c>
      <c r="O3551">
        <v>20</v>
      </c>
      <c r="P3551" s="4">
        <v>20</v>
      </c>
      <c r="Q3551" t="s">
        <v>23</v>
      </c>
      <c r="R3551" s="4">
        <v>9</v>
      </c>
      <c r="S3551" t="str">
        <f>CONCATENATE(OrdersTable[[#This Row],[Clean_ID]],"-",OrdersTable[[#This Row],[Clean_Region]],"-",OrdersTable[[#This Row],[Clean_Product]])</f>
        <v>4549-NORTH-Office Supplies</v>
      </c>
    </row>
    <row r="3552" spans="1:19" x14ac:dyDescent="0.3">
      <c r="A3552" t="s">
        <v>8934</v>
      </c>
      <c r="B3552" t="str">
        <f t="shared" si="330"/>
        <v>4550</v>
      </c>
      <c r="C3552" t="s">
        <v>8935</v>
      </c>
      <c r="D3552" t="str">
        <f t="shared" si="335"/>
        <v>John Yates</v>
      </c>
      <c r="E3552" t="s">
        <v>44</v>
      </c>
      <c r="F3552" t="str">
        <f t="shared" si="331"/>
        <v>SOUTH</v>
      </c>
      <c r="G3552" t="s">
        <v>12</v>
      </c>
      <c r="H3552" t="str">
        <f t="shared" si="332"/>
        <v>Electronics</v>
      </c>
      <c r="I3552" s="2" t="s">
        <v>3433</v>
      </c>
      <c r="J3552" s="1">
        <v>46050</v>
      </c>
      <c r="K3552"/>
      <c r="L3552" s="4">
        <v>0</v>
      </c>
      <c r="M3552" s="4" t="str">
        <f t="shared" si="333"/>
        <v>Low Sales</v>
      </c>
      <c r="N3552" s="2" t="str">
        <f t="shared" si="334"/>
        <v>Grade C</v>
      </c>
      <c r="O3552">
        <v>20</v>
      </c>
      <c r="P3552" s="4">
        <v>20</v>
      </c>
      <c r="Q3552" t="s">
        <v>31</v>
      </c>
      <c r="R3552" s="4">
        <v>10</v>
      </c>
      <c r="S3552" t="str">
        <f>CONCATENATE(OrdersTable[[#This Row],[Clean_ID]],"-",OrdersTable[[#This Row],[Clean_Region]],"-",OrdersTable[[#This Row],[Clean_Product]])</f>
        <v>4550-SOUTH-Electronics</v>
      </c>
    </row>
    <row r="3553" spans="1:19" x14ac:dyDescent="0.3">
      <c r="A3553" t="s">
        <v>8936</v>
      </c>
      <c r="B3553" t="str">
        <f t="shared" si="330"/>
        <v>4551</v>
      </c>
      <c r="C3553" t="s">
        <v>8937</v>
      </c>
      <c r="D3553" t="str">
        <f t="shared" si="335"/>
        <v>Thomas Bell</v>
      </c>
      <c r="E3553" t="s">
        <v>21</v>
      </c>
      <c r="F3553" t="str">
        <f t="shared" si="331"/>
        <v>CENTRAL</v>
      </c>
      <c r="G3553" t="s">
        <v>40</v>
      </c>
      <c r="H3553" t="str">
        <f t="shared" si="332"/>
        <v>Office Supplies</v>
      </c>
      <c r="I3553" s="2" t="s">
        <v>5430</v>
      </c>
      <c r="J3553" s="1">
        <v>45309</v>
      </c>
      <c r="K3553">
        <v>3227.42</v>
      </c>
      <c r="L3553" s="4">
        <v>3227.42</v>
      </c>
      <c r="M3553" s="4" t="str">
        <f t="shared" si="333"/>
        <v>High Sales</v>
      </c>
      <c r="N3553" s="2" t="str">
        <f t="shared" si="334"/>
        <v>Grade B</v>
      </c>
      <c r="O3553">
        <v>15</v>
      </c>
      <c r="P3553" s="4">
        <v>15</v>
      </c>
      <c r="Q3553" t="s">
        <v>18</v>
      </c>
      <c r="R3553" s="4">
        <v>12</v>
      </c>
      <c r="S3553" t="str">
        <f>CONCATENATE(OrdersTable[[#This Row],[Clean_ID]],"-",OrdersTable[[#This Row],[Clean_Region]],"-",OrdersTable[[#This Row],[Clean_Product]])</f>
        <v>4551-CENTRAL-Office Supplies</v>
      </c>
    </row>
    <row r="3554" spans="1:19" x14ac:dyDescent="0.3">
      <c r="A3554" t="s">
        <v>8938</v>
      </c>
      <c r="B3554" t="str">
        <f t="shared" si="330"/>
        <v>4552</v>
      </c>
      <c r="C3554" t="s">
        <v>8939</v>
      </c>
      <c r="D3554" t="str">
        <f t="shared" si="335"/>
        <v>Kimberly Todd</v>
      </c>
      <c r="E3554" t="s">
        <v>44</v>
      </c>
      <c r="F3554" t="str">
        <f t="shared" si="331"/>
        <v>SOUTH</v>
      </c>
      <c r="G3554" t="s">
        <v>80</v>
      </c>
      <c r="H3554" t="str">
        <f t="shared" si="332"/>
        <v>Furniture</v>
      </c>
      <c r="I3554" s="2" t="s">
        <v>2029</v>
      </c>
      <c r="J3554" s="1">
        <v>45295</v>
      </c>
      <c r="K3554">
        <v>943.38</v>
      </c>
      <c r="L3554" s="4">
        <v>943.38</v>
      </c>
      <c r="M3554" s="4" t="str">
        <f t="shared" si="333"/>
        <v>Low Sales</v>
      </c>
      <c r="N3554" s="2" t="str">
        <f t="shared" si="334"/>
        <v>Grade C</v>
      </c>
      <c r="O3554">
        <v>20</v>
      </c>
      <c r="P3554" s="4">
        <v>20</v>
      </c>
      <c r="Q3554" t="s">
        <v>23</v>
      </c>
      <c r="R3554" s="4">
        <v>15</v>
      </c>
      <c r="S3554" t="str">
        <f>CONCATENATE(OrdersTable[[#This Row],[Clean_ID]],"-",OrdersTable[[#This Row],[Clean_Region]],"-",OrdersTable[[#This Row],[Clean_Product]])</f>
        <v>4552-SOUTH-Furniture</v>
      </c>
    </row>
    <row r="3555" spans="1:19" x14ac:dyDescent="0.3">
      <c r="A3555" t="s">
        <v>8940</v>
      </c>
      <c r="B3555" t="str">
        <f t="shared" si="330"/>
        <v>4553</v>
      </c>
      <c r="C3555" t="s">
        <v>8941</v>
      </c>
      <c r="D3555" t="str">
        <f t="shared" si="335"/>
        <v>Kimberly Williams</v>
      </c>
      <c r="E3555" t="s">
        <v>26</v>
      </c>
      <c r="F3555" t="str">
        <f t="shared" si="331"/>
        <v>EAST</v>
      </c>
      <c r="G3555" t="s">
        <v>12</v>
      </c>
      <c r="H3555" t="str">
        <f t="shared" si="332"/>
        <v>Electronics</v>
      </c>
      <c r="I3555" s="2" t="s">
        <v>8942</v>
      </c>
      <c r="J3555" s="1">
        <v>45615</v>
      </c>
      <c r="K3555">
        <v>4198.97</v>
      </c>
      <c r="L3555" s="4">
        <v>4198.97</v>
      </c>
      <c r="M3555" s="4" t="str">
        <f t="shared" si="333"/>
        <v>High Sales</v>
      </c>
      <c r="N3555" s="2" t="str">
        <f t="shared" si="334"/>
        <v>Grade A</v>
      </c>
      <c r="O3555"/>
      <c r="P3555" s="4">
        <v>0</v>
      </c>
      <c r="Q3555" t="s">
        <v>37</v>
      </c>
      <c r="R3555" s="4">
        <v>7</v>
      </c>
      <c r="S3555" t="str">
        <f>CONCATENATE(OrdersTable[[#This Row],[Clean_ID]],"-",OrdersTable[[#This Row],[Clean_Region]],"-",OrdersTable[[#This Row],[Clean_Product]])</f>
        <v>4553-EAST-Electronics</v>
      </c>
    </row>
    <row r="3556" spans="1:19" x14ac:dyDescent="0.3">
      <c r="A3556" t="s">
        <v>8943</v>
      </c>
      <c r="B3556" t="str">
        <f t="shared" si="330"/>
        <v>4554</v>
      </c>
      <c r="C3556" t="s">
        <v>8944</v>
      </c>
      <c r="D3556" t="str">
        <f t="shared" si="335"/>
        <v>Michael White</v>
      </c>
      <c r="E3556" t="s">
        <v>44</v>
      </c>
      <c r="F3556" t="str">
        <f t="shared" si="331"/>
        <v>SOUTH</v>
      </c>
      <c r="G3556" t="s">
        <v>80</v>
      </c>
      <c r="H3556" t="str">
        <f t="shared" si="332"/>
        <v>Furniture</v>
      </c>
      <c r="I3556" s="2" t="s">
        <v>1960</v>
      </c>
      <c r="J3556" s="1">
        <v>45538</v>
      </c>
      <c r="K3556">
        <v>321.24</v>
      </c>
      <c r="L3556" s="4">
        <v>321.24</v>
      </c>
      <c r="M3556" s="4" t="str">
        <f t="shared" si="333"/>
        <v>Low Sales</v>
      </c>
      <c r="N3556" s="2" t="str">
        <f t="shared" si="334"/>
        <v>Grade C</v>
      </c>
      <c r="O3556">
        <v>10</v>
      </c>
      <c r="P3556" s="4">
        <v>10</v>
      </c>
      <c r="Q3556" t="s">
        <v>14</v>
      </c>
      <c r="R3556" s="4">
        <v>9</v>
      </c>
      <c r="S3556" t="str">
        <f>CONCATENATE(OrdersTable[[#This Row],[Clean_ID]],"-",OrdersTable[[#This Row],[Clean_Region]],"-",OrdersTable[[#This Row],[Clean_Product]])</f>
        <v>4554-SOUTH-Furniture</v>
      </c>
    </row>
    <row r="3557" spans="1:19" x14ac:dyDescent="0.3">
      <c r="A3557" t="s">
        <v>8945</v>
      </c>
      <c r="B3557" t="str">
        <f t="shared" si="330"/>
        <v>4555</v>
      </c>
      <c r="C3557" t="s">
        <v>8946</v>
      </c>
      <c r="D3557" t="str">
        <f t="shared" si="335"/>
        <v>Jennifer Gardner</v>
      </c>
      <c r="E3557" t="s">
        <v>51</v>
      </c>
      <c r="F3557" t="str">
        <f t="shared" si="331"/>
        <v>WEST</v>
      </c>
      <c r="G3557" t="s">
        <v>35</v>
      </c>
      <c r="H3557" t="str">
        <f t="shared" si="332"/>
        <v>Electronics</v>
      </c>
      <c r="I3557" s="2" t="s">
        <v>3926</v>
      </c>
      <c r="J3557" s="1">
        <v>45353</v>
      </c>
      <c r="K3557"/>
      <c r="L3557" s="4">
        <v>0</v>
      </c>
      <c r="M3557" s="4" t="str">
        <f t="shared" si="333"/>
        <v>Low Sales</v>
      </c>
      <c r="N3557" s="2" t="str">
        <f t="shared" si="334"/>
        <v>Grade C</v>
      </c>
      <c r="O3557">
        <v>10</v>
      </c>
      <c r="P3557" s="4">
        <v>10</v>
      </c>
      <c r="Q3557" t="s">
        <v>18</v>
      </c>
      <c r="R3557" s="4">
        <v>9</v>
      </c>
      <c r="S3557" t="str">
        <f>CONCATENATE(OrdersTable[[#This Row],[Clean_ID]],"-",OrdersTable[[#This Row],[Clean_Region]],"-",OrdersTable[[#This Row],[Clean_Product]])</f>
        <v>4555-WEST-Electronics</v>
      </c>
    </row>
    <row r="3558" spans="1:19" x14ac:dyDescent="0.3">
      <c r="A3558" t="s">
        <v>8947</v>
      </c>
      <c r="B3558" t="str">
        <f t="shared" si="330"/>
        <v>4556</v>
      </c>
      <c r="C3558" t="s">
        <v>8948</v>
      </c>
      <c r="D3558" t="str">
        <f t="shared" si="335"/>
        <v>Cynthia Mathews</v>
      </c>
      <c r="E3558" t="s">
        <v>21</v>
      </c>
      <c r="F3558" t="str">
        <f t="shared" si="331"/>
        <v>CENTRAL</v>
      </c>
      <c r="G3558" t="s">
        <v>12</v>
      </c>
      <c r="H3558" t="str">
        <f t="shared" si="332"/>
        <v>Electronics</v>
      </c>
      <c r="I3558" s="2" t="s">
        <v>1695</v>
      </c>
      <c r="J3558" s="1">
        <v>45551</v>
      </c>
      <c r="K3558"/>
      <c r="L3558" s="4">
        <v>0</v>
      </c>
      <c r="M3558" s="4" t="str">
        <f t="shared" si="333"/>
        <v>Low Sales</v>
      </c>
      <c r="N3558" s="2" t="str">
        <f t="shared" si="334"/>
        <v>Grade C</v>
      </c>
      <c r="O3558">
        <v>10</v>
      </c>
      <c r="P3558" s="4">
        <v>10</v>
      </c>
      <c r="Q3558" t="s">
        <v>31</v>
      </c>
      <c r="R3558" s="4">
        <v>8</v>
      </c>
      <c r="S3558" t="str">
        <f>CONCATENATE(OrdersTable[[#This Row],[Clean_ID]],"-",OrdersTable[[#This Row],[Clean_Region]],"-",OrdersTable[[#This Row],[Clean_Product]])</f>
        <v>4556-CENTRAL-Electronics</v>
      </c>
    </row>
    <row r="3559" spans="1:19" x14ac:dyDescent="0.3">
      <c r="A3559" t="s">
        <v>8949</v>
      </c>
      <c r="B3559" t="str">
        <f t="shared" si="330"/>
        <v>4557</v>
      </c>
      <c r="C3559" t="s">
        <v>8950</v>
      </c>
      <c r="D3559" t="str">
        <f t="shared" si="335"/>
        <v>Jeremiah Gross</v>
      </c>
      <c r="E3559" t="s">
        <v>26</v>
      </c>
      <c r="F3559" t="str">
        <f t="shared" si="331"/>
        <v>EAST</v>
      </c>
      <c r="G3559" t="s">
        <v>40</v>
      </c>
      <c r="H3559" t="str">
        <f t="shared" si="332"/>
        <v>Office Supplies</v>
      </c>
      <c r="I3559" s="2" t="s">
        <v>5537</v>
      </c>
      <c r="J3559" s="1">
        <v>46139</v>
      </c>
      <c r="K3559"/>
      <c r="L3559" s="4">
        <v>0</v>
      </c>
      <c r="M3559" s="4" t="str">
        <f t="shared" si="333"/>
        <v>Low Sales</v>
      </c>
      <c r="N3559" s="2" t="str">
        <f t="shared" si="334"/>
        <v>Grade C</v>
      </c>
      <c r="O3559"/>
      <c r="P3559" s="4">
        <v>0</v>
      </c>
      <c r="Q3559" t="s">
        <v>31</v>
      </c>
      <c r="R3559" s="4">
        <v>5</v>
      </c>
      <c r="S3559" t="str">
        <f>CONCATENATE(OrdersTable[[#This Row],[Clean_ID]],"-",OrdersTable[[#This Row],[Clean_Region]],"-",OrdersTable[[#This Row],[Clean_Product]])</f>
        <v>4557-EAST-Office Supplies</v>
      </c>
    </row>
    <row r="3560" spans="1:19" x14ac:dyDescent="0.3">
      <c r="A3560" t="s">
        <v>8951</v>
      </c>
      <c r="B3560" t="str">
        <f t="shared" si="330"/>
        <v>4558</v>
      </c>
      <c r="C3560" t="s">
        <v>8952</v>
      </c>
      <c r="D3560" t="str">
        <f t="shared" si="335"/>
        <v>Nicole Edwards</v>
      </c>
      <c r="E3560" t="s">
        <v>34</v>
      </c>
      <c r="F3560" t="str">
        <f t="shared" si="331"/>
        <v>NORTH</v>
      </c>
      <c r="G3560" t="s">
        <v>12</v>
      </c>
      <c r="H3560" t="str">
        <f t="shared" si="332"/>
        <v>Electronics</v>
      </c>
      <c r="I3560" s="2" t="s">
        <v>4448</v>
      </c>
      <c r="J3560" s="1">
        <v>46056</v>
      </c>
      <c r="K3560">
        <v>874.09</v>
      </c>
      <c r="L3560" s="4">
        <v>874.09</v>
      </c>
      <c r="M3560" s="4" t="str">
        <f t="shared" si="333"/>
        <v>Low Sales</v>
      </c>
      <c r="N3560" s="2" t="str">
        <f t="shared" si="334"/>
        <v>Grade C</v>
      </c>
      <c r="O3560"/>
      <c r="P3560" s="4">
        <v>0</v>
      </c>
      <c r="Q3560" t="s">
        <v>23</v>
      </c>
      <c r="R3560" s="4">
        <v>11</v>
      </c>
      <c r="S3560" t="str">
        <f>CONCATENATE(OrdersTable[[#This Row],[Clean_ID]],"-",OrdersTable[[#This Row],[Clean_Region]],"-",OrdersTable[[#This Row],[Clean_Product]])</f>
        <v>4558-NORTH-Electronics</v>
      </c>
    </row>
    <row r="3561" spans="1:19" x14ac:dyDescent="0.3">
      <c r="A3561" t="s">
        <v>8953</v>
      </c>
      <c r="B3561" t="str">
        <f t="shared" si="330"/>
        <v>4559</v>
      </c>
      <c r="C3561" t="s">
        <v>8954</v>
      </c>
      <c r="D3561" t="str">
        <f t="shared" si="335"/>
        <v>Charles Singh</v>
      </c>
      <c r="E3561" t="s">
        <v>44</v>
      </c>
      <c r="F3561" t="str">
        <f t="shared" si="331"/>
        <v>SOUTH</v>
      </c>
      <c r="G3561" t="s">
        <v>40</v>
      </c>
      <c r="H3561" t="str">
        <f t="shared" si="332"/>
        <v>Office Supplies</v>
      </c>
      <c r="I3561" s="2" t="s">
        <v>7217</v>
      </c>
      <c r="J3561" s="1">
        <v>45376</v>
      </c>
      <c r="K3561"/>
      <c r="L3561" s="4">
        <v>0</v>
      </c>
      <c r="M3561" s="4" t="str">
        <f t="shared" si="333"/>
        <v>Low Sales</v>
      </c>
      <c r="N3561" s="2" t="str">
        <f t="shared" si="334"/>
        <v>Grade C</v>
      </c>
      <c r="O3561">
        <v>20</v>
      </c>
      <c r="P3561" s="4">
        <v>20</v>
      </c>
      <c r="Q3561" t="s">
        <v>31</v>
      </c>
      <c r="R3561" s="4">
        <v>15</v>
      </c>
      <c r="S3561" t="str">
        <f>CONCATENATE(OrdersTable[[#This Row],[Clean_ID]],"-",OrdersTable[[#This Row],[Clean_Region]],"-",OrdersTable[[#This Row],[Clean_Product]])</f>
        <v>4559-SOUTH-Office Supplies</v>
      </c>
    </row>
    <row r="3562" spans="1:19" x14ac:dyDescent="0.3">
      <c r="A3562" t="s">
        <v>8955</v>
      </c>
      <c r="B3562" t="str">
        <f t="shared" si="330"/>
        <v>4560</v>
      </c>
      <c r="C3562" t="s">
        <v>8956</v>
      </c>
      <c r="D3562" t="str">
        <f t="shared" si="335"/>
        <v>Krista Gregory</v>
      </c>
      <c r="E3562" t="s">
        <v>51</v>
      </c>
      <c r="F3562" t="str">
        <f t="shared" si="331"/>
        <v>WEST</v>
      </c>
      <c r="G3562" t="s">
        <v>35</v>
      </c>
      <c r="H3562" t="str">
        <f t="shared" si="332"/>
        <v>Electronics</v>
      </c>
      <c r="I3562" s="2" t="s">
        <v>8957</v>
      </c>
      <c r="J3562" s="1">
        <v>45601</v>
      </c>
      <c r="K3562">
        <v>1058.75</v>
      </c>
      <c r="L3562" s="4">
        <v>1058.75</v>
      </c>
      <c r="M3562" s="4" t="str">
        <f t="shared" si="333"/>
        <v>Low Sales</v>
      </c>
      <c r="N3562" s="2" t="str">
        <f t="shared" si="334"/>
        <v>Grade C</v>
      </c>
      <c r="O3562">
        <v>15</v>
      </c>
      <c r="P3562" s="4">
        <v>15</v>
      </c>
      <c r="Q3562" t="s">
        <v>14</v>
      </c>
      <c r="R3562" s="4">
        <v>9</v>
      </c>
      <c r="S3562" t="str">
        <f>CONCATENATE(OrdersTable[[#This Row],[Clean_ID]],"-",OrdersTable[[#This Row],[Clean_Region]],"-",OrdersTable[[#This Row],[Clean_Product]])</f>
        <v>4560-WEST-Electronics</v>
      </c>
    </row>
    <row r="3563" spans="1:19" x14ac:dyDescent="0.3">
      <c r="A3563" t="s">
        <v>8958</v>
      </c>
      <c r="B3563" t="str">
        <f t="shared" si="330"/>
        <v>4561</v>
      </c>
      <c r="C3563" t="s">
        <v>8959</v>
      </c>
      <c r="D3563" t="str">
        <f t="shared" si="335"/>
        <v>Sheri Smith</v>
      </c>
      <c r="E3563" t="s">
        <v>11</v>
      </c>
      <c r="F3563" t="str">
        <f t="shared" si="331"/>
        <v>NORTH</v>
      </c>
      <c r="G3563" t="s">
        <v>80</v>
      </c>
      <c r="H3563" t="str">
        <f t="shared" si="332"/>
        <v>Furniture</v>
      </c>
      <c r="I3563" s="2" t="s">
        <v>8960</v>
      </c>
      <c r="J3563" s="1">
        <v>45300</v>
      </c>
      <c r="K3563"/>
      <c r="L3563" s="4">
        <v>0</v>
      </c>
      <c r="M3563" s="4" t="str">
        <f t="shared" si="333"/>
        <v>Low Sales</v>
      </c>
      <c r="N3563" s="2" t="str">
        <f t="shared" si="334"/>
        <v>Grade C</v>
      </c>
      <c r="O3563">
        <v>10</v>
      </c>
      <c r="P3563" s="4">
        <v>10</v>
      </c>
      <c r="Q3563" t="s">
        <v>31</v>
      </c>
      <c r="R3563" s="4">
        <v>15</v>
      </c>
      <c r="S3563" t="str">
        <f>CONCATENATE(OrdersTable[[#This Row],[Clean_ID]],"-",OrdersTable[[#This Row],[Clean_Region]],"-",OrdersTable[[#This Row],[Clean_Product]])</f>
        <v>4561-NORTH-Furniture</v>
      </c>
    </row>
    <row r="3564" spans="1:19" x14ac:dyDescent="0.3">
      <c r="A3564" t="s">
        <v>8961</v>
      </c>
      <c r="B3564" t="str">
        <f t="shared" si="330"/>
        <v>4562</v>
      </c>
      <c r="C3564" t="s">
        <v>8962</v>
      </c>
      <c r="D3564" t="str">
        <f t="shared" si="335"/>
        <v>James Gonzales</v>
      </c>
      <c r="E3564" t="s">
        <v>51</v>
      </c>
      <c r="F3564" t="str">
        <f t="shared" si="331"/>
        <v>WEST</v>
      </c>
      <c r="G3564" t="s">
        <v>40</v>
      </c>
      <c r="H3564" t="str">
        <f t="shared" si="332"/>
        <v>Office Supplies</v>
      </c>
      <c r="I3564" s="2" t="s">
        <v>1582</v>
      </c>
      <c r="J3564" s="1">
        <v>45839</v>
      </c>
      <c r="K3564"/>
      <c r="L3564" s="4">
        <v>0</v>
      </c>
      <c r="M3564" s="4" t="str">
        <f t="shared" si="333"/>
        <v>Low Sales</v>
      </c>
      <c r="N3564" s="2" t="str">
        <f t="shared" si="334"/>
        <v>Grade C</v>
      </c>
      <c r="O3564">
        <v>10</v>
      </c>
      <c r="P3564" s="4">
        <v>10</v>
      </c>
      <c r="Q3564" t="s">
        <v>14</v>
      </c>
      <c r="R3564" s="4">
        <v>8</v>
      </c>
      <c r="S3564" t="str">
        <f>CONCATENATE(OrdersTable[[#This Row],[Clean_ID]],"-",OrdersTable[[#This Row],[Clean_Region]],"-",OrdersTable[[#This Row],[Clean_Product]])</f>
        <v>4562-WEST-Office Supplies</v>
      </c>
    </row>
    <row r="3565" spans="1:19" x14ac:dyDescent="0.3">
      <c r="A3565" t="s">
        <v>8963</v>
      </c>
      <c r="B3565" t="str">
        <f t="shared" si="330"/>
        <v>4563</v>
      </c>
      <c r="C3565" t="s">
        <v>8964</v>
      </c>
      <c r="D3565" t="str">
        <f t="shared" si="335"/>
        <v>Jessica James</v>
      </c>
      <c r="E3565" t="s">
        <v>21</v>
      </c>
      <c r="F3565" t="str">
        <f t="shared" si="331"/>
        <v>CENTRAL</v>
      </c>
      <c r="G3565" t="s">
        <v>40</v>
      </c>
      <c r="H3565" t="str">
        <f t="shared" si="332"/>
        <v>Office Supplies</v>
      </c>
      <c r="I3565" s="2" t="s">
        <v>2179</v>
      </c>
      <c r="J3565" s="1">
        <v>45643</v>
      </c>
      <c r="K3565">
        <v>4043.32</v>
      </c>
      <c r="L3565" s="4">
        <v>4043.32</v>
      </c>
      <c r="M3565" s="4" t="str">
        <f t="shared" si="333"/>
        <v>High Sales</v>
      </c>
      <c r="N3565" s="2" t="str">
        <f t="shared" si="334"/>
        <v>Grade A</v>
      </c>
      <c r="O3565"/>
      <c r="P3565" s="4">
        <v>0</v>
      </c>
      <c r="Q3565" t="s">
        <v>37</v>
      </c>
      <c r="R3565" s="4">
        <v>5</v>
      </c>
      <c r="S3565" t="str">
        <f>CONCATENATE(OrdersTable[[#This Row],[Clean_ID]],"-",OrdersTable[[#This Row],[Clean_Region]],"-",OrdersTable[[#This Row],[Clean_Product]])</f>
        <v>4563-CENTRAL-Office Supplies</v>
      </c>
    </row>
    <row r="3566" spans="1:19" x14ac:dyDescent="0.3">
      <c r="A3566" t="s">
        <v>8965</v>
      </c>
      <c r="B3566" t="str">
        <f t="shared" si="330"/>
        <v>4564</v>
      </c>
      <c r="C3566" t="s">
        <v>8966</v>
      </c>
      <c r="D3566" t="str">
        <f t="shared" si="335"/>
        <v>Kelly Serrano</v>
      </c>
      <c r="E3566" t="s">
        <v>11</v>
      </c>
      <c r="F3566" t="str">
        <f t="shared" si="331"/>
        <v>NORTH</v>
      </c>
      <c r="G3566" t="s">
        <v>12</v>
      </c>
      <c r="H3566" t="str">
        <f t="shared" si="332"/>
        <v>Electronics</v>
      </c>
      <c r="I3566" s="2" t="s">
        <v>2917</v>
      </c>
      <c r="J3566" s="1">
        <v>45466</v>
      </c>
      <c r="K3566"/>
      <c r="L3566" s="4">
        <v>0</v>
      </c>
      <c r="M3566" s="4" t="str">
        <f t="shared" si="333"/>
        <v>Low Sales</v>
      </c>
      <c r="N3566" s="2" t="str">
        <f t="shared" si="334"/>
        <v>Grade C</v>
      </c>
      <c r="O3566">
        <v>15</v>
      </c>
      <c r="P3566" s="4">
        <v>15</v>
      </c>
      <c r="Q3566" t="s">
        <v>37</v>
      </c>
      <c r="R3566" s="4">
        <v>14</v>
      </c>
      <c r="S3566" t="str">
        <f>CONCATENATE(OrdersTable[[#This Row],[Clean_ID]],"-",OrdersTable[[#This Row],[Clean_Region]],"-",OrdersTable[[#This Row],[Clean_Product]])</f>
        <v>4564-NORTH-Electronics</v>
      </c>
    </row>
    <row r="3567" spans="1:19" x14ac:dyDescent="0.3">
      <c r="A3567" t="s">
        <v>8967</v>
      </c>
      <c r="B3567" t="str">
        <f t="shared" si="330"/>
        <v>4565</v>
      </c>
      <c r="C3567" t="s">
        <v>8968</v>
      </c>
      <c r="D3567" t="str">
        <f t="shared" si="335"/>
        <v>Samantha Juarez</v>
      </c>
      <c r="E3567" t="s">
        <v>34</v>
      </c>
      <c r="F3567" t="str">
        <f t="shared" si="331"/>
        <v>NORTH</v>
      </c>
      <c r="G3567" t="s">
        <v>35</v>
      </c>
      <c r="H3567" t="str">
        <f t="shared" si="332"/>
        <v>Electronics</v>
      </c>
      <c r="I3567" s="2" t="s">
        <v>6602</v>
      </c>
      <c r="J3567" s="1">
        <v>45763</v>
      </c>
      <c r="K3567">
        <v>3801.6</v>
      </c>
      <c r="L3567" s="4">
        <v>3801.6</v>
      </c>
      <c r="M3567" s="4" t="str">
        <f t="shared" si="333"/>
        <v>High Sales</v>
      </c>
      <c r="N3567" s="2" t="str">
        <f t="shared" si="334"/>
        <v>Grade B</v>
      </c>
      <c r="O3567">
        <v>10</v>
      </c>
      <c r="P3567" s="4">
        <v>10</v>
      </c>
      <c r="Q3567" t="s">
        <v>37</v>
      </c>
      <c r="R3567" s="4">
        <v>4</v>
      </c>
      <c r="S3567" t="str">
        <f>CONCATENATE(OrdersTable[[#This Row],[Clean_ID]],"-",OrdersTable[[#This Row],[Clean_Region]],"-",OrdersTable[[#This Row],[Clean_Product]])</f>
        <v>4565-NORTH-Electronics</v>
      </c>
    </row>
    <row r="3568" spans="1:19" x14ac:dyDescent="0.3">
      <c r="A3568" t="s">
        <v>8969</v>
      </c>
      <c r="B3568" t="str">
        <f t="shared" si="330"/>
        <v>4566</v>
      </c>
      <c r="C3568" t="s">
        <v>8970</v>
      </c>
      <c r="D3568" t="str">
        <f t="shared" si="335"/>
        <v>Nicholas Wells</v>
      </c>
      <c r="E3568" t="s">
        <v>34</v>
      </c>
      <c r="F3568" t="str">
        <f t="shared" si="331"/>
        <v>NORTH</v>
      </c>
      <c r="G3568" t="s">
        <v>80</v>
      </c>
      <c r="H3568" t="str">
        <f t="shared" si="332"/>
        <v>Furniture</v>
      </c>
      <c r="I3568" s="2" t="s">
        <v>5450</v>
      </c>
      <c r="J3568" s="1">
        <v>45610</v>
      </c>
      <c r="K3568">
        <v>3822.91</v>
      </c>
      <c r="L3568" s="4">
        <v>3822.91</v>
      </c>
      <c r="M3568" s="4" t="str">
        <f t="shared" si="333"/>
        <v>High Sales</v>
      </c>
      <c r="N3568" s="2" t="str">
        <f t="shared" si="334"/>
        <v>Grade B</v>
      </c>
      <c r="O3568"/>
      <c r="P3568" s="4">
        <v>0</v>
      </c>
      <c r="Q3568" t="s">
        <v>14</v>
      </c>
      <c r="R3568" s="4">
        <v>12</v>
      </c>
      <c r="S3568" t="str">
        <f>CONCATENATE(OrdersTable[[#This Row],[Clean_ID]],"-",OrdersTable[[#This Row],[Clean_Region]],"-",OrdersTable[[#This Row],[Clean_Product]])</f>
        <v>4566-NORTH-Furniture</v>
      </c>
    </row>
    <row r="3569" spans="1:19" x14ac:dyDescent="0.3">
      <c r="A3569" t="s">
        <v>8971</v>
      </c>
      <c r="B3569" t="str">
        <f t="shared" si="330"/>
        <v>4567</v>
      </c>
      <c r="C3569" t="s">
        <v>8972</v>
      </c>
      <c r="D3569" t="str">
        <f t="shared" si="335"/>
        <v>Jonathan Summers</v>
      </c>
      <c r="E3569" t="s">
        <v>34</v>
      </c>
      <c r="F3569" t="str">
        <f t="shared" si="331"/>
        <v>NORTH</v>
      </c>
      <c r="G3569" t="s">
        <v>80</v>
      </c>
      <c r="H3569" t="str">
        <f t="shared" si="332"/>
        <v>Furniture</v>
      </c>
      <c r="I3569" s="2" t="s">
        <v>8973</v>
      </c>
      <c r="J3569" s="1">
        <v>45837</v>
      </c>
      <c r="K3569"/>
      <c r="L3569" s="4">
        <v>0</v>
      </c>
      <c r="M3569" s="4" t="str">
        <f t="shared" si="333"/>
        <v>Low Sales</v>
      </c>
      <c r="N3569" s="2" t="str">
        <f t="shared" si="334"/>
        <v>Grade C</v>
      </c>
      <c r="O3569">
        <v>10</v>
      </c>
      <c r="P3569" s="4">
        <v>10</v>
      </c>
      <c r="Q3569" t="s">
        <v>31</v>
      </c>
      <c r="R3569" s="4">
        <v>3</v>
      </c>
      <c r="S3569" t="str">
        <f>CONCATENATE(OrdersTable[[#This Row],[Clean_ID]],"-",OrdersTable[[#This Row],[Clean_Region]],"-",OrdersTable[[#This Row],[Clean_Product]])</f>
        <v>4567-NORTH-Furniture</v>
      </c>
    </row>
    <row r="3570" spans="1:19" x14ac:dyDescent="0.3">
      <c r="A3570" t="s">
        <v>8974</v>
      </c>
      <c r="B3570" t="str">
        <f t="shared" si="330"/>
        <v>4568</v>
      </c>
      <c r="C3570" t="s">
        <v>8975</v>
      </c>
      <c r="D3570" t="str">
        <f t="shared" si="335"/>
        <v>Rachel Franco</v>
      </c>
      <c r="E3570" t="s">
        <v>11</v>
      </c>
      <c r="F3570" t="str">
        <f t="shared" si="331"/>
        <v>NORTH</v>
      </c>
      <c r="G3570" t="s">
        <v>80</v>
      </c>
      <c r="H3570" t="str">
        <f t="shared" si="332"/>
        <v>Furniture</v>
      </c>
      <c r="I3570" s="2" t="s">
        <v>6402</v>
      </c>
      <c r="J3570" s="1">
        <v>45611</v>
      </c>
      <c r="K3570"/>
      <c r="L3570" s="4">
        <v>0</v>
      </c>
      <c r="M3570" s="4" t="str">
        <f t="shared" si="333"/>
        <v>Low Sales</v>
      </c>
      <c r="N3570" s="2" t="str">
        <f t="shared" si="334"/>
        <v>Grade C</v>
      </c>
      <c r="O3570"/>
      <c r="P3570" s="4">
        <v>0</v>
      </c>
      <c r="Q3570" t="s">
        <v>23</v>
      </c>
      <c r="R3570" s="4">
        <v>12</v>
      </c>
      <c r="S3570" t="str">
        <f>CONCATENATE(OrdersTable[[#This Row],[Clean_ID]],"-",OrdersTable[[#This Row],[Clean_Region]],"-",OrdersTable[[#This Row],[Clean_Product]])</f>
        <v>4568-NORTH-Furniture</v>
      </c>
    </row>
    <row r="3571" spans="1:19" x14ac:dyDescent="0.3">
      <c r="A3571" t="s">
        <v>8976</v>
      </c>
      <c r="B3571" t="str">
        <f t="shared" si="330"/>
        <v>4569</v>
      </c>
      <c r="C3571" t="s">
        <v>8977</v>
      </c>
      <c r="D3571" t="str">
        <f t="shared" si="335"/>
        <v>Stephanie Williams</v>
      </c>
      <c r="E3571" t="s">
        <v>44</v>
      </c>
      <c r="F3571" t="str">
        <f t="shared" si="331"/>
        <v>SOUTH</v>
      </c>
      <c r="G3571" t="s">
        <v>12</v>
      </c>
      <c r="H3571" t="str">
        <f t="shared" si="332"/>
        <v>Electronics</v>
      </c>
      <c r="I3571" s="2" t="s">
        <v>6941</v>
      </c>
      <c r="J3571" s="1">
        <v>45893</v>
      </c>
      <c r="K3571">
        <v>4622.5200000000004</v>
      </c>
      <c r="L3571" s="4">
        <v>4622.5200000000004</v>
      </c>
      <c r="M3571" s="4" t="str">
        <f t="shared" si="333"/>
        <v>High Sales</v>
      </c>
      <c r="N3571" s="2" t="str">
        <f t="shared" si="334"/>
        <v>Grade A</v>
      </c>
      <c r="O3571">
        <v>5</v>
      </c>
      <c r="P3571" s="4">
        <v>5</v>
      </c>
      <c r="Q3571" t="s">
        <v>37</v>
      </c>
      <c r="R3571" s="4">
        <v>6</v>
      </c>
      <c r="S3571" t="str">
        <f>CONCATENATE(OrdersTable[[#This Row],[Clean_ID]],"-",OrdersTable[[#This Row],[Clean_Region]],"-",OrdersTable[[#This Row],[Clean_Product]])</f>
        <v>4569-SOUTH-Electronics</v>
      </c>
    </row>
    <row r="3572" spans="1:19" x14ac:dyDescent="0.3">
      <c r="A3572" t="s">
        <v>8978</v>
      </c>
      <c r="B3572" t="str">
        <f t="shared" si="330"/>
        <v>4570</v>
      </c>
      <c r="C3572" t="s">
        <v>8979</v>
      </c>
      <c r="D3572" t="str">
        <f t="shared" si="335"/>
        <v>Todd Gonzalez</v>
      </c>
      <c r="E3572" t="s">
        <v>44</v>
      </c>
      <c r="F3572" t="str">
        <f t="shared" si="331"/>
        <v>SOUTH</v>
      </c>
      <c r="G3572" t="s">
        <v>35</v>
      </c>
      <c r="H3572" t="str">
        <f t="shared" si="332"/>
        <v>Electronics</v>
      </c>
      <c r="I3572" s="2" t="s">
        <v>3687</v>
      </c>
      <c r="J3572" s="1">
        <v>45489</v>
      </c>
      <c r="K3572">
        <v>498.86</v>
      </c>
      <c r="L3572" s="4">
        <v>498.86</v>
      </c>
      <c r="M3572" s="4" t="str">
        <f t="shared" si="333"/>
        <v>Low Sales</v>
      </c>
      <c r="N3572" s="2" t="str">
        <f t="shared" si="334"/>
        <v>Grade C</v>
      </c>
      <c r="O3572">
        <v>15</v>
      </c>
      <c r="P3572" s="4">
        <v>15</v>
      </c>
      <c r="Q3572" t="s">
        <v>23</v>
      </c>
      <c r="R3572" s="4">
        <v>2</v>
      </c>
      <c r="S3572" t="str">
        <f>CONCATENATE(OrdersTable[[#This Row],[Clean_ID]],"-",OrdersTable[[#This Row],[Clean_Region]],"-",OrdersTable[[#This Row],[Clean_Product]])</f>
        <v>4570-SOUTH-Electronics</v>
      </c>
    </row>
    <row r="3573" spans="1:19" x14ac:dyDescent="0.3">
      <c r="A3573" t="s">
        <v>8980</v>
      </c>
      <c r="B3573" t="str">
        <f t="shared" si="330"/>
        <v>4571</v>
      </c>
      <c r="C3573" t="s">
        <v>8981</v>
      </c>
      <c r="D3573" t="str">
        <f t="shared" si="335"/>
        <v>Alexis Flores</v>
      </c>
      <c r="E3573" t="s">
        <v>44</v>
      </c>
      <c r="F3573" t="str">
        <f t="shared" si="331"/>
        <v>SOUTH</v>
      </c>
      <c r="G3573" t="s">
        <v>80</v>
      </c>
      <c r="H3573" t="str">
        <f t="shared" si="332"/>
        <v>Furniture</v>
      </c>
      <c r="I3573" s="2" t="s">
        <v>2705</v>
      </c>
      <c r="J3573" s="1">
        <v>45377</v>
      </c>
      <c r="K3573"/>
      <c r="L3573" s="4">
        <v>0</v>
      </c>
      <c r="M3573" s="4" t="str">
        <f t="shared" si="333"/>
        <v>Low Sales</v>
      </c>
      <c r="N3573" s="2" t="str">
        <f t="shared" si="334"/>
        <v>Grade C</v>
      </c>
      <c r="O3573">
        <v>15</v>
      </c>
      <c r="P3573" s="4">
        <v>15</v>
      </c>
      <c r="Q3573" t="s">
        <v>18</v>
      </c>
      <c r="R3573" s="4">
        <v>14</v>
      </c>
      <c r="S3573" t="str">
        <f>CONCATENATE(OrdersTable[[#This Row],[Clean_ID]],"-",OrdersTable[[#This Row],[Clean_Region]],"-",OrdersTable[[#This Row],[Clean_Product]])</f>
        <v>4571-SOUTH-Furniture</v>
      </c>
    </row>
    <row r="3574" spans="1:19" x14ac:dyDescent="0.3">
      <c r="A3574" t="s">
        <v>8982</v>
      </c>
      <c r="B3574" t="str">
        <f t="shared" si="330"/>
        <v>4572</v>
      </c>
      <c r="C3574" t="s">
        <v>8983</v>
      </c>
      <c r="D3574" t="str">
        <f t="shared" si="335"/>
        <v>Sarah Warren</v>
      </c>
      <c r="E3574" t="s">
        <v>34</v>
      </c>
      <c r="F3574" t="str">
        <f t="shared" si="331"/>
        <v>NORTH</v>
      </c>
      <c r="G3574" t="s">
        <v>12</v>
      </c>
      <c r="H3574" t="str">
        <f t="shared" si="332"/>
        <v>Electronics</v>
      </c>
      <c r="I3574" s="2" t="s">
        <v>8984</v>
      </c>
      <c r="J3574" s="1">
        <v>45620</v>
      </c>
      <c r="K3574">
        <v>243.01</v>
      </c>
      <c r="L3574" s="4">
        <v>243.01</v>
      </c>
      <c r="M3574" s="4" t="str">
        <f t="shared" si="333"/>
        <v>Low Sales</v>
      </c>
      <c r="N3574" s="2" t="str">
        <f t="shared" si="334"/>
        <v>Grade C</v>
      </c>
      <c r="O3574">
        <v>15</v>
      </c>
      <c r="P3574" s="4">
        <v>15</v>
      </c>
      <c r="Q3574" t="s">
        <v>31</v>
      </c>
      <c r="R3574" s="4">
        <v>1</v>
      </c>
      <c r="S3574" t="str">
        <f>CONCATENATE(OrdersTable[[#This Row],[Clean_ID]],"-",OrdersTable[[#This Row],[Clean_Region]],"-",OrdersTable[[#This Row],[Clean_Product]])</f>
        <v>4572-NORTH-Electronics</v>
      </c>
    </row>
    <row r="3575" spans="1:19" x14ac:dyDescent="0.3">
      <c r="A3575" t="s">
        <v>8985</v>
      </c>
      <c r="B3575" t="str">
        <f t="shared" si="330"/>
        <v>4573</v>
      </c>
      <c r="C3575" t="s">
        <v>8986</v>
      </c>
      <c r="D3575" t="str">
        <f t="shared" si="335"/>
        <v>Robert Oconnor</v>
      </c>
      <c r="E3575" t="s">
        <v>51</v>
      </c>
      <c r="F3575" t="str">
        <f t="shared" si="331"/>
        <v>WEST</v>
      </c>
      <c r="G3575" t="s">
        <v>35</v>
      </c>
      <c r="H3575" t="str">
        <f t="shared" si="332"/>
        <v>Electronics</v>
      </c>
      <c r="I3575" s="2" t="s">
        <v>8973</v>
      </c>
      <c r="J3575" s="1">
        <v>45837</v>
      </c>
      <c r="K3575">
        <v>3375.01</v>
      </c>
      <c r="L3575" s="4">
        <v>3375.01</v>
      </c>
      <c r="M3575" s="4" t="str">
        <f t="shared" si="333"/>
        <v>High Sales</v>
      </c>
      <c r="N3575" s="2" t="str">
        <f t="shared" si="334"/>
        <v>Grade B</v>
      </c>
      <c r="O3575">
        <v>5</v>
      </c>
      <c r="P3575" s="4">
        <v>5</v>
      </c>
      <c r="Q3575" t="s">
        <v>37</v>
      </c>
      <c r="R3575" s="4">
        <v>15</v>
      </c>
      <c r="S3575" t="str">
        <f>CONCATENATE(OrdersTable[[#This Row],[Clean_ID]],"-",OrdersTable[[#This Row],[Clean_Region]],"-",OrdersTable[[#This Row],[Clean_Product]])</f>
        <v>4573-WEST-Electronics</v>
      </c>
    </row>
    <row r="3576" spans="1:19" x14ac:dyDescent="0.3">
      <c r="A3576" t="s">
        <v>8987</v>
      </c>
      <c r="B3576" t="str">
        <f t="shared" si="330"/>
        <v>4574</v>
      </c>
      <c r="C3576" t="s">
        <v>8988</v>
      </c>
      <c r="D3576" t="str">
        <f t="shared" si="335"/>
        <v>Joseph Holmes</v>
      </c>
      <c r="E3576" t="s">
        <v>11</v>
      </c>
      <c r="F3576" t="str">
        <f t="shared" si="331"/>
        <v>NORTH</v>
      </c>
      <c r="G3576" t="s">
        <v>35</v>
      </c>
      <c r="H3576" t="str">
        <f t="shared" si="332"/>
        <v>Electronics</v>
      </c>
      <c r="I3576" s="2" t="s">
        <v>681</v>
      </c>
      <c r="J3576" s="1">
        <v>45661</v>
      </c>
      <c r="K3576"/>
      <c r="L3576" s="4">
        <v>0</v>
      </c>
      <c r="M3576" s="4" t="str">
        <f t="shared" si="333"/>
        <v>Low Sales</v>
      </c>
      <c r="N3576" s="2" t="str">
        <f t="shared" si="334"/>
        <v>Grade C</v>
      </c>
      <c r="O3576">
        <v>15</v>
      </c>
      <c r="P3576" s="4">
        <v>15</v>
      </c>
      <c r="Q3576" t="s">
        <v>23</v>
      </c>
      <c r="R3576" s="4">
        <v>7</v>
      </c>
      <c r="S3576" t="str">
        <f>CONCATENATE(OrdersTable[[#This Row],[Clean_ID]],"-",OrdersTable[[#This Row],[Clean_Region]],"-",OrdersTable[[#This Row],[Clean_Product]])</f>
        <v>4574-NORTH-Electronics</v>
      </c>
    </row>
    <row r="3577" spans="1:19" x14ac:dyDescent="0.3">
      <c r="A3577" t="s">
        <v>8989</v>
      </c>
      <c r="B3577" t="str">
        <f t="shared" si="330"/>
        <v>4575</v>
      </c>
      <c r="C3577" t="s">
        <v>8990</v>
      </c>
      <c r="D3577" t="str">
        <f t="shared" si="335"/>
        <v>Patricia Dalton</v>
      </c>
      <c r="E3577" t="s">
        <v>11</v>
      </c>
      <c r="F3577" t="str">
        <f t="shared" si="331"/>
        <v>NORTH</v>
      </c>
      <c r="G3577" t="s">
        <v>35</v>
      </c>
      <c r="H3577" t="str">
        <f t="shared" si="332"/>
        <v>Electronics</v>
      </c>
      <c r="I3577" s="2" t="s">
        <v>3416</v>
      </c>
      <c r="J3577" s="1">
        <v>45535</v>
      </c>
      <c r="K3577"/>
      <c r="L3577" s="4">
        <v>0</v>
      </c>
      <c r="M3577" s="4" t="str">
        <f t="shared" si="333"/>
        <v>Low Sales</v>
      </c>
      <c r="N3577" s="2" t="str">
        <f t="shared" si="334"/>
        <v>Grade C</v>
      </c>
      <c r="O3577">
        <v>15</v>
      </c>
      <c r="P3577" s="4">
        <v>15</v>
      </c>
      <c r="Q3577" t="s">
        <v>14</v>
      </c>
      <c r="R3577" s="4">
        <v>13</v>
      </c>
      <c r="S3577" t="str">
        <f>CONCATENATE(OrdersTable[[#This Row],[Clean_ID]],"-",OrdersTable[[#This Row],[Clean_Region]],"-",OrdersTable[[#This Row],[Clean_Product]])</f>
        <v>4575-NORTH-Electronics</v>
      </c>
    </row>
    <row r="3578" spans="1:19" x14ac:dyDescent="0.3">
      <c r="A3578" t="s">
        <v>8991</v>
      </c>
      <c r="B3578" t="str">
        <f t="shared" si="330"/>
        <v>4576</v>
      </c>
      <c r="C3578" t="s">
        <v>8992</v>
      </c>
      <c r="D3578" t="str">
        <f t="shared" si="335"/>
        <v>Jennifer Williams</v>
      </c>
      <c r="E3578" t="s">
        <v>21</v>
      </c>
      <c r="F3578" t="str">
        <f t="shared" si="331"/>
        <v>CENTRAL</v>
      </c>
      <c r="G3578" t="s">
        <v>80</v>
      </c>
      <c r="H3578" t="str">
        <f t="shared" si="332"/>
        <v>Furniture</v>
      </c>
      <c r="I3578" s="2" t="s">
        <v>963</v>
      </c>
      <c r="J3578" s="1">
        <v>45903</v>
      </c>
      <c r="K3578"/>
      <c r="L3578" s="4">
        <v>0</v>
      </c>
      <c r="M3578" s="4" t="str">
        <f t="shared" si="333"/>
        <v>Low Sales</v>
      </c>
      <c r="N3578" s="2" t="str">
        <f t="shared" si="334"/>
        <v>Grade C</v>
      </c>
      <c r="O3578"/>
      <c r="P3578" s="4">
        <v>0</v>
      </c>
      <c r="Q3578" t="s">
        <v>37</v>
      </c>
      <c r="R3578" s="4">
        <v>5</v>
      </c>
      <c r="S3578" t="str">
        <f>CONCATENATE(OrdersTable[[#This Row],[Clean_ID]],"-",OrdersTable[[#This Row],[Clean_Region]],"-",OrdersTable[[#This Row],[Clean_Product]])</f>
        <v>4576-CENTRAL-Furniture</v>
      </c>
    </row>
    <row r="3579" spans="1:19" x14ac:dyDescent="0.3">
      <c r="A3579" t="s">
        <v>8993</v>
      </c>
      <c r="B3579" t="str">
        <f t="shared" si="330"/>
        <v>4577</v>
      </c>
      <c r="C3579" t="s">
        <v>8994</v>
      </c>
      <c r="D3579" t="str">
        <f t="shared" si="335"/>
        <v>Kimberly Rodriguez</v>
      </c>
      <c r="E3579" t="s">
        <v>26</v>
      </c>
      <c r="F3579" t="str">
        <f t="shared" si="331"/>
        <v>EAST</v>
      </c>
      <c r="G3579" t="s">
        <v>80</v>
      </c>
      <c r="H3579" t="str">
        <f t="shared" si="332"/>
        <v>Furniture</v>
      </c>
      <c r="I3579" s="2" t="s">
        <v>7170</v>
      </c>
      <c r="J3579" s="1">
        <v>45348</v>
      </c>
      <c r="K3579">
        <v>1568.59</v>
      </c>
      <c r="L3579" s="4">
        <v>1568.59</v>
      </c>
      <c r="M3579" s="4" t="str">
        <f t="shared" si="333"/>
        <v>Low Sales</v>
      </c>
      <c r="N3579" s="2" t="str">
        <f t="shared" si="334"/>
        <v>Grade C</v>
      </c>
      <c r="O3579"/>
      <c r="P3579" s="4">
        <v>0</v>
      </c>
      <c r="Q3579" t="s">
        <v>14</v>
      </c>
      <c r="R3579" s="4">
        <v>1</v>
      </c>
      <c r="S3579" t="str">
        <f>CONCATENATE(OrdersTable[[#This Row],[Clean_ID]],"-",OrdersTable[[#This Row],[Clean_Region]],"-",OrdersTable[[#This Row],[Clean_Product]])</f>
        <v>4577-EAST-Furniture</v>
      </c>
    </row>
    <row r="3580" spans="1:19" x14ac:dyDescent="0.3">
      <c r="A3580" t="s">
        <v>8995</v>
      </c>
      <c r="B3580" t="str">
        <f t="shared" si="330"/>
        <v>4578</v>
      </c>
      <c r="C3580" t="s">
        <v>8996</v>
      </c>
      <c r="D3580" t="str">
        <f t="shared" si="335"/>
        <v>Felicia Castaneda</v>
      </c>
      <c r="E3580" t="s">
        <v>51</v>
      </c>
      <c r="F3580" t="str">
        <f t="shared" si="331"/>
        <v>WEST</v>
      </c>
      <c r="G3580" t="s">
        <v>12</v>
      </c>
      <c r="H3580" t="str">
        <f t="shared" si="332"/>
        <v>Electronics</v>
      </c>
      <c r="I3580" s="2" t="s">
        <v>8997</v>
      </c>
      <c r="J3580" s="1">
        <v>46003</v>
      </c>
      <c r="K3580"/>
      <c r="L3580" s="4">
        <v>0</v>
      </c>
      <c r="M3580" s="4" t="str">
        <f t="shared" si="333"/>
        <v>Low Sales</v>
      </c>
      <c r="N3580" s="2" t="str">
        <f t="shared" si="334"/>
        <v>Grade C</v>
      </c>
      <c r="O3580"/>
      <c r="P3580" s="4">
        <v>0</v>
      </c>
      <c r="Q3580" t="s">
        <v>14</v>
      </c>
      <c r="R3580" s="4">
        <v>1</v>
      </c>
      <c r="S3580" t="str">
        <f>CONCATENATE(OrdersTable[[#This Row],[Clean_ID]],"-",OrdersTable[[#This Row],[Clean_Region]],"-",OrdersTable[[#This Row],[Clean_Product]])</f>
        <v>4578-WEST-Electronics</v>
      </c>
    </row>
    <row r="3581" spans="1:19" x14ac:dyDescent="0.3">
      <c r="A3581" t="s">
        <v>8998</v>
      </c>
      <c r="B3581" t="str">
        <f t="shared" si="330"/>
        <v>4579</v>
      </c>
      <c r="C3581" t="s">
        <v>8999</v>
      </c>
      <c r="D3581" t="str">
        <f t="shared" si="335"/>
        <v>Joseph Hickman</v>
      </c>
      <c r="E3581" t="s">
        <v>34</v>
      </c>
      <c r="F3581" t="str">
        <f t="shared" si="331"/>
        <v>NORTH</v>
      </c>
      <c r="G3581" t="s">
        <v>80</v>
      </c>
      <c r="H3581" t="str">
        <f t="shared" si="332"/>
        <v>Furniture</v>
      </c>
      <c r="I3581" s="2" t="s">
        <v>6753</v>
      </c>
      <c r="J3581" s="1">
        <v>45455</v>
      </c>
      <c r="K3581">
        <v>1287.79</v>
      </c>
      <c r="L3581" s="4">
        <v>1287.79</v>
      </c>
      <c r="M3581" s="4" t="str">
        <f t="shared" si="333"/>
        <v>Low Sales</v>
      </c>
      <c r="N3581" s="2" t="str">
        <f t="shared" si="334"/>
        <v>Grade C</v>
      </c>
      <c r="O3581">
        <v>20</v>
      </c>
      <c r="P3581" s="4">
        <v>20</v>
      </c>
      <c r="Q3581" t="s">
        <v>37</v>
      </c>
      <c r="R3581" s="4">
        <v>3</v>
      </c>
      <c r="S3581" t="str">
        <f>CONCATENATE(OrdersTable[[#This Row],[Clean_ID]],"-",OrdersTable[[#This Row],[Clean_Region]],"-",OrdersTable[[#This Row],[Clean_Product]])</f>
        <v>4579-NORTH-Furniture</v>
      </c>
    </row>
    <row r="3582" spans="1:19" x14ac:dyDescent="0.3">
      <c r="A3582" t="s">
        <v>9000</v>
      </c>
      <c r="B3582" t="str">
        <f t="shared" si="330"/>
        <v>4580</v>
      </c>
      <c r="C3582" t="s">
        <v>9001</v>
      </c>
      <c r="D3582" t="str">
        <f t="shared" si="335"/>
        <v>Jamie Hanna</v>
      </c>
      <c r="E3582" t="s">
        <v>51</v>
      </c>
      <c r="F3582" t="str">
        <f t="shared" si="331"/>
        <v>WEST</v>
      </c>
      <c r="G3582" t="s">
        <v>80</v>
      </c>
      <c r="H3582" t="str">
        <f t="shared" si="332"/>
        <v>Furniture</v>
      </c>
      <c r="I3582" s="2" t="s">
        <v>9002</v>
      </c>
      <c r="J3582" s="1">
        <v>45447</v>
      </c>
      <c r="K3582"/>
      <c r="L3582" s="4">
        <v>0</v>
      </c>
      <c r="M3582" s="4" t="str">
        <f t="shared" si="333"/>
        <v>Low Sales</v>
      </c>
      <c r="N3582" s="2" t="str">
        <f t="shared" si="334"/>
        <v>Grade C</v>
      </c>
      <c r="O3582">
        <v>15</v>
      </c>
      <c r="P3582" s="4">
        <v>15</v>
      </c>
      <c r="Q3582" t="s">
        <v>23</v>
      </c>
      <c r="R3582" s="4">
        <v>3</v>
      </c>
      <c r="S3582" t="str">
        <f>CONCATENATE(OrdersTable[[#This Row],[Clean_ID]],"-",OrdersTable[[#This Row],[Clean_Region]],"-",OrdersTable[[#This Row],[Clean_Product]])</f>
        <v>4580-WEST-Furniture</v>
      </c>
    </row>
    <row r="3583" spans="1:19" x14ac:dyDescent="0.3">
      <c r="A3583" t="s">
        <v>9003</v>
      </c>
      <c r="B3583" t="str">
        <f t="shared" si="330"/>
        <v>4581</v>
      </c>
      <c r="C3583" t="s">
        <v>9004</v>
      </c>
      <c r="D3583" t="str">
        <f t="shared" si="335"/>
        <v>Jeffery Green</v>
      </c>
      <c r="E3583" t="s">
        <v>11</v>
      </c>
      <c r="F3583" t="str">
        <f t="shared" si="331"/>
        <v>NORTH</v>
      </c>
      <c r="G3583" t="s">
        <v>35</v>
      </c>
      <c r="H3583" t="str">
        <f t="shared" si="332"/>
        <v>Electronics</v>
      </c>
      <c r="I3583" s="2" t="s">
        <v>5214</v>
      </c>
      <c r="J3583" s="1">
        <v>45925</v>
      </c>
      <c r="K3583">
        <v>3906.53</v>
      </c>
      <c r="L3583" s="4">
        <v>3906.53</v>
      </c>
      <c r="M3583" s="4" t="str">
        <f t="shared" si="333"/>
        <v>High Sales</v>
      </c>
      <c r="N3583" s="2" t="str">
        <f t="shared" si="334"/>
        <v>Grade B</v>
      </c>
      <c r="O3583">
        <v>5</v>
      </c>
      <c r="P3583" s="4">
        <v>5</v>
      </c>
      <c r="Q3583" t="s">
        <v>37</v>
      </c>
      <c r="R3583" s="4">
        <v>4</v>
      </c>
      <c r="S3583" t="str">
        <f>CONCATENATE(OrdersTable[[#This Row],[Clean_ID]],"-",OrdersTable[[#This Row],[Clean_Region]],"-",OrdersTable[[#This Row],[Clean_Product]])</f>
        <v>4581-NORTH-Electronics</v>
      </c>
    </row>
    <row r="3584" spans="1:19" x14ac:dyDescent="0.3">
      <c r="A3584" t="s">
        <v>9005</v>
      </c>
      <c r="B3584" t="str">
        <f t="shared" si="330"/>
        <v>4582</v>
      </c>
      <c r="C3584" t="s">
        <v>9006</v>
      </c>
      <c r="D3584" t="str">
        <f t="shared" si="335"/>
        <v>Mrs. Leslie Woods</v>
      </c>
      <c r="E3584" t="s">
        <v>11</v>
      </c>
      <c r="F3584" t="str">
        <f t="shared" si="331"/>
        <v>NORTH</v>
      </c>
      <c r="G3584" t="s">
        <v>40</v>
      </c>
      <c r="H3584" t="str">
        <f t="shared" si="332"/>
        <v>Office Supplies</v>
      </c>
      <c r="I3584" s="2" t="s">
        <v>9007</v>
      </c>
      <c r="J3584" s="1">
        <v>45800</v>
      </c>
      <c r="K3584">
        <v>4008.17</v>
      </c>
      <c r="L3584" s="4">
        <v>4008.17</v>
      </c>
      <c r="M3584" s="4" t="str">
        <f t="shared" si="333"/>
        <v>High Sales</v>
      </c>
      <c r="N3584" s="2" t="str">
        <f t="shared" si="334"/>
        <v>Grade A</v>
      </c>
      <c r="O3584">
        <v>5</v>
      </c>
      <c r="P3584" s="4">
        <v>5</v>
      </c>
      <c r="Q3584" t="s">
        <v>14</v>
      </c>
      <c r="R3584" s="4">
        <v>6</v>
      </c>
      <c r="S3584" t="str">
        <f>CONCATENATE(OrdersTable[[#This Row],[Clean_ID]],"-",OrdersTable[[#This Row],[Clean_Region]],"-",OrdersTable[[#This Row],[Clean_Product]])</f>
        <v>4582-NORTH-Office Supplies</v>
      </c>
    </row>
    <row r="3585" spans="1:19" x14ac:dyDescent="0.3">
      <c r="A3585" t="s">
        <v>9008</v>
      </c>
      <c r="B3585" t="str">
        <f t="shared" si="330"/>
        <v>4583</v>
      </c>
      <c r="C3585" t="s">
        <v>9009</v>
      </c>
      <c r="D3585" t="str">
        <f t="shared" si="335"/>
        <v>Matthew Aguilar</v>
      </c>
      <c r="E3585" t="s">
        <v>21</v>
      </c>
      <c r="F3585" t="str">
        <f t="shared" si="331"/>
        <v>CENTRAL</v>
      </c>
      <c r="G3585" t="s">
        <v>80</v>
      </c>
      <c r="H3585" t="str">
        <f t="shared" si="332"/>
        <v>Furniture</v>
      </c>
      <c r="I3585" s="2" t="s">
        <v>2390</v>
      </c>
      <c r="J3585" s="1">
        <v>45434</v>
      </c>
      <c r="K3585"/>
      <c r="L3585" s="4">
        <v>0</v>
      </c>
      <c r="M3585" s="4" t="str">
        <f t="shared" si="333"/>
        <v>Low Sales</v>
      </c>
      <c r="N3585" s="2" t="str">
        <f t="shared" si="334"/>
        <v>Grade C</v>
      </c>
      <c r="O3585">
        <v>20</v>
      </c>
      <c r="P3585" s="4">
        <v>20</v>
      </c>
      <c r="Q3585" t="s">
        <v>18</v>
      </c>
      <c r="R3585" s="4">
        <v>13</v>
      </c>
      <c r="S3585" t="str">
        <f>CONCATENATE(OrdersTable[[#This Row],[Clean_ID]],"-",OrdersTable[[#This Row],[Clean_Region]],"-",OrdersTable[[#This Row],[Clean_Product]])</f>
        <v>4583-CENTRAL-Furniture</v>
      </c>
    </row>
    <row r="3586" spans="1:19" x14ac:dyDescent="0.3">
      <c r="A3586" t="s">
        <v>9010</v>
      </c>
      <c r="B3586" t="str">
        <f t="shared" ref="B3586:B3649" si="336">RIGHT(A3586, 4)</f>
        <v>4584</v>
      </c>
      <c r="C3586" t="s">
        <v>9011</v>
      </c>
      <c r="D3586" t="str">
        <f t="shared" si="335"/>
        <v>David Lambert</v>
      </c>
      <c r="E3586" t="s">
        <v>44</v>
      </c>
      <c r="F3586" t="str">
        <f t="shared" ref="F3586:F3649" si="337">UPPER(TRIM(E3586))</f>
        <v>SOUTH</v>
      </c>
      <c r="G3586" t="s">
        <v>35</v>
      </c>
      <c r="H3586" t="str">
        <f t="shared" ref="H3586:H3649" si="338">PROPER(TRIM(G3586))</f>
        <v>Electronics</v>
      </c>
      <c r="I3586" s="2" t="s">
        <v>9012</v>
      </c>
      <c r="J3586" s="1">
        <v>45342</v>
      </c>
      <c r="K3586">
        <v>1046.1199999999999</v>
      </c>
      <c r="L3586" s="4">
        <v>1046.1199999999999</v>
      </c>
      <c r="M3586" s="4" t="str">
        <f t="shared" ref="M3586:M3649" si="339">IF(L3586&gt;2500, "High Sales", "Low Sales")</f>
        <v>Low Sales</v>
      </c>
      <c r="N3586" s="2" t="str">
        <f t="shared" ref="N3586:N3649" si="340">IF(OR(ISBLANK(L3586), L3586="", L3586=0), "Grade C", IF(L3586&gt;=4000, "Grade A", IF(L3586&gt;=2000, "Grade B", "Grade C")))</f>
        <v>Grade C</v>
      </c>
      <c r="O3586">
        <v>5</v>
      </c>
      <c r="P3586" s="4">
        <v>5</v>
      </c>
      <c r="Q3586" t="s">
        <v>14</v>
      </c>
      <c r="R3586" s="4">
        <v>11</v>
      </c>
      <c r="S3586" t="str">
        <f>CONCATENATE(OrdersTable[[#This Row],[Clean_ID]],"-",OrdersTable[[#This Row],[Clean_Region]],"-",OrdersTable[[#This Row],[Clean_Product]])</f>
        <v>4584-SOUTH-Electronics</v>
      </c>
    </row>
    <row r="3587" spans="1:19" x14ac:dyDescent="0.3">
      <c r="A3587" t="s">
        <v>9013</v>
      </c>
      <c r="B3587" t="str">
        <f t="shared" si="336"/>
        <v>4585</v>
      </c>
      <c r="C3587" t="s">
        <v>9014</v>
      </c>
      <c r="D3587" t="str">
        <f t="shared" ref="D3587:D3650" si="341">PROPER(TRIM(C3587))</f>
        <v>William Ball</v>
      </c>
      <c r="E3587" t="s">
        <v>11</v>
      </c>
      <c r="F3587" t="str">
        <f t="shared" si="337"/>
        <v>NORTH</v>
      </c>
      <c r="G3587" t="s">
        <v>35</v>
      </c>
      <c r="H3587" t="str">
        <f t="shared" si="338"/>
        <v>Electronics</v>
      </c>
      <c r="I3587" s="2" t="s">
        <v>9015</v>
      </c>
      <c r="J3587" s="1">
        <v>45565</v>
      </c>
      <c r="K3587"/>
      <c r="L3587" s="4">
        <v>0</v>
      </c>
      <c r="M3587" s="4" t="str">
        <f t="shared" si="339"/>
        <v>Low Sales</v>
      </c>
      <c r="N3587" s="2" t="str">
        <f t="shared" si="340"/>
        <v>Grade C</v>
      </c>
      <c r="O3587">
        <v>10</v>
      </c>
      <c r="P3587" s="4">
        <v>10</v>
      </c>
      <c r="Q3587" t="s">
        <v>31</v>
      </c>
      <c r="R3587" s="4">
        <v>13</v>
      </c>
      <c r="S3587" t="str">
        <f>CONCATENATE(OrdersTable[[#This Row],[Clean_ID]],"-",OrdersTable[[#This Row],[Clean_Region]],"-",OrdersTable[[#This Row],[Clean_Product]])</f>
        <v>4585-NORTH-Electronics</v>
      </c>
    </row>
    <row r="3588" spans="1:19" x14ac:dyDescent="0.3">
      <c r="A3588" t="s">
        <v>9016</v>
      </c>
      <c r="B3588" t="str">
        <f t="shared" si="336"/>
        <v>4586</v>
      </c>
      <c r="C3588" t="s">
        <v>9017</v>
      </c>
      <c r="D3588" t="str">
        <f t="shared" si="341"/>
        <v>Jessica Clark</v>
      </c>
      <c r="E3588" t="s">
        <v>44</v>
      </c>
      <c r="F3588" t="str">
        <f t="shared" si="337"/>
        <v>SOUTH</v>
      </c>
      <c r="G3588" t="s">
        <v>35</v>
      </c>
      <c r="H3588" t="str">
        <f t="shared" si="338"/>
        <v>Electronics</v>
      </c>
      <c r="I3588" s="2" t="s">
        <v>672</v>
      </c>
      <c r="J3588" s="1">
        <v>45417</v>
      </c>
      <c r="K3588">
        <v>3069.8</v>
      </c>
      <c r="L3588" s="4">
        <v>3069.8</v>
      </c>
      <c r="M3588" s="4" t="str">
        <f t="shared" si="339"/>
        <v>High Sales</v>
      </c>
      <c r="N3588" s="2" t="str">
        <f t="shared" si="340"/>
        <v>Grade B</v>
      </c>
      <c r="O3588">
        <v>15</v>
      </c>
      <c r="P3588" s="4">
        <v>15</v>
      </c>
      <c r="Q3588" t="s">
        <v>31</v>
      </c>
      <c r="R3588" s="4">
        <v>3</v>
      </c>
      <c r="S3588" t="str">
        <f>CONCATENATE(OrdersTable[[#This Row],[Clean_ID]],"-",OrdersTable[[#This Row],[Clean_Region]],"-",OrdersTable[[#This Row],[Clean_Product]])</f>
        <v>4586-SOUTH-Electronics</v>
      </c>
    </row>
    <row r="3589" spans="1:19" x14ac:dyDescent="0.3">
      <c r="A3589" t="s">
        <v>9018</v>
      </c>
      <c r="B3589" t="str">
        <f t="shared" si="336"/>
        <v>4587</v>
      </c>
      <c r="C3589" t="s">
        <v>9019</v>
      </c>
      <c r="D3589" t="str">
        <f t="shared" si="341"/>
        <v>Thomas Martinez</v>
      </c>
      <c r="E3589" t="s">
        <v>11</v>
      </c>
      <c r="F3589" t="str">
        <f t="shared" si="337"/>
        <v>NORTH</v>
      </c>
      <c r="G3589" t="s">
        <v>12</v>
      </c>
      <c r="H3589" t="str">
        <f t="shared" si="338"/>
        <v>Electronics</v>
      </c>
      <c r="I3589" s="2" t="s">
        <v>1491</v>
      </c>
      <c r="J3589" s="1">
        <v>45631</v>
      </c>
      <c r="K3589">
        <v>4979.45</v>
      </c>
      <c r="L3589" s="4">
        <v>4979.45</v>
      </c>
      <c r="M3589" s="4" t="str">
        <f t="shared" si="339"/>
        <v>High Sales</v>
      </c>
      <c r="N3589" s="2" t="str">
        <f t="shared" si="340"/>
        <v>Grade A</v>
      </c>
      <c r="O3589">
        <v>10</v>
      </c>
      <c r="P3589" s="4">
        <v>10</v>
      </c>
      <c r="Q3589" t="s">
        <v>37</v>
      </c>
      <c r="R3589" s="4">
        <v>7</v>
      </c>
      <c r="S3589" t="str">
        <f>CONCATENATE(OrdersTable[[#This Row],[Clean_ID]],"-",OrdersTable[[#This Row],[Clean_Region]],"-",OrdersTable[[#This Row],[Clean_Product]])</f>
        <v>4587-NORTH-Electronics</v>
      </c>
    </row>
    <row r="3590" spans="1:19" x14ac:dyDescent="0.3">
      <c r="A3590" t="s">
        <v>9020</v>
      </c>
      <c r="B3590" t="str">
        <f t="shared" si="336"/>
        <v>4588</v>
      </c>
      <c r="C3590" t="s">
        <v>9021</v>
      </c>
      <c r="D3590" t="str">
        <f t="shared" si="341"/>
        <v>Jacqueline Miller Md</v>
      </c>
      <c r="E3590" t="s">
        <v>34</v>
      </c>
      <c r="F3590" t="str">
        <f t="shared" si="337"/>
        <v>NORTH</v>
      </c>
      <c r="G3590" t="s">
        <v>35</v>
      </c>
      <c r="H3590" t="str">
        <f t="shared" si="338"/>
        <v>Electronics</v>
      </c>
      <c r="I3590" s="2" t="s">
        <v>9022</v>
      </c>
      <c r="J3590" s="1">
        <v>45336</v>
      </c>
      <c r="K3590">
        <v>2784.47</v>
      </c>
      <c r="L3590" s="4">
        <v>2784.47</v>
      </c>
      <c r="M3590" s="4" t="str">
        <f t="shared" si="339"/>
        <v>High Sales</v>
      </c>
      <c r="N3590" s="2" t="str">
        <f t="shared" si="340"/>
        <v>Grade B</v>
      </c>
      <c r="O3590">
        <v>10</v>
      </c>
      <c r="P3590" s="4">
        <v>10</v>
      </c>
      <c r="Q3590" t="s">
        <v>31</v>
      </c>
      <c r="R3590" s="4">
        <v>1</v>
      </c>
      <c r="S3590" t="str">
        <f>CONCATENATE(OrdersTable[[#This Row],[Clean_ID]],"-",OrdersTable[[#This Row],[Clean_Region]],"-",OrdersTable[[#This Row],[Clean_Product]])</f>
        <v>4588-NORTH-Electronics</v>
      </c>
    </row>
    <row r="3591" spans="1:19" x14ac:dyDescent="0.3">
      <c r="A3591" t="s">
        <v>9023</v>
      </c>
      <c r="B3591" t="str">
        <f t="shared" si="336"/>
        <v>4589</v>
      </c>
      <c r="C3591" t="s">
        <v>9024</v>
      </c>
      <c r="D3591" t="str">
        <f t="shared" si="341"/>
        <v>Bryan Fisher</v>
      </c>
      <c r="E3591" t="s">
        <v>51</v>
      </c>
      <c r="F3591" t="str">
        <f t="shared" si="337"/>
        <v>WEST</v>
      </c>
      <c r="G3591" t="s">
        <v>40</v>
      </c>
      <c r="H3591" t="str">
        <f t="shared" si="338"/>
        <v>Office Supplies</v>
      </c>
      <c r="I3591" s="2" t="s">
        <v>981</v>
      </c>
      <c r="J3591" s="1">
        <v>45362</v>
      </c>
      <c r="K3591"/>
      <c r="L3591" s="4">
        <v>0</v>
      </c>
      <c r="M3591" s="4" t="str">
        <f t="shared" si="339"/>
        <v>Low Sales</v>
      </c>
      <c r="N3591" s="2" t="str">
        <f t="shared" si="340"/>
        <v>Grade C</v>
      </c>
      <c r="O3591"/>
      <c r="P3591" s="4">
        <v>0</v>
      </c>
      <c r="Q3591" t="s">
        <v>31</v>
      </c>
      <c r="R3591" s="4">
        <v>1</v>
      </c>
      <c r="S3591" t="str">
        <f>CONCATENATE(OrdersTable[[#This Row],[Clean_ID]],"-",OrdersTable[[#This Row],[Clean_Region]],"-",OrdersTable[[#This Row],[Clean_Product]])</f>
        <v>4589-WEST-Office Supplies</v>
      </c>
    </row>
    <row r="3592" spans="1:19" x14ac:dyDescent="0.3">
      <c r="A3592" t="s">
        <v>9025</v>
      </c>
      <c r="B3592" t="str">
        <f t="shared" si="336"/>
        <v>4590</v>
      </c>
      <c r="C3592" t="s">
        <v>9026</v>
      </c>
      <c r="D3592" t="str">
        <f t="shared" si="341"/>
        <v>Joel Robbins</v>
      </c>
      <c r="E3592" t="s">
        <v>11</v>
      </c>
      <c r="F3592" t="str">
        <f t="shared" si="337"/>
        <v>NORTH</v>
      </c>
      <c r="G3592" t="s">
        <v>12</v>
      </c>
      <c r="H3592" t="str">
        <f t="shared" si="338"/>
        <v>Electronics</v>
      </c>
      <c r="I3592" s="2" t="s">
        <v>1685</v>
      </c>
      <c r="J3592" s="1">
        <v>45555</v>
      </c>
      <c r="K3592"/>
      <c r="L3592" s="4">
        <v>0</v>
      </c>
      <c r="M3592" s="4" t="str">
        <f t="shared" si="339"/>
        <v>Low Sales</v>
      </c>
      <c r="N3592" s="2" t="str">
        <f t="shared" si="340"/>
        <v>Grade C</v>
      </c>
      <c r="O3592">
        <v>20</v>
      </c>
      <c r="P3592" s="4">
        <v>20</v>
      </c>
      <c r="Q3592" t="s">
        <v>23</v>
      </c>
      <c r="R3592" s="4">
        <v>12</v>
      </c>
      <c r="S3592" t="str">
        <f>CONCATENATE(OrdersTable[[#This Row],[Clean_ID]],"-",OrdersTable[[#This Row],[Clean_Region]],"-",OrdersTable[[#This Row],[Clean_Product]])</f>
        <v>4590-NORTH-Electronics</v>
      </c>
    </row>
    <row r="3593" spans="1:19" x14ac:dyDescent="0.3">
      <c r="A3593" t="s">
        <v>9027</v>
      </c>
      <c r="B3593" t="str">
        <f t="shared" si="336"/>
        <v>4591</v>
      </c>
      <c r="C3593" t="s">
        <v>9028</v>
      </c>
      <c r="D3593" t="str">
        <f t="shared" si="341"/>
        <v>William Terrell</v>
      </c>
      <c r="E3593" t="s">
        <v>26</v>
      </c>
      <c r="F3593" t="str">
        <f t="shared" si="337"/>
        <v>EAST</v>
      </c>
      <c r="G3593" t="s">
        <v>80</v>
      </c>
      <c r="H3593" t="str">
        <f t="shared" si="338"/>
        <v>Furniture</v>
      </c>
      <c r="I3593" s="2" t="s">
        <v>7060</v>
      </c>
      <c r="J3593" s="1">
        <v>45328</v>
      </c>
      <c r="K3593"/>
      <c r="L3593" s="4">
        <v>0</v>
      </c>
      <c r="M3593" s="4" t="str">
        <f t="shared" si="339"/>
        <v>Low Sales</v>
      </c>
      <c r="N3593" s="2" t="str">
        <f t="shared" si="340"/>
        <v>Grade C</v>
      </c>
      <c r="O3593">
        <v>15</v>
      </c>
      <c r="P3593" s="4">
        <v>15</v>
      </c>
      <c r="Q3593" t="s">
        <v>23</v>
      </c>
      <c r="R3593" s="4">
        <v>13</v>
      </c>
      <c r="S3593" t="str">
        <f>CONCATENATE(OrdersTable[[#This Row],[Clean_ID]],"-",OrdersTable[[#This Row],[Clean_Region]],"-",OrdersTable[[#This Row],[Clean_Product]])</f>
        <v>4591-EAST-Furniture</v>
      </c>
    </row>
    <row r="3594" spans="1:19" x14ac:dyDescent="0.3">
      <c r="A3594" t="s">
        <v>9029</v>
      </c>
      <c r="B3594" t="str">
        <f t="shared" si="336"/>
        <v>4592</v>
      </c>
      <c r="C3594" t="s">
        <v>9030</v>
      </c>
      <c r="D3594" t="str">
        <f t="shared" si="341"/>
        <v>Kayla Tran Md</v>
      </c>
      <c r="E3594" t="s">
        <v>44</v>
      </c>
      <c r="F3594" t="str">
        <f t="shared" si="337"/>
        <v>SOUTH</v>
      </c>
      <c r="G3594" t="s">
        <v>80</v>
      </c>
      <c r="H3594" t="str">
        <f t="shared" si="338"/>
        <v>Furniture</v>
      </c>
      <c r="I3594" s="2" t="s">
        <v>2345</v>
      </c>
      <c r="J3594" s="1">
        <v>45819</v>
      </c>
      <c r="K3594"/>
      <c r="L3594" s="4">
        <v>0</v>
      </c>
      <c r="M3594" s="4" t="str">
        <f t="shared" si="339"/>
        <v>Low Sales</v>
      </c>
      <c r="N3594" s="2" t="str">
        <f t="shared" si="340"/>
        <v>Grade C</v>
      </c>
      <c r="O3594">
        <v>20</v>
      </c>
      <c r="P3594" s="4">
        <v>20</v>
      </c>
      <c r="Q3594" t="s">
        <v>31</v>
      </c>
      <c r="R3594" s="4">
        <v>7</v>
      </c>
      <c r="S3594" t="str">
        <f>CONCATENATE(OrdersTable[[#This Row],[Clean_ID]],"-",OrdersTable[[#This Row],[Clean_Region]],"-",OrdersTable[[#This Row],[Clean_Product]])</f>
        <v>4592-SOUTH-Furniture</v>
      </c>
    </row>
    <row r="3595" spans="1:19" x14ac:dyDescent="0.3">
      <c r="A3595" t="s">
        <v>9031</v>
      </c>
      <c r="B3595" t="str">
        <f t="shared" si="336"/>
        <v>4593</v>
      </c>
      <c r="C3595" t="s">
        <v>9032</v>
      </c>
      <c r="D3595" t="str">
        <f t="shared" si="341"/>
        <v>Autumn Mack</v>
      </c>
      <c r="E3595" t="s">
        <v>11</v>
      </c>
      <c r="F3595" t="str">
        <f t="shared" si="337"/>
        <v>NORTH</v>
      </c>
      <c r="G3595" t="s">
        <v>80</v>
      </c>
      <c r="H3595" t="str">
        <f t="shared" si="338"/>
        <v>Furniture</v>
      </c>
      <c r="I3595" s="2" t="s">
        <v>8509</v>
      </c>
      <c r="J3595" s="1">
        <v>45367</v>
      </c>
      <c r="K3595">
        <v>1977.3</v>
      </c>
      <c r="L3595" s="4">
        <v>1977.3</v>
      </c>
      <c r="M3595" s="4" t="str">
        <f t="shared" si="339"/>
        <v>Low Sales</v>
      </c>
      <c r="N3595" s="2" t="str">
        <f t="shared" si="340"/>
        <v>Grade C</v>
      </c>
      <c r="O3595">
        <v>20</v>
      </c>
      <c r="P3595" s="4">
        <v>20</v>
      </c>
      <c r="Q3595" t="s">
        <v>18</v>
      </c>
      <c r="R3595" s="4">
        <v>15</v>
      </c>
      <c r="S3595" t="str">
        <f>CONCATENATE(OrdersTable[[#This Row],[Clean_ID]],"-",OrdersTable[[#This Row],[Clean_Region]],"-",OrdersTable[[#This Row],[Clean_Product]])</f>
        <v>4593-NORTH-Furniture</v>
      </c>
    </row>
    <row r="3596" spans="1:19" x14ac:dyDescent="0.3">
      <c r="A3596" t="s">
        <v>9033</v>
      </c>
      <c r="B3596" t="str">
        <f t="shared" si="336"/>
        <v>4594</v>
      </c>
      <c r="C3596" t="s">
        <v>9034</v>
      </c>
      <c r="D3596" t="str">
        <f t="shared" si="341"/>
        <v>Todd Montes</v>
      </c>
      <c r="E3596" t="s">
        <v>44</v>
      </c>
      <c r="F3596" t="str">
        <f t="shared" si="337"/>
        <v>SOUTH</v>
      </c>
      <c r="G3596" t="s">
        <v>12</v>
      </c>
      <c r="H3596" t="str">
        <f t="shared" si="338"/>
        <v>Electronics</v>
      </c>
      <c r="I3596" s="2" t="s">
        <v>1704</v>
      </c>
      <c r="J3596" s="1">
        <v>45382</v>
      </c>
      <c r="K3596">
        <v>4006.85</v>
      </c>
      <c r="L3596" s="4">
        <v>4006.85</v>
      </c>
      <c r="M3596" s="4" t="str">
        <f t="shared" si="339"/>
        <v>High Sales</v>
      </c>
      <c r="N3596" s="2" t="str">
        <f t="shared" si="340"/>
        <v>Grade A</v>
      </c>
      <c r="O3596"/>
      <c r="P3596" s="4">
        <v>0</v>
      </c>
      <c r="Q3596" t="s">
        <v>23</v>
      </c>
      <c r="R3596" s="4">
        <v>1</v>
      </c>
      <c r="S3596" t="str">
        <f>CONCATENATE(OrdersTable[[#This Row],[Clean_ID]],"-",OrdersTable[[#This Row],[Clean_Region]],"-",OrdersTable[[#This Row],[Clean_Product]])</f>
        <v>4594-SOUTH-Electronics</v>
      </c>
    </row>
    <row r="3597" spans="1:19" x14ac:dyDescent="0.3">
      <c r="A3597" t="s">
        <v>9035</v>
      </c>
      <c r="B3597" t="str">
        <f t="shared" si="336"/>
        <v>4595</v>
      </c>
      <c r="C3597" t="s">
        <v>9036</v>
      </c>
      <c r="D3597" t="str">
        <f t="shared" si="341"/>
        <v>Justin King</v>
      </c>
      <c r="E3597" t="s">
        <v>26</v>
      </c>
      <c r="F3597" t="str">
        <f t="shared" si="337"/>
        <v>EAST</v>
      </c>
      <c r="G3597" t="s">
        <v>35</v>
      </c>
      <c r="H3597" t="str">
        <f t="shared" si="338"/>
        <v>Electronics</v>
      </c>
      <c r="I3597" s="2" t="s">
        <v>5698</v>
      </c>
      <c r="J3597" s="1">
        <v>46142</v>
      </c>
      <c r="K3597"/>
      <c r="L3597" s="4">
        <v>0</v>
      </c>
      <c r="M3597" s="4" t="str">
        <f t="shared" si="339"/>
        <v>Low Sales</v>
      </c>
      <c r="N3597" s="2" t="str">
        <f t="shared" si="340"/>
        <v>Grade C</v>
      </c>
      <c r="O3597">
        <v>5</v>
      </c>
      <c r="P3597" s="4">
        <v>5</v>
      </c>
      <c r="Q3597" t="s">
        <v>37</v>
      </c>
      <c r="R3597" s="4">
        <v>10</v>
      </c>
      <c r="S3597" t="str">
        <f>CONCATENATE(OrdersTable[[#This Row],[Clean_ID]],"-",OrdersTable[[#This Row],[Clean_Region]],"-",OrdersTable[[#This Row],[Clean_Product]])</f>
        <v>4595-EAST-Electronics</v>
      </c>
    </row>
    <row r="3598" spans="1:19" x14ac:dyDescent="0.3">
      <c r="A3598" t="s">
        <v>9037</v>
      </c>
      <c r="B3598" t="str">
        <f t="shared" si="336"/>
        <v>4596</v>
      </c>
      <c r="C3598" t="s">
        <v>9038</v>
      </c>
      <c r="D3598" t="str">
        <f t="shared" si="341"/>
        <v>Jeffrey Higgins</v>
      </c>
      <c r="E3598" t="s">
        <v>34</v>
      </c>
      <c r="F3598" t="str">
        <f t="shared" si="337"/>
        <v>NORTH</v>
      </c>
      <c r="G3598" t="s">
        <v>80</v>
      </c>
      <c r="H3598" t="str">
        <f t="shared" si="338"/>
        <v>Furniture</v>
      </c>
      <c r="I3598" s="2" t="s">
        <v>9039</v>
      </c>
      <c r="J3598" s="1">
        <v>45813</v>
      </c>
      <c r="K3598">
        <v>1076.21</v>
      </c>
      <c r="L3598" s="4">
        <v>1076.21</v>
      </c>
      <c r="M3598" s="4" t="str">
        <f t="shared" si="339"/>
        <v>Low Sales</v>
      </c>
      <c r="N3598" s="2" t="str">
        <f t="shared" si="340"/>
        <v>Grade C</v>
      </c>
      <c r="O3598">
        <v>15</v>
      </c>
      <c r="P3598" s="4">
        <v>15</v>
      </c>
      <c r="Q3598" t="s">
        <v>37</v>
      </c>
      <c r="R3598" s="4">
        <v>10</v>
      </c>
      <c r="S3598" t="str">
        <f>CONCATENATE(OrdersTable[[#This Row],[Clean_ID]],"-",OrdersTable[[#This Row],[Clean_Region]],"-",OrdersTable[[#This Row],[Clean_Product]])</f>
        <v>4596-NORTH-Furniture</v>
      </c>
    </row>
    <row r="3599" spans="1:19" x14ac:dyDescent="0.3">
      <c r="A3599" t="s">
        <v>9040</v>
      </c>
      <c r="B3599" t="str">
        <f t="shared" si="336"/>
        <v>4597</v>
      </c>
      <c r="C3599" t="s">
        <v>9041</v>
      </c>
      <c r="D3599" t="str">
        <f t="shared" si="341"/>
        <v>Victor White</v>
      </c>
      <c r="E3599" t="s">
        <v>26</v>
      </c>
      <c r="F3599" t="str">
        <f t="shared" si="337"/>
        <v>EAST</v>
      </c>
      <c r="G3599" t="s">
        <v>80</v>
      </c>
      <c r="H3599" t="str">
        <f t="shared" si="338"/>
        <v>Furniture</v>
      </c>
      <c r="I3599" s="2" t="s">
        <v>9042</v>
      </c>
      <c r="J3599" s="1">
        <v>45865</v>
      </c>
      <c r="K3599"/>
      <c r="L3599" s="4">
        <v>0</v>
      </c>
      <c r="M3599" s="4" t="str">
        <f t="shared" si="339"/>
        <v>Low Sales</v>
      </c>
      <c r="N3599" s="2" t="str">
        <f t="shared" si="340"/>
        <v>Grade C</v>
      </c>
      <c r="O3599">
        <v>15</v>
      </c>
      <c r="P3599" s="4">
        <v>15</v>
      </c>
      <c r="Q3599" t="s">
        <v>14</v>
      </c>
      <c r="R3599" s="4">
        <v>10</v>
      </c>
      <c r="S3599" t="str">
        <f>CONCATENATE(OrdersTable[[#This Row],[Clean_ID]],"-",OrdersTable[[#This Row],[Clean_Region]],"-",OrdersTable[[#This Row],[Clean_Product]])</f>
        <v>4597-EAST-Furniture</v>
      </c>
    </row>
    <row r="3600" spans="1:19" x14ac:dyDescent="0.3">
      <c r="A3600" t="s">
        <v>9043</v>
      </c>
      <c r="B3600" t="str">
        <f t="shared" si="336"/>
        <v>4598</v>
      </c>
      <c r="C3600" t="s">
        <v>2431</v>
      </c>
      <c r="D3600" t="str">
        <f t="shared" si="341"/>
        <v>Jeffrey Smith</v>
      </c>
      <c r="E3600" t="s">
        <v>11</v>
      </c>
      <c r="F3600" t="str">
        <f t="shared" si="337"/>
        <v>NORTH</v>
      </c>
      <c r="G3600" t="s">
        <v>12</v>
      </c>
      <c r="H3600" t="str">
        <f t="shared" si="338"/>
        <v>Electronics</v>
      </c>
      <c r="I3600" s="2" t="s">
        <v>1382</v>
      </c>
      <c r="J3600" s="1">
        <v>45557</v>
      </c>
      <c r="K3600">
        <v>4053.95</v>
      </c>
      <c r="L3600" s="4">
        <v>4053.95</v>
      </c>
      <c r="M3600" s="4" t="str">
        <f t="shared" si="339"/>
        <v>High Sales</v>
      </c>
      <c r="N3600" s="2" t="str">
        <f t="shared" si="340"/>
        <v>Grade A</v>
      </c>
      <c r="O3600">
        <v>15</v>
      </c>
      <c r="P3600" s="4">
        <v>15</v>
      </c>
      <c r="Q3600" t="s">
        <v>18</v>
      </c>
      <c r="R3600" s="4">
        <v>5</v>
      </c>
      <c r="S3600" t="str">
        <f>CONCATENATE(OrdersTable[[#This Row],[Clean_ID]],"-",OrdersTable[[#This Row],[Clean_Region]],"-",OrdersTable[[#This Row],[Clean_Product]])</f>
        <v>4598-NORTH-Electronics</v>
      </c>
    </row>
    <row r="3601" spans="1:19" x14ac:dyDescent="0.3">
      <c r="A3601" t="s">
        <v>9044</v>
      </c>
      <c r="B3601" t="str">
        <f t="shared" si="336"/>
        <v>4599</v>
      </c>
      <c r="C3601" t="s">
        <v>9045</v>
      </c>
      <c r="D3601" t="str">
        <f t="shared" si="341"/>
        <v>Sarah Lopez</v>
      </c>
      <c r="E3601" t="s">
        <v>51</v>
      </c>
      <c r="F3601" t="str">
        <f t="shared" si="337"/>
        <v>WEST</v>
      </c>
      <c r="G3601" t="s">
        <v>80</v>
      </c>
      <c r="H3601" t="str">
        <f t="shared" si="338"/>
        <v>Furniture</v>
      </c>
      <c r="I3601" s="2" t="s">
        <v>22</v>
      </c>
      <c r="J3601" s="1">
        <v>45866</v>
      </c>
      <c r="K3601">
        <v>2963.19</v>
      </c>
      <c r="L3601" s="4">
        <v>2963.19</v>
      </c>
      <c r="M3601" s="4" t="str">
        <f t="shared" si="339"/>
        <v>High Sales</v>
      </c>
      <c r="N3601" s="2" t="str">
        <f t="shared" si="340"/>
        <v>Grade B</v>
      </c>
      <c r="O3601">
        <v>20</v>
      </c>
      <c r="P3601" s="4">
        <v>20</v>
      </c>
      <c r="Q3601" t="s">
        <v>23</v>
      </c>
      <c r="R3601" s="4">
        <v>4</v>
      </c>
      <c r="S3601" t="str">
        <f>CONCATENATE(OrdersTable[[#This Row],[Clean_ID]],"-",OrdersTable[[#This Row],[Clean_Region]],"-",OrdersTable[[#This Row],[Clean_Product]])</f>
        <v>4599-WEST-Furniture</v>
      </c>
    </row>
    <row r="3602" spans="1:19" x14ac:dyDescent="0.3">
      <c r="A3602" t="s">
        <v>9046</v>
      </c>
      <c r="B3602" t="str">
        <f t="shared" si="336"/>
        <v>4600</v>
      </c>
      <c r="C3602" t="s">
        <v>9047</v>
      </c>
      <c r="D3602" t="str">
        <f t="shared" si="341"/>
        <v>Lawrence Hahn</v>
      </c>
      <c r="E3602" t="s">
        <v>11</v>
      </c>
      <c r="F3602" t="str">
        <f t="shared" si="337"/>
        <v>NORTH</v>
      </c>
      <c r="G3602" t="s">
        <v>12</v>
      </c>
      <c r="H3602" t="str">
        <f t="shared" si="338"/>
        <v>Electronics</v>
      </c>
      <c r="I3602" s="2" t="s">
        <v>4295</v>
      </c>
      <c r="J3602" s="1">
        <v>46131</v>
      </c>
      <c r="K3602">
        <v>1690.34</v>
      </c>
      <c r="L3602" s="4">
        <v>1690.34</v>
      </c>
      <c r="M3602" s="4" t="str">
        <f t="shared" si="339"/>
        <v>Low Sales</v>
      </c>
      <c r="N3602" s="2" t="str">
        <f t="shared" si="340"/>
        <v>Grade C</v>
      </c>
      <c r="O3602">
        <v>10</v>
      </c>
      <c r="P3602" s="4">
        <v>10</v>
      </c>
      <c r="Q3602" t="s">
        <v>23</v>
      </c>
      <c r="R3602" s="4">
        <v>8</v>
      </c>
      <c r="S3602" t="str">
        <f>CONCATENATE(OrdersTable[[#This Row],[Clean_ID]],"-",OrdersTable[[#This Row],[Clean_Region]],"-",OrdersTable[[#This Row],[Clean_Product]])</f>
        <v>4600-NORTH-Electronics</v>
      </c>
    </row>
    <row r="3603" spans="1:19" x14ac:dyDescent="0.3">
      <c r="A3603" t="s">
        <v>9048</v>
      </c>
      <c r="B3603" t="str">
        <f t="shared" si="336"/>
        <v>4601</v>
      </c>
      <c r="C3603" t="s">
        <v>9049</v>
      </c>
      <c r="D3603" t="str">
        <f t="shared" si="341"/>
        <v>Alyssa Miranda</v>
      </c>
      <c r="E3603" t="s">
        <v>34</v>
      </c>
      <c r="F3603" t="str">
        <f t="shared" si="337"/>
        <v>NORTH</v>
      </c>
      <c r="G3603" t="s">
        <v>40</v>
      </c>
      <c r="H3603" t="str">
        <f t="shared" si="338"/>
        <v>Office Supplies</v>
      </c>
      <c r="I3603" s="2" t="s">
        <v>1007</v>
      </c>
      <c r="J3603" s="1">
        <v>45814</v>
      </c>
      <c r="K3603"/>
      <c r="L3603" s="4">
        <v>0</v>
      </c>
      <c r="M3603" s="4" t="str">
        <f t="shared" si="339"/>
        <v>Low Sales</v>
      </c>
      <c r="N3603" s="2" t="str">
        <f t="shared" si="340"/>
        <v>Grade C</v>
      </c>
      <c r="O3603">
        <v>15</v>
      </c>
      <c r="P3603" s="4">
        <v>15</v>
      </c>
      <c r="Q3603" t="s">
        <v>23</v>
      </c>
      <c r="R3603" s="4">
        <v>12</v>
      </c>
      <c r="S3603" t="str">
        <f>CONCATENATE(OrdersTable[[#This Row],[Clean_ID]],"-",OrdersTable[[#This Row],[Clean_Region]],"-",OrdersTable[[#This Row],[Clean_Product]])</f>
        <v>4601-NORTH-Office Supplies</v>
      </c>
    </row>
    <row r="3604" spans="1:19" x14ac:dyDescent="0.3">
      <c r="A3604" t="s">
        <v>9050</v>
      </c>
      <c r="B3604" t="str">
        <f t="shared" si="336"/>
        <v>4602</v>
      </c>
      <c r="C3604" t="s">
        <v>9051</v>
      </c>
      <c r="D3604" t="str">
        <f t="shared" si="341"/>
        <v>Natalie Perry Md</v>
      </c>
      <c r="E3604" t="s">
        <v>11</v>
      </c>
      <c r="F3604" t="str">
        <f t="shared" si="337"/>
        <v>NORTH</v>
      </c>
      <c r="G3604" t="s">
        <v>80</v>
      </c>
      <c r="H3604" t="str">
        <f t="shared" si="338"/>
        <v>Furniture</v>
      </c>
      <c r="I3604" s="2" t="s">
        <v>1104</v>
      </c>
      <c r="J3604" s="1">
        <v>45899</v>
      </c>
      <c r="K3604">
        <v>1869.42</v>
      </c>
      <c r="L3604" s="4">
        <v>1869.42</v>
      </c>
      <c r="M3604" s="4" t="str">
        <f t="shared" si="339"/>
        <v>Low Sales</v>
      </c>
      <c r="N3604" s="2" t="str">
        <f t="shared" si="340"/>
        <v>Grade C</v>
      </c>
      <c r="O3604">
        <v>10</v>
      </c>
      <c r="P3604" s="4">
        <v>10</v>
      </c>
      <c r="Q3604" t="s">
        <v>37</v>
      </c>
      <c r="R3604" s="4">
        <v>15</v>
      </c>
      <c r="S3604" t="str">
        <f>CONCATENATE(OrdersTable[[#This Row],[Clean_ID]],"-",OrdersTable[[#This Row],[Clean_Region]],"-",OrdersTable[[#This Row],[Clean_Product]])</f>
        <v>4602-NORTH-Furniture</v>
      </c>
    </row>
    <row r="3605" spans="1:19" x14ac:dyDescent="0.3">
      <c r="A3605" t="s">
        <v>9052</v>
      </c>
      <c r="B3605" t="str">
        <f t="shared" si="336"/>
        <v>4603</v>
      </c>
      <c r="C3605" t="s">
        <v>9053</v>
      </c>
      <c r="D3605" t="str">
        <f t="shared" si="341"/>
        <v>Heidi Lynn</v>
      </c>
      <c r="E3605" t="s">
        <v>44</v>
      </c>
      <c r="F3605" t="str">
        <f t="shared" si="337"/>
        <v>SOUTH</v>
      </c>
      <c r="G3605" t="s">
        <v>12</v>
      </c>
      <c r="H3605" t="str">
        <f t="shared" si="338"/>
        <v>Electronics</v>
      </c>
      <c r="I3605" s="2" t="s">
        <v>2506</v>
      </c>
      <c r="J3605" s="1">
        <v>46070</v>
      </c>
      <c r="K3605">
        <v>2658.36</v>
      </c>
      <c r="L3605" s="4">
        <v>2658.36</v>
      </c>
      <c r="M3605" s="4" t="str">
        <f t="shared" si="339"/>
        <v>High Sales</v>
      </c>
      <c r="N3605" s="2" t="str">
        <f t="shared" si="340"/>
        <v>Grade B</v>
      </c>
      <c r="O3605">
        <v>10</v>
      </c>
      <c r="P3605" s="4">
        <v>10</v>
      </c>
      <c r="Q3605" t="s">
        <v>31</v>
      </c>
      <c r="R3605" s="4">
        <v>4</v>
      </c>
      <c r="S3605" t="str">
        <f>CONCATENATE(OrdersTable[[#This Row],[Clean_ID]],"-",OrdersTable[[#This Row],[Clean_Region]],"-",OrdersTable[[#This Row],[Clean_Product]])</f>
        <v>4603-SOUTH-Electronics</v>
      </c>
    </row>
    <row r="3606" spans="1:19" x14ac:dyDescent="0.3">
      <c r="A3606" t="s">
        <v>9054</v>
      </c>
      <c r="B3606" t="str">
        <f t="shared" si="336"/>
        <v>4604</v>
      </c>
      <c r="C3606" t="s">
        <v>9055</v>
      </c>
      <c r="D3606" t="str">
        <f t="shared" si="341"/>
        <v>Rebecca Reed</v>
      </c>
      <c r="E3606" t="s">
        <v>34</v>
      </c>
      <c r="F3606" t="str">
        <f t="shared" si="337"/>
        <v>NORTH</v>
      </c>
      <c r="G3606" t="s">
        <v>35</v>
      </c>
      <c r="H3606" t="str">
        <f t="shared" si="338"/>
        <v>Electronics</v>
      </c>
      <c r="I3606" s="2" t="s">
        <v>1007</v>
      </c>
      <c r="J3606" s="1">
        <v>45814</v>
      </c>
      <c r="K3606"/>
      <c r="L3606" s="4">
        <v>0</v>
      </c>
      <c r="M3606" s="4" t="str">
        <f t="shared" si="339"/>
        <v>Low Sales</v>
      </c>
      <c r="N3606" s="2" t="str">
        <f t="shared" si="340"/>
        <v>Grade C</v>
      </c>
      <c r="O3606">
        <v>20</v>
      </c>
      <c r="P3606" s="4">
        <v>20</v>
      </c>
      <c r="Q3606" t="s">
        <v>23</v>
      </c>
      <c r="R3606" s="4">
        <v>15</v>
      </c>
      <c r="S3606" t="str">
        <f>CONCATENATE(OrdersTable[[#This Row],[Clean_ID]],"-",OrdersTable[[#This Row],[Clean_Region]],"-",OrdersTable[[#This Row],[Clean_Product]])</f>
        <v>4604-NORTH-Electronics</v>
      </c>
    </row>
    <row r="3607" spans="1:19" x14ac:dyDescent="0.3">
      <c r="A3607" t="s">
        <v>9056</v>
      </c>
      <c r="B3607" t="str">
        <f t="shared" si="336"/>
        <v>4605</v>
      </c>
      <c r="C3607" t="s">
        <v>9057</v>
      </c>
      <c r="D3607" t="str">
        <f t="shared" si="341"/>
        <v>Sean Kidd</v>
      </c>
      <c r="E3607" t="s">
        <v>51</v>
      </c>
      <c r="F3607" t="str">
        <f t="shared" si="337"/>
        <v>WEST</v>
      </c>
      <c r="G3607" t="s">
        <v>35</v>
      </c>
      <c r="H3607" t="str">
        <f t="shared" si="338"/>
        <v>Electronics</v>
      </c>
      <c r="I3607" s="2" t="s">
        <v>1585</v>
      </c>
      <c r="J3607" s="1">
        <v>45806</v>
      </c>
      <c r="K3607"/>
      <c r="L3607" s="4">
        <v>0</v>
      </c>
      <c r="M3607" s="4" t="str">
        <f t="shared" si="339"/>
        <v>Low Sales</v>
      </c>
      <c r="N3607" s="2" t="str">
        <f t="shared" si="340"/>
        <v>Grade C</v>
      </c>
      <c r="O3607">
        <v>15</v>
      </c>
      <c r="P3607" s="4">
        <v>15</v>
      </c>
      <c r="Q3607" t="s">
        <v>31</v>
      </c>
      <c r="R3607" s="4">
        <v>13</v>
      </c>
      <c r="S3607" t="str">
        <f>CONCATENATE(OrdersTable[[#This Row],[Clean_ID]],"-",OrdersTable[[#This Row],[Clean_Region]],"-",OrdersTable[[#This Row],[Clean_Product]])</f>
        <v>4605-WEST-Electronics</v>
      </c>
    </row>
    <row r="3608" spans="1:19" x14ac:dyDescent="0.3">
      <c r="A3608" t="s">
        <v>9058</v>
      </c>
      <c r="B3608" t="str">
        <f t="shared" si="336"/>
        <v>4606</v>
      </c>
      <c r="C3608" t="s">
        <v>9059</v>
      </c>
      <c r="D3608" t="str">
        <f t="shared" si="341"/>
        <v>Richard Harper Dds</v>
      </c>
      <c r="E3608" t="s">
        <v>21</v>
      </c>
      <c r="F3608" t="str">
        <f t="shared" si="337"/>
        <v>CENTRAL</v>
      </c>
      <c r="G3608" t="s">
        <v>80</v>
      </c>
      <c r="H3608" t="str">
        <f t="shared" si="338"/>
        <v>Furniture</v>
      </c>
      <c r="I3608" s="2" t="s">
        <v>1617</v>
      </c>
      <c r="J3608" s="1">
        <v>45813</v>
      </c>
      <c r="K3608"/>
      <c r="L3608" s="4">
        <v>0</v>
      </c>
      <c r="M3608" s="4" t="str">
        <f t="shared" si="339"/>
        <v>Low Sales</v>
      </c>
      <c r="N3608" s="2" t="str">
        <f t="shared" si="340"/>
        <v>Grade C</v>
      </c>
      <c r="O3608"/>
      <c r="P3608" s="4">
        <v>0</v>
      </c>
      <c r="Q3608" t="s">
        <v>23</v>
      </c>
      <c r="R3608" s="4">
        <v>6</v>
      </c>
      <c r="S3608" t="str">
        <f>CONCATENATE(OrdersTable[[#This Row],[Clean_ID]],"-",OrdersTable[[#This Row],[Clean_Region]],"-",OrdersTable[[#This Row],[Clean_Product]])</f>
        <v>4606-CENTRAL-Furniture</v>
      </c>
    </row>
    <row r="3609" spans="1:19" x14ac:dyDescent="0.3">
      <c r="A3609" t="s">
        <v>9060</v>
      </c>
      <c r="B3609" t="str">
        <f t="shared" si="336"/>
        <v>4607</v>
      </c>
      <c r="C3609" t="s">
        <v>9061</v>
      </c>
      <c r="D3609" t="str">
        <f t="shared" si="341"/>
        <v>William Walton</v>
      </c>
      <c r="E3609" t="s">
        <v>44</v>
      </c>
      <c r="F3609" t="str">
        <f t="shared" si="337"/>
        <v>SOUTH</v>
      </c>
      <c r="G3609" t="s">
        <v>12</v>
      </c>
      <c r="H3609" t="str">
        <f t="shared" si="338"/>
        <v>Electronics</v>
      </c>
      <c r="I3609" s="2" t="s">
        <v>1963</v>
      </c>
      <c r="J3609" s="1">
        <v>45528</v>
      </c>
      <c r="K3609">
        <v>3199.08</v>
      </c>
      <c r="L3609" s="4">
        <v>3199.08</v>
      </c>
      <c r="M3609" s="4" t="str">
        <f t="shared" si="339"/>
        <v>High Sales</v>
      </c>
      <c r="N3609" s="2" t="str">
        <f t="shared" si="340"/>
        <v>Grade B</v>
      </c>
      <c r="O3609">
        <v>20</v>
      </c>
      <c r="P3609" s="4">
        <v>20</v>
      </c>
      <c r="Q3609" t="s">
        <v>31</v>
      </c>
      <c r="R3609" s="4">
        <v>15</v>
      </c>
      <c r="S3609" t="str">
        <f>CONCATENATE(OrdersTable[[#This Row],[Clean_ID]],"-",OrdersTable[[#This Row],[Clean_Region]],"-",OrdersTable[[#This Row],[Clean_Product]])</f>
        <v>4607-SOUTH-Electronics</v>
      </c>
    </row>
    <row r="3610" spans="1:19" x14ac:dyDescent="0.3">
      <c r="A3610" t="s">
        <v>9062</v>
      </c>
      <c r="B3610" t="str">
        <f t="shared" si="336"/>
        <v>4608</v>
      </c>
      <c r="C3610" t="s">
        <v>9063</v>
      </c>
      <c r="D3610" t="str">
        <f t="shared" si="341"/>
        <v>Nathan Smith</v>
      </c>
      <c r="E3610" t="s">
        <v>26</v>
      </c>
      <c r="F3610" t="str">
        <f t="shared" si="337"/>
        <v>EAST</v>
      </c>
      <c r="G3610" t="s">
        <v>40</v>
      </c>
      <c r="H3610" t="str">
        <f t="shared" si="338"/>
        <v>Office Supplies</v>
      </c>
      <c r="I3610" s="2" t="s">
        <v>5583</v>
      </c>
      <c r="J3610" s="1">
        <v>45906</v>
      </c>
      <c r="K3610"/>
      <c r="L3610" s="4">
        <v>0</v>
      </c>
      <c r="M3610" s="4" t="str">
        <f t="shared" si="339"/>
        <v>Low Sales</v>
      </c>
      <c r="N3610" s="2" t="str">
        <f t="shared" si="340"/>
        <v>Grade C</v>
      </c>
      <c r="O3610">
        <v>15</v>
      </c>
      <c r="P3610" s="4">
        <v>15</v>
      </c>
      <c r="Q3610" t="s">
        <v>37</v>
      </c>
      <c r="R3610" s="4">
        <v>12</v>
      </c>
      <c r="S3610" t="str">
        <f>CONCATENATE(OrdersTable[[#This Row],[Clean_ID]],"-",OrdersTable[[#This Row],[Clean_Region]],"-",OrdersTable[[#This Row],[Clean_Product]])</f>
        <v>4608-EAST-Office Supplies</v>
      </c>
    </row>
    <row r="3611" spans="1:19" x14ac:dyDescent="0.3">
      <c r="A3611" t="s">
        <v>9064</v>
      </c>
      <c r="B3611" t="str">
        <f t="shared" si="336"/>
        <v>4609</v>
      </c>
      <c r="C3611" t="s">
        <v>9065</v>
      </c>
      <c r="D3611" t="str">
        <f t="shared" si="341"/>
        <v>Amanda Kirk</v>
      </c>
      <c r="E3611" t="s">
        <v>51</v>
      </c>
      <c r="F3611" t="str">
        <f t="shared" si="337"/>
        <v>WEST</v>
      </c>
      <c r="G3611" t="s">
        <v>40</v>
      </c>
      <c r="H3611" t="str">
        <f t="shared" si="338"/>
        <v>Office Supplies</v>
      </c>
      <c r="I3611" s="2" t="s">
        <v>7546</v>
      </c>
      <c r="J3611" s="1">
        <v>45381</v>
      </c>
      <c r="K3611"/>
      <c r="L3611" s="4">
        <v>0</v>
      </c>
      <c r="M3611" s="4" t="str">
        <f t="shared" si="339"/>
        <v>Low Sales</v>
      </c>
      <c r="N3611" s="2" t="str">
        <f t="shared" si="340"/>
        <v>Grade C</v>
      </c>
      <c r="O3611"/>
      <c r="P3611" s="4">
        <v>0</v>
      </c>
      <c r="Q3611" t="s">
        <v>23</v>
      </c>
      <c r="R3611" s="4">
        <v>11</v>
      </c>
      <c r="S3611" t="str">
        <f>CONCATENATE(OrdersTable[[#This Row],[Clean_ID]],"-",OrdersTable[[#This Row],[Clean_Region]],"-",OrdersTable[[#This Row],[Clean_Product]])</f>
        <v>4609-WEST-Office Supplies</v>
      </c>
    </row>
    <row r="3612" spans="1:19" x14ac:dyDescent="0.3">
      <c r="A3612" t="s">
        <v>9066</v>
      </c>
      <c r="B3612" t="str">
        <f t="shared" si="336"/>
        <v>4610</v>
      </c>
      <c r="C3612" t="s">
        <v>9067</v>
      </c>
      <c r="D3612" t="str">
        <f t="shared" si="341"/>
        <v>Ann Guerrero</v>
      </c>
      <c r="E3612" t="s">
        <v>44</v>
      </c>
      <c r="F3612" t="str">
        <f t="shared" si="337"/>
        <v>SOUTH</v>
      </c>
      <c r="G3612" t="s">
        <v>35</v>
      </c>
      <c r="H3612" t="str">
        <f t="shared" si="338"/>
        <v>Electronics</v>
      </c>
      <c r="I3612" s="2" t="s">
        <v>7389</v>
      </c>
      <c r="J3612" s="1">
        <v>45746</v>
      </c>
      <c r="K3612">
        <v>3815.03</v>
      </c>
      <c r="L3612" s="4">
        <v>3815.03</v>
      </c>
      <c r="M3612" s="4" t="str">
        <f t="shared" si="339"/>
        <v>High Sales</v>
      </c>
      <c r="N3612" s="2" t="str">
        <f t="shared" si="340"/>
        <v>Grade B</v>
      </c>
      <c r="O3612"/>
      <c r="P3612" s="4">
        <v>0</v>
      </c>
      <c r="Q3612" t="s">
        <v>37</v>
      </c>
      <c r="R3612" s="4">
        <v>8</v>
      </c>
      <c r="S3612" t="str">
        <f>CONCATENATE(OrdersTable[[#This Row],[Clean_ID]],"-",OrdersTable[[#This Row],[Clean_Region]],"-",OrdersTable[[#This Row],[Clean_Product]])</f>
        <v>4610-SOUTH-Electronics</v>
      </c>
    </row>
    <row r="3613" spans="1:19" x14ac:dyDescent="0.3">
      <c r="A3613" t="s">
        <v>9068</v>
      </c>
      <c r="B3613" t="str">
        <f t="shared" si="336"/>
        <v>4611</v>
      </c>
      <c r="C3613" t="s">
        <v>9069</v>
      </c>
      <c r="D3613" t="str">
        <f t="shared" si="341"/>
        <v>Sherry Robles</v>
      </c>
      <c r="E3613" t="s">
        <v>51</v>
      </c>
      <c r="F3613" t="str">
        <f t="shared" si="337"/>
        <v>WEST</v>
      </c>
      <c r="G3613" t="s">
        <v>40</v>
      </c>
      <c r="H3613" t="str">
        <f t="shared" si="338"/>
        <v>Office Supplies</v>
      </c>
      <c r="I3613" s="2" t="s">
        <v>7511</v>
      </c>
      <c r="J3613" s="1">
        <v>45634</v>
      </c>
      <c r="K3613"/>
      <c r="L3613" s="4">
        <v>0</v>
      </c>
      <c r="M3613" s="4" t="str">
        <f t="shared" si="339"/>
        <v>Low Sales</v>
      </c>
      <c r="N3613" s="2" t="str">
        <f t="shared" si="340"/>
        <v>Grade C</v>
      </c>
      <c r="O3613">
        <v>15</v>
      </c>
      <c r="P3613" s="4">
        <v>15</v>
      </c>
      <c r="Q3613" t="s">
        <v>31</v>
      </c>
      <c r="R3613" s="4">
        <v>2</v>
      </c>
      <c r="S3613" t="str">
        <f>CONCATENATE(OrdersTable[[#This Row],[Clean_ID]],"-",OrdersTable[[#This Row],[Clean_Region]],"-",OrdersTable[[#This Row],[Clean_Product]])</f>
        <v>4611-WEST-Office Supplies</v>
      </c>
    </row>
    <row r="3614" spans="1:19" x14ac:dyDescent="0.3">
      <c r="A3614" t="s">
        <v>9070</v>
      </c>
      <c r="B3614" t="str">
        <f t="shared" si="336"/>
        <v>4612</v>
      </c>
      <c r="C3614" t="s">
        <v>9071</v>
      </c>
      <c r="D3614" t="str">
        <f t="shared" si="341"/>
        <v>Melissa Briggs</v>
      </c>
      <c r="E3614" t="s">
        <v>26</v>
      </c>
      <c r="F3614" t="str">
        <f t="shared" si="337"/>
        <v>EAST</v>
      </c>
      <c r="G3614" t="s">
        <v>35</v>
      </c>
      <c r="H3614" t="str">
        <f t="shared" si="338"/>
        <v>Electronics</v>
      </c>
      <c r="I3614" s="2" t="s">
        <v>3154</v>
      </c>
      <c r="J3614" s="1">
        <v>45610</v>
      </c>
      <c r="K3614"/>
      <c r="L3614" s="4">
        <v>0</v>
      </c>
      <c r="M3614" s="4" t="str">
        <f t="shared" si="339"/>
        <v>Low Sales</v>
      </c>
      <c r="N3614" s="2" t="str">
        <f t="shared" si="340"/>
        <v>Grade C</v>
      </c>
      <c r="O3614"/>
      <c r="P3614" s="4">
        <v>0</v>
      </c>
      <c r="Q3614" t="s">
        <v>37</v>
      </c>
      <c r="R3614" s="4">
        <v>7</v>
      </c>
      <c r="S3614" t="str">
        <f>CONCATENATE(OrdersTable[[#This Row],[Clean_ID]],"-",OrdersTable[[#This Row],[Clean_Region]],"-",OrdersTable[[#This Row],[Clean_Product]])</f>
        <v>4612-EAST-Electronics</v>
      </c>
    </row>
    <row r="3615" spans="1:19" x14ac:dyDescent="0.3">
      <c r="A3615" t="s">
        <v>9072</v>
      </c>
      <c r="B3615" t="str">
        <f t="shared" si="336"/>
        <v>4613</v>
      </c>
      <c r="C3615" t="s">
        <v>9073</v>
      </c>
      <c r="D3615" t="str">
        <f t="shared" si="341"/>
        <v>Lisa Thomas</v>
      </c>
      <c r="E3615" t="s">
        <v>44</v>
      </c>
      <c r="F3615" t="str">
        <f t="shared" si="337"/>
        <v>SOUTH</v>
      </c>
      <c r="G3615" t="s">
        <v>12</v>
      </c>
      <c r="H3615" t="str">
        <f t="shared" si="338"/>
        <v>Electronics</v>
      </c>
      <c r="I3615" s="2" t="s">
        <v>802</v>
      </c>
      <c r="J3615" s="1">
        <v>46120</v>
      </c>
      <c r="K3615">
        <v>2850.34</v>
      </c>
      <c r="L3615" s="4">
        <v>2850.34</v>
      </c>
      <c r="M3615" s="4" t="str">
        <f t="shared" si="339"/>
        <v>High Sales</v>
      </c>
      <c r="N3615" s="2" t="str">
        <f t="shared" si="340"/>
        <v>Grade B</v>
      </c>
      <c r="O3615">
        <v>15</v>
      </c>
      <c r="P3615" s="4">
        <v>15</v>
      </c>
      <c r="Q3615" t="s">
        <v>37</v>
      </c>
      <c r="R3615" s="4">
        <v>14</v>
      </c>
      <c r="S3615" t="str">
        <f>CONCATENATE(OrdersTable[[#This Row],[Clean_ID]],"-",OrdersTable[[#This Row],[Clean_Region]],"-",OrdersTable[[#This Row],[Clean_Product]])</f>
        <v>4613-SOUTH-Electronics</v>
      </c>
    </row>
    <row r="3616" spans="1:19" x14ac:dyDescent="0.3">
      <c r="A3616" t="s">
        <v>9074</v>
      </c>
      <c r="B3616" t="str">
        <f t="shared" si="336"/>
        <v>4614</v>
      </c>
      <c r="C3616" t="s">
        <v>9075</v>
      </c>
      <c r="D3616" t="str">
        <f t="shared" si="341"/>
        <v>Steven Salinas</v>
      </c>
      <c r="E3616" t="s">
        <v>44</v>
      </c>
      <c r="F3616" t="str">
        <f t="shared" si="337"/>
        <v>SOUTH</v>
      </c>
      <c r="G3616" t="s">
        <v>12</v>
      </c>
      <c r="H3616" t="str">
        <f t="shared" si="338"/>
        <v>Electronics</v>
      </c>
      <c r="I3616" s="2" t="s">
        <v>3404</v>
      </c>
      <c r="J3616" s="1">
        <v>45404</v>
      </c>
      <c r="K3616">
        <v>3932.2</v>
      </c>
      <c r="L3616" s="4">
        <v>3932.2</v>
      </c>
      <c r="M3616" s="4" t="str">
        <f t="shared" si="339"/>
        <v>High Sales</v>
      </c>
      <c r="N3616" s="2" t="str">
        <f t="shared" si="340"/>
        <v>Grade B</v>
      </c>
      <c r="O3616">
        <v>5</v>
      </c>
      <c r="P3616" s="4">
        <v>5</v>
      </c>
      <c r="Q3616" t="s">
        <v>31</v>
      </c>
      <c r="R3616" s="4">
        <v>10</v>
      </c>
      <c r="S3616" t="str">
        <f>CONCATENATE(OrdersTable[[#This Row],[Clean_ID]],"-",OrdersTable[[#This Row],[Clean_Region]],"-",OrdersTable[[#This Row],[Clean_Product]])</f>
        <v>4614-SOUTH-Electronics</v>
      </c>
    </row>
    <row r="3617" spans="1:19" x14ac:dyDescent="0.3">
      <c r="A3617" t="s">
        <v>9076</v>
      </c>
      <c r="B3617" t="str">
        <f t="shared" si="336"/>
        <v>4615</v>
      </c>
      <c r="C3617" t="s">
        <v>9077</v>
      </c>
      <c r="D3617" t="str">
        <f t="shared" si="341"/>
        <v>Jacob Johnston</v>
      </c>
      <c r="E3617" t="s">
        <v>51</v>
      </c>
      <c r="F3617" t="str">
        <f t="shared" si="337"/>
        <v>WEST</v>
      </c>
      <c r="G3617" t="s">
        <v>80</v>
      </c>
      <c r="H3617" t="str">
        <f t="shared" si="338"/>
        <v>Furniture</v>
      </c>
      <c r="I3617" s="2" t="s">
        <v>1221</v>
      </c>
      <c r="J3617" s="1">
        <v>45468</v>
      </c>
      <c r="K3617"/>
      <c r="L3617" s="4">
        <v>0</v>
      </c>
      <c r="M3617" s="4" t="str">
        <f t="shared" si="339"/>
        <v>Low Sales</v>
      </c>
      <c r="N3617" s="2" t="str">
        <f t="shared" si="340"/>
        <v>Grade C</v>
      </c>
      <c r="O3617"/>
      <c r="P3617" s="4">
        <v>0</v>
      </c>
      <c r="Q3617" t="s">
        <v>18</v>
      </c>
      <c r="R3617" s="4">
        <v>5</v>
      </c>
      <c r="S3617" t="str">
        <f>CONCATENATE(OrdersTable[[#This Row],[Clean_ID]],"-",OrdersTable[[#This Row],[Clean_Region]],"-",OrdersTable[[#This Row],[Clean_Product]])</f>
        <v>4615-WEST-Furniture</v>
      </c>
    </row>
    <row r="3618" spans="1:19" x14ac:dyDescent="0.3">
      <c r="A3618" t="s">
        <v>9078</v>
      </c>
      <c r="B3618" t="str">
        <f t="shared" si="336"/>
        <v>4616</v>
      </c>
      <c r="C3618" t="s">
        <v>9079</v>
      </c>
      <c r="D3618" t="str">
        <f t="shared" si="341"/>
        <v>Terry Adams</v>
      </c>
      <c r="E3618" t="s">
        <v>11</v>
      </c>
      <c r="F3618" t="str">
        <f t="shared" si="337"/>
        <v>NORTH</v>
      </c>
      <c r="G3618" t="s">
        <v>80</v>
      </c>
      <c r="H3618" t="str">
        <f t="shared" si="338"/>
        <v>Furniture</v>
      </c>
      <c r="I3618" s="2" t="s">
        <v>1617</v>
      </c>
      <c r="J3618" s="1">
        <v>45813</v>
      </c>
      <c r="K3618">
        <v>2080.54</v>
      </c>
      <c r="L3618" s="4">
        <v>2080.54</v>
      </c>
      <c r="M3618" s="4" t="str">
        <f t="shared" si="339"/>
        <v>Low Sales</v>
      </c>
      <c r="N3618" s="2" t="str">
        <f t="shared" si="340"/>
        <v>Grade B</v>
      </c>
      <c r="O3618"/>
      <c r="P3618" s="4">
        <v>0</v>
      </c>
      <c r="Q3618" t="s">
        <v>37</v>
      </c>
      <c r="R3618" s="4">
        <v>13</v>
      </c>
      <c r="S3618" t="str">
        <f>CONCATENATE(OrdersTable[[#This Row],[Clean_ID]],"-",OrdersTable[[#This Row],[Clean_Region]],"-",OrdersTable[[#This Row],[Clean_Product]])</f>
        <v>4616-NORTH-Furniture</v>
      </c>
    </row>
    <row r="3619" spans="1:19" x14ac:dyDescent="0.3">
      <c r="A3619" t="s">
        <v>9080</v>
      </c>
      <c r="B3619" t="str">
        <f t="shared" si="336"/>
        <v>4617</v>
      </c>
      <c r="C3619" t="s">
        <v>9081</v>
      </c>
      <c r="D3619" t="str">
        <f t="shared" si="341"/>
        <v>Luke Martin</v>
      </c>
      <c r="E3619" t="s">
        <v>26</v>
      </c>
      <c r="F3619" t="str">
        <f t="shared" si="337"/>
        <v>EAST</v>
      </c>
      <c r="G3619" t="s">
        <v>35</v>
      </c>
      <c r="H3619" t="str">
        <f t="shared" si="338"/>
        <v>Electronics</v>
      </c>
      <c r="I3619" s="2" t="s">
        <v>477</v>
      </c>
      <c r="J3619" s="1">
        <v>45962</v>
      </c>
      <c r="K3619">
        <v>294.11</v>
      </c>
      <c r="L3619" s="4">
        <v>294.11</v>
      </c>
      <c r="M3619" s="4" t="str">
        <f t="shared" si="339"/>
        <v>Low Sales</v>
      </c>
      <c r="N3619" s="2" t="str">
        <f t="shared" si="340"/>
        <v>Grade C</v>
      </c>
      <c r="O3619"/>
      <c r="P3619" s="4">
        <v>0</v>
      </c>
      <c r="Q3619" t="s">
        <v>14</v>
      </c>
      <c r="R3619" s="4">
        <v>5</v>
      </c>
      <c r="S3619" t="str">
        <f>CONCATENATE(OrdersTable[[#This Row],[Clean_ID]],"-",OrdersTable[[#This Row],[Clean_Region]],"-",OrdersTable[[#This Row],[Clean_Product]])</f>
        <v>4617-EAST-Electronics</v>
      </c>
    </row>
    <row r="3620" spans="1:19" x14ac:dyDescent="0.3">
      <c r="A3620" t="s">
        <v>9082</v>
      </c>
      <c r="B3620" t="str">
        <f t="shared" si="336"/>
        <v>4618</v>
      </c>
      <c r="C3620" t="s">
        <v>9083</v>
      </c>
      <c r="D3620" t="str">
        <f t="shared" si="341"/>
        <v>Emily Mcknight</v>
      </c>
      <c r="E3620" t="s">
        <v>34</v>
      </c>
      <c r="F3620" t="str">
        <f t="shared" si="337"/>
        <v>NORTH</v>
      </c>
      <c r="G3620" t="s">
        <v>80</v>
      </c>
      <c r="H3620" t="str">
        <f t="shared" si="338"/>
        <v>Furniture</v>
      </c>
      <c r="I3620" s="2" t="s">
        <v>9084</v>
      </c>
      <c r="J3620" s="1">
        <v>45493</v>
      </c>
      <c r="K3620">
        <v>2790.07</v>
      </c>
      <c r="L3620" s="4">
        <v>2790.07</v>
      </c>
      <c r="M3620" s="4" t="str">
        <f t="shared" si="339"/>
        <v>High Sales</v>
      </c>
      <c r="N3620" s="2" t="str">
        <f t="shared" si="340"/>
        <v>Grade B</v>
      </c>
      <c r="O3620">
        <v>15</v>
      </c>
      <c r="P3620" s="4">
        <v>15</v>
      </c>
      <c r="Q3620" t="s">
        <v>18</v>
      </c>
      <c r="R3620" s="4">
        <v>8</v>
      </c>
      <c r="S3620" t="str">
        <f>CONCATENATE(OrdersTable[[#This Row],[Clean_ID]],"-",OrdersTable[[#This Row],[Clean_Region]],"-",OrdersTable[[#This Row],[Clean_Product]])</f>
        <v>4618-NORTH-Furniture</v>
      </c>
    </row>
    <row r="3621" spans="1:19" x14ac:dyDescent="0.3">
      <c r="A3621" t="s">
        <v>9085</v>
      </c>
      <c r="B3621" t="str">
        <f t="shared" si="336"/>
        <v>4619</v>
      </c>
      <c r="C3621" t="s">
        <v>9086</v>
      </c>
      <c r="D3621" t="str">
        <f t="shared" si="341"/>
        <v>Dana Randall</v>
      </c>
      <c r="E3621" t="s">
        <v>11</v>
      </c>
      <c r="F3621" t="str">
        <f t="shared" si="337"/>
        <v>NORTH</v>
      </c>
      <c r="G3621" t="s">
        <v>80</v>
      </c>
      <c r="H3621" t="str">
        <f t="shared" si="338"/>
        <v>Furniture</v>
      </c>
      <c r="I3621" s="2" t="s">
        <v>9087</v>
      </c>
      <c r="J3621" s="1">
        <v>45675</v>
      </c>
      <c r="K3621"/>
      <c r="L3621" s="4">
        <v>0</v>
      </c>
      <c r="M3621" s="4" t="str">
        <f t="shared" si="339"/>
        <v>Low Sales</v>
      </c>
      <c r="N3621" s="2" t="str">
        <f t="shared" si="340"/>
        <v>Grade C</v>
      </c>
      <c r="O3621">
        <v>5</v>
      </c>
      <c r="P3621" s="4">
        <v>5</v>
      </c>
      <c r="Q3621" t="s">
        <v>31</v>
      </c>
      <c r="R3621" s="4">
        <v>6</v>
      </c>
      <c r="S3621" t="str">
        <f>CONCATENATE(OrdersTable[[#This Row],[Clean_ID]],"-",OrdersTable[[#This Row],[Clean_Region]],"-",OrdersTable[[#This Row],[Clean_Product]])</f>
        <v>4619-NORTH-Furniture</v>
      </c>
    </row>
    <row r="3622" spans="1:19" x14ac:dyDescent="0.3">
      <c r="A3622" t="s">
        <v>9088</v>
      </c>
      <c r="B3622" t="str">
        <f t="shared" si="336"/>
        <v>4620</v>
      </c>
      <c r="C3622" t="s">
        <v>9089</v>
      </c>
      <c r="D3622" t="str">
        <f t="shared" si="341"/>
        <v>Chelsea Faulkner</v>
      </c>
      <c r="E3622" t="s">
        <v>26</v>
      </c>
      <c r="F3622" t="str">
        <f t="shared" si="337"/>
        <v>EAST</v>
      </c>
      <c r="G3622" t="s">
        <v>40</v>
      </c>
      <c r="H3622" t="str">
        <f t="shared" si="338"/>
        <v>Office Supplies</v>
      </c>
      <c r="I3622" s="2" t="s">
        <v>9090</v>
      </c>
      <c r="J3622" s="1">
        <v>45718</v>
      </c>
      <c r="K3622">
        <v>1758</v>
      </c>
      <c r="L3622" s="4">
        <v>1758</v>
      </c>
      <c r="M3622" s="4" t="str">
        <f t="shared" si="339"/>
        <v>Low Sales</v>
      </c>
      <c r="N3622" s="2" t="str">
        <f t="shared" si="340"/>
        <v>Grade C</v>
      </c>
      <c r="O3622">
        <v>20</v>
      </c>
      <c r="P3622" s="4">
        <v>20</v>
      </c>
      <c r="Q3622" t="s">
        <v>14</v>
      </c>
      <c r="R3622" s="4">
        <v>10</v>
      </c>
      <c r="S3622" t="str">
        <f>CONCATENATE(OrdersTable[[#This Row],[Clean_ID]],"-",OrdersTable[[#This Row],[Clean_Region]],"-",OrdersTable[[#This Row],[Clean_Product]])</f>
        <v>4620-EAST-Office Supplies</v>
      </c>
    </row>
    <row r="3623" spans="1:19" x14ac:dyDescent="0.3">
      <c r="A3623" t="s">
        <v>9091</v>
      </c>
      <c r="B3623" t="str">
        <f t="shared" si="336"/>
        <v>4621</v>
      </c>
      <c r="C3623" t="s">
        <v>9092</v>
      </c>
      <c r="D3623" t="str">
        <f t="shared" si="341"/>
        <v>Christopher Miller</v>
      </c>
      <c r="E3623" t="s">
        <v>51</v>
      </c>
      <c r="F3623" t="str">
        <f t="shared" si="337"/>
        <v>WEST</v>
      </c>
      <c r="G3623" t="s">
        <v>35</v>
      </c>
      <c r="H3623" t="str">
        <f t="shared" si="338"/>
        <v>Electronics</v>
      </c>
      <c r="I3623" s="2" t="s">
        <v>9015</v>
      </c>
      <c r="J3623" s="1">
        <v>45565</v>
      </c>
      <c r="K3623"/>
      <c r="L3623" s="4">
        <v>0</v>
      </c>
      <c r="M3623" s="4" t="str">
        <f t="shared" si="339"/>
        <v>Low Sales</v>
      </c>
      <c r="N3623" s="2" t="str">
        <f t="shared" si="340"/>
        <v>Grade C</v>
      </c>
      <c r="O3623">
        <v>10</v>
      </c>
      <c r="P3623" s="4">
        <v>10</v>
      </c>
      <c r="Q3623" t="s">
        <v>23</v>
      </c>
      <c r="R3623" s="4">
        <v>3</v>
      </c>
      <c r="S3623" t="str">
        <f>CONCATENATE(OrdersTable[[#This Row],[Clean_ID]],"-",OrdersTable[[#This Row],[Clean_Region]],"-",OrdersTable[[#This Row],[Clean_Product]])</f>
        <v>4621-WEST-Electronics</v>
      </c>
    </row>
    <row r="3624" spans="1:19" x14ac:dyDescent="0.3">
      <c r="A3624" t="s">
        <v>9093</v>
      </c>
      <c r="B3624" t="str">
        <f t="shared" si="336"/>
        <v>4622</v>
      </c>
      <c r="C3624" t="s">
        <v>9094</v>
      </c>
      <c r="D3624" t="str">
        <f t="shared" si="341"/>
        <v>Eric Mcdaniel</v>
      </c>
      <c r="E3624" t="s">
        <v>34</v>
      </c>
      <c r="F3624" t="str">
        <f t="shared" si="337"/>
        <v>NORTH</v>
      </c>
      <c r="G3624" t="s">
        <v>40</v>
      </c>
      <c r="H3624" t="str">
        <f t="shared" si="338"/>
        <v>Office Supplies</v>
      </c>
      <c r="I3624" s="2" t="s">
        <v>4510</v>
      </c>
      <c r="J3624" s="1">
        <v>46059</v>
      </c>
      <c r="K3624"/>
      <c r="L3624" s="4">
        <v>0</v>
      </c>
      <c r="M3624" s="4" t="str">
        <f t="shared" si="339"/>
        <v>Low Sales</v>
      </c>
      <c r="N3624" s="2" t="str">
        <f t="shared" si="340"/>
        <v>Grade C</v>
      </c>
      <c r="O3624"/>
      <c r="P3624" s="4">
        <v>0</v>
      </c>
      <c r="Q3624" t="s">
        <v>37</v>
      </c>
      <c r="R3624" s="4">
        <v>2</v>
      </c>
      <c r="S3624" t="str">
        <f>CONCATENATE(OrdersTable[[#This Row],[Clean_ID]],"-",OrdersTable[[#This Row],[Clean_Region]],"-",OrdersTable[[#This Row],[Clean_Product]])</f>
        <v>4622-NORTH-Office Supplies</v>
      </c>
    </row>
    <row r="3625" spans="1:19" x14ac:dyDescent="0.3">
      <c r="A3625" t="s">
        <v>9095</v>
      </c>
      <c r="B3625" t="str">
        <f t="shared" si="336"/>
        <v>4623</v>
      </c>
      <c r="C3625" t="s">
        <v>9096</v>
      </c>
      <c r="D3625" t="str">
        <f t="shared" si="341"/>
        <v>Karen Adkins</v>
      </c>
      <c r="E3625" t="s">
        <v>34</v>
      </c>
      <c r="F3625" t="str">
        <f t="shared" si="337"/>
        <v>NORTH</v>
      </c>
      <c r="G3625" t="s">
        <v>80</v>
      </c>
      <c r="H3625" t="str">
        <f t="shared" si="338"/>
        <v>Furniture</v>
      </c>
      <c r="I3625" s="2" t="s">
        <v>9097</v>
      </c>
      <c r="J3625" s="1">
        <v>46019</v>
      </c>
      <c r="K3625"/>
      <c r="L3625" s="4">
        <v>0</v>
      </c>
      <c r="M3625" s="4" t="str">
        <f t="shared" si="339"/>
        <v>Low Sales</v>
      </c>
      <c r="N3625" s="2" t="str">
        <f t="shared" si="340"/>
        <v>Grade C</v>
      </c>
      <c r="O3625">
        <v>20</v>
      </c>
      <c r="P3625" s="4">
        <v>20</v>
      </c>
      <c r="Q3625" t="s">
        <v>23</v>
      </c>
      <c r="R3625" s="4">
        <v>12</v>
      </c>
      <c r="S3625" t="str">
        <f>CONCATENATE(OrdersTable[[#This Row],[Clean_ID]],"-",OrdersTable[[#This Row],[Clean_Region]],"-",OrdersTable[[#This Row],[Clean_Product]])</f>
        <v>4623-NORTH-Furniture</v>
      </c>
    </row>
    <row r="3626" spans="1:19" x14ac:dyDescent="0.3">
      <c r="A3626" t="s">
        <v>9098</v>
      </c>
      <c r="B3626" t="str">
        <f t="shared" si="336"/>
        <v>4624</v>
      </c>
      <c r="C3626" t="s">
        <v>9099</v>
      </c>
      <c r="D3626" t="str">
        <f t="shared" si="341"/>
        <v>Mary Herrera</v>
      </c>
      <c r="E3626" t="s">
        <v>11</v>
      </c>
      <c r="F3626" t="str">
        <f t="shared" si="337"/>
        <v>NORTH</v>
      </c>
      <c r="G3626" t="s">
        <v>80</v>
      </c>
      <c r="H3626" t="str">
        <f t="shared" si="338"/>
        <v>Furniture</v>
      </c>
      <c r="I3626" s="2" t="s">
        <v>4403</v>
      </c>
      <c r="J3626" s="1">
        <v>46114</v>
      </c>
      <c r="K3626">
        <v>1853.93</v>
      </c>
      <c r="L3626" s="4">
        <v>1853.93</v>
      </c>
      <c r="M3626" s="4" t="str">
        <f t="shared" si="339"/>
        <v>Low Sales</v>
      </c>
      <c r="N3626" s="2" t="str">
        <f t="shared" si="340"/>
        <v>Grade C</v>
      </c>
      <c r="O3626">
        <v>10</v>
      </c>
      <c r="P3626" s="4">
        <v>10</v>
      </c>
      <c r="Q3626" t="s">
        <v>14</v>
      </c>
      <c r="R3626" s="4">
        <v>15</v>
      </c>
      <c r="S3626" t="str">
        <f>CONCATENATE(OrdersTable[[#This Row],[Clean_ID]],"-",OrdersTable[[#This Row],[Clean_Region]],"-",OrdersTable[[#This Row],[Clean_Product]])</f>
        <v>4624-NORTH-Furniture</v>
      </c>
    </row>
    <row r="3627" spans="1:19" x14ac:dyDescent="0.3">
      <c r="A3627" t="s">
        <v>9100</v>
      </c>
      <c r="B3627" t="str">
        <f t="shared" si="336"/>
        <v>4625</v>
      </c>
      <c r="C3627" t="s">
        <v>9101</v>
      </c>
      <c r="D3627" t="str">
        <f t="shared" si="341"/>
        <v>Mr. Carlos Mcgee Md</v>
      </c>
      <c r="E3627" t="s">
        <v>26</v>
      </c>
      <c r="F3627" t="str">
        <f t="shared" si="337"/>
        <v>EAST</v>
      </c>
      <c r="G3627" t="s">
        <v>40</v>
      </c>
      <c r="H3627" t="str">
        <f t="shared" si="338"/>
        <v>Office Supplies</v>
      </c>
      <c r="I3627" s="2" t="s">
        <v>3453</v>
      </c>
      <c r="J3627" s="1">
        <v>46031</v>
      </c>
      <c r="K3627">
        <v>4200.2299999999996</v>
      </c>
      <c r="L3627" s="4">
        <v>4200.2299999999996</v>
      </c>
      <c r="M3627" s="4" t="str">
        <f t="shared" si="339"/>
        <v>High Sales</v>
      </c>
      <c r="N3627" s="2" t="str">
        <f t="shared" si="340"/>
        <v>Grade A</v>
      </c>
      <c r="O3627"/>
      <c r="P3627" s="4">
        <v>0</v>
      </c>
      <c r="Q3627" t="s">
        <v>18</v>
      </c>
      <c r="R3627" s="4">
        <v>14</v>
      </c>
      <c r="S3627" t="str">
        <f>CONCATENATE(OrdersTable[[#This Row],[Clean_ID]],"-",OrdersTable[[#This Row],[Clean_Region]],"-",OrdersTable[[#This Row],[Clean_Product]])</f>
        <v>4625-EAST-Office Supplies</v>
      </c>
    </row>
    <row r="3628" spans="1:19" x14ac:dyDescent="0.3">
      <c r="A3628" t="s">
        <v>9102</v>
      </c>
      <c r="B3628" t="str">
        <f t="shared" si="336"/>
        <v>4626</v>
      </c>
      <c r="C3628" t="s">
        <v>9103</v>
      </c>
      <c r="D3628" t="str">
        <f t="shared" si="341"/>
        <v>Jordan Garza</v>
      </c>
      <c r="E3628" t="s">
        <v>34</v>
      </c>
      <c r="F3628" t="str">
        <f t="shared" si="337"/>
        <v>NORTH</v>
      </c>
      <c r="G3628" t="s">
        <v>35</v>
      </c>
      <c r="H3628" t="str">
        <f t="shared" si="338"/>
        <v>Electronics</v>
      </c>
      <c r="I3628" s="2" t="s">
        <v>2805</v>
      </c>
      <c r="J3628" s="1">
        <v>45904</v>
      </c>
      <c r="K3628">
        <v>4380.0200000000004</v>
      </c>
      <c r="L3628" s="4">
        <v>4380.0200000000004</v>
      </c>
      <c r="M3628" s="4" t="str">
        <f t="shared" si="339"/>
        <v>High Sales</v>
      </c>
      <c r="N3628" s="2" t="str">
        <f t="shared" si="340"/>
        <v>Grade A</v>
      </c>
      <c r="O3628">
        <v>5</v>
      </c>
      <c r="P3628" s="4">
        <v>5</v>
      </c>
      <c r="Q3628" t="s">
        <v>18</v>
      </c>
      <c r="R3628" s="4">
        <v>7</v>
      </c>
      <c r="S3628" t="str">
        <f>CONCATENATE(OrdersTable[[#This Row],[Clean_ID]],"-",OrdersTable[[#This Row],[Clean_Region]],"-",OrdersTable[[#This Row],[Clean_Product]])</f>
        <v>4626-NORTH-Electronics</v>
      </c>
    </row>
    <row r="3629" spans="1:19" x14ac:dyDescent="0.3">
      <c r="A3629" t="s">
        <v>9104</v>
      </c>
      <c r="B3629" t="str">
        <f t="shared" si="336"/>
        <v>4627</v>
      </c>
      <c r="C3629" t="s">
        <v>9105</v>
      </c>
      <c r="D3629" t="str">
        <f t="shared" si="341"/>
        <v>William Carroll</v>
      </c>
      <c r="E3629" t="s">
        <v>44</v>
      </c>
      <c r="F3629" t="str">
        <f t="shared" si="337"/>
        <v>SOUTH</v>
      </c>
      <c r="G3629" t="s">
        <v>35</v>
      </c>
      <c r="H3629" t="str">
        <f t="shared" si="338"/>
        <v>Electronics</v>
      </c>
      <c r="I3629" s="2" t="s">
        <v>1206</v>
      </c>
      <c r="J3629" s="1">
        <v>45558</v>
      </c>
      <c r="K3629"/>
      <c r="L3629" s="4">
        <v>0</v>
      </c>
      <c r="M3629" s="4" t="str">
        <f t="shared" si="339"/>
        <v>Low Sales</v>
      </c>
      <c r="N3629" s="2" t="str">
        <f t="shared" si="340"/>
        <v>Grade C</v>
      </c>
      <c r="O3629">
        <v>20</v>
      </c>
      <c r="P3629" s="4">
        <v>20</v>
      </c>
      <c r="Q3629" t="s">
        <v>23</v>
      </c>
      <c r="R3629" s="4">
        <v>11</v>
      </c>
      <c r="S3629" t="str">
        <f>CONCATENATE(OrdersTable[[#This Row],[Clean_ID]],"-",OrdersTable[[#This Row],[Clean_Region]],"-",OrdersTable[[#This Row],[Clean_Product]])</f>
        <v>4627-SOUTH-Electronics</v>
      </c>
    </row>
    <row r="3630" spans="1:19" x14ac:dyDescent="0.3">
      <c r="A3630" t="s">
        <v>9106</v>
      </c>
      <c r="B3630" t="str">
        <f t="shared" si="336"/>
        <v>4628</v>
      </c>
      <c r="C3630" t="s">
        <v>9107</v>
      </c>
      <c r="D3630" t="str">
        <f t="shared" si="341"/>
        <v>Karen Johnson</v>
      </c>
      <c r="E3630" t="s">
        <v>21</v>
      </c>
      <c r="F3630" t="str">
        <f t="shared" si="337"/>
        <v>CENTRAL</v>
      </c>
      <c r="G3630" t="s">
        <v>40</v>
      </c>
      <c r="H3630" t="str">
        <f t="shared" si="338"/>
        <v>Office Supplies</v>
      </c>
      <c r="I3630" s="2" t="s">
        <v>7263</v>
      </c>
      <c r="J3630" s="1">
        <v>45587</v>
      </c>
      <c r="K3630"/>
      <c r="L3630" s="4">
        <v>0</v>
      </c>
      <c r="M3630" s="4" t="str">
        <f t="shared" si="339"/>
        <v>Low Sales</v>
      </c>
      <c r="N3630" s="2" t="str">
        <f t="shared" si="340"/>
        <v>Grade C</v>
      </c>
      <c r="O3630"/>
      <c r="P3630" s="4">
        <v>0</v>
      </c>
      <c r="Q3630" t="s">
        <v>37</v>
      </c>
      <c r="R3630" s="4">
        <v>13</v>
      </c>
      <c r="S3630" t="str">
        <f>CONCATENATE(OrdersTable[[#This Row],[Clean_ID]],"-",OrdersTable[[#This Row],[Clean_Region]],"-",OrdersTable[[#This Row],[Clean_Product]])</f>
        <v>4628-CENTRAL-Office Supplies</v>
      </c>
    </row>
    <row r="3631" spans="1:19" x14ac:dyDescent="0.3">
      <c r="A3631" t="s">
        <v>9108</v>
      </c>
      <c r="B3631" t="str">
        <f t="shared" si="336"/>
        <v>4629</v>
      </c>
      <c r="C3631" t="s">
        <v>9109</v>
      </c>
      <c r="D3631" t="str">
        <f t="shared" si="341"/>
        <v>William Hernandez</v>
      </c>
      <c r="E3631" t="s">
        <v>34</v>
      </c>
      <c r="F3631" t="str">
        <f t="shared" si="337"/>
        <v>NORTH</v>
      </c>
      <c r="G3631" t="s">
        <v>35</v>
      </c>
      <c r="H3631" t="str">
        <f t="shared" si="338"/>
        <v>Electronics</v>
      </c>
      <c r="I3631" s="2" t="s">
        <v>5629</v>
      </c>
      <c r="J3631" s="1">
        <v>46142</v>
      </c>
      <c r="K3631">
        <v>456.82</v>
      </c>
      <c r="L3631" s="4">
        <v>456.82</v>
      </c>
      <c r="M3631" s="4" t="str">
        <f t="shared" si="339"/>
        <v>Low Sales</v>
      </c>
      <c r="N3631" s="2" t="str">
        <f t="shared" si="340"/>
        <v>Grade C</v>
      </c>
      <c r="O3631"/>
      <c r="P3631" s="4">
        <v>0</v>
      </c>
      <c r="Q3631" t="s">
        <v>37</v>
      </c>
      <c r="R3631" s="4">
        <v>2</v>
      </c>
      <c r="S3631" t="str">
        <f>CONCATENATE(OrdersTable[[#This Row],[Clean_ID]],"-",OrdersTable[[#This Row],[Clean_Region]],"-",OrdersTable[[#This Row],[Clean_Product]])</f>
        <v>4629-NORTH-Electronics</v>
      </c>
    </row>
    <row r="3632" spans="1:19" x14ac:dyDescent="0.3">
      <c r="A3632" t="s">
        <v>9110</v>
      </c>
      <c r="B3632" t="str">
        <f t="shared" si="336"/>
        <v>4630</v>
      </c>
      <c r="C3632" t="s">
        <v>9111</v>
      </c>
      <c r="D3632" t="str">
        <f t="shared" si="341"/>
        <v>Leslie Eaton</v>
      </c>
      <c r="E3632" t="s">
        <v>51</v>
      </c>
      <c r="F3632" t="str">
        <f t="shared" si="337"/>
        <v>WEST</v>
      </c>
      <c r="G3632" t="s">
        <v>35</v>
      </c>
      <c r="H3632" t="str">
        <f t="shared" si="338"/>
        <v>Electronics</v>
      </c>
      <c r="I3632" s="2" t="s">
        <v>9112</v>
      </c>
      <c r="J3632" s="1">
        <v>45675</v>
      </c>
      <c r="K3632"/>
      <c r="L3632" s="4">
        <v>0</v>
      </c>
      <c r="M3632" s="4" t="str">
        <f t="shared" si="339"/>
        <v>Low Sales</v>
      </c>
      <c r="N3632" s="2" t="str">
        <f t="shared" si="340"/>
        <v>Grade C</v>
      </c>
      <c r="O3632">
        <v>15</v>
      </c>
      <c r="P3632" s="4">
        <v>15</v>
      </c>
      <c r="Q3632" t="s">
        <v>14</v>
      </c>
      <c r="R3632" s="4">
        <v>13</v>
      </c>
      <c r="S3632" t="str">
        <f>CONCATENATE(OrdersTable[[#This Row],[Clean_ID]],"-",OrdersTable[[#This Row],[Clean_Region]],"-",OrdersTable[[#This Row],[Clean_Product]])</f>
        <v>4630-WEST-Electronics</v>
      </c>
    </row>
    <row r="3633" spans="1:19" x14ac:dyDescent="0.3">
      <c r="A3633" t="s">
        <v>9113</v>
      </c>
      <c r="B3633" t="str">
        <f t="shared" si="336"/>
        <v>4631</v>
      </c>
      <c r="C3633" t="s">
        <v>9114</v>
      </c>
      <c r="D3633" t="str">
        <f t="shared" si="341"/>
        <v>David Jones</v>
      </c>
      <c r="E3633" t="s">
        <v>26</v>
      </c>
      <c r="F3633" t="str">
        <f t="shared" si="337"/>
        <v>EAST</v>
      </c>
      <c r="G3633" t="s">
        <v>80</v>
      </c>
      <c r="H3633" t="str">
        <f t="shared" si="338"/>
        <v>Furniture</v>
      </c>
      <c r="I3633" s="2" t="s">
        <v>9115</v>
      </c>
      <c r="J3633" s="1">
        <v>45639</v>
      </c>
      <c r="K3633"/>
      <c r="L3633" s="4">
        <v>0</v>
      </c>
      <c r="M3633" s="4" t="str">
        <f t="shared" si="339"/>
        <v>Low Sales</v>
      </c>
      <c r="N3633" s="2" t="str">
        <f t="shared" si="340"/>
        <v>Grade C</v>
      </c>
      <c r="O3633">
        <v>15</v>
      </c>
      <c r="P3633" s="4">
        <v>15</v>
      </c>
      <c r="Q3633" t="s">
        <v>37</v>
      </c>
      <c r="R3633" s="4">
        <v>9</v>
      </c>
      <c r="S3633" t="str">
        <f>CONCATENATE(OrdersTable[[#This Row],[Clean_ID]],"-",OrdersTable[[#This Row],[Clean_Region]],"-",OrdersTable[[#This Row],[Clean_Product]])</f>
        <v>4631-EAST-Furniture</v>
      </c>
    </row>
    <row r="3634" spans="1:19" x14ac:dyDescent="0.3">
      <c r="A3634" t="s">
        <v>9116</v>
      </c>
      <c r="B3634" t="str">
        <f t="shared" si="336"/>
        <v>4632</v>
      </c>
      <c r="C3634" t="s">
        <v>9117</v>
      </c>
      <c r="D3634" t="str">
        <f t="shared" si="341"/>
        <v>Connor Sanchez</v>
      </c>
      <c r="E3634" t="s">
        <v>44</v>
      </c>
      <c r="F3634" t="str">
        <f t="shared" si="337"/>
        <v>SOUTH</v>
      </c>
      <c r="G3634" t="s">
        <v>80</v>
      </c>
      <c r="H3634" t="str">
        <f t="shared" si="338"/>
        <v>Furniture</v>
      </c>
      <c r="I3634" s="2" t="s">
        <v>4263</v>
      </c>
      <c r="J3634" s="1">
        <v>45821</v>
      </c>
      <c r="K3634"/>
      <c r="L3634" s="4">
        <v>0</v>
      </c>
      <c r="M3634" s="4" t="str">
        <f t="shared" si="339"/>
        <v>Low Sales</v>
      </c>
      <c r="N3634" s="2" t="str">
        <f t="shared" si="340"/>
        <v>Grade C</v>
      </c>
      <c r="O3634">
        <v>15</v>
      </c>
      <c r="P3634" s="4">
        <v>15</v>
      </c>
      <c r="Q3634" t="s">
        <v>23</v>
      </c>
      <c r="R3634" s="4">
        <v>8</v>
      </c>
      <c r="S3634" t="str">
        <f>CONCATENATE(OrdersTable[[#This Row],[Clean_ID]],"-",OrdersTable[[#This Row],[Clean_Region]],"-",OrdersTable[[#This Row],[Clean_Product]])</f>
        <v>4632-SOUTH-Furniture</v>
      </c>
    </row>
    <row r="3635" spans="1:19" x14ac:dyDescent="0.3">
      <c r="A3635" t="s">
        <v>9118</v>
      </c>
      <c r="B3635" t="str">
        <f t="shared" si="336"/>
        <v>4633</v>
      </c>
      <c r="C3635" t="s">
        <v>9119</v>
      </c>
      <c r="D3635" t="str">
        <f t="shared" si="341"/>
        <v>Melissa Medina</v>
      </c>
      <c r="E3635" t="s">
        <v>51</v>
      </c>
      <c r="F3635" t="str">
        <f t="shared" si="337"/>
        <v>WEST</v>
      </c>
      <c r="G3635" t="s">
        <v>40</v>
      </c>
      <c r="H3635" t="str">
        <f t="shared" si="338"/>
        <v>Office Supplies</v>
      </c>
      <c r="I3635" s="2" t="s">
        <v>9120</v>
      </c>
      <c r="J3635" s="1">
        <v>45680</v>
      </c>
      <c r="K3635">
        <v>2932.63</v>
      </c>
      <c r="L3635" s="4">
        <v>2932.63</v>
      </c>
      <c r="M3635" s="4" t="str">
        <f t="shared" si="339"/>
        <v>High Sales</v>
      </c>
      <c r="N3635" s="2" t="str">
        <f t="shared" si="340"/>
        <v>Grade B</v>
      </c>
      <c r="O3635">
        <v>20</v>
      </c>
      <c r="P3635" s="4">
        <v>20</v>
      </c>
      <c r="Q3635" t="s">
        <v>14</v>
      </c>
      <c r="R3635" s="4">
        <v>6</v>
      </c>
      <c r="S3635" t="str">
        <f>CONCATENATE(OrdersTable[[#This Row],[Clean_ID]],"-",OrdersTable[[#This Row],[Clean_Region]],"-",OrdersTable[[#This Row],[Clean_Product]])</f>
        <v>4633-WEST-Office Supplies</v>
      </c>
    </row>
    <row r="3636" spans="1:19" x14ac:dyDescent="0.3">
      <c r="A3636" t="s">
        <v>9121</v>
      </c>
      <c r="B3636" t="str">
        <f t="shared" si="336"/>
        <v>4634</v>
      </c>
      <c r="C3636" t="s">
        <v>9122</v>
      </c>
      <c r="D3636" t="str">
        <f t="shared" si="341"/>
        <v>Mr. Jeffrey Lozano</v>
      </c>
      <c r="E3636" t="s">
        <v>26</v>
      </c>
      <c r="F3636" t="str">
        <f t="shared" si="337"/>
        <v>EAST</v>
      </c>
      <c r="G3636" t="s">
        <v>40</v>
      </c>
      <c r="H3636" t="str">
        <f t="shared" si="338"/>
        <v>Office Supplies</v>
      </c>
      <c r="I3636" s="2" t="s">
        <v>966</v>
      </c>
      <c r="J3636" s="1">
        <v>46034</v>
      </c>
      <c r="K3636">
        <v>1353.45</v>
      </c>
      <c r="L3636" s="4">
        <v>1353.45</v>
      </c>
      <c r="M3636" s="4" t="str">
        <f t="shared" si="339"/>
        <v>Low Sales</v>
      </c>
      <c r="N3636" s="2" t="str">
        <f t="shared" si="340"/>
        <v>Grade C</v>
      </c>
      <c r="O3636">
        <v>15</v>
      </c>
      <c r="P3636" s="4">
        <v>15</v>
      </c>
      <c r="Q3636" t="s">
        <v>18</v>
      </c>
      <c r="R3636" s="4">
        <v>13</v>
      </c>
      <c r="S3636" t="str">
        <f>CONCATENATE(OrdersTable[[#This Row],[Clean_ID]],"-",OrdersTable[[#This Row],[Clean_Region]],"-",OrdersTable[[#This Row],[Clean_Product]])</f>
        <v>4634-EAST-Office Supplies</v>
      </c>
    </row>
    <row r="3637" spans="1:19" x14ac:dyDescent="0.3">
      <c r="A3637" t="s">
        <v>9123</v>
      </c>
      <c r="B3637" t="str">
        <f t="shared" si="336"/>
        <v>4635</v>
      </c>
      <c r="C3637" t="s">
        <v>9124</v>
      </c>
      <c r="D3637" t="str">
        <f t="shared" si="341"/>
        <v>Thomas Greene</v>
      </c>
      <c r="E3637" t="s">
        <v>51</v>
      </c>
      <c r="F3637" t="str">
        <f t="shared" si="337"/>
        <v>WEST</v>
      </c>
      <c r="G3637" t="s">
        <v>35</v>
      </c>
      <c r="H3637" t="str">
        <f t="shared" si="338"/>
        <v>Electronics</v>
      </c>
      <c r="I3637" s="2" t="s">
        <v>5455</v>
      </c>
      <c r="J3637" s="1">
        <v>45758</v>
      </c>
      <c r="K3637"/>
      <c r="L3637" s="4">
        <v>0</v>
      </c>
      <c r="M3637" s="4" t="str">
        <f t="shared" si="339"/>
        <v>Low Sales</v>
      </c>
      <c r="N3637" s="2" t="str">
        <f t="shared" si="340"/>
        <v>Grade C</v>
      </c>
      <c r="O3637"/>
      <c r="P3637" s="4">
        <v>0</v>
      </c>
      <c r="Q3637" t="s">
        <v>18</v>
      </c>
      <c r="R3637" s="4">
        <v>3</v>
      </c>
      <c r="S3637" t="str">
        <f>CONCATENATE(OrdersTable[[#This Row],[Clean_ID]],"-",OrdersTable[[#This Row],[Clean_Region]],"-",OrdersTable[[#This Row],[Clean_Product]])</f>
        <v>4635-WEST-Electronics</v>
      </c>
    </row>
    <row r="3638" spans="1:19" x14ac:dyDescent="0.3">
      <c r="A3638" t="s">
        <v>9125</v>
      </c>
      <c r="B3638" t="str">
        <f t="shared" si="336"/>
        <v>4636</v>
      </c>
      <c r="C3638" t="s">
        <v>9126</v>
      </c>
      <c r="D3638" t="str">
        <f t="shared" si="341"/>
        <v>Timothy Lee</v>
      </c>
      <c r="E3638" t="s">
        <v>11</v>
      </c>
      <c r="F3638" t="str">
        <f t="shared" si="337"/>
        <v>NORTH</v>
      </c>
      <c r="G3638" t="s">
        <v>12</v>
      </c>
      <c r="H3638" t="str">
        <f t="shared" si="338"/>
        <v>Electronics</v>
      </c>
      <c r="I3638" s="2" t="s">
        <v>2852</v>
      </c>
      <c r="J3638" s="1">
        <v>46141</v>
      </c>
      <c r="K3638">
        <v>1364.88</v>
      </c>
      <c r="L3638" s="4">
        <v>1364.88</v>
      </c>
      <c r="M3638" s="4" t="str">
        <f t="shared" si="339"/>
        <v>Low Sales</v>
      </c>
      <c r="N3638" s="2" t="str">
        <f t="shared" si="340"/>
        <v>Grade C</v>
      </c>
      <c r="O3638">
        <v>20</v>
      </c>
      <c r="P3638" s="4">
        <v>20</v>
      </c>
      <c r="Q3638" t="s">
        <v>23</v>
      </c>
      <c r="R3638" s="4">
        <v>12</v>
      </c>
      <c r="S3638" t="str">
        <f>CONCATENATE(OrdersTable[[#This Row],[Clean_ID]],"-",OrdersTable[[#This Row],[Clean_Region]],"-",OrdersTable[[#This Row],[Clean_Product]])</f>
        <v>4636-NORTH-Electronics</v>
      </c>
    </row>
    <row r="3639" spans="1:19" x14ac:dyDescent="0.3">
      <c r="A3639" t="s">
        <v>9127</v>
      </c>
      <c r="B3639" t="str">
        <f t="shared" si="336"/>
        <v>4637</v>
      </c>
      <c r="C3639" t="s">
        <v>9128</v>
      </c>
      <c r="D3639" t="str">
        <f t="shared" si="341"/>
        <v>Samuel Cantrell</v>
      </c>
      <c r="E3639" t="s">
        <v>44</v>
      </c>
      <c r="F3639" t="str">
        <f t="shared" si="337"/>
        <v>SOUTH</v>
      </c>
      <c r="G3639" t="s">
        <v>40</v>
      </c>
      <c r="H3639" t="str">
        <f t="shared" si="338"/>
        <v>Office Supplies</v>
      </c>
      <c r="I3639" s="2" t="s">
        <v>1323</v>
      </c>
      <c r="J3639" s="1">
        <v>45407</v>
      </c>
      <c r="K3639"/>
      <c r="L3639" s="4">
        <v>0</v>
      </c>
      <c r="M3639" s="4" t="str">
        <f t="shared" si="339"/>
        <v>Low Sales</v>
      </c>
      <c r="N3639" s="2" t="str">
        <f t="shared" si="340"/>
        <v>Grade C</v>
      </c>
      <c r="O3639">
        <v>20</v>
      </c>
      <c r="P3639" s="4">
        <v>20</v>
      </c>
      <c r="Q3639" t="s">
        <v>14</v>
      </c>
      <c r="R3639" s="4">
        <v>1</v>
      </c>
      <c r="S3639" t="str">
        <f>CONCATENATE(OrdersTable[[#This Row],[Clean_ID]],"-",OrdersTable[[#This Row],[Clean_Region]],"-",OrdersTable[[#This Row],[Clean_Product]])</f>
        <v>4637-SOUTH-Office Supplies</v>
      </c>
    </row>
    <row r="3640" spans="1:19" x14ac:dyDescent="0.3">
      <c r="A3640" t="s">
        <v>9129</v>
      </c>
      <c r="B3640" t="str">
        <f t="shared" si="336"/>
        <v>4638</v>
      </c>
      <c r="C3640" t="s">
        <v>9130</v>
      </c>
      <c r="D3640" t="str">
        <f t="shared" si="341"/>
        <v>Anna Soto</v>
      </c>
      <c r="E3640" t="s">
        <v>11</v>
      </c>
      <c r="F3640" t="str">
        <f t="shared" si="337"/>
        <v>NORTH</v>
      </c>
      <c r="G3640" t="s">
        <v>12</v>
      </c>
      <c r="H3640" t="str">
        <f t="shared" si="338"/>
        <v>Electronics</v>
      </c>
      <c r="I3640" s="2" t="s">
        <v>9131</v>
      </c>
      <c r="J3640" s="1">
        <v>45404</v>
      </c>
      <c r="K3640"/>
      <c r="L3640" s="4">
        <v>0</v>
      </c>
      <c r="M3640" s="4" t="str">
        <f t="shared" si="339"/>
        <v>Low Sales</v>
      </c>
      <c r="N3640" s="2" t="str">
        <f t="shared" si="340"/>
        <v>Grade C</v>
      </c>
      <c r="O3640">
        <v>20</v>
      </c>
      <c r="P3640" s="4">
        <v>20</v>
      </c>
      <c r="Q3640" t="s">
        <v>23</v>
      </c>
      <c r="R3640" s="4">
        <v>14</v>
      </c>
      <c r="S3640" t="str">
        <f>CONCATENATE(OrdersTable[[#This Row],[Clean_ID]],"-",OrdersTable[[#This Row],[Clean_Region]],"-",OrdersTable[[#This Row],[Clean_Product]])</f>
        <v>4638-NORTH-Electronics</v>
      </c>
    </row>
    <row r="3641" spans="1:19" x14ac:dyDescent="0.3">
      <c r="A3641" t="s">
        <v>9132</v>
      </c>
      <c r="B3641" t="str">
        <f t="shared" si="336"/>
        <v>4639</v>
      </c>
      <c r="C3641" t="s">
        <v>9133</v>
      </c>
      <c r="D3641" t="str">
        <f t="shared" si="341"/>
        <v>Dr. Joseph Phillips Ii</v>
      </c>
      <c r="E3641" t="s">
        <v>44</v>
      </c>
      <c r="F3641" t="str">
        <f t="shared" si="337"/>
        <v>SOUTH</v>
      </c>
      <c r="G3641" t="s">
        <v>40</v>
      </c>
      <c r="H3641" t="str">
        <f t="shared" si="338"/>
        <v>Office Supplies</v>
      </c>
      <c r="I3641" s="2" t="s">
        <v>8303</v>
      </c>
      <c r="J3641" s="1">
        <v>45921</v>
      </c>
      <c r="K3641">
        <v>1239.94</v>
      </c>
      <c r="L3641" s="4">
        <v>1239.94</v>
      </c>
      <c r="M3641" s="4" t="str">
        <f t="shared" si="339"/>
        <v>Low Sales</v>
      </c>
      <c r="N3641" s="2" t="str">
        <f t="shared" si="340"/>
        <v>Grade C</v>
      </c>
      <c r="O3641">
        <v>15</v>
      </c>
      <c r="P3641" s="4">
        <v>15</v>
      </c>
      <c r="Q3641" t="s">
        <v>37</v>
      </c>
      <c r="R3641" s="4">
        <v>8</v>
      </c>
      <c r="S3641" t="str">
        <f>CONCATENATE(OrdersTable[[#This Row],[Clean_ID]],"-",OrdersTable[[#This Row],[Clean_Region]],"-",OrdersTable[[#This Row],[Clean_Product]])</f>
        <v>4639-SOUTH-Office Supplies</v>
      </c>
    </row>
    <row r="3642" spans="1:19" x14ac:dyDescent="0.3">
      <c r="A3642" t="s">
        <v>9134</v>
      </c>
      <c r="B3642" t="str">
        <f t="shared" si="336"/>
        <v>4640</v>
      </c>
      <c r="C3642" t="s">
        <v>9135</v>
      </c>
      <c r="D3642" t="str">
        <f t="shared" si="341"/>
        <v>Ashley Marquez</v>
      </c>
      <c r="E3642" t="s">
        <v>44</v>
      </c>
      <c r="F3642" t="str">
        <f t="shared" si="337"/>
        <v>SOUTH</v>
      </c>
      <c r="G3642" t="s">
        <v>80</v>
      </c>
      <c r="H3642" t="str">
        <f t="shared" si="338"/>
        <v>Furniture</v>
      </c>
      <c r="I3642" s="2" t="s">
        <v>1898</v>
      </c>
      <c r="J3642" s="1">
        <v>45652</v>
      </c>
      <c r="K3642"/>
      <c r="L3642" s="4">
        <v>0</v>
      </c>
      <c r="M3642" s="4" t="str">
        <f t="shared" si="339"/>
        <v>Low Sales</v>
      </c>
      <c r="N3642" s="2" t="str">
        <f t="shared" si="340"/>
        <v>Grade C</v>
      </c>
      <c r="O3642">
        <v>20</v>
      </c>
      <c r="P3642" s="4">
        <v>20</v>
      </c>
      <c r="Q3642" t="s">
        <v>31</v>
      </c>
      <c r="R3642" s="4">
        <v>2</v>
      </c>
      <c r="S3642" t="str">
        <f>CONCATENATE(OrdersTable[[#This Row],[Clean_ID]],"-",OrdersTable[[#This Row],[Clean_Region]],"-",OrdersTable[[#This Row],[Clean_Product]])</f>
        <v>4640-SOUTH-Furniture</v>
      </c>
    </row>
    <row r="3643" spans="1:19" x14ac:dyDescent="0.3">
      <c r="A3643" t="s">
        <v>9136</v>
      </c>
      <c r="B3643" t="str">
        <f t="shared" si="336"/>
        <v>4641</v>
      </c>
      <c r="C3643" t="s">
        <v>9137</v>
      </c>
      <c r="D3643" t="str">
        <f t="shared" si="341"/>
        <v>Rachel Mcdonald</v>
      </c>
      <c r="E3643" t="s">
        <v>44</v>
      </c>
      <c r="F3643" t="str">
        <f t="shared" si="337"/>
        <v>SOUTH</v>
      </c>
      <c r="G3643" t="s">
        <v>40</v>
      </c>
      <c r="H3643" t="str">
        <f t="shared" si="338"/>
        <v>Office Supplies</v>
      </c>
      <c r="I3643" s="2" t="s">
        <v>52</v>
      </c>
      <c r="J3643" s="1">
        <v>45568</v>
      </c>
      <c r="K3643"/>
      <c r="L3643" s="4">
        <v>0</v>
      </c>
      <c r="M3643" s="4" t="str">
        <f t="shared" si="339"/>
        <v>Low Sales</v>
      </c>
      <c r="N3643" s="2" t="str">
        <f t="shared" si="340"/>
        <v>Grade C</v>
      </c>
      <c r="O3643">
        <v>15</v>
      </c>
      <c r="P3643" s="4">
        <v>15</v>
      </c>
      <c r="Q3643" t="s">
        <v>14</v>
      </c>
      <c r="R3643" s="4">
        <v>7</v>
      </c>
      <c r="S3643" t="str">
        <f>CONCATENATE(OrdersTable[[#This Row],[Clean_ID]],"-",OrdersTable[[#This Row],[Clean_Region]],"-",OrdersTable[[#This Row],[Clean_Product]])</f>
        <v>4641-SOUTH-Office Supplies</v>
      </c>
    </row>
    <row r="3644" spans="1:19" x14ac:dyDescent="0.3">
      <c r="A3644" t="s">
        <v>9138</v>
      </c>
      <c r="B3644" t="str">
        <f t="shared" si="336"/>
        <v>4642</v>
      </c>
      <c r="C3644" t="s">
        <v>9139</v>
      </c>
      <c r="D3644" t="str">
        <f t="shared" si="341"/>
        <v>Garrett Thomas</v>
      </c>
      <c r="E3644" t="s">
        <v>21</v>
      </c>
      <c r="F3644" t="str">
        <f t="shared" si="337"/>
        <v>CENTRAL</v>
      </c>
      <c r="G3644" t="s">
        <v>40</v>
      </c>
      <c r="H3644" t="str">
        <f t="shared" si="338"/>
        <v>Office Supplies</v>
      </c>
      <c r="I3644" s="2" t="s">
        <v>1258</v>
      </c>
      <c r="J3644" s="1">
        <v>45956</v>
      </c>
      <c r="K3644"/>
      <c r="L3644" s="4">
        <v>0</v>
      </c>
      <c r="M3644" s="4" t="str">
        <f t="shared" si="339"/>
        <v>Low Sales</v>
      </c>
      <c r="N3644" s="2" t="str">
        <f t="shared" si="340"/>
        <v>Grade C</v>
      </c>
      <c r="O3644">
        <v>10</v>
      </c>
      <c r="P3644" s="4">
        <v>10</v>
      </c>
      <c r="Q3644" t="s">
        <v>18</v>
      </c>
      <c r="R3644" s="4">
        <v>14</v>
      </c>
      <c r="S3644" t="str">
        <f>CONCATENATE(OrdersTable[[#This Row],[Clean_ID]],"-",OrdersTable[[#This Row],[Clean_Region]],"-",OrdersTable[[#This Row],[Clean_Product]])</f>
        <v>4642-CENTRAL-Office Supplies</v>
      </c>
    </row>
    <row r="3645" spans="1:19" x14ac:dyDescent="0.3">
      <c r="A3645" t="s">
        <v>9140</v>
      </c>
      <c r="B3645" t="str">
        <f t="shared" si="336"/>
        <v>4643</v>
      </c>
      <c r="C3645" t="s">
        <v>9141</v>
      </c>
      <c r="D3645" t="str">
        <f t="shared" si="341"/>
        <v>Nicholas Marsh</v>
      </c>
      <c r="E3645" t="s">
        <v>44</v>
      </c>
      <c r="F3645" t="str">
        <f t="shared" si="337"/>
        <v>SOUTH</v>
      </c>
      <c r="G3645" t="s">
        <v>40</v>
      </c>
      <c r="H3645" t="str">
        <f t="shared" si="338"/>
        <v>Office Supplies</v>
      </c>
      <c r="I3645" s="2" t="s">
        <v>565</v>
      </c>
      <c r="J3645" s="1">
        <v>45673</v>
      </c>
      <c r="K3645"/>
      <c r="L3645" s="4">
        <v>0</v>
      </c>
      <c r="M3645" s="4" t="str">
        <f t="shared" si="339"/>
        <v>Low Sales</v>
      </c>
      <c r="N3645" s="2" t="str">
        <f t="shared" si="340"/>
        <v>Grade C</v>
      </c>
      <c r="O3645">
        <v>20</v>
      </c>
      <c r="P3645" s="4">
        <v>20</v>
      </c>
      <c r="Q3645" t="s">
        <v>37</v>
      </c>
      <c r="R3645" s="4">
        <v>5</v>
      </c>
      <c r="S3645" t="str">
        <f>CONCATENATE(OrdersTable[[#This Row],[Clean_ID]],"-",OrdersTable[[#This Row],[Clean_Region]],"-",OrdersTable[[#This Row],[Clean_Product]])</f>
        <v>4643-SOUTH-Office Supplies</v>
      </c>
    </row>
    <row r="3646" spans="1:19" x14ac:dyDescent="0.3">
      <c r="A3646" t="s">
        <v>9142</v>
      </c>
      <c r="B3646" t="str">
        <f t="shared" si="336"/>
        <v>4644</v>
      </c>
      <c r="C3646" t="s">
        <v>9143</v>
      </c>
      <c r="D3646" t="str">
        <f t="shared" si="341"/>
        <v>Julia Myers</v>
      </c>
      <c r="E3646" t="s">
        <v>51</v>
      </c>
      <c r="F3646" t="str">
        <f t="shared" si="337"/>
        <v>WEST</v>
      </c>
      <c r="G3646" t="s">
        <v>40</v>
      </c>
      <c r="H3646" t="str">
        <f t="shared" si="338"/>
        <v>Office Supplies</v>
      </c>
      <c r="I3646" s="2" t="s">
        <v>9144</v>
      </c>
      <c r="J3646" s="1">
        <v>45805</v>
      </c>
      <c r="K3646"/>
      <c r="L3646" s="4">
        <v>0</v>
      </c>
      <c r="M3646" s="4" t="str">
        <f t="shared" si="339"/>
        <v>Low Sales</v>
      </c>
      <c r="N3646" s="2" t="str">
        <f t="shared" si="340"/>
        <v>Grade C</v>
      </c>
      <c r="O3646">
        <v>5</v>
      </c>
      <c r="P3646" s="4">
        <v>5</v>
      </c>
      <c r="Q3646" t="s">
        <v>18</v>
      </c>
      <c r="R3646" s="4">
        <v>13</v>
      </c>
      <c r="S3646" t="str">
        <f>CONCATENATE(OrdersTable[[#This Row],[Clean_ID]],"-",OrdersTable[[#This Row],[Clean_Region]],"-",OrdersTable[[#This Row],[Clean_Product]])</f>
        <v>4644-WEST-Office Supplies</v>
      </c>
    </row>
    <row r="3647" spans="1:19" x14ac:dyDescent="0.3">
      <c r="A3647" t="s">
        <v>9145</v>
      </c>
      <c r="B3647" t="str">
        <f t="shared" si="336"/>
        <v>4645</v>
      </c>
      <c r="C3647" t="s">
        <v>9146</v>
      </c>
      <c r="D3647" t="str">
        <f t="shared" si="341"/>
        <v>Tyler Morgan</v>
      </c>
      <c r="E3647" t="s">
        <v>21</v>
      </c>
      <c r="F3647" t="str">
        <f t="shared" si="337"/>
        <v>CENTRAL</v>
      </c>
      <c r="G3647" t="s">
        <v>40</v>
      </c>
      <c r="H3647" t="str">
        <f t="shared" si="338"/>
        <v>Office Supplies</v>
      </c>
      <c r="I3647" s="2" t="s">
        <v>9147</v>
      </c>
      <c r="J3647" s="1">
        <v>45935</v>
      </c>
      <c r="K3647">
        <v>631.91</v>
      </c>
      <c r="L3647" s="4">
        <v>631.91</v>
      </c>
      <c r="M3647" s="4" t="str">
        <f t="shared" si="339"/>
        <v>Low Sales</v>
      </c>
      <c r="N3647" s="2" t="str">
        <f t="shared" si="340"/>
        <v>Grade C</v>
      </c>
      <c r="O3647">
        <v>20</v>
      </c>
      <c r="P3647" s="4">
        <v>20</v>
      </c>
      <c r="Q3647" t="s">
        <v>18</v>
      </c>
      <c r="R3647" s="4">
        <v>4</v>
      </c>
      <c r="S3647" t="str">
        <f>CONCATENATE(OrdersTable[[#This Row],[Clean_ID]],"-",OrdersTable[[#This Row],[Clean_Region]],"-",OrdersTable[[#This Row],[Clean_Product]])</f>
        <v>4645-CENTRAL-Office Supplies</v>
      </c>
    </row>
    <row r="3648" spans="1:19" x14ac:dyDescent="0.3">
      <c r="A3648" t="s">
        <v>9148</v>
      </c>
      <c r="B3648" t="str">
        <f t="shared" si="336"/>
        <v>4646</v>
      </c>
      <c r="C3648" t="s">
        <v>9149</v>
      </c>
      <c r="D3648" t="str">
        <f t="shared" si="341"/>
        <v>Dr. Kim Russell</v>
      </c>
      <c r="E3648" t="s">
        <v>44</v>
      </c>
      <c r="F3648" t="str">
        <f t="shared" si="337"/>
        <v>SOUTH</v>
      </c>
      <c r="G3648" t="s">
        <v>40</v>
      </c>
      <c r="H3648" t="str">
        <f t="shared" si="338"/>
        <v>Office Supplies</v>
      </c>
      <c r="I3648" s="2" t="s">
        <v>3972</v>
      </c>
      <c r="J3648" s="1">
        <v>45746</v>
      </c>
      <c r="K3648"/>
      <c r="L3648" s="4">
        <v>0</v>
      </c>
      <c r="M3648" s="4" t="str">
        <f t="shared" si="339"/>
        <v>Low Sales</v>
      </c>
      <c r="N3648" s="2" t="str">
        <f t="shared" si="340"/>
        <v>Grade C</v>
      </c>
      <c r="O3648">
        <v>5</v>
      </c>
      <c r="P3648" s="4">
        <v>5</v>
      </c>
      <c r="Q3648" t="s">
        <v>31</v>
      </c>
      <c r="R3648" s="4">
        <v>7</v>
      </c>
      <c r="S3648" t="str">
        <f>CONCATENATE(OrdersTable[[#This Row],[Clean_ID]],"-",OrdersTable[[#This Row],[Clean_Region]],"-",OrdersTable[[#This Row],[Clean_Product]])</f>
        <v>4646-SOUTH-Office Supplies</v>
      </c>
    </row>
    <row r="3649" spans="1:19" x14ac:dyDescent="0.3">
      <c r="A3649" t="s">
        <v>9150</v>
      </c>
      <c r="B3649" t="str">
        <f t="shared" si="336"/>
        <v>4647</v>
      </c>
      <c r="C3649" t="s">
        <v>9151</v>
      </c>
      <c r="D3649" t="str">
        <f t="shared" si="341"/>
        <v>David Mcdonald</v>
      </c>
      <c r="E3649" t="s">
        <v>21</v>
      </c>
      <c r="F3649" t="str">
        <f t="shared" si="337"/>
        <v>CENTRAL</v>
      </c>
      <c r="G3649" t="s">
        <v>35</v>
      </c>
      <c r="H3649" t="str">
        <f t="shared" si="338"/>
        <v>Electronics</v>
      </c>
      <c r="I3649" s="2" t="s">
        <v>1501</v>
      </c>
      <c r="J3649" s="1">
        <v>45940</v>
      </c>
      <c r="K3649"/>
      <c r="L3649" s="4">
        <v>0</v>
      </c>
      <c r="M3649" s="4" t="str">
        <f t="shared" si="339"/>
        <v>Low Sales</v>
      </c>
      <c r="N3649" s="2" t="str">
        <f t="shared" si="340"/>
        <v>Grade C</v>
      </c>
      <c r="O3649"/>
      <c r="P3649" s="4">
        <v>0</v>
      </c>
      <c r="Q3649" t="s">
        <v>23</v>
      </c>
      <c r="R3649" s="4">
        <v>12</v>
      </c>
      <c r="S3649" t="str">
        <f>CONCATENATE(OrdersTable[[#This Row],[Clean_ID]],"-",OrdersTable[[#This Row],[Clean_Region]],"-",OrdersTable[[#This Row],[Clean_Product]])</f>
        <v>4647-CENTRAL-Electronics</v>
      </c>
    </row>
    <row r="3650" spans="1:19" x14ac:dyDescent="0.3">
      <c r="A3650" t="s">
        <v>9152</v>
      </c>
      <c r="B3650" t="str">
        <f t="shared" ref="B3650:B3713" si="342">RIGHT(A3650, 4)</f>
        <v>4648</v>
      </c>
      <c r="C3650" t="s">
        <v>9153</v>
      </c>
      <c r="D3650" t="str">
        <f t="shared" si="341"/>
        <v>Donna Henderson</v>
      </c>
      <c r="E3650" t="s">
        <v>11</v>
      </c>
      <c r="F3650" t="str">
        <f t="shared" ref="F3650:F3713" si="343">UPPER(TRIM(E3650))</f>
        <v>NORTH</v>
      </c>
      <c r="G3650" t="s">
        <v>80</v>
      </c>
      <c r="H3650" t="str">
        <f t="shared" ref="H3650:H3713" si="344">PROPER(TRIM(G3650))</f>
        <v>Furniture</v>
      </c>
      <c r="I3650" s="2" t="s">
        <v>4127</v>
      </c>
      <c r="J3650" s="1">
        <v>45589</v>
      </c>
      <c r="K3650"/>
      <c r="L3650" s="4">
        <v>0</v>
      </c>
      <c r="M3650" s="4" t="str">
        <f t="shared" ref="M3650:M3713" si="345">IF(L3650&gt;2500, "High Sales", "Low Sales")</f>
        <v>Low Sales</v>
      </c>
      <c r="N3650" s="2" t="str">
        <f t="shared" ref="N3650:N3713" si="346">IF(OR(ISBLANK(L3650), L3650="", L3650=0), "Grade C", IF(L3650&gt;=4000, "Grade A", IF(L3650&gt;=2000, "Grade B", "Grade C")))</f>
        <v>Grade C</v>
      </c>
      <c r="O3650"/>
      <c r="P3650" s="4">
        <v>0</v>
      </c>
      <c r="Q3650" t="s">
        <v>31</v>
      </c>
      <c r="R3650" s="4">
        <v>1</v>
      </c>
      <c r="S3650" t="str">
        <f>CONCATENATE(OrdersTable[[#This Row],[Clean_ID]],"-",OrdersTable[[#This Row],[Clean_Region]],"-",OrdersTable[[#This Row],[Clean_Product]])</f>
        <v>4648-NORTH-Furniture</v>
      </c>
    </row>
    <row r="3651" spans="1:19" x14ac:dyDescent="0.3">
      <c r="A3651" t="s">
        <v>9154</v>
      </c>
      <c r="B3651" t="str">
        <f t="shared" si="342"/>
        <v>4649</v>
      </c>
      <c r="C3651" t="s">
        <v>9155</v>
      </c>
      <c r="D3651" t="str">
        <f t="shared" ref="D3651:D3714" si="347">PROPER(TRIM(C3651))</f>
        <v>Glen Black</v>
      </c>
      <c r="E3651" t="s">
        <v>21</v>
      </c>
      <c r="F3651" t="str">
        <f t="shared" si="343"/>
        <v>CENTRAL</v>
      </c>
      <c r="G3651" t="s">
        <v>80</v>
      </c>
      <c r="H3651" t="str">
        <f t="shared" si="344"/>
        <v>Furniture</v>
      </c>
      <c r="I3651" s="2" t="s">
        <v>3613</v>
      </c>
      <c r="J3651" s="1">
        <v>45803</v>
      </c>
      <c r="K3651"/>
      <c r="L3651" s="4">
        <v>0</v>
      </c>
      <c r="M3651" s="4" t="str">
        <f t="shared" si="345"/>
        <v>Low Sales</v>
      </c>
      <c r="N3651" s="2" t="str">
        <f t="shared" si="346"/>
        <v>Grade C</v>
      </c>
      <c r="O3651">
        <v>5</v>
      </c>
      <c r="P3651" s="4">
        <v>5</v>
      </c>
      <c r="Q3651" t="s">
        <v>14</v>
      </c>
      <c r="R3651" s="4">
        <v>8</v>
      </c>
      <c r="S3651" t="str">
        <f>CONCATENATE(OrdersTable[[#This Row],[Clean_ID]],"-",OrdersTable[[#This Row],[Clean_Region]],"-",OrdersTable[[#This Row],[Clean_Product]])</f>
        <v>4649-CENTRAL-Furniture</v>
      </c>
    </row>
    <row r="3652" spans="1:19" x14ac:dyDescent="0.3">
      <c r="A3652" t="s">
        <v>9156</v>
      </c>
      <c r="B3652" t="str">
        <f t="shared" si="342"/>
        <v>4650</v>
      </c>
      <c r="C3652" t="s">
        <v>9157</v>
      </c>
      <c r="D3652" t="str">
        <f t="shared" si="347"/>
        <v>Matthew Moyer</v>
      </c>
      <c r="E3652" t="s">
        <v>34</v>
      </c>
      <c r="F3652" t="str">
        <f t="shared" si="343"/>
        <v>NORTH</v>
      </c>
      <c r="G3652" t="s">
        <v>80</v>
      </c>
      <c r="H3652" t="str">
        <f t="shared" si="344"/>
        <v>Furniture</v>
      </c>
      <c r="I3652" s="2" t="s">
        <v>8844</v>
      </c>
      <c r="J3652" s="1">
        <v>45915</v>
      </c>
      <c r="K3652">
        <v>548.83000000000004</v>
      </c>
      <c r="L3652" s="4">
        <v>548.83000000000004</v>
      </c>
      <c r="M3652" s="4" t="str">
        <f t="shared" si="345"/>
        <v>Low Sales</v>
      </c>
      <c r="N3652" s="2" t="str">
        <f t="shared" si="346"/>
        <v>Grade C</v>
      </c>
      <c r="O3652">
        <v>20</v>
      </c>
      <c r="P3652" s="4">
        <v>20</v>
      </c>
      <c r="Q3652" t="s">
        <v>31</v>
      </c>
      <c r="R3652" s="4">
        <v>10</v>
      </c>
      <c r="S3652" t="str">
        <f>CONCATENATE(OrdersTable[[#This Row],[Clean_ID]],"-",OrdersTable[[#This Row],[Clean_Region]],"-",OrdersTable[[#This Row],[Clean_Product]])</f>
        <v>4650-NORTH-Furniture</v>
      </c>
    </row>
    <row r="3653" spans="1:19" x14ac:dyDescent="0.3">
      <c r="A3653" t="s">
        <v>9158</v>
      </c>
      <c r="B3653" t="str">
        <f t="shared" si="342"/>
        <v>4651</v>
      </c>
      <c r="C3653" t="s">
        <v>9159</v>
      </c>
      <c r="D3653" t="str">
        <f t="shared" si="347"/>
        <v>Richard Brown</v>
      </c>
      <c r="E3653" t="s">
        <v>11</v>
      </c>
      <c r="F3653" t="str">
        <f t="shared" si="343"/>
        <v>NORTH</v>
      </c>
      <c r="G3653" t="s">
        <v>12</v>
      </c>
      <c r="H3653" t="str">
        <f t="shared" si="344"/>
        <v>Electronics</v>
      </c>
      <c r="I3653" s="2" t="s">
        <v>9160</v>
      </c>
      <c r="J3653" s="1">
        <v>45966</v>
      </c>
      <c r="K3653"/>
      <c r="L3653" s="4">
        <v>0</v>
      </c>
      <c r="M3653" s="4" t="str">
        <f t="shared" si="345"/>
        <v>Low Sales</v>
      </c>
      <c r="N3653" s="2" t="str">
        <f t="shared" si="346"/>
        <v>Grade C</v>
      </c>
      <c r="O3653">
        <v>5</v>
      </c>
      <c r="P3653" s="4">
        <v>5</v>
      </c>
      <c r="Q3653" t="s">
        <v>23</v>
      </c>
      <c r="R3653" s="4">
        <v>8</v>
      </c>
      <c r="S3653" t="str">
        <f>CONCATENATE(OrdersTable[[#This Row],[Clean_ID]],"-",OrdersTable[[#This Row],[Clean_Region]],"-",OrdersTable[[#This Row],[Clean_Product]])</f>
        <v>4651-NORTH-Electronics</v>
      </c>
    </row>
    <row r="3654" spans="1:19" x14ac:dyDescent="0.3">
      <c r="A3654" t="s">
        <v>9161</v>
      </c>
      <c r="B3654" t="str">
        <f t="shared" si="342"/>
        <v>4652</v>
      </c>
      <c r="C3654" t="s">
        <v>9162</v>
      </c>
      <c r="D3654" t="str">
        <f t="shared" si="347"/>
        <v>John Moyer</v>
      </c>
      <c r="E3654" t="s">
        <v>21</v>
      </c>
      <c r="F3654" t="str">
        <f t="shared" si="343"/>
        <v>CENTRAL</v>
      </c>
      <c r="G3654" t="s">
        <v>40</v>
      </c>
      <c r="H3654" t="str">
        <f t="shared" si="344"/>
        <v>Office Supplies</v>
      </c>
      <c r="I3654" s="2" t="s">
        <v>2376</v>
      </c>
      <c r="J3654" s="1">
        <v>45880</v>
      </c>
      <c r="K3654"/>
      <c r="L3654" s="4">
        <v>0</v>
      </c>
      <c r="M3654" s="4" t="str">
        <f t="shared" si="345"/>
        <v>Low Sales</v>
      </c>
      <c r="N3654" s="2" t="str">
        <f t="shared" si="346"/>
        <v>Grade C</v>
      </c>
      <c r="O3654"/>
      <c r="P3654" s="4">
        <v>0</v>
      </c>
      <c r="Q3654" t="s">
        <v>18</v>
      </c>
      <c r="R3654" s="4">
        <v>9</v>
      </c>
      <c r="S3654" t="str">
        <f>CONCATENATE(OrdersTable[[#This Row],[Clean_ID]],"-",OrdersTable[[#This Row],[Clean_Region]],"-",OrdersTable[[#This Row],[Clean_Product]])</f>
        <v>4652-CENTRAL-Office Supplies</v>
      </c>
    </row>
    <row r="3655" spans="1:19" x14ac:dyDescent="0.3">
      <c r="A3655" t="s">
        <v>9163</v>
      </c>
      <c r="B3655" t="str">
        <f t="shared" si="342"/>
        <v>4653</v>
      </c>
      <c r="C3655" t="s">
        <v>9164</v>
      </c>
      <c r="D3655" t="str">
        <f t="shared" si="347"/>
        <v>Holly Cannon</v>
      </c>
      <c r="E3655" t="s">
        <v>26</v>
      </c>
      <c r="F3655" t="str">
        <f t="shared" si="343"/>
        <v>EAST</v>
      </c>
      <c r="G3655" t="s">
        <v>40</v>
      </c>
      <c r="H3655" t="str">
        <f t="shared" si="344"/>
        <v>Office Supplies</v>
      </c>
      <c r="I3655" s="2" t="s">
        <v>4629</v>
      </c>
      <c r="J3655" s="1">
        <v>45988</v>
      </c>
      <c r="K3655">
        <v>2019.45</v>
      </c>
      <c r="L3655" s="4">
        <v>2019.45</v>
      </c>
      <c r="M3655" s="4" t="str">
        <f t="shared" si="345"/>
        <v>Low Sales</v>
      </c>
      <c r="N3655" s="2" t="str">
        <f t="shared" si="346"/>
        <v>Grade B</v>
      </c>
      <c r="O3655">
        <v>5</v>
      </c>
      <c r="P3655" s="4">
        <v>5</v>
      </c>
      <c r="Q3655" t="s">
        <v>31</v>
      </c>
      <c r="R3655" s="4">
        <v>10</v>
      </c>
      <c r="S3655" t="str">
        <f>CONCATENATE(OrdersTable[[#This Row],[Clean_ID]],"-",OrdersTable[[#This Row],[Clean_Region]],"-",OrdersTable[[#This Row],[Clean_Product]])</f>
        <v>4653-EAST-Office Supplies</v>
      </c>
    </row>
    <row r="3656" spans="1:19" x14ac:dyDescent="0.3">
      <c r="A3656" t="s">
        <v>9165</v>
      </c>
      <c r="B3656" t="str">
        <f t="shared" si="342"/>
        <v>4654</v>
      </c>
      <c r="C3656" t="s">
        <v>9166</v>
      </c>
      <c r="D3656" t="str">
        <f t="shared" si="347"/>
        <v>Tiffany Nunez</v>
      </c>
      <c r="E3656" t="s">
        <v>44</v>
      </c>
      <c r="F3656" t="str">
        <f t="shared" si="343"/>
        <v>SOUTH</v>
      </c>
      <c r="G3656" t="s">
        <v>35</v>
      </c>
      <c r="H3656" t="str">
        <f t="shared" si="344"/>
        <v>Electronics</v>
      </c>
      <c r="I3656" s="2" t="s">
        <v>6844</v>
      </c>
      <c r="J3656" s="1">
        <v>45747</v>
      </c>
      <c r="K3656"/>
      <c r="L3656" s="4">
        <v>0</v>
      </c>
      <c r="M3656" s="4" t="str">
        <f t="shared" si="345"/>
        <v>Low Sales</v>
      </c>
      <c r="N3656" s="2" t="str">
        <f t="shared" si="346"/>
        <v>Grade C</v>
      </c>
      <c r="O3656">
        <v>10</v>
      </c>
      <c r="P3656" s="4">
        <v>10</v>
      </c>
      <c r="Q3656" t="s">
        <v>23</v>
      </c>
      <c r="R3656" s="4">
        <v>8</v>
      </c>
      <c r="S3656" t="str">
        <f>CONCATENATE(OrdersTable[[#This Row],[Clean_ID]],"-",OrdersTable[[#This Row],[Clean_Region]],"-",OrdersTable[[#This Row],[Clean_Product]])</f>
        <v>4654-SOUTH-Electronics</v>
      </c>
    </row>
    <row r="3657" spans="1:19" x14ac:dyDescent="0.3">
      <c r="A3657" t="s">
        <v>9167</v>
      </c>
      <c r="B3657" t="str">
        <f t="shared" si="342"/>
        <v>4655</v>
      </c>
      <c r="C3657" t="s">
        <v>9168</v>
      </c>
      <c r="D3657" t="str">
        <f t="shared" si="347"/>
        <v>Gregory Romero</v>
      </c>
      <c r="E3657" t="s">
        <v>44</v>
      </c>
      <c r="F3657" t="str">
        <f t="shared" si="343"/>
        <v>SOUTH</v>
      </c>
      <c r="G3657" t="s">
        <v>40</v>
      </c>
      <c r="H3657" t="str">
        <f t="shared" si="344"/>
        <v>Office Supplies</v>
      </c>
      <c r="I3657" s="2" t="s">
        <v>8652</v>
      </c>
      <c r="J3657" s="1">
        <v>45981</v>
      </c>
      <c r="K3657"/>
      <c r="L3657" s="4">
        <v>0</v>
      </c>
      <c r="M3657" s="4" t="str">
        <f t="shared" si="345"/>
        <v>Low Sales</v>
      </c>
      <c r="N3657" s="2" t="str">
        <f t="shared" si="346"/>
        <v>Grade C</v>
      </c>
      <c r="O3657">
        <v>5</v>
      </c>
      <c r="P3657" s="4">
        <v>5</v>
      </c>
      <c r="Q3657" t="s">
        <v>23</v>
      </c>
      <c r="R3657" s="4">
        <v>1</v>
      </c>
      <c r="S3657" t="str">
        <f>CONCATENATE(OrdersTable[[#This Row],[Clean_ID]],"-",OrdersTable[[#This Row],[Clean_Region]],"-",OrdersTable[[#This Row],[Clean_Product]])</f>
        <v>4655-SOUTH-Office Supplies</v>
      </c>
    </row>
    <row r="3658" spans="1:19" x14ac:dyDescent="0.3">
      <c r="A3658" t="s">
        <v>9169</v>
      </c>
      <c r="B3658" t="str">
        <f t="shared" si="342"/>
        <v>4656</v>
      </c>
      <c r="C3658" t="s">
        <v>9170</v>
      </c>
      <c r="D3658" t="str">
        <f t="shared" si="347"/>
        <v>Logan Hansen</v>
      </c>
      <c r="E3658" t="s">
        <v>51</v>
      </c>
      <c r="F3658" t="str">
        <f t="shared" si="343"/>
        <v>WEST</v>
      </c>
      <c r="G3658" t="s">
        <v>80</v>
      </c>
      <c r="H3658" t="str">
        <f t="shared" si="344"/>
        <v>Furniture</v>
      </c>
      <c r="I3658" s="2" t="s">
        <v>9171</v>
      </c>
      <c r="J3658" s="1">
        <v>45428</v>
      </c>
      <c r="K3658"/>
      <c r="L3658" s="4">
        <v>0</v>
      </c>
      <c r="M3658" s="4" t="str">
        <f t="shared" si="345"/>
        <v>Low Sales</v>
      </c>
      <c r="N3658" s="2" t="str">
        <f t="shared" si="346"/>
        <v>Grade C</v>
      </c>
      <c r="O3658">
        <v>5</v>
      </c>
      <c r="P3658" s="4">
        <v>5</v>
      </c>
      <c r="Q3658" t="s">
        <v>18</v>
      </c>
      <c r="R3658" s="4">
        <v>4</v>
      </c>
      <c r="S3658" t="str">
        <f>CONCATENATE(OrdersTable[[#This Row],[Clean_ID]],"-",OrdersTable[[#This Row],[Clean_Region]],"-",OrdersTable[[#This Row],[Clean_Product]])</f>
        <v>4656-WEST-Furniture</v>
      </c>
    </row>
    <row r="3659" spans="1:19" x14ac:dyDescent="0.3">
      <c r="A3659" t="s">
        <v>9172</v>
      </c>
      <c r="B3659" t="str">
        <f t="shared" si="342"/>
        <v>4657</v>
      </c>
      <c r="C3659" t="s">
        <v>9173</v>
      </c>
      <c r="D3659" t="str">
        <f t="shared" si="347"/>
        <v>Jason Weaver</v>
      </c>
      <c r="E3659" t="s">
        <v>26</v>
      </c>
      <c r="F3659" t="str">
        <f t="shared" si="343"/>
        <v>EAST</v>
      </c>
      <c r="G3659" t="s">
        <v>12</v>
      </c>
      <c r="H3659" t="str">
        <f t="shared" si="344"/>
        <v>Electronics</v>
      </c>
      <c r="I3659" s="2" t="s">
        <v>9174</v>
      </c>
      <c r="J3659" s="1">
        <v>46063</v>
      </c>
      <c r="K3659">
        <v>3079.85</v>
      </c>
      <c r="L3659" s="4">
        <v>3079.85</v>
      </c>
      <c r="M3659" s="4" t="str">
        <f t="shared" si="345"/>
        <v>High Sales</v>
      </c>
      <c r="N3659" s="2" t="str">
        <f t="shared" si="346"/>
        <v>Grade B</v>
      </c>
      <c r="O3659">
        <v>15</v>
      </c>
      <c r="P3659" s="4">
        <v>15</v>
      </c>
      <c r="Q3659" t="s">
        <v>18</v>
      </c>
      <c r="R3659" s="4">
        <v>1</v>
      </c>
      <c r="S3659" t="str">
        <f>CONCATENATE(OrdersTable[[#This Row],[Clean_ID]],"-",OrdersTable[[#This Row],[Clean_Region]],"-",OrdersTable[[#This Row],[Clean_Product]])</f>
        <v>4657-EAST-Electronics</v>
      </c>
    </row>
    <row r="3660" spans="1:19" x14ac:dyDescent="0.3">
      <c r="A3660" t="s">
        <v>9175</v>
      </c>
      <c r="B3660" t="str">
        <f t="shared" si="342"/>
        <v>4658</v>
      </c>
      <c r="C3660" t="s">
        <v>9176</v>
      </c>
      <c r="D3660" t="str">
        <f t="shared" si="347"/>
        <v>Nicole Cunningham</v>
      </c>
      <c r="E3660" t="s">
        <v>21</v>
      </c>
      <c r="F3660" t="str">
        <f t="shared" si="343"/>
        <v>CENTRAL</v>
      </c>
      <c r="G3660" t="s">
        <v>35</v>
      </c>
      <c r="H3660" t="str">
        <f t="shared" si="344"/>
        <v>Electronics</v>
      </c>
      <c r="I3660" s="2" t="s">
        <v>9177</v>
      </c>
      <c r="J3660" s="1">
        <v>45609</v>
      </c>
      <c r="K3660"/>
      <c r="L3660" s="4">
        <v>0</v>
      </c>
      <c r="M3660" s="4" t="str">
        <f t="shared" si="345"/>
        <v>Low Sales</v>
      </c>
      <c r="N3660" s="2" t="str">
        <f t="shared" si="346"/>
        <v>Grade C</v>
      </c>
      <c r="O3660"/>
      <c r="P3660" s="4">
        <v>0</v>
      </c>
      <c r="Q3660" t="s">
        <v>18</v>
      </c>
      <c r="R3660" s="4">
        <v>7</v>
      </c>
      <c r="S3660" t="str">
        <f>CONCATENATE(OrdersTable[[#This Row],[Clean_ID]],"-",OrdersTable[[#This Row],[Clean_Region]],"-",OrdersTable[[#This Row],[Clean_Product]])</f>
        <v>4658-CENTRAL-Electronics</v>
      </c>
    </row>
    <row r="3661" spans="1:19" x14ac:dyDescent="0.3">
      <c r="A3661" t="s">
        <v>9178</v>
      </c>
      <c r="B3661" t="str">
        <f t="shared" si="342"/>
        <v>4659</v>
      </c>
      <c r="C3661" t="s">
        <v>9179</v>
      </c>
      <c r="D3661" t="str">
        <f t="shared" si="347"/>
        <v>Betty Reyes</v>
      </c>
      <c r="E3661" t="s">
        <v>51</v>
      </c>
      <c r="F3661" t="str">
        <f t="shared" si="343"/>
        <v>WEST</v>
      </c>
      <c r="G3661" t="s">
        <v>80</v>
      </c>
      <c r="H3661" t="str">
        <f t="shared" si="344"/>
        <v>Furniture</v>
      </c>
      <c r="I3661" s="2" t="s">
        <v>1198</v>
      </c>
      <c r="J3661" s="1">
        <v>45613</v>
      </c>
      <c r="K3661"/>
      <c r="L3661" s="4">
        <v>0</v>
      </c>
      <c r="M3661" s="4" t="str">
        <f t="shared" si="345"/>
        <v>Low Sales</v>
      </c>
      <c r="N3661" s="2" t="str">
        <f t="shared" si="346"/>
        <v>Grade C</v>
      </c>
      <c r="O3661">
        <v>20</v>
      </c>
      <c r="P3661" s="4">
        <v>20</v>
      </c>
      <c r="Q3661" t="s">
        <v>14</v>
      </c>
      <c r="R3661" s="4">
        <v>12</v>
      </c>
      <c r="S3661" t="str">
        <f>CONCATENATE(OrdersTable[[#This Row],[Clean_ID]],"-",OrdersTable[[#This Row],[Clean_Region]],"-",OrdersTable[[#This Row],[Clean_Product]])</f>
        <v>4659-WEST-Furniture</v>
      </c>
    </row>
    <row r="3662" spans="1:19" x14ac:dyDescent="0.3">
      <c r="A3662" t="s">
        <v>9180</v>
      </c>
      <c r="B3662" t="str">
        <f t="shared" si="342"/>
        <v>4660</v>
      </c>
      <c r="C3662" t="s">
        <v>7876</v>
      </c>
      <c r="D3662" t="str">
        <f t="shared" si="347"/>
        <v>Sean Jackson</v>
      </c>
      <c r="E3662" t="s">
        <v>26</v>
      </c>
      <c r="F3662" t="str">
        <f t="shared" si="343"/>
        <v>EAST</v>
      </c>
      <c r="G3662" t="s">
        <v>12</v>
      </c>
      <c r="H3662" t="str">
        <f t="shared" si="344"/>
        <v>Electronics</v>
      </c>
      <c r="I3662" s="2" t="s">
        <v>5807</v>
      </c>
      <c r="J3662" s="1">
        <v>45492</v>
      </c>
      <c r="K3662">
        <v>3849.84</v>
      </c>
      <c r="L3662" s="4">
        <v>3849.84</v>
      </c>
      <c r="M3662" s="4" t="str">
        <f t="shared" si="345"/>
        <v>High Sales</v>
      </c>
      <c r="N3662" s="2" t="str">
        <f t="shared" si="346"/>
        <v>Grade B</v>
      </c>
      <c r="O3662">
        <v>5</v>
      </c>
      <c r="P3662" s="4">
        <v>5</v>
      </c>
      <c r="Q3662" t="s">
        <v>23</v>
      </c>
      <c r="R3662" s="4">
        <v>11</v>
      </c>
      <c r="S3662" t="str">
        <f>CONCATENATE(OrdersTable[[#This Row],[Clean_ID]],"-",OrdersTable[[#This Row],[Clean_Region]],"-",OrdersTable[[#This Row],[Clean_Product]])</f>
        <v>4660-EAST-Electronics</v>
      </c>
    </row>
    <row r="3663" spans="1:19" x14ac:dyDescent="0.3">
      <c r="A3663" t="s">
        <v>9181</v>
      </c>
      <c r="B3663" t="str">
        <f t="shared" si="342"/>
        <v>4661</v>
      </c>
      <c r="C3663" t="s">
        <v>7008</v>
      </c>
      <c r="D3663" t="str">
        <f t="shared" si="347"/>
        <v>Kevin Long</v>
      </c>
      <c r="E3663" t="s">
        <v>11</v>
      </c>
      <c r="F3663" t="str">
        <f t="shared" si="343"/>
        <v>NORTH</v>
      </c>
      <c r="G3663" t="s">
        <v>80</v>
      </c>
      <c r="H3663" t="str">
        <f t="shared" si="344"/>
        <v>Furniture</v>
      </c>
      <c r="I3663" s="2" t="s">
        <v>9182</v>
      </c>
      <c r="J3663" s="1">
        <v>46085</v>
      </c>
      <c r="K3663"/>
      <c r="L3663" s="4">
        <v>0</v>
      </c>
      <c r="M3663" s="4" t="str">
        <f t="shared" si="345"/>
        <v>Low Sales</v>
      </c>
      <c r="N3663" s="2" t="str">
        <f t="shared" si="346"/>
        <v>Grade C</v>
      </c>
      <c r="O3663">
        <v>15</v>
      </c>
      <c r="P3663" s="4">
        <v>15</v>
      </c>
      <c r="Q3663" t="s">
        <v>37</v>
      </c>
      <c r="R3663" s="4">
        <v>14</v>
      </c>
      <c r="S3663" t="str">
        <f>CONCATENATE(OrdersTable[[#This Row],[Clean_ID]],"-",OrdersTable[[#This Row],[Clean_Region]],"-",OrdersTable[[#This Row],[Clean_Product]])</f>
        <v>4661-NORTH-Furniture</v>
      </c>
    </row>
    <row r="3664" spans="1:19" x14ac:dyDescent="0.3">
      <c r="A3664" t="s">
        <v>9183</v>
      </c>
      <c r="B3664" t="str">
        <f t="shared" si="342"/>
        <v>4662</v>
      </c>
      <c r="C3664" t="s">
        <v>9184</v>
      </c>
      <c r="D3664" t="str">
        <f t="shared" si="347"/>
        <v>William Marquez</v>
      </c>
      <c r="E3664" t="s">
        <v>44</v>
      </c>
      <c r="F3664" t="str">
        <f t="shared" si="343"/>
        <v>SOUTH</v>
      </c>
      <c r="G3664" t="s">
        <v>35</v>
      </c>
      <c r="H3664" t="str">
        <f t="shared" si="344"/>
        <v>Electronics</v>
      </c>
      <c r="I3664" s="2" t="s">
        <v>8599</v>
      </c>
      <c r="J3664" s="1">
        <v>46136</v>
      </c>
      <c r="K3664"/>
      <c r="L3664" s="4">
        <v>0</v>
      </c>
      <c r="M3664" s="4" t="str">
        <f t="shared" si="345"/>
        <v>Low Sales</v>
      </c>
      <c r="N3664" s="2" t="str">
        <f t="shared" si="346"/>
        <v>Grade C</v>
      </c>
      <c r="O3664">
        <v>10</v>
      </c>
      <c r="P3664" s="4">
        <v>10</v>
      </c>
      <c r="Q3664" t="s">
        <v>23</v>
      </c>
      <c r="R3664" s="4">
        <v>4</v>
      </c>
      <c r="S3664" t="str">
        <f>CONCATENATE(OrdersTable[[#This Row],[Clean_ID]],"-",OrdersTable[[#This Row],[Clean_Region]],"-",OrdersTable[[#This Row],[Clean_Product]])</f>
        <v>4662-SOUTH-Electronics</v>
      </c>
    </row>
    <row r="3665" spans="1:19" x14ac:dyDescent="0.3">
      <c r="A3665" t="s">
        <v>9185</v>
      </c>
      <c r="B3665" t="str">
        <f t="shared" si="342"/>
        <v>4663</v>
      </c>
      <c r="C3665" t="s">
        <v>9186</v>
      </c>
      <c r="D3665" t="str">
        <f t="shared" si="347"/>
        <v>Timothy Erickson</v>
      </c>
      <c r="E3665" t="s">
        <v>11</v>
      </c>
      <c r="F3665" t="str">
        <f t="shared" si="343"/>
        <v>NORTH</v>
      </c>
      <c r="G3665" t="s">
        <v>35</v>
      </c>
      <c r="H3665" t="str">
        <f t="shared" si="344"/>
        <v>Electronics</v>
      </c>
      <c r="I3665" s="2" t="s">
        <v>9187</v>
      </c>
      <c r="J3665" s="1">
        <v>46121</v>
      </c>
      <c r="K3665">
        <v>4732.58</v>
      </c>
      <c r="L3665" s="4">
        <v>4732.58</v>
      </c>
      <c r="M3665" s="4" t="str">
        <f t="shared" si="345"/>
        <v>High Sales</v>
      </c>
      <c r="N3665" s="2" t="str">
        <f t="shared" si="346"/>
        <v>Grade A</v>
      </c>
      <c r="O3665">
        <v>10</v>
      </c>
      <c r="P3665" s="4">
        <v>10</v>
      </c>
      <c r="Q3665" t="s">
        <v>37</v>
      </c>
      <c r="R3665" s="4">
        <v>14</v>
      </c>
      <c r="S3665" t="str">
        <f>CONCATENATE(OrdersTable[[#This Row],[Clean_ID]],"-",OrdersTable[[#This Row],[Clean_Region]],"-",OrdersTable[[#This Row],[Clean_Product]])</f>
        <v>4663-NORTH-Electronics</v>
      </c>
    </row>
    <row r="3666" spans="1:19" x14ac:dyDescent="0.3">
      <c r="A3666" t="s">
        <v>9188</v>
      </c>
      <c r="B3666" t="str">
        <f t="shared" si="342"/>
        <v>4664</v>
      </c>
      <c r="C3666" t="s">
        <v>9189</v>
      </c>
      <c r="D3666" t="str">
        <f t="shared" si="347"/>
        <v>Benjamin Pope</v>
      </c>
      <c r="E3666" t="s">
        <v>21</v>
      </c>
      <c r="F3666" t="str">
        <f t="shared" si="343"/>
        <v>CENTRAL</v>
      </c>
      <c r="G3666" t="s">
        <v>35</v>
      </c>
      <c r="H3666" t="str">
        <f t="shared" si="344"/>
        <v>Electronics</v>
      </c>
      <c r="I3666" s="2" t="s">
        <v>1101</v>
      </c>
      <c r="J3666" s="1">
        <v>45731</v>
      </c>
      <c r="K3666">
        <v>563.25</v>
      </c>
      <c r="L3666" s="4">
        <v>563.25</v>
      </c>
      <c r="M3666" s="4" t="str">
        <f t="shared" si="345"/>
        <v>Low Sales</v>
      </c>
      <c r="N3666" s="2" t="str">
        <f t="shared" si="346"/>
        <v>Grade C</v>
      </c>
      <c r="O3666">
        <v>10</v>
      </c>
      <c r="P3666" s="4">
        <v>10</v>
      </c>
      <c r="Q3666" t="s">
        <v>18</v>
      </c>
      <c r="R3666" s="4">
        <v>13</v>
      </c>
      <c r="S3666" t="str">
        <f>CONCATENATE(OrdersTable[[#This Row],[Clean_ID]],"-",OrdersTable[[#This Row],[Clean_Region]],"-",OrdersTable[[#This Row],[Clean_Product]])</f>
        <v>4664-CENTRAL-Electronics</v>
      </c>
    </row>
    <row r="3667" spans="1:19" x14ac:dyDescent="0.3">
      <c r="A3667" t="s">
        <v>9190</v>
      </c>
      <c r="B3667" t="str">
        <f t="shared" si="342"/>
        <v>4665</v>
      </c>
      <c r="C3667" t="s">
        <v>9191</v>
      </c>
      <c r="D3667" t="str">
        <f t="shared" si="347"/>
        <v>Michael Marshall</v>
      </c>
      <c r="E3667" t="s">
        <v>44</v>
      </c>
      <c r="F3667" t="str">
        <f t="shared" si="343"/>
        <v>SOUTH</v>
      </c>
      <c r="G3667" t="s">
        <v>12</v>
      </c>
      <c r="H3667" t="str">
        <f t="shared" si="344"/>
        <v>Electronics</v>
      </c>
      <c r="I3667" s="2" t="s">
        <v>427</v>
      </c>
      <c r="J3667" s="1">
        <v>45562</v>
      </c>
      <c r="K3667"/>
      <c r="L3667" s="4">
        <v>0</v>
      </c>
      <c r="M3667" s="4" t="str">
        <f t="shared" si="345"/>
        <v>Low Sales</v>
      </c>
      <c r="N3667" s="2" t="str">
        <f t="shared" si="346"/>
        <v>Grade C</v>
      </c>
      <c r="O3667">
        <v>10</v>
      </c>
      <c r="P3667" s="4">
        <v>10</v>
      </c>
      <c r="Q3667" t="s">
        <v>23</v>
      </c>
      <c r="R3667" s="4">
        <v>2</v>
      </c>
      <c r="S3667" t="str">
        <f>CONCATENATE(OrdersTable[[#This Row],[Clean_ID]],"-",OrdersTable[[#This Row],[Clean_Region]],"-",OrdersTable[[#This Row],[Clean_Product]])</f>
        <v>4665-SOUTH-Electronics</v>
      </c>
    </row>
    <row r="3668" spans="1:19" x14ac:dyDescent="0.3">
      <c r="A3668" t="s">
        <v>9192</v>
      </c>
      <c r="B3668" t="str">
        <f t="shared" si="342"/>
        <v>4666</v>
      </c>
      <c r="C3668" t="s">
        <v>9193</v>
      </c>
      <c r="D3668" t="str">
        <f t="shared" si="347"/>
        <v>Luke Martinez</v>
      </c>
      <c r="E3668" t="s">
        <v>34</v>
      </c>
      <c r="F3668" t="str">
        <f t="shared" si="343"/>
        <v>NORTH</v>
      </c>
      <c r="G3668" t="s">
        <v>35</v>
      </c>
      <c r="H3668" t="str">
        <f t="shared" si="344"/>
        <v>Electronics</v>
      </c>
      <c r="I3668" s="2" t="s">
        <v>4465</v>
      </c>
      <c r="J3668" s="1">
        <v>46100</v>
      </c>
      <c r="K3668">
        <v>2755.44</v>
      </c>
      <c r="L3668" s="4">
        <v>2755.44</v>
      </c>
      <c r="M3668" s="4" t="str">
        <f t="shared" si="345"/>
        <v>High Sales</v>
      </c>
      <c r="N3668" s="2" t="str">
        <f t="shared" si="346"/>
        <v>Grade B</v>
      </c>
      <c r="O3668">
        <v>15</v>
      </c>
      <c r="P3668" s="4">
        <v>15</v>
      </c>
      <c r="Q3668" t="s">
        <v>37</v>
      </c>
      <c r="R3668" s="4">
        <v>14</v>
      </c>
      <c r="S3668" t="str">
        <f>CONCATENATE(OrdersTable[[#This Row],[Clean_ID]],"-",OrdersTable[[#This Row],[Clean_Region]],"-",OrdersTable[[#This Row],[Clean_Product]])</f>
        <v>4666-NORTH-Electronics</v>
      </c>
    </row>
    <row r="3669" spans="1:19" x14ac:dyDescent="0.3">
      <c r="A3669" t="s">
        <v>9194</v>
      </c>
      <c r="B3669" t="str">
        <f t="shared" si="342"/>
        <v>4667</v>
      </c>
      <c r="C3669" t="s">
        <v>9195</v>
      </c>
      <c r="D3669" t="str">
        <f t="shared" si="347"/>
        <v>Rebecca Rogers</v>
      </c>
      <c r="E3669" t="s">
        <v>26</v>
      </c>
      <c r="F3669" t="str">
        <f t="shared" si="343"/>
        <v>EAST</v>
      </c>
      <c r="G3669" t="s">
        <v>35</v>
      </c>
      <c r="H3669" t="str">
        <f t="shared" si="344"/>
        <v>Electronics</v>
      </c>
      <c r="I3669" s="2" t="s">
        <v>5645</v>
      </c>
      <c r="J3669" s="1">
        <v>46068</v>
      </c>
      <c r="K3669"/>
      <c r="L3669" s="4">
        <v>0</v>
      </c>
      <c r="M3669" s="4" t="str">
        <f t="shared" si="345"/>
        <v>Low Sales</v>
      </c>
      <c r="N3669" s="2" t="str">
        <f t="shared" si="346"/>
        <v>Grade C</v>
      </c>
      <c r="O3669">
        <v>15</v>
      </c>
      <c r="P3669" s="4">
        <v>15</v>
      </c>
      <c r="Q3669" t="s">
        <v>23</v>
      </c>
      <c r="R3669" s="4">
        <v>15</v>
      </c>
      <c r="S3669" t="str">
        <f>CONCATENATE(OrdersTable[[#This Row],[Clean_ID]],"-",OrdersTable[[#This Row],[Clean_Region]],"-",OrdersTable[[#This Row],[Clean_Product]])</f>
        <v>4667-EAST-Electronics</v>
      </c>
    </row>
    <row r="3670" spans="1:19" x14ac:dyDescent="0.3">
      <c r="A3670" t="s">
        <v>9196</v>
      </c>
      <c r="B3670" t="str">
        <f t="shared" si="342"/>
        <v>4668</v>
      </c>
      <c r="C3670" t="s">
        <v>9197</v>
      </c>
      <c r="D3670" t="str">
        <f t="shared" si="347"/>
        <v>Bonnie Herring</v>
      </c>
      <c r="E3670" t="s">
        <v>26</v>
      </c>
      <c r="F3670" t="str">
        <f t="shared" si="343"/>
        <v>EAST</v>
      </c>
      <c r="G3670" t="s">
        <v>80</v>
      </c>
      <c r="H3670" t="str">
        <f t="shared" si="344"/>
        <v>Furniture</v>
      </c>
      <c r="I3670" s="2" t="s">
        <v>7397</v>
      </c>
      <c r="J3670" s="1">
        <v>45389</v>
      </c>
      <c r="K3670"/>
      <c r="L3670" s="4">
        <v>0</v>
      </c>
      <c r="M3670" s="4" t="str">
        <f t="shared" si="345"/>
        <v>Low Sales</v>
      </c>
      <c r="N3670" s="2" t="str">
        <f t="shared" si="346"/>
        <v>Grade C</v>
      </c>
      <c r="O3670">
        <v>15</v>
      </c>
      <c r="P3670" s="4">
        <v>15</v>
      </c>
      <c r="Q3670" t="s">
        <v>31</v>
      </c>
      <c r="R3670" s="4">
        <v>15</v>
      </c>
      <c r="S3670" t="str">
        <f>CONCATENATE(OrdersTable[[#This Row],[Clean_ID]],"-",OrdersTable[[#This Row],[Clean_Region]],"-",OrdersTable[[#This Row],[Clean_Product]])</f>
        <v>4668-EAST-Furniture</v>
      </c>
    </row>
    <row r="3671" spans="1:19" x14ac:dyDescent="0.3">
      <c r="A3671" t="s">
        <v>9198</v>
      </c>
      <c r="B3671" t="str">
        <f t="shared" si="342"/>
        <v>4669</v>
      </c>
      <c r="C3671" t="s">
        <v>9199</v>
      </c>
      <c r="D3671" t="str">
        <f t="shared" si="347"/>
        <v>Jonathan Williams</v>
      </c>
      <c r="E3671" t="s">
        <v>34</v>
      </c>
      <c r="F3671" t="str">
        <f t="shared" si="343"/>
        <v>NORTH</v>
      </c>
      <c r="G3671" t="s">
        <v>12</v>
      </c>
      <c r="H3671" t="str">
        <f t="shared" si="344"/>
        <v>Electronics</v>
      </c>
      <c r="I3671" s="2" t="s">
        <v>6221</v>
      </c>
      <c r="J3671" s="1">
        <v>45825</v>
      </c>
      <c r="K3671"/>
      <c r="L3671" s="4">
        <v>0</v>
      </c>
      <c r="M3671" s="4" t="str">
        <f t="shared" si="345"/>
        <v>Low Sales</v>
      </c>
      <c r="N3671" s="2" t="str">
        <f t="shared" si="346"/>
        <v>Grade C</v>
      </c>
      <c r="O3671">
        <v>5</v>
      </c>
      <c r="P3671" s="4">
        <v>5</v>
      </c>
      <c r="Q3671" t="s">
        <v>18</v>
      </c>
      <c r="R3671" s="4">
        <v>7</v>
      </c>
      <c r="S3671" t="str">
        <f>CONCATENATE(OrdersTable[[#This Row],[Clean_ID]],"-",OrdersTable[[#This Row],[Clean_Region]],"-",OrdersTable[[#This Row],[Clean_Product]])</f>
        <v>4669-NORTH-Electronics</v>
      </c>
    </row>
    <row r="3672" spans="1:19" x14ac:dyDescent="0.3">
      <c r="A3672" t="s">
        <v>9200</v>
      </c>
      <c r="B3672" t="str">
        <f t="shared" si="342"/>
        <v>4670</v>
      </c>
      <c r="C3672" t="s">
        <v>9201</v>
      </c>
      <c r="D3672" t="str">
        <f t="shared" si="347"/>
        <v>Julie Ryan</v>
      </c>
      <c r="E3672" t="s">
        <v>51</v>
      </c>
      <c r="F3672" t="str">
        <f t="shared" si="343"/>
        <v>WEST</v>
      </c>
      <c r="G3672" t="s">
        <v>80</v>
      </c>
      <c r="H3672" t="str">
        <f t="shared" si="344"/>
        <v>Furniture</v>
      </c>
      <c r="I3672" s="2" t="s">
        <v>9202</v>
      </c>
      <c r="J3672" s="1">
        <v>45815</v>
      </c>
      <c r="K3672">
        <v>3451.39</v>
      </c>
      <c r="L3672" s="4">
        <v>3451.39</v>
      </c>
      <c r="M3672" s="4" t="str">
        <f t="shared" si="345"/>
        <v>High Sales</v>
      </c>
      <c r="N3672" s="2" t="str">
        <f t="shared" si="346"/>
        <v>Grade B</v>
      </c>
      <c r="O3672">
        <v>5</v>
      </c>
      <c r="P3672" s="4">
        <v>5</v>
      </c>
      <c r="Q3672" t="s">
        <v>18</v>
      </c>
      <c r="R3672" s="4">
        <v>9</v>
      </c>
      <c r="S3672" t="str">
        <f>CONCATENATE(OrdersTable[[#This Row],[Clean_ID]],"-",OrdersTable[[#This Row],[Clean_Region]],"-",OrdersTable[[#This Row],[Clean_Product]])</f>
        <v>4670-WEST-Furniture</v>
      </c>
    </row>
    <row r="3673" spans="1:19" x14ac:dyDescent="0.3">
      <c r="A3673" t="s">
        <v>9203</v>
      </c>
      <c r="B3673" t="str">
        <f t="shared" si="342"/>
        <v>4671</v>
      </c>
      <c r="C3673" t="s">
        <v>9204</v>
      </c>
      <c r="D3673" t="str">
        <f t="shared" si="347"/>
        <v>Andrew Harrell</v>
      </c>
      <c r="E3673" t="s">
        <v>11</v>
      </c>
      <c r="F3673" t="str">
        <f t="shared" si="343"/>
        <v>NORTH</v>
      </c>
      <c r="G3673" t="s">
        <v>12</v>
      </c>
      <c r="H3673" t="str">
        <f t="shared" si="344"/>
        <v>Electronics</v>
      </c>
      <c r="I3673" s="2" t="s">
        <v>5045</v>
      </c>
      <c r="J3673" s="1">
        <v>45998</v>
      </c>
      <c r="K3673"/>
      <c r="L3673" s="4">
        <v>0</v>
      </c>
      <c r="M3673" s="4" t="str">
        <f t="shared" si="345"/>
        <v>Low Sales</v>
      </c>
      <c r="N3673" s="2" t="str">
        <f t="shared" si="346"/>
        <v>Grade C</v>
      </c>
      <c r="O3673"/>
      <c r="P3673" s="4">
        <v>0</v>
      </c>
      <c r="Q3673" t="s">
        <v>31</v>
      </c>
      <c r="R3673" s="4">
        <v>13</v>
      </c>
      <c r="S3673" t="str">
        <f>CONCATENATE(OrdersTable[[#This Row],[Clean_ID]],"-",OrdersTable[[#This Row],[Clean_Region]],"-",OrdersTable[[#This Row],[Clean_Product]])</f>
        <v>4671-NORTH-Electronics</v>
      </c>
    </row>
    <row r="3674" spans="1:19" x14ac:dyDescent="0.3">
      <c r="A3674" t="s">
        <v>9205</v>
      </c>
      <c r="B3674" t="str">
        <f t="shared" si="342"/>
        <v>4672</v>
      </c>
      <c r="C3674" t="s">
        <v>9206</v>
      </c>
      <c r="D3674" t="str">
        <f t="shared" si="347"/>
        <v>James Ryan</v>
      </c>
      <c r="E3674" t="s">
        <v>34</v>
      </c>
      <c r="F3674" t="str">
        <f t="shared" si="343"/>
        <v>NORTH</v>
      </c>
      <c r="G3674" t="s">
        <v>40</v>
      </c>
      <c r="H3674" t="str">
        <f t="shared" si="344"/>
        <v>Office Supplies</v>
      </c>
      <c r="I3674" s="2" t="s">
        <v>1267</v>
      </c>
      <c r="J3674" s="1">
        <v>45800</v>
      </c>
      <c r="K3674">
        <v>1337.85</v>
      </c>
      <c r="L3674" s="4">
        <v>1337.85</v>
      </c>
      <c r="M3674" s="4" t="str">
        <f t="shared" si="345"/>
        <v>Low Sales</v>
      </c>
      <c r="N3674" s="2" t="str">
        <f t="shared" si="346"/>
        <v>Grade C</v>
      </c>
      <c r="O3674">
        <v>10</v>
      </c>
      <c r="P3674" s="4">
        <v>10</v>
      </c>
      <c r="Q3674" t="s">
        <v>14</v>
      </c>
      <c r="R3674" s="4">
        <v>2</v>
      </c>
      <c r="S3674" t="str">
        <f>CONCATENATE(OrdersTable[[#This Row],[Clean_ID]],"-",OrdersTable[[#This Row],[Clean_Region]],"-",OrdersTable[[#This Row],[Clean_Product]])</f>
        <v>4672-NORTH-Office Supplies</v>
      </c>
    </row>
    <row r="3675" spans="1:19" x14ac:dyDescent="0.3">
      <c r="A3675" t="s">
        <v>9207</v>
      </c>
      <c r="B3675" t="str">
        <f t="shared" si="342"/>
        <v>4673</v>
      </c>
      <c r="C3675" t="s">
        <v>9208</v>
      </c>
      <c r="D3675" t="str">
        <f t="shared" si="347"/>
        <v>Sheila Taylor</v>
      </c>
      <c r="E3675" t="s">
        <v>26</v>
      </c>
      <c r="F3675" t="str">
        <f t="shared" si="343"/>
        <v>EAST</v>
      </c>
      <c r="G3675" t="s">
        <v>80</v>
      </c>
      <c r="H3675" t="str">
        <f t="shared" si="344"/>
        <v>Furniture</v>
      </c>
      <c r="I3675" s="2" t="s">
        <v>4695</v>
      </c>
      <c r="J3675" s="1">
        <v>45495</v>
      </c>
      <c r="K3675">
        <v>1652.03</v>
      </c>
      <c r="L3675" s="4">
        <v>1652.03</v>
      </c>
      <c r="M3675" s="4" t="str">
        <f t="shared" si="345"/>
        <v>Low Sales</v>
      </c>
      <c r="N3675" s="2" t="str">
        <f t="shared" si="346"/>
        <v>Grade C</v>
      </c>
      <c r="O3675">
        <v>5</v>
      </c>
      <c r="P3675" s="4">
        <v>5</v>
      </c>
      <c r="Q3675" t="s">
        <v>14</v>
      </c>
      <c r="R3675" s="4">
        <v>3</v>
      </c>
      <c r="S3675" t="str">
        <f>CONCATENATE(OrdersTable[[#This Row],[Clean_ID]],"-",OrdersTable[[#This Row],[Clean_Region]],"-",OrdersTable[[#This Row],[Clean_Product]])</f>
        <v>4673-EAST-Furniture</v>
      </c>
    </row>
    <row r="3676" spans="1:19" x14ac:dyDescent="0.3">
      <c r="A3676" t="s">
        <v>9209</v>
      </c>
      <c r="B3676" t="str">
        <f t="shared" si="342"/>
        <v>4674</v>
      </c>
      <c r="C3676" t="s">
        <v>9210</v>
      </c>
      <c r="D3676" t="str">
        <f t="shared" si="347"/>
        <v>Diane Cook</v>
      </c>
      <c r="E3676" t="s">
        <v>51</v>
      </c>
      <c r="F3676" t="str">
        <f t="shared" si="343"/>
        <v>WEST</v>
      </c>
      <c r="G3676" t="s">
        <v>80</v>
      </c>
      <c r="H3676" t="str">
        <f t="shared" si="344"/>
        <v>Furniture</v>
      </c>
      <c r="I3676" s="2" t="s">
        <v>382</v>
      </c>
      <c r="J3676" s="1">
        <v>45846</v>
      </c>
      <c r="K3676">
        <v>4561.5200000000004</v>
      </c>
      <c r="L3676" s="4">
        <v>4561.5200000000004</v>
      </c>
      <c r="M3676" s="4" t="str">
        <f t="shared" si="345"/>
        <v>High Sales</v>
      </c>
      <c r="N3676" s="2" t="str">
        <f t="shared" si="346"/>
        <v>Grade A</v>
      </c>
      <c r="O3676">
        <v>10</v>
      </c>
      <c r="P3676" s="4">
        <v>10</v>
      </c>
      <c r="Q3676" t="s">
        <v>14</v>
      </c>
      <c r="R3676" s="4">
        <v>9</v>
      </c>
      <c r="S3676" t="str">
        <f>CONCATENATE(OrdersTable[[#This Row],[Clean_ID]],"-",OrdersTable[[#This Row],[Clean_Region]],"-",OrdersTable[[#This Row],[Clean_Product]])</f>
        <v>4674-WEST-Furniture</v>
      </c>
    </row>
    <row r="3677" spans="1:19" x14ac:dyDescent="0.3">
      <c r="A3677" t="s">
        <v>9211</v>
      </c>
      <c r="B3677" t="str">
        <f t="shared" si="342"/>
        <v>4675</v>
      </c>
      <c r="C3677" t="s">
        <v>9212</v>
      </c>
      <c r="D3677" t="str">
        <f t="shared" si="347"/>
        <v>Brandon Carter</v>
      </c>
      <c r="E3677" t="s">
        <v>51</v>
      </c>
      <c r="F3677" t="str">
        <f t="shared" si="343"/>
        <v>WEST</v>
      </c>
      <c r="G3677" t="s">
        <v>35</v>
      </c>
      <c r="H3677" t="str">
        <f t="shared" si="344"/>
        <v>Electronics</v>
      </c>
      <c r="I3677" s="2" t="s">
        <v>7985</v>
      </c>
      <c r="J3677" s="1">
        <v>45590</v>
      </c>
      <c r="K3677">
        <v>4544.29</v>
      </c>
      <c r="L3677" s="4">
        <v>4544.29</v>
      </c>
      <c r="M3677" s="4" t="str">
        <f t="shared" si="345"/>
        <v>High Sales</v>
      </c>
      <c r="N3677" s="2" t="str">
        <f t="shared" si="346"/>
        <v>Grade A</v>
      </c>
      <c r="O3677"/>
      <c r="P3677" s="4">
        <v>0</v>
      </c>
      <c r="Q3677" t="s">
        <v>14</v>
      </c>
      <c r="R3677" s="4">
        <v>7</v>
      </c>
      <c r="S3677" t="str">
        <f>CONCATENATE(OrdersTable[[#This Row],[Clean_ID]],"-",OrdersTable[[#This Row],[Clean_Region]],"-",OrdersTable[[#This Row],[Clean_Product]])</f>
        <v>4675-WEST-Electronics</v>
      </c>
    </row>
    <row r="3678" spans="1:19" x14ac:dyDescent="0.3">
      <c r="A3678" t="s">
        <v>9213</v>
      </c>
      <c r="B3678" t="str">
        <f t="shared" si="342"/>
        <v>4676</v>
      </c>
      <c r="C3678" t="s">
        <v>9214</v>
      </c>
      <c r="D3678" t="str">
        <f t="shared" si="347"/>
        <v>Michael Newman</v>
      </c>
      <c r="E3678" t="s">
        <v>11</v>
      </c>
      <c r="F3678" t="str">
        <f t="shared" si="343"/>
        <v>NORTH</v>
      </c>
      <c r="G3678" t="s">
        <v>35</v>
      </c>
      <c r="H3678" t="str">
        <f t="shared" si="344"/>
        <v>Electronics</v>
      </c>
      <c r="I3678" s="2" t="s">
        <v>4322</v>
      </c>
      <c r="J3678" s="1">
        <v>45737</v>
      </c>
      <c r="K3678">
        <v>4858.05</v>
      </c>
      <c r="L3678" s="4">
        <v>4858.05</v>
      </c>
      <c r="M3678" s="4" t="str">
        <f t="shared" si="345"/>
        <v>High Sales</v>
      </c>
      <c r="N3678" s="2" t="str">
        <f t="shared" si="346"/>
        <v>Grade A</v>
      </c>
      <c r="O3678">
        <v>20</v>
      </c>
      <c r="P3678" s="4">
        <v>20</v>
      </c>
      <c r="Q3678" t="s">
        <v>23</v>
      </c>
      <c r="R3678" s="4">
        <v>3</v>
      </c>
      <c r="S3678" t="str">
        <f>CONCATENATE(OrdersTable[[#This Row],[Clean_ID]],"-",OrdersTable[[#This Row],[Clean_Region]],"-",OrdersTable[[#This Row],[Clean_Product]])</f>
        <v>4676-NORTH-Electronics</v>
      </c>
    </row>
    <row r="3679" spans="1:19" x14ac:dyDescent="0.3">
      <c r="A3679" t="s">
        <v>9215</v>
      </c>
      <c r="B3679" t="str">
        <f t="shared" si="342"/>
        <v>4677</v>
      </c>
      <c r="C3679" t="s">
        <v>9216</v>
      </c>
      <c r="D3679" t="str">
        <f t="shared" si="347"/>
        <v>Ashley Hall</v>
      </c>
      <c r="E3679" t="s">
        <v>11</v>
      </c>
      <c r="F3679" t="str">
        <f t="shared" si="343"/>
        <v>NORTH</v>
      </c>
      <c r="G3679" t="s">
        <v>40</v>
      </c>
      <c r="H3679" t="str">
        <f t="shared" si="344"/>
        <v>Office Supplies</v>
      </c>
      <c r="I3679" s="2" t="s">
        <v>1494</v>
      </c>
      <c r="J3679" s="1">
        <v>45352</v>
      </c>
      <c r="K3679"/>
      <c r="L3679" s="4">
        <v>0</v>
      </c>
      <c r="M3679" s="4" t="str">
        <f t="shared" si="345"/>
        <v>Low Sales</v>
      </c>
      <c r="N3679" s="2" t="str">
        <f t="shared" si="346"/>
        <v>Grade C</v>
      </c>
      <c r="O3679">
        <v>5</v>
      </c>
      <c r="P3679" s="4">
        <v>5</v>
      </c>
      <c r="Q3679" t="s">
        <v>23</v>
      </c>
      <c r="R3679" s="4">
        <v>3</v>
      </c>
      <c r="S3679" t="str">
        <f>CONCATENATE(OrdersTable[[#This Row],[Clean_ID]],"-",OrdersTable[[#This Row],[Clean_Region]],"-",OrdersTable[[#This Row],[Clean_Product]])</f>
        <v>4677-NORTH-Office Supplies</v>
      </c>
    </row>
    <row r="3680" spans="1:19" x14ac:dyDescent="0.3">
      <c r="A3680" t="s">
        <v>9217</v>
      </c>
      <c r="B3680" t="str">
        <f t="shared" si="342"/>
        <v>4678</v>
      </c>
      <c r="C3680" t="s">
        <v>9218</v>
      </c>
      <c r="D3680" t="str">
        <f t="shared" si="347"/>
        <v>David Hudson</v>
      </c>
      <c r="E3680" t="s">
        <v>34</v>
      </c>
      <c r="F3680" t="str">
        <f t="shared" si="343"/>
        <v>NORTH</v>
      </c>
      <c r="G3680" t="s">
        <v>35</v>
      </c>
      <c r="H3680" t="str">
        <f t="shared" si="344"/>
        <v>Electronics</v>
      </c>
      <c r="I3680" s="2" t="s">
        <v>7268</v>
      </c>
      <c r="J3680" s="1">
        <v>45442</v>
      </c>
      <c r="K3680"/>
      <c r="L3680" s="4">
        <v>0</v>
      </c>
      <c r="M3680" s="4" t="str">
        <f t="shared" si="345"/>
        <v>Low Sales</v>
      </c>
      <c r="N3680" s="2" t="str">
        <f t="shared" si="346"/>
        <v>Grade C</v>
      </c>
      <c r="O3680"/>
      <c r="P3680" s="4">
        <v>0</v>
      </c>
      <c r="Q3680" t="s">
        <v>14</v>
      </c>
      <c r="R3680" s="4">
        <v>11</v>
      </c>
      <c r="S3680" t="str">
        <f>CONCATENATE(OrdersTable[[#This Row],[Clean_ID]],"-",OrdersTable[[#This Row],[Clean_Region]],"-",OrdersTable[[#This Row],[Clean_Product]])</f>
        <v>4678-NORTH-Electronics</v>
      </c>
    </row>
    <row r="3681" spans="1:19" x14ac:dyDescent="0.3">
      <c r="A3681" t="s">
        <v>9219</v>
      </c>
      <c r="B3681" t="str">
        <f t="shared" si="342"/>
        <v>4679</v>
      </c>
      <c r="C3681" t="s">
        <v>9220</v>
      </c>
      <c r="D3681" t="str">
        <f t="shared" si="347"/>
        <v>Emily Boone</v>
      </c>
      <c r="E3681" t="s">
        <v>26</v>
      </c>
      <c r="F3681" t="str">
        <f t="shared" si="343"/>
        <v>EAST</v>
      </c>
      <c r="G3681" t="s">
        <v>12</v>
      </c>
      <c r="H3681" t="str">
        <f t="shared" si="344"/>
        <v>Electronics</v>
      </c>
      <c r="I3681" s="2" t="s">
        <v>1935</v>
      </c>
      <c r="J3681" s="1">
        <v>45805</v>
      </c>
      <c r="K3681">
        <v>4078.92</v>
      </c>
      <c r="L3681" s="4">
        <v>4078.92</v>
      </c>
      <c r="M3681" s="4" t="str">
        <f t="shared" si="345"/>
        <v>High Sales</v>
      </c>
      <c r="N3681" s="2" t="str">
        <f t="shared" si="346"/>
        <v>Grade A</v>
      </c>
      <c r="O3681">
        <v>5</v>
      </c>
      <c r="P3681" s="4">
        <v>5</v>
      </c>
      <c r="Q3681" t="s">
        <v>18</v>
      </c>
      <c r="R3681" s="4">
        <v>15</v>
      </c>
      <c r="S3681" t="str">
        <f>CONCATENATE(OrdersTable[[#This Row],[Clean_ID]],"-",OrdersTable[[#This Row],[Clean_Region]],"-",OrdersTable[[#This Row],[Clean_Product]])</f>
        <v>4679-EAST-Electronics</v>
      </c>
    </row>
    <row r="3682" spans="1:19" x14ac:dyDescent="0.3">
      <c r="A3682" t="s">
        <v>9221</v>
      </c>
      <c r="B3682" t="str">
        <f t="shared" si="342"/>
        <v>4680</v>
      </c>
      <c r="C3682" t="s">
        <v>9222</v>
      </c>
      <c r="D3682" t="str">
        <f t="shared" si="347"/>
        <v>Kevin Jones</v>
      </c>
      <c r="E3682" t="s">
        <v>11</v>
      </c>
      <c r="F3682" t="str">
        <f t="shared" si="343"/>
        <v>NORTH</v>
      </c>
      <c r="G3682" t="s">
        <v>80</v>
      </c>
      <c r="H3682" t="str">
        <f t="shared" si="344"/>
        <v>Furniture</v>
      </c>
      <c r="I3682" s="2" t="s">
        <v>7526</v>
      </c>
      <c r="J3682" s="1">
        <v>45688</v>
      </c>
      <c r="K3682"/>
      <c r="L3682" s="4">
        <v>0</v>
      </c>
      <c r="M3682" s="4" t="str">
        <f t="shared" si="345"/>
        <v>Low Sales</v>
      </c>
      <c r="N3682" s="2" t="str">
        <f t="shared" si="346"/>
        <v>Grade C</v>
      </c>
      <c r="O3682">
        <v>15</v>
      </c>
      <c r="P3682" s="4">
        <v>15</v>
      </c>
      <c r="Q3682" t="s">
        <v>37</v>
      </c>
      <c r="R3682" s="4">
        <v>7</v>
      </c>
      <c r="S3682" t="str">
        <f>CONCATENATE(OrdersTable[[#This Row],[Clean_ID]],"-",OrdersTable[[#This Row],[Clean_Region]],"-",OrdersTable[[#This Row],[Clean_Product]])</f>
        <v>4680-NORTH-Furniture</v>
      </c>
    </row>
    <row r="3683" spans="1:19" x14ac:dyDescent="0.3">
      <c r="A3683" t="s">
        <v>9223</v>
      </c>
      <c r="B3683" t="str">
        <f t="shared" si="342"/>
        <v>4681</v>
      </c>
      <c r="C3683" t="s">
        <v>9224</v>
      </c>
      <c r="D3683" t="str">
        <f t="shared" si="347"/>
        <v>Mark Miller</v>
      </c>
      <c r="E3683" t="s">
        <v>51</v>
      </c>
      <c r="F3683" t="str">
        <f t="shared" si="343"/>
        <v>WEST</v>
      </c>
      <c r="G3683" t="s">
        <v>40</v>
      </c>
      <c r="H3683" t="str">
        <f t="shared" si="344"/>
        <v>Office Supplies</v>
      </c>
      <c r="I3683" s="2" t="s">
        <v>9225</v>
      </c>
      <c r="J3683" s="1">
        <v>45403</v>
      </c>
      <c r="K3683"/>
      <c r="L3683" s="4">
        <v>0</v>
      </c>
      <c r="M3683" s="4" t="str">
        <f t="shared" si="345"/>
        <v>Low Sales</v>
      </c>
      <c r="N3683" s="2" t="str">
        <f t="shared" si="346"/>
        <v>Grade C</v>
      </c>
      <c r="O3683">
        <v>5</v>
      </c>
      <c r="P3683" s="4">
        <v>5</v>
      </c>
      <c r="Q3683" t="s">
        <v>31</v>
      </c>
      <c r="R3683" s="4">
        <v>12</v>
      </c>
      <c r="S3683" t="str">
        <f>CONCATENATE(OrdersTable[[#This Row],[Clean_ID]],"-",OrdersTable[[#This Row],[Clean_Region]],"-",OrdersTable[[#This Row],[Clean_Product]])</f>
        <v>4681-WEST-Office Supplies</v>
      </c>
    </row>
    <row r="3684" spans="1:19" x14ac:dyDescent="0.3">
      <c r="A3684" t="s">
        <v>9226</v>
      </c>
      <c r="B3684" t="str">
        <f t="shared" si="342"/>
        <v>4682</v>
      </c>
      <c r="C3684" t="s">
        <v>9227</v>
      </c>
      <c r="D3684" t="str">
        <f t="shared" si="347"/>
        <v>Casey Diaz</v>
      </c>
      <c r="E3684" t="s">
        <v>11</v>
      </c>
      <c r="F3684" t="str">
        <f t="shared" si="343"/>
        <v>NORTH</v>
      </c>
      <c r="G3684" t="s">
        <v>80</v>
      </c>
      <c r="H3684" t="str">
        <f t="shared" si="344"/>
        <v>Furniture</v>
      </c>
      <c r="I3684" s="2" t="s">
        <v>498</v>
      </c>
      <c r="J3684" s="1">
        <v>45915</v>
      </c>
      <c r="K3684"/>
      <c r="L3684" s="4">
        <v>0</v>
      </c>
      <c r="M3684" s="4" t="str">
        <f t="shared" si="345"/>
        <v>Low Sales</v>
      </c>
      <c r="N3684" s="2" t="str">
        <f t="shared" si="346"/>
        <v>Grade C</v>
      </c>
      <c r="O3684"/>
      <c r="P3684" s="4">
        <v>0</v>
      </c>
      <c r="Q3684" t="s">
        <v>14</v>
      </c>
      <c r="R3684" s="4">
        <v>10</v>
      </c>
      <c r="S3684" t="str">
        <f>CONCATENATE(OrdersTable[[#This Row],[Clean_ID]],"-",OrdersTable[[#This Row],[Clean_Region]],"-",OrdersTable[[#This Row],[Clean_Product]])</f>
        <v>4682-NORTH-Furniture</v>
      </c>
    </row>
    <row r="3685" spans="1:19" x14ac:dyDescent="0.3">
      <c r="A3685" t="s">
        <v>9228</v>
      </c>
      <c r="B3685" t="str">
        <f t="shared" si="342"/>
        <v>4683</v>
      </c>
      <c r="C3685" t="s">
        <v>9229</v>
      </c>
      <c r="D3685" t="str">
        <f t="shared" si="347"/>
        <v>Nicholas James</v>
      </c>
      <c r="E3685" t="s">
        <v>11</v>
      </c>
      <c r="F3685" t="str">
        <f t="shared" si="343"/>
        <v>NORTH</v>
      </c>
      <c r="G3685" t="s">
        <v>35</v>
      </c>
      <c r="H3685" t="str">
        <f t="shared" si="344"/>
        <v>Electronics</v>
      </c>
      <c r="I3685" s="2" t="s">
        <v>3024</v>
      </c>
      <c r="J3685" s="1">
        <v>45952</v>
      </c>
      <c r="K3685">
        <v>1185.8699999999999</v>
      </c>
      <c r="L3685" s="4">
        <v>1185.8699999999999</v>
      </c>
      <c r="M3685" s="4" t="str">
        <f t="shared" si="345"/>
        <v>Low Sales</v>
      </c>
      <c r="N3685" s="2" t="str">
        <f t="shared" si="346"/>
        <v>Grade C</v>
      </c>
      <c r="O3685">
        <v>15</v>
      </c>
      <c r="P3685" s="4">
        <v>15</v>
      </c>
      <c r="Q3685" t="s">
        <v>14</v>
      </c>
      <c r="R3685" s="4">
        <v>12</v>
      </c>
      <c r="S3685" t="str">
        <f>CONCATENATE(OrdersTable[[#This Row],[Clean_ID]],"-",OrdersTable[[#This Row],[Clean_Region]],"-",OrdersTable[[#This Row],[Clean_Product]])</f>
        <v>4683-NORTH-Electronics</v>
      </c>
    </row>
    <row r="3686" spans="1:19" x14ac:dyDescent="0.3">
      <c r="A3686" t="s">
        <v>9230</v>
      </c>
      <c r="B3686" t="str">
        <f t="shared" si="342"/>
        <v>4684</v>
      </c>
      <c r="C3686" t="s">
        <v>9231</v>
      </c>
      <c r="D3686" t="str">
        <f t="shared" si="347"/>
        <v>Brandon Ryan</v>
      </c>
      <c r="E3686" t="s">
        <v>21</v>
      </c>
      <c r="F3686" t="str">
        <f t="shared" si="343"/>
        <v>CENTRAL</v>
      </c>
      <c r="G3686" t="s">
        <v>35</v>
      </c>
      <c r="H3686" t="str">
        <f t="shared" si="344"/>
        <v>Electronics</v>
      </c>
      <c r="I3686" s="2" t="s">
        <v>3829</v>
      </c>
      <c r="J3686" s="1">
        <v>45991</v>
      </c>
      <c r="K3686">
        <v>660.74</v>
      </c>
      <c r="L3686" s="4">
        <v>660.74</v>
      </c>
      <c r="M3686" s="4" t="str">
        <f t="shared" si="345"/>
        <v>Low Sales</v>
      </c>
      <c r="N3686" s="2" t="str">
        <f t="shared" si="346"/>
        <v>Grade C</v>
      </c>
      <c r="O3686">
        <v>15</v>
      </c>
      <c r="P3686" s="4">
        <v>15</v>
      </c>
      <c r="Q3686" t="s">
        <v>37</v>
      </c>
      <c r="R3686" s="4">
        <v>10</v>
      </c>
      <c r="S3686" t="str">
        <f>CONCATENATE(OrdersTable[[#This Row],[Clean_ID]],"-",OrdersTable[[#This Row],[Clean_Region]],"-",OrdersTable[[#This Row],[Clean_Product]])</f>
        <v>4684-CENTRAL-Electronics</v>
      </c>
    </row>
    <row r="3687" spans="1:19" x14ac:dyDescent="0.3">
      <c r="A3687" t="s">
        <v>9232</v>
      </c>
      <c r="B3687" t="str">
        <f t="shared" si="342"/>
        <v>4685</v>
      </c>
      <c r="C3687" t="s">
        <v>9233</v>
      </c>
      <c r="D3687" t="str">
        <f t="shared" si="347"/>
        <v>Jacob Smith</v>
      </c>
      <c r="E3687" t="s">
        <v>34</v>
      </c>
      <c r="F3687" t="str">
        <f t="shared" si="343"/>
        <v>NORTH</v>
      </c>
      <c r="G3687" t="s">
        <v>80</v>
      </c>
      <c r="H3687" t="str">
        <f t="shared" si="344"/>
        <v>Furniture</v>
      </c>
      <c r="I3687" s="2" t="s">
        <v>5657</v>
      </c>
      <c r="J3687" s="1">
        <v>45698</v>
      </c>
      <c r="K3687"/>
      <c r="L3687" s="4">
        <v>0</v>
      </c>
      <c r="M3687" s="4" t="str">
        <f t="shared" si="345"/>
        <v>Low Sales</v>
      </c>
      <c r="N3687" s="2" t="str">
        <f t="shared" si="346"/>
        <v>Grade C</v>
      </c>
      <c r="O3687">
        <v>20</v>
      </c>
      <c r="P3687" s="4">
        <v>20</v>
      </c>
      <c r="Q3687" t="s">
        <v>14</v>
      </c>
      <c r="R3687" s="4">
        <v>8</v>
      </c>
      <c r="S3687" t="str">
        <f>CONCATENATE(OrdersTable[[#This Row],[Clean_ID]],"-",OrdersTable[[#This Row],[Clean_Region]],"-",OrdersTable[[#This Row],[Clean_Product]])</f>
        <v>4685-NORTH-Furniture</v>
      </c>
    </row>
    <row r="3688" spans="1:19" x14ac:dyDescent="0.3">
      <c r="A3688" t="s">
        <v>9234</v>
      </c>
      <c r="B3688" t="str">
        <f t="shared" si="342"/>
        <v>4686</v>
      </c>
      <c r="C3688" t="s">
        <v>9235</v>
      </c>
      <c r="D3688" t="str">
        <f t="shared" si="347"/>
        <v>Sarah Roy</v>
      </c>
      <c r="E3688" t="s">
        <v>26</v>
      </c>
      <c r="F3688" t="str">
        <f t="shared" si="343"/>
        <v>EAST</v>
      </c>
      <c r="G3688" t="s">
        <v>80</v>
      </c>
      <c r="H3688" t="str">
        <f t="shared" si="344"/>
        <v>Furniture</v>
      </c>
      <c r="I3688" s="2" t="s">
        <v>9236</v>
      </c>
      <c r="J3688" s="1">
        <v>45412</v>
      </c>
      <c r="K3688">
        <v>4615.25</v>
      </c>
      <c r="L3688" s="4">
        <v>4615.25</v>
      </c>
      <c r="M3688" s="4" t="str">
        <f t="shared" si="345"/>
        <v>High Sales</v>
      </c>
      <c r="N3688" s="2" t="str">
        <f t="shared" si="346"/>
        <v>Grade A</v>
      </c>
      <c r="O3688"/>
      <c r="P3688" s="4">
        <v>0</v>
      </c>
      <c r="Q3688" t="s">
        <v>18</v>
      </c>
      <c r="R3688" s="4">
        <v>11</v>
      </c>
      <c r="S3688" t="str">
        <f>CONCATENATE(OrdersTable[[#This Row],[Clean_ID]],"-",OrdersTable[[#This Row],[Clean_Region]],"-",OrdersTable[[#This Row],[Clean_Product]])</f>
        <v>4686-EAST-Furniture</v>
      </c>
    </row>
    <row r="3689" spans="1:19" x14ac:dyDescent="0.3">
      <c r="A3689" t="s">
        <v>9237</v>
      </c>
      <c r="B3689" t="str">
        <f t="shared" si="342"/>
        <v>4687</v>
      </c>
      <c r="C3689" t="s">
        <v>9238</v>
      </c>
      <c r="D3689" t="str">
        <f t="shared" si="347"/>
        <v>Terry Blackburn</v>
      </c>
      <c r="E3689" t="s">
        <v>51</v>
      </c>
      <c r="F3689" t="str">
        <f t="shared" si="343"/>
        <v>WEST</v>
      </c>
      <c r="G3689" t="s">
        <v>80</v>
      </c>
      <c r="H3689" t="str">
        <f t="shared" si="344"/>
        <v>Furniture</v>
      </c>
      <c r="I3689" s="2" t="s">
        <v>1777</v>
      </c>
      <c r="J3689" s="1">
        <v>46298</v>
      </c>
      <c r="K3689"/>
      <c r="L3689" s="4">
        <v>0</v>
      </c>
      <c r="M3689" s="4" t="str">
        <f t="shared" si="345"/>
        <v>Low Sales</v>
      </c>
      <c r="N3689" s="2" t="str">
        <f t="shared" si="346"/>
        <v>Grade C</v>
      </c>
      <c r="O3689">
        <v>5</v>
      </c>
      <c r="P3689" s="4">
        <v>5</v>
      </c>
      <c r="Q3689" t="s">
        <v>18</v>
      </c>
      <c r="R3689" s="4">
        <v>3</v>
      </c>
      <c r="S3689" t="str">
        <f>CONCATENATE(OrdersTable[[#This Row],[Clean_ID]],"-",OrdersTable[[#This Row],[Clean_Region]],"-",OrdersTable[[#This Row],[Clean_Product]])</f>
        <v>4687-WEST-Furniture</v>
      </c>
    </row>
    <row r="3690" spans="1:19" x14ac:dyDescent="0.3">
      <c r="A3690" t="s">
        <v>9239</v>
      </c>
      <c r="B3690" t="str">
        <f t="shared" si="342"/>
        <v>4688</v>
      </c>
      <c r="C3690" t="s">
        <v>9240</v>
      </c>
      <c r="D3690" t="str">
        <f t="shared" si="347"/>
        <v>Logan Cohen</v>
      </c>
      <c r="E3690" t="s">
        <v>34</v>
      </c>
      <c r="F3690" t="str">
        <f t="shared" si="343"/>
        <v>NORTH</v>
      </c>
      <c r="G3690" t="s">
        <v>35</v>
      </c>
      <c r="H3690" t="str">
        <f t="shared" si="344"/>
        <v>Electronics</v>
      </c>
      <c r="I3690" s="2" t="s">
        <v>3533</v>
      </c>
      <c r="J3690" s="1">
        <v>45877</v>
      </c>
      <c r="K3690">
        <v>4649.6499999999996</v>
      </c>
      <c r="L3690" s="4">
        <v>4649.6499999999996</v>
      </c>
      <c r="M3690" s="4" t="str">
        <f t="shared" si="345"/>
        <v>High Sales</v>
      </c>
      <c r="N3690" s="2" t="str">
        <f t="shared" si="346"/>
        <v>Grade A</v>
      </c>
      <c r="O3690"/>
      <c r="P3690" s="4">
        <v>0</v>
      </c>
      <c r="Q3690" t="s">
        <v>37</v>
      </c>
      <c r="R3690" s="4">
        <v>8</v>
      </c>
      <c r="S3690" t="str">
        <f>CONCATENATE(OrdersTable[[#This Row],[Clean_ID]],"-",OrdersTable[[#This Row],[Clean_Region]],"-",OrdersTable[[#This Row],[Clean_Product]])</f>
        <v>4688-NORTH-Electronics</v>
      </c>
    </row>
    <row r="3691" spans="1:19" x14ac:dyDescent="0.3">
      <c r="A3691" t="s">
        <v>9241</v>
      </c>
      <c r="B3691" t="str">
        <f t="shared" si="342"/>
        <v>4689</v>
      </c>
      <c r="C3691" t="s">
        <v>9242</v>
      </c>
      <c r="D3691" t="str">
        <f t="shared" si="347"/>
        <v>Stephen Massey</v>
      </c>
      <c r="E3691" t="s">
        <v>26</v>
      </c>
      <c r="F3691" t="str">
        <f t="shared" si="343"/>
        <v>EAST</v>
      </c>
      <c r="G3691" t="s">
        <v>40</v>
      </c>
      <c r="H3691" t="str">
        <f t="shared" si="344"/>
        <v>Office Supplies</v>
      </c>
      <c r="I3691" s="2" t="s">
        <v>9243</v>
      </c>
      <c r="J3691" s="1">
        <v>45818</v>
      </c>
      <c r="K3691">
        <v>750.74</v>
      </c>
      <c r="L3691" s="4">
        <v>750.74</v>
      </c>
      <c r="M3691" s="4" t="str">
        <f t="shared" si="345"/>
        <v>Low Sales</v>
      </c>
      <c r="N3691" s="2" t="str">
        <f t="shared" si="346"/>
        <v>Grade C</v>
      </c>
      <c r="O3691">
        <v>10</v>
      </c>
      <c r="P3691" s="4">
        <v>10</v>
      </c>
      <c r="Q3691" t="s">
        <v>31</v>
      </c>
      <c r="R3691" s="4">
        <v>9</v>
      </c>
      <c r="S3691" t="str">
        <f>CONCATENATE(OrdersTable[[#This Row],[Clean_ID]],"-",OrdersTable[[#This Row],[Clean_Region]],"-",OrdersTable[[#This Row],[Clean_Product]])</f>
        <v>4689-EAST-Office Supplies</v>
      </c>
    </row>
    <row r="3692" spans="1:19" x14ac:dyDescent="0.3">
      <c r="A3692" t="s">
        <v>9244</v>
      </c>
      <c r="B3692" t="str">
        <f t="shared" si="342"/>
        <v>4690</v>
      </c>
      <c r="C3692" t="s">
        <v>4715</v>
      </c>
      <c r="D3692" t="str">
        <f t="shared" si="347"/>
        <v>Daniel King</v>
      </c>
      <c r="E3692" t="s">
        <v>44</v>
      </c>
      <c r="F3692" t="str">
        <f t="shared" si="343"/>
        <v>SOUTH</v>
      </c>
      <c r="G3692" t="s">
        <v>40</v>
      </c>
      <c r="H3692" t="str">
        <f t="shared" si="344"/>
        <v>Office Supplies</v>
      </c>
      <c r="I3692" s="2" t="s">
        <v>2994</v>
      </c>
      <c r="J3692" s="1">
        <v>45488</v>
      </c>
      <c r="K3692">
        <v>4204.0200000000004</v>
      </c>
      <c r="L3692" s="4">
        <v>4204.0200000000004</v>
      </c>
      <c r="M3692" s="4" t="str">
        <f t="shared" si="345"/>
        <v>High Sales</v>
      </c>
      <c r="N3692" s="2" t="str">
        <f t="shared" si="346"/>
        <v>Grade A</v>
      </c>
      <c r="O3692">
        <v>5</v>
      </c>
      <c r="P3692" s="4">
        <v>5</v>
      </c>
      <c r="Q3692" t="s">
        <v>23</v>
      </c>
      <c r="R3692" s="4">
        <v>6</v>
      </c>
      <c r="S3692" t="str">
        <f>CONCATENATE(OrdersTable[[#This Row],[Clean_ID]],"-",OrdersTable[[#This Row],[Clean_Region]],"-",OrdersTable[[#This Row],[Clean_Product]])</f>
        <v>4690-SOUTH-Office Supplies</v>
      </c>
    </row>
    <row r="3693" spans="1:19" x14ac:dyDescent="0.3">
      <c r="A3693" t="s">
        <v>9245</v>
      </c>
      <c r="B3693" t="str">
        <f t="shared" si="342"/>
        <v>4691</v>
      </c>
      <c r="C3693" t="s">
        <v>9246</v>
      </c>
      <c r="D3693" t="str">
        <f t="shared" si="347"/>
        <v>Catherine Benson</v>
      </c>
      <c r="E3693" t="s">
        <v>51</v>
      </c>
      <c r="F3693" t="str">
        <f t="shared" si="343"/>
        <v>WEST</v>
      </c>
      <c r="G3693" t="s">
        <v>80</v>
      </c>
      <c r="H3693" t="str">
        <f t="shared" si="344"/>
        <v>Furniture</v>
      </c>
      <c r="I3693" s="2" t="s">
        <v>5692</v>
      </c>
      <c r="J3693" s="1">
        <v>46057</v>
      </c>
      <c r="K3693"/>
      <c r="L3693" s="4">
        <v>0</v>
      </c>
      <c r="M3693" s="4" t="str">
        <f t="shared" si="345"/>
        <v>Low Sales</v>
      </c>
      <c r="N3693" s="2" t="str">
        <f t="shared" si="346"/>
        <v>Grade C</v>
      </c>
      <c r="O3693">
        <v>15</v>
      </c>
      <c r="P3693" s="4">
        <v>15</v>
      </c>
      <c r="Q3693" t="s">
        <v>31</v>
      </c>
      <c r="R3693" s="4">
        <v>15</v>
      </c>
      <c r="S3693" t="str">
        <f>CONCATENATE(OrdersTable[[#This Row],[Clean_ID]],"-",OrdersTable[[#This Row],[Clean_Region]],"-",OrdersTable[[#This Row],[Clean_Product]])</f>
        <v>4691-WEST-Furniture</v>
      </c>
    </row>
    <row r="3694" spans="1:19" x14ac:dyDescent="0.3">
      <c r="A3694" t="s">
        <v>9247</v>
      </c>
      <c r="B3694" t="str">
        <f t="shared" si="342"/>
        <v>4692</v>
      </c>
      <c r="C3694" t="s">
        <v>9248</v>
      </c>
      <c r="D3694" t="str">
        <f t="shared" si="347"/>
        <v>Beth Day</v>
      </c>
      <c r="E3694" t="s">
        <v>26</v>
      </c>
      <c r="F3694" t="str">
        <f t="shared" si="343"/>
        <v>EAST</v>
      </c>
      <c r="G3694" t="s">
        <v>35</v>
      </c>
      <c r="H3694" t="str">
        <f t="shared" si="344"/>
        <v>Electronics</v>
      </c>
      <c r="I3694" s="2" t="s">
        <v>9249</v>
      </c>
      <c r="J3694" s="1">
        <v>45879</v>
      </c>
      <c r="K3694"/>
      <c r="L3694" s="4">
        <v>0</v>
      </c>
      <c r="M3694" s="4" t="str">
        <f t="shared" si="345"/>
        <v>Low Sales</v>
      </c>
      <c r="N3694" s="2" t="str">
        <f t="shared" si="346"/>
        <v>Grade C</v>
      </c>
      <c r="O3694">
        <v>5</v>
      </c>
      <c r="P3694" s="4">
        <v>5</v>
      </c>
      <c r="Q3694" t="s">
        <v>14</v>
      </c>
      <c r="R3694" s="4">
        <v>15</v>
      </c>
      <c r="S3694" t="str">
        <f>CONCATENATE(OrdersTable[[#This Row],[Clean_ID]],"-",OrdersTable[[#This Row],[Clean_Region]],"-",OrdersTable[[#This Row],[Clean_Product]])</f>
        <v>4692-EAST-Electronics</v>
      </c>
    </row>
    <row r="3695" spans="1:19" x14ac:dyDescent="0.3">
      <c r="A3695" t="s">
        <v>9250</v>
      </c>
      <c r="B3695" t="str">
        <f t="shared" si="342"/>
        <v>4693</v>
      </c>
      <c r="C3695" t="s">
        <v>9251</v>
      </c>
      <c r="D3695" t="str">
        <f t="shared" si="347"/>
        <v>Brandon Harper</v>
      </c>
      <c r="E3695" t="s">
        <v>44</v>
      </c>
      <c r="F3695" t="str">
        <f t="shared" si="343"/>
        <v>SOUTH</v>
      </c>
      <c r="G3695" t="s">
        <v>12</v>
      </c>
      <c r="H3695" t="str">
        <f t="shared" si="344"/>
        <v>Electronics</v>
      </c>
      <c r="I3695" s="2" t="s">
        <v>8081</v>
      </c>
      <c r="J3695" s="1">
        <v>45603</v>
      </c>
      <c r="K3695">
        <v>4541.3599999999997</v>
      </c>
      <c r="L3695" s="4">
        <v>4541.3599999999997</v>
      </c>
      <c r="M3695" s="4" t="str">
        <f t="shared" si="345"/>
        <v>High Sales</v>
      </c>
      <c r="N3695" s="2" t="str">
        <f t="shared" si="346"/>
        <v>Grade A</v>
      </c>
      <c r="O3695">
        <v>10</v>
      </c>
      <c r="P3695" s="4">
        <v>10</v>
      </c>
      <c r="Q3695" t="s">
        <v>37</v>
      </c>
      <c r="R3695" s="4">
        <v>4</v>
      </c>
      <c r="S3695" t="str">
        <f>CONCATENATE(OrdersTable[[#This Row],[Clean_ID]],"-",OrdersTable[[#This Row],[Clean_Region]],"-",OrdersTable[[#This Row],[Clean_Product]])</f>
        <v>4693-SOUTH-Electronics</v>
      </c>
    </row>
    <row r="3696" spans="1:19" x14ac:dyDescent="0.3">
      <c r="A3696" t="s">
        <v>9252</v>
      </c>
      <c r="B3696" t="str">
        <f t="shared" si="342"/>
        <v>4694</v>
      </c>
      <c r="C3696" t="s">
        <v>9253</v>
      </c>
      <c r="D3696" t="str">
        <f t="shared" si="347"/>
        <v>Kim James</v>
      </c>
      <c r="E3696" t="s">
        <v>44</v>
      </c>
      <c r="F3696" t="str">
        <f t="shared" si="343"/>
        <v>SOUTH</v>
      </c>
      <c r="G3696" t="s">
        <v>12</v>
      </c>
      <c r="H3696" t="str">
        <f t="shared" si="344"/>
        <v>Electronics</v>
      </c>
      <c r="I3696" s="2" t="s">
        <v>2826</v>
      </c>
      <c r="J3696" s="1">
        <v>45877</v>
      </c>
      <c r="K3696"/>
      <c r="L3696" s="4">
        <v>0</v>
      </c>
      <c r="M3696" s="4" t="str">
        <f t="shared" si="345"/>
        <v>Low Sales</v>
      </c>
      <c r="N3696" s="2" t="str">
        <f t="shared" si="346"/>
        <v>Grade C</v>
      </c>
      <c r="O3696"/>
      <c r="P3696" s="4">
        <v>0</v>
      </c>
      <c r="Q3696" t="s">
        <v>37</v>
      </c>
      <c r="R3696" s="4">
        <v>1</v>
      </c>
      <c r="S3696" t="str">
        <f>CONCATENATE(OrdersTable[[#This Row],[Clean_ID]],"-",OrdersTable[[#This Row],[Clean_Region]],"-",OrdersTable[[#This Row],[Clean_Product]])</f>
        <v>4694-SOUTH-Electronics</v>
      </c>
    </row>
    <row r="3697" spans="1:19" x14ac:dyDescent="0.3">
      <c r="A3697" t="s">
        <v>9254</v>
      </c>
      <c r="B3697" t="str">
        <f t="shared" si="342"/>
        <v>4695</v>
      </c>
      <c r="C3697" t="s">
        <v>9255</v>
      </c>
      <c r="D3697" t="str">
        <f t="shared" si="347"/>
        <v>Mr. John Smith Dds</v>
      </c>
      <c r="E3697" t="s">
        <v>44</v>
      </c>
      <c r="F3697" t="str">
        <f t="shared" si="343"/>
        <v>SOUTH</v>
      </c>
      <c r="G3697" t="s">
        <v>40</v>
      </c>
      <c r="H3697" t="str">
        <f t="shared" si="344"/>
        <v>Office Supplies</v>
      </c>
      <c r="I3697" s="2" t="s">
        <v>2911</v>
      </c>
      <c r="J3697" s="1">
        <v>46119</v>
      </c>
      <c r="K3697"/>
      <c r="L3697" s="4">
        <v>0</v>
      </c>
      <c r="M3697" s="4" t="str">
        <f t="shared" si="345"/>
        <v>Low Sales</v>
      </c>
      <c r="N3697" s="2" t="str">
        <f t="shared" si="346"/>
        <v>Grade C</v>
      </c>
      <c r="O3697">
        <v>20</v>
      </c>
      <c r="P3697" s="4">
        <v>20</v>
      </c>
      <c r="Q3697" t="s">
        <v>14</v>
      </c>
      <c r="R3697" s="4">
        <v>14</v>
      </c>
      <c r="S3697" t="str">
        <f>CONCATENATE(OrdersTable[[#This Row],[Clean_ID]],"-",OrdersTable[[#This Row],[Clean_Region]],"-",OrdersTable[[#This Row],[Clean_Product]])</f>
        <v>4695-SOUTH-Office Supplies</v>
      </c>
    </row>
    <row r="3698" spans="1:19" x14ac:dyDescent="0.3">
      <c r="A3698" t="s">
        <v>9256</v>
      </c>
      <c r="B3698" t="str">
        <f t="shared" si="342"/>
        <v>4696</v>
      </c>
      <c r="C3698" t="s">
        <v>9257</v>
      </c>
      <c r="D3698" t="str">
        <f t="shared" si="347"/>
        <v>Emily Smith</v>
      </c>
      <c r="E3698" t="s">
        <v>51</v>
      </c>
      <c r="F3698" t="str">
        <f t="shared" si="343"/>
        <v>WEST</v>
      </c>
      <c r="G3698" t="s">
        <v>12</v>
      </c>
      <c r="H3698" t="str">
        <f t="shared" si="344"/>
        <v>Electronics</v>
      </c>
      <c r="I3698" s="2" t="s">
        <v>2291</v>
      </c>
      <c r="J3698" s="1">
        <v>45488</v>
      </c>
      <c r="K3698"/>
      <c r="L3698" s="4">
        <v>0</v>
      </c>
      <c r="M3698" s="4" t="str">
        <f t="shared" si="345"/>
        <v>Low Sales</v>
      </c>
      <c r="N3698" s="2" t="str">
        <f t="shared" si="346"/>
        <v>Grade C</v>
      </c>
      <c r="O3698">
        <v>5</v>
      </c>
      <c r="P3698" s="4">
        <v>5</v>
      </c>
      <c r="Q3698" t="s">
        <v>37</v>
      </c>
      <c r="R3698" s="4">
        <v>5</v>
      </c>
      <c r="S3698" t="str">
        <f>CONCATENATE(OrdersTable[[#This Row],[Clean_ID]],"-",OrdersTable[[#This Row],[Clean_Region]],"-",OrdersTable[[#This Row],[Clean_Product]])</f>
        <v>4696-WEST-Electronics</v>
      </c>
    </row>
    <row r="3699" spans="1:19" x14ac:dyDescent="0.3">
      <c r="A3699" t="s">
        <v>9258</v>
      </c>
      <c r="B3699" t="str">
        <f t="shared" si="342"/>
        <v>4697</v>
      </c>
      <c r="C3699" t="s">
        <v>9259</v>
      </c>
      <c r="D3699" t="str">
        <f t="shared" si="347"/>
        <v>Emily Garcia</v>
      </c>
      <c r="E3699" t="s">
        <v>34</v>
      </c>
      <c r="F3699" t="str">
        <f t="shared" si="343"/>
        <v>NORTH</v>
      </c>
      <c r="G3699" t="s">
        <v>80</v>
      </c>
      <c r="H3699" t="str">
        <f t="shared" si="344"/>
        <v>Furniture</v>
      </c>
      <c r="I3699" s="2" t="s">
        <v>4804</v>
      </c>
      <c r="J3699" s="1">
        <v>45551</v>
      </c>
      <c r="K3699"/>
      <c r="L3699" s="4">
        <v>0</v>
      </c>
      <c r="M3699" s="4" t="str">
        <f t="shared" si="345"/>
        <v>Low Sales</v>
      </c>
      <c r="N3699" s="2" t="str">
        <f t="shared" si="346"/>
        <v>Grade C</v>
      </c>
      <c r="O3699">
        <v>5</v>
      </c>
      <c r="P3699" s="4">
        <v>5</v>
      </c>
      <c r="Q3699" t="s">
        <v>23</v>
      </c>
      <c r="R3699" s="4">
        <v>5</v>
      </c>
      <c r="S3699" t="str">
        <f>CONCATENATE(OrdersTable[[#This Row],[Clean_ID]],"-",OrdersTable[[#This Row],[Clean_Region]],"-",OrdersTable[[#This Row],[Clean_Product]])</f>
        <v>4697-NORTH-Furniture</v>
      </c>
    </row>
    <row r="3700" spans="1:19" x14ac:dyDescent="0.3">
      <c r="A3700" t="s">
        <v>9260</v>
      </c>
      <c r="B3700" t="str">
        <f t="shared" si="342"/>
        <v>4698</v>
      </c>
      <c r="C3700" t="s">
        <v>9261</v>
      </c>
      <c r="D3700" t="str">
        <f t="shared" si="347"/>
        <v>Paul Wyatt</v>
      </c>
      <c r="E3700" t="s">
        <v>21</v>
      </c>
      <c r="F3700" t="str">
        <f t="shared" si="343"/>
        <v>CENTRAL</v>
      </c>
      <c r="G3700" t="s">
        <v>80</v>
      </c>
      <c r="H3700" t="str">
        <f t="shared" si="344"/>
        <v>Furniture</v>
      </c>
      <c r="I3700" s="2" t="s">
        <v>1079</v>
      </c>
      <c r="J3700" s="1">
        <v>46071</v>
      </c>
      <c r="K3700"/>
      <c r="L3700" s="4">
        <v>0</v>
      </c>
      <c r="M3700" s="4" t="str">
        <f t="shared" si="345"/>
        <v>Low Sales</v>
      </c>
      <c r="N3700" s="2" t="str">
        <f t="shared" si="346"/>
        <v>Grade C</v>
      </c>
      <c r="O3700">
        <v>10</v>
      </c>
      <c r="P3700" s="4">
        <v>10</v>
      </c>
      <c r="Q3700" t="s">
        <v>18</v>
      </c>
      <c r="R3700" s="4">
        <v>8</v>
      </c>
      <c r="S3700" t="str">
        <f>CONCATENATE(OrdersTable[[#This Row],[Clean_ID]],"-",OrdersTable[[#This Row],[Clean_Region]],"-",OrdersTable[[#This Row],[Clean_Product]])</f>
        <v>4698-CENTRAL-Furniture</v>
      </c>
    </row>
    <row r="3701" spans="1:19" x14ac:dyDescent="0.3">
      <c r="A3701" t="s">
        <v>9262</v>
      </c>
      <c r="B3701" t="str">
        <f t="shared" si="342"/>
        <v>4699</v>
      </c>
      <c r="C3701" t="s">
        <v>9263</v>
      </c>
      <c r="D3701" t="str">
        <f t="shared" si="347"/>
        <v>Gina Anderson</v>
      </c>
      <c r="E3701" t="s">
        <v>51</v>
      </c>
      <c r="F3701" t="str">
        <f t="shared" si="343"/>
        <v>WEST</v>
      </c>
      <c r="G3701" t="s">
        <v>40</v>
      </c>
      <c r="H3701" t="str">
        <f t="shared" si="344"/>
        <v>Office Supplies</v>
      </c>
      <c r="I3701" s="2" t="s">
        <v>7019</v>
      </c>
      <c r="J3701" s="1">
        <v>45410</v>
      </c>
      <c r="K3701"/>
      <c r="L3701" s="4">
        <v>0</v>
      </c>
      <c r="M3701" s="4" t="str">
        <f t="shared" si="345"/>
        <v>Low Sales</v>
      </c>
      <c r="N3701" s="2" t="str">
        <f t="shared" si="346"/>
        <v>Grade C</v>
      </c>
      <c r="O3701">
        <v>20</v>
      </c>
      <c r="P3701" s="4">
        <v>20</v>
      </c>
      <c r="Q3701" t="s">
        <v>23</v>
      </c>
      <c r="R3701" s="4">
        <v>14</v>
      </c>
      <c r="S3701" t="str">
        <f>CONCATENATE(OrdersTable[[#This Row],[Clean_ID]],"-",OrdersTable[[#This Row],[Clean_Region]],"-",OrdersTable[[#This Row],[Clean_Product]])</f>
        <v>4699-WEST-Office Supplies</v>
      </c>
    </row>
    <row r="3702" spans="1:19" x14ac:dyDescent="0.3">
      <c r="A3702" t="s">
        <v>9264</v>
      </c>
      <c r="B3702" t="str">
        <f t="shared" si="342"/>
        <v>4700</v>
      </c>
      <c r="C3702" t="s">
        <v>9265</v>
      </c>
      <c r="D3702" t="str">
        <f t="shared" si="347"/>
        <v>Rachel Jacobs</v>
      </c>
      <c r="E3702" t="s">
        <v>11</v>
      </c>
      <c r="F3702" t="str">
        <f t="shared" si="343"/>
        <v>NORTH</v>
      </c>
      <c r="G3702" t="s">
        <v>35</v>
      </c>
      <c r="H3702" t="str">
        <f t="shared" si="344"/>
        <v>Electronics</v>
      </c>
      <c r="I3702" s="2" t="s">
        <v>1227</v>
      </c>
      <c r="J3702" s="1">
        <v>45354</v>
      </c>
      <c r="K3702">
        <v>1969.48</v>
      </c>
      <c r="L3702" s="4">
        <v>1969.48</v>
      </c>
      <c r="M3702" s="4" t="str">
        <f t="shared" si="345"/>
        <v>Low Sales</v>
      </c>
      <c r="N3702" s="2" t="str">
        <f t="shared" si="346"/>
        <v>Grade C</v>
      </c>
      <c r="O3702">
        <v>15</v>
      </c>
      <c r="P3702" s="4">
        <v>15</v>
      </c>
      <c r="Q3702" t="s">
        <v>31</v>
      </c>
      <c r="R3702" s="4">
        <v>11</v>
      </c>
      <c r="S3702" t="str">
        <f>CONCATENATE(OrdersTable[[#This Row],[Clean_ID]],"-",OrdersTable[[#This Row],[Clean_Region]],"-",OrdersTable[[#This Row],[Clean_Product]])</f>
        <v>4700-NORTH-Electronics</v>
      </c>
    </row>
    <row r="3703" spans="1:19" x14ac:dyDescent="0.3">
      <c r="A3703" t="s">
        <v>9266</v>
      </c>
      <c r="B3703" t="str">
        <f t="shared" si="342"/>
        <v>4701</v>
      </c>
      <c r="C3703" t="s">
        <v>9267</v>
      </c>
      <c r="D3703" t="str">
        <f t="shared" si="347"/>
        <v>Michael Weaver</v>
      </c>
      <c r="E3703" t="s">
        <v>11</v>
      </c>
      <c r="F3703" t="str">
        <f t="shared" si="343"/>
        <v>NORTH</v>
      </c>
      <c r="G3703" t="s">
        <v>35</v>
      </c>
      <c r="H3703" t="str">
        <f t="shared" si="344"/>
        <v>Electronics</v>
      </c>
      <c r="I3703" s="2" t="s">
        <v>9268</v>
      </c>
      <c r="J3703" s="1">
        <v>45984</v>
      </c>
      <c r="K3703">
        <v>3358.07</v>
      </c>
      <c r="L3703" s="4">
        <v>3358.07</v>
      </c>
      <c r="M3703" s="4" t="str">
        <f t="shared" si="345"/>
        <v>High Sales</v>
      </c>
      <c r="N3703" s="2" t="str">
        <f t="shared" si="346"/>
        <v>Grade B</v>
      </c>
      <c r="O3703">
        <v>5</v>
      </c>
      <c r="P3703" s="4">
        <v>5</v>
      </c>
      <c r="Q3703" t="s">
        <v>23</v>
      </c>
      <c r="R3703" s="4">
        <v>13</v>
      </c>
      <c r="S3703" t="str">
        <f>CONCATENATE(OrdersTable[[#This Row],[Clean_ID]],"-",OrdersTable[[#This Row],[Clean_Region]],"-",OrdersTable[[#This Row],[Clean_Product]])</f>
        <v>4701-NORTH-Electronics</v>
      </c>
    </row>
    <row r="3704" spans="1:19" x14ac:dyDescent="0.3">
      <c r="A3704" t="s">
        <v>9269</v>
      </c>
      <c r="B3704" t="str">
        <f t="shared" si="342"/>
        <v>4702</v>
      </c>
      <c r="C3704" t="s">
        <v>9270</v>
      </c>
      <c r="D3704" t="str">
        <f t="shared" si="347"/>
        <v>Megan Hall</v>
      </c>
      <c r="E3704" t="s">
        <v>44</v>
      </c>
      <c r="F3704" t="str">
        <f t="shared" si="343"/>
        <v>SOUTH</v>
      </c>
      <c r="G3704" t="s">
        <v>12</v>
      </c>
      <c r="H3704" t="str">
        <f t="shared" si="344"/>
        <v>Electronics</v>
      </c>
      <c r="I3704" s="2" t="s">
        <v>1338</v>
      </c>
      <c r="J3704" s="1">
        <v>45525</v>
      </c>
      <c r="K3704"/>
      <c r="L3704" s="4">
        <v>0</v>
      </c>
      <c r="M3704" s="4" t="str">
        <f t="shared" si="345"/>
        <v>Low Sales</v>
      </c>
      <c r="N3704" s="2" t="str">
        <f t="shared" si="346"/>
        <v>Grade C</v>
      </c>
      <c r="O3704">
        <v>20</v>
      </c>
      <c r="P3704" s="4">
        <v>20</v>
      </c>
      <c r="Q3704" t="s">
        <v>31</v>
      </c>
      <c r="R3704" s="4">
        <v>15</v>
      </c>
      <c r="S3704" t="str">
        <f>CONCATENATE(OrdersTable[[#This Row],[Clean_ID]],"-",OrdersTable[[#This Row],[Clean_Region]],"-",OrdersTable[[#This Row],[Clean_Product]])</f>
        <v>4702-SOUTH-Electronics</v>
      </c>
    </row>
    <row r="3705" spans="1:19" x14ac:dyDescent="0.3">
      <c r="A3705" t="s">
        <v>9271</v>
      </c>
      <c r="B3705" t="str">
        <f t="shared" si="342"/>
        <v>4703</v>
      </c>
      <c r="C3705" t="s">
        <v>9272</v>
      </c>
      <c r="D3705" t="str">
        <f t="shared" si="347"/>
        <v>Denise Hawkins</v>
      </c>
      <c r="E3705" t="s">
        <v>51</v>
      </c>
      <c r="F3705" t="str">
        <f t="shared" si="343"/>
        <v>WEST</v>
      </c>
      <c r="G3705" t="s">
        <v>40</v>
      </c>
      <c r="H3705" t="str">
        <f t="shared" si="344"/>
        <v>Office Supplies</v>
      </c>
      <c r="I3705" s="2" t="s">
        <v>3909</v>
      </c>
      <c r="J3705" s="1">
        <v>45640</v>
      </c>
      <c r="K3705"/>
      <c r="L3705" s="4">
        <v>0</v>
      </c>
      <c r="M3705" s="4" t="str">
        <f t="shared" si="345"/>
        <v>Low Sales</v>
      </c>
      <c r="N3705" s="2" t="str">
        <f t="shared" si="346"/>
        <v>Grade C</v>
      </c>
      <c r="O3705"/>
      <c r="P3705" s="4">
        <v>0</v>
      </c>
      <c r="Q3705" t="s">
        <v>31</v>
      </c>
      <c r="R3705" s="4">
        <v>15</v>
      </c>
      <c r="S3705" t="str">
        <f>CONCATENATE(OrdersTable[[#This Row],[Clean_ID]],"-",OrdersTable[[#This Row],[Clean_Region]],"-",OrdersTable[[#This Row],[Clean_Product]])</f>
        <v>4703-WEST-Office Supplies</v>
      </c>
    </row>
    <row r="3706" spans="1:19" x14ac:dyDescent="0.3">
      <c r="A3706" t="s">
        <v>9273</v>
      </c>
      <c r="B3706" t="str">
        <f t="shared" si="342"/>
        <v>4704</v>
      </c>
      <c r="C3706" t="s">
        <v>9274</v>
      </c>
      <c r="D3706" t="str">
        <f t="shared" si="347"/>
        <v>Jennifer Lewis</v>
      </c>
      <c r="E3706" t="s">
        <v>21</v>
      </c>
      <c r="F3706" t="str">
        <f t="shared" si="343"/>
        <v>CENTRAL</v>
      </c>
      <c r="G3706" t="s">
        <v>12</v>
      </c>
      <c r="H3706" t="str">
        <f t="shared" si="344"/>
        <v>Electronics</v>
      </c>
      <c r="I3706" s="2" t="s">
        <v>9275</v>
      </c>
      <c r="J3706" s="1">
        <v>45892</v>
      </c>
      <c r="K3706"/>
      <c r="L3706" s="4">
        <v>0</v>
      </c>
      <c r="M3706" s="4" t="str">
        <f t="shared" si="345"/>
        <v>Low Sales</v>
      </c>
      <c r="N3706" s="2" t="str">
        <f t="shared" si="346"/>
        <v>Grade C</v>
      </c>
      <c r="O3706">
        <v>10</v>
      </c>
      <c r="P3706" s="4">
        <v>10</v>
      </c>
      <c r="Q3706" t="s">
        <v>14</v>
      </c>
      <c r="R3706" s="4">
        <v>9</v>
      </c>
      <c r="S3706" t="str">
        <f>CONCATENATE(OrdersTable[[#This Row],[Clean_ID]],"-",OrdersTable[[#This Row],[Clean_Region]],"-",OrdersTable[[#This Row],[Clean_Product]])</f>
        <v>4704-CENTRAL-Electronics</v>
      </c>
    </row>
    <row r="3707" spans="1:19" x14ac:dyDescent="0.3">
      <c r="A3707" t="s">
        <v>9276</v>
      </c>
      <c r="B3707" t="str">
        <f t="shared" si="342"/>
        <v>4705</v>
      </c>
      <c r="C3707" t="s">
        <v>9277</v>
      </c>
      <c r="D3707" t="str">
        <f t="shared" si="347"/>
        <v>Michael Galvan</v>
      </c>
      <c r="E3707" t="s">
        <v>34</v>
      </c>
      <c r="F3707" t="str">
        <f t="shared" si="343"/>
        <v>NORTH</v>
      </c>
      <c r="G3707" t="s">
        <v>40</v>
      </c>
      <c r="H3707" t="str">
        <f t="shared" si="344"/>
        <v>Office Supplies</v>
      </c>
      <c r="I3707" s="2" t="s">
        <v>2842</v>
      </c>
      <c r="J3707" s="1">
        <v>45688</v>
      </c>
      <c r="K3707"/>
      <c r="L3707" s="4">
        <v>0</v>
      </c>
      <c r="M3707" s="4" t="str">
        <f t="shared" si="345"/>
        <v>Low Sales</v>
      </c>
      <c r="N3707" s="2" t="str">
        <f t="shared" si="346"/>
        <v>Grade C</v>
      </c>
      <c r="O3707">
        <v>10</v>
      </c>
      <c r="P3707" s="4">
        <v>10</v>
      </c>
      <c r="Q3707" t="s">
        <v>23</v>
      </c>
      <c r="R3707" s="4">
        <v>1</v>
      </c>
      <c r="S3707" t="str">
        <f>CONCATENATE(OrdersTable[[#This Row],[Clean_ID]],"-",OrdersTable[[#This Row],[Clean_Region]],"-",OrdersTable[[#This Row],[Clean_Product]])</f>
        <v>4705-NORTH-Office Supplies</v>
      </c>
    </row>
    <row r="3708" spans="1:19" x14ac:dyDescent="0.3">
      <c r="A3708" t="s">
        <v>9278</v>
      </c>
      <c r="B3708" t="str">
        <f t="shared" si="342"/>
        <v>4706</v>
      </c>
      <c r="C3708" t="s">
        <v>9279</v>
      </c>
      <c r="D3708" t="str">
        <f t="shared" si="347"/>
        <v>Brandi Johnson</v>
      </c>
      <c r="E3708" t="s">
        <v>51</v>
      </c>
      <c r="F3708" t="str">
        <f t="shared" si="343"/>
        <v>WEST</v>
      </c>
      <c r="G3708" t="s">
        <v>40</v>
      </c>
      <c r="H3708" t="str">
        <f t="shared" si="344"/>
        <v>Office Supplies</v>
      </c>
      <c r="I3708" s="2" t="s">
        <v>9280</v>
      </c>
      <c r="J3708" s="1">
        <v>46129</v>
      </c>
      <c r="K3708"/>
      <c r="L3708" s="4">
        <v>0</v>
      </c>
      <c r="M3708" s="4" t="str">
        <f t="shared" si="345"/>
        <v>Low Sales</v>
      </c>
      <c r="N3708" s="2" t="str">
        <f t="shared" si="346"/>
        <v>Grade C</v>
      </c>
      <c r="O3708">
        <v>20</v>
      </c>
      <c r="P3708" s="4">
        <v>20</v>
      </c>
      <c r="Q3708" t="s">
        <v>23</v>
      </c>
      <c r="R3708" s="4">
        <v>14</v>
      </c>
      <c r="S3708" t="str">
        <f>CONCATENATE(OrdersTable[[#This Row],[Clean_ID]],"-",OrdersTable[[#This Row],[Clean_Region]],"-",OrdersTable[[#This Row],[Clean_Product]])</f>
        <v>4706-WEST-Office Supplies</v>
      </c>
    </row>
    <row r="3709" spans="1:19" x14ac:dyDescent="0.3">
      <c r="A3709" t="s">
        <v>9281</v>
      </c>
      <c r="B3709" t="str">
        <f t="shared" si="342"/>
        <v>4707</v>
      </c>
      <c r="C3709" t="s">
        <v>9282</v>
      </c>
      <c r="D3709" t="str">
        <f t="shared" si="347"/>
        <v>Kim Joyce</v>
      </c>
      <c r="E3709" t="s">
        <v>34</v>
      </c>
      <c r="F3709" t="str">
        <f t="shared" si="343"/>
        <v>NORTH</v>
      </c>
      <c r="G3709" t="s">
        <v>12</v>
      </c>
      <c r="H3709" t="str">
        <f t="shared" si="344"/>
        <v>Electronics</v>
      </c>
      <c r="I3709" s="2" t="s">
        <v>9283</v>
      </c>
      <c r="J3709" s="1">
        <v>45402</v>
      </c>
      <c r="K3709"/>
      <c r="L3709" s="4">
        <v>0</v>
      </c>
      <c r="M3709" s="4" t="str">
        <f t="shared" si="345"/>
        <v>Low Sales</v>
      </c>
      <c r="N3709" s="2" t="str">
        <f t="shared" si="346"/>
        <v>Grade C</v>
      </c>
      <c r="O3709">
        <v>20</v>
      </c>
      <c r="P3709" s="4">
        <v>20</v>
      </c>
      <c r="Q3709" t="s">
        <v>31</v>
      </c>
      <c r="R3709" s="4">
        <v>15</v>
      </c>
      <c r="S3709" t="str">
        <f>CONCATENATE(OrdersTable[[#This Row],[Clean_ID]],"-",OrdersTable[[#This Row],[Clean_Region]],"-",OrdersTable[[#This Row],[Clean_Product]])</f>
        <v>4707-NORTH-Electronics</v>
      </c>
    </row>
    <row r="3710" spans="1:19" x14ac:dyDescent="0.3">
      <c r="A3710" t="s">
        <v>9284</v>
      </c>
      <c r="B3710" t="str">
        <f t="shared" si="342"/>
        <v>4708</v>
      </c>
      <c r="C3710" t="s">
        <v>9285</v>
      </c>
      <c r="D3710" t="str">
        <f t="shared" si="347"/>
        <v>Corey Johnson</v>
      </c>
      <c r="E3710" t="s">
        <v>51</v>
      </c>
      <c r="F3710" t="str">
        <f t="shared" si="343"/>
        <v>WEST</v>
      </c>
      <c r="G3710" t="s">
        <v>40</v>
      </c>
      <c r="H3710" t="str">
        <f t="shared" si="344"/>
        <v>Office Supplies</v>
      </c>
      <c r="I3710" s="2" t="s">
        <v>9286</v>
      </c>
      <c r="J3710" s="1">
        <v>45588</v>
      </c>
      <c r="K3710"/>
      <c r="L3710" s="4">
        <v>0</v>
      </c>
      <c r="M3710" s="4" t="str">
        <f t="shared" si="345"/>
        <v>Low Sales</v>
      </c>
      <c r="N3710" s="2" t="str">
        <f t="shared" si="346"/>
        <v>Grade C</v>
      </c>
      <c r="O3710">
        <v>15</v>
      </c>
      <c r="P3710" s="4">
        <v>15</v>
      </c>
      <c r="Q3710" t="s">
        <v>23</v>
      </c>
      <c r="R3710" s="4">
        <v>3</v>
      </c>
      <c r="S3710" t="str">
        <f>CONCATENATE(OrdersTable[[#This Row],[Clean_ID]],"-",OrdersTable[[#This Row],[Clean_Region]],"-",OrdersTable[[#This Row],[Clean_Product]])</f>
        <v>4708-WEST-Office Supplies</v>
      </c>
    </row>
    <row r="3711" spans="1:19" x14ac:dyDescent="0.3">
      <c r="A3711" t="s">
        <v>9287</v>
      </c>
      <c r="B3711" t="str">
        <f t="shared" si="342"/>
        <v>4709</v>
      </c>
      <c r="C3711" t="s">
        <v>9288</v>
      </c>
      <c r="D3711" t="str">
        <f t="shared" si="347"/>
        <v>Isabella Solomon</v>
      </c>
      <c r="E3711" t="s">
        <v>21</v>
      </c>
      <c r="F3711" t="str">
        <f t="shared" si="343"/>
        <v>CENTRAL</v>
      </c>
      <c r="G3711" t="s">
        <v>35</v>
      </c>
      <c r="H3711" t="str">
        <f t="shared" si="344"/>
        <v>Electronics</v>
      </c>
      <c r="I3711" s="2" t="s">
        <v>1988</v>
      </c>
      <c r="J3711" s="1">
        <v>45447</v>
      </c>
      <c r="K3711">
        <v>1967.64</v>
      </c>
      <c r="L3711" s="4">
        <v>1967.64</v>
      </c>
      <c r="M3711" s="4" t="str">
        <f t="shared" si="345"/>
        <v>Low Sales</v>
      </c>
      <c r="N3711" s="2" t="str">
        <f t="shared" si="346"/>
        <v>Grade C</v>
      </c>
      <c r="O3711">
        <v>15</v>
      </c>
      <c r="P3711" s="4">
        <v>15</v>
      </c>
      <c r="Q3711" t="s">
        <v>37</v>
      </c>
      <c r="R3711" s="4">
        <v>6</v>
      </c>
      <c r="S3711" t="str">
        <f>CONCATENATE(OrdersTable[[#This Row],[Clean_ID]],"-",OrdersTable[[#This Row],[Clean_Region]],"-",OrdersTable[[#This Row],[Clean_Product]])</f>
        <v>4709-CENTRAL-Electronics</v>
      </c>
    </row>
    <row r="3712" spans="1:19" x14ac:dyDescent="0.3">
      <c r="A3712" t="s">
        <v>9289</v>
      </c>
      <c r="B3712" t="str">
        <f t="shared" si="342"/>
        <v>4710</v>
      </c>
      <c r="C3712" t="s">
        <v>9290</v>
      </c>
      <c r="D3712" t="str">
        <f t="shared" si="347"/>
        <v>Christopher Bush</v>
      </c>
      <c r="E3712" t="s">
        <v>26</v>
      </c>
      <c r="F3712" t="str">
        <f t="shared" si="343"/>
        <v>EAST</v>
      </c>
      <c r="G3712" t="s">
        <v>12</v>
      </c>
      <c r="H3712" t="str">
        <f t="shared" si="344"/>
        <v>Electronics</v>
      </c>
      <c r="I3712" s="2" t="s">
        <v>9291</v>
      </c>
      <c r="J3712" s="1">
        <v>46068</v>
      </c>
      <c r="K3712"/>
      <c r="L3712" s="4">
        <v>0</v>
      </c>
      <c r="M3712" s="4" t="str">
        <f t="shared" si="345"/>
        <v>Low Sales</v>
      </c>
      <c r="N3712" s="2" t="str">
        <f t="shared" si="346"/>
        <v>Grade C</v>
      </c>
      <c r="O3712">
        <v>20</v>
      </c>
      <c r="P3712" s="4">
        <v>20</v>
      </c>
      <c r="Q3712" t="s">
        <v>37</v>
      </c>
      <c r="R3712" s="4">
        <v>14</v>
      </c>
      <c r="S3712" t="str">
        <f>CONCATENATE(OrdersTable[[#This Row],[Clean_ID]],"-",OrdersTable[[#This Row],[Clean_Region]],"-",OrdersTable[[#This Row],[Clean_Product]])</f>
        <v>4710-EAST-Electronics</v>
      </c>
    </row>
    <row r="3713" spans="1:19" x14ac:dyDescent="0.3">
      <c r="A3713" t="s">
        <v>9292</v>
      </c>
      <c r="B3713" t="str">
        <f t="shared" si="342"/>
        <v>4711</v>
      </c>
      <c r="C3713" t="s">
        <v>9293</v>
      </c>
      <c r="D3713" t="str">
        <f t="shared" si="347"/>
        <v>Peter Stafford</v>
      </c>
      <c r="E3713" t="s">
        <v>26</v>
      </c>
      <c r="F3713" t="str">
        <f t="shared" si="343"/>
        <v>EAST</v>
      </c>
      <c r="G3713" t="s">
        <v>35</v>
      </c>
      <c r="H3713" t="str">
        <f t="shared" si="344"/>
        <v>Electronics</v>
      </c>
      <c r="I3713" s="2" t="s">
        <v>9294</v>
      </c>
      <c r="J3713" s="1">
        <v>45627</v>
      </c>
      <c r="K3713">
        <v>1925.83</v>
      </c>
      <c r="L3713" s="4">
        <v>1925.83</v>
      </c>
      <c r="M3713" s="4" t="str">
        <f t="shared" si="345"/>
        <v>Low Sales</v>
      </c>
      <c r="N3713" s="2" t="str">
        <f t="shared" si="346"/>
        <v>Grade C</v>
      </c>
      <c r="O3713">
        <v>20</v>
      </c>
      <c r="P3713" s="4">
        <v>20</v>
      </c>
      <c r="Q3713" t="s">
        <v>14</v>
      </c>
      <c r="R3713" s="4">
        <v>4</v>
      </c>
      <c r="S3713" t="str">
        <f>CONCATENATE(OrdersTable[[#This Row],[Clean_ID]],"-",OrdersTable[[#This Row],[Clean_Region]],"-",OrdersTable[[#This Row],[Clean_Product]])</f>
        <v>4711-EAST-Electronics</v>
      </c>
    </row>
    <row r="3714" spans="1:19" x14ac:dyDescent="0.3">
      <c r="A3714" t="s">
        <v>9295</v>
      </c>
      <c r="B3714" t="str">
        <f t="shared" ref="B3714:B3777" si="348">RIGHT(A3714, 4)</f>
        <v>4712</v>
      </c>
      <c r="C3714" t="s">
        <v>9296</v>
      </c>
      <c r="D3714" t="str">
        <f t="shared" si="347"/>
        <v>Sheri Mitchell</v>
      </c>
      <c r="E3714" t="s">
        <v>21</v>
      </c>
      <c r="F3714" t="str">
        <f t="shared" ref="F3714:F3777" si="349">UPPER(TRIM(E3714))</f>
        <v>CENTRAL</v>
      </c>
      <c r="G3714" t="s">
        <v>80</v>
      </c>
      <c r="H3714" t="str">
        <f t="shared" ref="H3714:H3777" si="350">PROPER(TRIM(G3714))</f>
        <v>Furniture</v>
      </c>
      <c r="I3714" s="2" t="s">
        <v>4801</v>
      </c>
      <c r="J3714" s="1">
        <v>45711</v>
      </c>
      <c r="K3714"/>
      <c r="L3714" s="4">
        <v>0</v>
      </c>
      <c r="M3714" s="4" t="str">
        <f t="shared" ref="M3714:M3777" si="351">IF(L3714&gt;2500, "High Sales", "Low Sales")</f>
        <v>Low Sales</v>
      </c>
      <c r="N3714" s="2" t="str">
        <f t="shared" ref="N3714:N3777" si="352">IF(OR(ISBLANK(L3714), L3714="", L3714=0), "Grade C", IF(L3714&gt;=4000, "Grade A", IF(L3714&gt;=2000, "Grade B", "Grade C")))</f>
        <v>Grade C</v>
      </c>
      <c r="O3714">
        <v>20</v>
      </c>
      <c r="P3714" s="4">
        <v>20</v>
      </c>
      <c r="Q3714" t="s">
        <v>23</v>
      </c>
      <c r="R3714" s="4">
        <v>8</v>
      </c>
      <c r="S3714" t="str">
        <f>CONCATENATE(OrdersTable[[#This Row],[Clean_ID]],"-",OrdersTable[[#This Row],[Clean_Region]],"-",OrdersTable[[#This Row],[Clean_Product]])</f>
        <v>4712-CENTRAL-Furniture</v>
      </c>
    </row>
    <row r="3715" spans="1:19" x14ac:dyDescent="0.3">
      <c r="A3715" t="s">
        <v>9297</v>
      </c>
      <c r="B3715" t="str">
        <f t="shared" si="348"/>
        <v>4713</v>
      </c>
      <c r="C3715" t="s">
        <v>9298</v>
      </c>
      <c r="D3715" t="str">
        <f t="shared" ref="D3715:D3778" si="353">PROPER(TRIM(C3715))</f>
        <v>Linda Villegas</v>
      </c>
      <c r="E3715" t="s">
        <v>21</v>
      </c>
      <c r="F3715" t="str">
        <f t="shared" si="349"/>
        <v>CENTRAL</v>
      </c>
      <c r="G3715" t="s">
        <v>40</v>
      </c>
      <c r="H3715" t="str">
        <f t="shared" si="350"/>
        <v>Office Supplies</v>
      </c>
      <c r="I3715" s="2" t="s">
        <v>5318</v>
      </c>
      <c r="J3715" s="1">
        <v>45771</v>
      </c>
      <c r="K3715">
        <v>3796.5</v>
      </c>
      <c r="L3715" s="4">
        <v>3796.5</v>
      </c>
      <c r="M3715" s="4" t="str">
        <f t="shared" si="351"/>
        <v>High Sales</v>
      </c>
      <c r="N3715" s="2" t="str">
        <f t="shared" si="352"/>
        <v>Grade B</v>
      </c>
      <c r="O3715"/>
      <c r="P3715" s="4">
        <v>0</v>
      </c>
      <c r="Q3715" t="s">
        <v>37</v>
      </c>
      <c r="R3715" s="4">
        <v>15</v>
      </c>
      <c r="S3715" t="str">
        <f>CONCATENATE(OrdersTable[[#This Row],[Clean_ID]],"-",OrdersTable[[#This Row],[Clean_Region]],"-",OrdersTable[[#This Row],[Clean_Product]])</f>
        <v>4713-CENTRAL-Office Supplies</v>
      </c>
    </row>
    <row r="3716" spans="1:19" x14ac:dyDescent="0.3">
      <c r="A3716" t="s">
        <v>9299</v>
      </c>
      <c r="B3716" t="str">
        <f t="shared" si="348"/>
        <v>4714</v>
      </c>
      <c r="C3716" t="s">
        <v>9300</v>
      </c>
      <c r="D3716" t="str">
        <f t="shared" si="353"/>
        <v>Jeffrey Martinez</v>
      </c>
      <c r="E3716" t="s">
        <v>51</v>
      </c>
      <c r="F3716" t="str">
        <f t="shared" si="349"/>
        <v>WEST</v>
      </c>
      <c r="G3716" t="s">
        <v>80</v>
      </c>
      <c r="H3716" t="str">
        <f t="shared" si="350"/>
        <v>Furniture</v>
      </c>
      <c r="I3716" s="2" t="s">
        <v>9301</v>
      </c>
      <c r="J3716" s="1">
        <v>45677</v>
      </c>
      <c r="K3716">
        <v>2510.16</v>
      </c>
      <c r="L3716" s="4">
        <v>2510.16</v>
      </c>
      <c r="M3716" s="4" t="str">
        <f t="shared" si="351"/>
        <v>High Sales</v>
      </c>
      <c r="N3716" s="2" t="str">
        <f t="shared" si="352"/>
        <v>Grade B</v>
      </c>
      <c r="O3716">
        <v>20</v>
      </c>
      <c r="P3716" s="4">
        <v>20</v>
      </c>
      <c r="Q3716" t="s">
        <v>14</v>
      </c>
      <c r="R3716" s="4">
        <v>11</v>
      </c>
      <c r="S3716" t="str">
        <f>CONCATENATE(OrdersTable[[#This Row],[Clean_ID]],"-",OrdersTable[[#This Row],[Clean_Region]],"-",OrdersTable[[#This Row],[Clean_Product]])</f>
        <v>4714-WEST-Furniture</v>
      </c>
    </row>
    <row r="3717" spans="1:19" x14ac:dyDescent="0.3">
      <c r="A3717" t="s">
        <v>9302</v>
      </c>
      <c r="B3717" t="str">
        <f t="shared" si="348"/>
        <v>4715</v>
      </c>
      <c r="C3717" t="s">
        <v>9257</v>
      </c>
      <c r="D3717" t="str">
        <f t="shared" si="353"/>
        <v>Emily Smith</v>
      </c>
      <c r="E3717" t="s">
        <v>34</v>
      </c>
      <c r="F3717" t="str">
        <f t="shared" si="349"/>
        <v>NORTH</v>
      </c>
      <c r="G3717" t="s">
        <v>12</v>
      </c>
      <c r="H3717" t="str">
        <f t="shared" si="350"/>
        <v>Electronics</v>
      </c>
      <c r="I3717" s="2" t="s">
        <v>326</v>
      </c>
      <c r="J3717" s="1">
        <v>45740</v>
      </c>
      <c r="K3717">
        <v>4942.3599999999997</v>
      </c>
      <c r="L3717" s="4">
        <v>4942.3599999999997</v>
      </c>
      <c r="M3717" s="4" t="str">
        <f t="shared" si="351"/>
        <v>High Sales</v>
      </c>
      <c r="N3717" s="2" t="str">
        <f t="shared" si="352"/>
        <v>Grade A</v>
      </c>
      <c r="O3717">
        <v>10</v>
      </c>
      <c r="P3717" s="4">
        <v>10</v>
      </c>
      <c r="Q3717" t="s">
        <v>37</v>
      </c>
      <c r="R3717" s="4">
        <v>10</v>
      </c>
      <c r="S3717" t="str">
        <f>CONCATENATE(OrdersTable[[#This Row],[Clean_ID]],"-",OrdersTable[[#This Row],[Clean_Region]],"-",OrdersTable[[#This Row],[Clean_Product]])</f>
        <v>4715-NORTH-Electronics</v>
      </c>
    </row>
    <row r="3718" spans="1:19" x14ac:dyDescent="0.3">
      <c r="A3718" t="s">
        <v>9303</v>
      </c>
      <c r="B3718" t="str">
        <f t="shared" si="348"/>
        <v>4716</v>
      </c>
      <c r="C3718" t="s">
        <v>9304</v>
      </c>
      <c r="D3718" t="str">
        <f t="shared" si="353"/>
        <v>Renee Hunt</v>
      </c>
      <c r="E3718" t="s">
        <v>51</v>
      </c>
      <c r="F3718" t="str">
        <f t="shared" si="349"/>
        <v>WEST</v>
      </c>
      <c r="G3718" t="s">
        <v>80</v>
      </c>
      <c r="H3718" t="str">
        <f t="shared" si="350"/>
        <v>Furniture</v>
      </c>
      <c r="I3718" s="2" t="s">
        <v>9305</v>
      </c>
      <c r="J3718" s="1">
        <v>45483</v>
      </c>
      <c r="K3718"/>
      <c r="L3718" s="4">
        <v>0</v>
      </c>
      <c r="M3718" s="4" t="str">
        <f t="shared" si="351"/>
        <v>Low Sales</v>
      </c>
      <c r="N3718" s="2" t="str">
        <f t="shared" si="352"/>
        <v>Grade C</v>
      </c>
      <c r="O3718"/>
      <c r="P3718" s="4">
        <v>0</v>
      </c>
      <c r="Q3718" t="s">
        <v>18</v>
      </c>
      <c r="R3718" s="4">
        <v>5</v>
      </c>
      <c r="S3718" t="str">
        <f>CONCATENATE(OrdersTable[[#This Row],[Clean_ID]],"-",OrdersTable[[#This Row],[Clean_Region]],"-",OrdersTable[[#This Row],[Clean_Product]])</f>
        <v>4716-WEST-Furniture</v>
      </c>
    </row>
    <row r="3719" spans="1:19" x14ac:dyDescent="0.3">
      <c r="A3719" t="s">
        <v>9306</v>
      </c>
      <c r="B3719" t="str">
        <f t="shared" si="348"/>
        <v>4717</v>
      </c>
      <c r="C3719" t="s">
        <v>9307</v>
      </c>
      <c r="D3719" t="str">
        <f t="shared" si="353"/>
        <v>Erica Bernard</v>
      </c>
      <c r="E3719" t="s">
        <v>44</v>
      </c>
      <c r="F3719" t="str">
        <f t="shared" si="349"/>
        <v>SOUTH</v>
      </c>
      <c r="G3719" t="s">
        <v>80</v>
      </c>
      <c r="H3719" t="str">
        <f t="shared" si="350"/>
        <v>Furniture</v>
      </c>
      <c r="I3719" s="2" t="s">
        <v>3889</v>
      </c>
      <c r="J3719" s="1">
        <v>45529</v>
      </c>
      <c r="K3719">
        <v>3437.83</v>
      </c>
      <c r="L3719" s="4">
        <v>3437.83</v>
      </c>
      <c r="M3719" s="4" t="str">
        <f t="shared" si="351"/>
        <v>High Sales</v>
      </c>
      <c r="N3719" s="2" t="str">
        <f t="shared" si="352"/>
        <v>Grade B</v>
      </c>
      <c r="O3719">
        <v>5</v>
      </c>
      <c r="P3719" s="4">
        <v>5</v>
      </c>
      <c r="Q3719" t="s">
        <v>18</v>
      </c>
      <c r="R3719" s="4">
        <v>4</v>
      </c>
      <c r="S3719" t="str">
        <f>CONCATENATE(OrdersTable[[#This Row],[Clean_ID]],"-",OrdersTable[[#This Row],[Clean_Region]],"-",OrdersTable[[#This Row],[Clean_Product]])</f>
        <v>4717-SOUTH-Furniture</v>
      </c>
    </row>
    <row r="3720" spans="1:19" x14ac:dyDescent="0.3">
      <c r="A3720" t="s">
        <v>9308</v>
      </c>
      <c r="B3720" t="str">
        <f t="shared" si="348"/>
        <v>4718</v>
      </c>
      <c r="C3720" t="s">
        <v>9309</v>
      </c>
      <c r="D3720" t="str">
        <f t="shared" si="353"/>
        <v>Derrick Brown</v>
      </c>
      <c r="E3720" t="s">
        <v>21</v>
      </c>
      <c r="F3720" t="str">
        <f t="shared" si="349"/>
        <v>CENTRAL</v>
      </c>
      <c r="G3720" t="s">
        <v>80</v>
      </c>
      <c r="H3720" t="str">
        <f t="shared" si="350"/>
        <v>Furniture</v>
      </c>
      <c r="I3720" s="2" t="s">
        <v>341</v>
      </c>
      <c r="J3720" s="1">
        <v>45550</v>
      </c>
      <c r="K3720"/>
      <c r="L3720" s="4">
        <v>0</v>
      </c>
      <c r="M3720" s="4" t="str">
        <f t="shared" si="351"/>
        <v>Low Sales</v>
      </c>
      <c r="N3720" s="2" t="str">
        <f t="shared" si="352"/>
        <v>Grade C</v>
      </c>
      <c r="O3720">
        <v>5</v>
      </c>
      <c r="P3720" s="4">
        <v>5</v>
      </c>
      <c r="Q3720" t="s">
        <v>23</v>
      </c>
      <c r="R3720" s="4">
        <v>10</v>
      </c>
      <c r="S3720" t="str">
        <f>CONCATENATE(OrdersTable[[#This Row],[Clean_ID]],"-",OrdersTable[[#This Row],[Clean_Region]],"-",OrdersTable[[#This Row],[Clean_Product]])</f>
        <v>4718-CENTRAL-Furniture</v>
      </c>
    </row>
    <row r="3721" spans="1:19" x14ac:dyDescent="0.3">
      <c r="A3721" t="s">
        <v>9310</v>
      </c>
      <c r="B3721" t="str">
        <f t="shared" si="348"/>
        <v>4719</v>
      </c>
      <c r="C3721" t="s">
        <v>9311</v>
      </c>
      <c r="D3721" t="str">
        <f t="shared" si="353"/>
        <v>Gabriel Barrett</v>
      </c>
      <c r="E3721" t="s">
        <v>26</v>
      </c>
      <c r="F3721" t="str">
        <f t="shared" si="349"/>
        <v>EAST</v>
      </c>
      <c r="G3721" t="s">
        <v>80</v>
      </c>
      <c r="H3721" t="str">
        <f t="shared" si="350"/>
        <v>Furniture</v>
      </c>
      <c r="I3721" s="2" t="s">
        <v>4629</v>
      </c>
      <c r="J3721" s="1">
        <v>45988</v>
      </c>
      <c r="K3721"/>
      <c r="L3721" s="4">
        <v>0</v>
      </c>
      <c r="M3721" s="4" t="str">
        <f t="shared" si="351"/>
        <v>Low Sales</v>
      </c>
      <c r="N3721" s="2" t="str">
        <f t="shared" si="352"/>
        <v>Grade C</v>
      </c>
      <c r="O3721">
        <v>10</v>
      </c>
      <c r="P3721" s="4">
        <v>10</v>
      </c>
      <c r="Q3721" t="s">
        <v>18</v>
      </c>
      <c r="R3721" s="4">
        <v>6</v>
      </c>
      <c r="S3721" t="str">
        <f>CONCATENATE(OrdersTable[[#This Row],[Clean_ID]],"-",OrdersTable[[#This Row],[Clean_Region]],"-",OrdersTable[[#This Row],[Clean_Product]])</f>
        <v>4719-EAST-Furniture</v>
      </c>
    </row>
    <row r="3722" spans="1:19" x14ac:dyDescent="0.3">
      <c r="A3722" t="s">
        <v>9312</v>
      </c>
      <c r="B3722" t="str">
        <f t="shared" si="348"/>
        <v>4720</v>
      </c>
      <c r="C3722" t="s">
        <v>9313</v>
      </c>
      <c r="D3722" t="str">
        <f t="shared" si="353"/>
        <v>Theodore Romero</v>
      </c>
      <c r="E3722" t="s">
        <v>51</v>
      </c>
      <c r="F3722" t="str">
        <f t="shared" si="349"/>
        <v>WEST</v>
      </c>
      <c r="G3722" t="s">
        <v>35</v>
      </c>
      <c r="H3722" t="str">
        <f t="shared" si="350"/>
        <v>Electronics</v>
      </c>
      <c r="I3722" s="2" t="s">
        <v>9314</v>
      </c>
      <c r="J3722" s="1">
        <v>45622</v>
      </c>
      <c r="K3722">
        <v>3013.99</v>
      </c>
      <c r="L3722" s="4">
        <v>3013.99</v>
      </c>
      <c r="M3722" s="4" t="str">
        <f t="shared" si="351"/>
        <v>High Sales</v>
      </c>
      <c r="N3722" s="2" t="str">
        <f t="shared" si="352"/>
        <v>Grade B</v>
      </c>
      <c r="O3722">
        <v>10</v>
      </c>
      <c r="P3722" s="4">
        <v>10</v>
      </c>
      <c r="Q3722" t="s">
        <v>37</v>
      </c>
      <c r="R3722" s="4">
        <v>6</v>
      </c>
      <c r="S3722" t="str">
        <f>CONCATENATE(OrdersTable[[#This Row],[Clean_ID]],"-",OrdersTable[[#This Row],[Clean_Region]],"-",OrdersTable[[#This Row],[Clean_Product]])</f>
        <v>4720-WEST-Electronics</v>
      </c>
    </row>
    <row r="3723" spans="1:19" x14ac:dyDescent="0.3">
      <c r="A3723" t="s">
        <v>9315</v>
      </c>
      <c r="B3723" t="str">
        <f t="shared" si="348"/>
        <v>4721</v>
      </c>
      <c r="C3723" t="s">
        <v>9316</v>
      </c>
      <c r="D3723" t="str">
        <f t="shared" si="353"/>
        <v>Timothy Russell</v>
      </c>
      <c r="E3723" t="s">
        <v>44</v>
      </c>
      <c r="F3723" t="str">
        <f t="shared" si="349"/>
        <v>SOUTH</v>
      </c>
      <c r="G3723" t="s">
        <v>35</v>
      </c>
      <c r="H3723" t="str">
        <f t="shared" si="350"/>
        <v>Electronics</v>
      </c>
      <c r="I3723" s="2" t="s">
        <v>9317</v>
      </c>
      <c r="J3723" s="1">
        <v>46024</v>
      </c>
      <c r="K3723"/>
      <c r="L3723" s="4">
        <v>0</v>
      </c>
      <c r="M3723" s="4" t="str">
        <f t="shared" si="351"/>
        <v>Low Sales</v>
      </c>
      <c r="N3723" s="2" t="str">
        <f t="shared" si="352"/>
        <v>Grade C</v>
      </c>
      <c r="O3723">
        <v>15</v>
      </c>
      <c r="P3723" s="4">
        <v>15</v>
      </c>
      <c r="Q3723" t="s">
        <v>31</v>
      </c>
      <c r="R3723" s="4">
        <v>9</v>
      </c>
      <c r="S3723" t="str">
        <f>CONCATENATE(OrdersTable[[#This Row],[Clean_ID]],"-",OrdersTable[[#This Row],[Clean_Region]],"-",OrdersTable[[#This Row],[Clean_Product]])</f>
        <v>4721-SOUTH-Electronics</v>
      </c>
    </row>
    <row r="3724" spans="1:19" x14ac:dyDescent="0.3">
      <c r="A3724" t="s">
        <v>9318</v>
      </c>
      <c r="B3724" t="str">
        <f t="shared" si="348"/>
        <v>4722</v>
      </c>
      <c r="C3724" t="s">
        <v>9319</v>
      </c>
      <c r="D3724" t="str">
        <f t="shared" si="353"/>
        <v>Aaron Mills</v>
      </c>
      <c r="E3724" t="s">
        <v>21</v>
      </c>
      <c r="F3724" t="str">
        <f t="shared" si="349"/>
        <v>CENTRAL</v>
      </c>
      <c r="G3724" t="s">
        <v>40</v>
      </c>
      <c r="H3724" t="str">
        <f t="shared" si="350"/>
        <v>Office Supplies</v>
      </c>
      <c r="I3724" s="2" t="s">
        <v>3075</v>
      </c>
      <c r="J3724" s="1">
        <v>45586</v>
      </c>
      <c r="K3724"/>
      <c r="L3724" s="4">
        <v>0</v>
      </c>
      <c r="M3724" s="4" t="str">
        <f t="shared" si="351"/>
        <v>Low Sales</v>
      </c>
      <c r="N3724" s="2" t="str">
        <f t="shared" si="352"/>
        <v>Grade C</v>
      </c>
      <c r="O3724">
        <v>10</v>
      </c>
      <c r="P3724" s="4">
        <v>10</v>
      </c>
      <c r="Q3724" t="s">
        <v>14</v>
      </c>
      <c r="R3724" s="4">
        <v>2</v>
      </c>
      <c r="S3724" t="str">
        <f>CONCATENATE(OrdersTable[[#This Row],[Clean_ID]],"-",OrdersTable[[#This Row],[Clean_Region]],"-",OrdersTable[[#This Row],[Clean_Product]])</f>
        <v>4722-CENTRAL-Office Supplies</v>
      </c>
    </row>
    <row r="3725" spans="1:19" x14ac:dyDescent="0.3">
      <c r="A3725" t="s">
        <v>9320</v>
      </c>
      <c r="B3725" t="str">
        <f t="shared" si="348"/>
        <v>4723</v>
      </c>
      <c r="C3725" t="s">
        <v>9321</v>
      </c>
      <c r="D3725" t="str">
        <f t="shared" si="353"/>
        <v>David Rogers</v>
      </c>
      <c r="E3725" t="s">
        <v>21</v>
      </c>
      <c r="F3725" t="str">
        <f t="shared" si="349"/>
        <v>CENTRAL</v>
      </c>
      <c r="G3725" t="s">
        <v>12</v>
      </c>
      <c r="H3725" t="str">
        <f t="shared" si="350"/>
        <v>Electronics</v>
      </c>
      <c r="I3725" s="2" t="s">
        <v>612</v>
      </c>
      <c r="J3725" s="1">
        <v>45554</v>
      </c>
      <c r="K3725"/>
      <c r="L3725" s="4">
        <v>0</v>
      </c>
      <c r="M3725" s="4" t="str">
        <f t="shared" si="351"/>
        <v>Low Sales</v>
      </c>
      <c r="N3725" s="2" t="str">
        <f t="shared" si="352"/>
        <v>Grade C</v>
      </c>
      <c r="O3725">
        <v>10</v>
      </c>
      <c r="P3725" s="4">
        <v>10</v>
      </c>
      <c r="Q3725" t="s">
        <v>37</v>
      </c>
      <c r="R3725" s="4">
        <v>13</v>
      </c>
      <c r="S3725" t="str">
        <f>CONCATENATE(OrdersTable[[#This Row],[Clean_ID]],"-",OrdersTable[[#This Row],[Clean_Region]],"-",OrdersTable[[#This Row],[Clean_Product]])</f>
        <v>4723-CENTRAL-Electronics</v>
      </c>
    </row>
    <row r="3726" spans="1:19" x14ac:dyDescent="0.3">
      <c r="A3726" t="s">
        <v>9322</v>
      </c>
      <c r="B3726" t="str">
        <f t="shared" si="348"/>
        <v>4724</v>
      </c>
      <c r="C3726" t="s">
        <v>9323</v>
      </c>
      <c r="D3726" t="str">
        <f t="shared" si="353"/>
        <v>Tina Allen</v>
      </c>
      <c r="E3726" t="s">
        <v>34</v>
      </c>
      <c r="F3726" t="str">
        <f t="shared" si="349"/>
        <v>NORTH</v>
      </c>
      <c r="G3726" t="s">
        <v>40</v>
      </c>
      <c r="H3726" t="str">
        <f t="shared" si="350"/>
        <v>Office Supplies</v>
      </c>
      <c r="I3726" s="2" t="s">
        <v>9324</v>
      </c>
      <c r="J3726" s="1">
        <v>45574</v>
      </c>
      <c r="K3726"/>
      <c r="L3726" s="4">
        <v>0</v>
      </c>
      <c r="M3726" s="4" t="str">
        <f t="shared" si="351"/>
        <v>Low Sales</v>
      </c>
      <c r="N3726" s="2" t="str">
        <f t="shared" si="352"/>
        <v>Grade C</v>
      </c>
      <c r="O3726">
        <v>10</v>
      </c>
      <c r="P3726" s="4">
        <v>10</v>
      </c>
      <c r="Q3726" t="s">
        <v>31</v>
      </c>
      <c r="R3726" s="4">
        <v>6</v>
      </c>
      <c r="S3726" t="str">
        <f>CONCATENATE(OrdersTable[[#This Row],[Clean_ID]],"-",OrdersTable[[#This Row],[Clean_Region]],"-",OrdersTable[[#This Row],[Clean_Product]])</f>
        <v>4724-NORTH-Office Supplies</v>
      </c>
    </row>
    <row r="3727" spans="1:19" x14ac:dyDescent="0.3">
      <c r="A3727" t="s">
        <v>9325</v>
      </c>
      <c r="B3727" t="str">
        <f t="shared" si="348"/>
        <v>4725</v>
      </c>
      <c r="C3727" t="s">
        <v>9326</v>
      </c>
      <c r="D3727" t="str">
        <f t="shared" si="353"/>
        <v>Mary Silva</v>
      </c>
      <c r="E3727" t="s">
        <v>34</v>
      </c>
      <c r="F3727" t="str">
        <f t="shared" si="349"/>
        <v>NORTH</v>
      </c>
      <c r="G3727" t="s">
        <v>35</v>
      </c>
      <c r="H3727" t="str">
        <f t="shared" si="350"/>
        <v>Electronics</v>
      </c>
      <c r="I3727" s="2" t="s">
        <v>5864</v>
      </c>
      <c r="J3727" s="1">
        <v>45862</v>
      </c>
      <c r="K3727"/>
      <c r="L3727" s="4">
        <v>0</v>
      </c>
      <c r="M3727" s="4" t="str">
        <f t="shared" si="351"/>
        <v>Low Sales</v>
      </c>
      <c r="N3727" s="2" t="str">
        <f t="shared" si="352"/>
        <v>Grade C</v>
      </c>
      <c r="O3727"/>
      <c r="P3727" s="4">
        <v>0</v>
      </c>
      <c r="Q3727" t="s">
        <v>23</v>
      </c>
      <c r="R3727" s="4">
        <v>1</v>
      </c>
      <c r="S3727" t="str">
        <f>CONCATENATE(OrdersTable[[#This Row],[Clean_ID]],"-",OrdersTable[[#This Row],[Clean_Region]],"-",OrdersTable[[#This Row],[Clean_Product]])</f>
        <v>4725-NORTH-Electronics</v>
      </c>
    </row>
    <row r="3728" spans="1:19" x14ac:dyDescent="0.3">
      <c r="A3728" t="s">
        <v>9327</v>
      </c>
      <c r="B3728" t="str">
        <f t="shared" si="348"/>
        <v>4726</v>
      </c>
      <c r="C3728" t="s">
        <v>9328</v>
      </c>
      <c r="D3728" t="str">
        <f t="shared" si="353"/>
        <v>Benjamin Kennedy</v>
      </c>
      <c r="E3728" t="s">
        <v>11</v>
      </c>
      <c r="F3728" t="str">
        <f t="shared" si="349"/>
        <v>NORTH</v>
      </c>
      <c r="G3728" t="s">
        <v>80</v>
      </c>
      <c r="H3728" t="str">
        <f t="shared" si="350"/>
        <v>Furniture</v>
      </c>
      <c r="I3728" s="2" t="s">
        <v>9329</v>
      </c>
      <c r="J3728" s="1">
        <v>45335</v>
      </c>
      <c r="K3728">
        <v>3624.43</v>
      </c>
      <c r="L3728" s="4">
        <v>3624.43</v>
      </c>
      <c r="M3728" s="4" t="str">
        <f t="shared" si="351"/>
        <v>High Sales</v>
      </c>
      <c r="N3728" s="2" t="str">
        <f t="shared" si="352"/>
        <v>Grade B</v>
      </c>
      <c r="O3728">
        <v>10</v>
      </c>
      <c r="P3728" s="4">
        <v>10</v>
      </c>
      <c r="Q3728" t="s">
        <v>14</v>
      </c>
      <c r="R3728" s="4">
        <v>4</v>
      </c>
      <c r="S3728" t="str">
        <f>CONCATENATE(OrdersTable[[#This Row],[Clean_ID]],"-",OrdersTable[[#This Row],[Clean_Region]],"-",OrdersTable[[#This Row],[Clean_Product]])</f>
        <v>4726-NORTH-Furniture</v>
      </c>
    </row>
    <row r="3729" spans="1:19" x14ac:dyDescent="0.3">
      <c r="A3729" t="s">
        <v>9330</v>
      </c>
      <c r="B3729" t="str">
        <f t="shared" si="348"/>
        <v>4727</v>
      </c>
      <c r="C3729" t="s">
        <v>9331</v>
      </c>
      <c r="D3729" t="str">
        <f t="shared" si="353"/>
        <v>Kathryn Yang</v>
      </c>
      <c r="E3729" t="s">
        <v>34</v>
      </c>
      <c r="F3729" t="str">
        <f t="shared" si="349"/>
        <v>NORTH</v>
      </c>
      <c r="G3729" t="s">
        <v>35</v>
      </c>
      <c r="H3729" t="str">
        <f t="shared" si="350"/>
        <v>Electronics</v>
      </c>
      <c r="I3729" s="2" t="s">
        <v>9332</v>
      </c>
      <c r="J3729" s="1">
        <v>45327</v>
      </c>
      <c r="K3729"/>
      <c r="L3729" s="4">
        <v>0</v>
      </c>
      <c r="M3729" s="4" t="str">
        <f t="shared" si="351"/>
        <v>Low Sales</v>
      </c>
      <c r="N3729" s="2" t="str">
        <f t="shared" si="352"/>
        <v>Grade C</v>
      </c>
      <c r="O3729"/>
      <c r="P3729" s="4">
        <v>0</v>
      </c>
      <c r="Q3729" t="s">
        <v>23</v>
      </c>
      <c r="R3729" s="4">
        <v>7</v>
      </c>
      <c r="S3729" t="str">
        <f>CONCATENATE(OrdersTable[[#This Row],[Clean_ID]],"-",OrdersTable[[#This Row],[Clean_Region]],"-",OrdersTable[[#This Row],[Clean_Product]])</f>
        <v>4727-NORTH-Electronics</v>
      </c>
    </row>
    <row r="3730" spans="1:19" x14ac:dyDescent="0.3">
      <c r="A3730" t="s">
        <v>9333</v>
      </c>
      <c r="B3730" t="str">
        <f t="shared" si="348"/>
        <v>4728</v>
      </c>
      <c r="C3730" t="s">
        <v>9334</v>
      </c>
      <c r="D3730" t="str">
        <f t="shared" si="353"/>
        <v>Christopher Brown</v>
      </c>
      <c r="E3730" t="s">
        <v>44</v>
      </c>
      <c r="F3730" t="str">
        <f t="shared" si="349"/>
        <v>SOUTH</v>
      </c>
      <c r="G3730" t="s">
        <v>80</v>
      </c>
      <c r="H3730" t="str">
        <f t="shared" si="350"/>
        <v>Furniture</v>
      </c>
      <c r="I3730" s="2" t="s">
        <v>5980</v>
      </c>
      <c r="J3730" s="1">
        <v>45815</v>
      </c>
      <c r="K3730"/>
      <c r="L3730" s="4">
        <v>0</v>
      </c>
      <c r="M3730" s="4" t="str">
        <f t="shared" si="351"/>
        <v>Low Sales</v>
      </c>
      <c r="N3730" s="2" t="str">
        <f t="shared" si="352"/>
        <v>Grade C</v>
      </c>
      <c r="O3730">
        <v>10</v>
      </c>
      <c r="P3730" s="4">
        <v>10</v>
      </c>
      <c r="Q3730" t="s">
        <v>37</v>
      </c>
      <c r="R3730" s="4">
        <v>8</v>
      </c>
      <c r="S3730" t="str">
        <f>CONCATENATE(OrdersTable[[#This Row],[Clean_ID]],"-",OrdersTable[[#This Row],[Clean_Region]],"-",OrdersTable[[#This Row],[Clean_Product]])</f>
        <v>4728-SOUTH-Furniture</v>
      </c>
    </row>
    <row r="3731" spans="1:19" x14ac:dyDescent="0.3">
      <c r="A3731" t="s">
        <v>9335</v>
      </c>
      <c r="B3731" t="str">
        <f t="shared" si="348"/>
        <v>4729</v>
      </c>
      <c r="C3731" t="s">
        <v>9336</v>
      </c>
      <c r="D3731" t="str">
        <f t="shared" si="353"/>
        <v>Christina Frank</v>
      </c>
      <c r="E3731" t="s">
        <v>44</v>
      </c>
      <c r="F3731" t="str">
        <f t="shared" si="349"/>
        <v>SOUTH</v>
      </c>
      <c r="G3731" t="s">
        <v>12</v>
      </c>
      <c r="H3731" t="str">
        <f t="shared" si="350"/>
        <v>Electronics</v>
      </c>
      <c r="I3731" s="2" t="s">
        <v>3128</v>
      </c>
      <c r="J3731" s="1">
        <v>45549</v>
      </c>
      <c r="K3731"/>
      <c r="L3731" s="4">
        <v>0</v>
      </c>
      <c r="M3731" s="4" t="str">
        <f t="shared" si="351"/>
        <v>Low Sales</v>
      </c>
      <c r="N3731" s="2" t="str">
        <f t="shared" si="352"/>
        <v>Grade C</v>
      </c>
      <c r="O3731">
        <v>20</v>
      </c>
      <c r="P3731" s="4">
        <v>20</v>
      </c>
      <c r="Q3731" t="s">
        <v>18</v>
      </c>
      <c r="R3731" s="4">
        <v>10</v>
      </c>
      <c r="S3731" t="str">
        <f>CONCATENATE(OrdersTable[[#This Row],[Clean_ID]],"-",OrdersTable[[#This Row],[Clean_Region]],"-",OrdersTable[[#This Row],[Clean_Product]])</f>
        <v>4729-SOUTH-Electronics</v>
      </c>
    </row>
    <row r="3732" spans="1:19" x14ac:dyDescent="0.3">
      <c r="A3732" t="s">
        <v>9337</v>
      </c>
      <c r="B3732" t="str">
        <f t="shared" si="348"/>
        <v>4730</v>
      </c>
      <c r="C3732" t="s">
        <v>9338</v>
      </c>
      <c r="D3732" t="str">
        <f t="shared" si="353"/>
        <v>Sharon Butler</v>
      </c>
      <c r="E3732" t="s">
        <v>34</v>
      </c>
      <c r="F3732" t="str">
        <f t="shared" si="349"/>
        <v>NORTH</v>
      </c>
      <c r="G3732" t="s">
        <v>35</v>
      </c>
      <c r="H3732" t="str">
        <f t="shared" si="350"/>
        <v>Electronics</v>
      </c>
      <c r="I3732" s="2" t="s">
        <v>5304</v>
      </c>
      <c r="J3732" s="1">
        <v>45974</v>
      </c>
      <c r="K3732"/>
      <c r="L3732" s="4">
        <v>0</v>
      </c>
      <c r="M3732" s="4" t="str">
        <f t="shared" si="351"/>
        <v>Low Sales</v>
      </c>
      <c r="N3732" s="2" t="str">
        <f t="shared" si="352"/>
        <v>Grade C</v>
      </c>
      <c r="O3732">
        <v>5</v>
      </c>
      <c r="P3732" s="4">
        <v>5</v>
      </c>
      <c r="Q3732" t="s">
        <v>23</v>
      </c>
      <c r="R3732" s="4">
        <v>1</v>
      </c>
      <c r="S3732" t="str">
        <f>CONCATENATE(OrdersTable[[#This Row],[Clean_ID]],"-",OrdersTable[[#This Row],[Clean_Region]],"-",OrdersTable[[#This Row],[Clean_Product]])</f>
        <v>4730-NORTH-Electronics</v>
      </c>
    </row>
    <row r="3733" spans="1:19" x14ac:dyDescent="0.3">
      <c r="A3733" t="s">
        <v>9339</v>
      </c>
      <c r="B3733" t="str">
        <f t="shared" si="348"/>
        <v>4731</v>
      </c>
      <c r="C3733" t="s">
        <v>9340</v>
      </c>
      <c r="D3733" t="str">
        <f t="shared" si="353"/>
        <v>Amy Murillo</v>
      </c>
      <c r="E3733" t="s">
        <v>44</v>
      </c>
      <c r="F3733" t="str">
        <f t="shared" si="349"/>
        <v>SOUTH</v>
      </c>
      <c r="G3733" t="s">
        <v>80</v>
      </c>
      <c r="H3733" t="str">
        <f t="shared" si="350"/>
        <v>Furniture</v>
      </c>
      <c r="I3733" s="2" t="s">
        <v>2506</v>
      </c>
      <c r="J3733" s="1">
        <v>46070</v>
      </c>
      <c r="K3733">
        <v>2732.41</v>
      </c>
      <c r="L3733" s="4">
        <v>2732.41</v>
      </c>
      <c r="M3733" s="4" t="str">
        <f t="shared" si="351"/>
        <v>High Sales</v>
      </c>
      <c r="N3733" s="2" t="str">
        <f t="shared" si="352"/>
        <v>Grade B</v>
      </c>
      <c r="O3733">
        <v>20</v>
      </c>
      <c r="P3733" s="4">
        <v>20</v>
      </c>
      <c r="Q3733" t="s">
        <v>14</v>
      </c>
      <c r="R3733" s="4">
        <v>1</v>
      </c>
      <c r="S3733" t="str">
        <f>CONCATENATE(OrdersTable[[#This Row],[Clean_ID]],"-",OrdersTable[[#This Row],[Clean_Region]],"-",OrdersTable[[#This Row],[Clean_Product]])</f>
        <v>4731-SOUTH-Furniture</v>
      </c>
    </row>
    <row r="3734" spans="1:19" x14ac:dyDescent="0.3">
      <c r="A3734" t="s">
        <v>9341</v>
      </c>
      <c r="B3734" t="str">
        <f t="shared" si="348"/>
        <v>4732</v>
      </c>
      <c r="C3734" t="s">
        <v>9342</v>
      </c>
      <c r="D3734" t="str">
        <f t="shared" si="353"/>
        <v>Morgan Evans</v>
      </c>
      <c r="E3734" t="s">
        <v>26</v>
      </c>
      <c r="F3734" t="str">
        <f t="shared" si="349"/>
        <v>EAST</v>
      </c>
      <c r="G3734" t="s">
        <v>12</v>
      </c>
      <c r="H3734" t="str">
        <f t="shared" si="350"/>
        <v>Electronics</v>
      </c>
      <c r="I3734" s="2" t="s">
        <v>1430</v>
      </c>
      <c r="J3734" s="1">
        <v>46010</v>
      </c>
      <c r="K3734"/>
      <c r="L3734" s="4">
        <v>0</v>
      </c>
      <c r="M3734" s="4" t="str">
        <f t="shared" si="351"/>
        <v>Low Sales</v>
      </c>
      <c r="N3734" s="2" t="str">
        <f t="shared" si="352"/>
        <v>Grade C</v>
      </c>
      <c r="O3734">
        <v>15</v>
      </c>
      <c r="P3734" s="4">
        <v>15</v>
      </c>
      <c r="Q3734" t="s">
        <v>31</v>
      </c>
      <c r="R3734" s="4">
        <v>11</v>
      </c>
      <c r="S3734" t="str">
        <f>CONCATENATE(OrdersTable[[#This Row],[Clean_ID]],"-",OrdersTable[[#This Row],[Clean_Region]],"-",OrdersTable[[#This Row],[Clean_Product]])</f>
        <v>4732-EAST-Electronics</v>
      </c>
    </row>
    <row r="3735" spans="1:19" x14ac:dyDescent="0.3">
      <c r="A3735" t="s">
        <v>9343</v>
      </c>
      <c r="B3735" t="str">
        <f t="shared" si="348"/>
        <v>4733</v>
      </c>
      <c r="C3735" t="s">
        <v>9344</v>
      </c>
      <c r="D3735" t="str">
        <f t="shared" si="353"/>
        <v>Barbara Martin</v>
      </c>
      <c r="E3735" t="s">
        <v>34</v>
      </c>
      <c r="F3735" t="str">
        <f t="shared" si="349"/>
        <v>NORTH</v>
      </c>
      <c r="G3735" t="s">
        <v>80</v>
      </c>
      <c r="H3735" t="str">
        <f t="shared" si="350"/>
        <v>Furniture</v>
      </c>
      <c r="I3735" s="2" t="s">
        <v>3937</v>
      </c>
      <c r="J3735" s="1">
        <v>45313</v>
      </c>
      <c r="K3735">
        <v>3421.47</v>
      </c>
      <c r="L3735" s="4">
        <v>3421.47</v>
      </c>
      <c r="M3735" s="4" t="str">
        <f t="shared" si="351"/>
        <v>High Sales</v>
      </c>
      <c r="N3735" s="2" t="str">
        <f t="shared" si="352"/>
        <v>Grade B</v>
      </c>
      <c r="O3735">
        <v>5</v>
      </c>
      <c r="P3735" s="4">
        <v>5</v>
      </c>
      <c r="Q3735" t="s">
        <v>23</v>
      </c>
      <c r="R3735" s="4">
        <v>6</v>
      </c>
      <c r="S3735" t="str">
        <f>CONCATENATE(OrdersTable[[#This Row],[Clean_ID]],"-",OrdersTable[[#This Row],[Clean_Region]],"-",OrdersTable[[#This Row],[Clean_Product]])</f>
        <v>4733-NORTH-Furniture</v>
      </c>
    </row>
    <row r="3736" spans="1:19" x14ac:dyDescent="0.3">
      <c r="A3736" t="s">
        <v>9345</v>
      </c>
      <c r="B3736" t="str">
        <f t="shared" si="348"/>
        <v>4734</v>
      </c>
      <c r="C3736" t="s">
        <v>9346</v>
      </c>
      <c r="D3736" t="str">
        <f t="shared" si="353"/>
        <v>Stephen Sullivan</v>
      </c>
      <c r="E3736" t="s">
        <v>26</v>
      </c>
      <c r="F3736" t="str">
        <f t="shared" si="349"/>
        <v>EAST</v>
      </c>
      <c r="G3736" t="s">
        <v>40</v>
      </c>
      <c r="H3736" t="str">
        <f t="shared" si="350"/>
        <v>Office Supplies</v>
      </c>
      <c r="I3736" s="2" t="s">
        <v>7554</v>
      </c>
      <c r="J3736" s="1">
        <v>45570</v>
      </c>
      <c r="K3736"/>
      <c r="L3736" s="4">
        <v>0</v>
      </c>
      <c r="M3736" s="4" t="str">
        <f t="shared" si="351"/>
        <v>Low Sales</v>
      </c>
      <c r="N3736" s="2" t="str">
        <f t="shared" si="352"/>
        <v>Grade C</v>
      </c>
      <c r="O3736"/>
      <c r="P3736" s="4">
        <v>0</v>
      </c>
      <c r="Q3736" t="s">
        <v>18</v>
      </c>
      <c r="R3736" s="4">
        <v>11</v>
      </c>
      <c r="S3736" t="str">
        <f>CONCATENATE(OrdersTable[[#This Row],[Clean_ID]],"-",OrdersTable[[#This Row],[Clean_Region]],"-",OrdersTable[[#This Row],[Clean_Product]])</f>
        <v>4734-EAST-Office Supplies</v>
      </c>
    </row>
    <row r="3737" spans="1:19" x14ac:dyDescent="0.3">
      <c r="A3737" t="s">
        <v>9347</v>
      </c>
      <c r="B3737" t="str">
        <f t="shared" si="348"/>
        <v>4735</v>
      </c>
      <c r="C3737" t="s">
        <v>9348</v>
      </c>
      <c r="D3737" t="str">
        <f t="shared" si="353"/>
        <v>Logan Beck</v>
      </c>
      <c r="E3737" t="s">
        <v>11</v>
      </c>
      <c r="F3737" t="str">
        <f t="shared" si="349"/>
        <v>NORTH</v>
      </c>
      <c r="G3737" t="s">
        <v>12</v>
      </c>
      <c r="H3737" t="str">
        <f t="shared" si="350"/>
        <v>Electronics</v>
      </c>
      <c r="I3737" s="2" t="s">
        <v>7170</v>
      </c>
      <c r="J3737" s="1">
        <v>45348</v>
      </c>
      <c r="K3737">
        <v>2058.66</v>
      </c>
      <c r="L3737" s="4">
        <v>2058.66</v>
      </c>
      <c r="M3737" s="4" t="str">
        <f t="shared" si="351"/>
        <v>Low Sales</v>
      </c>
      <c r="N3737" s="2" t="str">
        <f t="shared" si="352"/>
        <v>Grade B</v>
      </c>
      <c r="O3737">
        <v>20</v>
      </c>
      <c r="P3737" s="4">
        <v>20</v>
      </c>
      <c r="Q3737" t="s">
        <v>31</v>
      </c>
      <c r="R3737" s="4">
        <v>11</v>
      </c>
      <c r="S3737" t="str">
        <f>CONCATENATE(OrdersTable[[#This Row],[Clean_ID]],"-",OrdersTable[[#This Row],[Clean_Region]],"-",OrdersTable[[#This Row],[Clean_Product]])</f>
        <v>4735-NORTH-Electronics</v>
      </c>
    </row>
    <row r="3738" spans="1:19" x14ac:dyDescent="0.3">
      <c r="A3738" t="s">
        <v>9349</v>
      </c>
      <c r="B3738" t="str">
        <f t="shared" si="348"/>
        <v>4736</v>
      </c>
      <c r="C3738" t="s">
        <v>9350</v>
      </c>
      <c r="D3738" t="str">
        <f t="shared" si="353"/>
        <v>Anthony Jordan</v>
      </c>
      <c r="E3738" t="s">
        <v>11</v>
      </c>
      <c r="F3738" t="str">
        <f t="shared" si="349"/>
        <v>NORTH</v>
      </c>
      <c r="G3738" t="s">
        <v>12</v>
      </c>
      <c r="H3738" t="str">
        <f t="shared" si="350"/>
        <v>Electronics</v>
      </c>
      <c r="I3738" s="2" t="s">
        <v>5401</v>
      </c>
      <c r="J3738" s="1">
        <v>46090</v>
      </c>
      <c r="K3738"/>
      <c r="L3738" s="4">
        <v>0</v>
      </c>
      <c r="M3738" s="4" t="str">
        <f t="shared" si="351"/>
        <v>Low Sales</v>
      </c>
      <c r="N3738" s="2" t="str">
        <f t="shared" si="352"/>
        <v>Grade C</v>
      </c>
      <c r="O3738"/>
      <c r="P3738" s="4">
        <v>0</v>
      </c>
      <c r="Q3738" t="s">
        <v>23</v>
      </c>
      <c r="R3738" s="4">
        <v>5</v>
      </c>
      <c r="S3738" t="str">
        <f>CONCATENATE(OrdersTable[[#This Row],[Clean_ID]],"-",OrdersTable[[#This Row],[Clean_Region]],"-",OrdersTable[[#This Row],[Clean_Product]])</f>
        <v>4736-NORTH-Electronics</v>
      </c>
    </row>
    <row r="3739" spans="1:19" x14ac:dyDescent="0.3">
      <c r="A3739" t="s">
        <v>9351</v>
      </c>
      <c r="B3739" t="str">
        <f t="shared" si="348"/>
        <v>4737</v>
      </c>
      <c r="C3739" t="s">
        <v>9352</v>
      </c>
      <c r="D3739" t="str">
        <f t="shared" si="353"/>
        <v>Heather Townsend Md</v>
      </c>
      <c r="E3739" t="s">
        <v>26</v>
      </c>
      <c r="F3739" t="str">
        <f t="shared" si="349"/>
        <v>EAST</v>
      </c>
      <c r="G3739" t="s">
        <v>80</v>
      </c>
      <c r="H3739" t="str">
        <f t="shared" si="350"/>
        <v>Furniture</v>
      </c>
      <c r="I3739" s="2" t="s">
        <v>8223</v>
      </c>
      <c r="J3739" s="1">
        <v>46137</v>
      </c>
      <c r="K3739"/>
      <c r="L3739" s="4">
        <v>0</v>
      </c>
      <c r="M3739" s="4" t="str">
        <f t="shared" si="351"/>
        <v>Low Sales</v>
      </c>
      <c r="N3739" s="2" t="str">
        <f t="shared" si="352"/>
        <v>Grade C</v>
      </c>
      <c r="O3739">
        <v>5</v>
      </c>
      <c r="P3739" s="4">
        <v>5</v>
      </c>
      <c r="Q3739" t="s">
        <v>23</v>
      </c>
      <c r="R3739" s="4">
        <v>9</v>
      </c>
      <c r="S3739" t="str">
        <f>CONCATENATE(OrdersTable[[#This Row],[Clean_ID]],"-",OrdersTable[[#This Row],[Clean_Region]],"-",OrdersTable[[#This Row],[Clean_Product]])</f>
        <v>4737-EAST-Furniture</v>
      </c>
    </row>
    <row r="3740" spans="1:19" x14ac:dyDescent="0.3">
      <c r="A3740" t="s">
        <v>9353</v>
      </c>
      <c r="B3740" t="str">
        <f t="shared" si="348"/>
        <v>4738</v>
      </c>
      <c r="C3740" t="s">
        <v>9354</v>
      </c>
      <c r="D3740" t="str">
        <f t="shared" si="353"/>
        <v>Larry Elliott</v>
      </c>
      <c r="E3740" t="s">
        <v>26</v>
      </c>
      <c r="F3740" t="str">
        <f t="shared" si="349"/>
        <v>EAST</v>
      </c>
      <c r="G3740" t="s">
        <v>40</v>
      </c>
      <c r="H3740" t="str">
        <f t="shared" si="350"/>
        <v>Office Supplies</v>
      </c>
      <c r="I3740" s="2" t="s">
        <v>8024</v>
      </c>
      <c r="J3740" s="1">
        <v>46044</v>
      </c>
      <c r="K3740">
        <v>4663.42</v>
      </c>
      <c r="L3740" s="4">
        <v>4663.42</v>
      </c>
      <c r="M3740" s="4" t="str">
        <f t="shared" si="351"/>
        <v>High Sales</v>
      </c>
      <c r="N3740" s="2" t="str">
        <f t="shared" si="352"/>
        <v>Grade A</v>
      </c>
      <c r="O3740">
        <v>10</v>
      </c>
      <c r="P3740" s="4">
        <v>10</v>
      </c>
      <c r="Q3740" t="s">
        <v>14</v>
      </c>
      <c r="R3740" s="4">
        <v>10</v>
      </c>
      <c r="S3740" t="str">
        <f>CONCATENATE(OrdersTable[[#This Row],[Clean_ID]],"-",OrdersTable[[#This Row],[Clean_Region]],"-",OrdersTable[[#This Row],[Clean_Product]])</f>
        <v>4738-EAST-Office Supplies</v>
      </c>
    </row>
    <row r="3741" spans="1:19" x14ac:dyDescent="0.3">
      <c r="A3741" t="s">
        <v>9355</v>
      </c>
      <c r="B3741" t="str">
        <f t="shared" si="348"/>
        <v>4739</v>
      </c>
      <c r="C3741" t="s">
        <v>9356</v>
      </c>
      <c r="D3741" t="str">
        <f t="shared" si="353"/>
        <v>Nicole Thomas</v>
      </c>
      <c r="E3741" t="s">
        <v>26</v>
      </c>
      <c r="F3741" t="str">
        <f t="shared" si="349"/>
        <v>EAST</v>
      </c>
      <c r="G3741" t="s">
        <v>35</v>
      </c>
      <c r="H3741" t="str">
        <f t="shared" si="350"/>
        <v>Electronics</v>
      </c>
      <c r="I3741" s="2" t="s">
        <v>6516</v>
      </c>
      <c r="J3741" s="1">
        <v>45437</v>
      </c>
      <c r="K3741">
        <v>3459.53</v>
      </c>
      <c r="L3741" s="4">
        <v>3459.53</v>
      </c>
      <c r="M3741" s="4" t="str">
        <f t="shared" si="351"/>
        <v>High Sales</v>
      </c>
      <c r="N3741" s="2" t="str">
        <f t="shared" si="352"/>
        <v>Grade B</v>
      </c>
      <c r="O3741">
        <v>20</v>
      </c>
      <c r="P3741" s="4">
        <v>20</v>
      </c>
      <c r="Q3741" t="s">
        <v>37</v>
      </c>
      <c r="R3741" s="4">
        <v>12</v>
      </c>
      <c r="S3741" t="str">
        <f>CONCATENATE(OrdersTable[[#This Row],[Clean_ID]],"-",OrdersTable[[#This Row],[Clean_Region]],"-",OrdersTable[[#This Row],[Clean_Product]])</f>
        <v>4739-EAST-Electronics</v>
      </c>
    </row>
    <row r="3742" spans="1:19" x14ac:dyDescent="0.3">
      <c r="A3742" t="s">
        <v>9357</v>
      </c>
      <c r="B3742" t="str">
        <f t="shared" si="348"/>
        <v>4740</v>
      </c>
      <c r="C3742" t="s">
        <v>9358</v>
      </c>
      <c r="D3742" t="str">
        <f t="shared" si="353"/>
        <v>Kathleen Medina</v>
      </c>
      <c r="E3742" t="s">
        <v>11</v>
      </c>
      <c r="F3742" t="str">
        <f t="shared" si="349"/>
        <v>NORTH</v>
      </c>
      <c r="G3742" t="s">
        <v>12</v>
      </c>
      <c r="H3742" t="str">
        <f t="shared" si="350"/>
        <v>Electronics</v>
      </c>
      <c r="I3742" s="2" t="s">
        <v>7239</v>
      </c>
      <c r="J3742" s="1">
        <v>45728</v>
      </c>
      <c r="K3742"/>
      <c r="L3742" s="4">
        <v>0</v>
      </c>
      <c r="M3742" s="4" t="str">
        <f t="shared" si="351"/>
        <v>Low Sales</v>
      </c>
      <c r="N3742" s="2" t="str">
        <f t="shared" si="352"/>
        <v>Grade C</v>
      </c>
      <c r="O3742">
        <v>15</v>
      </c>
      <c r="P3742" s="4">
        <v>15</v>
      </c>
      <c r="Q3742" t="s">
        <v>23</v>
      </c>
      <c r="R3742" s="4">
        <v>10</v>
      </c>
      <c r="S3742" t="str">
        <f>CONCATENATE(OrdersTable[[#This Row],[Clean_ID]],"-",OrdersTable[[#This Row],[Clean_Region]],"-",OrdersTable[[#This Row],[Clean_Product]])</f>
        <v>4740-NORTH-Electronics</v>
      </c>
    </row>
    <row r="3743" spans="1:19" x14ac:dyDescent="0.3">
      <c r="A3743" t="s">
        <v>9359</v>
      </c>
      <c r="B3743" t="str">
        <f t="shared" si="348"/>
        <v>4741</v>
      </c>
      <c r="C3743" t="s">
        <v>9360</v>
      </c>
      <c r="D3743" t="str">
        <f t="shared" si="353"/>
        <v>Kathy Green</v>
      </c>
      <c r="E3743" t="s">
        <v>44</v>
      </c>
      <c r="F3743" t="str">
        <f t="shared" si="349"/>
        <v>SOUTH</v>
      </c>
      <c r="G3743" t="s">
        <v>80</v>
      </c>
      <c r="H3743" t="str">
        <f t="shared" si="350"/>
        <v>Furniture</v>
      </c>
      <c r="I3743" s="2" t="s">
        <v>730</v>
      </c>
      <c r="J3743" s="1">
        <v>45429</v>
      </c>
      <c r="K3743"/>
      <c r="L3743" s="4">
        <v>0</v>
      </c>
      <c r="M3743" s="4" t="str">
        <f t="shared" si="351"/>
        <v>Low Sales</v>
      </c>
      <c r="N3743" s="2" t="str">
        <f t="shared" si="352"/>
        <v>Grade C</v>
      </c>
      <c r="O3743"/>
      <c r="P3743" s="4">
        <v>0</v>
      </c>
      <c r="Q3743" t="s">
        <v>31</v>
      </c>
      <c r="R3743" s="4">
        <v>9</v>
      </c>
      <c r="S3743" t="str">
        <f>CONCATENATE(OrdersTable[[#This Row],[Clean_ID]],"-",OrdersTable[[#This Row],[Clean_Region]],"-",OrdersTable[[#This Row],[Clean_Product]])</f>
        <v>4741-SOUTH-Furniture</v>
      </c>
    </row>
    <row r="3744" spans="1:19" x14ac:dyDescent="0.3">
      <c r="A3744" t="s">
        <v>9361</v>
      </c>
      <c r="B3744" t="str">
        <f t="shared" si="348"/>
        <v>4742</v>
      </c>
      <c r="C3744" t="s">
        <v>9362</v>
      </c>
      <c r="D3744" t="str">
        <f t="shared" si="353"/>
        <v>Terry Hernandez</v>
      </c>
      <c r="E3744" t="s">
        <v>11</v>
      </c>
      <c r="F3744" t="str">
        <f t="shared" si="349"/>
        <v>NORTH</v>
      </c>
      <c r="G3744" t="s">
        <v>12</v>
      </c>
      <c r="H3744" t="str">
        <f t="shared" si="350"/>
        <v>Electronics</v>
      </c>
      <c r="I3744" s="2" t="s">
        <v>159</v>
      </c>
      <c r="J3744" s="1">
        <v>45927</v>
      </c>
      <c r="K3744">
        <v>2328.5</v>
      </c>
      <c r="L3744" s="4">
        <v>2328.5</v>
      </c>
      <c r="M3744" s="4" t="str">
        <f t="shared" si="351"/>
        <v>Low Sales</v>
      </c>
      <c r="N3744" s="2" t="str">
        <f t="shared" si="352"/>
        <v>Grade B</v>
      </c>
      <c r="O3744">
        <v>15</v>
      </c>
      <c r="P3744" s="4">
        <v>15</v>
      </c>
      <c r="Q3744" t="s">
        <v>14</v>
      </c>
      <c r="R3744" s="4">
        <v>12</v>
      </c>
      <c r="S3744" t="str">
        <f>CONCATENATE(OrdersTable[[#This Row],[Clean_ID]],"-",OrdersTable[[#This Row],[Clean_Region]],"-",OrdersTable[[#This Row],[Clean_Product]])</f>
        <v>4742-NORTH-Electronics</v>
      </c>
    </row>
    <row r="3745" spans="1:19" x14ac:dyDescent="0.3">
      <c r="A3745" t="s">
        <v>9363</v>
      </c>
      <c r="B3745" t="str">
        <f t="shared" si="348"/>
        <v>4743</v>
      </c>
      <c r="C3745" t="s">
        <v>8266</v>
      </c>
      <c r="D3745" t="str">
        <f t="shared" si="353"/>
        <v>Robert Hall</v>
      </c>
      <c r="E3745" t="s">
        <v>34</v>
      </c>
      <c r="F3745" t="str">
        <f t="shared" si="349"/>
        <v>NORTH</v>
      </c>
      <c r="G3745" t="s">
        <v>35</v>
      </c>
      <c r="H3745" t="str">
        <f t="shared" si="350"/>
        <v>Electronics</v>
      </c>
      <c r="I3745" s="2" t="s">
        <v>9007</v>
      </c>
      <c r="J3745" s="1">
        <v>45800</v>
      </c>
      <c r="K3745"/>
      <c r="L3745" s="4">
        <v>0</v>
      </c>
      <c r="M3745" s="4" t="str">
        <f t="shared" si="351"/>
        <v>Low Sales</v>
      </c>
      <c r="N3745" s="2" t="str">
        <f t="shared" si="352"/>
        <v>Grade C</v>
      </c>
      <c r="O3745">
        <v>10</v>
      </c>
      <c r="P3745" s="4">
        <v>10</v>
      </c>
      <c r="Q3745" t="s">
        <v>14</v>
      </c>
      <c r="R3745" s="4">
        <v>10</v>
      </c>
      <c r="S3745" t="str">
        <f>CONCATENATE(OrdersTable[[#This Row],[Clean_ID]],"-",OrdersTable[[#This Row],[Clean_Region]],"-",OrdersTable[[#This Row],[Clean_Product]])</f>
        <v>4743-NORTH-Electronics</v>
      </c>
    </row>
    <row r="3746" spans="1:19" x14ac:dyDescent="0.3">
      <c r="A3746" t="s">
        <v>9364</v>
      </c>
      <c r="B3746" t="str">
        <f t="shared" si="348"/>
        <v>4744</v>
      </c>
      <c r="C3746" t="s">
        <v>9365</v>
      </c>
      <c r="D3746" t="str">
        <f t="shared" si="353"/>
        <v>Vanessa Ortiz</v>
      </c>
      <c r="E3746" t="s">
        <v>44</v>
      </c>
      <c r="F3746" t="str">
        <f t="shared" si="349"/>
        <v>SOUTH</v>
      </c>
      <c r="G3746" t="s">
        <v>40</v>
      </c>
      <c r="H3746" t="str">
        <f t="shared" si="350"/>
        <v>Office Supplies</v>
      </c>
      <c r="I3746" s="2" t="s">
        <v>135</v>
      </c>
      <c r="J3746" s="1">
        <v>45367</v>
      </c>
      <c r="K3746">
        <v>696.94</v>
      </c>
      <c r="L3746" s="4">
        <v>696.94</v>
      </c>
      <c r="M3746" s="4" t="str">
        <f t="shared" si="351"/>
        <v>Low Sales</v>
      </c>
      <c r="N3746" s="2" t="str">
        <f t="shared" si="352"/>
        <v>Grade C</v>
      </c>
      <c r="O3746"/>
      <c r="P3746" s="4">
        <v>0</v>
      </c>
      <c r="Q3746" t="s">
        <v>18</v>
      </c>
      <c r="R3746" s="4">
        <v>9</v>
      </c>
      <c r="S3746" t="str">
        <f>CONCATENATE(OrdersTable[[#This Row],[Clean_ID]],"-",OrdersTable[[#This Row],[Clean_Region]],"-",OrdersTable[[#This Row],[Clean_Product]])</f>
        <v>4744-SOUTH-Office Supplies</v>
      </c>
    </row>
    <row r="3747" spans="1:19" x14ac:dyDescent="0.3">
      <c r="A3747" t="s">
        <v>9366</v>
      </c>
      <c r="B3747" t="str">
        <f t="shared" si="348"/>
        <v>4745</v>
      </c>
      <c r="C3747" t="s">
        <v>70</v>
      </c>
      <c r="D3747" t="str">
        <f t="shared" si="353"/>
        <v>Matthew Alvarez</v>
      </c>
      <c r="E3747" t="s">
        <v>11</v>
      </c>
      <c r="F3747" t="str">
        <f t="shared" si="349"/>
        <v>NORTH</v>
      </c>
      <c r="G3747" t="s">
        <v>40</v>
      </c>
      <c r="H3747" t="str">
        <f t="shared" si="350"/>
        <v>Office Supplies</v>
      </c>
      <c r="I3747" s="2" t="s">
        <v>9367</v>
      </c>
      <c r="J3747" s="1">
        <v>45421</v>
      </c>
      <c r="K3747">
        <v>1172.8800000000001</v>
      </c>
      <c r="L3747" s="4">
        <v>1172.8800000000001</v>
      </c>
      <c r="M3747" s="4" t="str">
        <f t="shared" si="351"/>
        <v>Low Sales</v>
      </c>
      <c r="N3747" s="2" t="str">
        <f t="shared" si="352"/>
        <v>Grade C</v>
      </c>
      <c r="O3747"/>
      <c r="P3747" s="4">
        <v>0</v>
      </c>
      <c r="Q3747" t="s">
        <v>23</v>
      </c>
      <c r="R3747" s="4">
        <v>14</v>
      </c>
      <c r="S3747" t="str">
        <f>CONCATENATE(OrdersTable[[#This Row],[Clean_ID]],"-",OrdersTable[[#This Row],[Clean_Region]],"-",OrdersTable[[#This Row],[Clean_Product]])</f>
        <v>4745-NORTH-Office Supplies</v>
      </c>
    </row>
    <row r="3748" spans="1:19" x14ac:dyDescent="0.3">
      <c r="A3748" t="s">
        <v>9368</v>
      </c>
      <c r="B3748" t="str">
        <f t="shared" si="348"/>
        <v>4746</v>
      </c>
      <c r="C3748" t="s">
        <v>9369</v>
      </c>
      <c r="D3748" t="str">
        <f t="shared" si="353"/>
        <v>Martha Powell</v>
      </c>
      <c r="E3748" t="s">
        <v>34</v>
      </c>
      <c r="F3748" t="str">
        <f t="shared" si="349"/>
        <v>NORTH</v>
      </c>
      <c r="G3748" t="s">
        <v>40</v>
      </c>
      <c r="H3748" t="str">
        <f t="shared" si="350"/>
        <v>Office Supplies</v>
      </c>
      <c r="I3748" s="2" t="s">
        <v>3883</v>
      </c>
      <c r="J3748" s="1">
        <v>45881</v>
      </c>
      <c r="K3748"/>
      <c r="L3748" s="4">
        <v>0</v>
      </c>
      <c r="M3748" s="4" t="str">
        <f t="shared" si="351"/>
        <v>Low Sales</v>
      </c>
      <c r="N3748" s="2" t="str">
        <f t="shared" si="352"/>
        <v>Grade C</v>
      </c>
      <c r="O3748"/>
      <c r="P3748" s="4">
        <v>0</v>
      </c>
      <c r="Q3748" t="s">
        <v>31</v>
      </c>
      <c r="R3748" s="4">
        <v>9</v>
      </c>
      <c r="S3748" t="str">
        <f>CONCATENATE(OrdersTable[[#This Row],[Clean_ID]],"-",OrdersTable[[#This Row],[Clean_Region]],"-",OrdersTable[[#This Row],[Clean_Product]])</f>
        <v>4746-NORTH-Office Supplies</v>
      </c>
    </row>
    <row r="3749" spans="1:19" x14ac:dyDescent="0.3">
      <c r="A3749" t="s">
        <v>9370</v>
      </c>
      <c r="B3749" t="str">
        <f t="shared" si="348"/>
        <v>4747</v>
      </c>
      <c r="C3749" t="s">
        <v>9371</v>
      </c>
      <c r="D3749" t="str">
        <f t="shared" si="353"/>
        <v>Rita Roy</v>
      </c>
      <c r="E3749" t="s">
        <v>44</v>
      </c>
      <c r="F3749" t="str">
        <f t="shared" si="349"/>
        <v>SOUTH</v>
      </c>
      <c r="G3749" t="s">
        <v>12</v>
      </c>
      <c r="H3749" t="str">
        <f t="shared" si="350"/>
        <v>Electronics</v>
      </c>
      <c r="I3749" s="2" t="s">
        <v>2179</v>
      </c>
      <c r="J3749" s="1">
        <v>45643</v>
      </c>
      <c r="K3749"/>
      <c r="L3749" s="4">
        <v>0</v>
      </c>
      <c r="M3749" s="4" t="str">
        <f t="shared" si="351"/>
        <v>Low Sales</v>
      </c>
      <c r="N3749" s="2" t="str">
        <f t="shared" si="352"/>
        <v>Grade C</v>
      </c>
      <c r="O3749">
        <v>15</v>
      </c>
      <c r="P3749" s="4">
        <v>15</v>
      </c>
      <c r="Q3749" t="s">
        <v>14</v>
      </c>
      <c r="R3749" s="4">
        <v>2</v>
      </c>
      <c r="S3749" t="str">
        <f>CONCATENATE(OrdersTable[[#This Row],[Clean_ID]],"-",OrdersTable[[#This Row],[Clean_Region]],"-",OrdersTable[[#This Row],[Clean_Product]])</f>
        <v>4747-SOUTH-Electronics</v>
      </c>
    </row>
    <row r="3750" spans="1:19" x14ac:dyDescent="0.3">
      <c r="A3750" t="s">
        <v>9372</v>
      </c>
      <c r="B3750" t="str">
        <f t="shared" si="348"/>
        <v>4748</v>
      </c>
      <c r="C3750" t="s">
        <v>9373</v>
      </c>
      <c r="D3750" t="str">
        <f t="shared" si="353"/>
        <v>Kenneth Jackson</v>
      </c>
      <c r="E3750" t="s">
        <v>51</v>
      </c>
      <c r="F3750" t="str">
        <f t="shared" si="349"/>
        <v>WEST</v>
      </c>
      <c r="G3750" t="s">
        <v>80</v>
      </c>
      <c r="H3750" t="str">
        <f t="shared" si="350"/>
        <v>Furniture</v>
      </c>
      <c r="I3750" s="2" t="s">
        <v>1463</v>
      </c>
      <c r="J3750" s="1">
        <v>46113</v>
      </c>
      <c r="K3750">
        <v>3247.33</v>
      </c>
      <c r="L3750" s="4">
        <v>3247.33</v>
      </c>
      <c r="M3750" s="4" t="str">
        <f t="shared" si="351"/>
        <v>High Sales</v>
      </c>
      <c r="N3750" s="2" t="str">
        <f t="shared" si="352"/>
        <v>Grade B</v>
      </c>
      <c r="O3750">
        <v>15</v>
      </c>
      <c r="P3750" s="4">
        <v>15</v>
      </c>
      <c r="Q3750" t="s">
        <v>37</v>
      </c>
      <c r="R3750" s="4">
        <v>3</v>
      </c>
      <c r="S3750" t="str">
        <f>CONCATENATE(OrdersTable[[#This Row],[Clean_ID]],"-",OrdersTable[[#This Row],[Clean_Region]],"-",OrdersTable[[#This Row],[Clean_Product]])</f>
        <v>4748-WEST-Furniture</v>
      </c>
    </row>
    <row r="3751" spans="1:19" x14ac:dyDescent="0.3">
      <c r="A3751" t="s">
        <v>9374</v>
      </c>
      <c r="B3751" t="str">
        <f t="shared" si="348"/>
        <v>4749</v>
      </c>
      <c r="C3751" t="s">
        <v>9375</v>
      </c>
      <c r="D3751" t="str">
        <f t="shared" si="353"/>
        <v>Matthew Mueller</v>
      </c>
      <c r="E3751" t="s">
        <v>34</v>
      </c>
      <c r="F3751" t="str">
        <f t="shared" si="349"/>
        <v>NORTH</v>
      </c>
      <c r="G3751" t="s">
        <v>35</v>
      </c>
      <c r="H3751" t="str">
        <f t="shared" si="350"/>
        <v>Electronics</v>
      </c>
      <c r="I3751" s="2" t="s">
        <v>9376</v>
      </c>
      <c r="J3751" s="1">
        <v>45516</v>
      </c>
      <c r="K3751">
        <v>1548.38</v>
      </c>
      <c r="L3751" s="4">
        <v>1548.38</v>
      </c>
      <c r="M3751" s="4" t="str">
        <f t="shared" si="351"/>
        <v>Low Sales</v>
      </c>
      <c r="N3751" s="2" t="str">
        <f t="shared" si="352"/>
        <v>Grade C</v>
      </c>
      <c r="O3751">
        <v>15</v>
      </c>
      <c r="P3751" s="4">
        <v>15</v>
      </c>
      <c r="Q3751" t="s">
        <v>18</v>
      </c>
      <c r="R3751" s="4">
        <v>5</v>
      </c>
      <c r="S3751" t="str">
        <f>CONCATENATE(OrdersTable[[#This Row],[Clean_ID]],"-",OrdersTable[[#This Row],[Clean_Region]],"-",OrdersTable[[#This Row],[Clean_Product]])</f>
        <v>4749-NORTH-Electronics</v>
      </c>
    </row>
    <row r="3752" spans="1:19" x14ac:dyDescent="0.3">
      <c r="A3752" t="s">
        <v>9377</v>
      </c>
      <c r="B3752" t="str">
        <f t="shared" si="348"/>
        <v>4750</v>
      </c>
      <c r="C3752" t="s">
        <v>9378</v>
      </c>
      <c r="D3752" t="str">
        <f t="shared" si="353"/>
        <v>Nicholas Palmer</v>
      </c>
      <c r="E3752" t="s">
        <v>21</v>
      </c>
      <c r="F3752" t="str">
        <f t="shared" si="349"/>
        <v>CENTRAL</v>
      </c>
      <c r="G3752" t="s">
        <v>35</v>
      </c>
      <c r="H3752" t="str">
        <f t="shared" si="350"/>
        <v>Electronics</v>
      </c>
      <c r="I3752" s="2" t="s">
        <v>1673</v>
      </c>
      <c r="J3752" s="1">
        <v>46138</v>
      </c>
      <c r="K3752">
        <v>2934.98</v>
      </c>
      <c r="L3752" s="4">
        <v>2934.98</v>
      </c>
      <c r="M3752" s="4" t="str">
        <f t="shared" si="351"/>
        <v>High Sales</v>
      </c>
      <c r="N3752" s="2" t="str">
        <f t="shared" si="352"/>
        <v>Grade B</v>
      </c>
      <c r="O3752">
        <v>20</v>
      </c>
      <c r="P3752" s="4">
        <v>20</v>
      </c>
      <c r="Q3752" t="s">
        <v>18</v>
      </c>
      <c r="R3752" s="4">
        <v>6</v>
      </c>
      <c r="S3752" t="str">
        <f>CONCATENATE(OrdersTable[[#This Row],[Clean_ID]],"-",OrdersTable[[#This Row],[Clean_Region]],"-",OrdersTable[[#This Row],[Clean_Product]])</f>
        <v>4750-CENTRAL-Electronics</v>
      </c>
    </row>
    <row r="3753" spans="1:19" x14ac:dyDescent="0.3">
      <c r="A3753" t="s">
        <v>9379</v>
      </c>
      <c r="B3753" t="str">
        <f t="shared" si="348"/>
        <v>4751</v>
      </c>
      <c r="C3753" t="s">
        <v>9380</v>
      </c>
      <c r="D3753" t="str">
        <f t="shared" si="353"/>
        <v>Ashley Gibson</v>
      </c>
      <c r="E3753" t="s">
        <v>21</v>
      </c>
      <c r="F3753" t="str">
        <f t="shared" si="349"/>
        <v>CENTRAL</v>
      </c>
      <c r="G3753" t="s">
        <v>12</v>
      </c>
      <c r="H3753" t="str">
        <f t="shared" si="350"/>
        <v>Electronics</v>
      </c>
      <c r="I3753" s="2" t="s">
        <v>4263</v>
      </c>
      <c r="J3753" s="1">
        <v>45821</v>
      </c>
      <c r="K3753">
        <v>1226.79</v>
      </c>
      <c r="L3753" s="4">
        <v>1226.79</v>
      </c>
      <c r="M3753" s="4" t="str">
        <f t="shared" si="351"/>
        <v>Low Sales</v>
      </c>
      <c r="N3753" s="2" t="str">
        <f t="shared" si="352"/>
        <v>Grade C</v>
      </c>
      <c r="O3753">
        <v>10</v>
      </c>
      <c r="P3753" s="4">
        <v>10</v>
      </c>
      <c r="Q3753" t="s">
        <v>31</v>
      </c>
      <c r="R3753" s="4">
        <v>11</v>
      </c>
      <c r="S3753" t="str">
        <f>CONCATENATE(OrdersTable[[#This Row],[Clean_ID]],"-",OrdersTable[[#This Row],[Clean_Region]],"-",OrdersTable[[#This Row],[Clean_Product]])</f>
        <v>4751-CENTRAL-Electronics</v>
      </c>
    </row>
    <row r="3754" spans="1:19" x14ac:dyDescent="0.3">
      <c r="A3754" t="s">
        <v>9381</v>
      </c>
      <c r="B3754" t="str">
        <f t="shared" si="348"/>
        <v>4752</v>
      </c>
      <c r="C3754" t="s">
        <v>9382</v>
      </c>
      <c r="D3754" t="str">
        <f t="shared" si="353"/>
        <v>Christy Barrett</v>
      </c>
      <c r="E3754" t="s">
        <v>21</v>
      </c>
      <c r="F3754" t="str">
        <f t="shared" si="349"/>
        <v>CENTRAL</v>
      </c>
      <c r="G3754" t="s">
        <v>35</v>
      </c>
      <c r="H3754" t="str">
        <f t="shared" si="350"/>
        <v>Electronics</v>
      </c>
      <c r="I3754" s="2" t="s">
        <v>9383</v>
      </c>
      <c r="J3754" s="1">
        <v>46037</v>
      </c>
      <c r="K3754"/>
      <c r="L3754" s="4">
        <v>0</v>
      </c>
      <c r="M3754" s="4" t="str">
        <f t="shared" si="351"/>
        <v>Low Sales</v>
      </c>
      <c r="N3754" s="2" t="str">
        <f t="shared" si="352"/>
        <v>Grade C</v>
      </c>
      <c r="O3754">
        <v>20</v>
      </c>
      <c r="P3754" s="4">
        <v>20</v>
      </c>
      <c r="Q3754" t="s">
        <v>23</v>
      </c>
      <c r="R3754" s="4">
        <v>3</v>
      </c>
      <c r="S3754" t="str">
        <f>CONCATENATE(OrdersTable[[#This Row],[Clean_ID]],"-",OrdersTable[[#This Row],[Clean_Region]],"-",OrdersTable[[#This Row],[Clean_Product]])</f>
        <v>4752-CENTRAL-Electronics</v>
      </c>
    </row>
    <row r="3755" spans="1:19" x14ac:dyDescent="0.3">
      <c r="A3755" t="s">
        <v>9384</v>
      </c>
      <c r="B3755" t="str">
        <f t="shared" si="348"/>
        <v>4753</v>
      </c>
      <c r="C3755" t="s">
        <v>9385</v>
      </c>
      <c r="D3755" t="str">
        <f t="shared" si="353"/>
        <v>Sherri Vincent</v>
      </c>
      <c r="E3755" t="s">
        <v>26</v>
      </c>
      <c r="F3755" t="str">
        <f t="shared" si="349"/>
        <v>EAST</v>
      </c>
      <c r="G3755" t="s">
        <v>40</v>
      </c>
      <c r="H3755" t="str">
        <f t="shared" si="350"/>
        <v>Office Supplies</v>
      </c>
      <c r="I3755" s="2" t="s">
        <v>9386</v>
      </c>
      <c r="J3755" s="1">
        <v>45487</v>
      </c>
      <c r="K3755"/>
      <c r="L3755" s="4">
        <v>0</v>
      </c>
      <c r="M3755" s="4" t="str">
        <f t="shared" si="351"/>
        <v>Low Sales</v>
      </c>
      <c r="N3755" s="2" t="str">
        <f t="shared" si="352"/>
        <v>Grade C</v>
      </c>
      <c r="O3755">
        <v>15</v>
      </c>
      <c r="P3755" s="4">
        <v>15</v>
      </c>
      <c r="Q3755" t="s">
        <v>37</v>
      </c>
      <c r="R3755" s="4">
        <v>15</v>
      </c>
      <c r="S3755" t="str">
        <f>CONCATENATE(OrdersTable[[#This Row],[Clean_ID]],"-",OrdersTable[[#This Row],[Clean_Region]],"-",OrdersTable[[#This Row],[Clean_Product]])</f>
        <v>4753-EAST-Office Supplies</v>
      </c>
    </row>
    <row r="3756" spans="1:19" x14ac:dyDescent="0.3">
      <c r="A3756" t="s">
        <v>9387</v>
      </c>
      <c r="B3756" t="str">
        <f t="shared" si="348"/>
        <v>4754</v>
      </c>
      <c r="C3756" t="s">
        <v>9388</v>
      </c>
      <c r="D3756" t="str">
        <f t="shared" si="353"/>
        <v>Ryan Brown</v>
      </c>
      <c r="E3756" t="s">
        <v>51</v>
      </c>
      <c r="F3756" t="str">
        <f t="shared" si="349"/>
        <v>WEST</v>
      </c>
      <c r="G3756" t="s">
        <v>35</v>
      </c>
      <c r="H3756" t="str">
        <f t="shared" si="350"/>
        <v>Electronics</v>
      </c>
      <c r="I3756" s="2" t="s">
        <v>3755</v>
      </c>
      <c r="J3756" s="1">
        <v>45460</v>
      </c>
      <c r="K3756"/>
      <c r="L3756" s="4">
        <v>0</v>
      </c>
      <c r="M3756" s="4" t="str">
        <f t="shared" si="351"/>
        <v>Low Sales</v>
      </c>
      <c r="N3756" s="2" t="str">
        <f t="shared" si="352"/>
        <v>Grade C</v>
      </c>
      <c r="O3756">
        <v>15</v>
      </c>
      <c r="P3756" s="4">
        <v>15</v>
      </c>
      <c r="Q3756" t="s">
        <v>23</v>
      </c>
      <c r="R3756" s="4">
        <v>2</v>
      </c>
      <c r="S3756" t="str">
        <f>CONCATENATE(OrdersTable[[#This Row],[Clean_ID]],"-",OrdersTable[[#This Row],[Clean_Region]],"-",OrdersTable[[#This Row],[Clean_Product]])</f>
        <v>4754-WEST-Electronics</v>
      </c>
    </row>
    <row r="3757" spans="1:19" x14ac:dyDescent="0.3">
      <c r="A3757" t="s">
        <v>9389</v>
      </c>
      <c r="B3757" t="str">
        <f t="shared" si="348"/>
        <v>4755</v>
      </c>
      <c r="C3757" t="s">
        <v>9390</v>
      </c>
      <c r="D3757" t="str">
        <f t="shared" si="353"/>
        <v>Gregory Anderson</v>
      </c>
      <c r="E3757" t="s">
        <v>26</v>
      </c>
      <c r="F3757" t="str">
        <f t="shared" si="349"/>
        <v>EAST</v>
      </c>
      <c r="G3757" t="s">
        <v>35</v>
      </c>
      <c r="H3757" t="str">
        <f t="shared" si="350"/>
        <v>Electronics</v>
      </c>
      <c r="I3757" s="2" t="s">
        <v>3032</v>
      </c>
      <c r="J3757" s="1">
        <v>46062</v>
      </c>
      <c r="K3757">
        <v>4264.4799999999996</v>
      </c>
      <c r="L3757" s="4">
        <v>4264.4799999999996</v>
      </c>
      <c r="M3757" s="4" t="str">
        <f t="shared" si="351"/>
        <v>High Sales</v>
      </c>
      <c r="N3757" s="2" t="str">
        <f t="shared" si="352"/>
        <v>Grade A</v>
      </c>
      <c r="O3757"/>
      <c r="P3757" s="4">
        <v>0</v>
      </c>
      <c r="Q3757" t="s">
        <v>14</v>
      </c>
      <c r="R3757" s="4">
        <v>14</v>
      </c>
      <c r="S3757" t="str">
        <f>CONCATENATE(OrdersTable[[#This Row],[Clean_ID]],"-",OrdersTable[[#This Row],[Clean_Region]],"-",OrdersTable[[#This Row],[Clean_Product]])</f>
        <v>4755-EAST-Electronics</v>
      </c>
    </row>
    <row r="3758" spans="1:19" x14ac:dyDescent="0.3">
      <c r="A3758" t="s">
        <v>9391</v>
      </c>
      <c r="B3758" t="str">
        <f t="shared" si="348"/>
        <v>4756</v>
      </c>
      <c r="C3758" t="s">
        <v>9392</v>
      </c>
      <c r="D3758" t="str">
        <f t="shared" si="353"/>
        <v>Christopher Ho</v>
      </c>
      <c r="E3758" t="s">
        <v>44</v>
      </c>
      <c r="F3758" t="str">
        <f t="shared" si="349"/>
        <v>SOUTH</v>
      </c>
      <c r="G3758" t="s">
        <v>12</v>
      </c>
      <c r="H3758" t="str">
        <f t="shared" si="350"/>
        <v>Electronics</v>
      </c>
      <c r="I3758" s="2" t="s">
        <v>4292</v>
      </c>
      <c r="J3758" s="1">
        <v>46073</v>
      </c>
      <c r="K3758">
        <v>1387.54</v>
      </c>
      <c r="L3758" s="4">
        <v>1387.54</v>
      </c>
      <c r="M3758" s="4" t="str">
        <f t="shared" si="351"/>
        <v>Low Sales</v>
      </c>
      <c r="N3758" s="2" t="str">
        <f t="shared" si="352"/>
        <v>Grade C</v>
      </c>
      <c r="O3758">
        <v>15</v>
      </c>
      <c r="P3758" s="4">
        <v>15</v>
      </c>
      <c r="Q3758" t="s">
        <v>18</v>
      </c>
      <c r="R3758" s="4">
        <v>5</v>
      </c>
      <c r="S3758" t="str">
        <f>CONCATENATE(OrdersTable[[#This Row],[Clean_ID]],"-",OrdersTable[[#This Row],[Clean_Region]],"-",OrdersTable[[#This Row],[Clean_Product]])</f>
        <v>4756-SOUTH-Electronics</v>
      </c>
    </row>
    <row r="3759" spans="1:19" x14ac:dyDescent="0.3">
      <c r="A3759" t="s">
        <v>9393</v>
      </c>
      <c r="B3759" t="str">
        <f t="shared" si="348"/>
        <v>4757</v>
      </c>
      <c r="C3759" t="s">
        <v>9394</v>
      </c>
      <c r="D3759" t="str">
        <f t="shared" si="353"/>
        <v>Christine Mckay</v>
      </c>
      <c r="E3759" t="s">
        <v>51</v>
      </c>
      <c r="F3759" t="str">
        <f t="shared" si="349"/>
        <v>WEST</v>
      </c>
      <c r="G3759" t="s">
        <v>35</v>
      </c>
      <c r="H3759" t="str">
        <f t="shared" si="350"/>
        <v>Electronics</v>
      </c>
      <c r="I3759" s="2" t="s">
        <v>9395</v>
      </c>
      <c r="J3759" s="1">
        <v>45343</v>
      </c>
      <c r="K3759">
        <v>201.33</v>
      </c>
      <c r="L3759" s="4">
        <v>201.33</v>
      </c>
      <c r="M3759" s="4" t="str">
        <f t="shared" si="351"/>
        <v>Low Sales</v>
      </c>
      <c r="N3759" s="2" t="str">
        <f t="shared" si="352"/>
        <v>Grade C</v>
      </c>
      <c r="O3759"/>
      <c r="P3759" s="4">
        <v>0</v>
      </c>
      <c r="Q3759" t="s">
        <v>31</v>
      </c>
      <c r="R3759" s="4">
        <v>1</v>
      </c>
      <c r="S3759" t="str">
        <f>CONCATENATE(OrdersTable[[#This Row],[Clean_ID]],"-",OrdersTable[[#This Row],[Clean_Region]],"-",OrdersTable[[#This Row],[Clean_Product]])</f>
        <v>4757-WEST-Electronics</v>
      </c>
    </row>
    <row r="3760" spans="1:19" x14ac:dyDescent="0.3">
      <c r="A3760" t="s">
        <v>9396</v>
      </c>
      <c r="B3760" t="str">
        <f t="shared" si="348"/>
        <v>4758</v>
      </c>
      <c r="C3760" t="s">
        <v>9397</v>
      </c>
      <c r="D3760" t="str">
        <f t="shared" si="353"/>
        <v>Vanessa Mcdonald</v>
      </c>
      <c r="E3760" t="s">
        <v>21</v>
      </c>
      <c r="F3760" t="str">
        <f t="shared" si="349"/>
        <v>CENTRAL</v>
      </c>
      <c r="G3760" t="s">
        <v>12</v>
      </c>
      <c r="H3760" t="str">
        <f t="shared" si="350"/>
        <v>Electronics</v>
      </c>
      <c r="I3760" s="2" t="s">
        <v>4661</v>
      </c>
      <c r="J3760" s="1">
        <v>45721</v>
      </c>
      <c r="K3760">
        <v>1803.97</v>
      </c>
      <c r="L3760" s="4">
        <v>1803.97</v>
      </c>
      <c r="M3760" s="4" t="str">
        <f t="shared" si="351"/>
        <v>Low Sales</v>
      </c>
      <c r="N3760" s="2" t="str">
        <f t="shared" si="352"/>
        <v>Grade C</v>
      </c>
      <c r="O3760">
        <v>20</v>
      </c>
      <c r="P3760" s="4">
        <v>20</v>
      </c>
      <c r="Q3760" t="s">
        <v>23</v>
      </c>
      <c r="R3760" s="4">
        <v>3</v>
      </c>
      <c r="S3760" t="str">
        <f>CONCATENATE(OrdersTable[[#This Row],[Clean_ID]],"-",OrdersTable[[#This Row],[Clean_Region]],"-",OrdersTable[[#This Row],[Clean_Product]])</f>
        <v>4758-CENTRAL-Electronics</v>
      </c>
    </row>
    <row r="3761" spans="1:19" x14ac:dyDescent="0.3">
      <c r="A3761" t="s">
        <v>9398</v>
      </c>
      <c r="B3761" t="str">
        <f t="shared" si="348"/>
        <v>4759</v>
      </c>
      <c r="C3761" t="s">
        <v>9399</v>
      </c>
      <c r="D3761" t="str">
        <f t="shared" si="353"/>
        <v>Jordan Barron</v>
      </c>
      <c r="E3761" t="s">
        <v>26</v>
      </c>
      <c r="F3761" t="str">
        <f t="shared" si="349"/>
        <v>EAST</v>
      </c>
      <c r="G3761" t="s">
        <v>80</v>
      </c>
      <c r="H3761" t="str">
        <f t="shared" si="350"/>
        <v>Furniture</v>
      </c>
      <c r="I3761" s="2" t="s">
        <v>6825</v>
      </c>
      <c r="J3761" s="1">
        <v>45707</v>
      </c>
      <c r="K3761">
        <v>3487.89</v>
      </c>
      <c r="L3761" s="4">
        <v>3487.89</v>
      </c>
      <c r="M3761" s="4" t="str">
        <f t="shared" si="351"/>
        <v>High Sales</v>
      </c>
      <c r="N3761" s="2" t="str">
        <f t="shared" si="352"/>
        <v>Grade B</v>
      </c>
      <c r="O3761">
        <v>10</v>
      </c>
      <c r="P3761" s="4">
        <v>10</v>
      </c>
      <c r="Q3761" t="s">
        <v>31</v>
      </c>
      <c r="R3761" s="4">
        <v>5</v>
      </c>
      <c r="S3761" t="str">
        <f>CONCATENATE(OrdersTable[[#This Row],[Clean_ID]],"-",OrdersTable[[#This Row],[Clean_Region]],"-",OrdersTable[[#This Row],[Clean_Product]])</f>
        <v>4759-EAST-Furniture</v>
      </c>
    </row>
    <row r="3762" spans="1:19" x14ac:dyDescent="0.3">
      <c r="A3762" t="s">
        <v>9400</v>
      </c>
      <c r="B3762" t="str">
        <f t="shared" si="348"/>
        <v>4760</v>
      </c>
      <c r="C3762" t="s">
        <v>9401</v>
      </c>
      <c r="D3762" t="str">
        <f t="shared" si="353"/>
        <v>Caroline Nichols</v>
      </c>
      <c r="E3762" t="s">
        <v>21</v>
      </c>
      <c r="F3762" t="str">
        <f t="shared" si="349"/>
        <v>CENTRAL</v>
      </c>
      <c r="G3762" t="s">
        <v>80</v>
      </c>
      <c r="H3762" t="str">
        <f t="shared" si="350"/>
        <v>Furniture</v>
      </c>
      <c r="I3762" s="2" t="s">
        <v>5347</v>
      </c>
      <c r="J3762" s="1">
        <v>45325</v>
      </c>
      <c r="K3762">
        <v>2092.33</v>
      </c>
      <c r="L3762" s="4">
        <v>2092.33</v>
      </c>
      <c r="M3762" s="4" t="str">
        <f t="shared" si="351"/>
        <v>Low Sales</v>
      </c>
      <c r="N3762" s="2" t="str">
        <f t="shared" si="352"/>
        <v>Grade B</v>
      </c>
      <c r="O3762">
        <v>5</v>
      </c>
      <c r="P3762" s="4">
        <v>5</v>
      </c>
      <c r="Q3762" t="s">
        <v>37</v>
      </c>
      <c r="R3762" s="4">
        <v>13</v>
      </c>
      <c r="S3762" t="str">
        <f>CONCATENATE(OrdersTable[[#This Row],[Clean_ID]],"-",OrdersTable[[#This Row],[Clean_Region]],"-",OrdersTable[[#This Row],[Clean_Product]])</f>
        <v>4760-CENTRAL-Furniture</v>
      </c>
    </row>
    <row r="3763" spans="1:19" x14ac:dyDescent="0.3">
      <c r="A3763" t="s">
        <v>9402</v>
      </c>
      <c r="B3763" t="str">
        <f t="shared" si="348"/>
        <v>4761</v>
      </c>
      <c r="C3763" t="s">
        <v>9403</v>
      </c>
      <c r="D3763" t="str">
        <f t="shared" si="353"/>
        <v>Terri Johnson</v>
      </c>
      <c r="E3763" t="s">
        <v>34</v>
      </c>
      <c r="F3763" t="str">
        <f t="shared" si="349"/>
        <v>NORTH</v>
      </c>
      <c r="G3763" t="s">
        <v>40</v>
      </c>
      <c r="H3763" t="str">
        <f t="shared" si="350"/>
        <v>Office Supplies</v>
      </c>
      <c r="I3763" s="2" t="s">
        <v>5698</v>
      </c>
      <c r="J3763" s="1">
        <v>46142</v>
      </c>
      <c r="K3763">
        <v>4873.9799999999996</v>
      </c>
      <c r="L3763" s="4">
        <v>4873.9799999999996</v>
      </c>
      <c r="M3763" s="4" t="str">
        <f t="shared" si="351"/>
        <v>High Sales</v>
      </c>
      <c r="N3763" s="2" t="str">
        <f t="shared" si="352"/>
        <v>Grade A</v>
      </c>
      <c r="O3763">
        <v>15</v>
      </c>
      <c r="P3763" s="4">
        <v>15</v>
      </c>
      <c r="Q3763" t="s">
        <v>18</v>
      </c>
      <c r="R3763" s="4">
        <v>8</v>
      </c>
      <c r="S3763" t="str">
        <f>CONCATENATE(OrdersTable[[#This Row],[Clean_ID]],"-",OrdersTable[[#This Row],[Clean_Region]],"-",OrdersTable[[#This Row],[Clean_Product]])</f>
        <v>4761-NORTH-Office Supplies</v>
      </c>
    </row>
    <row r="3764" spans="1:19" x14ac:dyDescent="0.3">
      <c r="A3764" t="s">
        <v>9404</v>
      </c>
      <c r="B3764" t="str">
        <f t="shared" si="348"/>
        <v>4762</v>
      </c>
      <c r="C3764" t="s">
        <v>9405</v>
      </c>
      <c r="D3764" t="str">
        <f t="shared" si="353"/>
        <v>Bailey Daniels</v>
      </c>
      <c r="E3764" t="s">
        <v>44</v>
      </c>
      <c r="F3764" t="str">
        <f t="shared" si="349"/>
        <v>SOUTH</v>
      </c>
      <c r="G3764" t="s">
        <v>12</v>
      </c>
      <c r="H3764" t="str">
        <f t="shared" si="350"/>
        <v>Electronics</v>
      </c>
      <c r="I3764" s="2" t="s">
        <v>4095</v>
      </c>
      <c r="J3764" s="1">
        <v>46019</v>
      </c>
      <c r="K3764">
        <v>3773.1</v>
      </c>
      <c r="L3764" s="4">
        <v>3773.1</v>
      </c>
      <c r="M3764" s="4" t="str">
        <f t="shared" si="351"/>
        <v>High Sales</v>
      </c>
      <c r="N3764" s="2" t="str">
        <f t="shared" si="352"/>
        <v>Grade B</v>
      </c>
      <c r="O3764">
        <v>10</v>
      </c>
      <c r="P3764" s="4">
        <v>10</v>
      </c>
      <c r="Q3764" t="s">
        <v>23</v>
      </c>
      <c r="R3764" s="4">
        <v>5</v>
      </c>
      <c r="S3764" t="str">
        <f>CONCATENATE(OrdersTable[[#This Row],[Clean_ID]],"-",OrdersTable[[#This Row],[Clean_Region]],"-",OrdersTable[[#This Row],[Clean_Product]])</f>
        <v>4762-SOUTH-Electronics</v>
      </c>
    </row>
    <row r="3765" spans="1:19" x14ac:dyDescent="0.3">
      <c r="A3765" t="s">
        <v>9406</v>
      </c>
      <c r="B3765" t="str">
        <f t="shared" si="348"/>
        <v>4763</v>
      </c>
      <c r="C3765" t="s">
        <v>9407</v>
      </c>
      <c r="D3765" t="str">
        <f t="shared" si="353"/>
        <v>Christine Perkins</v>
      </c>
      <c r="E3765" t="s">
        <v>34</v>
      </c>
      <c r="F3765" t="str">
        <f t="shared" si="349"/>
        <v>NORTH</v>
      </c>
      <c r="G3765" t="s">
        <v>40</v>
      </c>
      <c r="H3765" t="str">
        <f t="shared" si="350"/>
        <v>Office Supplies</v>
      </c>
      <c r="I3765" s="2" t="s">
        <v>5053</v>
      </c>
      <c r="J3765" s="1">
        <v>45795</v>
      </c>
      <c r="K3765">
        <v>2134.4699999999998</v>
      </c>
      <c r="L3765" s="4">
        <v>2134.4699999999998</v>
      </c>
      <c r="M3765" s="4" t="str">
        <f t="shared" si="351"/>
        <v>Low Sales</v>
      </c>
      <c r="N3765" s="2" t="str">
        <f t="shared" si="352"/>
        <v>Grade B</v>
      </c>
      <c r="O3765">
        <v>5</v>
      </c>
      <c r="P3765" s="4">
        <v>5</v>
      </c>
      <c r="Q3765" t="s">
        <v>14</v>
      </c>
      <c r="R3765" s="4">
        <v>9</v>
      </c>
      <c r="S3765" t="str">
        <f>CONCATENATE(OrdersTable[[#This Row],[Clean_ID]],"-",OrdersTable[[#This Row],[Clean_Region]],"-",OrdersTable[[#This Row],[Clean_Product]])</f>
        <v>4763-NORTH-Office Supplies</v>
      </c>
    </row>
    <row r="3766" spans="1:19" x14ac:dyDescent="0.3">
      <c r="A3766" t="s">
        <v>9408</v>
      </c>
      <c r="B3766" t="str">
        <f t="shared" si="348"/>
        <v>4764</v>
      </c>
      <c r="C3766" t="s">
        <v>9409</v>
      </c>
      <c r="D3766" t="str">
        <f t="shared" si="353"/>
        <v>Amanda Williams</v>
      </c>
      <c r="E3766" t="s">
        <v>26</v>
      </c>
      <c r="F3766" t="str">
        <f t="shared" si="349"/>
        <v>EAST</v>
      </c>
      <c r="G3766" t="s">
        <v>80</v>
      </c>
      <c r="H3766" t="str">
        <f t="shared" si="350"/>
        <v>Furniture</v>
      </c>
      <c r="I3766" s="2" t="s">
        <v>6300</v>
      </c>
      <c r="J3766" s="1">
        <v>45917</v>
      </c>
      <c r="K3766"/>
      <c r="L3766" s="4">
        <v>0</v>
      </c>
      <c r="M3766" s="4" t="str">
        <f t="shared" si="351"/>
        <v>Low Sales</v>
      </c>
      <c r="N3766" s="2" t="str">
        <f t="shared" si="352"/>
        <v>Grade C</v>
      </c>
      <c r="O3766"/>
      <c r="P3766" s="4">
        <v>0</v>
      </c>
      <c r="Q3766" t="s">
        <v>37</v>
      </c>
      <c r="R3766" s="4">
        <v>12</v>
      </c>
      <c r="S3766" t="str">
        <f>CONCATENATE(OrdersTable[[#This Row],[Clean_ID]],"-",OrdersTable[[#This Row],[Clean_Region]],"-",OrdersTable[[#This Row],[Clean_Product]])</f>
        <v>4764-EAST-Furniture</v>
      </c>
    </row>
    <row r="3767" spans="1:19" x14ac:dyDescent="0.3">
      <c r="A3767" t="s">
        <v>9410</v>
      </c>
      <c r="B3767" t="str">
        <f t="shared" si="348"/>
        <v>4765</v>
      </c>
      <c r="C3767" t="s">
        <v>9411</v>
      </c>
      <c r="D3767" t="str">
        <f t="shared" si="353"/>
        <v>Julian Black</v>
      </c>
      <c r="E3767" t="s">
        <v>26</v>
      </c>
      <c r="F3767" t="str">
        <f t="shared" si="349"/>
        <v>EAST</v>
      </c>
      <c r="G3767" t="s">
        <v>35</v>
      </c>
      <c r="H3767" t="str">
        <f t="shared" si="350"/>
        <v>Electronics</v>
      </c>
      <c r="I3767" s="2" t="s">
        <v>1192</v>
      </c>
      <c r="J3767" s="1">
        <v>46112</v>
      </c>
      <c r="K3767">
        <v>859.74</v>
      </c>
      <c r="L3767" s="4">
        <v>859.74</v>
      </c>
      <c r="M3767" s="4" t="str">
        <f t="shared" si="351"/>
        <v>Low Sales</v>
      </c>
      <c r="N3767" s="2" t="str">
        <f t="shared" si="352"/>
        <v>Grade C</v>
      </c>
      <c r="O3767">
        <v>15</v>
      </c>
      <c r="P3767" s="4">
        <v>15</v>
      </c>
      <c r="Q3767" t="s">
        <v>37</v>
      </c>
      <c r="R3767" s="4">
        <v>7</v>
      </c>
      <c r="S3767" t="str">
        <f>CONCATENATE(OrdersTable[[#This Row],[Clean_ID]],"-",OrdersTable[[#This Row],[Clean_Region]],"-",OrdersTable[[#This Row],[Clean_Product]])</f>
        <v>4765-EAST-Electronics</v>
      </c>
    </row>
    <row r="3768" spans="1:19" x14ac:dyDescent="0.3">
      <c r="A3768" t="s">
        <v>9412</v>
      </c>
      <c r="B3768" t="str">
        <f t="shared" si="348"/>
        <v>4766</v>
      </c>
      <c r="C3768" t="s">
        <v>9413</v>
      </c>
      <c r="D3768" t="str">
        <f t="shared" si="353"/>
        <v>Charles Gibson</v>
      </c>
      <c r="E3768" t="s">
        <v>11</v>
      </c>
      <c r="F3768" t="str">
        <f t="shared" si="349"/>
        <v>NORTH</v>
      </c>
      <c r="G3768" t="s">
        <v>35</v>
      </c>
      <c r="H3768" t="str">
        <f t="shared" si="350"/>
        <v>Electronics</v>
      </c>
      <c r="I3768" s="2" t="s">
        <v>7734</v>
      </c>
      <c r="J3768" s="1">
        <v>45973</v>
      </c>
      <c r="K3768">
        <v>3948.21</v>
      </c>
      <c r="L3768" s="4">
        <v>3948.21</v>
      </c>
      <c r="M3768" s="4" t="str">
        <f t="shared" si="351"/>
        <v>High Sales</v>
      </c>
      <c r="N3768" s="2" t="str">
        <f t="shared" si="352"/>
        <v>Grade B</v>
      </c>
      <c r="O3768">
        <v>15</v>
      </c>
      <c r="P3768" s="4">
        <v>15</v>
      </c>
      <c r="Q3768" t="s">
        <v>18</v>
      </c>
      <c r="R3768" s="4">
        <v>14</v>
      </c>
      <c r="S3768" t="str">
        <f>CONCATENATE(OrdersTable[[#This Row],[Clean_ID]],"-",OrdersTable[[#This Row],[Clean_Region]],"-",OrdersTable[[#This Row],[Clean_Product]])</f>
        <v>4766-NORTH-Electronics</v>
      </c>
    </row>
    <row r="3769" spans="1:19" x14ac:dyDescent="0.3">
      <c r="A3769" t="s">
        <v>9414</v>
      </c>
      <c r="B3769" t="str">
        <f t="shared" si="348"/>
        <v>4767</v>
      </c>
      <c r="C3769" t="s">
        <v>9415</v>
      </c>
      <c r="D3769" t="str">
        <f t="shared" si="353"/>
        <v>Russell Powell</v>
      </c>
      <c r="E3769" t="s">
        <v>21</v>
      </c>
      <c r="F3769" t="str">
        <f t="shared" si="349"/>
        <v>CENTRAL</v>
      </c>
      <c r="G3769" t="s">
        <v>12</v>
      </c>
      <c r="H3769" t="str">
        <f t="shared" si="350"/>
        <v>Electronics</v>
      </c>
      <c r="I3769" s="2" t="s">
        <v>8484</v>
      </c>
      <c r="J3769" s="1">
        <v>46100</v>
      </c>
      <c r="K3769">
        <v>872.51</v>
      </c>
      <c r="L3769" s="4">
        <v>872.51</v>
      </c>
      <c r="M3769" s="4" t="str">
        <f t="shared" si="351"/>
        <v>Low Sales</v>
      </c>
      <c r="N3769" s="2" t="str">
        <f t="shared" si="352"/>
        <v>Grade C</v>
      </c>
      <c r="O3769">
        <v>15</v>
      </c>
      <c r="P3769" s="4">
        <v>15</v>
      </c>
      <c r="Q3769" t="s">
        <v>23</v>
      </c>
      <c r="R3769" s="4">
        <v>12</v>
      </c>
      <c r="S3769" t="str">
        <f>CONCATENATE(OrdersTable[[#This Row],[Clean_ID]],"-",OrdersTable[[#This Row],[Clean_Region]],"-",OrdersTable[[#This Row],[Clean_Product]])</f>
        <v>4767-CENTRAL-Electronics</v>
      </c>
    </row>
    <row r="3770" spans="1:19" x14ac:dyDescent="0.3">
      <c r="A3770" t="s">
        <v>9416</v>
      </c>
      <c r="B3770" t="str">
        <f t="shared" si="348"/>
        <v>4768</v>
      </c>
      <c r="C3770" t="s">
        <v>9417</v>
      </c>
      <c r="D3770" t="str">
        <f t="shared" si="353"/>
        <v>Gina Hall</v>
      </c>
      <c r="E3770" t="s">
        <v>44</v>
      </c>
      <c r="F3770" t="str">
        <f t="shared" si="349"/>
        <v>SOUTH</v>
      </c>
      <c r="G3770" t="s">
        <v>35</v>
      </c>
      <c r="H3770" t="str">
        <f t="shared" si="350"/>
        <v>Electronics</v>
      </c>
      <c r="I3770" s="2" t="s">
        <v>2273</v>
      </c>
      <c r="J3770" s="1">
        <v>45624</v>
      </c>
      <c r="K3770">
        <v>261.39999999999998</v>
      </c>
      <c r="L3770" s="4">
        <v>261.39999999999998</v>
      </c>
      <c r="M3770" s="4" t="str">
        <f t="shared" si="351"/>
        <v>Low Sales</v>
      </c>
      <c r="N3770" s="2" t="str">
        <f t="shared" si="352"/>
        <v>Grade C</v>
      </c>
      <c r="O3770">
        <v>10</v>
      </c>
      <c r="P3770" s="4">
        <v>10</v>
      </c>
      <c r="Q3770" t="s">
        <v>37</v>
      </c>
      <c r="R3770" s="4">
        <v>10</v>
      </c>
      <c r="S3770" t="str">
        <f>CONCATENATE(OrdersTable[[#This Row],[Clean_ID]],"-",OrdersTable[[#This Row],[Clean_Region]],"-",OrdersTable[[#This Row],[Clean_Product]])</f>
        <v>4768-SOUTH-Electronics</v>
      </c>
    </row>
    <row r="3771" spans="1:19" x14ac:dyDescent="0.3">
      <c r="A3771" t="s">
        <v>9418</v>
      </c>
      <c r="B3771" t="str">
        <f t="shared" si="348"/>
        <v>4769</v>
      </c>
      <c r="C3771" t="s">
        <v>9419</v>
      </c>
      <c r="D3771" t="str">
        <f t="shared" si="353"/>
        <v>Cheryl Newman</v>
      </c>
      <c r="E3771" t="s">
        <v>34</v>
      </c>
      <c r="F3771" t="str">
        <f t="shared" si="349"/>
        <v>NORTH</v>
      </c>
      <c r="G3771" t="s">
        <v>12</v>
      </c>
      <c r="H3771" t="str">
        <f t="shared" si="350"/>
        <v>Electronics</v>
      </c>
      <c r="I3771" s="2" t="s">
        <v>9420</v>
      </c>
      <c r="J3771" s="1">
        <v>46012</v>
      </c>
      <c r="K3771"/>
      <c r="L3771" s="4">
        <v>0</v>
      </c>
      <c r="M3771" s="4" t="str">
        <f t="shared" si="351"/>
        <v>Low Sales</v>
      </c>
      <c r="N3771" s="2" t="str">
        <f t="shared" si="352"/>
        <v>Grade C</v>
      </c>
      <c r="O3771">
        <v>20</v>
      </c>
      <c r="P3771" s="4">
        <v>20</v>
      </c>
      <c r="Q3771" t="s">
        <v>23</v>
      </c>
      <c r="R3771" s="4">
        <v>2</v>
      </c>
      <c r="S3771" t="str">
        <f>CONCATENATE(OrdersTable[[#This Row],[Clean_ID]],"-",OrdersTable[[#This Row],[Clean_Region]],"-",OrdersTable[[#This Row],[Clean_Product]])</f>
        <v>4769-NORTH-Electronics</v>
      </c>
    </row>
    <row r="3772" spans="1:19" x14ac:dyDescent="0.3">
      <c r="A3772" t="s">
        <v>9421</v>
      </c>
      <c r="B3772" t="str">
        <f t="shared" si="348"/>
        <v>4770</v>
      </c>
      <c r="C3772" t="s">
        <v>9422</v>
      </c>
      <c r="D3772" t="str">
        <f t="shared" si="353"/>
        <v>Cynthia Stout</v>
      </c>
      <c r="E3772" t="s">
        <v>11</v>
      </c>
      <c r="F3772" t="str">
        <f t="shared" si="349"/>
        <v>NORTH</v>
      </c>
      <c r="G3772" t="s">
        <v>40</v>
      </c>
      <c r="H3772" t="str">
        <f t="shared" si="350"/>
        <v>Office Supplies</v>
      </c>
      <c r="I3772" s="2" t="s">
        <v>517</v>
      </c>
      <c r="J3772" s="1">
        <v>45600</v>
      </c>
      <c r="K3772"/>
      <c r="L3772" s="4">
        <v>0</v>
      </c>
      <c r="M3772" s="4" t="str">
        <f t="shared" si="351"/>
        <v>Low Sales</v>
      </c>
      <c r="N3772" s="2" t="str">
        <f t="shared" si="352"/>
        <v>Grade C</v>
      </c>
      <c r="O3772">
        <v>10</v>
      </c>
      <c r="P3772" s="4">
        <v>10</v>
      </c>
      <c r="Q3772" t="s">
        <v>31</v>
      </c>
      <c r="R3772" s="4">
        <v>6</v>
      </c>
      <c r="S3772" t="str">
        <f>CONCATENATE(OrdersTable[[#This Row],[Clean_ID]],"-",OrdersTable[[#This Row],[Clean_Region]],"-",OrdersTable[[#This Row],[Clean_Product]])</f>
        <v>4770-NORTH-Office Supplies</v>
      </c>
    </row>
    <row r="3773" spans="1:19" x14ac:dyDescent="0.3">
      <c r="A3773" t="s">
        <v>9423</v>
      </c>
      <c r="B3773" t="str">
        <f t="shared" si="348"/>
        <v>4771</v>
      </c>
      <c r="C3773" t="s">
        <v>9424</v>
      </c>
      <c r="D3773" t="str">
        <f t="shared" si="353"/>
        <v>Alexander Mathis</v>
      </c>
      <c r="E3773" t="s">
        <v>26</v>
      </c>
      <c r="F3773" t="str">
        <f t="shared" si="349"/>
        <v>EAST</v>
      </c>
      <c r="G3773" t="s">
        <v>12</v>
      </c>
      <c r="H3773" t="str">
        <f t="shared" si="350"/>
        <v>Electronics</v>
      </c>
      <c r="I3773" s="2" t="s">
        <v>2807</v>
      </c>
      <c r="J3773" s="1">
        <v>46023</v>
      </c>
      <c r="K3773">
        <v>921.38</v>
      </c>
      <c r="L3773" s="4">
        <v>921.38</v>
      </c>
      <c r="M3773" s="4" t="str">
        <f t="shared" si="351"/>
        <v>Low Sales</v>
      </c>
      <c r="N3773" s="2" t="str">
        <f t="shared" si="352"/>
        <v>Grade C</v>
      </c>
      <c r="O3773">
        <v>5</v>
      </c>
      <c r="P3773" s="4">
        <v>5</v>
      </c>
      <c r="Q3773" t="s">
        <v>23</v>
      </c>
      <c r="R3773" s="4">
        <v>10</v>
      </c>
      <c r="S3773" t="str">
        <f>CONCATENATE(OrdersTable[[#This Row],[Clean_ID]],"-",OrdersTable[[#This Row],[Clean_Region]],"-",OrdersTable[[#This Row],[Clean_Product]])</f>
        <v>4771-EAST-Electronics</v>
      </c>
    </row>
    <row r="3774" spans="1:19" x14ac:dyDescent="0.3">
      <c r="A3774" t="s">
        <v>9425</v>
      </c>
      <c r="B3774" t="str">
        <f t="shared" si="348"/>
        <v>4772</v>
      </c>
      <c r="C3774" t="s">
        <v>9426</v>
      </c>
      <c r="D3774" t="str">
        <f t="shared" si="353"/>
        <v>Sara Quinn</v>
      </c>
      <c r="E3774" t="s">
        <v>51</v>
      </c>
      <c r="F3774" t="str">
        <f t="shared" si="349"/>
        <v>WEST</v>
      </c>
      <c r="G3774" t="s">
        <v>80</v>
      </c>
      <c r="H3774" t="str">
        <f t="shared" si="350"/>
        <v>Furniture</v>
      </c>
      <c r="I3774" s="2" t="s">
        <v>9427</v>
      </c>
      <c r="J3774" s="1">
        <v>46033</v>
      </c>
      <c r="K3774"/>
      <c r="L3774" s="4">
        <v>0</v>
      </c>
      <c r="M3774" s="4" t="str">
        <f t="shared" si="351"/>
        <v>Low Sales</v>
      </c>
      <c r="N3774" s="2" t="str">
        <f t="shared" si="352"/>
        <v>Grade C</v>
      </c>
      <c r="O3774">
        <v>20</v>
      </c>
      <c r="P3774" s="4">
        <v>20</v>
      </c>
      <c r="Q3774" t="s">
        <v>31</v>
      </c>
      <c r="R3774" s="4">
        <v>13</v>
      </c>
      <c r="S3774" t="str">
        <f>CONCATENATE(OrdersTable[[#This Row],[Clean_ID]],"-",OrdersTable[[#This Row],[Clean_Region]],"-",OrdersTable[[#This Row],[Clean_Product]])</f>
        <v>4772-WEST-Furniture</v>
      </c>
    </row>
    <row r="3775" spans="1:19" x14ac:dyDescent="0.3">
      <c r="A3775" t="s">
        <v>9428</v>
      </c>
      <c r="B3775" t="str">
        <f t="shared" si="348"/>
        <v>4773</v>
      </c>
      <c r="C3775" t="s">
        <v>9429</v>
      </c>
      <c r="D3775" t="str">
        <f t="shared" si="353"/>
        <v>Adam Flores</v>
      </c>
      <c r="E3775" t="s">
        <v>26</v>
      </c>
      <c r="F3775" t="str">
        <f t="shared" si="349"/>
        <v>EAST</v>
      </c>
      <c r="G3775" t="s">
        <v>80</v>
      </c>
      <c r="H3775" t="str">
        <f t="shared" si="350"/>
        <v>Furniture</v>
      </c>
      <c r="I3775" s="2" t="s">
        <v>9430</v>
      </c>
      <c r="J3775" s="1">
        <v>45928</v>
      </c>
      <c r="K3775">
        <v>1563.6</v>
      </c>
      <c r="L3775" s="4">
        <v>1563.6</v>
      </c>
      <c r="M3775" s="4" t="str">
        <f t="shared" si="351"/>
        <v>Low Sales</v>
      </c>
      <c r="N3775" s="2" t="str">
        <f t="shared" si="352"/>
        <v>Grade C</v>
      </c>
      <c r="O3775"/>
      <c r="P3775" s="4">
        <v>0</v>
      </c>
      <c r="Q3775" t="s">
        <v>23</v>
      </c>
      <c r="R3775" s="4">
        <v>10</v>
      </c>
      <c r="S3775" t="str">
        <f>CONCATENATE(OrdersTable[[#This Row],[Clean_ID]],"-",OrdersTable[[#This Row],[Clean_Region]],"-",OrdersTable[[#This Row],[Clean_Product]])</f>
        <v>4773-EAST-Furniture</v>
      </c>
    </row>
    <row r="3776" spans="1:19" x14ac:dyDescent="0.3">
      <c r="A3776" t="s">
        <v>9431</v>
      </c>
      <c r="B3776" t="str">
        <f t="shared" si="348"/>
        <v>4774</v>
      </c>
      <c r="C3776" t="s">
        <v>9432</v>
      </c>
      <c r="D3776" t="str">
        <f t="shared" si="353"/>
        <v>Olivia Vance</v>
      </c>
      <c r="E3776" t="s">
        <v>34</v>
      </c>
      <c r="F3776" t="str">
        <f t="shared" si="349"/>
        <v>NORTH</v>
      </c>
      <c r="G3776" t="s">
        <v>40</v>
      </c>
      <c r="H3776" t="str">
        <f t="shared" si="350"/>
        <v>Office Supplies</v>
      </c>
      <c r="I3776" s="2" t="s">
        <v>2867</v>
      </c>
      <c r="J3776" s="1">
        <v>45619</v>
      </c>
      <c r="K3776">
        <v>3709.74</v>
      </c>
      <c r="L3776" s="4">
        <v>3709.74</v>
      </c>
      <c r="M3776" s="4" t="str">
        <f t="shared" si="351"/>
        <v>High Sales</v>
      </c>
      <c r="N3776" s="2" t="str">
        <f t="shared" si="352"/>
        <v>Grade B</v>
      </c>
      <c r="O3776">
        <v>15</v>
      </c>
      <c r="P3776" s="4">
        <v>15</v>
      </c>
      <c r="Q3776" t="s">
        <v>18</v>
      </c>
      <c r="R3776" s="4">
        <v>9</v>
      </c>
      <c r="S3776" t="str">
        <f>CONCATENATE(OrdersTable[[#This Row],[Clean_ID]],"-",OrdersTable[[#This Row],[Clean_Region]],"-",OrdersTable[[#This Row],[Clean_Product]])</f>
        <v>4774-NORTH-Office Supplies</v>
      </c>
    </row>
    <row r="3777" spans="1:19" x14ac:dyDescent="0.3">
      <c r="A3777" t="s">
        <v>9433</v>
      </c>
      <c r="B3777" t="str">
        <f t="shared" si="348"/>
        <v>4775</v>
      </c>
      <c r="C3777" t="s">
        <v>9434</v>
      </c>
      <c r="D3777" t="str">
        <f t="shared" si="353"/>
        <v>Kimberly Young</v>
      </c>
      <c r="E3777" t="s">
        <v>51</v>
      </c>
      <c r="F3777" t="str">
        <f t="shared" si="349"/>
        <v>WEST</v>
      </c>
      <c r="G3777" t="s">
        <v>80</v>
      </c>
      <c r="H3777" t="str">
        <f t="shared" si="350"/>
        <v>Furniture</v>
      </c>
      <c r="I3777" s="2" t="s">
        <v>9376</v>
      </c>
      <c r="J3777" s="1">
        <v>45516</v>
      </c>
      <c r="K3777">
        <v>1030.73</v>
      </c>
      <c r="L3777" s="4">
        <v>1030.73</v>
      </c>
      <c r="M3777" s="4" t="str">
        <f t="shared" si="351"/>
        <v>Low Sales</v>
      </c>
      <c r="N3777" s="2" t="str">
        <f t="shared" si="352"/>
        <v>Grade C</v>
      </c>
      <c r="O3777">
        <v>10</v>
      </c>
      <c r="P3777" s="4">
        <v>10</v>
      </c>
      <c r="Q3777" t="s">
        <v>18</v>
      </c>
      <c r="R3777" s="4">
        <v>1</v>
      </c>
      <c r="S3777" t="str">
        <f>CONCATENATE(OrdersTable[[#This Row],[Clean_ID]],"-",OrdersTable[[#This Row],[Clean_Region]],"-",OrdersTable[[#This Row],[Clean_Product]])</f>
        <v>4775-WEST-Furniture</v>
      </c>
    </row>
    <row r="3778" spans="1:19" x14ac:dyDescent="0.3">
      <c r="A3778" t="s">
        <v>9435</v>
      </c>
      <c r="B3778" t="str">
        <f t="shared" ref="B3778:B3841" si="354">RIGHT(A3778, 4)</f>
        <v>4776</v>
      </c>
      <c r="C3778" t="s">
        <v>9436</v>
      </c>
      <c r="D3778" t="str">
        <f t="shared" si="353"/>
        <v>Tara Davis</v>
      </c>
      <c r="E3778" t="s">
        <v>51</v>
      </c>
      <c r="F3778" t="str">
        <f t="shared" ref="F3778:F3841" si="355">UPPER(TRIM(E3778))</f>
        <v>WEST</v>
      </c>
      <c r="G3778" t="s">
        <v>80</v>
      </c>
      <c r="H3778" t="str">
        <f t="shared" ref="H3778:H3841" si="356">PROPER(TRIM(G3778))</f>
        <v>Furniture</v>
      </c>
      <c r="I3778" s="2" t="s">
        <v>9437</v>
      </c>
      <c r="J3778" s="1">
        <v>45575</v>
      </c>
      <c r="K3778">
        <v>1280.33</v>
      </c>
      <c r="L3778" s="4">
        <v>1280.33</v>
      </c>
      <c r="M3778" s="4" t="str">
        <f t="shared" ref="M3778:M3841" si="357">IF(L3778&gt;2500, "High Sales", "Low Sales")</f>
        <v>Low Sales</v>
      </c>
      <c r="N3778" s="2" t="str">
        <f t="shared" ref="N3778:N3841" si="358">IF(OR(ISBLANK(L3778), L3778="", L3778=0), "Grade C", IF(L3778&gt;=4000, "Grade A", IF(L3778&gt;=2000, "Grade B", "Grade C")))</f>
        <v>Grade C</v>
      </c>
      <c r="O3778">
        <v>5</v>
      </c>
      <c r="P3778" s="4">
        <v>5</v>
      </c>
      <c r="Q3778" t="s">
        <v>18</v>
      </c>
      <c r="R3778" s="4">
        <v>4</v>
      </c>
      <c r="S3778" t="str">
        <f>CONCATENATE(OrdersTable[[#This Row],[Clean_ID]],"-",OrdersTable[[#This Row],[Clean_Region]],"-",OrdersTable[[#This Row],[Clean_Product]])</f>
        <v>4776-WEST-Furniture</v>
      </c>
    </row>
    <row r="3779" spans="1:19" x14ac:dyDescent="0.3">
      <c r="A3779" t="s">
        <v>9438</v>
      </c>
      <c r="B3779" t="str">
        <f t="shared" si="354"/>
        <v>4777</v>
      </c>
      <c r="C3779" t="s">
        <v>9439</v>
      </c>
      <c r="D3779" t="str">
        <f t="shared" ref="D3779:D3842" si="359">PROPER(TRIM(C3779))</f>
        <v>Mrs. Katie Edwards</v>
      </c>
      <c r="E3779" t="s">
        <v>51</v>
      </c>
      <c r="F3779" t="str">
        <f t="shared" si="355"/>
        <v>WEST</v>
      </c>
      <c r="G3779" t="s">
        <v>40</v>
      </c>
      <c r="H3779" t="str">
        <f t="shared" si="356"/>
        <v>Office Supplies</v>
      </c>
      <c r="I3779" s="2" t="s">
        <v>4548</v>
      </c>
      <c r="J3779" s="1">
        <v>45395</v>
      </c>
      <c r="K3779"/>
      <c r="L3779" s="4">
        <v>0</v>
      </c>
      <c r="M3779" s="4" t="str">
        <f t="shared" si="357"/>
        <v>Low Sales</v>
      </c>
      <c r="N3779" s="2" t="str">
        <f t="shared" si="358"/>
        <v>Grade C</v>
      </c>
      <c r="O3779">
        <v>15</v>
      </c>
      <c r="P3779" s="4">
        <v>15</v>
      </c>
      <c r="Q3779" t="s">
        <v>14</v>
      </c>
      <c r="R3779" s="4">
        <v>11</v>
      </c>
      <c r="S3779" t="str">
        <f>CONCATENATE(OrdersTable[[#This Row],[Clean_ID]],"-",OrdersTable[[#This Row],[Clean_Region]],"-",OrdersTable[[#This Row],[Clean_Product]])</f>
        <v>4777-WEST-Office Supplies</v>
      </c>
    </row>
    <row r="3780" spans="1:19" x14ac:dyDescent="0.3">
      <c r="A3780" t="s">
        <v>9440</v>
      </c>
      <c r="B3780" t="str">
        <f t="shared" si="354"/>
        <v>4778</v>
      </c>
      <c r="C3780" t="s">
        <v>9441</v>
      </c>
      <c r="D3780" t="str">
        <f t="shared" si="359"/>
        <v>Mandy Villarreal</v>
      </c>
      <c r="E3780" t="s">
        <v>21</v>
      </c>
      <c r="F3780" t="str">
        <f t="shared" si="355"/>
        <v>CENTRAL</v>
      </c>
      <c r="G3780" t="s">
        <v>40</v>
      </c>
      <c r="H3780" t="str">
        <f t="shared" si="356"/>
        <v>Office Supplies</v>
      </c>
      <c r="I3780" s="2" t="s">
        <v>9386</v>
      </c>
      <c r="J3780" s="1">
        <v>45487</v>
      </c>
      <c r="K3780">
        <v>4103.71</v>
      </c>
      <c r="L3780" s="4">
        <v>4103.71</v>
      </c>
      <c r="M3780" s="4" t="str">
        <f t="shared" si="357"/>
        <v>High Sales</v>
      </c>
      <c r="N3780" s="2" t="str">
        <f t="shared" si="358"/>
        <v>Grade A</v>
      </c>
      <c r="O3780">
        <v>5</v>
      </c>
      <c r="P3780" s="4">
        <v>5</v>
      </c>
      <c r="Q3780" t="s">
        <v>18</v>
      </c>
      <c r="R3780" s="4">
        <v>4</v>
      </c>
      <c r="S3780" t="str">
        <f>CONCATENATE(OrdersTable[[#This Row],[Clean_ID]],"-",OrdersTable[[#This Row],[Clean_Region]],"-",OrdersTable[[#This Row],[Clean_Product]])</f>
        <v>4778-CENTRAL-Office Supplies</v>
      </c>
    </row>
    <row r="3781" spans="1:19" x14ac:dyDescent="0.3">
      <c r="A3781" t="s">
        <v>9442</v>
      </c>
      <c r="B3781" t="str">
        <f t="shared" si="354"/>
        <v>4779</v>
      </c>
      <c r="C3781" t="s">
        <v>9443</v>
      </c>
      <c r="D3781" t="str">
        <f t="shared" si="359"/>
        <v>Linda Hansen</v>
      </c>
      <c r="E3781" t="s">
        <v>26</v>
      </c>
      <c r="F3781" t="str">
        <f t="shared" si="355"/>
        <v>EAST</v>
      </c>
      <c r="G3781" t="s">
        <v>12</v>
      </c>
      <c r="H3781" t="str">
        <f t="shared" si="356"/>
        <v>Electronics</v>
      </c>
      <c r="I3781" s="2" t="s">
        <v>811</v>
      </c>
      <c r="J3781" s="1">
        <v>45623</v>
      </c>
      <c r="K3781">
        <v>2028.82</v>
      </c>
      <c r="L3781" s="4">
        <v>2028.82</v>
      </c>
      <c r="M3781" s="4" t="str">
        <f t="shared" si="357"/>
        <v>Low Sales</v>
      </c>
      <c r="N3781" s="2" t="str">
        <f t="shared" si="358"/>
        <v>Grade B</v>
      </c>
      <c r="O3781">
        <v>10</v>
      </c>
      <c r="P3781" s="4">
        <v>10</v>
      </c>
      <c r="Q3781" t="s">
        <v>18</v>
      </c>
      <c r="R3781" s="4">
        <v>6</v>
      </c>
      <c r="S3781" t="str">
        <f>CONCATENATE(OrdersTable[[#This Row],[Clean_ID]],"-",OrdersTable[[#This Row],[Clean_Region]],"-",OrdersTable[[#This Row],[Clean_Product]])</f>
        <v>4779-EAST-Electronics</v>
      </c>
    </row>
    <row r="3782" spans="1:19" x14ac:dyDescent="0.3">
      <c r="A3782" t="s">
        <v>9444</v>
      </c>
      <c r="B3782" t="str">
        <f t="shared" si="354"/>
        <v>4780</v>
      </c>
      <c r="C3782" t="s">
        <v>9445</v>
      </c>
      <c r="D3782" t="str">
        <f t="shared" si="359"/>
        <v>Jerry York</v>
      </c>
      <c r="E3782" t="s">
        <v>34</v>
      </c>
      <c r="F3782" t="str">
        <f t="shared" si="355"/>
        <v>NORTH</v>
      </c>
      <c r="G3782" t="s">
        <v>12</v>
      </c>
      <c r="H3782" t="str">
        <f t="shared" si="356"/>
        <v>Electronics</v>
      </c>
      <c r="I3782" s="2" t="s">
        <v>1917</v>
      </c>
      <c r="J3782" s="1">
        <v>45791</v>
      </c>
      <c r="K3782"/>
      <c r="L3782" s="4">
        <v>0</v>
      </c>
      <c r="M3782" s="4" t="str">
        <f t="shared" si="357"/>
        <v>Low Sales</v>
      </c>
      <c r="N3782" s="2" t="str">
        <f t="shared" si="358"/>
        <v>Grade C</v>
      </c>
      <c r="O3782">
        <v>15</v>
      </c>
      <c r="P3782" s="4">
        <v>15</v>
      </c>
      <c r="Q3782" t="s">
        <v>37</v>
      </c>
      <c r="R3782" s="4">
        <v>14</v>
      </c>
      <c r="S3782" t="str">
        <f>CONCATENATE(OrdersTable[[#This Row],[Clean_ID]],"-",OrdersTable[[#This Row],[Clean_Region]],"-",OrdersTable[[#This Row],[Clean_Product]])</f>
        <v>4780-NORTH-Electronics</v>
      </c>
    </row>
    <row r="3783" spans="1:19" x14ac:dyDescent="0.3">
      <c r="A3783" t="s">
        <v>9446</v>
      </c>
      <c r="B3783" t="str">
        <f t="shared" si="354"/>
        <v>4781</v>
      </c>
      <c r="C3783" t="s">
        <v>9447</v>
      </c>
      <c r="D3783" t="str">
        <f t="shared" si="359"/>
        <v>Danielle Harris</v>
      </c>
      <c r="E3783" t="s">
        <v>51</v>
      </c>
      <c r="F3783" t="str">
        <f t="shared" si="355"/>
        <v>WEST</v>
      </c>
      <c r="G3783" t="s">
        <v>12</v>
      </c>
      <c r="H3783" t="str">
        <f t="shared" si="356"/>
        <v>Electronics</v>
      </c>
      <c r="I3783" s="2" t="s">
        <v>7679</v>
      </c>
      <c r="J3783" s="1">
        <v>46115</v>
      </c>
      <c r="K3783"/>
      <c r="L3783" s="4">
        <v>0</v>
      </c>
      <c r="M3783" s="4" t="str">
        <f t="shared" si="357"/>
        <v>Low Sales</v>
      </c>
      <c r="N3783" s="2" t="str">
        <f t="shared" si="358"/>
        <v>Grade C</v>
      </c>
      <c r="O3783">
        <v>5</v>
      </c>
      <c r="P3783" s="4">
        <v>5</v>
      </c>
      <c r="Q3783" t="s">
        <v>31</v>
      </c>
      <c r="R3783" s="4">
        <v>3</v>
      </c>
      <c r="S3783" t="str">
        <f>CONCATENATE(OrdersTable[[#This Row],[Clean_ID]],"-",OrdersTable[[#This Row],[Clean_Region]],"-",OrdersTable[[#This Row],[Clean_Product]])</f>
        <v>4781-WEST-Electronics</v>
      </c>
    </row>
    <row r="3784" spans="1:19" x14ac:dyDescent="0.3">
      <c r="A3784" t="s">
        <v>9448</v>
      </c>
      <c r="B3784" t="str">
        <f t="shared" si="354"/>
        <v>4782</v>
      </c>
      <c r="C3784" t="s">
        <v>9449</v>
      </c>
      <c r="D3784" t="str">
        <f t="shared" si="359"/>
        <v>Benjamin Mcgee</v>
      </c>
      <c r="E3784" t="s">
        <v>44</v>
      </c>
      <c r="F3784" t="str">
        <f t="shared" si="355"/>
        <v>SOUTH</v>
      </c>
      <c r="G3784" t="s">
        <v>40</v>
      </c>
      <c r="H3784" t="str">
        <f t="shared" si="356"/>
        <v>Office Supplies</v>
      </c>
      <c r="I3784" s="2" t="s">
        <v>4037</v>
      </c>
      <c r="J3784" s="1">
        <v>45641</v>
      </c>
      <c r="K3784">
        <v>1562.46</v>
      </c>
      <c r="L3784" s="4">
        <v>1562.46</v>
      </c>
      <c r="M3784" s="4" t="str">
        <f t="shared" si="357"/>
        <v>Low Sales</v>
      </c>
      <c r="N3784" s="2" t="str">
        <f t="shared" si="358"/>
        <v>Grade C</v>
      </c>
      <c r="O3784"/>
      <c r="P3784" s="4">
        <v>0</v>
      </c>
      <c r="Q3784" t="s">
        <v>37</v>
      </c>
      <c r="R3784" s="4">
        <v>3</v>
      </c>
      <c r="S3784" t="str">
        <f>CONCATENATE(OrdersTable[[#This Row],[Clean_ID]],"-",OrdersTable[[#This Row],[Clean_Region]],"-",OrdersTable[[#This Row],[Clean_Product]])</f>
        <v>4782-SOUTH-Office Supplies</v>
      </c>
    </row>
    <row r="3785" spans="1:19" x14ac:dyDescent="0.3">
      <c r="A3785" t="s">
        <v>9450</v>
      </c>
      <c r="B3785" t="str">
        <f t="shared" si="354"/>
        <v>4783</v>
      </c>
      <c r="C3785" t="s">
        <v>9451</v>
      </c>
      <c r="D3785" t="str">
        <f t="shared" si="359"/>
        <v>Ronald Ware</v>
      </c>
      <c r="E3785" t="s">
        <v>26</v>
      </c>
      <c r="F3785" t="str">
        <f t="shared" si="355"/>
        <v>EAST</v>
      </c>
      <c r="G3785" t="s">
        <v>40</v>
      </c>
      <c r="H3785" t="str">
        <f t="shared" si="356"/>
        <v>Office Supplies</v>
      </c>
      <c r="I3785" s="2" t="s">
        <v>6264</v>
      </c>
      <c r="J3785" s="1">
        <v>45381</v>
      </c>
      <c r="K3785">
        <v>1637.67</v>
      </c>
      <c r="L3785" s="4">
        <v>1637.67</v>
      </c>
      <c r="M3785" s="4" t="str">
        <f t="shared" si="357"/>
        <v>Low Sales</v>
      </c>
      <c r="N3785" s="2" t="str">
        <f t="shared" si="358"/>
        <v>Grade C</v>
      </c>
      <c r="O3785">
        <v>20</v>
      </c>
      <c r="P3785" s="4">
        <v>20</v>
      </c>
      <c r="Q3785" t="s">
        <v>37</v>
      </c>
      <c r="R3785" s="4">
        <v>2</v>
      </c>
      <c r="S3785" t="str">
        <f>CONCATENATE(OrdersTable[[#This Row],[Clean_ID]],"-",OrdersTable[[#This Row],[Clean_Region]],"-",OrdersTable[[#This Row],[Clean_Product]])</f>
        <v>4783-EAST-Office Supplies</v>
      </c>
    </row>
    <row r="3786" spans="1:19" x14ac:dyDescent="0.3">
      <c r="A3786" t="s">
        <v>9452</v>
      </c>
      <c r="B3786" t="str">
        <f t="shared" si="354"/>
        <v>4784</v>
      </c>
      <c r="C3786" t="s">
        <v>1533</v>
      </c>
      <c r="D3786" t="str">
        <f t="shared" si="359"/>
        <v>Michael Jackson</v>
      </c>
      <c r="E3786" t="s">
        <v>21</v>
      </c>
      <c r="F3786" t="str">
        <f t="shared" si="355"/>
        <v>CENTRAL</v>
      </c>
      <c r="G3786" t="s">
        <v>12</v>
      </c>
      <c r="H3786" t="str">
        <f t="shared" si="356"/>
        <v>Electronics</v>
      </c>
      <c r="I3786" s="2" t="s">
        <v>5477</v>
      </c>
      <c r="J3786" s="1">
        <v>45547</v>
      </c>
      <c r="K3786"/>
      <c r="L3786" s="4">
        <v>0</v>
      </c>
      <c r="M3786" s="4" t="str">
        <f t="shared" si="357"/>
        <v>Low Sales</v>
      </c>
      <c r="N3786" s="2" t="str">
        <f t="shared" si="358"/>
        <v>Grade C</v>
      </c>
      <c r="O3786">
        <v>5</v>
      </c>
      <c r="P3786" s="4">
        <v>5</v>
      </c>
      <c r="Q3786" t="s">
        <v>31</v>
      </c>
      <c r="R3786" s="4">
        <v>12</v>
      </c>
      <c r="S3786" t="str">
        <f>CONCATENATE(OrdersTable[[#This Row],[Clean_ID]],"-",OrdersTable[[#This Row],[Clean_Region]],"-",OrdersTable[[#This Row],[Clean_Product]])</f>
        <v>4784-CENTRAL-Electronics</v>
      </c>
    </row>
    <row r="3787" spans="1:19" x14ac:dyDescent="0.3">
      <c r="A3787" t="s">
        <v>9453</v>
      </c>
      <c r="B3787" t="str">
        <f t="shared" si="354"/>
        <v>4785</v>
      </c>
      <c r="C3787" t="s">
        <v>9454</v>
      </c>
      <c r="D3787" t="str">
        <f t="shared" si="359"/>
        <v>Stephanie Singh</v>
      </c>
      <c r="E3787" t="s">
        <v>11</v>
      </c>
      <c r="F3787" t="str">
        <f t="shared" si="355"/>
        <v>NORTH</v>
      </c>
      <c r="G3787" t="s">
        <v>80</v>
      </c>
      <c r="H3787" t="str">
        <f t="shared" si="356"/>
        <v>Furniture</v>
      </c>
      <c r="I3787" s="2" t="s">
        <v>5059</v>
      </c>
      <c r="J3787" s="1">
        <v>46038</v>
      </c>
      <c r="K3787"/>
      <c r="L3787" s="4">
        <v>0</v>
      </c>
      <c r="M3787" s="4" t="str">
        <f t="shared" si="357"/>
        <v>Low Sales</v>
      </c>
      <c r="N3787" s="2" t="str">
        <f t="shared" si="358"/>
        <v>Grade C</v>
      </c>
      <c r="O3787">
        <v>5</v>
      </c>
      <c r="P3787" s="4">
        <v>5</v>
      </c>
      <c r="Q3787" t="s">
        <v>37</v>
      </c>
      <c r="R3787" s="4">
        <v>12</v>
      </c>
      <c r="S3787" t="str">
        <f>CONCATENATE(OrdersTable[[#This Row],[Clean_ID]],"-",OrdersTable[[#This Row],[Clean_Region]],"-",OrdersTable[[#This Row],[Clean_Product]])</f>
        <v>4785-NORTH-Furniture</v>
      </c>
    </row>
    <row r="3788" spans="1:19" x14ac:dyDescent="0.3">
      <c r="A3788" t="s">
        <v>9455</v>
      </c>
      <c r="B3788" t="str">
        <f t="shared" si="354"/>
        <v>4786</v>
      </c>
      <c r="C3788" t="s">
        <v>9456</v>
      </c>
      <c r="D3788" t="str">
        <f t="shared" si="359"/>
        <v>Donald Shaw</v>
      </c>
      <c r="E3788" t="s">
        <v>51</v>
      </c>
      <c r="F3788" t="str">
        <f t="shared" si="355"/>
        <v>WEST</v>
      </c>
      <c r="G3788" t="s">
        <v>12</v>
      </c>
      <c r="H3788" t="str">
        <f t="shared" si="356"/>
        <v>Electronics</v>
      </c>
      <c r="I3788" s="2" t="s">
        <v>3848</v>
      </c>
      <c r="J3788" s="1">
        <v>45633</v>
      </c>
      <c r="K3788"/>
      <c r="L3788" s="4">
        <v>0</v>
      </c>
      <c r="M3788" s="4" t="str">
        <f t="shared" si="357"/>
        <v>Low Sales</v>
      </c>
      <c r="N3788" s="2" t="str">
        <f t="shared" si="358"/>
        <v>Grade C</v>
      </c>
      <c r="O3788">
        <v>15</v>
      </c>
      <c r="P3788" s="4">
        <v>15</v>
      </c>
      <c r="Q3788" t="s">
        <v>23</v>
      </c>
      <c r="R3788" s="4">
        <v>2</v>
      </c>
      <c r="S3788" t="str">
        <f>CONCATENATE(OrdersTable[[#This Row],[Clean_ID]],"-",OrdersTable[[#This Row],[Clean_Region]],"-",OrdersTable[[#This Row],[Clean_Product]])</f>
        <v>4786-WEST-Electronics</v>
      </c>
    </row>
    <row r="3789" spans="1:19" x14ac:dyDescent="0.3">
      <c r="A3789" t="s">
        <v>9457</v>
      </c>
      <c r="B3789" t="str">
        <f t="shared" si="354"/>
        <v>4787</v>
      </c>
      <c r="C3789" t="s">
        <v>9458</v>
      </c>
      <c r="D3789" t="str">
        <f t="shared" si="359"/>
        <v>Jordan Abbott</v>
      </c>
      <c r="E3789" t="s">
        <v>51</v>
      </c>
      <c r="F3789" t="str">
        <f t="shared" si="355"/>
        <v>WEST</v>
      </c>
      <c r="G3789" t="s">
        <v>35</v>
      </c>
      <c r="H3789" t="str">
        <f t="shared" si="356"/>
        <v>Electronics</v>
      </c>
      <c r="I3789" s="2" t="s">
        <v>9459</v>
      </c>
      <c r="J3789" s="1">
        <v>46108</v>
      </c>
      <c r="K3789">
        <v>909.7</v>
      </c>
      <c r="L3789" s="4">
        <v>909.7</v>
      </c>
      <c r="M3789" s="4" t="str">
        <f t="shared" si="357"/>
        <v>Low Sales</v>
      </c>
      <c r="N3789" s="2" t="str">
        <f t="shared" si="358"/>
        <v>Grade C</v>
      </c>
      <c r="O3789">
        <v>15</v>
      </c>
      <c r="P3789" s="4">
        <v>15</v>
      </c>
      <c r="Q3789" t="s">
        <v>23</v>
      </c>
      <c r="R3789" s="4">
        <v>4</v>
      </c>
      <c r="S3789" t="str">
        <f>CONCATENATE(OrdersTable[[#This Row],[Clean_ID]],"-",OrdersTable[[#This Row],[Clean_Region]],"-",OrdersTable[[#This Row],[Clean_Product]])</f>
        <v>4787-WEST-Electronics</v>
      </c>
    </row>
    <row r="3790" spans="1:19" x14ac:dyDescent="0.3">
      <c r="A3790" t="s">
        <v>9460</v>
      </c>
      <c r="B3790" t="str">
        <f t="shared" si="354"/>
        <v>4788</v>
      </c>
      <c r="C3790" t="s">
        <v>9461</v>
      </c>
      <c r="D3790" t="str">
        <f t="shared" si="359"/>
        <v>Alexander Carter</v>
      </c>
      <c r="E3790" t="s">
        <v>34</v>
      </c>
      <c r="F3790" t="str">
        <f t="shared" si="355"/>
        <v>NORTH</v>
      </c>
      <c r="G3790" t="s">
        <v>35</v>
      </c>
      <c r="H3790" t="str">
        <f t="shared" si="356"/>
        <v>Electronics</v>
      </c>
      <c r="I3790" s="2" t="s">
        <v>284</v>
      </c>
      <c r="J3790" s="1">
        <v>45415</v>
      </c>
      <c r="K3790">
        <v>2082.06</v>
      </c>
      <c r="L3790" s="4">
        <v>2082.06</v>
      </c>
      <c r="M3790" s="4" t="str">
        <f t="shared" si="357"/>
        <v>Low Sales</v>
      </c>
      <c r="N3790" s="2" t="str">
        <f t="shared" si="358"/>
        <v>Grade B</v>
      </c>
      <c r="O3790"/>
      <c r="P3790" s="4">
        <v>0</v>
      </c>
      <c r="Q3790" t="s">
        <v>31</v>
      </c>
      <c r="R3790" s="4">
        <v>15</v>
      </c>
      <c r="S3790" t="str">
        <f>CONCATENATE(OrdersTable[[#This Row],[Clean_ID]],"-",OrdersTable[[#This Row],[Clean_Region]],"-",OrdersTable[[#This Row],[Clean_Product]])</f>
        <v>4788-NORTH-Electronics</v>
      </c>
    </row>
    <row r="3791" spans="1:19" x14ac:dyDescent="0.3">
      <c r="A3791" t="s">
        <v>9462</v>
      </c>
      <c r="B3791" t="str">
        <f t="shared" si="354"/>
        <v>4789</v>
      </c>
      <c r="C3791" t="s">
        <v>9463</v>
      </c>
      <c r="D3791" t="str">
        <f t="shared" si="359"/>
        <v>Hannah Wilkerson</v>
      </c>
      <c r="E3791" t="s">
        <v>11</v>
      </c>
      <c r="F3791" t="str">
        <f t="shared" si="355"/>
        <v>NORTH</v>
      </c>
      <c r="G3791" t="s">
        <v>35</v>
      </c>
      <c r="H3791" t="str">
        <f t="shared" si="356"/>
        <v>Electronics</v>
      </c>
      <c r="I3791" s="2" t="s">
        <v>9464</v>
      </c>
      <c r="J3791" s="1">
        <v>45535</v>
      </c>
      <c r="K3791">
        <v>700.55</v>
      </c>
      <c r="L3791" s="4">
        <v>700.55</v>
      </c>
      <c r="M3791" s="4" t="str">
        <f t="shared" si="357"/>
        <v>Low Sales</v>
      </c>
      <c r="N3791" s="2" t="str">
        <f t="shared" si="358"/>
        <v>Grade C</v>
      </c>
      <c r="O3791">
        <v>20</v>
      </c>
      <c r="P3791" s="4">
        <v>20</v>
      </c>
      <c r="Q3791" t="s">
        <v>23</v>
      </c>
      <c r="R3791" s="4">
        <v>2</v>
      </c>
      <c r="S3791" t="str">
        <f>CONCATENATE(OrdersTable[[#This Row],[Clean_ID]],"-",OrdersTable[[#This Row],[Clean_Region]],"-",OrdersTable[[#This Row],[Clean_Product]])</f>
        <v>4789-NORTH-Electronics</v>
      </c>
    </row>
    <row r="3792" spans="1:19" x14ac:dyDescent="0.3">
      <c r="A3792" t="s">
        <v>9465</v>
      </c>
      <c r="B3792" t="str">
        <f t="shared" si="354"/>
        <v>4790</v>
      </c>
      <c r="C3792" t="s">
        <v>9466</v>
      </c>
      <c r="D3792" t="str">
        <f t="shared" si="359"/>
        <v>Angela Smith</v>
      </c>
      <c r="E3792" t="s">
        <v>26</v>
      </c>
      <c r="F3792" t="str">
        <f t="shared" si="355"/>
        <v>EAST</v>
      </c>
      <c r="G3792" t="s">
        <v>12</v>
      </c>
      <c r="H3792" t="str">
        <f t="shared" si="356"/>
        <v>Electronics</v>
      </c>
      <c r="I3792" s="2" t="s">
        <v>8041</v>
      </c>
      <c r="J3792" s="1">
        <v>45588</v>
      </c>
      <c r="K3792"/>
      <c r="L3792" s="4">
        <v>0</v>
      </c>
      <c r="M3792" s="4" t="str">
        <f t="shared" si="357"/>
        <v>Low Sales</v>
      </c>
      <c r="N3792" s="2" t="str">
        <f t="shared" si="358"/>
        <v>Grade C</v>
      </c>
      <c r="O3792"/>
      <c r="P3792" s="4">
        <v>0</v>
      </c>
      <c r="Q3792" t="s">
        <v>31</v>
      </c>
      <c r="R3792" s="4">
        <v>11</v>
      </c>
      <c r="S3792" t="str">
        <f>CONCATENATE(OrdersTable[[#This Row],[Clean_ID]],"-",OrdersTable[[#This Row],[Clean_Region]],"-",OrdersTable[[#This Row],[Clean_Product]])</f>
        <v>4790-EAST-Electronics</v>
      </c>
    </row>
    <row r="3793" spans="1:19" x14ac:dyDescent="0.3">
      <c r="A3793" t="s">
        <v>9467</v>
      </c>
      <c r="B3793" t="str">
        <f t="shared" si="354"/>
        <v>4791</v>
      </c>
      <c r="C3793" t="s">
        <v>9468</v>
      </c>
      <c r="D3793" t="str">
        <f t="shared" si="359"/>
        <v>Jason Curtis</v>
      </c>
      <c r="E3793" t="s">
        <v>11</v>
      </c>
      <c r="F3793" t="str">
        <f t="shared" si="355"/>
        <v>NORTH</v>
      </c>
      <c r="G3793" t="s">
        <v>35</v>
      </c>
      <c r="H3793" t="str">
        <f t="shared" si="356"/>
        <v>Electronics</v>
      </c>
      <c r="I3793" s="2" t="s">
        <v>9469</v>
      </c>
      <c r="J3793" s="1">
        <v>45666</v>
      </c>
      <c r="K3793">
        <v>2329.87</v>
      </c>
      <c r="L3793" s="4">
        <v>2329.87</v>
      </c>
      <c r="M3793" s="4" t="str">
        <f t="shared" si="357"/>
        <v>Low Sales</v>
      </c>
      <c r="N3793" s="2" t="str">
        <f t="shared" si="358"/>
        <v>Grade B</v>
      </c>
      <c r="O3793">
        <v>15</v>
      </c>
      <c r="P3793" s="4">
        <v>15</v>
      </c>
      <c r="Q3793" t="s">
        <v>18</v>
      </c>
      <c r="R3793" s="4">
        <v>11</v>
      </c>
      <c r="S3793" t="str">
        <f>CONCATENATE(OrdersTable[[#This Row],[Clean_ID]],"-",OrdersTable[[#This Row],[Clean_Region]],"-",OrdersTable[[#This Row],[Clean_Product]])</f>
        <v>4791-NORTH-Electronics</v>
      </c>
    </row>
    <row r="3794" spans="1:19" x14ac:dyDescent="0.3">
      <c r="A3794" t="s">
        <v>9470</v>
      </c>
      <c r="B3794" t="str">
        <f t="shared" si="354"/>
        <v>4792</v>
      </c>
      <c r="C3794" t="s">
        <v>9471</v>
      </c>
      <c r="D3794" t="str">
        <f t="shared" si="359"/>
        <v>Larry Leach</v>
      </c>
      <c r="E3794" t="s">
        <v>44</v>
      </c>
      <c r="F3794" t="str">
        <f t="shared" si="355"/>
        <v>SOUTH</v>
      </c>
      <c r="G3794" t="s">
        <v>35</v>
      </c>
      <c r="H3794" t="str">
        <f t="shared" si="356"/>
        <v>Electronics</v>
      </c>
      <c r="I3794" s="2" t="s">
        <v>4044</v>
      </c>
      <c r="J3794" s="1">
        <v>45316</v>
      </c>
      <c r="K3794">
        <v>258.06</v>
      </c>
      <c r="L3794" s="4">
        <v>258.06</v>
      </c>
      <c r="M3794" s="4" t="str">
        <f t="shared" si="357"/>
        <v>Low Sales</v>
      </c>
      <c r="N3794" s="2" t="str">
        <f t="shared" si="358"/>
        <v>Grade C</v>
      </c>
      <c r="O3794">
        <v>5</v>
      </c>
      <c r="P3794" s="4">
        <v>5</v>
      </c>
      <c r="Q3794" t="s">
        <v>14</v>
      </c>
      <c r="R3794" s="4">
        <v>2</v>
      </c>
      <c r="S3794" t="str">
        <f>CONCATENATE(OrdersTable[[#This Row],[Clean_ID]],"-",OrdersTable[[#This Row],[Clean_Region]],"-",OrdersTable[[#This Row],[Clean_Product]])</f>
        <v>4792-SOUTH-Electronics</v>
      </c>
    </row>
    <row r="3795" spans="1:19" x14ac:dyDescent="0.3">
      <c r="A3795" t="s">
        <v>9472</v>
      </c>
      <c r="B3795" t="str">
        <f t="shared" si="354"/>
        <v>4793</v>
      </c>
      <c r="C3795" t="s">
        <v>9473</v>
      </c>
      <c r="D3795" t="str">
        <f t="shared" si="359"/>
        <v>Crystal Wilson</v>
      </c>
      <c r="E3795" t="s">
        <v>26</v>
      </c>
      <c r="F3795" t="str">
        <f t="shared" si="355"/>
        <v>EAST</v>
      </c>
      <c r="G3795" t="s">
        <v>35</v>
      </c>
      <c r="H3795" t="str">
        <f t="shared" si="356"/>
        <v>Electronics</v>
      </c>
      <c r="I3795" s="2" t="s">
        <v>1151</v>
      </c>
      <c r="J3795" s="1">
        <v>46042</v>
      </c>
      <c r="K3795">
        <v>4255.42</v>
      </c>
      <c r="L3795" s="4">
        <v>4255.42</v>
      </c>
      <c r="M3795" s="4" t="str">
        <f t="shared" si="357"/>
        <v>High Sales</v>
      </c>
      <c r="N3795" s="2" t="str">
        <f t="shared" si="358"/>
        <v>Grade A</v>
      </c>
      <c r="O3795"/>
      <c r="P3795" s="4">
        <v>0</v>
      </c>
      <c r="Q3795" t="s">
        <v>18</v>
      </c>
      <c r="R3795" s="4">
        <v>8</v>
      </c>
      <c r="S3795" t="str">
        <f>CONCATENATE(OrdersTable[[#This Row],[Clean_ID]],"-",OrdersTable[[#This Row],[Clean_Region]],"-",OrdersTable[[#This Row],[Clean_Product]])</f>
        <v>4793-EAST-Electronics</v>
      </c>
    </row>
    <row r="3796" spans="1:19" x14ac:dyDescent="0.3">
      <c r="A3796" t="s">
        <v>9474</v>
      </c>
      <c r="B3796" t="str">
        <f t="shared" si="354"/>
        <v>4794</v>
      </c>
      <c r="C3796" t="s">
        <v>9475</v>
      </c>
      <c r="D3796" t="str">
        <f t="shared" si="359"/>
        <v>Paul Price</v>
      </c>
      <c r="E3796" t="s">
        <v>21</v>
      </c>
      <c r="F3796" t="str">
        <f t="shared" si="355"/>
        <v>CENTRAL</v>
      </c>
      <c r="G3796" t="s">
        <v>12</v>
      </c>
      <c r="H3796" t="str">
        <f t="shared" si="356"/>
        <v>Electronics</v>
      </c>
      <c r="I3796" s="2" t="s">
        <v>1727</v>
      </c>
      <c r="J3796" s="1">
        <v>45842</v>
      </c>
      <c r="K3796"/>
      <c r="L3796" s="4">
        <v>0</v>
      </c>
      <c r="M3796" s="4" t="str">
        <f t="shared" si="357"/>
        <v>Low Sales</v>
      </c>
      <c r="N3796" s="2" t="str">
        <f t="shared" si="358"/>
        <v>Grade C</v>
      </c>
      <c r="O3796">
        <v>20</v>
      </c>
      <c r="P3796" s="4">
        <v>20</v>
      </c>
      <c r="Q3796" t="s">
        <v>14</v>
      </c>
      <c r="R3796" s="4">
        <v>7</v>
      </c>
      <c r="S3796" t="str">
        <f>CONCATENATE(OrdersTable[[#This Row],[Clean_ID]],"-",OrdersTable[[#This Row],[Clean_Region]],"-",OrdersTable[[#This Row],[Clean_Product]])</f>
        <v>4794-CENTRAL-Electronics</v>
      </c>
    </row>
    <row r="3797" spans="1:19" x14ac:dyDescent="0.3">
      <c r="A3797" t="s">
        <v>9476</v>
      </c>
      <c r="B3797" t="str">
        <f t="shared" si="354"/>
        <v>4795</v>
      </c>
      <c r="C3797" t="s">
        <v>9477</v>
      </c>
      <c r="D3797" t="str">
        <f t="shared" si="359"/>
        <v>Abigail Wright</v>
      </c>
      <c r="E3797" t="s">
        <v>44</v>
      </c>
      <c r="F3797" t="str">
        <f t="shared" si="355"/>
        <v>SOUTH</v>
      </c>
      <c r="G3797" t="s">
        <v>12</v>
      </c>
      <c r="H3797" t="str">
        <f t="shared" si="356"/>
        <v>Electronics</v>
      </c>
      <c r="I3797" s="2" t="s">
        <v>2874</v>
      </c>
      <c r="J3797" s="1">
        <v>45709</v>
      </c>
      <c r="K3797"/>
      <c r="L3797" s="4">
        <v>0</v>
      </c>
      <c r="M3797" s="4" t="str">
        <f t="shared" si="357"/>
        <v>Low Sales</v>
      </c>
      <c r="N3797" s="2" t="str">
        <f t="shared" si="358"/>
        <v>Grade C</v>
      </c>
      <c r="O3797">
        <v>5</v>
      </c>
      <c r="P3797" s="4">
        <v>5</v>
      </c>
      <c r="Q3797" t="s">
        <v>37</v>
      </c>
      <c r="R3797" s="4">
        <v>14</v>
      </c>
      <c r="S3797" t="str">
        <f>CONCATENATE(OrdersTable[[#This Row],[Clean_ID]],"-",OrdersTable[[#This Row],[Clean_Region]],"-",OrdersTable[[#This Row],[Clean_Product]])</f>
        <v>4795-SOUTH-Electronics</v>
      </c>
    </row>
    <row r="3798" spans="1:19" x14ac:dyDescent="0.3">
      <c r="A3798" t="s">
        <v>9478</v>
      </c>
      <c r="B3798" t="str">
        <f t="shared" si="354"/>
        <v>4796</v>
      </c>
      <c r="C3798" t="s">
        <v>9479</v>
      </c>
      <c r="D3798" t="str">
        <f t="shared" si="359"/>
        <v>Angela Lester</v>
      </c>
      <c r="E3798" t="s">
        <v>11</v>
      </c>
      <c r="F3798" t="str">
        <f t="shared" si="355"/>
        <v>NORTH</v>
      </c>
      <c r="G3798" t="s">
        <v>40</v>
      </c>
      <c r="H3798" t="str">
        <f t="shared" si="356"/>
        <v>Office Supplies</v>
      </c>
      <c r="I3798" s="2" t="s">
        <v>186</v>
      </c>
      <c r="J3798" s="1">
        <v>45722</v>
      </c>
      <c r="K3798"/>
      <c r="L3798" s="4">
        <v>0</v>
      </c>
      <c r="M3798" s="4" t="str">
        <f t="shared" si="357"/>
        <v>Low Sales</v>
      </c>
      <c r="N3798" s="2" t="str">
        <f t="shared" si="358"/>
        <v>Grade C</v>
      </c>
      <c r="O3798">
        <v>5</v>
      </c>
      <c r="P3798" s="4">
        <v>5</v>
      </c>
      <c r="Q3798" t="s">
        <v>37</v>
      </c>
      <c r="R3798" s="4">
        <v>7</v>
      </c>
      <c r="S3798" t="str">
        <f>CONCATENATE(OrdersTable[[#This Row],[Clean_ID]],"-",OrdersTable[[#This Row],[Clean_Region]],"-",OrdersTable[[#This Row],[Clean_Product]])</f>
        <v>4796-NORTH-Office Supplies</v>
      </c>
    </row>
    <row r="3799" spans="1:19" x14ac:dyDescent="0.3">
      <c r="A3799" t="s">
        <v>9480</v>
      </c>
      <c r="B3799" t="str">
        <f t="shared" si="354"/>
        <v>4797</v>
      </c>
      <c r="C3799" t="s">
        <v>9481</v>
      </c>
      <c r="D3799" t="str">
        <f t="shared" si="359"/>
        <v>Stacey Mckinney Md</v>
      </c>
      <c r="E3799" t="s">
        <v>26</v>
      </c>
      <c r="F3799" t="str">
        <f t="shared" si="355"/>
        <v>EAST</v>
      </c>
      <c r="G3799" t="s">
        <v>35</v>
      </c>
      <c r="H3799" t="str">
        <f t="shared" si="356"/>
        <v>Electronics</v>
      </c>
      <c r="I3799" s="2" t="s">
        <v>7763</v>
      </c>
      <c r="J3799" s="1">
        <v>46068</v>
      </c>
      <c r="K3799">
        <v>2704.7</v>
      </c>
      <c r="L3799" s="4">
        <v>2704.7</v>
      </c>
      <c r="M3799" s="4" t="str">
        <f t="shared" si="357"/>
        <v>High Sales</v>
      </c>
      <c r="N3799" s="2" t="str">
        <f t="shared" si="358"/>
        <v>Grade B</v>
      </c>
      <c r="O3799">
        <v>20</v>
      </c>
      <c r="P3799" s="4">
        <v>20</v>
      </c>
      <c r="Q3799" t="s">
        <v>23</v>
      </c>
      <c r="R3799" s="4">
        <v>3</v>
      </c>
      <c r="S3799" t="str">
        <f>CONCATENATE(OrdersTable[[#This Row],[Clean_ID]],"-",OrdersTable[[#This Row],[Clean_Region]],"-",OrdersTable[[#This Row],[Clean_Product]])</f>
        <v>4797-EAST-Electronics</v>
      </c>
    </row>
    <row r="3800" spans="1:19" x14ac:dyDescent="0.3">
      <c r="A3800" t="s">
        <v>9482</v>
      </c>
      <c r="B3800" t="str">
        <f t="shared" si="354"/>
        <v>4798</v>
      </c>
      <c r="C3800" t="s">
        <v>9483</v>
      </c>
      <c r="D3800" t="str">
        <f t="shared" si="359"/>
        <v>Joy Wagner</v>
      </c>
      <c r="E3800" t="s">
        <v>21</v>
      </c>
      <c r="F3800" t="str">
        <f t="shared" si="355"/>
        <v>CENTRAL</v>
      </c>
      <c r="G3800" t="s">
        <v>12</v>
      </c>
      <c r="H3800" t="str">
        <f t="shared" si="356"/>
        <v>Electronics</v>
      </c>
      <c r="I3800" s="2" t="s">
        <v>7618</v>
      </c>
      <c r="J3800" s="1">
        <v>45304</v>
      </c>
      <c r="K3800"/>
      <c r="L3800" s="4">
        <v>0</v>
      </c>
      <c r="M3800" s="4" t="str">
        <f t="shared" si="357"/>
        <v>Low Sales</v>
      </c>
      <c r="N3800" s="2" t="str">
        <f t="shared" si="358"/>
        <v>Grade C</v>
      </c>
      <c r="O3800">
        <v>10</v>
      </c>
      <c r="P3800" s="4">
        <v>10</v>
      </c>
      <c r="Q3800" t="s">
        <v>14</v>
      </c>
      <c r="R3800" s="4">
        <v>12</v>
      </c>
      <c r="S3800" t="str">
        <f>CONCATENATE(OrdersTable[[#This Row],[Clean_ID]],"-",OrdersTable[[#This Row],[Clean_Region]],"-",OrdersTable[[#This Row],[Clean_Product]])</f>
        <v>4798-CENTRAL-Electronics</v>
      </c>
    </row>
    <row r="3801" spans="1:19" x14ac:dyDescent="0.3">
      <c r="A3801" t="s">
        <v>9484</v>
      </c>
      <c r="B3801" t="str">
        <f t="shared" si="354"/>
        <v>4799</v>
      </c>
      <c r="C3801" t="s">
        <v>9485</v>
      </c>
      <c r="D3801" t="str">
        <f t="shared" si="359"/>
        <v>Jacqueline Kim</v>
      </c>
      <c r="E3801" t="s">
        <v>11</v>
      </c>
      <c r="F3801" t="str">
        <f t="shared" si="355"/>
        <v>NORTH</v>
      </c>
      <c r="G3801" t="s">
        <v>12</v>
      </c>
      <c r="H3801" t="str">
        <f t="shared" si="356"/>
        <v>Electronics</v>
      </c>
      <c r="I3801" s="2" t="s">
        <v>5632</v>
      </c>
      <c r="J3801" s="1">
        <v>45981</v>
      </c>
      <c r="K3801"/>
      <c r="L3801" s="4">
        <v>0</v>
      </c>
      <c r="M3801" s="4" t="str">
        <f t="shared" si="357"/>
        <v>Low Sales</v>
      </c>
      <c r="N3801" s="2" t="str">
        <f t="shared" si="358"/>
        <v>Grade C</v>
      </c>
      <c r="O3801">
        <v>20</v>
      </c>
      <c r="P3801" s="4">
        <v>20</v>
      </c>
      <c r="Q3801" t="s">
        <v>18</v>
      </c>
      <c r="R3801" s="4">
        <v>11</v>
      </c>
      <c r="S3801" t="str">
        <f>CONCATENATE(OrdersTable[[#This Row],[Clean_ID]],"-",OrdersTable[[#This Row],[Clean_Region]],"-",OrdersTable[[#This Row],[Clean_Product]])</f>
        <v>4799-NORTH-Electronics</v>
      </c>
    </row>
    <row r="3802" spans="1:19" x14ac:dyDescent="0.3">
      <c r="A3802" t="s">
        <v>9486</v>
      </c>
      <c r="B3802" t="str">
        <f t="shared" si="354"/>
        <v>4800</v>
      </c>
      <c r="C3802" t="s">
        <v>9487</v>
      </c>
      <c r="D3802" t="str">
        <f t="shared" si="359"/>
        <v>Willie Jones</v>
      </c>
      <c r="E3802" t="s">
        <v>44</v>
      </c>
      <c r="F3802" t="str">
        <f t="shared" si="355"/>
        <v>SOUTH</v>
      </c>
      <c r="G3802" t="s">
        <v>35</v>
      </c>
      <c r="H3802" t="str">
        <f t="shared" si="356"/>
        <v>Electronics</v>
      </c>
      <c r="I3802" s="2" t="s">
        <v>9488</v>
      </c>
      <c r="J3802" s="1">
        <v>45359</v>
      </c>
      <c r="K3802">
        <v>2128.88</v>
      </c>
      <c r="L3802" s="4">
        <v>2128.88</v>
      </c>
      <c r="M3802" s="4" t="str">
        <f t="shared" si="357"/>
        <v>Low Sales</v>
      </c>
      <c r="N3802" s="2" t="str">
        <f t="shared" si="358"/>
        <v>Grade B</v>
      </c>
      <c r="O3802">
        <v>20</v>
      </c>
      <c r="P3802" s="4">
        <v>20</v>
      </c>
      <c r="Q3802" t="s">
        <v>37</v>
      </c>
      <c r="R3802" s="4">
        <v>4</v>
      </c>
      <c r="S3802" t="str">
        <f>CONCATENATE(OrdersTable[[#This Row],[Clean_ID]],"-",OrdersTable[[#This Row],[Clean_Region]],"-",OrdersTable[[#This Row],[Clean_Product]])</f>
        <v>4800-SOUTH-Electronics</v>
      </c>
    </row>
    <row r="3803" spans="1:19" x14ac:dyDescent="0.3">
      <c r="A3803" t="s">
        <v>9489</v>
      </c>
      <c r="B3803" t="str">
        <f t="shared" si="354"/>
        <v>4801</v>
      </c>
      <c r="C3803" t="s">
        <v>9490</v>
      </c>
      <c r="D3803" t="str">
        <f t="shared" si="359"/>
        <v>Barbara Hall</v>
      </c>
      <c r="E3803" t="s">
        <v>11</v>
      </c>
      <c r="F3803" t="str">
        <f t="shared" si="355"/>
        <v>NORTH</v>
      </c>
      <c r="G3803" t="s">
        <v>12</v>
      </c>
      <c r="H3803" t="str">
        <f t="shared" si="356"/>
        <v>Electronics</v>
      </c>
      <c r="I3803" s="2" t="s">
        <v>5261</v>
      </c>
      <c r="J3803" s="1">
        <v>45838</v>
      </c>
      <c r="K3803"/>
      <c r="L3803" s="4">
        <v>0</v>
      </c>
      <c r="M3803" s="4" t="str">
        <f t="shared" si="357"/>
        <v>Low Sales</v>
      </c>
      <c r="N3803" s="2" t="str">
        <f t="shared" si="358"/>
        <v>Grade C</v>
      </c>
      <c r="O3803"/>
      <c r="P3803" s="4">
        <v>0</v>
      </c>
      <c r="Q3803" t="s">
        <v>23</v>
      </c>
      <c r="R3803" s="4">
        <v>15</v>
      </c>
      <c r="S3803" t="str">
        <f>CONCATENATE(OrdersTable[[#This Row],[Clean_ID]],"-",OrdersTable[[#This Row],[Clean_Region]],"-",OrdersTable[[#This Row],[Clean_Product]])</f>
        <v>4801-NORTH-Electronics</v>
      </c>
    </row>
    <row r="3804" spans="1:19" x14ac:dyDescent="0.3">
      <c r="A3804" t="s">
        <v>9491</v>
      </c>
      <c r="B3804" t="str">
        <f t="shared" si="354"/>
        <v>4802</v>
      </c>
      <c r="C3804" t="s">
        <v>9492</v>
      </c>
      <c r="D3804" t="str">
        <f t="shared" si="359"/>
        <v>Darryl Young</v>
      </c>
      <c r="E3804" t="s">
        <v>21</v>
      </c>
      <c r="F3804" t="str">
        <f t="shared" si="355"/>
        <v>CENTRAL</v>
      </c>
      <c r="G3804" t="s">
        <v>40</v>
      </c>
      <c r="H3804" t="str">
        <f t="shared" si="356"/>
        <v>Office Supplies</v>
      </c>
      <c r="I3804" s="2" t="s">
        <v>2730</v>
      </c>
      <c r="J3804" s="1">
        <v>45397</v>
      </c>
      <c r="K3804"/>
      <c r="L3804" s="4">
        <v>0</v>
      </c>
      <c r="M3804" s="4" t="str">
        <f t="shared" si="357"/>
        <v>Low Sales</v>
      </c>
      <c r="N3804" s="2" t="str">
        <f t="shared" si="358"/>
        <v>Grade C</v>
      </c>
      <c r="O3804"/>
      <c r="P3804" s="4">
        <v>0</v>
      </c>
      <c r="Q3804" t="s">
        <v>37</v>
      </c>
      <c r="R3804" s="4">
        <v>4</v>
      </c>
      <c r="S3804" t="str">
        <f>CONCATENATE(OrdersTable[[#This Row],[Clean_ID]],"-",OrdersTable[[#This Row],[Clean_Region]],"-",OrdersTable[[#This Row],[Clean_Product]])</f>
        <v>4802-CENTRAL-Office Supplies</v>
      </c>
    </row>
    <row r="3805" spans="1:19" x14ac:dyDescent="0.3">
      <c r="A3805" t="s">
        <v>9493</v>
      </c>
      <c r="B3805" t="str">
        <f t="shared" si="354"/>
        <v>4803</v>
      </c>
      <c r="C3805" t="s">
        <v>8344</v>
      </c>
      <c r="D3805" t="str">
        <f t="shared" si="359"/>
        <v>Jason Logan</v>
      </c>
      <c r="E3805" t="s">
        <v>51</v>
      </c>
      <c r="F3805" t="str">
        <f t="shared" si="355"/>
        <v>WEST</v>
      </c>
      <c r="G3805" t="s">
        <v>35</v>
      </c>
      <c r="H3805" t="str">
        <f t="shared" si="356"/>
        <v>Electronics</v>
      </c>
      <c r="I3805" s="2" t="s">
        <v>7705</v>
      </c>
      <c r="J3805" s="1">
        <v>45373</v>
      </c>
      <c r="K3805"/>
      <c r="L3805" s="4">
        <v>0</v>
      </c>
      <c r="M3805" s="4" t="str">
        <f t="shared" si="357"/>
        <v>Low Sales</v>
      </c>
      <c r="N3805" s="2" t="str">
        <f t="shared" si="358"/>
        <v>Grade C</v>
      </c>
      <c r="O3805"/>
      <c r="P3805" s="4">
        <v>0</v>
      </c>
      <c r="Q3805" t="s">
        <v>14</v>
      </c>
      <c r="R3805" s="4">
        <v>7</v>
      </c>
      <c r="S3805" t="str">
        <f>CONCATENATE(OrdersTable[[#This Row],[Clean_ID]],"-",OrdersTable[[#This Row],[Clean_Region]],"-",OrdersTable[[#This Row],[Clean_Product]])</f>
        <v>4803-WEST-Electronics</v>
      </c>
    </row>
    <row r="3806" spans="1:19" x14ac:dyDescent="0.3">
      <c r="A3806" t="s">
        <v>9494</v>
      </c>
      <c r="B3806" t="str">
        <f t="shared" si="354"/>
        <v>4804</v>
      </c>
      <c r="C3806" t="s">
        <v>9495</v>
      </c>
      <c r="D3806" t="str">
        <f t="shared" si="359"/>
        <v>Keith Adams</v>
      </c>
      <c r="E3806" t="s">
        <v>51</v>
      </c>
      <c r="F3806" t="str">
        <f t="shared" si="355"/>
        <v>WEST</v>
      </c>
      <c r="G3806" t="s">
        <v>35</v>
      </c>
      <c r="H3806" t="str">
        <f t="shared" si="356"/>
        <v>Electronics</v>
      </c>
      <c r="I3806" s="2" t="s">
        <v>212</v>
      </c>
      <c r="J3806" s="1">
        <v>45781</v>
      </c>
      <c r="K3806"/>
      <c r="L3806" s="4">
        <v>0</v>
      </c>
      <c r="M3806" s="4" t="str">
        <f t="shared" si="357"/>
        <v>Low Sales</v>
      </c>
      <c r="N3806" s="2" t="str">
        <f t="shared" si="358"/>
        <v>Grade C</v>
      </c>
      <c r="O3806">
        <v>20</v>
      </c>
      <c r="P3806" s="4">
        <v>20</v>
      </c>
      <c r="Q3806" t="s">
        <v>14</v>
      </c>
      <c r="R3806" s="4">
        <v>2</v>
      </c>
      <c r="S3806" t="str">
        <f>CONCATENATE(OrdersTable[[#This Row],[Clean_ID]],"-",OrdersTable[[#This Row],[Clean_Region]],"-",OrdersTable[[#This Row],[Clean_Product]])</f>
        <v>4804-WEST-Electronics</v>
      </c>
    </row>
    <row r="3807" spans="1:19" x14ac:dyDescent="0.3">
      <c r="A3807" t="s">
        <v>9496</v>
      </c>
      <c r="B3807" t="str">
        <f t="shared" si="354"/>
        <v>4805</v>
      </c>
      <c r="C3807" t="s">
        <v>9497</v>
      </c>
      <c r="D3807" t="str">
        <f t="shared" si="359"/>
        <v>Michelle Roberts</v>
      </c>
      <c r="E3807" t="s">
        <v>51</v>
      </c>
      <c r="F3807" t="str">
        <f t="shared" si="355"/>
        <v>WEST</v>
      </c>
      <c r="G3807" t="s">
        <v>40</v>
      </c>
      <c r="H3807" t="str">
        <f t="shared" si="356"/>
        <v>Office Supplies</v>
      </c>
      <c r="I3807" s="2" t="s">
        <v>9498</v>
      </c>
      <c r="J3807" s="1">
        <v>45654</v>
      </c>
      <c r="K3807"/>
      <c r="L3807" s="4">
        <v>0</v>
      </c>
      <c r="M3807" s="4" t="str">
        <f t="shared" si="357"/>
        <v>Low Sales</v>
      </c>
      <c r="N3807" s="2" t="str">
        <f t="shared" si="358"/>
        <v>Grade C</v>
      </c>
      <c r="O3807">
        <v>20</v>
      </c>
      <c r="P3807" s="4">
        <v>20</v>
      </c>
      <c r="Q3807" t="s">
        <v>18</v>
      </c>
      <c r="R3807" s="4">
        <v>5</v>
      </c>
      <c r="S3807" t="str">
        <f>CONCATENATE(OrdersTable[[#This Row],[Clean_ID]],"-",OrdersTable[[#This Row],[Clean_Region]],"-",OrdersTable[[#This Row],[Clean_Product]])</f>
        <v>4805-WEST-Office Supplies</v>
      </c>
    </row>
    <row r="3808" spans="1:19" x14ac:dyDescent="0.3">
      <c r="A3808" t="s">
        <v>9499</v>
      </c>
      <c r="B3808" t="str">
        <f t="shared" si="354"/>
        <v>4806</v>
      </c>
      <c r="C3808" t="s">
        <v>9500</v>
      </c>
      <c r="D3808" t="str">
        <f t="shared" si="359"/>
        <v>Amber Odonnell</v>
      </c>
      <c r="E3808" t="s">
        <v>44</v>
      </c>
      <c r="F3808" t="str">
        <f t="shared" si="355"/>
        <v>SOUTH</v>
      </c>
      <c r="G3808" t="s">
        <v>12</v>
      </c>
      <c r="H3808" t="str">
        <f t="shared" si="356"/>
        <v>Electronics</v>
      </c>
      <c r="I3808" s="2" t="s">
        <v>9501</v>
      </c>
      <c r="J3808" s="1">
        <v>45807</v>
      </c>
      <c r="K3808"/>
      <c r="L3808" s="4">
        <v>0</v>
      </c>
      <c r="M3808" s="4" t="str">
        <f t="shared" si="357"/>
        <v>Low Sales</v>
      </c>
      <c r="N3808" s="2" t="str">
        <f t="shared" si="358"/>
        <v>Grade C</v>
      </c>
      <c r="O3808">
        <v>10</v>
      </c>
      <c r="P3808" s="4">
        <v>10</v>
      </c>
      <c r="Q3808" t="s">
        <v>37</v>
      </c>
      <c r="R3808" s="4">
        <v>15</v>
      </c>
      <c r="S3808" t="str">
        <f>CONCATENATE(OrdersTable[[#This Row],[Clean_ID]],"-",OrdersTable[[#This Row],[Clean_Region]],"-",OrdersTable[[#This Row],[Clean_Product]])</f>
        <v>4806-SOUTH-Electronics</v>
      </c>
    </row>
    <row r="3809" spans="1:19" x14ac:dyDescent="0.3">
      <c r="A3809" t="s">
        <v>9502</v>
      </c>
      <c r="B3809" t="str">
        <f t="shared" si="354"/>
        <v>4807</v>
      </c>
      <c r="C3809" t="s">
        <v>9503</v>
      </c>
      <c r="D3809" t="str">
        <f t="shared" si="359"/>
        <v>Jonathan Powell</v>
      </c>
      <c r="E3809" t="s">
        <v>44</v>
      </c>
      <c r="F3809" t="str">
        <f t="shared" si="355"/>
        <v>SOUTH</v>
      </c>
      <c r="G3809" t="s">
        <v>12</v>
      </c>
      <c r="H3809" t="str">
        <f t="shared" si="356"/>
        <v>Electronics</v>
      </c>
      <c r="I3809" s="2" t="s">
        <v>2315</v>
      </c>
      <c r="J3809" s="1">
        <v>46029</v>
      </c>
      <c r="K3809"/>
      <c r="L3809" s="4">
        <v>0</v>
      </c>
      <c r="M3809" s="4" t="str">
        <f t="shared" si="357"/>
        <v>Low Sales</v>
      </c>
      <c r="N3809" s="2" t="str">
        <f t="shared" si="358"/>
        <v>Grade C</v>
      </c>
      <c r="O3809">
        <v>20</v>
      </c>
      <c r="P3809" s="4">
        <v>20</v>
      </c>
      <c r="Q3809" t="s">
        <v>31</v>
      </c>
      <c r="R3809" s="4">
        <v>13</v>
      </c>
      <c r="S3809" t="str">
        <f>CONCATENATE(OrdersTable[[#This Row],[Clean_ID]],"-",OrdersTable[[#This Row],[Clean_Region]],"-",OrdersTable[[#This Row],[Clean_Product]])</f>
        <v>4807-SOUTH-Electronics</v>
      </c>
    </row>
    <row r="3810" spans="1:19" x14ac:dyDescent="0.3">
      <c r="A3810" t="s">
        <v>9504</v>
      </c>
      <c r="B3810" t="str">
        <f t="shared" si="354"/>
        <v>4808</v>
      </c>
      <c r="C3810" t="s">
        <v>9505</v>
      </c>
      <c r="D3810" t="str">
        <f t="shared" si="359"/>
        <v>Brian Hines</v>
      </c>
      <c r="E3810" t="s">
        <v>44</v>
      </c>
      <c r="F3810" t="str">
        <f t="shared" si="355"/>
        <v>SOUTH</v>
      </c>
      <c r="G3810" t="s">
        <v>80</v>
      </c>
      <c r="H3810" t="str">
        <f t="shared" si="356"/>
        <v>Furniture</v>
      </c>
      <c r="I3810" s="2" t="s">
        <v>1794</v>
      </c>
      <c r="J3810" s="1">
        <v>46081</v>
      </c>
      <c r="K3810"/>
      <c r="L3810" s="4">
        <v>0</v>
      </c>
      <c r="M3810" s="4" t="str">
        <f t="shared" si="357"/>
        <v>Low Sales</v>
      </c>
      <c r="N3810" s="2" t="str">
        <f t="shared" si="358"/>
        <v>Grade C</v>
      </c>
      <c r="O3810">
        <v>10</v>
      </c>
      <c r="P3810" s="4">
        <v>10</v>
      </c>
      <c r="Q3810" t="s">
        <v>14</v>
      </c>
      <c r="R3810" s="4">
        <v>11</v>
      </c>
      <c r="S3810" t="str">
        <f>CONCATENATE(OrdersTable[[#This Row],[Clean_ID]],"-",OrdersTable[[#This Row],[Clean_Region]],"-",OrdersTable[[#This Row],[Clean_Product]])</f>
        <v>4808-SOUTH-Furniture</v>
      </c>
    </row>
    <row r="3811" spans="1:19" x14ac:dyDescent="0.3">
      <c r="A3811" t="s">
        <v>9506</v>
      </c>
      <c r="B3811" t="str">
        <f t="shared" si="354"/>
        <v>4809</v>
      </c>
      <c r="C3811" t="s">
        <v>9507</v>
      </c>
      <c r="D3811" t="str">
        <f t="shared" si="359"/>
        <v>Ricky Lopez</v>
      </c>
      <c r="E3811" t="s">
        <v>44</v>
      </c>
      <c r="F3811" t="str">
        <f t="shared" si="355"/>
        <v>SOUTH</v>
      </c>
      <c r="G3811" t="s">
        <v>12</v>
      </c>
      <c r="H3811" t="str">
        <f t="shared" si="356"/>
        <v>Electronics</v>
      </c>
      <c r="I3811" s="2" t="s">
        <v>9508</v>
      </c>
      <c r="J3811" s="1">
        <v>45679</v>
      </c>
      <c r="K3811"/>
      <c r="L3811" s="4">
        <v>0</v>
      </c>
      <c r="M3811" s="4" t="str">
        <f t="shared" si="357"/>
        <v>Low Sales</v>
      </c>
      <c r="N3811" s="2" t="str">
        <f t="shared" si="358"/>
        <v>Grade C</v>
      </c>
      <c r="O3811">
        <v>5</v>
      </c>
      <c r="P3811" s="4">
        <v>5</v>
      </c>
      <c r="Q3811" t="s">
        <v>37</v>
      </c>
      <c r="R3811" s="4">
        <v>13</v>
      </c>
      <c r="S3811" t="str">
        <f>CONCATENATE(OrdersTable[[#This Row],[Clean_ID]],"-",OrdersTable[[#This Row],[Clean_Region]],"-",OrdersTable[[#This Row],[Clean_Product]])</f>
        <v>4809-SOUTH-Electronics</v>
      </c>
    </row>
    <row r="3812" spans="1:19" x14ac:dyDescent="0.3">
      <c r="A3812" t="s">
        <v>9509</v>
      </c>
      <c r="B3812" t="str">
        <f t="shared" si="354"/>
        <v>4810</v>
      </c>
      <c r="C3812" t="s">
        <v>9510</v>
      </c>
      <c r="D3812" t="str">
        <f t="shared" si="359"/>
        <v>Robert Padilla</v>
      </c>
      <c r="E3812" t="s">
        <v>44</v>
      </c>
      <c r="F3812" t="str">
        <f t="shared" si="355"/>
        <v>SOUTH</v>
      </c>
      <c r="G3812" t="s">
        <v>35</v>
      </c>
      <c r="H3812" t="str">
        <f t="shared" si="356"/>
        <v>Electronics</v>
      </c>
      <c r="I3812" s="2" t="s">
        <v>8472</v>
      </c>
      <c r="J3812" s="1">
        <v>45402</v>
      </c>
      <c r="K3812"/>
      <c r="L3812" s="4">
        <v>0</v>
      </c>
      <c r="M3812" s="4" t="str">
        <f t="shared" si="357"/>
        <v>Low Sales</v>
      </c>
      <c r="N3812" s="2" t="str">
        <f t="shared" si="358"/>
        <v>Grade C</v>
      </c>
      <c r="O3812">
        <v>10</v>
      </c>
      <c r="P3812" s="4">
        <v>10</v>
      </c>
      <c r="Q3812" t="s">
        <v>14</v>
      </c>
      <c r="R3812" s="4">
        <v>14</v>
      </c>
      <c r="S3812" t="str">
        <f>CONCATENATE(OrdersTable[[#This Row],[Clean_ID]],"-",OrdersTable[[#This Row],[Clean_Region]],"-",OrdersTable[[#This Row],[Clean_Product]])</f>
        <v>4810-SOUTH-Electronics</v>
      </c>
    </row>
    <row r="3813" spans="1:19" x14ac:dyDescent="0.3">
      <c r="A3813" t="s">
        <v>9511</v>
      </c>
      <c r="B3813" t="str">
        <f t="shared" si="354"/>
        <v>4811</v>
      </c>
      <c r="C3813" t="s">
        <v>9512</v>
      </c>
      <c r="D3813" t="str">
        <f t="shared" si="359"/>
        <v>George Craig</v>
      </c>
      <c r="E3813" t="s">
        <v>34</v>
      </c>
      <c r="F3813" t="str">
        <f t="shared" si="355"/>
        <v>NORTH</v>
      </c>
      <c r="G3813" t="s">
        <v>80</v>
      </c>
      <c r="H3813" t="str">
        <f t="shared" si="356"/>
        <v>Furniture</v>
      </c>
      <c r="I3813" s="2" t="s">
        <v>9513</v>
      </c>
      <c r="J3813" s="1">
        <v>45560</v>
      </c>
      <c r="K3813"/>
      <c r="L3813" s="4">
        <v>0</v>
      </c>
      <c r="M3813" s="4" t="str">
        <f t="shared" si="357"/>
        <v>Low Sales</v>
      </c>
      <c r="N3813" s="2" t="str">
        <f t="shared" si="358"/>
        <v>Grade C</v>
      </c>
      <c r="O3813">
        <v>15</v>
      </c>
      <c r="P3813" s="4">
        <v>15</v>
      </c>
      <c r="Q3813" t="s">
        <v>31</v>
      </c>
      <c r="R3813" s="4">
        <v>6</v>
      </c>
      <c r="S3813" t="str">
        <f>CONCATENATE(OrdersTable[[#This Row],[Clean_ID]],"-",OrdersTable[[#This Row],[Clean_Region]],"-",OrdersTable[[#This Row],[Clean_Product]])</f>
        <v>4811-NORTH-Furniture</v>
      </c>
    </row>
    <row r="3814" spans="1:19" x14ac:dyDescent="0.3">
      <c r="A3814" t="s">
        <v>9514</v>
      </c>
      <c r="B3814" t="str">
        <f t="shared" si="354"/>
        <v>4812</v>
      </c>
      <c r="C3814" t="s">
        <v>9515</v>
      </c>
      <c r="D3814" t="str">
        <f t="shared" si="359"/>
        <v>Katelyn Cuevas</v>
      </c>
      <c r="E3814" t="s">
        <v>34</v>
      </c>
      <c r="F3814" t="str">
        <f t="shared" si="355"/>
        <v>NORTH</v>
      </c>
      <c r="G3814" t="s">
        <v>12</v>
      </c>
      <c r="H3814" t="str">
        <f t="shared" si="356"/>
        <v>Electronics</v>
      </c>
      <c r="I3814" s="2" t="s">
        <v>9516</v>
      </c>
      <c r="J3814" s="1">
        <v>45642</v>
      </c>
      <c r="K3814">
        <v>2969.78</v>
      </c>
      <c r="L3814" s="4">
        <v>2969.78</v>
      </c>
      <c r="M3814" s="4" t="str">
        <f t="shared" si="357"/>
        <v>High Sales</v>
      </c>
      <c r="N3814" s="2" t="str">
        <f t="shared" si="358"/>
        <v>Grade B</v>
      </c>
      <c r="O3814"/>
      <c r="P3814" s="4">
        <v>0</v>
      </c>
      <c r="Q3814" t="s">
        <v>14</v>
      </c>
      <c r="R3814" s="4">
        <v>11</v>
      </c>
      <c r="S3814" t="str">
        <f>CONCATENATE(OrdersTable[[#This Row],[Clean_ID]],"-",OrdersTable[[#This Row],[Clean_Region]],"-",OrdersTable[[#This Row],[Clean_Product]])</f>
        <v>4812-NORTH-Electronics</v>
      </c>
    </row>
    <row r="3815" spans="1:19" x14ac:dyDescent="0.3">
      <c r="A3815" t="s">
        <v>9517</v>
      </c>
      <c r="B3815" t="str">
        <f t="shared" si="354"/>
        <v>4813</v>
      </c>
      <c r="C3815" t="s">
        <v>9518</v>
      </c>
      <c r="D3815" t="str">
        <f t="shared" si="359"/>
        <v>Nathan Adams</v>
      </c>
      <c r="E3815" t="s">
        <v>21</v>
      </c>
      <c r="F3815" t="str">
        <f t="shared" si="355"/>
        <v>CENTRAL</v>
      </c>
      <c r="G3815" t="s">
        <v>80</v>
      </c>
      <c r="H3815" t="str">
        <f t="shared" si="356"/>
        <v>Furniture</v>
      </c>
      <c r="I3815" s="2" t="s">
        <v>5198</v>
      </c>
      <c r="J3815" s="1">
        <v>45755</v>
      </c>
      <c r="K3815"/>
      <c r="L3815" s="4">
        <v>0</v>
      </c>
      <c r="M3815" s="4" t="str">
        <f t="shared" si="357"/>
        <v>Low Sales</v>
      </c>
      <c r="N3815" s="2" t="str">
        <f t="shared" si="358"/>
        <v>Grade C</v>
      </c>
      <c r="O3815">
        <v>10</v>
      </c>
      <c r="P3815" s="4">
        <v>10</v>
      </c>
      <c r="Q3815" t="s">
        <v>37</v>
      </c>
      <c r="R3815" s="4">
        <v>9</v>
      </c>
      <c r="S3815" t="str">
        <f>CONCATENATE(OrdersTable[[#This Row],[Clean_ID]],"-",OrdersTable[[#This Row],[Clean_Region]],"-",OrdersTable[[#This Row],[Clean_Product]])</f>
        <v>4813-CENTRAL-Furniture</v>
      </c>
    </row>
    <row r="3816" spans="1:19" x14ac:dyDescent="0.3">
      <c r="A3816" t="s">
        <v>9519</v>
      </c>
      <c r="B3816" t="str">
        <f t="shared" si="354"/>
        <v>4814</v>
      </c>
      <c r="C3816" t="s">
        <v>9520</v>
      </c>
      <c r="D3816" t="str">
        <f t="shared" si="359"/>
        <v>Harold Garcia</v>
      </c>
      <c r="E3816" t="s">
        <v>51</v>
      </c>
      <c r="F3816" t="str">
        <f t="shared" si="355"/>
        <v>WEST</v>
      </c>
      <c r="G3816" t="s">
        <v>80</v>
      </c>
      <c r="H3816" t="str">
        <f t="shared" si="356"/>
        <v>Furniture</v>
      </c>
      <c r="I3816" s="2" t="s">
        <v>550</v>
      </c>
      <c r="J3816" s="1">
        <v>45609</v>
      </c>
      <c r="K3816">
        <v>532.11</v>
      </c>
      <c r="L3816" s="4">
        <v>532.11</v>
      </c>
      <c r="M3816" s="4" t="str">
        <f t="shared" si="357"/>
        <v>Low Sales</v>
      </c>
      <c r="N3816" s="2" t="str">
        <f t="shared" si="358"/>
        <v>Grade C</v>
      </c>
      <c r="O3816">
        <v>5</v>
      </c>
      <c r="P3816" s="4">
        <v>5</v>
      </c>
      <c r="Q3816" t="s">
        <v>18</v>
      </c>
      <c r="R3816" s="4">
        <v>13</v>
      </c>
      <c r="S3816" t="str">
        <f>CONCATENATE(OrdersTable[[#This Row],[Clean_ID]],"-",OrdersTable[[#This Row],[Clean_Region]],"-",OrdersTable[[#This Row],[Clean_Product]])</f>
        <v>4814-WEST-Furniture</v>
      </c>
    </row>
    <row r="3817" spans="1:19" x14ac:dyDescent="0.3">
      <c r="A3817" t="s">
        <v>9521</v>
      </c>
      <c r="B3817" t="str">
        <f t="shared" si="354"/>
        <v>4815</v>
      </c>
      <c r="C3817" t="s">
        <v>9522</v>
      </c>
      <c r="D3817" t="str">
        <f t="shared" si="359"/>
        <v>Emily Mosley</v>
      </c>
      <c r="E3817" t="s">
        <v>26</v>
      </c>
      <c r="F3817" t="str">
        <f t="shared" si="355"/>
        <v>EAST</v>
      </c>
      <c r="G3817" t="s">
        <v>80</v>
      </c>
      <c r="H3817" t="str">
        <f t="shared" si="356"/>
        <v>Furniture</v>
      </c>
      <c r="I3817" s="2" t="s">
        <v>9523</v>
      </c>
      <c r="J3817" s="1">
        <v>45830</v>
      </c>
      <c r="K3817">
        <v>3873.61</v>
      </c>
      <c r="L3817" s="4">
        <v>3873.61</v>
      </c>
      <c r="M3817" s="4" t="str">
        <f t="shared" si="357"/>
        <v>High Sales</v>
      </c>
      <c r="N3817" s="2" t="str">
        <f t="shared" si="358"/>
        <v>Grade B</v>
      </c>
      <c r="O3817">
        <v>5</v>
      </c>
      <c r="P3817" s="4">
        <v>5</v>
      </c>
      <c r="Q3817" t="s">
        <v>14</v>
      </c>
      <c r="R3817" s="4">
        <v>10</v>
      </c>
      <c r="S3817" t="str">
        <f>CONCATENATE(OrdersTable[[#This Row],[Clean_ID]],"-",OrdersTable[[#This Row],[Clean_Region]],"-",OrdersTable[[#This Row],[Clean_Product]])</f>
        <v>4815-EAST-Furniture</v>
      </c>
    </row>
    <row r="3818" spans="1:19" x14ac:dyDescent="0.3">
      <c r="A3818" t="s">
        <v>9524</v>
      </c>
      <c r="B3818" t="str">
        <f t="shared" si="354"/>
        <v>4816</v>
      </c>
      <c r="C3818" t="s">
        <v>9525</v>
      </c>
      <c r="D3818" t="str">
        <f t="shared" si="359"/>
        <v>Carrie Aguilar</v>
      </c>
      <c r="E3818" t="s">
        <v>34</v>
      </c>
      <c r="F3818" t="str">
        <f t="shared" si="355"/>
        <v>NORTH</v>
      </c>
      <c r="G3818" t="s">
        <v>40</v>
      </c>
      <c r="H3818" t="str">
        <f t="shared" si="356"/>
        <v>Office Supplies</v>
      </c>
      <c r="I3818" s="2" t="s">
        <v>9526</v>
      </c>
      <c r="J3818" s="1">
        <v>45520</v>
      </c>
      <c r="K3818"/>
      <c r="L3818" s="4">
        <v>0</v>
      </c>
      <c r="M3818" s="4" t="str">
        <f t="shared" si="357"/>
        <v>Low Sales</v>
      </c>
      <c r="N3818" s="2" t="str">
        <f t="shared" si="358"/>
        <v>Grade C</v>
      </c>
      <c r="O3818"/>
      <c r="P3818" s="4">
        <v>0</v>
      </c>
      <c r="Q3818" t="s">
        <v>18</v>
      </c>
      <c r="R3818" s="4">
        <v>1</v>
      </c>
      <c r="S3818" t="str">
        <f>CONCATENATE(OrdersTable[[#This Row],[Clean_ID]],"-",OrdersTable[[#This Row],[Clean_Region]],"-",OrdersTable[[#This Row],[Clean_Product]])</f>
        <v>4816-NORTH-Office Supplies</v>
      </c>
    </row>
    <row r="3819" spans="1:19" x14ac:dyDescent="0.3">
      <c r="A3819" t="s">
        <v>9527</v>
      </c>
      <c r="B3819" t="str">
        <f t="shared" si="354"/>
        <v>4817</v>
      </c>
      <c r="C3819" t="s">
        <v>9528</v>
      </c>
      <c r="D3819" t="str">
        <f t="shared" si="359"/>
        <v>Christopher Patel</v>
      </c>
      <c r="E3819" t="s">
        <v>51</v>
      </c>
      <c r="F3819" t="str">
        <f t="shared" si="355"/>
        <v>WEST</v>
      </c>
      <c r="G3819" t="s">
        <v>40</v>
      </c>
      <c r="H3819" t="str">
        <f t="shared" si="356"/>
        <v>Office Supplies</v>
      </c>
      <c r="I3819" s="2" t="s">
        <v>3234</v>
      </c>
      <c r="J3819" s="1">
        <v>45400</v>
      </c>
      <c r="K3819"/>
      <c r="L3819" s="4">
        <v>0</v>
      </c>
      <c r="M3819" s="4" t="str">
        <f t="shared" si="357"/>
        <v>Low Sales</v>
      </c>
      <c r="N3819" s="2" t="str">
        <f t="shared" si="358"/>
        <v>Grade C</v>
      </c>
      <c r="O3819">
        <v>15</v>
      </c>
      <c r="P3819" s="4">
        <v>15</v>
      </c>
      <c r="Q3819" t="s">
        <v>31</v>
      </c>
      <c r="R3819" s="4">
        <v>7</v>
      </c>
      <c r="S3819" t="str">
        <f>CONCATENATE(OrdersTable[[#This Row],[Clean_ID]],"-",OrdersTable[[#This Row],[Clean_Region]],"-",OrdersTable[[#This Row],[Clean_Product]])</f>
        <v>4817-WEST-Office Supplies</v>
      </c>
    </row>
    <row r="3820" spans="1:19" x14ac:dyDescent="0.3">
      <c r="A3820" t="s">
        <v>9529</v>
      </c>
      <c r="B3820" t="str">
        <f t="shared" si="354"/>
        <v>4818</v>
      </c>
      <c r="C3820" t="s">
        <v>9530</v>
      </c>
      <c r="D3820" t="str">
        <f t="shared" si="359"/>
        <v>Karen Phillips</v>
      </c>
      <c r="E3820" t="s">
        <v>51</v>
      </c>
      <c r="F3820" t="str">
        <f t="shared" si="355"/>
        <v>WEST</v>
      </c>
      <c r="G3820" t="s">
        <v>80</v>
      </c>
      <c r="H3820" t="str">
        <f t="shared" si="356"/>
        <v>Furniture</v>
      </c>
      <c r="I3820" s="2" t="s">
        <v>9531</v>
      </c>
      <c r="J3820" s="1">
        <v>45816</v>
      </c>
      <c r="K3820">
        <v>2507.83</v>
      </c>
      <c r="L3820" s="4">
        <v>2507.83</v>
      </c>
      <c r="M3820" s="4" t="str">
        <f t="shared" si="357"/>
        <v>High Sales</v>
      </c>
      <c r="N3820" s="2" t="str">
        <f t="shared" si="358"/>
        <v>Grade B</v>
      </c>
      <c r="O3820">
        <v>15</v>
      </c>
      <c r="P3820" s="4">
        <v>15</v>
      </c>
      <c r="Q3820" t="s">
        <v>14</v>
      </c>
      <c r="R3820" s="4">
        <v>9</v>
      </c>
      <c r="S3820" t="str">
        <f>CONCATENATE(OrdersTable[[#This Row],[Clean_ID]],"-",OrdersTable[[#This Row],[Clean_Region]],"-",OrdersTable[[#This Row],[Clean_Product]])</f>
        <v>4818-WEST-Furniture</v>
      </c>
    </row>
    <row r="3821" spans="1:19" x14ac:dyDescent="0.3">
      <c r="A3821" t="s">
        <v>9532</v>
      </c>
      <c r="B3821" t="str">
        <f t="shared" si="354"/>
        <v>4819</v>
      </c>
      <c r="C3821" t="s">
        <v>9533</v>
      </c>
      <c r="D3821" t="str">
        <f t="shared" si="359"/>
        <v>Robert Olson</v>
      </c>
      <c r="E3821" t="s">
        <v>21</v>
      </c>
      <c r="F3821" t="str">
        <f t="shared" si="355"/>
        <v>CENTRAL</v>
      </c>
      <c r="G3821" t="s">
        <v>35</v>
      </c>
      <c r="H3821" t="str">
        <f t="shared" si="356"/>
        <v>Electronics</v>
      </c>
      <c r="I3821" s="2" t="s">
        <v>9534</v>
      </c>
      <c r="J3821" s="1">
        <v>45452</v>
      </c>
      <c r="K3821"/>
      <c r="L3821" s="4">
        <v>0</v>
      </c>
      <c r="M3821" s="4" t="str">
        <f t="shared" si="357"/>
        <v>Low Sales</v>
      </c>
      <c r="N3821" s="2" t="str">
        <f t="shared" si="358"/>
        <v>Grade C</v>
      </c>
      <c r="O3821">
        <v>15</v>
      </c>
      <c r="P3821" s="4">
        <v>15</v>
      </c>
      <c r="Q3821" t="s">
        <v>23</v>
      </c>
      <c r="R3821" s="4">
        <v>1</v>
      </c>
      <c r="S3821" t="str">
        <f>CONCATENATE(OrdersTable[[#This Row],[Clean_ID]],"-",OrdersTable[[#This Row],[Clean_Region]],"-",OrdersTable[[#This Row],[Clean_Product]])</f>
        <v>4819-CENTRAL-Electronics</v>
      </c>
    </row>
    <row r="3822" spans="1:19" x14ac:dyDescent="0.3">
      <c r="A3822" t="s">
        <v>9535</v>
      </c>
      <c r="B3822" t="str">
        <f t="shared" si="354"/>
        <v>4820</v>
      </c>
      <c r="C3822" t="s">
        <v>9536</v>
      </c>
      <c r="D3822" t="str">
        <f t="shared" si="359"/>
        <v>Victoria Collins</v>
      </c>
      <c r="E3822" t="s">
        <v>34</v>
      </c>
      <c r="F3822" t="str">
        <f t="shared" si="355"/>
        <v>NORTH</v>
      </c>
      <c r="G3822" t="s">
        <v>80</v>
      </c>
      <c r="H3822" t="str">
        <f t="shared" si="356"/>
        <v>Furniture</v>
      </c>
      <c r="I3822" s="2" t="s">
        <v>3425</v>
      </c>
      <c r="J3822" s="1">
        <v>45422</v>
      </c>
      <c r="K3822">
        <v>234.91</v>
      </c>
      <c r="L3822" s="4">
        <v>234.91</v>
      </c>
      <c r="M3822" s="4" t="str">
        <f t="shared" si="357"/>
        <v>Low Sales</v>
      </c>
      <c r="N3822" s="2" t="str">
        <f t="shared" si="358"/>
        <v>Grade C</v>
      </c>
      <c r="O3822">
        <v>15</v>
      </c>
      <c r="P3822" s="4">
        <v>15</v>
      </c>
      <c r="Q3822" t="s">
        <v>14</v>
      </c>
      <c r="R3822" s="4">
        <v>6</v>
      </c>
      <c r="S3822" t="str">
        <f>CONCATENATE(OrdersTable[[#This Row],[Clean_ID]],"-",OrdersTable[[#This Row],[Clean_Region]],"-",OrdersTable[[#This Row],[Clean_Product]])</f>
        <v>4820-NORTH-Furniture</v>
      </c>
    </row>
    <row r="3823" spans="1:19" x14ac:dyDescent="0.3">
      <c r="A3823" t="s">
        <v>9537</v>
      </c>
      <c r="B3823" t="str">
        <f t="shared" si="354"/>
        <v>4821</v>
      </c>
      <c r="C3823" t="s">
        <v>9538</v>
      </c>
      <c r="D3823" t="str">
        <f t="shared" si="359"/>
        <v>Raymond Cruz</v>
      </c>
      <c r="E3823" t="s">
        <v>51</v>
      </c>
      <c r="F3823" t="str">
        <f t="shared" si="355"/>
        <v>WEST</v>
      </c>
      <c r="G3823" t="s">
        <v>35</v>
      </c>
      <c r="H3823" t="str">
        <f t="shared" si="356"/>
        <v>Electronics</v>
      </c>
      <c r="I3823" s="2" t="s">
        <v>1082</v>
      </c>
      <c r="J3823" s="1">
        <v>45754</v>
      </c>
      <c r="K3823">
        <v>963.04</v>
      </c>
      <c r="L3823" s="4">
        <v>963.04</v>
      </c>
      <c r="M3823" s="4" t="str">
        <f t="shared" si="357"/>
        <v>Low Sales</v>
      </c>
      <c r="N3823" s="2" t="str">
        <f t="shared" si="358"/>
        <v>Grade C</v>
      </c>
      <c r="O3823">
        <v>15</v>
      </c>
      <c r="P3823" s="4">
        <v>15</v>
      </c>
      <c r="Q3823" t="s">
        <v>37</v>
      </c>
      <c r="R3823" s="4">
        <v>10</v>
      </c>
      <c r="S3823" t="str">
        <f>CONCATENATE(OrdersTable[[#This Row],[Clean_ID]],"-",OrdersTable[[#This Row],[Clean_Region]],"-",OrdersTable[[#This Row],[Clean_Product]])</f>
        <v>4821-WEST-Electronics</v>
      </c>
    </row>
    <row r="3824" spans="1:19" x14ac:dyDescent="0.3">
      <c r="A3824" t="s">
        <v>9539</v>
      </c>
      <c r="B3824" t="str">
        <f t="shared" si="354"/>
        <v>4822</v>
      </c>
      <c r="C3824" t="s">
        <v>9540</v>
      </c>
      <c r="D3824" t="str">
        <f t="shared" si="359"/>
        <v>Brent Rivera</v>
      </c>
      <c r="E3824" t="s">
        <v>11</v>
      </c>
      <c r="F3824" t="str">
        <f t="shared" si="355"/>
        <v>NORTH</v>
      </c>
      <c r="G3824" t="s">
        <v>12</v>
      </c>
      <c r="H3824" t="str">
        <f t="shared" si="356"/>
        <v>Electronics</v>
      </c>
      <c r="I3824" s="2" t="s">
        <v>8220</v>
      </c>
      <c r="J3824" s="1">
        <v>46137</v>
      </c>
      <c r="K3824">
        <v>556.33000000000004</v>
      </c>
      <c r="L3824" s="4">
        <v>556.33000000000004</v>
      </c>
      <c r="M3824" s="4" t="str">
        <f t="shared" si="357"/>
        <v>Low Sales</v>
      </c>
      <c r="N3824" s="2" t="str">
        <f t="shared" si="358"/>
        <v>Grade C</v>
      </c>
      <c r="O3824"/>
      <c r="P3824" s="4">
        <v>0</v>
      </c>
      <c r="Q3824" t="s">
        <v>14</v>
      </c>
      <c r="R3824" s="4">
        <v>6</v>
      </c>
      <c r="S3824" t="str">
        <f>CONCATENATE(OrdersTable[[#This Row],[Clean_ID]],"-",OrdersTable[[#This Row],[Clean_Region]],"-",OrdersTable[[#This Row],[Clean_Product]])</f>
        <v>4822-NORTH-Electronics</v>
      </c>
    </row>
    <row r="3825" spans="1:19" x14ac:dyDescent="0.3">
      <c r="A3825" t="s">
        <v>9541</v>
      </c>
      <c r="B3825" t="str">
        <f t="shared" si="354"/>
        <v>4823</v>
      </c>
      <c r="C3825" t="s">
        <v>9542</v>
      </c>
      <c r="D3825" t="str">
        <f t="shared" si="359"/>
        <v>Justin Torres</v>
      </c>
      <c r="E3825" t="s">
        <v>34</v>
      </c>
      <c r="F3825" t="str">
        <f t="shared" si="355"/>
        <v>NORTH</v>
      </c>
      <c r="G3825" t="s">
        <v>35</v>
      </c>
      <c r="H3825" t="str">
        <f t="shared" si="356"/>
        <v>Electronics</v>
      </c>
      <c r="I3825" s="2" t="s">
        <v>5786</v>
      </c>
      <c r="J3825" s="1">
        <v>45704</v>
      </c>
      <c r="K3825">
        <v>265.05</v>
      </c>
      <c r="L3825" s="4">
        <v>265.05</v>
      </c>
      <c r="M3825" s="4" t="str">
        <f t="shared" si="357"/>
        <v>Low Sales</v>
      </c>
      <c r="N3825" s="2" t="str">
        <f t="shared" si="358"/>
        <v>Grade C</v>
      </c>
      <c r="O3825">
        <v>10</v>
      </c>
      <c r="P3825" s="4">
        <v>10</v>
      </c>
      <c r="Q3825" t="s">
        <v>18</v>
      </c>
      <c r="R3825" s="4">
        <v>10</v>
      </c>
      <c r="S3825" t="str">
        <f>CONCATENATE(OrdersTable[[#This Row],[Clean_ID]],"-",OrdersTable[[#This Row],[Clean_Region]],"-",OrdersTable[[#This Row],[Clean_Product]])</f>
        <v>4823-NORTH-Electronics</v>
      </c>
    </row>
    <row r="3826" spans="1:19" x14ac:dyDescent="0.3">
      <c r="A3826" t="s">
        <v>9543</v>
      </c>
      <c r="B3826" t="str">
        <f t="shared" si="354"/>
        <v>4824</v>
      </c>
      <c r="C3826" t="s">
        <v>9544</v>
      </c>
      <c r="D3826" t="str">
        <f t="shared" si="359"/>
        <v>Stephanie Arellano</v>
      </c>
      <c r="E3826" t="s">
        <v>44</v>
      </c>
      <c r="F3826" t="str">
        <f t="shared" si="355"/>
        <v>SOUTH</v>
      </c>
      <c r="G3826" t="s">
        <v>35</v>
      </c>
      <c r="H3826" t="str">
        <f t="shared" si="356"/>
        <v>Electronics</v>
      </c>
      <c r="I3826" s="2" t="s">
        <v>514</v>
      </c>
      <c r="J3826" s="1">
        <v>45831</v>
      </c>
      <c r="K3826"/>
      <c r="L3826" s="4">
        <v>0</v>
      </c>
      <c r="M3826" s="4" t="str">
        <f t="shared" si="357"/>
        <v>Low Sales</v>
      </c>
      <c r="N3826" s="2" t="str">
        <f t="shared" si="358"/>
        <v>Grade C</v>
      </c>
      <c r="O3826">
        <v>20</v>
      </c>
      <c r="P3826" s="4">
        <v>20</v>
      </c>
      <c r="Q3826" t="s">
        <v>37</v>
      </c>
      <c r="R3826" s="4">
        <v>1</v>
      </c>
      <c r="S3826" t="str">
        <f>CONCATENATE(OrdersTable[[#This Row],[Clean_ID]],"-",OrdersTable[[#This Row],[Clean_Region]],"-",OrdersTable[[#This Row],[Clean_Product]])</f>
        <v>4824-SOUTH-Electronics</v>
      </c>
    </row>
    <row r="3827" spans="1:19" x14ac:dyDescent="0.3">
      <c r="A3827" t="s">
        <v>9545</v>
      </c>
      <c r="B3827" t="str">
        <f t="shared" si="354"/>
        <v>4825</v>
      </c>
      <c r="C3827" t="s">
        <v>9546</v>
      </c>
      <c r="D3827" t="str">
        <f t="shared" si="359"/>
        <v>Patrick Bailey</v>
      </c>
      <c r="E3827" t="s">
        <v>21</v>
      </c>
      <c r="F3827" t="str">
        <f t="shared" si="355"/>
        <v>CENTRAL</v>
      </c>
      <c r="G3827" t="s">
        <v>35</v>
      </c>
      <c r="H3827" t="str">
        <f t="shared" si="356"/>
        <v>Electronics</v>
      </c>
      <c r="I3827" s="2" t="s">
        <v>9547</v>
      </c>
      <c r="J3827" s="1">
        <v>46110</v>
      </c>
      <c r="K3827"/>
      <c r="L3827" s="4">
        <v>0</v>
      </c>
      <c r="M3827" s="4" t="str">
        <f t="shared" si="357"/>
        <v>Low Sales</v>
      </c>
      <c r="N3827" s="2" t="str">
        <f t="shared" si="358"/>
        <v>Grade C</v>
      </c>
      <c r="O3827">
        <v>10</v>
      </c>
      <c r="P3827" s="4">
        <v>10</v>
      </c>
      <c r="Q3827" t="s">
        <v>23</v>
      </c>
      <c r="R3827" s="4">
        <v>7</v>
      </c>
      <c r="S3827" t="str">
        <f>CONCATENATE(OrdersTable[[#This Row],[Clean_ID]],"-",OrdersTable[[#This Row],[Clean_Region]],"-",OrdersTable[[#This Row],[Clean_Product]])</f>
        <v>4825-CENTRAL-Electronics</v>
      </c>
    </row>
    <row r="3828" spans="1:19" x14ac:dyDescent="0.3">
      <c r="A3828" t="s">
        <v>9548</v>
      </c>
      <c r="B3828" t="str">
        <f t="shared" si="354"/>
        <v>4826</v>
      </c>
      <c r="C3828" t="s">
        <v>9549</v>
      </c>
      <c r="D3828" t="str">
        <f t="shared" si="359"/>
        <v>Shannon Allen</v>
      </c>
      <c r="E3828" t="s">
        <v>21</v>
      </c>
      <c r="F3828" t="str">
        <f t="shared" si="355"/>
        <v>CENTRAL</v>
      </c>
      <c r="G3828" t="s">
        <v>40</v>
      </c>
      <c r="H3828" t="str">
        <f t="shared" si="356"/>
        <v>Office Supplies</v>
      </c>
      <c r="I3828" s="2" t="s">
        <v>2852</v>
      </c>
      <c r="J3828" s="1">
        <v>46141</v>
      </c>
      <c r="K3828"/>
      <c r="L3828" s="4">
        <v>0</v>
      </c>
      <c r="M3828" s="4" t="str">
        <f t="shared" si="357"/>
        <v>Low Sales</v>
      </c>
      <c r="N3828" s="2" t="str">
        <f t="shared" si="358"/>
        <v>Grade C</v>
      </c>
      <c r="O3828">
        <v>15</v>
      </c>
      <c r="P3828" s="4">
        <v>15</v>
      </c>
      <c r="Q3828" t="s">
        <v>31</v>
      </c>
      <c r="R3828" s="4">
        <v>3</v>
      </c>
      <c r="S3828" t="str">
        <f>CONCATENATE(OrdersTable[[#This Row],[Clean_ID]],"-",OrdersTable[[#This Row],[Clean_Region]],"-",OrdersTable[[#This Row],[Clean_Product]])</f>
        <v>4826-CENTRAL-Office Supplies</v>
      </c>
    </row>
    <row r="3829" spans="1:19" x14ac:dyDescent="0.3">
      <c r="A3829" t="s">
        <v>9550</v>
      </c>
      <c r="B3829" t="str">
        <f t="shared" si="354"/>
        <v>4827</v>
      </c>
      <c r="C3829" t="s">
        <v>9551</v>
      </c>
      <c r="D3829" t="str">
        <f t="shared" si="359"/>
        <v>Jeffery Cooper</v>
      </c>
      <c r="E3829" t="s">
        <v>34</v>
      </c>
      <c r="F3829" t="str">
        <f t="shared" si="355"/>
        <v>NORTH</v>
      </c>
      <c r="G3829" t="s">
        <v>80</v>
      </c>
      <c r="H3829" t="str">
        <f t="shared" si="356"/>
        <v>Furniture</v>
      </c>
      <c r="I3829" s="2" t="s">
        <v>6094</v>
      </c>
      <c r="J3829" s="1">
        <v>45632</v>
      </c>
      <c r="K3829">
        <v>3485.69</v>
      </c>
      <c r="L3829" s="4">
        <v>3485.69</v>
      </c>
      <c r="M3829" s="4" t="str">
        <f t="shared" si="357"/>
        <v>High Sales</v>
      </c>
      <c r="N3829" s="2" t="str">
        <f t="shared" si="358"/>
        <v>Grade B</v>
      </c>
      <c r="O3829">
        <v>15</v>
      </c>
      <c r="P3829" s="4">
        <v>15</v>
      </c>
      <c r="Q3829" t="s">
        <v>37</v>
      </c>
      <c r="R3829" s="4">
        <v>9</v>
      </c>
      <c r="S3829" t="str">
        <f>CONCATENATE(OrdersTable[[#This Row],[Clean_ID]],"-",OrdersTable[[#This Row],[Clean_Region]],"-",OrdersTable[[#This Row],[Clean_Product]])</f>
        <v>4827-NORTH-Furniture</v>
      </c>
    </row>
    <row r="3830" spans="1:19" x14ac:dyDescent="0.3">
      <c r="A3830" t="s">
        <v>9552</v>
      </c>
      <c r="B3830" t="str">
        <f t="shared" si="354"/>
        <v>4828</v>
      </c>
      <c r="C3830" t="s">
        <v>9553</v>
      </c>
      <c r="D3830" t="str">
        <f t="shared" si="359"/>
        <v>Amanda Hoover</v>
      </c>
      <c r="E3830" t="s">
        <v>51</v>
      </c>
      <c r="F3830" t="str">
        <f t="shared" si="355"/>
        <v>WEST</v>
      </c>
      <c r="G3830" t="s">
        <v>80</v>
      </c>
      <c r="H3830" t="str">
        <f t="shared" si="356"/>
        <v>Furniture</v>
      </c>
      <c r="I3830" s="2" t="s">
        <v>3114</v>
      </c>
      <c r="J3830" s="1">
        <v>46033</v>
      </c>
      <c r="K3830"/>
      <c r="L3830" s="4">
        <v>0</v>
      </c>
      <c r="M3830" s="4" t="str">
        <f t="shared" si="357"/>
        <v>Low Sales</v>
      </c>
      <c r="N3830" s="2" t="str">
        <f t="shared" si="358"/>
        <v>Grade C</v>
      </c>
      <c r="O3830">
        <v>10</v>
      </c>
      <c r="P3830" s="4">
        <v>10</v>
      </c>
      <c r="Q3830" t="s">
        <v>23</v>
      </c>
      <c r="R3830" s="4">
        <v>2</v>
      </c>
      <c r="S3830" t="str">
        <f>CONCATENATE(OrdersTable[[#This Row],[Clean_ID]],"-",OrdersTable[[#This Row],[Clean_Region]],"-",OrdersTable[[#This Row],[Clean_Product]])</f>
        <v>4828-WEST-Furniture</v>
      </c>
    </row>
    <row r="3831" spans="1:19" x14ac:dyDescent="0.3">
      <c r="A3831" t="s">
        <v>9554</v>
      </c>
      <c r="B3831" t="str">
        <f t="shared" si="354"/>
        <v>4829</v>
      </c>
      <c r="C3831" t="s">
        <v>9555</v>
      </c>
      <c r="D3831" t="str">
        <f t="shared" si="359"/>
        <v>Jennifer Ramirez</v>
      </c>
      <c r="E3831" t="s">
        <v>26</v>
      </c>
      <c r="F3831" t="str">
        <f t="shared" si="355"/>
        <v>EAST</v>
      </c>
      <c r="G3831" t="s">
        <v>40</v>
      </c>
      <c r="H3831" t="str">
        <f t="shared" si="356"/>
        <v>Office Supplies</v>
      </c>
      <c r="I3831" s="2" t="s">
        <v>6440</v>
      </c>
      <c r="J3831" s="1">
        <v>45334</v>
      </c>
      <c r="K3831">
        <v>4717.96</v>
      </c>
      <c r="L3831" s="4">
        <v>4717.96</v>
      </c>
      <c r="M3831" s="4" t="str">
        <f t="shared" si="357"/>
        <v>High Sales</v>
      </c>
      <c r="N3831" s="2" t="str">
        <f t="shared" si="358"/>
        <v>Grade A</v>
      </c>
      <c r="O3831"/>
      <c r="P3831" s="4">
        <v>0</v>
      </c>
      <c r="Q3831" t="s">
        <v>14</v>
      </c>
      <c r="R3831" s="4">
        <v>12</v>
      </c>
      <c r="S3831" t="str">
        <f>CONCATENATE(OrdersTable[[#This Row],[Clean_ID]],"-",OrdersTable[[#This Row],[Clean_Region]],"-",OrdersTable[[#This Row],[Clean_Product]])</f>
        <v>4829-EAST-Office Supplies</v>
      </c>
    </row>
    <row r="3832" spans="1:19" x14ac:dyDescent="0.3">
      <c r="A3832" t="s">
        <v>9556</v>
      </c>
      <c r="B3832" t="str">
        <f t="shared" si="354"/>
        <v>4830</v>
      </c>
      <c r="C3832" t="s">
        <v>9557</v>
      </c>
      <c r="D3832" t="str">
        <f t="shared" si="359"/>
        <v>Denise Davis</v>
      </c>
      <c r="E3832" t="s">
        <v>44</v>
      </c>
      <c r="F3832" t="str">
        <f t="shared" si="355"/>
        <v>SOUTH</v>
      </c>
      <c r="G3832" t="s">
        <v>35</v>
      </c>
      <c r="H3832" t="str">
        <f t="shared" si="356"/>
        <v>Electronics</v>
      </c>
      <c r="I3832" s="2" t="s">
        <v>9558</v>
      </c>
      <c r="J3832" s="1">
        <v>45987</v>
      </c>
      <c r="K3832">
        <v>3174.93</v>
      </c>
      <c r="L3832" s="4">
        <v>3174.93</v>
      </c>
      <c r="M3832" s="4" t="str">
        <f t="shared" si="357"/>
        <v>High Sales</v>
      </c>
      <c r="N3832" s="2" t="str">
        <f t="shared" si="358"/>
        <v>Grade B</v>
      </c>
      <c r="O3832">
        <v>15</v>
      </c>
      <c r="P3832" s="4">
        <v>15</v>
      </c>
      <c r="Q3832" t="s">
        <v>14</v>
      </c>
      <c r="R3832" s="4">
        <v>10</v>
      </c>
      <c r="S3832" t="str">
        <f>CONCATENATE(OrdersTable[[#This Row],[Clean_ID]],"-",OrdersTable[[#This Row],[Clean_Region]],"-",OrdersTable[[#This Row],[Clean_Product]])</f>
        <v>4830-SOUTH-Electronics</v>
      </c>
    </row>
    <row r="3833" spans="1:19" x14ac:dyDescent="0.3">
      <c r="A3833" t="s">
        <v>9559</v>
      </c>
      <c r="B3833" t="str">
        <f t="shared" si="354"/>
        <v>4831</v>
      </c>
      <c r="C3833" t="s">
        <v>9560</v>
      </c>
      <c r="D3833" t="str">
        <f t="shared" si="359"/>
        <v>Michael Sullivan</v>
      </c>
      <c r="E3833" t="s">
        <v>44</v>
      </c>
      <c r="F3833" t="str">
        <f t="shared" si="355"/>
        <v>SOUTH</v>
      </c>
      <c r="G3833" t="s">
        <v>35</v>
      </c>
      <c r="H3833" t="str">
        <f t="shared" si="356"/>
        <v>Electronics</v>
      </c>
      <c r="I3833" s="2" t="s">
        <v>7647</v>
      </c>
      <c r="J3833" s="1">
        <v>45474</v>
      </c>
      <c r="K3833"/>
      <c r="L3833" s="4">
        <v>0</v>
      </c>
      <c r="M3833" s="4" t="str">
        <f t="shared" si="357"/>
        <v>Low Sales</v>
      </c>
      <c r="N3833" s="2" t="str">
        <f t="shared" si="358"/>
        <v>Grade C</v>
      </c>
      <c r="O3833">
        <v>20</v>
      </c>
      <c r="P3833" s="4">
        <v>20</v>
      </c>
      <c r="Q3833" t="s">
        <v>14</v>
      </c>
      <c r="R3833" s="4">
        <v>14</v>
      </c>
      <c r="S3833" t="str">
        <f>CONCATENATE(OrdersTable[[#This Row],[Clean_ID]],"-",OrdersTable[[#This Row],[Clean_Region]],"-",OrdersTable[[#This Row],[Clean_Product]])</f>
        <v>4831-SOUTH-Electronics</v>
      </c>
    </row>
    <row r="3834" spans="1:19" x14ac:dyDescent="0.3">
      <c r="A3834" t="s">
        <v>9561</v>
      </c>
      <c r="B3834" t="str">
        <f t="shared" si="354"/>
        <v>4832</v>
      </c>
      <c r="C3834" t="s">
        <v>9562</v>
      </c>
      <c r="D3834" t="str">
        <f t="shared" si="359"/>
        <v>Marvin Atkinson</v>
      </c>
      <c r="E3834" t="s">
        <v>21</v>
      </c>
      <c r="F3834" t="str">
        <f t="shared" si="355"/>
        <v>CENTRAL</v>
      </c>
      <c r="G3834" t="s">
        <v>12</v>
      </c>
      <c r="H3834" t="str">
        <f t="shared" si="356"/>
        <v>Electronics</v>
      </c>
      <c r="I3834" s="2" t="s">
        <v>266</v>
      </c>
      <c r="J3834" s="1">
        <v>46142</v>
      </c>
      <c r="K3834">
        <v>4082.18</v>
      </c>
      <c r="L3834" s="4">
        <v>4082.18</v>
      </c>
      <c r="M3834" s="4" t="str">
        <f t="shared" si="357"/>
        <v>High Sales</v>
      </c>
      <c r="N3834" s="2" t="str">
        <f t="shared" si="358"/>
        <v>Grade A</v>
      </c>
      <c r="O3834">
        <v>15</v>
      </c>
      <c r="P3834" s="4">
        <v>15</v>
      </c>
      <c r="Q3834" t="s">
        <v>23</v>
      </c>
      <c r="R3834" s="4">
        <v>11</v>
      </c>
      <c r="S3834" t="str">
        <f>CONCATENATE(OrdersTable[[#This Row],[Clean_ID]],"-",OrdersTable[[#This Row],[Clean_Region]],"-",OrdersTable[[#This Row],[Clean_Product]])</f>
        <v>4832-CENTRAL-Electronics</v>
      </c>
    </row>
    <row r="3835" spans="1:19" x14ac:dyDescent="0.3">
      <c r="A3835" t="s">
        <v>9563</v>
      </c>
      <c r="B3835" t="str">
        <f t="shared" si="354"/>
        <v>4833</v>
      </c>
      <c r="C3835" t="s">
        <v>9564</v>
      </c>
      <c r="D3835" t="str">
        <f t="shared" si="359"/>
        <v>Jessica Terry</v>
      </c>
      <c r="E3835" t="s">
        <v>11</v>
      </c>
      <c r="F3835" t="str">
        <f t="shared" si="355"/>
        <v>NORTH</v>
      </c>
      <c r="G3835" t="s">
        <v>80</v>
      </c>
      <c r="H3835" t="str">
        <f t="shared" si="356"/>
        <v>Furniture</v>
      </c>
      <c r="I3835" s="2" t="s">
        <v>9565</v>
      </c>
      <c r="J3835" s="1">
        <v>45603</v>
      </c>
      <c r="K3835">
        <v>2456.6999999999998</v>
      </c>
      <c r="L3835" s="4">
        <v>2456.6999999999998</v>
      </c>
      <c r="M3835" s="4" t="str">
        <f t="shared" si="357"/>
        <v>Low Sales</v>
      </c>
      <c r="N3835" s="2" t="str">
        <f t="shared" si="358"/>
        <v>Grade B</v>
      </c>
      <c r="O3835">
        <v>15</v>
      </c>
      <c r="P3835" s="4">
        <v>15</v>
      </c>
      <c r="Q3835" t="s">
        <v>14</v>
      </c>
      <c r="R3835" s="4">
        <v>1</v>
      </c>
      <c r="S3835" t="str">
        <f>CONCATENATE(OrdersTable[[#This Row],[Clean_ID]],"-",OrdersTable[[#This Row],[Clean_Region]],"-",OrdersTable[[#This Row],[Clean_Product]])</f>
        <v>4833-NORTH-Furniture</v>
      </c>
    </row>
    <row r="3836" spans="1:19" x14ac:dyDescent="0.3">
      <c r="A3836" t="s">
        <v>9566</v>
      </c>
      <c r="B3836" t="str">
        <f t="shared" si="354"/>
        <v>4834</v>
      </c>
      <c r="C3836" t="s">
        <v>9567</v>
      </c>
      <c r="D3836" t="str">
        <f t="shared" si="359"/>
        <v>Susan Camacho</v>
      </c>
      <c r="E3836" t="s">
        <v>44</v>
      </c>
      <c r="F3836" t="str">
        <f t="shared" si="355"/>
        <v>SOUTH</v>
      </c>
      <c r="G3836" t="s">
        <v>40</v>
      </c>
      <c r="H3836" t="str">
        <f t="shared" si="356"/>
        <v>Office Supplies</v>
      </c>
      <c r="I3836" s="2" t="s">
        <v>9568</v>
      </c>
      <c r="J3836" s="1">
        <v>45372</v>
      </c>
      <c r="K3836">
        <v>511.52</v>
      </c>
      <c r="L3836" s="4">
        <v>511.52</v>
      </c>
      <c r="M3836" s="4" t="str">
        <f t="shared" si="357"/>
        <v>Low Sales</v>
      </c>
      <c r="N3836" s="2" t="str">
        <f t="shared" si="358"/>
        <v>Grade C</v>
      </c>
      <c r="O3836"/>
      <c r="P3836" s="4">
        <v>0</v>
      </c>
      <c r="Q3836" t="s">
        <v>14</v>
      </c>
      <c r="R3836" s="4">
        <v>2</v>
      </c>
      <c r="S3836" t="str">
        <f>CONCATENATE(OrdersTable[[#This Row],[Clean_ID]],"-",OrdersTable[[#This Row],[Clean_Region]],"-",OrdersTable[[#This Row],[Clean_Product]])</f>
        <v>4834-SOUTH-Office Supplies</v>
      </c>
    </row>
    <row r="3837" spans="1:19" x14ac:dyDescent="0.3">
      <c r="A3837" t="s">
        <v>9569</v>
      </c>
      <c r="B3837" t="str">
        <f t="shared" si="354"/>
        <v>4835</v>
      </c>
      <c r="C3837" t="s">
        <v>9570</v>
      </c>
      <c r="D3837" t="str">
        <f t="shared" si="359"/>
        <v>Christopher Price</v>
      </c>
      <c r="E3837" t="s">
        <v>21</v>
      </c>
      <c r="F3837" t="str">
        <f t="shared" si="355"/>
        <v>CENTRAL</v>
      </c>
      <c r="G3837" t="s">
        <v>12</v>
      </c>
      <c r="H3837" t="str">
        <f t="shared" si="356"/>
        <v>Electronics</v>
      </c>
      <c r="I3837" s="2" t="s">
        <v>6402</v>
      </c>
      <c r="J3837" s="1">
        <v>45611</v>
      </c>
      <c r="K3837"/>
      <c r="L3837" s="4">
        <v>0</v>
      </c>
      <c r="M3837" s="4" t="str">
        <f t="shared" si="357"/>
        <v>Low Sales</v>
      </c>
      <c r="N3837" s="2" t="str">
        <f t="shared" si="358"/>
        <v>Grade C</v>
      </c>
      <c r="O3837">
        <v>5</v>
      </c>
      <c r="P3837" s="4">
        <v>5</v>
      </c>
      <c r="Q3837" t="s">
        <v>18</v>
      </c>
      <c r="R3837" s="4">
        <v>3</v>
      </c>
      <c r="S3837" t="str">
        <f>CONCATENATE(OrdersTable[[#This Row],[Clean_ID]],"-",OrdersTable[[#This Row],[Clean_Region]],"-",OrdersTable[[#This Row],[Clean_Product]])</f>
        <v>4835-CENTRAL-Electronics</v>
      </c>
    </row>
    <row r="3838" spans="1:19" x14ac:dyDescent="0.3">
      <c r="A3838" t="s">
        <v>9571</v>
      </c>
      <c r="B3838" t="str">
        <f t="shared" si="354"/>
        <v>4836</v>
      </c>
      <c r="C3838" t="s">
        <v>9572</v>
      </c>
      <c r="D3838" t="str">
        <f t="shared" si="359"/>
        <v>Erin Cox</v>
      </c>
      <c r="E3838" t="s">
        <v>26</v>
      </c>
      <c r="F3838" t="str">
        <f t="shared" si="355"/>
        <v>EAST</v>
      </c>
      <c r="G3838" t="s">
        <v>12</v>
      </c>
      <c r="H3838" t="str">
        <f t="shared" si="356"/>
        <v>Electronics</v>
      </c>
      <c r="I3838" s="2" t="s">
        <v>9573</v>
      </c>
      <c r="J3838" s="1">
        <v>45747</v>
      </c>
      <c r="K3838"/>
      <c r="L3838" s="4">
        <v>0</v>
      </c>
      <c r="M3838" s="4" t="str">
        <f t="shared" si="357"/>
        <v>Low Sales</v>
      </c>
      <c r="N3838" s="2" t="str">
        <f t="shared" si="358"/>
        <v>Grade C</v>
      </c>
      <c r="O3838">
        <v>15</v>
      </c>
      <c r="P3838" s="4">
        <v>15</v>
      </c>
      <c r="Q3838" t="s">
        <v>23</v>
      </c>
      <c r="R3838" s="4">
        <v>1</v>
      </c>
      <c r="S3838" t="str">
        <f>CONCATENATE(OrdersTable[[#This Row],[Clean_ID]],"-",OrdersTable[[#This Row],[Clean_Region]],"-",OrdersTable[[#This Row],[Clean_Product]])</f>
        <v>4836-EAST-Electronics</v>
      </c>
    </row>
    <row r="3839" spans="1:19" x14ac:dyDescent="0.3">
      <c r="A3839" t="s">
        <v>9574</v>
      </c>
      <c r="B3839" t="str">
        <f t="shared" si="354"/>
        <v>4837</v>
      </c>
      <c r="C3839" t="s">
        <v>9575</v>
      </c>
      <c r="D3839" t="str">
        <f t="shared" si="359"/>
        <v>Richard Baker</v>
      </c>
      <c r="E3839" t="s">
        <v>21</v>
      </c>
      <c r="F3839" t="str">
        <f t="shared" si="355"/>
        <v>CENTRAL</v>
      </c>
      <c r="G3839" t="s">
        <v>40</v>
      </c>
      <c r="H3839" t="str">
        <f t="shared" si="356"/>
        <v>Office Supplies</v>
      </c>
      <c r="I3839" s="2" t="s">
        <v>3642</v>
      </c>
      <c r="J3839" s="1">
        <v>45716</v>
      </c>
      <c r="K3839"/>
      <c r="L3839" s="4">
        <v>0</v>
      </c>
      <c r="M3839" s="4" t="str">
        <f t="shared" si="357"/>
        <v>Low Sales</v>
      </c>
      <c r="N3839" s="2" t="str">
        <f t="shared" si="358"/>
        <v>Grade C</v>
      </c>
      <c r="O3839">
        <v>5</v>
      </c>
      <c r="P3839" s="4">
        <v>5</v>
      </c>
      <c r="Q3839" t="s">
        <v>23</v>
      </c>
      <c r="R3839" s="4">
        <v>8</v>
      </c>
      <c r="S3839" t="str">
        <f>CONCATENATE(OrdersTable[[#This Row],[Clean_ID]],"-",OrdersTable[[#This Row],[Clean_Region]],"-",OrdersTable[[#This Row],[Clean_Product]])</f>
        <v>4837-CENTRAL-Office Supplies</v>
      </c>
    </row>
    <row r="3840" spans="1:19" x14ac:dyDescent="0.3">
      <c r="A3840" t="s">
        <v>9576</v>
      </c>
      <c r="B3840" t="str">
        <f t="shared" si="354"/>
        <v>4838</v>
      </c>
      <c r="C3840" t="s">
        <v>9577</v>
      </c>
      <c r="D3840" t="str">
        <f t="shared" si="359"/>
        <v>Karen Smith</v>
      </c>
      <c r="E3840" t="s">
        <v>34</v>
      </c>
      <c r="F3840" t="str">
        <f t="shared" si="355"/>
        <v>NORTH</v>
      </c>
      <c r="G3840" t="s">
        <v>40</v>
      </c>
      <c r="H3840" t="str">
        <f t="shared" si="356"/>
        <v>Office Supplies</v>
      </c>
      <c r="I3840" s="2" t="s">
        <v>2555</v>
      </c>
      <c r="J3840" s="1">
        <v>45968</v>
      </c>
      <c r="K3840">
        <v>2320.92</v>
      </c>
      <c r="L3840" s="4">
        <v>2320.92</v>
      </c>
      <c r="M3840" s="4" t="str">
        <f t="shared" si="357"/>
        <v>Low Sales</v>
      </c>
      <c r="N3840" s="2" t="str">
        <f t="shared" si="358"/>
        <v>Grade B</v>
      </c>
      <c r="O3840">
        <v>5</v>
      </c>
      <c r="P3840" s="4">
        <v>5</v>
      </c>
      <c r="Q3840" t="s">
        <v>14</v>
      </c>
      <c r="R3840" s="4">
        <v>4</v>
      </c>
      <c r="S3840" t="str">
        <f>CONCATENATE(OrdersTable[[#This Row],[Clean_ID]],"-",OrdersTable[[#This Row],[Clean_Region]],"-",OrdersTable[[#This Row],[Clean_Product]])</f>
        <v>4838-NORTH-Office Supplies</v>
      </c>
    </row>
    <row r="3841" spans="1:19" x14ac:dyDescent="0.3">
      <c r="A3841" t="s">
        <v>9578</v>
      </c>
      <c r="B3841" t="str">
        <f t="shared" si="354"/>
        <v>4839</v>
      </c>
      <c r="C3841" t="s">
        <v>9579</v>
      </c>
      <c r="D3841" t="str">
        <f t="shared" si="359"/>
        <v>Andre Hicks</v>
      </c>
      <c r="E3841" t="s">
        <v>34</v>
      </c>
      <c r="F3841" t="str">
        <f t="shared" si="355"/>
        <v>NORTH</v>
      </c>
      <c r="G3841" t="s">
        <v>40</v>
      </c>
      <c r="H3841" t="str">
        <f t="shared" si="356"/>
        <v>Office Supplies</v>
      </c>
      <c r="I3841" s="2" t="s">
        <v>9580</v>
      </c>
      <c r="J3841" s="1">
        <v>46238</v>
      </c>
      <c r="K3841"/>
      <c r="L3841" s="4">
        <v>0</v>
      </c>
      <c r="M3841" s="4" t="str">
        <f t="shared" si="357"/>
        <v>Low Sales</v>
      </c>
      <c r="N3841" s="2" t="str">
        <f t="shared" si="358"/>
        <v>Grade C</v>
      </c>
      <c r="O3841">
        <v>15</v>
      </c>
      <c r="P3841" s="4">
        <v>15</v>
      </c>
      <c r="Q3841" t="s">
        <v>31</v>
      </c>
      <c r="R3841" s="4">
        <v>8</v>
      </c>
      <c r="S3841" t="str">
        <f>CONCATENATE(OrdersTable[[#This Row],[Clean_ID]],"-",OrdersTable[[#This Row],[Clean_Region]],"-",OrdersTable[[#This Row],[Clean_Product]])</f>
        <v>4839-NORTH-Office Supplies</v>
      </c>
    </row>
    <row r="3842" spans="1:19" x14ac:dyDescent="0.3">
      <c r="A3842" t="s">
        <v>9581</v>
      </c>
      <c r="B3842" t="str">
        <f t="shared" ref="B3842:B3905" si="360">RIGHT(A3842, 4)</f>
        <v>4840</v>
      </c>
      <c r="C3842" t="s">
        <v>9582</v>
      </c>
      <c r="D3842" t="str">
        <f t="shared" si="359"/>
        <v>Dylan Burton</v>
      </c>
      <c r="E3842" t="s">
        <v>44</v>
      </c>
      <c r="F3842" t="str">
        <f t="shared" ref="F3842:F3905" si="361">UPPER(TRIM(E3842))</f>
        <v>SOUTH</v>
      </c>
      <c r="G3842" t="s">
        <v>80</v>
      </c>
      <c r="H3842" t="str">
        <f t="shared" ref="H3842:H3905" si="362">PROPER(TRIM(G3842))</f>
        <v>Furniture</v>
      </c>
      <c r="I3842" s="2" t="s">
        <v>132</v>
      </c>
      <c r="J3842" s="1">
        <v>45760</v>
      </c>
      <c r="K3842"/>
      <c r="L3842" s="4">
        <v>0</v>
      </c>
      <c r="M3842" s="4" t="str">
        <f t="shared" ref="M3842:M3905" si="363">IF(L3842&gt;2500, "High Sales", "Low Sales")</f>
        <v>Low Sales</v>
      </c>
      <c r="N3842" s="2" t="str">
        <f t="shared" ref="N3842:N3905" si="364">IF(OR(ISBLANK(L3842), L3842="", L3842=0), "Grade C", IF(L3842&gt;=4000, "Grade A", IF(L3842&gt;=2000, "Grade B", "Grade C")))</f>
        <v>Grade C</v>
      </c>
      <c r="O3842"/>
      <c r="P3842" s="4">
        <v>0</v>
      </c>
      <c r="Q3842" t="s">
        <v>31</v>
      </c>
      <c r="R3842" s="4">
        <v>13</v>
      </c>
      <c r="S3842" t="str">
        <f>CONCATENATE(OrdersTable[[#This Row],[Clean_ID]],"-",OrdersTable[[#This Row],[Clean_Region]],"-",OrdersTable[[#This Row],[Clean_Product]])</f>
        <v>4840-SOUTH-Furniture</v>
      </c>
    </row>
    <row r="3843" spans="1:19" x14ac:dyDescent="0.3">
      <c r="A3843" t="s">
        <v>9583</v>
      </c>
      <c r="B3843" t="str">
        <f t="shared" si="360"/>
        <v>4841</v>
      </c>
      <c r="C3843" t="s">
        <v>9584</v>
      </c>
      <c r="D3843" t="str">
        <f t="shared" ref="D3843:D3906" si="365">PROPER(TRIM(C3843))</f>
        <v>Thomas Nguyen</v>
      </c>
      <c r="E3843" t="s">
        <v>34</v>
      </c>
      <c r="F3843" t="str">
        <f t="shared" si="361"/>
        <v>NORTH</v>
      </c>
      <c r="G3843" t="s">
        <v>35</v>
      </c>
      <c r="H3843" t="str">
        <f t="shared" si="362"/>
        <v>Electronics</v>
      </c>
      <c r="I3843" s="2" t="s">
        <v>7200</v>
      </c>
      <c r="J3843" s="1">
        <v>46035</v>
      </c>
      <c r="K3843">
        <v>185.24</v>
      </c>
      <c r="L3843" s="4">
        <v>185.24</v>
      </c>
      <c r="M3843" s="4" t="str">
        <f t="shared" si="363"/>
        <v>Low Sales</v>
      </c>
      <c r="N3843" s="2" t="str">
        <f t="shared" si="364"/>
        <v>Grade C</v>
      </c>
      <c r="O3843">
        <v>20</v>
      </c>
      <c r="P3843" s="4">
        <v>20</v>
      </c>
      <c r="Q3843" t="s">
        <v>31</v>
      </c>
      <c r="R3843" s="4">
        <v>5</v>
      </c>
      <c r="S3843" t="str">
        <f>CONCATENATE(OrdersTable[[#This Row],[Clean_ID]],"-",OrdersTable[[#This Row],[Clean_Region]],"-",OrdersTable[[#This Row],[Clean_Product]])</f>
        <v>4841-NORTH-Electronics</v>
      </c>
    </row>
    <row r="3844" spans="1:19" x14ac:dyDescent="0.3">
      <c r="A3844" t="s">
        <v>9585</v>
      </c>
      <c r="B3844" t="str">
        <f t="shared" si="360"/>
        <v>4842</v>
      </c>
      <c r="C3844" t="s">
        <v>9586</v>
      </c>
      <c r="D3844" t="str">
        <f t="shared" si="365"/>
        <v>Brandon Hall</v>
      </c>
      <c r="E3844" t="s">
        <v>21</v>
      </c>
      <c r="F3844" t="str">
        <f t="shared" si="361"/>
        <v>CENTRAL</v>
      </c>
      <c r="G3844" t="s">
        <v>35</v>
      </c>
      <c r="H3844" t="str">
        <f t="shared" si="362"/>
        <v>Electronics</v>
      </c>
      <c r="I3844" s="2" t="s">
        <v>2029</v>
      </c>
      <c r="J3844" s="1">
        <v>45295</v>
      </c>
      <c r="K3844">
        <v>4715.71</v>
      </c>
      <c r="L3844" s="4">
        <v>4715.71</v>
      </c>
      <c r="M3844" s="4" t="str">
        <f t="shared" si="363"/>
        <v>High Sales</v>
      </c>
      <c r="N3844" s="2" t="str">
        <f t="shared" si="364"/>
        <v>Grade A</v>
      </c>
      <c r="O3844"/>
      <c r="P3844" s="4">
        <v>0</v>
      </c>
      <c r="Q3844" t="s">
        <v>14</v>
      </c>
      <c r="R3844" s="4">
        <v>12</v>
      </c>
      <c r="S3844" t="str">
        <f>CONCATENATE(OrdersTable[[#This Row],[Clean_ID]],"-",OrdersTable[[#This Row],[Clean_Region]],"-",OrdersTable[[#This Row],[Clean_Product]])</f>
        <v>4842-CENTRAL-Electronics</v>
      </c>
    </row>
    <row r="3845" spans="1:19" x14ac:dyDescent="0.3">
      <c r="A3845" t="s">
        <v>9587</v>
      </c>
      <c r="B3845" t="str">
        <f t="shared" si="360"/>
        <v>4843</v>
      </c>
      <c r="C3845" t="s">
        <v>9588</v>
      </c>
      <c r="D3845" t="str">
        <f t="shared" si="365"/>
        <v>Ashley Sexton</v>
      </c>
      <c r="E3845" t="s">
        <v>44</v>
      </c>
      <c r="F3845" t="str">
        <f t="shared" si="361"/>
        <v>SOUTH</v>
      </c>
      <c r="G3845" t="s">
        <v>35</v>
      </c>
      <c r="H3845" t="str">
        <f t="shared" si="362"/>
        <v>Electronics</v>
      </c>
      <c r="I3845" s="2" t="s">
        <v>1923</v>
      </c>
      <c r="J3845" s="1">
        <v>46057</v>
      </c>
      <c r="K3845">
        <v>1480.21</v>
      </c>
      <c r="L3845" s="4">
        <v>1480.21</v>
      </c>
      <c r="M3845" s="4" t="str">
        <f t="shared" si="363"/>
        <v>Low Sales</v>
      </c>
      <c r="N3845" s="2" t="str">
        <f t="shared" si="364"/>
        <v>Grade C</v>
      </c>
      <c r="O3845">
        <v>20</v>
      </c>
      <c r="P3845" s="4">
        <v>20</v>
      </c>
      <c r="Q3845" t="s">
        <v>31</v>
      </c>
      <c r="R3845" s="4">
        <v>2</v>
      </c>
      <c r="S3845" t="str">
        <f>CONCATENATE(OrdersTable[[#This Row],[Clean_ID]],"-",OrdersTable[[#This Row],[Clean_Region]],"-",OrdersTable[[#This Row],[Clean_Product]])</f>
        <v>4843-SOUTH-Electronics</v>
      </c>
    </row>
    <row r="3846" spans="1:19" x14ac:dyDescent="0.3">
      <c r="A3846" t="s">
        <v>9589</v>
      </c>
      <c r="B3846" t="str">
        <f t="shared" si="360"/>
        <v>4844</v>
      </c>
      <c r="C3846" t="s">
        <v>9590</v>
      </c>
      <c r="D3846" t="str">
        <f t="shared" si="365"/>
        <v>Laura Edwards</v>
      </c>
      <c r="E3846" t="s">
        <v>34</v>
      </c>
      <c r="F3846" t="str">
        <f t="shared" si="361"/>
        <v>NORTH</v>
      </c>
      <c r="G3846" t="s">
        <v>35</v>
      </c>
      <c r="H3846" t="str">
        <f t="shared" si="362"/>
        <v>Electronics</v>
      </c>
      <c r="I3846" s="2" t="s">
        <v>5004</v>
      </c>
      <c r="J3846" s="1">
        <v>45309</v>
      </c>
      <c r="K3846"/>
      <c r="L3846" s="4">
        <v>0</v>
      </c>
      <c r="M3846" s="4" t="str">
        <f t="shared" si="363"/>
        <v>Low Sales</v>
      </c>
      <c r="N3846" s="2" t="str">
        <f t="shared" si="364"/>
        <v>Grade C</v>
      </c>
      <c r="O3846">
        <v>15</v>
      </c>
      <c r="P3846" s="4">
        <v>15</v>
      </c>
      <c r="Q3846" t="s">
        <v>18</v>
      </c>
      <c r="R3846" s="4">
        <v>2</v>
      </c>
      <c r="S3846" t="str">
        <f>CONCATENATE(OrdersTable[[#This Row],[Clean_ID]],"-",OrdersTable[[#This Row],[Clean_Region]],"-",OrdersTable[[#This Row],[Clean_Product]])</f>
        <v>4844-NORTH-Electronics</v>
      </c>
    </row>
    <row r="3847" spans="1:19" x14ac:dyDescent="0.3">
      <c r="A3847" t="s">
        <v>9591</v>
      </c>
      <c r="B3847" t="str">
        <f t="shared" si="360"/>
        <v>4845</v>
      </c>
      <c r="C3847" t="s">
        <v>9592</v>
      </c>
      <c r="D3847" t="str">
        <f t="shared" si="365"/>
        <v>Pamela Moran</v>
      </c>
      <c r="E3847" t="s">
        <v>11</v>
      </c>
      <c r="F3847" t="str">
        <f t="shared" si="361"/>
        <v>NORTH</v>
      </c>
      <c r="G3847" t="s">
        <v>12</v>
      </c>
      <c r="H3847" t="str">
        <f t="shared" si="362"/>
        <v>Electronics</v>
      </c>
      <c r="I3847" s="2" t="s">
        <v>1013</v>
      </c>
      <c r="J3847" s="1">
        <v>45648</v>
      </c>
      <c r="K3847"/>
      <c r="L3847" s="4">
        <v>0</v>
      </c>
      <c r="M3847" s="4" t="str">
        <f t="shared" si="363"/>
        <v>Low Sales</v>
      </c>
      <c r="N3847" s="2" t="str">
        <f t="shared" si="364"/>
        <v>Grade C</v>
      </c>
      <c r="O3847">
        <v>10</v>
      </c>
      <c r="P3847" s="4">
        <v>10</v>
      </c>
      <c r="Q3847" t="s">
        <v>14</v>
      </c>
      <c r="R3847" s="4">
        <v>11</v>
      </c>
      <c r="S3847" t="str">
        <f>CONCATENATE(OrdersTable[[#This Row],[Clean_ID]],"-",OrdersTable[[#This Row],[Clean_Region]],"-",OrdersTable[[#This Row],[Clean_Product]])</f>
        <v>4845-NORTH-Electronics</v>
      </c>
    </row>
    <row r="3848" spans="1:19" x14ac:dyDescent="0.3">
      <c r="A3848" t="s">
        <v>9593</v>
      </c>
      <c r="B3848" t="str">
        <f t="shared" si="360"/>
        <v>4846</v>
      </c>
      <c r="C3848" t="s">
        <v>9594</v>
      </c>
      <c r="D3848" t="str">
        <f t="shared" si="365"/>
        <v>Trevor Gonzalez</v>
      </c>
      <c r="E3848" t="s">
        <v>34</v>
      </c>
      <c r="F3848" t="str">
        <f t="shared" si="361"/>
        <v>NORTH</v>
      </c>
      <c r="G3848" t="s">
        <v>12</v>
      </c>
      <c r="H3848" t="str">
        <f t="shared" si="362"/>
        <v>Electronics</v>
      </c>
      <c r="I3848" s="2" t="s">
        <v>9595</v>
      </c>
      <c r="J3848" s="1">
        <v>45319</v>
      </c>
      <c r="K3848"/>
      <c r="L3848" s="4">
        <v>0</v>
      </c>
      <c r="M3848" s="4" t="str">
        <f t="shared" si="363"/>
        <v>Low Sales</v>
      </c>
      <c r="N3848" s="2" t="str">
        <f t="shared" si="364"/>
        <v>Grade C</v>
      </c>
      <c r="O3848">
        <v>15</v>
      </c>
      <c r="P3848" s="4">
        <v>15</v>
      </c>
      <c r="Q3848" t="s">
        <v>23</v>
      </c>
      <c r="R3848" s="4">
        <v>13</v>
      </c>
      <c r="S3848" t="str">
        <f>CONCATENATE(OrdersTable[[#This Row],[Clean_ID]],"-",OrdersTable[[#This Row],[Clean_Region]],"-",OrdersTable[[#This Row],[Clean_Product]])</f>
        <v>4846-NORTH-Electronics</v>
      </c>
    </row>
    <row r="3849" spans="1:19" x14ac:dyDescent="0.3">
      <c r="A3849" t="s">
        <v>9596</v>
      </c>
      <c r="B3849" t="str">
        <f t="shared" si="360"/>
        <v>4847</v>
      </c>
      <c r="C3849" t="s">
        <v>9597</v>
      </c>
      <c r="D3849" t="str">
        <f t="shared" si="365"/>
        <v>Erin Collins</v>
      </c>
      <c r="E3849" t="s">
        <v>34</v>
      </c>
      <c r="F3849" t="str">
        <f t="shared" si="361"/>
        <v>NORTH</v>
      </c>
      <c r="G3849" t="s">
        <v>80</v>
      </c>
      <c r="H3849" t="str">
        <f t="shared" si="362"/>
        <v>Furniture</v>
      </c>
      <c r="I3849" s="2" t="s">
        <v>7781</v>
      </c>
      <c r="J3849" s="1">
        <v>45621</v>
      </c>
      <c r="K3849"/>
      <c r="L3849" s="4">
        <v>0</v>
      </c>
      <c r="M3849" s="4" t="str">
        <f t="shared" si="363"/>
        <v>Low Sales</v>
      </c>
      <c r="N3849" s="2" t="str">
        <f t="shared" si="364"/>
        <v>Grade C</v>
      </c>
      <c r="O3849">
        <v>15</v>
      </c>
      <c r="P3849" s="4">
        <v>15</v>
      </c>
      <c r="Q3849" t="s">
        <v>14</v>
      </c>
      <c r="R3849" s="4">
        <v>1</v>
      </c>
      <c r="S3849" t="str">
        <f>CONCATENATE(OrdersTable[[#This Row],[Clean_ID]],"-",OrdersTable[[#This Row],[Clean_Region]],"-",OrdersTable[[#This Row],[Clean_Product]])</f>
        <v>4847-NORTH-Furniture</v>
      </c>
    </row>
    <row r="3850" spans="1:19" x14ac:dyDescent="0.3">
      <c r="A3850" t="s">
        <v>9598</v>
      </c>
      <c r="B3850" t="str">
        <f t="shared" si="360"/>
        <v>4848</v>
      </c>
      <c r="C3850" t="s">
        <v>9599</v>
      </c>
      <c r="D3850" t="str">
        <f t="shared" si="365"/>
        <v>Joshua Morgan</v>
      </c>
      <c r="E3850" t="s">
        <v>26</v>
      </c>
      <c r="F3850" t="str">
        <f t="shared" si="361"/>
        <v>EAST</v>
      </c>
      <c r="G3850" t="s">
        <v>35</v>
      </c>
      <c r="H3850" t="str">
        <f t="shared" si="362"/>
        <v>Electronics</v>
      </c>
      <c r="I3850" s="2" t="s">
        <v>5626</v>
      </c>
      <c r="J3850" s="1">
        <v>45589</v>
      </c>
      <c r="K3850"/>
      <c r="L3850" s="4">
        <v>0</v>
      </c>
      <c r="M3850" s="4" t="str">
        <f t="shared" si="363"/>
        <v>Low Sales</v>
      </c>
      <c r="N3850" s="2" t="str">
        <f t="shared" si="364"/>
        <v>Grade C</v>
      </c>
      <c r="O3850"/>
      <c r="P3850" s="4">
        <v>0</v>
      </c>
      <c r="Q3850" t="s">
        <v>23</v>
      </c>
      <c r="R3850" s="4">
        <v>13</v>
      </c>
      <c r="S3850" t="str">
        <f>CONCATENATE(OrdersTable[[#This Row],[Clean_ID]],"-",OrdersTable[[#This Row],[Clean_Region]],"-",OrdersTable[[#This Row],[Clean_Product]])</f>
        <v>4848-EAST-Electronics</v>
      </c>
    </row>
    <row r="3851" spans="1:19" x14ac:dyDescent="0.3">
      <c r="A3851" t="s">
        <v>9600</v>
      </c>
      <c r="B3851" t="str">
        <f t="shared" si="360"/>
        <v>4849</v>
      </c>
      <c r="C3851" t="s">
        <v>9601</v>
      </c>
      <c r="D3851" t="str">
        <f t="shared" si="365"/>
        <v>Zachary Joseph</v>
      </c>
      <c r="E3851" t="s">
        <v>11</v>
      </c>
      <c r="F3851" t="str">
        <f t="shared" si="361"/>
        <v>NORTH</v>
      </c>
      <c r="G3851" t="s">
        <v>40</v>
      </c>
      <c r="H3851" t="str">
        <f t="shared" si="362"/>
        <v>Office Supplies</v>
      </c>
      <c r="I3851" s="2" t="s">
        <v>9602</v>
      </c>
      <c r="J3851" s="1">
        <v>45753</v>
      </c>
      <c r="K3851"/>
      <c r="L3851" s="4">
        <v>0</v>
      </c>
      <c r="M3851" s="4" t="str">
        <f t="shared" si="363"/>
        <v>Low Sales</v>
      </c>
      <c r="N3851" s="2" t="str">
        <f t="shared" si="364"/>
        <v>Grade C</v>
      </c>
      <c r="O3851">
        <v>5</v>
      </c>
      <c r="P3851" s="4">
        <v>5</v>
      </c>
      <c r="Q3851" t="s">
        <v>18</v>
      </c>
      <c r="R3851" s="4">
        <v>7</v>
      </c>
      <c r="S3851" t="str">
        <f>CONCATENATE(OrdersTable[[#This Row],[Clean_ID]],"-",OrdersTable[[#This Row],[Clean_Region]],"-",OrdersTable[[#This Row],[Clean_Product]])</f>
        <v>4849-NORTH-Office Supplies</v>
      </c>
    </row>
    <row r="3852" spans="1:19" x14ac:dyDescent="0.3">
      <c r="A3852" t="s">
        <v>9603</v>
      </c>
      <c r="B3852" t="str">
        <f t="shared" si="360"/>
        <v>4850</v>
      </c>
      <c r="C3852" t="s">
        <v>9604</v>
      </c>
      <c r="D3852" t="str">
        <f t="shared" si="365"/>
        <v>Jody Aguilar</v>
      </c>
      <c r="E3852" t="s">
        <v>34</v>
      </c>
      <c r="F3852" t="str">
        <f t="shared" si="361"/>
        <v>NORTH</v>
      </c>
      <c r="G3852" t="s">
        <v>12</v>
      </c>
      <c r="H3852" t="str">
        <f t="shared" si="362"/>
        <v>Electronics</v>
      </c>
      <c r="I3852" s="2" t="s">
        <v>9605</v>
      </c>
      <c r="J3852" s="1">
        <v>45346</v>
      </c>
      <c r="K3852">
        <v>3999.77</v>
      </c>
      <c r="L3852" s="4">
        <v>3999.77</v>
      </c>
      <c r="M3852" s="4" t="str">
        <f t="shared" si="363"/>
        <v>High Sales</v>
      </c>
      <c r="N3852" s="2" t="str">
        <f t="shared" si="364"/>
        <v>Grade B</v>
      </c>
      <c r="O3852">
        <v>5</v>
      </c>
      <c r="P3852" s="4">
        <v>5</v>
      </c>
      <c r="Q3852" t="s">
        <v>23</v>
      </c>
      <c r="R3852" s="4">
        <v>8</v>
      </c>
      <c r="S3852" t="str">
        <f>CONCATENATE(OrdersTable[[#This Row],[Clean_ID]],"-",OrdersTable[[#This Row],[Clean_Region]],"-",OrdersTable[[#This Row],[Clean_Product]])</f>
        <v>4850-NORTH-Electronics</v>
      </c>
    </row>
    <row r="3853" spans="1:19" x14ac:dyDescent="0.3">
      <c r="A3853" t="s">
        <v>9606</v>
      </c>
      <c r="B3853" t="str">
        <f t="shared" si="360"/>
        <v>4851</v>
      </c>
      <c r="C3853" t="s">
        <v>9607</v>
      </c>
      <c r="D3853" t="str">
        <f t="shared" si="365"/>
        <v>Todd Kane</v>
      </c>
      <c r="E3853" t="s">
        <v>44</v>
      </c>
      <c r="F3853" t="str">
        <f t="shared" si="361"/>
        <v>SOUTH</v>
      </c>
      <c r="G3853" t="s">
        <v>35</v>
      </c>
      <c r="H3853" t="str">
        <f t="shared" si="362"/>
        <v>Electronics</v>
      </c>
      <c r="I3853" s="2" t="s">
        <v>1402</v>
      </c>
      <c r="J3853" s="1">
        <v>45612</v>
      </c>
      <c r="K3853">
        <v>4541.8900000000003</v>
      </c>
      <c r="L3853" s="4">
        <v>4541.8900000000003</v>
      </c>
      <c r="M3853" s="4" t="str">
        <f t="shared" si="363"/>
        <v>High Sales</v>
      </c>
      <c r="N3853" s="2" t="str">
        <f t="shared" si="364"/>
        <v>Grade A</v>
      </c>
      <c r="O3853">
        <v>10</v>
      </c>
      <c r="P3853" s="4">
        <v>10</v>
      </c>
      <c r="Q3853" t="s">
        <v>14</v>
      </c>
      <c r="R3853" s="4">
        <v>8</v>
      </c>
      <c r="S3853" t="str">
        <f>CONCATENATE(OrdersTable[[#This Row],[Clean_ID]],"-",OrdersTable[[#This Row],[Clean_Region]],"-",OrdersTable[[#This Row],[Clean_Product]])</f>
        <v>4851-SOUTH-Electronics</v>
      </c>
    </row>
    <row r="3854" spans="1:19" x14ac:dyDescent="0.3">
      <c r="A3854" t="s">
        <v>9608</v>
      </c>
      <c r="B3854" t="str">
        <f t="shared" si="360"/>
        <v>4852</v>
      </c>
      <c r="C3854" t="s">
        <v>9609</v>
      </c>
      <c r="D3854" t="str">
        <f t="shared" si="365"/>
        <v>Amy Rogers</v>
      </c>
      <c r="E3854" t="s">
        <v>21</v>
      </c>
      <c r="F3854" t="str">
        <f t="shared" si="361"/>
        <v>CENTRAL</v>
      </c>
      <c r="G3854" t="s">
        <v>12</v>
      </c>
      <c r="H3854" t="str">
        <f t="shared" si="362"/>
        <v>Electronics</v>
      </c>
      <c r="I3854" s="2" t="s">
        <v>8198</v>
      </c>
      <c r="J3854" s="1">
        <v>45405</v>
      </c>
      <c r="K3854"/>
      <c r="L3854" s="4">
        <v>0</v>
      </c>
      <c r="M3854" s="4" t="str">
        <f t="shared" si="363"/>
        <v>Low Sales</v>
      </c>
      <c r="N3854" s="2" t="str">
        <f t="shared" si="364"/>
        <v>Grade C</v>
      </c>
      <c r="O3854">
        <v>5</v>
      </c>
      <c r="P3854" s="4">
        <v>5</v>
      </c>
      <c r="Q3854" t="s">
        <v>14</v>
      </c>
      <c r="R3854" s="4">
        <v>5</v>
      </c>
      <c r="S3854" t="str">
        <f>CONCATENATE(OrdersTable[[#This Row],[Clean_ID]],"-",OrdersTable[[#This Row],[Clean_Region]],"-",OrdersTable[[#This Row],[Clean_Product]])</f>
        <v>4852-CENTRAL-Electronics</v>
      </c>
    </row>
    <row r="3855" spans="1:19" x14ac:dyDescent="0.3">
      <c r="A3855" t="s">
        <v>9610</v>
      </c>
      <c r="B3855" t="str">
        <f t="shared" si="360"/>
        <v>4853</v>
      </c>
      <c r="C3855" t="s">
        <v>9611</v>
      </c>
      <c r="D3855" t="str">
        <f t="shared" si="365"/>
        <v>Kevin Aguilar Dds</v>
      </c>
      <c r="E3855" t="s">
        <v>21</v>
      </c>
      <c r="F3855" t="str">
        <f t="shared" si="361"/>
        <v>CENTRAL</v>
      </c>
      <c r="G3855" t="s">
        <v>12</v>
      </c>
      <c r="H3855" t="str">
        <f t="shared" si="362"/>
        <v>Electronics</v>
      </c>
      <c r="I3855" s="2" t="s">
        <v>3097</v>
      </c>
      <c r="J3855" s="1">
        <v>45466</v>
      </c>
      <c r="K3855"/>
      <c r="L3855" s="4">
        <v>0</v>
      </c>
      <c r="M3855" s="4" t="str">
        <f t="shared" si="363"/>
        <v>Low Sales</v>
      </c>
      <c r="N3855" s="2" t="str">
        <f t="shared" si="364"/>
        <v>Grade C</v>
      </c>
      <c r="O3855">
        <v>5</v>
      </c>
      <c r="P3855" s="4">
        <v>5</v>
      </c>
      <c r="Q3855" t="s">
        <v>31</v>
      </c>
      <c r="R3855" s="4">
        <v>6</v>
      </c>
      <c r="S3855" t="str">
        <f>CONCATENATE(OrdersTable[[#This Row],[Clean_ID]],"-",OrdersTable[[#This Row],[Clean_Region]],"-",OrdersTable[[#This Row],[Clean_Product]])</f>
        <v>4853-CENTRAL-Electronics</v>
      </c>
    </row>
    <row r="3856" spans="1:19" x14ac:dyDescent="0.3">
      <c r="A3856" t="s">
        <v>9612</v>
      </c>
      <c r="B3856" t="str">
        <f t="shared" si="360"/>
        <v>4854</v>
      </c>
      <c r="C3856" t="s">
        <v>9613</v>
      </c>
      <c r="D3856" t="str">
        <f t="shared" si="365"/>
        <v>Andrew Sosa</v>
      </c>
      <c r="E3856" t="s">
        <v>21</v>
      </c>
      <c r="F3856" t="str">
        <f t="shared" si="361"/>
        <v>CENTRAL</v>
      </c>
      <c r="G3856" t="s">
        <v>35</v>
      </c>
      <c r="H3856" t="str">
        <f t="shared" si="362"/>
        <v>Electronics</v>
      </c>
      <c r="I3856" s="2" t="s">
        <v>5855</v>
      </c>
      <c r="J3856" s="1">
        <v>45720</v>
      </c>
      <c r="K3856">
        <v>1175.8800000000001</v>
      </c>
      <c r="L3856" s="4">
        <v>1175.8800000000001</v>
      </c>
      <c r="M3856" s="4" t="str">
        <f t="shared" si="363"/>
        <v>Low Sales</v>
      </c>
      <c r="N3856" s="2" t="str">
        <f t="shared" si="364"/>
        <v>Grade C</v>
      </c>
      <c r="O3856"/>
      <c r="P3856" s="4">
        <v>0</v>
      </c>
      <c r="Q3856" t="s">
        <v>31</v>
      </c>
      <c r="R3856" s="4">
        <v>11</v>
      </c>
      <c r="S3856" t="str">
        <f>CONCATENATE(OrdersTable[[#This Row],[Clean_ID]],"-",OrdersTable[[#This Row],[Clean_Region]],"-",OrdersTable[[#This Row],[Clean_Product]])</f>
        <v>4854-CENTRAL-Electronics</v>
      </c>
    </row>
    <row r="3857" spans="1:19" x14ac:dyDescent="0.3">
      <c r="A3857" t="s">
        <v>9614</v>
      </c>
      <c r="B3857" t="str">
        <f t="shared" si="360"/>
        <v>4855</v>
      </c>
      <c r="C3857" t="s">
        <v>9615</v>
      </c>
      <c r="D3857" t="str">
        <f t="shared" si="365"/>
        <v>Cheryl Fields</v>
      </c>
      <c r="E3857" t="s">
        <v>21</v>
      </c>
      <c r="F3857" t="str">
        <f t="shared" si="361"/>
        <v>CENTRAL</v>
      </c>
      <c r="G3857" t="s">
        <v>35</v>
      </c>
      <c r="H3857" t="str">
        <f t="shared" si="362"/>
        <v>Electronics</v>
      </c>
      <c r="I3857" s="2" t="s">
        <v>9616</v>
      </c>
      <c r="J3857" s="1">
        <v>46010</v>
      </c>
      <c r="K3857">
        <v>1901.43</v>
      </c>
      <c r="L3857" s="4">
        <v>1901.43</v>
      </c>
      <c r="M3857" s="4" t="str">
        <f t="shared" si="363"/>
        <v>Low Sales</v>
      </c>
      <c r="N3857" s="2" t="str">
        <f t="shared" si="364"/>
        <v>Grade C</v>
      </c>
      <c r="O3857">
        <v>10</v>
      </c>
      <c r="P3857" s="4">
        <v>10</v>
      </c>
      <c r="Q3857" t="s">
        <v>37</v>
      </c>
      <c r="R3857" s="4">
        <v>2</v>
      </c>
      <c r="S3857" t="str">
        <f>CONCATENATE(OrdersTable[[#This Row],[Clean_ID]],"-",OrdersTable[[#This Row],[Clean_Region]],"-",OrdersTable[[#This Row],[Clean_Product]])</f>
        <v>4855-CENTRAL-Electronics</v>
      </c>
    </row>
    <row r="3858" spans="1:19" x14ac:dyDescent="0.3">
      <c r="A3858" t="s">
        <v>9617</v>
      </c>
      <c r="B3858" t="str">
        <f t="shared" si="360"/>
        <v>4856</v>
      </c>
      <c r="C3858" t="s">
        <v>9618</v>
      </c>
      <c r="D3858" t="str">
        <f t="shared" si="365"/>
        <v>Timothy Noble Md</v>
      </c>
      <c r="E3858" t="s">
        <v>51</v>
      </c>
      <c r="F3858" t="str">
        <f t="shared" si="361"/>
        <v>WEST</v>
      </c>
      <c r="G3858" t="s">
        <v>12</v>
      </c>
      <c r="H3858" t="str">
        <f t="shared" si="362"/>
        <v>Electronics</v>
      </c>
      <c r="I3858" s="2" t="s">
        <v>9619</v>
      </c>
      <c r="J3858" s="1">
        <v>46130</v>
      </c>
      <c r="K3858"/>
      <c r="L3858" s="4">
        <v>0</v>
      </c>
      <c r="M3858" s="4" t="str">
        <f t="shared" si="363"/>
        <v>Low Sales</v>
      </c>
      <c r="N3858" s="2" t="str">
        <f t="shared" si="364"/>
        <v>Grade C</v>
      </c>
      <c r="O3858">
        <v>10</v>
      </c>
      <c r="P3858" s="4">
        <v>10</v>
      </c>
      <c r="Q3858" t="s">
        <v>14</v>
      </c>
      <c r="R3858" s="4">
        <v>15</v>
      </c>
      <c r="S3858" t="str">
        <f>CONCATENATE(OrdersTable[[#This Row],[Clean_ID]],"-",OrdersTable[[#This Row],[Clean_Region]],"-",OrdersTable[[#This Row],[Clean_Product]])</f>
        <v>4856-WEST-Electronics</v>
      </c>
    </row>
    <row r="3859" spans="1:19" x14ac:dyDescent="0.3">
      <c r="A3859" t="s">
        <v>9620</v>
      </c>
      <c r="B3859" t="str">
        <f t="shared" si="360"/>
        <v>4857</v>
      </c>
      <c r="C3859" t="s">
        <v>8944</v>
      </c>
      <c r="D3859" t="str">
        <f t="shared" si="365"/>
        <v>Michael White</v>
      </c>
      <c r="E3859" t="s">
        <v>34</v>
      </c>
      <c r="F3859" t="str">
        <f t="shared" si="361"/>
        <v>NORTH</v>
      </c>
      <c r="G3859" t="s">
        <v>40</v>
      </c>
      <c r="H3859" t="str">
        <f t="shared" si="362"/>
        <v>Office Supplies</v>
      </c>
      <c r="I3859" s="2" t="s">
        <v>9621</v>
      </c>
      <c r="J3859" s="1">
        <v>45924</v>
      </c>
      <c r="K3859">
        <v>3994.99</v>
      </c>
      <c r="L3859" s="4">
        <v>3994.99</v>
      </c>
      <c r="M3859" s="4" t="str">
        <f t="shared" si="363"/>
        <v>High Sales</v>
      </c>
      <c r="N3859" s="2" t="str">
        <f t="shared" si="364"/>
        <v>Grade B</v>
      </c>
      <c r="O3859">
        <v>20</v>
      </c>
      <c r="P3859" s="4">
        <v>20</v>
      </c>
      <c r="Q3859" t="s">
        <v>23</v>
      </c>
      <c r="R3859" s="4">
        <v>6</v>
      </c>
      <c r="S3859" t="str">
        <f>CONCATENATE(OrdersTable[[#This Row],[Clean_ID]],"-",OrdersTable[[#This Row],[Clean_Region]],"-",OrdersTable[[#This Row],[Clean_Product]])</f>
        <v>4857-NORTH-Office Supplies</v>
      </c>
    </row>
    <row r="3860" spans="1:19" x14ac:dyDescent="0.3">
      <c r="A3860" t="s">
        <v>9622</v>
      </c>
      <c r="B3860" t="str">
        <f t="shared" si="360"/>
        <v>4858</v>
      </c>
      <c r="C3860" t="s">
        <v>9623</v>
      </c>
      <c r="D3860" t="str">
        <f t="shared" si="365"/>
        <v>Tristan Ray</v>
      </c>
      <c r="E3860" t="s">
        <v>44</v>
      </c>
      <c r="F3860" t="str">
        <f t="shared" si="361"/>
        <v>SOUTH</v>
      </c>
      <c r="G3860" t="s">
        <v>35</v>
      </c>
      <c r="H3860" t="str">
        <f t="shared" si="362"/>
        <v>Electronics</v>
      </c>
      <c r="I3860" s="2" t="s">
        <v>9624</v>
      </c>
      <c r="J3860" s="1">
        <v>46026</v>
      </c>
      <c r="K3860"/>
      <c r="L3860" s="4">
        <v>0</v>
      </c>
      <c r="M3860" s="4" t="str">
        <f t="shared" si="363"/>
        <v>Low Sales</v>
      </c>
      <c r="N3860" s="2" t="str">
        <f t="shared" si="364"/>
        <v>Grade C</v>
      </c>
      <c r="O3860">
        <v>20</v>
      </c>
      <c r="P3860" s="4">
        <v>20</v>
      </c>
      <c r="Q3860" t="s">
        <v>18</v>
      </c>
      <c r="R3860" s="4">
        <v>2</v>
      </c>
      <c r="S3860" t="str">
        <f>CONCATENATE(OrdersTable[[#This Row],[Clean_ID]],"-",OrdersTable[[#This Row],[Clean_Region]],"-",OrdersTable[[#This Row],[Clean_Product]])</f>
        <v>4858-SOUTH-Electronics</v>
      </c>
    </row>
    <row r="3861" spans="1:19" x14ac:dyDescent="0.3">
      <c r="A3861" t="s">
        <v>9625</v>
      </c>
      <c r="B3861" t="str">
        <f t="shared" si="360"/>
        <v>4859</v>
      </c>
      <c r="C3861" t="s">
        <v>9626</v>
      </c>
      <c r="D3861" t="str">
        <f t="shared" si="365"/>
        <v>Zoe Wright</v>
      </c>
      <c r="E3861" t="s">
        <v>51</v>
      </c>
      <c r="F3861" t="str">
        <f t="shared" si="361"/>
        <v>WEST</v>
      </c>
      <c r="G3861" t="s">
        <v>80</v>
      </c>
      <c r="H3861" t="str">
        <f t="shared" si="362"/>
        <v>Furniture</v>
      </c>
      <c r="I3861" s="2" t="s">
        <v>5198</v>
      </c>
      <c r="J3861" s="1">
        <v>45755</v>
      </c>
      <c r="K3861">
        <v>3828.58</v>
      </c>
      <c r="L3861" s="4">
        <v>3828.58</v>
      </c>
      <c r="M3861" s="4" t="str">
        <f t="shared" si="363"/>
        <v>High Sales</v>
      </c>
      <c r="N3861" s="2" t="str">
        <f t="shared" si="364"/>
        <v>Grade B</v>
      </c>
      <c r="O3861">
        <v>15</v>
      </c>
      <c r="P3861" s="4">
        <v>15</v>
      </c>
      <c r="Q3861" t="s">
        <v>37</v>
      </c>
      <c r="R3861" s="4">
        <v>8</v>
      </c>
      <c r="S3861" t="str">
        <f>CONCATENATE(OrdersTable[[#This Row],[Clean_ID]],"-",OrdersTable[[#This Row],[Clean_Region]],"-",OrdersTable[[#This Row],[Clean_Product]])</f>
        <v>4859-WEST-Furniture</v>
      </c>
    </row>
    <row r="3862" spans="1:19" x14ac:dyDescent="0.3">
      <c r="A3862" t="s">
        <v>9627</v>
      </c>
      <c r="B3862" t="str">
        <f t="shared" si="360"/>
        <v>4860</v>
      </c>
      <c r="C3862" t="s">
        <v>9628</v>
      </c>
      <c r="D3862" t="str">
        <f t="shared" si="365"/>
        <v>Jennifer Wilson</v>
      </c>
      <c r="E3862" t="s">
        <v>11</v>
      </c>
      <c r="F3862" t="str">
        <f t="shared" si="361"/>
        <v>NORTH</v>
      </c>
      <c r="G3862" t="s">
        <v>80</v>
      </c>
      <c r="H3862" t="str">
        <f t="shared" si="362"/>
        <v>Furniture</v>
      </c>
      <c r="I3862" s="2" t="s">
        <v>5807</v>
      </c>
      <c r="J3862" s="1">
        <v>45492</v>
      </c>
      <c r="K3862"/>
      <c r="L3862" s="4">
        <v>0</v>
      </c>
      <c r="M3862" s="4" t="str">
        <f t="shared" si="363"/>
        <v>Low Sales</v>
      </c>
      <c r="N3862" s="2" t="str">
        <f t="shared" si="364"/>
        <v>Grade C</v>
      </c>
      <c r="O3862"/>
      <c r="P3862" s="4">
        <v>0</v>
      </c>
      <c r="Q3862" t="s">
        <v>23</v>
      </c>
      <c r="R3862" s="4">
        <v>14</v>
      </c>
      <c r="S3862" t="str">
        <f>CONCATENATE(OrdersTable[[#This Row],[Clean_ID]],"-",OrdersTable[[#This Row],[Clean_Region]],"-",OrdersTable[[#This Row],[Clean_Product]])</f>
        <v>4860-NORTH-Furniture</v>
      </c>
    </row>
    <row r="3863" spans="1:19" x14ac:dyDescent="0.3">
      <c r="A3863" t="s">
        <v>9629</v>
      </c>
      <c r="B3863" t="str">
        <f t="shared" si="360"/>
        <v>4861</v>
      </c>
      <c r="C3863" t="s">
        <v>9630</v>
      </c>
      <c r="D3863" t="str">
        <f t="shared" si="365"/>
        <v>Melissa Smith</v>
      </c>
      <c r="E3863" t="s">
        <v>26</v>
      </c>
      <c r="F3863" t="str">
        <f t="shared" si="361"/>
        <v>EAST</v>
      </c>
      <c r="G3863" t="s">
        <v>80</v>
      </c>
      <c r="H3863" t="str">
        <f t="shared" si="362"/>
        <v>Furniture</v>
      </c>
      <c r="I3863" s="2" t="s">
        <v>9430</v>
      </c>
      <c r="J3863" s="1">
        <v>45928</v>
      </c>
      <c r="K3863"/>
      <c r="L3863" s="4">
        <v>0</v>
      </c>
      <c r="M3863" s="4" t="str">
        <f t="shared" si="363"/>
        <v>Low Sales</v>
      </c>
      <c r="N3863" s="2" t="str">
        <f t="shared" si="364"/>
        <v>Grade C</v>
      </c>
      <c r="O3863"/>
      <c r="P3863" s="4">
        <v>0</v>
      </c>
      <c r="Q3863" t="s">
        <v>23</v>
      </c>
      <c r="R3863" s="4">
        <v>11</v>
      </c>
      <c r="S3863" t="str">
        <f>CONCATENATE(OrdersTable[[#This Row],[Clean_ID]],"-",OrdersTable[[#This Row],[Clean_Region]],"-",OrdersTable[[#This Row],[Clean_Product]])</f>
        <v>4861-EAST-Furniture</v>
      </c>
    </row>
    <row r="3864" spans="1:19" x14ac:dyDescent="0.3">
      <c r="A3864" t="s">
        <v>9631</v>
      </c>
      <c r="B3864" t="str">
        <f t="shared" si="360"/>
        <v>4862</v>
      </c>
      <c r="C3864" t="s">
        <v>9632</v>
      </c>
      <c r="D3864" t="str">
        <f t="shared" si="365"/>
        <v>Edwin Jones</v>
      </c>
      <c r="E3864" t="s">
        <v>34</v>
      </c>
      <c r="F3864" t="str">
        <f t="shared" si="361"/>
        <v>NORTH</v>
      </c>
      <c r="G3864" t="s">
        <v>40</v>
      </c>
      <c r="H3864" t="str">
        <f t="shared" si="362"/>
        <v>Office Supplies</v>
      </c>
      <c r="I3864" s="2" t="s">
        <v>1430</v>
      </c>
      <c r="J3864" s="1">
        <v>46010</v>
      </c>
      <c r="K3864">
        <v>4955.6099999999997</v>
      </c>
      <c r="L3864" s="4">
        <v>4955.6099999999997</v>
      </c>
      <c r="M3864" s="4" t="str">
        <f t="shared" si="363"/>
        <v>High Sales</v>
      </c>
      <c r="N3864" s="2" t="str">
        <f t="shared" si="364"/>
        <v>Grade A</v>
      </c>
      <c r="O3864">
        <v>15</v>
      </c>
      <c r="P3864" s="4">
        <v>15</v>
      </c>
      <c r="Q3864" t="s">
        <v>37</v>
      </c>
      <c r="R3864" s="4">
        <v>4</v>
      </c>
      <c r="S3864" t="str">
        <f>CONCATENATE(OrdersTable[[#This Row],[Clean_ID]],"-",OrdersTable[[#This Row],[Clean_Region]],"-",OrdersTable[[#This Row],[Clean_Product]])</f>
        <v>4862-NORTH-Office Supplies</v>
      </c>
    </row>
    <row r="3865" spans="1:19" x14ac:dyDescent="0.3">
      <c r="A3865" t="s">
        <v>9633</v>
      </c>
      <c r="B3865" t="str">
        <f t="shared" si="360"/>
        <v>4863</v>
      </c>
      <c r="C3865" t="s">
        <v>9634</v>
      </c>
      <c r="D3865" t="str">
        <f t="shared" si="365"/>
        <v>Danielle Wallace</v>
      </c>
      <c r="E3865" t="s">
        <v>34</v>
      </c>
      <c r="F3865" t="str">
        <f t="shared" si="361"/>
        <v>NORTH</v>
      </c>
      <c r="G3865" t="s">
        <v>35</v>
      </c>
      <c r="H3865" t="str">
        <f t="shared" si="362"/>
        <v>Electronics</v>
      </c>
      <c r="I3865" s="2" t="s">
        <v>8844</v>
      </c>
      <c r="J3865" s="1">
        <v>45915</v>
      </c>
      <c r="K3865">
        <v>2229.58</v>
      </c>
      <c r="L3865" s="4">
        <v>2229.58</v>
      </c>
      <c r="M3865" s="4" t="str">
        <f t="shared" si="363"/>
        <v>Low Sales</v>
      </c>
      <c r="N3865" s="2" t="str">
        <f t="shared" si="364"/>
        <v>Grade B</v>
      </c>
      <c r="O3865">
        <v>20</v>
      </c>
      <c r="P3865" s="4">
        <v>20</v>
      </c>
      <c r="Q3865" t="s">
        <v>14</v>
      </c>
      <c r="R3865" s="4">
        <v>6</v>
      </c>
      <c r="S3865" t="str">
        <f>CONCATENATE(OrdersTable[[#This Row],[Clean_ID]],"-",OrdersTable[[#This Row],[Clean_Region]],"-",OrdersTable[[#This Row],[Clean_Product]])</f>
        <v>4863-NORTH-Electronics</v>
      </c>
    </row>
    <row r="3866" spans="1:19" x14ac:dyDescent="0.3">
      <c r="A3866" t="s">
        <v>9635</v>
      </c>
      <c r="B3866" t="str">
        <f t="shared" si="360"/>
        <v>4864</v>
      </c>
      <c r="C3866" t="s">
        <v>9636</v>
      </c>
      <c r="D3866" t="str">
        <f t="shared" si="365"/>
        <v>Victor Harding</v>
      </c>
      <c r="E3866" t="s">
        <v>26</v>
      </c>
      <c r="F3866" t="str">
        <f t="shared" si="361"/>
        <v>EAST</v>
      </c>
      <c r="G3866" t="s">
        <v>12</v>
      </c>
      <c r="H3866" t="str">
        <f t="shared" si="362"/>
        <v>Electronics</v>
      </c>
      <c r="I3866" s="2" t="s">
        <v>823</v>
      </c>
      <c r="J3866" s="1">
        <v>45781</v>
      </c>
      <c r="K3866"/>
      <c r="L3866" s="4">
        <v>0</v>
      </c>
      <c r="M3866" s="4" t="str">
        <f t="shared" si="363"/>
        <v>Low Sales</v>
      </c>
      <c r="N3866" s="2" t="str">
        <f t="shared" si="364"/>
        <v>Grade C</v>
      </c>
      <c r="O3866"/>
      <c r="P3866" s="4">
        <v>0</v>
      </c>
      <c r="Q3866" t="s">
        <v>18</v>
      </c>
      <c r="R3866" s="4">
        <v>2</v>
      </c>
      <c r="S3866" t="str">
        <f>CONCATENATE(OrdersTable[[#This Row],[Clean_ID]],"-",OrdersTable[[#This Row],[Clean_Region]],"-",OrdersTable[[#This Row],[Clean_Product]])</f>
        <v>4864-EAST-Electronics</v>
      </c>
    </row>
    <row r="3867" spans="1:19" x14ac:dyDescent="0.3">
      <c r="A3867" t="s">
        <v>9637</v>
      </c>
      <c r="B3867" t="str">
        <f t="shared" si="360"/>
        <v>4865</v>
      </c>
      <c r="C3867" t="s">
        <v>3223</v>
      </c>
      <c r="D3867" t="str">
        <f t="shared" si="365"/>
        <v>Samantha Thomas</v>
      </c>
      <c r="E3867" t="s">
        <v>11</v>
      </c>
      <c r="F3867" t="str">
        <f t="shared" si="361"/>
        <v>NORTH</v>
      </c>
      <c r="G3867" t="s">
        <v>12</v>
      </c>
      <c r="H3867" t="str">
        <f t="shared" si="362"/>
        <v>Electronics</v>
      </c>
      <c r="I3867" s="2" t="s">
        <v>4816</v>
      </c>
      <c r="J3867" s="1">
        <v>45689</v>
      </c>
      <c r="K3867"/>
      <c r="L3867" s="4">
        <v>0</v>
      </c>
      <c r="M3867" s="4" t="str">
        <f t="shared" si="363"/>
        <v>Low Sales</v>
      </c>
      <c r="N3867" s="2" t="str">
        <f t="shared" si="364"/>
        <v>Grade C</v>
      </c>
      <c r="O3867"/>
      <c r="P3867" s="4">
        <v>0</v>
      </c>
      <c r="Q3867" t="s">
        <v>37</v>
      </c>
      <c r="R3867" s="4">
        <v>10</v>
      </c>
      <c r="S3867" t="str">
        <f>CONCATENATE(OrdersTable[[#This Row],[Clean_ID]],"-",OrdersTable[[#This Row],[Clean_Region]],"-",OrdersTable[[#This Row],[Clean_Product]])</f>
        <v>4865-NORTH-Electronics</v>
      </c>
    </row>
    <row r="3868" spans="1:19" x14ac:dyDescent="0.3">
      <c r="A3868" t="s">
        <v>9638</v>
      </c>
      <c r="B3868" t="str">
        <f t="shared" si="360"/>
        <v>4866</v>
      </c>
      <c r="C3868" t="s">
        <v>9639</v>
      </c>
      <c r="D3868" t="str">
        <f t="shared" si="365"/>
        <v>Belinda Hunter</v>
      </c>
      <c r="E3868" t="s">
        <v>44</v>
      </c>
      <c r="F3868" t="str">
        <f t="shared" si="361"/>
        <v>SOUTH</v>
      </c>
      <c r="G3868" t="s">
        <v>40</v>
      </c>
      <c r="H3868" t="str">
        <f t="shared" si="362"/>
        <v>Office Supplies</v>
      </c>
      <c r="I3868" s="2" t="s">
        <v>6697</v>
      </c>
      <c r="J3868" s="1">
        <v>46205</v>
      </c>
      <c r="K3868"/>
      <c r="L3868" s="4">
        <v>0</v>
      </c>
      <c r="M3868" s="4" t="str">
        <f t="shared" si="363"/>
        <v>Low Sales</v>
      </c>
      <c r="N3868" s="2" t="str">
        <f t="shared" si="364"/>
        <v>Grade C</v>
      </c>
      <c r="O3868">
        <v>10</v>
      </c>
      <c r="P3868" s="4">
        <v>10</v>
      </c>
      <c r="Q3868" t="s">
        <v>37</v>
      </c>
      <c r="R3868" s="4">
        <v>9</v>
      </c>
      <c r="S3868" t="str">
        <f>CONCATENATE(OrdersTable[[#This Row],[Clean_ID]],"-",OrdersTable[[#This Row],[Clean_Region]],"-",OrdersTable[[#This Row],[Clean_Product]])</f>
        <v>4866-SOUTH-Office Supplies</v>
      </c>
    </row>
    <row r="3869" spans="1:19" x14ac:dyDescent="0.3">
      <c r="A3869" t="s">
        <v>9640</v>
      </c>
      <c r="B3869" t="str">
        <f t="shared" si="360"/>
        <v>4867</v>
      </c>
      <c r="C3869" t="s">
        <v>9641</v>
      </c>
      <c r="D3869" t="str">
        <f t="shared" si="365"/>
        <v>Tracy Wallace</v>
      </c>
      <c r="E3869" t="s">
        <v>11</v>
      </c>
      <c r="F3869" t="str">
        <f t="shared" si="361"/>
        <v>NORTH</v>
      </c>
      <c r="G3869" t="s">
        <v>35</v>
      </c>
      <c r="H3869" t="str">
        <f t="shared" si="362"/>
        <v>Electronics</v>
      </c>
      <c r="I3869" s="2" t="s">
        <v>6228</v>
      </c>
      <c r="J3869" s="1">
        <v>45307</v>
      </c>
      <c r="K3869"/>
      <c r="L3869" s="4">
        <v>0</v>
      </c>
      <c r="M3869" s="4" t="str">
        <f t="shared" si="363"/>
        <v>Low Sales</v>
      </c>
      <c r="N3869" s="2" t="str">
        <f t="shared" si="364"/>
        <v>Grade C</v>
      </c>
      <c r="O3869">
        <v>15</v>
      </c>
      <c r="P3869" s="4">
        <v>15</v>
      </c>
      <c r="Q3869" t="s">
        <v>23</v>
      </c>
      <c r="R3869" s="4">
        <v>1</v>
      </c>
      <c r="S3869" t="str">
        <f>CONCATENATE(OrdersTable[[#This Row],[Clean_ID]],"-",OrdersTable[[#This Row],[Clean_Region]],"-",OrdersTable[[#This Row],[Clean_Product]])</f>
        <v>4867-NORTH-Electronics</v>
      </c>
    </row>
    <row r="3870" spans="1:19" x14ac:dyDescent="0.3">
      <c r="A3870" t="s">
        <v>9642</v>
      </c>
      <c r="B3870" t="str">
        <f t="shared" si="360"/>
        <v>4868</v>
      </c>
      <c r="C3870" t="s">
        <v>9643</v>
      </c>
      <c r="D3870" t="str">
        <f t="shared" si="365"/>
        <v>Jeremy Parker</v>
      </c>
      <c r="E3870" t="s">
        <v>44</v>
      </c>
      <c r="F3870" t="str">
        <f t="shared" si="361"/>
        <v>SOUTH</v>
      </c>
      <c r="G3870" t="s">
        <v>80</v>
      </c>
      <c r="H3870" t="str">
        <f t="shared" si="362"/>
        <v>Furniture</v>
      </c>
      <c r="I3870" s="2" t="s">
        <v>9644</v>
      </c>
      <c r="J3870" s="1">
        <v>45548</v>
      </c>
      <c r="K3870">
        <v>704.99</v>
      </c>
      <c r="L3870" s="4">
        <v>704.99</v>
      </c>
      <c r="M3870" s="4" t="str">
        <f t="shared" si="363"/>
        <v>Low Sales</v>
      </c>
      <c r="N3870" s="2" t="str">
        <f t="shared" si="364"/>
        <v>Grade C</v>
      </c>
      <c r="O3870"/>
      <c r="P3870" s="4">
        <v>0</v>
      </c>
      <c r="Q3870" t="s">
        <v>23</v>
      </c>
      <c r="R3870" s="4">
        <v>7</v>
      </c>
      <c r="S3870" t="str">
        <f>CONCATENATE(OrdersTable[[#This Row],[Clean_ID]],"-",OrdersTable[[#This Row],[Clean_Region]],"-",OrdersTable[[#This Row],[Clean_Product]])</f>
        <v>4868-SOUTH-Furniture</v>
      </c>
    </row>
    <row r="3871" spans="1:19" x14ac:dyDescent="0.3">
      <c r="A3871" t="s">
        <v>9645</v>
      </c>
      <c r="B3871" t="str">
        <f t="shared" si="360"/>
        <v>4869</v>
      </c>
      <c r="C3871" t="s">
        <v>2056</v>
      </c>
      <c r="D3871" t="str">
        <f t="shared" si="365"/>
        <v>Nicholas Long</v>
      </c>
      <c r="E3871" t="s">
        <v>11</v>
      </c>
      <c r="F3871" t="str">
        <f t="shared" si="361"/>
        <v>NORTH</v>
      </c>
      <c r="G3871" t="s">
        <v>80</v>
      </c>
      <c r="H3871" t="str">
        <f t="shared" si="362"/>
        <v>Furniture</v>
      </c>
      <c r="I3871" s="2" t="s">
        <v>660</v>
      </c>
      <c r="J3871" s="1">
        <v>45778</v>
      </c>
      <c r="K3871">
        <v>674.41</v>
      </c>
      <c r="L3871" s="4">
        <v>674.41</v>
      </c>
      <c r="M3871" s="4" t="str">
        <f t="shared" si="363"/>
        <v>Low Sales</v>
      </c>
      <c r="N3871" s="2" t="str">
        <f t="shared" si="364"/>
        <v>Grade C</v>
      </c>
      <c r="O3871">
        <v>15</v>
      </c>
      <c r="P3871" s="4">
        <v>15</v>
      </c>
      <c r="Q3871" t="s">
        <v>14</v>
      </c>
      <c r="R3871" s="4">
        <v>10</v>
      </c>
      <c r="S3871" t="str">
        <f>CONCATENATE(OrdersTable[[#This Row],[Clean_ID]],"-",OrdersTable[[#This Row],[Clean_Region]],"-",OrdersTable[[#This Row],[Clean_Product]])</f>
        <v>4869-NORTH-Furniture</v>
      </c>
    </row>
    <row r="3872" spans="1:19" x14ac:dyDescent="0.3">
      <c r="A3872" t="s">
        <v>9646</v>
      </c>
      <c r="B3872" t="str">
        <f t="shared" si="360"/>
        <v>4870</v>
      </c>
      <c r="C3872" t="s">
        <v>9647</v>
      </c>
      <c r="D3872" t="str">
        <f t="shared" si="365"/>
        <v>Cody Smith</v>
      </c>
      <c r="E3872" t="s">
        <v>44</v>
      </c>
      <c r="F3872" t="str">
        <f t="shared" si="361"/>
        <v>SOUTH</v>
      </c>
      <c r="G3872" t="s">
        <v>35</v>
      </c>
      <c r="H3872" t="str">
        <f t="shared" si="362"/>
        <v>Electronics</v>
      </c>
      <c r="I3872" s="2" t="s">
        <v>2652</v>
      </c>
      <c r="J3872" s="1">
        <v>45346</v>
      </c>
      <c r="K3872">
        <v>287.16000000000003</v>
      </c>
      <c r="L3872" s="4">
        <v>287.16000000000003</v>
      </c>
      <c r="M3872" s="4" t="str">
        <f t="shared" si="363"/>
        <v>Low Sales</v>
      </c>
      <c r="N3872" s="2" t="str">
        <f t="shared" si="364"/>
        <v>Grade C</v>
      </c>
      <c r="O3872">
        <v>5</v>
      </c>
      <c r="P3872" s="4">
        <v>5</v>
      </c>
      <c r="Q3872" t="s">
        <v>14</v>
      </c>
      <c r="R3872" s="4">
        <v>2</v>
      </c>
      <c r="S3872" t="str">
        <f>CONCATENATE(OrdersTable[[#This Row],[Clean_ID]],"-",OrdersTable[[#This Row],[Clean_Region]],"-",OrdersTable[[#This Row],[Clean_Product]])</f>
        <v>4870-SOUTH-Electronics</v>
      </c>
    </row>
    <row r="3873" spans="1:19" x14ac:dyDescent="0.3">
      <c r="A3873" t="s">
        <v>9648</v>
      </c>
      <c r="B3873" t="str">
        <f t="shared" si="360"/>
        <v>4871</v>
      </c>
      <c r="C3873" t="s">
        <v>9649</v>
      </c>
      <c r="D3873" t="str">
        <f t="shared" si="365"/>
        <v>Mario Clarke</v>
      </c>
      <c r="E3873" t="s">
        <v>26</v>
      </c>
      <c r="F3873" t="str">
        <f t="shared" si="361"/>
        <v>EAST</v>
      </c>
      <c r="G3873" t="s">
        <v>35</v>
      </c>
      <c r="H3873" t="str">
        <f t="shared" si="362"/>
        <v>Electronics</v>
      </c>
      <c r="I3873" s="2" t="s">
        <v>8149</v>
      </c>
      <c r="J3873" s="1">
        <v>45367</v>
      </c>
      <c r="K3873"/>
      <c r="L3873" s="4">
        <v>0</v>
      </c>
      <c r="M3873" s="4" t="str">
        <f t="shared" si="363"/>
        <v>Low Sales</v>
      </c>
      <c r="N3873" s="2" t="str">
        <f t="shared" si="364"/>
        <v>Grade C</v>
      </c>
      <c r="O3873">
        <v>10</v>
      </c>
      <c r="P3873" s="4">
        <v>10</v>
      </c>
      <c r="Q3873" t="s">
        <v>37</v>
      </c>
      <c r="R3873" s="4">
        <v>5</v>
      </c>
      <c r="S3873" t="str">
        <f>CONCATENATE(OrdersTable[[#This Row],[Clean_ID]],"-",OrdersTable[[#This Row],[Clean_Region]],"-",OrdersTable[[#This Row],[Clean_Product]])</f>
        <v>4871-EAST-Electronics</v>
      </c>
    </row>
    <row r="3874" spans="1:19" x14ac:dyDescent="0.3">
      <c r="A3874" t="s">
        <v>9650</v>
      </c>
      <c r="B3874" t="str">
        <f t="shared" si="360"/>
        <v>4872</v>
      </c>
      <c r="C3874" t="s">
        <v>9651</v>
      </c>
      <c r="D3874" t="str">
        <f t="shared" si="365"/>
        <v>Ricardo Hebert</v>
      </c>
      <c r="E3874" t="s">
        <v>26</v>
      </c>
      <c r="F3874" t="str">
        <f t="shared" si="361"/>
        <v>EAST</v>
      </c>
      <c r="G3874" t="s">
        <v>12</v>
      </c>
      <c r="H3874" t="str">
        <f t="shared" si="362"/>
        <v>Electronics</v>
      </c>
      <c r="I3874" s="2" t="s">
        <v>6269</v>
      </c>
      <c r="J3874" s="1">
        <v>45434</v>
      </c>
      <c r="K3874">
        <v>4284.3100000000004</v>
      </c>
      <c r="L3874" s="4">
        <v>4284.3100000000004</v>
      </c>
      <c r="M3874" s="4" t="str">
        <f t="shared" si="363"/>
        <v>High Sales</v>
      </c>
      <c r="N3874" s="2" t="str">
        <f t="shared" si="364"/>
        <v>Grade A</v>
      </c>
      <c r="O3874">
        <v>5</v>
      </c>
      <c r="P3874" s="4">
        <v>5</v>
      </c>
      <c r="Q3874" t="s">
        <v>37</v>
      </c>
      <c r="R3874" s="4">
        <v>9</v>
      </c>
      <c r="S3874" t="str">
        <f>CONCATENATE(OrdersTable[[#This Row],[Clean_ID]],"-",OrdersTable[[#This Row],[Clean_Region]],"-",OrdersTable[[#This Row],[Clean_Product]])</f>
        <v>4872-EAST-Electronics</v>
      </c>
    </row>
    <row r="3875" spans="1:19" x14ac:dyDescent="0.3">
      <c r="A3875" t="s">
        <v>9652</v>
      </c>
      <c r="B3875" t="str">
        <f t="shared" si="360"/>
        <v>4873</v>
      </c>
      <c r="C3875" t="s">
        <v>9653</v>
      </c>
      <c r="D3875" t="str">
        <f t="shared" si="365"/>
        <v>Carol Douglas</v>
      </c>
      <c r="E3875" t="s">
        <v>44</v>
      </c>
      <c r="F3875" t="str">
        <f t="shared" si="361"/>
        <v>SOUTH</v>
      </c>
      <c r="G3875" t="s">
        <v>80</v>
      </c>
      <c r="H3875" t="str">
        <f t="shared" si="362"/>
        <v>Furniture</v>
      </c>
      <c r="I3875" s="2" t="s">
        <v>391</v>
      </c>
      <c r="J3875" s="1">
        <v>45835</v>
      </c>
      <c r="K3875"/>
      <c r="L3875" s="4">
        <v>0</v>
      </c>
      <c r="M3875" s="4" t="str">
        <f t="shared" si="363"/>
        <v>Low Sales</v>
      </c>
      <c r="N3875" s="2" t="str">
        <f t="shared" si="364"/>
        <v>Grade C</v>
      </c>
      <c r="O3875"/>
      <c r="P3875" s="4">
        <v>0</v>
      </c>
      <c r="Q3875" t="s">
        <v>37</v>
      </c>
      <c r="R3875" s="4">
        <v>1</v>
      </c>
      <c r="S3875" t="str">
        <f>CONCATENATE(OrdersTable[[#This Row],[Clean_ID]],"-",OrdersTable[[#This Row],[Clean_Region]],"-",OrdersTable[[#This Row],[Clean_Product]])</f>
        <v>4873-SOUTH-Furniture</v>
      </c>
    </row>
    <row r="3876" spans="1:19" x14ac:dyDescent="0.3">
      <c r="A3876" t="s">
        <v>9654</v>
      </c>
      <c r="B3876" t="str">
        <f t="shared" si="360"/>
        <v>4874</v>
      </c>
      <c r="C3876" t="s">
        <v>9655</v>
      </c>
      <c r="D3876" t="str">
        <f t="shared" si="365"/>
        <v>James Burgess</v>
      </c>
      <c r="E3876" t="s">
        <v>11</v>
      </c>
      <c r="F3876" t="str">
        <f t="shared" si="361"/>
        <v>NORTH</v>
      </c>
      <c r="G3876" t="s">
        <v>35</v>
      </c>
      <c r="H3876" t="str">
        <f t="shared" si="362"/>
        <v>Electronics</v>
      </c>
      <c r="I3876" s="2" t="s">
        <v>823</v>
      </c>
      <c r="J3876" s="1">
        <v>45781</v>
      </c>
      <c r="K3876">
        <v>1023.38</v>
      </c>
      <c r="L3876" s="4">
        <v>1023.38</v>
      </c>
      <c r="M3876" s="4" t="str">
        <f t="shared" si="363"/>
        <v>Low Sales</v>
      </c>
      <c r="N3876" s="2" t="str">
        <f t="shared" si="364"/>
        <v>Grade C</v>
      </c>
      <c r="O3876">
        <v>5</v>
      </c>
      <c r="P3876" s="4">
        <v>5</v>
      </c>
      <c r="Q3876" t="s">
        <v>14</v>
      </c>
      <c r="R3876" s="4">
        <v>5</v>
      </c>
      <c r="S3876" t="str">
        <f>CONCATENATE(OrdersTable[[#This Row],[Clean_ID]],"-",OrdersTable[[#This Row],[Clean_Region]],"-",OrdersTable[[#This Row],[Clean_Product]])</f>
        <v>4874-NORTH-Electronics</v>
      </c>
    </row>
    <row r="3877" spans="1:19" x14ac:dyDescent="0.3">
      <c r="A3877" t="s">
        <v>9656</v>
      </c>
      <c r="B3877" t="str">
        <f t="shared" si="360"/>
        <v>4875</v>
      </c>
      <c r="C3877" t="s">
        <v>9657</v>
      </c>
      <c r="D3877" t="str">
        <f t="shared" si="365"/>
        <v>David Haynes</v>
      </c>
      <c r="E3877" t="s">
        <v>11</v>
      </c>
      <c r="F3877" t="str">
        <f t="shared" si="361"/>
        <v>NORTH</v>
      </c>
      <c r="G3877" t="s">
        <v>40</v>
      </c>
      <c r="H3877" t="str">
        <f t="shared" si="362"/>
        <v>Office Supplies</v>
      </c>
      <c r="I3877" s="2" t="s">
        <v>849</v>
      </c>
      <c r="J3877" s="1">
        <v>45833</v>
      </c>
      <c r="K3877"/>
      <c r="L3877" s="4">
        <v>0</v>
      </c>
      <c r="M3877" s="4" t="str">
        <f t="shared" si="363"/>
        <v>Low Sales</v>
      </c>
      <c r="N3877" s="2" t="str">
        <f t="shared" si="364"/>
        <v>Grade C</v>
      </c>
      <c r="O3877">
        <v>10</v>
      </c>
      <c r="P3877" s="4">
        <v>10</v>
      </c>
      <c r="Q3877" t="s">
        <v>23</v>
      </c>
      <c r="R3877" s="4">
        <v>14</v>
      </c>
      <c r="S3877" t="str">
        <f>CONCATENATE(OrdersTable[[#This Row],[Clean_ID]],"-",OrdersTable[[#This Row],[Clean_Region]],"-",OrdersTable[[#This Row],[Clean_Product]])</f>
        <v>4875-NORTH-Office Supplies</v>
      </c>
    </row>
    <row r="3878" spans="1:19" x14ac:dyDescent="0.3">
      <c r="A3878" t="s">
        <v>9658</v>
      </c>
      <c r="B3878" t="str">
        <f t="shared" si="360"/>
        <v>4876</v>
      </c>
      <c r="C3878" t="s">
        <v>9659</v>
      </c>
      <c r="D3878" t="str">
        <f t="shared" si="365"/>
        <v>Kathryn Chavez</v>
      </c>
      <c r="E3878" t="s">
        <v>26</v>
      </c>
      <c r="F3878" t="str">
        <f t="shared" si="361"/>
        <v>EAST</v>
      </c>
      <c r="G3878" t="s">
        <v>40</v>
      </c>
      <c r="H3878" t="str">
        <f t="shared" si="362"/>
        <v>Office Supplies</v>
      </c>
      <c r="I3878" s="2" t="s">
        <v>9660</v>
      </c>
      <c r="J3878" s="1">
        <v>46357</v>
      </c>
      <c r="K3878">
        <v>397.53</v>
      </c>
      <c r="L3878" s="4">
        <v>397.53</v>
      </c>
      <c r="M3878" s="4" t="str">
        <f t="shared" si="363"/>
        <v>Low Sales</v>
      </c>
      <c r="N3878" s="2" t="str">
        <f t="shared" si="364"/>
        <v>Grade C</v>
      </c>
      <c r="O3878">
        <v>10</v>
      </c>
      <c r="P3878" s="4">
        <v>10</v>
      </c>
      <c r="Q3878" t="s">
        <v>14</v>
      </c>
      <c r="R3878" s="4">
        <v>13</v>
      </c>
      <c r="S3878" t="str">
        <f>CONCATENATE(OrdersTable[[#This Row],[Clean_ID]],"-",OrdersTable[[#This Row],[Clean_Region]],"-",OrdersTable[[#This Row],[Clean_Product]])</f>
        <v>4876-EAST-Office Supplies</v>
      </c>
    </row>
    <row r="3879" spans="1:19" x14ac:dyDescent="0.3">
      <c r="A3879" t="s">
        <v>9661</v>
      </c>
      <c r="B3879" t="str">
        <f t="shared" si="360"/>
        <v>4877</v>
      </c>
      <c r="C3879" t="s">
        <v>9662</v>
      </c>
      <c r="D3879" t="str">
        <f t="shared" si="365"/>
        <v>Christian Mcmahon</v>
      </c>
      <c r="E3879" t="s">
        <v>21</v>
      </c>
      <c r="F3879" t="str">
        <f t="shared" si="361"/>
        <v>CENTRAL</v>
      </c>
      <c r="G3879" t="s">
        <v>80</v>
      </c>
      <c r="H3879" t="str">
        <f t="shared" si="362"/>
        <v>Furniture</v>
      </c>
      <c r="I3879" s="2" t="s">
        <v>8209</v>
      </c>
      <c r="J3879" s="1">
        <v>45435</v>
      </c>
      <c r="K3879">
        <v>2082.77</v>
      </c>
      <c r="L3879" s="4">
        <v>2082.77</v>
      </c>
      <c r="M3879" s="4" t="str">
        <f t="shared" si="363"/>
        <v>Low Sales</v>
      </c>
      <c r="N3879" s="2" t="str">
        <f t="shared" si="364"/>
        <v>Grade B</v>
      </c>
      <c r="O3879"/>
      <c r="P3879" s="4">
        <v>0</v>
      </c>
      <c r="Q3879" t="s">
        <v>23</v>
      </c>
      <c r="R3879" s="4">
        <v>14</v>
      </c>
      <c r="S3879" t="str">
        <f>CONCATENATE(OrdersTable[[#This Row],[Clean_ID]],"-",OrdersTable[[#This Row],[Clean_Region]],"-",OrdersTable[[#This Row],[Clean_Product]])</f>
        <v>4877-CENTRAL-Furniture</v>
      </c>
    </row>
    <row r="3880" spans="1:19" x14ac:dyDescent="0.3">
      <c r="A3880" t="s">
        <v>9663</v>
      </c>
      <c r="B3880" t="str">
        <f t="shared" si="360"/>
        <v>4878</v>
      </c>
      <c r="C3880" t="s">
        <v>9664</v>
      </c>
      <c r="D3880" t="str">
        <f t="shared" si="365"/>
        <v>Brittany Chang</v>
      </c>
      <c r="E3880" t="s">
        <v>26</v>
      </c>
      <c r="F3880" t="str">
        <f t="shared" si="361"/>
        <v>EAST</v>
      </c>
      <c r="G3880" t="s">
        <v>12</v>
      </c>
      <c r="H3880" t="str">
        <f t="shared" si="362"/>
        <v>Electronics</v>
      </c>
      <c r="I3880" s="2" t="s">
        <v>9665</v>
      </c>
      <c r="J3880" s="1">
        <v>45843</v>
      </c>
      <c r="K3880">
        <v>362.5</v>
      </c>
      <c r="L3880" s="4">
        <v>362.5</v>
      </c>
      <c r="M3880" s="4" t="str">
        <f t="shared" si="363"/>
        <v>Low Sales</v>
      </c>
      <c r="N3880" s="2" t="str">
        <f t="shared" si="364"/>
        <v>Grade C</v>
      </c>
      <c r="O3880">
        <v>5</v>
      </c>
      <c r="P3880" s="4">
        <v>5</v>
      </c>
      <c r="Q3880" t="s">
        <v>18</v>
      </c>
      <c r="R3880" s="4">
        <v>4</v>
      </c>
      <c r="S3880" t="str">
        <f>CONCATENATE(OrdersTable[[#This Row],[Clean_ID]],"-",OrdersTable[[#This Row],[Clean_Region]],"-",OrdersTable[[#This Row],[Clean_Product]])</f>
        <v>4878-EAST-Electronics</v>
      </c>
    </row>
    <row r="3881" spans="1:19" x14ac:dyDescent="0.3">
      <c r="A3881" t="s">
        <v>9666</v>
      </c>
      <c r="B3881" t="str">
        <f t="shared" si="360"/>
        <v>4879</v>
      </c>
      <c r="C3881" t="s">
        <v>9667</v>
      </c>
      <c r="D3881" t="str">
        <f t="shared" si="365"/>
        <v>Lydia Jones</v>
      </c>
      <c r="E3881" t="s">
        <v>51</v>
      </c>
      <c r="F3881" t="str">
        <f t="shared" si="361"/>
        <v>WEST</v>
      </c>
      <c r="G3881" t="s">
        <v>40</v>
      </c>
      <c r="H3881" t="str">
        <f t="shared" si="362"/>
        <v>Office Supplies</v>
      </c>
      <c r="I3881" s="2" t="s">
        <v>909</v>
      </c>
      <c r="J3881" s="1">
        <v>46074</v>
      </c>
      <c r="K3881"/>
      <c r="L3881" s="4">
        <v>0</v>
      </c>
      <c r="M3881" s="4" t="str">
        <f t="shared" si="363"/>
        <v>Low Sales</v>
      </c>
      <c r="N3881" s="2" t="str">
        <f t="shared" si="364"/>
        <v>Grade C</v>
      </c>
      <c r="O3881"/>
      <c r="P3881" s="4">
        <v>0</v>
      </c>
      <c r="Q3881" t="s">
        <v>18</v>
      </c>
      <c r="R3881" s="4">
        <v>7</v>
      </c>
      <c r="S3881" t="str">
        <f>CONCATENATE(OrdersTable[[#This Row],[Clean_ID]],"-",OrdersTable[[#This Row],[Clean_Region]],"-",OrdersTable[[#This Row],[Clean_Product]])</f>
        <v>4879-WEST-Office Supplies</v>
      </c>
    </row>
    <row r="3882" spans="1:19" x14ac:dyDescent="0.3">
      <c r="A3882" t="s">
        <v>9668</v>
      </c>
      <c r="B3882" t="str">
        <f t="shared" si="360"/>
        <v>4880</v>
      </c>
      <c r="C3882" t="s">
        <v>9669</v>
      </c>
      <c r="D3882" t="str">
        <f t="shared" si="365"/>
        <v>Scott Wong</v>
      </c>
      <c r="E3882" t="s">
        <v>21</v>
      </c>
      <c r="F3882" t="str">
        <f t="shared" si="361"/>
        <v>CENTRAL</v>
      </c>
      <c r="G3882" t="s">
        <v>80</v>
      </c>
      <c r="H3882" t="str">
        <f t="shared" si="362"/>
        <v>Furniture</v>
      </c>
      <c r="I3882" s="2" t="s">
        <v>9670</v>
      </c>
      <c r="J3882" s="1">
        <v>45616</v>
      </c>
      <c r="K3882">
        <v>3066.97</v>
      </c>
      <c r="L3882" s="4">
        <v>3066.97</v>
      </c>
      <c r="M3882" s="4" t="str">
        <f t="shared" si="363"/>
        <v>High Sales</v>
      </c>
      <c r="N3882" s="2" t="str">
        <f t="shared" si="364"/>
        <v>Grade B</v>
      </c>
      <c r="O3882">
        <v>20</v>
      </c>
      <c r="P3882" s="4">
        <v>20</v>
      </c>
      <c r="Q3882" t="s">
        <v>23</v>
      </c>
      <c r="R3882" s="4">
        <v>7</v>
      </c>
      <c r="S3882" t="str">
        <f>CONCATENATE(OrdersTable[[#This Row],[Clean_ID]],"-",OrdersTable[[#This Row],[Clean_Region]],"-",OrdersTable[[#This Row],[Clean_Product]])</f>
        <v>4880-CENTRAL-Furniture</v>
      </c>
    </row>
    <row r="3883" spans="1:19" x14ac:dyDescent="0.3">
      <c r="A3883" t="s">
        <v>9671</v>
      </c>
      <c r="B3883" t="str">
        <f t="shared" si="360"/>
        <v>4881</v>
      </c>
      <c r="C3883" t="s">
        <v>9672</v>
      </c>
      <c r="D3883" t="str">
        <f t="shared" si="365"/>
        <v>Melissa Mueller</v>
      </c>
      <c r="E3883" t="s">
        <v>26</v>
      </c>
      <c r="F3883" t="str">
        <f t="shared" si="361"/>
        <v>EAST</v>
      </c>
      <c r="G3883" t="s">
        <v>12</v>
      </c>
      <c r="H3883" t="str">
        <f t="shared" si="362"/>
        <v>Electronics</v>
      </c>
      <c r="I3883" s="2" t="s">
        <v>3475</v>
      </c>
      <c r="J3883" s="1">
        <v>45541</v>
      </c>
      <c r="K3883">
        <v>1165.3699999999999</v>
      </c>
      <c r="L3883" s="4">
        <v>1165.3699999999999</v>
      </c>
      <c r="M3883" s="4" t="str">
        <f t="shared" si="363"/>
        <v>Low Sales</v>
      </c>
      <c r="N3883" s="2" t="str">
        <f t="shared" si="364"/>
        <v>Grade C</v>
      </c>
      <c r="O3883"/>
      <c r="P3883" s="4">
        <v>0</v>
      </c>
      <c r="Q3883" t="s">
        <v>18</v>
      </c>
      <c r="R3883" s="4">
        <v>11</v>
      </c>
      <c r="S3883" t="str">
        <f>CONCATENATE(OrdersTable[[#This Row],[Clean_ID]],"-",OrdersTable[[#This Row],[Clean_Region]],"-",OrdersTable[[#This Row],[Clean_Product]])</f>
        <v>4881-EAST-Electronics</v>
      </c>
    </row>
    <row r="3884" spans="1:19" x14ac:dyDescent="0.3">
      <c r="A3884" t="s">
        <v>9673</v>
      </c>
      <c r="B3884" t="str">
        <f t="shared" si="360"/>
        <v>4882</v>
      </c>
      <c r="C3884" t="s">
        <v>9674</v>
      </c>
      <c r="D3884" t="str">
        <f t="shared" si="365"/>
        <v>Paul Briggs Md</v>
      </c>
      <c r="E3884" t="s">
        <v>44</v>
      </c>
      <c r="F3884" t="str">
        <f t="shared" si="361"/>
        <v>SOUTH</v>
      </c>
      <c r="G3884" t="s">
        <v>40</v>
      </c>
      <c r="H3884" t="str">
        <f t="shared" si="362"/>
        <v>Office Supplies</v>
      </c>
      <c r="I3884" s="2" t="s">
        <v>4572</v>
      </c>
      <c r="J3884" s="1">
        <v>45435</v>
      </c>
      <c r="K3884"/>
      <c r="L3884" s="4">
        <v>0</v>
      </c>
      <c r="M3884" s="4" t="str">
        <f t="shared" si="363"/>
        <v>Low Sales</v>
      </c>
      <c r="N3884" s="2" t="str">
        <f t="shared" si="364"/>
        <v>Grade C</v>
      </c>
      <c r="O3884">
        <v>20</v>
      </c>
      <c r="P3884" s="4">
        <v>20</v>
      </c>
      <c r="Q3884" t="s">
        <v>14</v>
      </c>
      <c r="R3884" s="4">
        <v>3</v>
      </c>
      <c r="S3884" t="str">
        <f>CONCATENATE(OrdersTable[[#This Row],[Clean_ID]],"-",OrdersTable[[#This Row],[Clean_Region]],"-",OrdersTable[[#This Row],[Clean_Product]])</f>
        <v>4882-SOUTH-Office Supplies</v>
      </c>
    </row>
    <row r="3885" spans="1:19" x14ac:dyDescent="0.3">
      <c r="A3885" t="s">
        <v>9675</v>
      </c>
      <c r="B3885" t="str">
        <f t="shared" si="360"/>
        <v>4883</v>
      </c>
      <c r="C3885" t="s">
        <v>9676</v>
      </c>
      <c r="D3885" t="str">
        <f t="shared" si="365"/>
        <v>Cindy Fields</v>
      </c>
      <c r="E3885" t="s">
        <v>51</v>
      </c>
      <c r="F3885" t="str">
        <f t="shared" si="361"/>
        <v>WEST</v>
      </c>
      <c r="G3885" t="s">
        <v>80</v>
      </c>
      <c r="H3885" t="str">
        <f t="shared" si="362"/>
        <v>Furniture</v>
      </c>
      <c r="I3885" s="2" t="s">
        <v>9677</v>
      </c>
      <c r="J3885" s="1">
        <v>45764</v>
      </c>
      <c r="K3885"/>
      <c r="L3885" s="4">
        <v>0</v>
      </c>
      <c r="M3885" s="4" t="str">
        <f t="shared" si="363"/>
        <v>Low Sales</v>
      </c>
      <c r="N3885" s="2" t="str">
        <f t="shared" si="364"/>
        <v>Grade C</v>
      </c>
      <c r="O3885">
        <v>10</v>
      </c>
      <c r="P3885" s="4">
        <v>10</v>
      </c>
      <c r="Q3885" t="s">
        <v>18</v>
      </c>
      <c r="R3885" s="4">
        <v>6</v>
      </c>
      <c r="S3885" t="str">
        <f>CONCATENATE(OrdersTable[[#This Row],[Clean_ID]],"-",OrdersTable[[#This Row],[Clean_Region]],"-",OrdersTable[[#This Row],[Clean_Product]])</f>
        <v>4883-WEST-Furniture</v>
      </c>
    </row>
    <row r="3886" spans="1:19" x14ac:dyDescent="0.3">
      <c r="A3886" t="s">
        <v>9678</v>
      </c>
      <c r="B3886" t="str">
        <f t="shared" si="360"/>
        <v>4884</v>
      </c>
      <c r="C3886" t="s">
        <v>9679</v>
      </c>
      <c r="D3886" t="str">
        <f t="shared" si="365"/>
        <v>Jessica Cooper</v>
      </c>
      <c r="E3886" t="s">
        <v>44</v>
      </c>
      <c r="F3886" t="str">
        <f t="shared" si="361"/>
        <v>SOUTH</v>
      </c>
      <c r="G3886" t="s">
        <v>35</v>
      </c>
      <c r="H3886" t="str">
        <f t="shared" si="362"/>
        <v>Electronics</v>
      </c>
      <c r="I3886" s="2" t="s">
        <v>9680</v>
      </c>
      <c r="J3886" s="1">
        <v>46071</v>
      </c>
      <c r="K3886"/>
      <c r="L3886" s="4">
        <v>0</v>
      </c>
      <c r="M3886" s="4" t="str">
        <f t="shared" si="363"/>
        <v>Low Sales</v>
      </c>
      <c r="N3886" s="2" t="str">
        <f t="shared" si="364"/>
        <v>Grade C</v>
      </c>
      <c r="O3886">
        <v>10</v>
      </c>
      <c r="P3886" s="4">
        <v>10</v>
      </c>
      <c r="Q3886" t="s">
        <v>23</v>
      </c>
      <c r="R3886" s="4">
        <v>13</v>
      </c>
      <c r="S3886" t="str">
        <f>CONCATENATE(OrdersTable[[#This Row],[Clean_ID]],"-",OrdersTable[[#This Row],[Clean_Region]],"-",OrdersTable[[#This Row],[Clean_Product]])</f>
        <v>4884-SOUTH-Electronics</v>
      </c>
    </row>
    <row r="3887" spans="1:19" x14ac:dyDescent="0.3">
      <c r="A3887" t="s">
        <v>9681</v>
      </c>
      <c r="B3887" t="str">
        <f t="shared" si="360"/>
        <v>4885</v>
      </c>
      <c r="C3887" t="s">
        <v>9682</v>
      </c>
      <c r="D3887" t="str">
        <f t="shared" si="365"/>
        <v>Johnny Perkins</v>
      </c>
      <c r="E3887" t="s">
        <v>11</v>
      </c>
      <c r="F3887" t="str">
        <f t="shared" si="361"/>
        <v>NORTH</v>
      </c>
      <c r="G3887" t="s">
        <v>35</v>
      </c>
      <c r="H3887" t="str">
        <f t="shared" si="362"/>
        <v>Electronics</v>
      </c>
      <c r="I3887" s="2" t="s">
        <v>9683</v>
      </c>
      <c r="J3887" s="1">
        <v>45811</v>
      </c>
      <c r="K3887">
        <v>4366.9399999999996</v>
      </c>
      <c r="L3887" s="4">
        <v>4366.9399999999996</v>
      </c>
      <c r="M3887" s="4" t="str">
        <f t="shared" si="363"/>
        <v>High Sales</v>
      </c>
      <c r="N3887" s="2" t="str">
        <f t="shared" si="364"/>
        <v>Grade A</v>
      </c>
      <c r="O3887">
        <v>5</v>
      </c>
      <c r="P3887" s="4">
        <v>5</v>
      </c>
      <c r="Q3887" t="s">
        <v>31</v>
      </c>
      <c r="R3887" s="4">
        <v>13</v>
      </c>
      <c r="S3887" t="str">
        <f>CONCATENATE(OrdersTable[[#This Row],[Clean_ID]],"-",OrdersTable[[#This Row],[Clean_Region]],"-",OrdersTable[[#This Row],[Clean_Product]])</f>
        <v>4885-NORTH-Electronics</v>
      </c>
    </row>
    <row r="3888" spans="1:19" x14ac:dyDescent="0.3">
      <c r="A3888" t="s">
        <v>9684</v>
      </c>
      <c r="B3888" t="str">
        <f t="shared" si="360"/>
        <v>4886</v>
      </c>
      <c r="C3888" t="s">
        <v>5560</v>
      </c>
      <c r="D3888" t="str">
        <f t="shared" si="365"/>
        <v>Joseph Thompson</v>
      </c>
      <c r="E3888" t="s">
        <v>44</v>
      </c>
      <c r="F3888" t="str">
        <f t="shared" si="361"/>
        <v>SOUTH</v>
      </c>
      <c r="G3888" t="s">
        <v>80</v>
      </c>
      <c r="H3888" t="str">
        <f t="shared" si="362"/>
        <v>Furniture</v>
      </c>
      <c r="I3888" s="2" t="s">
        <v>388</v>
      </c>
      <c r="J3888" s="1">
        <v>45339</v>
      </c>
      <c r="K3888">
        <v>1324.64</v>
      </c>
      <c r="L3888" s="4">
        <v>1324.64</v>
      </c>
      <c r="M3888" s="4" t="str">
        <f t="shared" si="363"/>
        <v>Low Sales</v>
      </c>
      <c r="N3888" s="2" t="str">
        <f t="shared" si="364"/>
        <v>Grade C</v>
      </c>
      <c r="O3888">
        <v>15</v>
      </c>
      <c r="P3888" s="4">
        <v>15</v>
      </c>
      <c r="Q3888" t="s">
        <v>37</v>
      </c>
      <c r="R3888" s="4">
        <v>8</v>
      </c>
      <c r="S3888" t="str">
        <f>CONCATENATE(OrdersTable[[#This Row],[Clean_ID]],"-",OrdersTable[[#This Row],[Clean_Region]],"-",OrdersTable[[#This Row],[Clean_Product]])</f>
        <v>4886-SOUTH-Furniture</v>
      </c>
    </row>
    <row r="3889" spans="1:19" x14ac:dyDescent="0.3">
      <c r="A3889" t="s">
        <v>9685</v>
      </c>
      <c r="B3889" t="str">
        <f t="shared" si="360"/>
        <v>4887</v>
      </c>
      <c r="C3889" t="s">
        <v>9686</v>
      </c>
      <c r="D3889" t="str">
        <f t="shared" si="365"/>
        <v>Brady Blair</v>
      </c>
      <c r="E3889" t="s">
        <v>51</v>
      </c>
      <c r="F3889" t="str">
        <f t="shared" si="361"/>
        <v>WEST</v>
      </c>
      <c r="G3889" t="s">
        <v>12</v>
      </c>
      <c r="H3889" t="str">
        <f t="shared" si="362"/>
        <v>Electronics</v>
      </c>
      <c r="I3889" s="2" t="s">
        <v>1968</v>
      </c>
      <c r="J3889" s="1">
        <v>45485</v>
      </c>
      <c r="K3889">
        <v>3527.28</v>
      </c>
      <c r="L3889" s="4">
        <v>3527.28</v>
      </c>
      <c r="M3889" s="4" t="str">
        <f t="shared" si="363"/>
        <v>High Sales</v>
      </c>
      <c r="N3889" s="2" t="str">
        <f t="shared" si="364"/>
        <v>Grade B</v>
      </c>
      <c r="O3889">
        <v>20</v>
      </c>
      <c r="P3889" s="4">
        <v>20</v>
      </c>
      <c r="Q3889" t="s">
        <v>18</v>
      </c>
      <c r="R3889" s="4">
        <v>13</v>
      </c>
      <c r="S3889" t="str">
        <f>CONCATENATE(OrdersTable[[#This Row],[Clean_ID]],"-",OrdersTable[[#This Row],[Clean_Region]],"-",OrdersTable[[#This Row],[Clean_Product]])</f>
        <v>4887-WEST-Electronics</v>
      </c>
    </row>
    <row r="3890" spans="1:19" x14ac:dyDescent="0.3">
      <c r="A3890" t="s">
        <v>9687</v>
      </c>
      <c r="B3890" t="str">
        <f t="shared" si="360"/>
        <v>4888</v>
      </c>
      <c r="C3890" t="s">
        <v>9688</v>
      </c>
      <c r="D3890" t="str">
        <f t="shared" si="365"/>
        <v>Jordan Brown Md</v>
      </c>
      <c r="E3890" t="s">
        <v>51</v>
      </c>
      <c r="F3890" t="str">
        <f t="shared" si="361"/>
        <v>WEST</v>
      </c>
      <c r="G3890" t="s">
        <v>35</v>
      </c>
      <c r="H3890" t="str">
        <f t="shared" si="362"/>
        <v>Electronics</v>
      </c>
      <c r="I3890" s="2" t="s">
        <v>9689</v>
      </c>
      <c r="J3890" s="1">
        <v>45916</v>
      </c>
      <c r="K3890"/>
      <c r="L3890" s="4">
        <v>0</v>
      </c>
      <c r="M3890" s="4" t="str">
        <f t="shared" si="363"/>
        <v>Low Sales</v>
      </c>
      <c r="N3890" s="2" t="str">
        <f t="shared" si="364"/>
        <v>Grade C</v>
      </c>
      <c r="O3890"/>
      <c r="P3890" s="4">
        <v>0</v>
      </c>
      <c r="Q3890" t="s">
        <v>14</v>
      </c>
      <c r="R3890" s="4">
        <v>12</v>
      </c>
      <c r="S3890" t="str">
        <f>CONCATENATE(OrdersTable[[#This Row],[Clean_ID]],"-",OrdersTable[[#This Row],[Clean_Region]],"-",OrdersTable[[#This Row],[Clean_Product]])</f>
        <v>4888-WEST-Electronics</v>
      </c>
    </row>
    <row r="3891" spans="1:19" x14ac:dyDescent="0.3">
      <c r="A3891" t="s">
        <v>9690</v>
      </c>
      <c r="B3891" t="str">
        <f t="shared" si="360"/>
        <v>4889</v>
      </c>
      <c r="C3891" t="s">
        <v>9691</v>
      </c>
      <c r="D3891" t="str">
        <f t="shared" si="365"/>
        <v>Brad Downs</v>
      </c>
      <c r="E3891" t="s">
        <v>44</v>
      </c>
      <c r="F3891" t="str">
        <f t="shared" si="361"/>
        <v>SOUTH</v>
      </c>
      <c r="G3891" t="s">
        <v>12</v>
      </c>
      <c r="H3891" t="str">
        <f t="shared" si="362"/>
        <v>Electronics</v>
      </c>
      <c r="I3891" s="2" t="s">
        <v>2112</v>
      </c>
      <c r="J3891" s="1">
        <v>46022</v>
      </c>
      <c r="K3891"/>
      <c r="L3891" s="4">
        <v>0</v>
      </c>
      <c r="M3891" s="4" t="str">
        <f t="shared" si="363"/>
        <v>Low Sales</v>
      </c>
      <c r="N3891" s="2" t="str">
        <f t="shared" si="364"/>
        <v>Grade C</v>
      </c>
      <c r="O3891">
        <v>10</v>
      </c>
      <c r="P3891" s="4">
        <v>10</v>
      </c>
      <c r="Q3891" t="s">
        <v>23</v>
      </c>
      <c r="R3891" s="4">
        <v>3</v>
      </c>
      <c r="S3891" t="str">
        <f>CONCATENATE(OrdersTable[[#This Row],[Clean_ID]],"-",OrdersTable[[#This Row],[Clean_Region]],"-",OrdersTable[[#This Row],[Clean_Product]])</f>
        <v>4889-SOUTH-Electronics</v>
      </c>
    </row>
    <row r="3892" spans="1:19" x14ac:dyDescent="0.3">
      <c r="A3892" t="s">
        <v>9692</v>
      </c>
      <c r="B3892" t="str">
        <f t="shared" si="360"/>
        <v>4890</v>
      </c>
      <c r="C3892" t="s">
        <v>9693</v>
      </c>
      <c r="D3892" t="str">
        <f t="shared" si="365"/>
        <v>Angela Fuller</v>
      </c>
      <c r="E3892" t="s">
        <v>34</v>
      </c>
      <c r="F3892" t="str">
        <f t="shared" si="361"/>
        <v>NORTH</v>
      </c>
      <c r="G3892" t="s">
        <v>35</v>
      </c>
      <c r="H3892" t="str">
        <f t="shared" si="362"/>
        <v>Electronics</v>
      </c>
      <c r="I3892" s="2" t="s">
        <v>3673</v>
      </c>
      <c r="J3892" s="1">
        <v>45474</v>
      </c>
      <c r="K3892"/>
      <c r="L3892" s="4">
        <v>0</v>
      </c>
      <c r="M3892" s="4" t="str">
        <f t="shared" si="363"/>
        <v>Low Sales</v>
      </c>
      <c r="N3892" s="2" t="str">
        <f t="shared" si="364"/>
        <v>Grade C</v>
      </c>
      <c r="O3892">
        <v>5</v>
      </c>
      <c r="P3892" s="4">
        <v>5</v>
      </c>
      <c r="Q3892" t="s">
        <v>18</v>
      </c>
      <c r="R3892" s="4">
        <v>3</v>
      </c>
      <c r="S3892" t="str">
        <f>CONCATENATE(OrdersTable[[#This Row],[Clean_ID]],"-",OrdersTable[[#This Row],[Clean_Region]],"-",OrdersTable[[#This Row],[Clean_Product]])</f>
        <v>4890-NORTH-Electronics</v>
      </c>
    </row>
    <row r="3893" spans="1:19" x14ac:dyDescent="0.3">
      <c r="A3893" t="s">
        <v>9694</v>
      </c>
      <c r="B3893" t="str">
        <f t="shared" si="360"/>
        <v>4891</v>
      </c>
      <c r="C3893" t="s">
        <v>9695</v>
      </c>
      <c r="D3893" t="str">
        <f t="shared" si="365"/>
        <v>Kathryn Krueger</v>
      </c>
      <c r="E3893" t="s">
        <v>44</v>
      </c>
      <c r="F3893" t="str">
        <f t="shared" si="361"/>
        <v>SOUTH</v>
      </c>
      <c r="G3893" t="s">
        <v>40</v>
      </c>
      <c r="H3893" t="str">
        <f t="shared" si="362"/>
        <v>Office Supplies</v>
      </c>
      <c r="I3893" s="2" t="s">
        <v>9602</v>
      </c>
      <c r="J3893" s="1">
        <v>45753</v>
      </c>
      <c r="K3893">
        <v>408.68</v>
      </c>
      <c r="L3893" s="4">
        <v>408.68</v>
      </c>
      <c r="M3893" s="4" t="str">
        <f t="shared" si="363"/>
        <v>Low Sales</v>
      </c>
      <c r="N3893" s="2" t="str">
        <f t="shared" si="364"/>
        <v>Grade C</v>
      </c>
      <c r="O3893">
        <v>10</v>
      </c>
      <c r="P3893" s="4">
        <v>10</v>
      </c>
      <c r="Q3893" t="s">
        <v>37</v>
      </c>
      <c r="R3893" s="4">
        <v>6</v>
      </c>
      <c r="S3893" t="str">
        <f>CONCATENATE(OrdersTable[[#This Row],[Clean_ID]],"-",OrdersTable[[#This Row],[Clean_Region]],"-",OrdersTable[[#This Row],[Clean_Product]])</f>
        <v>4891-SOUTH-Office Supplies</v>
      </c>
    </row>
    <row r="3894" spans="1:19" x14ac:dyDescent="0.3">
      <c r="A3894" t="s">
        <v>9696</v>
      </c>
      <c r="B3894" t="str">
        <f t="shared" si="360"/>
        <v>4892</v>
      </c>
      <c r="C3894" t="s">
        <v>9697</v>
      </c>
      <c r="D3894" t="str">
        <f t="shared" si="365"/>
        <v>Tracy Schneider</v>
      </c>
      <c r="E3894" t="s">
        <v>26</v>
      </c>
      <c r="F3894" t="str">
        <f t="shared" si="361"/>
        <v>EAST</v>
      </c>
      <c r="G3894" t="s">
        <v>35</v>
      </c>
      <c r="H3894" t="str">
        <f t="shared" si="362"/>
        <v>Electronics</v>
      </c>
      <c r="I3894" s="2" t="s">
        <v>5318</v>
      </c>
      <c r="J3894" s="1">
        <v>45771</v>
      </c>
      <c r="K3894">
        <v>3621.35</v>
      </c>
      <c r="L3894" s="4">
        <v>3621.35</v>
      </c>
      <c r="M3894" s="4" t="str">
        <f t="shared" si="363"/>
        <v>High Sales</v>
      </c>
      <c r="N3894" s="2" t="str">
        <f t="shared" si="364"/>
        <v>Grade B</v>
      </c>
      <c r="O3894"/>
      <c r="P3894" s="4">
        <v>0</v>
      </c>
      <c r="Q3894" t="s">
        <v>31</v>
      </c>
      <c r="R3894" s="4">
        <v>8</v>
      </c>
      <c r="S3894" t="str">
        <f>CONCATENATE(OrdersTable[[#This Row],[Clean_ID]],"-",OrdersTable[[#This Row],[Clean_Region]],"-",OrdersTable[[#This Row],[Clean_Product]])</f>
        <v>4892-EAST-Electronics</v>
      </c>
    </row>
    <row r="3895" spans="1:19" x14ac:dyDescent="0.3">
      <c r="A3895" t="s">
        <v>9698</v>
      </c>
      <c r="B3895" t="str">
        <f t="shared" si="360"/>
        <v>4893</v>
      </c>
      <c r="C3895" t="s">
        <v>9699</v>
      </c>
      <c r="D3895" t="str">
        <f t="shared" si="365"/>
        <v>Cassandra Jackson</v>
      </c>
      <c r="E3895" t="s">
        <v>21</v>
      </c>
      <c r="F3895" t="str">
        <f t="shared" si="361"/>
        <v>CENTRAL</v>
      </c>
      <c r="G3895" t="s">
        <v>40</v>
      </c>
      <c r="H3895" t="str">
        <f t="shared" si="362"/>
        <v>Office Supplies</v>
      </c>
      <c r="I3895" s="2" t="s">
        <v>9700</v>
      </c>
      <c r="J3895" s="1">
        <v>46073</v>
      </c>
      <c r="K3895">
        <v>383.87</v>
      </c>
      <c r="L3895" s="4">
        <v>383.87</v>
      </c>
      <c r="M3895" s="4" t="str">
        <f t="shared" si="363"/>
        <v>Low Sales</v>
      </c>
      <c r="N3895" s="2" t="str">
        <f t="shared" si="364"/>
        <v>Grade C</v>
      </c>
      <c r="O3895">
        <v>15</v>
      </c>
      <c r="P3895" s="4">
        <v>15</v>
      </c>
      <c r="Q3895" t="s">
        <v>23</v>
      </c>
      <c r="R3895" s="4">
        <v>5</v>
      </c>
      <c r="S3895" t="str">
        <f>CONCATENATE(OrdersTable[[#This Row],[Clean_ID]],"-",OrdersTable[[#This Row],[Clean_Region]],"-",OrdersTable[[#This Row],[Clean_Product]])</f>
        <v>4893-CENTRAL-Office Supplies</v>
      </c>
    </row>
    <row r="3896" spans="1:19" x14ac:dyDescent="0.3">
      <c r="A3896" t="s">
        <v>9701</v>
      </c>
      <c r="B3896" t="str">
        <f t="shared" si="360"/>
        <v>4894</v>
      </c>
      <c r="C3896" t="s">
        <v>9702</v>
      </c>
      <c r="D3896" t="str">
        <f t="shared" si="365"/>
        <v>Jaclyn Simmons</v>
      </c>
      <c r="E3896" t="s">
        <v>11</v>
      </c>
      <c r="F3896" t="str">
        <f t="shared" si="361"/>
        <v>NORTH</v>
      </c>
      <c r="G3896" t="s">
        <v>12</v>
      </c>
      <c r="H3896" t="str">
        <f t="shared" si="362"/>
        <v>Electronics</v>
      </c>
      <c r="I3896" s="2" t="s">
        <v>8509</v>
      </c>
      <c r="J3896" s="1">
        <v>45367</v>
      </c>
      <c r="K3896">
        <v>2423.4499999999998</v>
      </c>
      <c r="L3896" s="4">
        <v>2423.4499999999998</v>
      </c>
      <c r="M3896" s="4" t="str">
        <f t="shared" si="363"/>
        <v>Low Sales</v>
      </c>
      <c r="N3896" s="2" t="str">
        <f t="shared" si="364"/>
        <v>Grade B</v>
      </c>
      <c r="O3896">
        <v>20</v>
      </c>
      <c r="P3896" s="4">
        <v>20</v>
      </c>
      <c r="Q3896" t="s">
        <v>23</v>
      </c>
      <c r="R3896" s="4">
        <v>1</v>
      </c>
      <c r="S3896" t="str">
        <f>CONCATENATE(OrdersTable[[#This Row],[Clean_ID]],"-",OrdersTable[[#This Row],[Clean_Region]],"-",OrdersTable[[#This Row],[Clean_Product]])</f>
        <v>4894-NORTH-Electronics</v>
      </c>
    </row>
    <row r="3897" spans="1:19" x14ac:dyDescent="0.3">
      <c r="A3897" t="s">
        <v>9703</v>
      </c>
      <c r="B3897" t="str">
        <f t="shared" si="360"/>
        <v>4895</v>
      </c>
      <c r="C3897" t="s">
        <v>9704</v>
      </c>
      <c r="D3897" t="str">
        <f t="shared" si="365"/>
        <v>Amber Krueger</v>
      </c>
      <c r="E3897" t="s">
        <v>44</v>
      </c>
      <c r="F3897" t="str">
        <f t="shared" si="361"/>
        <v>SOUTH</v>
      </c>
      <c r="G3897" t="s">
        <v>35</v>
      </c>
      <c r="H3897" t="str">
        <f t="shared" si="362"/>
        <v>Electronics</v>
      </c>
      <c r="I3897" s="2" t="s">
        <v>9705</v>
      </c>
      <c r="J3897" s="1">
        <v>45443</v>
      </c>
      <c r="K3897"/>
      <c r="L3897" s="4">
        <v>0</v>
      </c>
      <c r="M3897" s="4" t="str">
        <f t="shared" si="363"/>
        <v>Low Sales</v>
      </c>
      <c r="N3897" s="2" t="str">
        <f t="shared" si="364"/>
        <v>Grade C</v>
      </c>
      <c r="O3897">
        <v>20</v>
      </c>
      <c r="P3897" s="4">
        <v>20</v>
      </c>
      <c r="Q3897" t="s">
        <v>14</v>
      </c>
      <c r="R3897" s="4">
        <v>2</v>
      </c>
      <c r="S3897" t="str">
        <f>CONCATENATE(OrdersTable[[#This Row],[Clean_ID]],"-",OrdersTable[[#This Row],[Clean_Region]],"-",OrdersTable[[#This Row],[Clean_Product]])</f>
        <v>4895-SOUTH-Electronics</v>
      </c>
    </row>
    <row r="3898" spans="1:19" x14ac:dyDescent="0.3">
      <c r="A3898" t="s">
        <v>9706</v>
      </c>
      <c r="B3898" t="str">
        <f t="shared" si="360"/>
        <v>4896</v>
      </c>
      <c r="C3898" t="s">
        <v>9707</v>
      </c>
      <c r="D3898" t="str">
        <f t="shared" si="365"/>
        <v>Cynthia Taylor</v>
      </c>
      <c r="E3898" t="s">
        <v>44</v>
      </c>
      <c r="F3898" t="str">
        <f t="shared" si="361"/>
        <v>SOUTH</v>
      </c>
      <c r="G3898" t="s">
        <v>40</v>
      </c>
      <c r="H3898" t="str">
        <f t="shared" si="362"/>
        <v>Office Supplies</v>
      </c>
      <c r="I3898" s="2" t="s">
        <v>1973</v>
      </c>
      <c r="J3898" s="1">
        <v>45860</v>
      </c>
      <c r="K3898">
        <v>3664.9</v>
      </c>
      <c r="L3898" s="4">
        <v>3664.9</v>
      </c>
      <c r="M3898" s="4" t="str">
        <f t="shared" si="363"/>
        <v>High Sales</v>
      </c>
      <c r="N3898" s="2" t="str">
        <f t="shared" si="364"/>
        <v>Grade B</v>
      </c>
      <c r="O3898">
        <v>10</v>
      </c>
      <c r="P3898" s="4">
        <v>10</v>
      </c>
      <c r="Q3898" t="s">
        <v>18</v>
      </c>
      <c r="R3898" s="4">
        <v>1</v>
      </c>
      <c r="S3898" t="str">
        <f>CONCATENATE(OrdersTable[[#This Row],[Clean_ID]],"-",OrdersTable[[#This Row],[Clean_Region]],"-",OrdersTable[[#This Row],[Clean_Product]])</f>
        <v>4896-SOUTH-Office Supplies</v>
      </c>
    </row>
    <row r="3899" spans="1:19" x14ac:dyDescent="0.3">
      <c r="A3899" t="s">
        <v>9708</v>
      </c>
      <c r="B3899" t="str">
        <f t="shared" si="360"/>
        <v>4897</v>
      </c>
      <c r="C3899" t="s">
        <v>9709</v>
      </c>
      <c r="D3899" t="str">
        <f t="shared" si="365"/>
        <v>Kevin Lewis</v>
      </c>
      <c r="E3899" t="s">
        <v>34</v>
      </c>
      <c r="F3899" t="str">
        <f t="shared" si="361"/>
        <v>NORTH</v>
      </c>
      <c r="G3899" t="s">
        <v>12</v>
      </c>
      <c r="H3899" t="str">
        <f t="shared" si="362"/>
        <v>Electronics</v>
      </c>
      <c r="I3899" s="2" t="s">
        <v>660</v>
      </c>
      <c r="J3899" s="1">
        <v>45778</v>
      </c>
      <c r="K3899">
        <v>4783.3900000000003</v>
      </c>
      <c r="L3899" s="4">
        <v>4783.3900000000003</v>
      </c>
      <c r="M3899" s="4" t="str">
        <f t="shared" si="363"/>
        <v>High Sales</v>
      </c>
      <c r="N3899" s="2" t="str">
        <f t="shared" si="364"/>
        <v>Grade A</v>
      </c>
      <c r="O3899"/>
      <c r="P3899" s="4">
        <v>0</v>
      </c>
      <c r="Q3899" t="s">
        <v>18</v>
      </c>
      <c r="R3899" s="4">
        <v>10</v>
      </c>
      <c r="S3899" t="str">
        <f>CONCATENATE(OrdersTable[[#This Row],[Clean_ID]],"-",OrdersTable[[#This Row],[Clean_Region]],"-",OrdersTable[[#This Row],[Clean_Product]])</f>
        <v>4897-NORTH-Electronics</v>
      </c>
    </row>
    <row r="3900" spans="1:19" x14ac:dyDescent="0.3">
      <c r="A3900" t="s">
        <v>9710</v>
      </c>
      <c r="B3900" t="str">
        <f t="shared" si="360"/>
        <v>4898</v>
      </c>
      <c r="C3900" t="s">
        <v>9711</v>
      </c>
      <c r="D3900" t="str">
        <f t="shared" si="365"/>
        <v>Steven Scott</v>
      </c>
      <c r="E3900" t="s">
        <v>44</v>
      </c>
      <c r="F3900" t="str">
        <f t="shared" si="361"/>
        <v>SOUTH</v>
      </c>
      <c r="G3900" t="s">
        <v>40</v>
      </c>
      <c r="H3900" t="str">
        <f t="shared" si="362"/>
        <v>Office Supplies</v>
      </c>
      <c r="I3900" s="2" t="s">
        <v>4339</v>
      </c>
      <c r="J3900" s="1">
        <v>45944</v>
      </c>
      <c r="K3900"/>
      <c r="L3900" s="4">
        <v>0</v>
      </c>
      <c r="M3900" s="4" t="str">
        <f t="shared" si="363"/>
        <v>Low Sales</v>
      </c>
      <c r="N3900" s="2" t="str">
        <f t="shared" si="364"/>
        <v>Grade C</v>
      </c>
      <c r="O3900">
        <v>10</v>
      </c>
      <c r="P3900" s="4">
        <v>10</v>
      </c>
      <c r="Q3900" t="s">
        <v>18</v>
      </c>
      <c r="R3900" s="4">
        <v>13</v>
      </c>
      <c r="S3900" t="str">
        <f>CONCATENATE(OrdersTable[[#This Row],[Clean_ID]],"-",OrdersTable[[#This Row],[Clean_Region]],"-",OrdersTable[[#This Row],[Clean_Product]])</f>
        <v>4898-SOUTH-Office Supplies</v>
      </c>
    </row>
    <row r="3901" spans="1:19" x14ac:dyDescent="0.3">
      <c r="A3901" t="s">
        <v>9712</v>
      </c>
      <c r="B3901" t="str">
        <f t="shared" si="360"/>
        <v>4899</v>
      </c>
      <c r="C3901" t="s">
        <v>9713</v>
      </c>
      <c r="D3901" t="str">
        <f t="shared" si="365"/>
        <v>Jeanette Smith</v>
      </c>
      <c r="E3901" t="s">
        <v>34</v>
      </c>
      <c r="F3901" t="str">
        <f t="shared" si="361"/>
        <v>NORTH</v>
      </c>
      <c r="G3901" t="s">
        <v>12</v>
      </c>
      <c r="H3901" t="str">
        <f t="shared" si="362"/>
        <v>Electronics</v>
      </c>
      <c r="I3901" s="2" t="s">
        <v>4398</v>
      </c>
      <c r="J3901" s="1">
        <v>45775</v>
      </c>
      <c r="K3901">
        <v>3594.78</v>
      </c>
      <c r="L3901" s="4">
        <v>3594.78</v>
      </c>
      <c r="M3901" s="4" t="str">
        <f t="shared" si="363"/>
        <v>High Sales</v>
      </c>
      <c r="N3901" s="2" t="str">
        <f t="shared" si="364"/>
        <v>Grade B</v>
      </c>
      <c r="O3901">
        <v>5</v>
      </c>
      <c r="P3901" s="4">
        <v>5</v>
      </c>
      <c r="Q3901" t="s">
        <v>18</v>
      </c>
      <c r="R3901" s="4">
        <v>11</v>
      </c>
      <c r="S3901" t="str">
        <f>CONCATENATE(OrdersTable[[#This Row],[Clean_ID]],"-",OrdersTable[[#This Row],[Clean_Region]],"-",OrdersTable[[#This Row],[Clean_Product]])</f>
        <v>4899-NORTH-Electronics</v>
      </c>
    </row>
    <row r="3902" spans="1:19" x14ac:dyDescent="0.3">
      <c r="A3902" t="s">
        <v>9714</v>
      </c>
      <c r="B3902" t="str">
        <f t="shared" si="360"/>
        <v>4900</v>
      </c>
      <c r="C3902" t="s">
        <v>9715</v>
      </c>
      <c r="D3902" t="str">
        <f t="shared" si="365"/>
        <v>Melissa Chavez</v>
      </c>
      <c r="E3902" t="s">
        <v>51</v>
      </c>
      <c r="F3902" t="str">
        <f t="shared" si="361"/>
        <v>WEST</v>
      </c>
      <c r="G3902" t="s">
        <v>80</v>
      </c>
      <c r="H3902" t="str">
        <f t="shared" si="362"/>
        <v>Furniture</v>
      </c>
      <c r="I3902" s="2" t="s">
        <v>9716</v>
      </c>
      <c r="J3902" s="1">
        <v>46082</v>
      </c>
      <c r="K3902"/>
      <c r="L3902" s="4">
        <v>0</v>
      </c>
      <c r="M3902" s="4" t="str">
        <f t="shared" si="363"/>
        <v>Low Sales</v>
      </c>
      <c r="N3902" s="2" t="str">
        <f t="shared" si="364"/>
        <v>Grade C</v>
      </c>
      <c r="O3902"/>
      <c r="P3902" s="4">
        <v>0</v>
      </c>
      <c r="Q3902" t="s">
        <v>31</v>
      </c>
      <c r="R3902" s="4">
        <v>3</v>
      </c>
      <c r="S3902" t="str">
        <f>CONCATENATE(OrdersTable[[#This Row],[Clean_ID]],"-",OrdersTable[[#This Row],[Clean_Region]],"-",OrdersTable[[#This Row],[Clean_Product]])</f>
        <v>4900-WEST-Furniture</v>
      </c>
    </row>
    <row r="3903" spans="1:19" x14ac:dyDescent="0.3">
      <c r="A3903" t="s">
        <v>9717</v>
      </c>
      <c r="B3903" t="str">
        <f t="shared" si="360"/>
        <v>4901</v>
      </c>
      <c r="C3903" t="s">
        <v>9718</v>
      </c>
      <c r="D3903" t="str">
        <f t="shared" si="365"/>
        <v>Jerry Reed</v>
      </c>
      <c r="E3903" t="s">
        <v>44</v>
      </c>
      <c r="F3903" t="str">
        <f t="shared" si="361"/>
        <v>SOUTH</v>
      </c>
      <c r="G3903" t="s">
        <v>12</v>
      </c>
      <c r="H3903" t="str">
        <f t="shared" si="362"/>
        <v>Electronics</v>
      </c>
      <c r="I3903" s="2" t="s">
        <v>9719</v>
      </c>
      <c r="J3903" s="1">
        <v>45775</v>
      </c>
      <c r="K3903"/>
      <c r="L3903" s="4">
        <v>0</v>
      </c>
      <c r="M3903" s="4" t="str">
        <f t="shared" si="363"/>
        <v>Low Sales</v>
      </c>
      <c r="N3903" s="2" t="str">
        <f t="shared" si="364"/>
        <v>Grade C</v>
      </c>
      <c r="O3903">
        <v>5</v>
      </c>
      <c r="P3903" s="4">
        <v>5</v>
      </c>
      <c r="Q3903" t="s">
        <v>37</v>
      </c>
      <c r="R3903" s="4">
        <v>5</v>
      </c>
      <c r="S3903" t="str">
        <f>CONCATENATE(OrdersTable[[#This Row],[Clean_ID]],"-",OrdersTable[[#This Row],[Clean_Region]],"-",OrdersTable[[#This Row],[Clean_Product]])</f>
        <v>4901-SOUTH-Electronics</v>
      </c>
    </row>
    <row r="3904" spans="1:19" x14ac:dyDescent="0.3">
      <c r="A3904" t="s">
        <v>9720</v>
      </c>
      <c r="B3904" t="str">
        <f t="shared" si="360"/>
        <v>4902</v>
      </c>
      <c r="C3904" t="s">
        <v>4654</v>
      </c>
      <c r="D3904" t="str">
        <f t="shared" si="365"/>
        <v>Robert Brown</v>
      </c>
      <c r="E3904" t="s">
        <v>44</v>
      </c>
      <c r="F3904" t="str">
        <f t="shared" si="361"/>
        <v>SOUTH</v>
      </c>
      <c r="G3904" t="s">
        <v>35</v>
      </c>
      <c r="H3904" t="str">
        <f t="shared" si="362"/>
        <v>Electronics</v>
      </c>
      <c r="I3904" s="2" t="s">
        <v>4804</v>
      </c>
      <c r="J3904" s="1">
        <v>45551</v>
      </c>
      <c r="K3904">
        <v>393.31</v>
      </c>
      <c r="L3904" s="4">
        <v>393.31</v>
      </c>
      <c r="M3904" s="4" t="str">
        <f t="shared" si="363"/>
        <v>Low Sales</v>
      </c>
      <c r="N3904" s="2" t="str">
        <f t="shared" si="364"/>
        <v>Grade C</v>
      </c>
      <c r="O3904">
        <v>20</v>
      </c>
      <c r="P3904" s="4">
        <v>20</v>
      </c>
      <c r="Q3904" t="s">
        <v>37</v>
      </c>
      <c r="R3904" s="4">
        <v>12</v>
      </c>
      <c r="S3904" t="str">
        <f>CONCATENATE(OrdersTable[[#This Row],[Clean_ID]],"-",OrdersTable[[#This Row],[Clean_Region]],"-",OrdersTable[[#This Row],[Clean_Product]])</f>
        <v>4902-SOUTH-Electronics</v>
      </c>
    </row>
    <row r="3905" spans="1:19" x14ac:dyDescent="0.3">
      <c r="A3905" t="s">
        <v>9721</v>
      </c>
      <c r="B3905" t="str">
        <f t="shared" si="360"/>
        <v>4903</v>
      </c>
      <c r="C3905" t="s">
        <v>9722</v>
      </c>
      <c r="D3905" t="str">
        <f t="shared" si="365"/>
        <v>Jacob Moses</v>
      </c>
      <c r="E3905" t="s">
        <v>51</v>
      </c>
      <c r="F3905" t="str">
        <f t="shared" si="361"/>
        <v>WEST</v>
      </c>
      <c r="G3905" t="s">
        <v>80</v>
      </c>
      <c r="H3905" t="str">
        <f t="shared" si="362"/>
        <v>Furniture</v>
      </c>
      <c r="I3905" s="2" t="s">
        <v>9723</v>
      </c>
      <c r="J3905" s="1">
        <v>45818</v>
      </c>
      <c r="K3905">
        <v>1664.92</v>
      </c>
      <c r="L3905" s="4">
        <v>1664.92</v>
      </c>
      <c r="M3905" s="4" t="str">
        <f t="shared" si="363"/>
        <v>Low Sales</v>
      </c>
      <c r="N3905" s="2" t="str">
        <f t="shared" si="364"/>
        <v>Grade C</v>
      </c>
      <c r="O3905"/>
      <c r="P3905" s="4">
        <v>0</v>
      </c>
      <c r="Q3905" t="s">
        <v>31</v>
      </c>
      <c r="R3905" s="4">
        <v>6</v>
      </c>
      <c r="S3905" t="str">
        <f>CONCATENATE(OrdersTable[[#This Row],[Clean_ID]],"-",OrdersTable[[#This Row],[Clean_Region]],"-",OrdersTable[[#This Row],[Clean_Product]])</f>
        <v>4903-WEST-Furniture</v>
      </c>
    </row>
    <row r="3906" spans="1:19" x14ac:dyDescent="0.3">
      <c r="A3906" t="s">
        <v>9724</v>
      </c>
      <c r="B3906" t="str">
        <f t="shared" ref="B3906:B3969" si="366">RIGHT(A3906, 4)</f>
        <v>4904</v>
      </c>
      <c r="C3906" t="s">
        <v>9725</v>
      </c>
      <c r="D3906" t="str">
        <f t="shared" si="365"/>
        <v>John Hopkins</v>
      </c>
      <c r="E3906" t="s">
        <v>26</v>
      </c>
      <c r="F3906" t="str">
        <f t="shared" ref="F3906:F3969" si="367">UPPER(TRIM(E3906))</f>
        <v>EAST</v>
      </c>
      <c r="G3906" t="s">
        <v>12</v>
      </c>
      <c r="H3906" t="str">
        <f t="shared" ref="H3906:H3969" si="368">PROPER(TRIM(G3906))</f>
        <v>Electronics</v>
      </c>
      <c r="I3906" s="2" t="s">
        <v>1466</v>
      </c>
      <c r="J3906" s="1">
        <v>45992</v>
      </c>
      <c r="K3906"/>
      <c r="L3906" s="4">
        <v>0</v>
      </c>
      <c r="M3906" s="4" t="str">
        <f t="shared" ref="M3906:M3969" si="369">IF(L3906&gt;2500, "High Sales", "Low Sales")</f>
        <v>Low Sales</v>
      </c>
      <c r="N3906" s="2" t="str">
        <f t="shared" ref="N3906:N3969" si="370">IF(OR(ISBLANK(L3906), L3906="", L3906=0), "Grade C", IF(L3906&gt;=4000, "Grade A", IF(L3906&gt;=2000, "Grade B", "Grade C")))</f>
        <v>Grade C</v>
      </c>
      <c r="O3906">
        <v>5</v>
      </c>
      <c r="P3906" s="4">
        <v>5</v>
      </c>
      <c r="Q3906" t="s">
        <v>14</v>
      </c>
      <c r="R3906" s="4">
        <v>9</v>
      </c>
      <c r="S3906" t="str">
        <f>CONCATENATE(OrdersTable[[#This Row],[Clean_ID]],"-",OrdersTable[[#This Row],[Clean_Region]],"-",OrdersTable[[#This Row],[Clean_Product]])</f>
        <v>4904-EAST-Electronics</v>
      </c>
    </row>
    <row r="3907" spans="1:19" x14ac:dyDescent="0.3">
      <c r="A3907" t="s">
        <v>9726</v>
      </c>
      <c r="B3907" t="str">
        <f t="shared" si="366"/>
        <v>4905</v>
      </c>
      <c r="C3907" t="s">
        <v>9727</v>
      </c>
      <c r="D3907" t="str">
        <f t="shared" ref="D3907:D3970" si="371">PROPER(TRIM(C3907))</f>
        <v>Robert Mcmahon</v>
      </c>
      <c r="E3907" t="s">
        <v>34</v>
      </c>
      <c r="F3907" t="str">
        <f t="shared" si="367"/>
        <v>NORTH</v>
      </c>
      <c r="G3907" t="s">
        <v>40</v>
      </c>
      <c r="H3907" t="str">
        <f t="shared" si="368"/>
        <v>Office Supplies</v>
      </c>
      <c r="I3907" s="2" t="s">
        <v>7153</v>
      </c>
      <c r="J3907" s="1">
        <v>45997</v>
      </c>
      <c r="K3907">
        <v>3854.49</v>
      </c>
      <c r="L3907" s="4">
        <v>3854.49</v>
      </c>
      <c r="M3907" s="4" t="str">
        <f t="shared" si="369"/>
        <v>High Sales</v>
      </c>
      <c r="N3907" s="2" t="str">
        <f t="shared" si="370"/>
        <v>Grade B</v>
      </c>
      <c r="O3907">
        <v>10</v>
      </c>
      <c r="P3907" s="4">
        <v>10</v>
      </c>
      <c r="Q3907" t="s">
        <v>23</v>
      </c>
      <c r="R3907" s="4">
        <v>15</v>
      </c>
      <c r="S3907" t="str">
        <f>CONCATENATE(OrdersTable[[#This Row],[Clean_ID]],"-",OrdersTable[[#This Row],[Clean_Region]],"-",OrdersTable[[#This Row],[Clean_Product]])</f>
        <v>4905-NORTH-Office Supplies</v>
      </c>
    </row>
    <row r="3908" spans="1:19" x14ac:dyDescent="0.3">
      <c r="A3908" t="s">
        <v>9728</v>
      </c>
      <c r="B3908" t="str">
        <f t="shared" si="366"/>
        <v>4906</v>
      </c>
      <c r="C3908" t="s">
        <v>9729</v>
      </c>
      <c r="D3908" t="str">
        <f t="shared" si="371"/>
        <v>Karen Benson</v>
      </c>
      <c r="E3908" t="s">
        <v>44</v>
      </c>
      <c r="F3908" t="str">
        <f t="shared" si="367"/>
        <v>SOUTH</v>
      </c>
      <c r="G3908" t="s">
        <v>80</v>
      </c>
      <c r="H3908" t="str">
        <f t="shared" si="368"/>
        <v>Furniture</v>
      </c>
      <c r="I3908" s="2" t="s">
        <v>820</v>
      </c>
      <c r="J3908" s="1">
        <v>45998</v>
      </c>
      <c r="K3908"/>
      <c r="L3908" s="4">
        <v>0</v>
      </c>
      <c r="M3908" s="4" t="str">
        <f t="shared" si="369"/>
        <v>Low Sales</v>
      </c>
      <c r="N3908" s="2" t="str">
        <f t="shared" si="370"/>
        <v>Grade C</v>
      </c>
      <c r="O3908">
        <v>5</v>
      </c>
      <c r="P3908" s="4">
        <v>5</v>
      </c>
      <c r="Q3908" t="s">
        <v>23</v>
      </c>
      <c r="R3908" s="4">
        <v>3</v>
      </c>
      <c r="S3908" t="str">
        <f>CONCATENATE(OrdersTable[[#This Row],[Clean_ID]],"-",OrdersTable[[#This Row],[Clean_Region]],"-",OrdersTable[[#This Row],[Clean_Product]])</f>
        <v>4906-SOUTH-Furniture</v>
      </c>
    </row>
    <row r="3909" spans="1:19" x14ac:dyDescent="0.3">
      <c r="A3909" t="s">
        <v>9730</v>
      </c>
      <c r="B3909" t="str">
        <f t="shared" si="366"/>
        <v>4907</v>
      </c>
      <c r="C3909" t="s">
        <v>9731</v>
      </c>
      <c r="D3909" t="str">
        <f t="shared" si="371"/>
        <v>Maureen Gonzalez</v>
      </c>
      <c r="E3909" t="s">
        <v>44</v>
      </c>
      <c r="F3909" t="str">
        <f t="shared" si="367"/>
        <v>SOUTH</v>
      </c>
      <c r="G3909" t="s">
        <v>80</v>
      </c>
      <c r="H3909" t="str">
        <f t="shared" si="368"/>
        <v>Furniture</v>
      </c>
      <c r="I3909" s="2" t="s">
        <v>7781</v>
      </c>
      <c r="J3909" s="1">
        <v>45621</v>
      </c>
      <c r="K3909">
        <v>810.03</v>
      </c>
      <c r="L3909" s="4">
        <v>810.03</v>
      </c>
      <c r="M3909" s="4" t="str">
        <f t="shared" si="369"/>
        <v>Low Sales</v>
      </c>
      <c r="N3909" s="2" t="str">
        <f t="shared" si="370"/>
        <v>Grade C</v>
      </c>
      <c r="O3909">
        <v>5</v>
      </c>
      <c r="P3909" s="4">
        <v>5</v>
      </c>
      <c r="Q3909" t="s">
        <v>18</v>
      </c>
      <c r="R3909" s="4">
        <v>11</v>
      </c>
      <c r="S3909" t="str">
        <f>CONCATENATE(OrdersTable[[#This Row],[Clean_ID]],"-",OrdersTable[[#This Row],[Clean_Region]],"-",OrdersTable[[#This Row],[Clean_Product]])</f>
        <v>4907-SOUTH-Furniture</v>
      </c>
    </row>
    <row r="3910" spans="1:19" x14ac:dyDescent="0.3">
      <c r="A3910" t="s">
        <v>9732</v>
      </c>
      <c r="B3910" t="str">
        <f t="shared" si="366"/>
        <v>4908</v>
      </c>
      <c r="C3910" t="s">
        <v>9733</v>
      </c>
      <c r="D3910" t="str">
        <f t="shared" si="371"/>
        <v>Ronald Stanley</v>
      </c>
      <c r="E3910" t="s">
        <v>26</v>
      </c>
      <c r="F3910" t="str">
        <f t="shared" si="367"/>
        <v>EAST</v>
      </c>
      <c r="G3910" t="s">
        <v>80</v>
      </c>
      <c r="H3910" t="str">
        <f t="shared" si="368"/>
        <v>Furniture</v>
      </c>
      <c r="I3910" s="2" t="s">
        <v>4499</v>
      </c>
      <c r="J3910" s="1">
        <v>46130</v>
      </c>
      <c r="K3910"/>
      <c r="L3910" s="4">
        <v>0</v>
      </c>
      <c r="M3910" s="4" t="str">
        <f t="shared" si="369"/>
        <v>Low Sales</v>
      </c>
      <c r="N3910" s="2" t="str">
        <f t="shared" si="370"/>
        <v>Grade C</v>
      </c>
      <c r="O3910">
        <v>15</v>
      </c>
      <c r="P3910" s="4">
        <v>15</v>
      </c>
      <c r="Q3910" t="s">
        <v>18</v>
      </c>
      <c r="R3910" s="4">
        <v>10</v>
      </c>
      <c r="S3910" t="str">
        <f>CONCATENATE(OrdersTable[[#This Row],[Clean_ID]],"-",OrdersTable[[#This Row],[Clean_Region]],"-",OrdersTable[[#This Row],[Clean_Product]])</f>
        <v>4908-EAST-Furniture</v>
      </c>
    </row>
    <row r="3911" spans="1:19" x14ac:dyDescent="0.3">
      <c r="A3911" t="s">
        <v>9734</v>
      </c>
      <c r="B3911" t="str">
        <f t="shared" si="366"/>
        <v>4909</v>
      </c>
      <c r="C3911" t="s">
        <v>9735</v>
      </c>
      <c r="D3911" t="str">
        <f t="shared" si="371"/>
        <v>Cynthia Ruiz</v>
      </c>
      <c r="E3911" t="s">
        <v>34</v>
      </c>
      <c r="F3911" t="str">
        <f t="shared" si="367"/>
        <v>NORTH</v>
      </c>
      <c r="G3911" t="s">
        <v>35</v>
      </c>
      <c r="H3911" t="str">
        <f t="shared" si="368"/>
        <v>Electronics</v>
      </c>
      <c r="I3911" s="2" t="s">
        <v>3388</v>
      </c>
      <c r="J3911" s="1">
        <v>46077</v>
      </c>
      <c r="K3911">
        <v>750.65</v>
      </c>
      <c r="L3911" s="4">
        <v>750.65</v>
      </c>
      <c r="M3911" s="4" t="str">
        <f t="shared" si="369"/>
        <v>Low Sales</v>
      </c>
      <c r="N3911" s="2" t="str">
        <f t="shared" si="370"/>
        <v>Grade C</v>
      </c>
      <c r="O3911"/>
      <c r="P3911" s="4">
        <v>0</v>
      </c>
      <c r="Q3911" t="s">
        <v>14</v>
      </c>
      <c r="R3911" s="4">
        <v>14</v>
      </c>
      <c r="S3911" t="str">
        <f>CONCATENATE(OrdersTable[[#This Row],[Clean_ID]],"-",OrdersTable[[#This Row],[Clean_Region]],"-",OrdersTable[[#This Row],[Clean_Product]])</f>
        <v>4909-NORTH-Electronics</v>
      </c>
    </row>
    <row r="3912" spans="1:19" x14ac:dyDescent="0.3">
      <c r="A3912" t="s">
        <v>9736</v>
      </c>
      <c r="B3912" t="str">
        <f t="shared" si="366"/>
        <v>4910</v>
      </c>
      <c r="C3912" t="s">
        <v>9737</v>
      </c>
      <c r="D3912" t="str">
        <f t="shared" si="371"/>
        <v>Cynthia Ashley</v>
      </c>
      <c r="E3912" t="s">
        <v>51</v>
      </c>
      <c r="F3912" t="str">
        <f t="shared" si="367"/>
        <v>WEST</v>
      </c>
      <c r="G3912" t="s">
        <v>35</v>
      </c>
      <c r="H3912" t="str">
        <f t="shared" si="368"/>
        <v>Electronics</v>
      </c>
      <c r="I3912" s="2" t="s">
        <v>5221</v>
      </c>
      <c r="J3912" s="1">
        <v>45518</v>
      </c>
      <c r="K3912"/>
      <c r="L3912" s="4">
        <v>0</v>
      </c>
      <c r="M3912" s="4" t="str">
        <f t="shared" si="369"/>
        <v>Low Sales</v>
      </c>
      <c r="N3912" s="2" t="str">
        <f t="shared" si="370"/>
        <v>Grade C</v>
      </c>
      <c r="O3912"/>
      <c r="P3912" s="4">
        <v>0</v>
      </c>
      <c r="Q3912" t="s">
        <v>23</v>
      </c>
      <c r="R3912" s="4">
        <v>14</v>
      </c>
      <c r="S3912" t="str">
        <f>CONCATENATE(OrdersTable[[#This Row],[Clean_ID]],"-",OrdersTable[[#This Row],[Clean_Region]],"-",OrdersTable[[#This Row],[Clean_Product]])</f>
        <v>4910-WEST-Electronics</v>
      </c>
    </row>
    <row r="3913" spans="1:19" x14ac:dyDescent="0.3">
      <c r="A3913" t="s">
        <v>9738</v>
      </c>
      <c r="B3913" t="str">
        <f t="shared" si="366"/>
        <v>4911</v>
      </c>
      <c r="C3913" t="s">
        <v>9739</v>
      </c>
      <c r="D3913" t="str">
        <f t="shared" si="371"/>
        <v>Jeffery Bauer</v>
      </c>
      <c r="E3913" t="s">
        <v>21</v>
      </c>
      <c r="F3913" t="str">
        <f t="shared" si="367"/>
        <v>CENTRAL</v>
      </c>
      <c r="G3913" t="s">
        <v>35</v>
      </c>
      <c r="H3913" t="str">
        <f t="shared" si="368"/>
        <v>Electronics</v>
      </c>
      <c r="I3913" s="2" t="s">
        <v>538</v>
      </c>
      <c r="J3913" s="1">
        <v>46036</v>
      </c>
      <c r="K3913">
        <v>1562.47</v>
      </c>
      <c r="L3913" s="4">
        <v>1562.47</v>
      </c>
      <c r="M3913" s="4" t="str">
        <f t="shared" si="369"/>
        <v>Low Sales</v>
      </c>
      <c r="N3913" s="2" t="str">
        <f t="shared" si="370"/>
        <v>Grade C</v>
      </c>
      <c r="O3913">
        <v>10</v>
      </c>
      <c r="P3913" s="4">
        <v>10</v>
      </c>
      <c r="Q3913" t="s">
        <v>14</v>
      </c>
      <c r="R3913" s="4">
        <v>5</v>
      </c>
      <c r="S3913" t="str">
        <f>CONCATENATE(OrdersTable[[#This Row],[Clean_ID]],"-",OrdersTable[[#This Row],[Clean_Region]],"-",OrdersTable[[#This Row],[Clean_Product]])</f>
        <v>4911-CENTRAL-Electronics</v>
      </c>
    </row>
    <row r="3914" spans="1:19" x14ac:dyDescent="0.3">
      <c r="A3914" t="s">
        <v>9740</v>
      </c>
      <c r="B3914" t="str">
        <f t="shared" si="366"/>
        <v>4912</v>
      </c>
      <c r="C3914" t="s">
        <v>9741</v>
      </c>
      <c r="D3914" t="str">
        <f t="shared" si="371"/>
        <v>Julie Mcdonald</v>
      </c>
      <c r="E3914" t="s">
        <v>26</v>
      </c>
      <c r="F3914" t="str">
        <f t="shared" si="367"/>
        <v>EAST</v>
      </c>
      <c r="G3914" t="s">
        <v>40</v>
      </c>
      <c r="H3914" t="str">
        <f t="shared" si="368"/>
        <v>Office Supplies</v>
      </c>
      <c r="I3914" s="2" t="s">
        <v>9742</v>
      </c>
      <c r="J3914" s="1">
        <v>45550</v>
      </c>
      <c r="K3914"/>
      <c r="L3914" s="4">
        <v>0</v>
      </c>
      <c r="M3914" s="4" t="str">
        <f t="shared" si="369"/>
        <v>Low Sales</v>
      </c>
      <c r="N3914" s="2" t="str">
        <f t="shared" si="370"/>
        <v>Grade C</v>
      </c>
      <c r="O3914">
        <v>5</v>
      </c>
      <c r="P3914" s="4">
        <v>5</v>
      </c>
      <c r="Q3914" t="s">
        <v>23</v>
      </c>
      <c r="R3914" s="4">
        <v>7</v>
      </c>
      <c r="S3914" t="str">
        <f>CONCATENATE(OrdersTable[[#This Row],[Clean_ID]],"-",OrdersTable[[#This Row],[Clean_Region]],"-",OrdersTable[[#This Row],[Clean_Product]])</f>
        <v>4912-EAST-Office Supplies</v>
      </c>
    </row>
    <row r="3915" spans="1:19" x14ac:dyDescent="0.3">
      <c r="A3915" t="s">
        <v>9743</v>
      </c>
      <c r="B3915" t="str">
        <f t="shared" si="366"/>
        <v>4913</v>
      </c>
      <c r="C3915" t="s">
        <v>9744</v>
      </c>
      <c r="D3915" t="str">
        <f t="shared" si="371"/>
        <v>Hailey Hanson</v>
      </c>
      <c r="E3915" t="s">
        <v>26</v>
      </c>
      <c r="F3915" t="str">
        <f t="shared" si="367"/>
        <v>EAST</v>
      </c>
      <c r="G3915" t="s">
        <v>35</v>
      </c>
      <c r="H3915" t="str">
        <f t="shared" si="368"/>
        <v>Electronics</v>
      </c>
      <c r="I3915" s="2" t="s">
        <v>1408</v>
      </c>
      <c r="J3915" s="1">
        <v>45296</v>
      </c>
      <c r="K3915"/>
      <c r="L3915" s="4">
        <v>0</v>
      </c>
      <c r="M3915" s="4" t="str">
        <f t="shared" si="369"/>
        <v>Low Sales</v>
      </c>
      <c r="N3915" s="2" t="str">
        <f t="shared" si="370"/>
        <v>Grade C</v>
      </c>
      <c r="O3915">
        <v>15</v>
      </c>
      <c r="P3915" s="4">
        <v>15</v>
      </c>
      <c r="Q3915" t="s">
        <v>31</v>
      </c>
      <c r="R3915" s="4">
        <v>9</v>
      </c>
      <c r="S3915" t="str">
        <f>CONCATENATE(OrdersTable[[#This Row],[Clean_ID]],"-",OrdersTable[[#This Row],[Clean_Region]],"-",OrdersTable[[#This Row],[Clean_Product]])</f>
        <v>4913-EAST-Electronics</v>
      </c>
    </row>
    <row r="3916" spans="1:19" x14ac:dyDescent="0.3">
      <c r="A3916" t="s">
        <v>9745</v>
      </c>
      <c r="B3916" t="str">
        <f t="shared" si="366"/>
        <v>4914</v>
      </c>
      <c r="C3916" t="s">
        <v>9746</v>
      </c>
      <c r="D3916" t="str">
        <f t="shared" si="371"/>
        <v>Laura Allen</v>
      </c>
      <c r="E3916" t="s">
        <v>34</v>
      </c>
      <c r="F3916" t="str">
        <f t="shared" si="367"/>
        <v>NORTH</v>
      </c>
      <c r="G3916" t="s">
        <v>12</v>
      </c>
      <c r="H3916" t="str">
        <f t="shared" si="368"/>
        <v>Electronics</v>
      </c>
      <c r="I3916" s="2" t="s">
        <v>4451</v>
      </c>
      <c r="J3916" s="1">
        <v>45629</v>
      </c>
      <c r="K3916"/>
      <c r="L3916" s="4">
        <v>0</v>
      </c>
      <c r="M3916" s="4" t="str">
        <f t="shared" si="369"/>
        <v>Low Sales</v>
      </c>
      <c r="N3916" s="2" t="str">
        <f t="shared" si="370"/>
        <v>Grade C</v>
      </c>
      <c r="O3916">
        <v>20</v>
      </c>
      <c r="P3916" s="4">
        <v>20</v>
      </c>
      <c r="Q3916" t="s">
        <v>31</v>
      </c>
      <c r="R3916" s="4">
        <v>3</v>
      </c>
      <c r="S3916" t="str">
        <f>CONCATENATE(OrdersTable[[#This Row],[Clean_ID]],"-",OrdersTable[[#This Row],[Clean_Region]],"-",OrdersTable[[#This Row],[Clean_Product]])</f>
        <v>4914-NORTH-Electronics</v>
      </c>
    </row>
    <row r="3917" spans="1:19" x14ac:dyDescent="0.3">
      <c r="A3917" t="s">
        <v>9747</v>
      </c>
      <c r="B3917" t="str">
        <f t="shared" si="366"/>
        <v>4915</v>
      </c>
      <c r="C3917" t="s">
        <v>9748</v>
      </c>
      <c r="D3917" t="str">
        <f t="shared" si="371"/>
        <v>Steven Bowman</v>
      </c>
      <c r="E3917" t="s">
        <v>21</v>
      </c>
      <c r="F3917" t="str">
        <f t="shared" si="367"/>
        <v>CENTRAL</v>
      </c>
      <c r="G3917" t="s">
        <v>35</v>
      </c>
      <c r="H3917" t="str">
        <f t="shared" si="368"/>
        <v>Electronics</v>
      </c>
      <c r="I3917" s="2" t="s">
        <v>5698</v>
      </c>
      <c r="J3917" s="1">
        <v>46142</v>
      </c>
      <c r="K3917">
        <v>891.28</v>
      </c>
      <c r="L3917" s="4">
        <v>891.28</v>
      </c>
      <c r="M3917" s="4" t="str">
        <f t="shared" si="369"/>
        <v>Low Sales</v>
      </c>
      <c r="N3917" s="2" t="str">
        <f t="shared" si="370"/>
        <v>Grade C</v>
      </c>
      <c r="O3917"/>
      <c r="P3917" s="4">
        <v>0</v>
      </c>
      <c r="Q3917" t="s">
        <v>18</v>
      </c>
      <c r="R3917" s="4">
        <v>5</v>
      </c>
      <c r="S3917" t="str">
        <f>CONCATENATE(OrdersTable[[#This Row],[Clean_ID]],"-",OrdersTable[[#This Row],[Clean_Region]],"-",OrdersTable[[#This Row],[Clean_Product]])</f>
        <v>4915-CENTRAL-Electronics</v>
      </c>
    </row>
    <row r="3918" spans="1:19" x14ac:dyDescent="0.3">
      <c r="A3918" t="s">
        <v>9749</v>
      </c>
      <c r="B3918" t="str">
        <f t="shared" si="366"/>
        <v>4916</v>
      </c>
      <c r="C3918" t="s">
        <v>9750</v>
      </c>
      <c r="D3918" t="str">
        <f t="shared" si="371"/>
        <v>Christopher Green</v>
      </c>
      <c r="E3918" t="s">
        <v>34</v>
      </c>
      <c r="F3918" t="str">
        <f t="shared" si="367"/>
        <v>NORTH</v>
      </c>
      <c r="G3918" t="s">
        <v>12</v>
      </c>
      <c r="H3918" t="str">
        <f t="shared" si="368"/>
        <v>Electronics</v>
      </c>
      <c r="I3918" s="2" t="s">
        <v>1047</v>
      </c>
      <c r="J3918" s="1">
        <v>45659</v>
      </c>
      <c r="K3918">
        <v>1623.36</v>
      </c>
      <c r="L3918" s="4">
        <v>1623.36</v>
      </c>
      <c r="M3918" s="4" t="str">
        <f t="shared" si="369"/>
        <v>Low Sales</v>
      </c>
      <c r="N3918" s="2" t="str">
        <f t="shared" si="370"/>
        <v>Grade C</v>
      </c>
      <c r="O3918"/>
      <c r="P3918" s="4">
        <v>0</v>
      </c>
      <c r="Q3918" t="s">
        <v>23</v>
      </c>
      <c r="R3918" s="4">
        <v>10</v>
      </c>
      <c r="S3918" t="str">
        <f>CONCATENATE(OrdersTable[[#This Row],[Clean_ID]],"-",OrdersTable[[#This Row],[Clean_Region]],"-",OrdersTable[[#This Row],[Clean_Product]])</f>
        <v>4916-NORTH-Electronics</v>
      </c>
    </row>
    <row r="3919" spans="1:19" x14ac:dyDescent="0.3">
      <c r="A3919" t="s">
        <v>9751</v>
      </c>
      <c r="B3919" t="str">
        <f t="shared" si="366"/>
        <v>4917</v>
      </c>
      <c r="C3919" t="s">
        <v>9752</v>
      </c>
      <c r="D3919" t="str">
        <f t="shared" si="371"/>
        <v>Justin Sanford</v>
      </c>
      <c r="E3919" t="s">
        <v>21</v>
      </c>
      <c r="F3919" t="str">
        <f t="shared" si="367"/>
        <v>CENTRAL</v>
      </c>
      <c r="G3919" t="s">
        <v>35</v>
      </c>
      <c r="H3919" t="str">
        <f t="shared" si="368"/>
        <v>Electronics</v>
      </c>
      <c r="I3919" s="2" t="s">
        <v>6411</v>
      </c>
      <c r="J3919" s="1">
        <v>45393</v>
      </c>
      <c r="K3919">
        <v>3608.25</v>
      </c>
      <c r="L3919" s="4">
        <v>3608.25</v>
      </c>
      <c r="M3919" s="4" t="str">
        <f t="shared" si="369"/>
        <v>High Sales</v>
      </c>
      <c r="N3919" s="2" t="str">
        <f t="shared" si="370"/>
        <v>Grade B</v>
      </c>
      <c r="O3919">
        <v>5</v>
      </c>
      <c r="P3919" s="4">
        <v>5</v>
      </c>
      <c r="Q3919" t="s">
        <v>31</v>
      </c>
      <c r="R3919" s="4">
        <v>14</v>
      </c>
      <c r="S3919" t="str">
        <f>CONCATENATE(OrdersTable[[#This Row],[Clean_ID]],"-",OrdersTable[[#This Row],[Clean_Region]],"-",OrdersTable[[#This Row],[Clean_Product]])</f>
        <v>4917-CENTRAL-Electronics</v>
      </c>
    </row>
    <row r="3920" spans="1:19" x14ac:dyDescent="0.3">
      <c r="A3920" t="s">
        <v>9753</v>
      </c>
      <c r="B3920" t="str">
        <f t="shared" si="366"/>
        <v>4918</v>
      </c>
      <c r="C3920" t="s">
        <v>9754</v>
      </c>
      <c r="D3920" t="str">
        <f t="shared" si="371"/>
        <v>Juan Jones</v>
      </c>
      <c r="E3920" t="s">
        <v>44</v>
      </c>
      <c r="F3920" t="str">
        <f t="shared" si="367"/>
        <v>SOUTH</v>
      </c>
      <c r="G3920" t="s">
        <v>40</v>
      </c>
      <c r="H3920" t="str">
        <f t="shared" si="368"/>
        <v>Office Supplies</v>
      </c>
      <c r="I3920" s="2" t="s">
        <v>1335</v>
      </c>
      <c r="J3920" s="1">
        <v>45673</v>
      </c>
      <c r="K3920">
        <v>3505.75</v>
      </c>
      <c r="L3920" s="4">
        <v>3505.75</v>
      </c>
      <c r="M3920" s="4" t="str">
        <f t="shared" si="369"/>
        <v>High Sales</v>
      </c>
      <c r="N3920" s="2" t="str">
        <f t="shared" si="370"/>
        <v>Grade B</v>
      </c>
      <c r="O3920">
        <v>10</v>
      </c>
      <c r="P3920" s="4">
        <v>10</v>
      </c>
      <c r="Q3920" t="s">
        <v>37</v>
      </c>
      <c r="R3920" s="4">
        <v>15</v>
      </c>
      <c r="S3920" t="str">
        <f>CONCATENATE(OrdersTable[[#This Row],[Clean_ID]],"-",OrdersTable[[#This Row],[Clean_Region]],"-",OrdersTable[[#This Row],[Clean_Product]])</f>
        <v>4918-SOUTH-Office Supplies</v>
      </c>
    </row>
    <row r="3921" spans="1:19" x14ac:dyDescent="0.3">
      <c r="A3921" t="s">
        <v>9755</v>
      </c>
      <c r="B3921" t="str">
        <f t="shared" si="366"/>
        <v>4919</v>
      </c>
      <c r="C3921" t="s">
        <v>9756</v>
      </c>
      <c r="D3921" t="str">
        <f t="shared" si="371"/>
        <v>Brett Alvarez</v>
      </c>
      <c r="E3921" t="s">
        <v>34</v>
      </c>
      <c r="F3921" t="str">
        <f t="shared" si="367"/>
        <v>NORTH</v>
      </c>
      <c r="G3921" t="s">
        <v>40</v>
      </c>
      <c r="H3921" t="str">
        <f t="shared" si="368"/>
        <v>Office Supplies</v>
      </c>
      <c r="I3921" s="2" t="s">
        <v>1519</v>
      </c>
      <c r="J3921" s="1">
        <v>45807</v>
      </c>
      <c r="K3921"/>
      <c r="L3921" s="4">
        <v>0</v>
      </c>
      <c r="M3921" s="4" t="str">
        <f t="shared" si="369"/>
        <v>Low Sales</v>
      </c>
      <c r="N3921" s="2" t="str">
        <f t="shared" si="370"/>
        <v>Grade C</v>
      </c>
      <c r="O3921">
        <v>20</v>
      </c>
      <c r="P3921" s="4">
        <v>20</v>
      </c>
      <c r="Q3921" t="s">
        <v>31</v>
      </c>
      <c r="R3921" s="4">
        <v>4</v>
      </c>
      <c r="S3921" t="str">
        <f>CONCATENATE(OrdersTable[[#This Row],[Clean_ID]],"-",OrdersTable[[#This Row],[Clean_Region]],"-",OrdersTable[[#This Row],[Clean_Product]])</f>
        <v>4919-NORTH-Office Supplies</v>
      </c>
    </row>
    <row r="3922" spans="1:19" x14ac:dyDescent="0.3">
      <c r="A3922" t="s">
        <v>9757</v>
      </c>
      <c r="B3922" t="str">
        <f t="shared" si="366"/>
        <v>4920</v>
      </c>
      <c r="C3922" t="s">
        <v>9758</v>
      </c>
      <c r="D3922" t="str">
        <f t="shared" si="371"/>
        <v>William Finley</v>
      </c>
      <c r="E3922" t="s">
        <v>26</v>
      </c>
      <c r="F3922" t="str">
        <f t="shared" si="367"/>
        <v>EAST</v>
      </c>
      <c r="G3922" t="s">
        <v>40</v>
      </c>
      <c r="H3922" t="str">
        <f t="shared" si="368"/>
        <v>Office Supplies</v>
      </c>
      <c r="I3922" s="2" t="s">
        <v>9759</v>
      </c>
      <c r="J3922" s="1">
        <v>46049</v>
      </c>
      <c r="K3922"/>
      <c r="L3922" s="4">
        <v>0</v>
      </c>
      <c r="M3922" s="4" t="str">
        <f t="shared" si="369"/>
        <v>Low Sales</v>
      </c>
      <c r="N3922" s="2" t="str">
        <f t="shared" si="370"/>
        <v>Grade C</v>
      </c>
      <c r="O3922">
        <v>20</v>
      </c>
      <c r="P3922" s="4">
        <v>20</v>
      </c>
      <c r="Q3922" t="s">
        <v>23</v>
      </c>
      <c r="R3922" s="4">
        <v>3</v>
      </c>
      <c r="S3922" t="str">
        <f>CONCATENATE(OrdersTable[[#This Row],[Clean_ID]],"-",OrdersTable[[#This Row],[Clean_Region]],"-",OrdersTable[[#This Row],[Clean_Product]])</f>
        <v>4920-EAST-Office Supplies</v>
      </c>
    </row>
    <row r="3923" spans="1:19" x14ac:dyDescent="0.3">
      <c r="A3923" t="s">
        <v>9760</v>
      </c>
      <c r="B3923" t="str">
        <f t="shared" si="366"/>
        <v>4921</v>
      </c>
      <c r="C3923" t="s">
        <v>9761</v>
      </c>
      <c r="D3923" t="str">
        <f t="shared" si="371"/>
        <v>Michael Bryant</v>
      </c>
      <c r="E3923" t="s">
        <v>26</v>
      </c>
      <c r="F3923" t="str">
        <f t="shared" si="367"/>
        <v>EAST</v>
      </c>
      <c r="G3923" t="s">
        <v>80</v>
      </c>
      <c r="H3923" t="str">
        <f t="shared" si="368"/>
        <v>Furniture</v>
      </c>
      <c r="I3923" s="2" t="s">
        <v>9762</v>
      </c>
      <c r="J3923" s="1">
        <v>45697</v>
      </c>
      <c r="K3923">
        <v>281.27999999999997</v>
      </c>
      <c r="L3923" s="4">
        <v>281.27999999999997</v>
      </c>
      <c r="M3923" s="4" t="str">
        <f t="shared" si="369"/>
        <v>Low Sales</v>
      </c>
      <c r="N3923" s="2" t="str">
        <f t="shared" si="370"/>
        <v>Grade C</v>
      </c>
      <c r="O3923">
        <v>5</v>
      </c>
      <c r="P3923" s="4">
        <v>5</v>
      </c>
      <c r="Q3923" t="s">
        <v>14</v>
      </c>
      <c r="R3923" s="4">
        <v>15</v>
      </c>
      <c r="S3923" t="str">
        <f>CONCATENATE(OrdersTable[[#This Row],[Clean_ID]],"-",OrdersTable[[#This Row],[Clean_Region]],"-",OrdersTable[[#This Row],[Clean_Product]])</f>
        <v>4921-EAST-Furniture</v>
      </c>
    </row>
    <row r="3924" spans="1:19" x14ac:dyDescent="0.3">
      <c r="A3924" t="s">
        <v>9763</v>
      </c>
      <c r="B3924" t="str">
        <f t="shared" si="366"/>
        <v>4922</v>
      </c>
      <c r="C3924" t="s">
        <v>9764</v>
      </c>
      <c r="D3924" t="str">
        <f t="shared" si="371"/>
        <v>Brenda Ramos</v>
      </c>
      <c r="E3924" t="s">
        <v>26</v>
      </c>
      <c r="F3924" t="str">
        <f t="shared" si="367"/>
        <v>EAST</v>
      </c>
      <c r="G3924" t="s">
        <v>80</v>
      </c>
      <c r="H3924" t="str">
        <f t="shared" si="368"/>
        <v>Furniture</v>
      </c>
      <c r="I3924" s="2" t="s">
        <v>987</v>
      </c>
      <c r="J3924" s="1">
        <v>46128</v>
      </c>
      <c r="K3924"/>
      <c r="L3924" s="4">
        <v>0</v>
      </c>
      <c r="M3924" s="4" t="str">
        <f t="shared" si="369"/>
        <v>Low Sales</v>
      </c>
      <c r="N3924" s="2" t="str">
        <f t="shared" si="370"/>
        <v>Grade C</v>
      </c>
      <c r="O3924">
        <v>10</v>
      </c>
      <c r="P3924" s="4">
        <v>10</v>
      </c>
      <c r="Q3924" t="s">
        <v>23</v>
      </c>
      <c r="R3924" s="4">
        <v>8</v>
      </c>
      <c r="S3924" t="str">
        <f>CONCATENATE(OrdersTable[[#This Row],[Clean_ID]],"-",OrdersTable[[#This Row],[Clean_Region]],"-",OrdersTable[[#This Row],[Clean_Product]])</f>
        <v>4922-EAST-Furniture</v>
      </c>
    </row>
    <row r="3925" spans="1:19" x14ac:dyDescent="0.3">
      <c r="A3925" t="s">
        <v>9765</v>
      </c>
      <c r="B3925" t="str">
        <f t="shared" si="366"/>
        <v>4923</v>
      </c>
      <c r="C3925" t="s">
        <v>9766</v>
      </c>
      <c r="D3925" t="str">
        <f t="shared" si="371"/>
        <v>Gregory Leach</v>
      </c>
      <c r="E3925" t="s">
        <v>11</v>
      </c>
      <c r="F3925" t="str">
        <f t="shared" si="367"/>
        <v>NORTH</v>
      </c>
      <c r="G3925" t="s">
        <v>80</v>
      </c>
      <c r="H3925" t="str">
        <f t="shared" si="368"/>
        <v>Furniture</v>
      </c>
      <c r="I3925" s="2" t="s">
        <v>2781</v>
      </c>
      <c r="J3925" s="1">
        <v>45703</v>
      </c>
      <c r="K3925"/>
      <c r="L3925" s="4">
        <v>0</v>
      </c>
      <c r="M3925" s="4" t="str">
        <f t="shared" si="369"/>
        <v>Low Sales</v>
      </c>
      <c r="N3925" s="2" t="str">
        <f t="shared" si="370"/>
        <v>Grade C</v>
      </c>
      <c r="O3925">
        <v>15</v>
      </c>
      <c r="P3925" s="4">
        <v>15</v>
      </c>
      <c r="Q3925" t="s">
        <v>37</v>
      </c>
      <c r="R3925" s="4">
        <v>10</v>
      </c>
      <c r="S3925" t="str">
        <f>CONCATENATE(OrdersTable[[#This Row],[Clean_ID]],"-",OrdersTable[[#This Row],[Clean_Region]],"-",OrdersTable[[#This Row],[Clean_Product]])</f>
        <v>4923-NORTH-Furniture</v>
      </c>
    </row>
    <row r="3926" spans="1:19" x14ac:dyDescent="0.3">
      <c r="A3926" t="s">
        <v>9767</v>
      </c>
      <c r="B3926" t="str">
        <f t="shared" si="366"/>
        <v>4924</v>
      </c>
      <c r="C3926" t="s">
        <v>9768</v>
      </c>
      <c r="D3926" t="str">
        <f t="shared" si="371"/>
        <v>Steve Roman</v>
      </c>
      <c r="E3926" t="s">
        <v>34</v>
      </c>
      <c r="F3926" t="str">
        <f t="shared" si="367"/>
        <v>NORTH</v>
      </c>
      <c r="G3926" t="s">
        <v>80</v>
      </c>
      <c r="H3926" t="str">
        <f t="shared" si="368"/>
        <v>Furniture</v>
      </c>
      <c r="I3926" s="2" t="s">
        <v>1281</v>
      </c>
      <c r="J3926" s="1">
        <v>45312</v>
      </c>
      <c r="K3926"/>
      <c r="L3926" s="4">
        <v>0</v>
      </c>
      <c r="M3926" s="4" t="str">
        <f t="shared" si="369"/>
        <v>Low Sales</v>
      </c>
      <c r="N3926" s="2" t="str">
        <f t="shared" si="370"/>
        <v>Grade C</v>
      </c>
      <c r="O3926"/>
      <c r="P3926" s="4">
        <v>0</v>
      </c>
      <c r="Q3926" t="s">
        <v>37</v>
      </c>
      <c r="R3926" s="4">
        <v>1</v>
      </c>
      <c r="S3926" t="str">
        <f>CONCATENATE(OrdersTable[[#This Row],[Clean_ID]],"-",OrdersTable[[#This Row],[Clean_Region]],"-",OrdersTable[[#This Row],[Clean_Product]])</f>
        <v>4924-NORTH-Furniture</v>
      </c>
    </row>
    <row r="3927" spans="1:19" x14ac:dyDescent="0.3">
      <c r="A3927" t="s">
        <v>9769</v>
      </c>
      <c r="B3927" t="str">
        <f t="shared" si="366"/>
        <v>4925</v>
      </c>
      <c r="C3927" t="s">
        <v>9770</v>
      </c>
      <c r="D3927" t="str">
        <f t="shared" si="371"/>
        <v>Michelle Clark</v>
      </c>
      <c r="E3927" t="s">
        <v>11</v>
      </c>
      <c r="F3927" t="str">
        <f t="shared" si="367"/>
        <v>NORTH</v>
      </c>
      <c r="G3927" t="s">
        <v>35</v>
      </c>
      <c r="H3927" t="str">
        <f t="shared" si="368"/>
        <v>Electronics</v>
      </c>
      <c r="I3927" s="2" t="s">
        <v>5192</v>
      </c>
      <c r="J3927" s="1">
        <v>45412</v>
      </c>
      <c r="K3927"/>
      <c r="L3927" s="4">
        <v>0</v>
      </c>
      <c r="M3927" s="4" t="str">
        <f t="shared" si="369"/>
        <v>Low Sales</v>
      </c>
      <c r="N3927" s="2" t="str">
        <f t="shared" si="370"/>
        <v>Grade C</v>
      </c>
      <c r="O3927">
        <v>10</v>
      </c>
      <c r="P3927" s="4">
        <v>10</v>
      </c>
      <c r="Q3927" t="s">
        <v>18</v>
      </c>
      <c r="R3927" s="4">
        <v>10</v>
      </c>
      <c r="S3927" t="str">
        <f>CONCATENATE(OrdersTable[[#This Row],[Clean_ID]],"-",OrdersTable[[#This Row],[Clean_Region]],"-",OrdersTable[[#This Row],[Clean_Product]])</f>
        <v>4925-NORTH-Electronics</v>
      </c>
    </row>
    <row r="3928" spans="1:19" x14ac:dyDescent="0.3">
      <c r="A3928" t="s">
        <v>9771</v>
      </c>
      <c r="B3928" t="str">
        <f t="shared" si="366"/>
        <v>4926</v>
      </c>
      <c r="C3928" t="s">
        <v>9772</v>
      </c>
      <c r="D3928" t="str">
        <f t="shared" si="371"/>
        <v>Jessica Conrad</v>
      </c>
      <c r="E3928" t="s">
        <v>44</v>
      </c>
      <c r="F3928" t="str">
        <f t="shared" si="367"/>
        <v>SOUTH</v>
      </c>
      <c r="G3928" t="s">
        <v>40</v>
      </c>
      <c r="H3928" t="str">
        <f t="shared" si="368"/>
        <v>Office Supplies</v>
      </c>
      <c r="I3928" s="2" t="s">
        <v>4258</v>
      </c>
      <c r="J3928" s="1">
        <v>46011</v>
      </c>
      <c r="K3928"/>
      <c r="L3928" s="4">
        <v>0</v>
      </c>
      <c r="M3928" s="4" t="str">
        <f t="shared" si="369"/>
        <v>Low Sales</v>
      </c>
      <c r="N3928" s="2" t="str">
        <f t="shared" si="370"/>
        <v>Grade C</v>
      </c>
      <c r="O3928">
        <v>15</v>
      </c>
      <c r="P3928" s="4">
        <v>15</v>
      </c>
      <c r="Q3928" t="s">
        <v>37</v>
      </c>
      <c r="R3928" s="4">
        <v>15</v>
      </c>
      <c r="S3928" t="str">
        <f>CONCATENATE(OrdersTable[[#This Row],[Clean_ID]],"-",OrdersTable[[#This Row],[Clean_Region]],"-",OrdersTable[[#This Row],[Clean_Product]])</f>
        <v>4926-SOUTH-Office Supplies</v>
      </c>
    </row>
    <row r="3929" spans="1:19" x14ac:dyDescent="0.3">
      <c r="A3929" t="s">
        <v>9773</v>
      </c>
      <c r="B3929" t="str">
        <f t="shared" si="366"/>
        <v>4927</v>
      </c>
      <c r="C3929" t="s">
        <v>7098</v>
      </c>
      <c r="D3929" t="str">
        <f t="shared" si="371"/>
        <v>David Whitehead</v>
      </c>
      <c r="E3929" t="s">
        <v>44</v>
      </c>
      <c r="F3929" t="str">
        <f t="shared" si="367"/>
        <v>SOUTH</v>
      </c>
      <c r="G3929" t="s">
        <v>12</v>
      </c>
      <c r="H3929" t="str">
        <f t="shared" si="368"/>
        <v>Electronics</v>
      </c>
      <c r="I3929" s="2" t="s">
        <v>2134</v>
      </c>
      <c r="J3929" s="1">
        <v>45625</v>
      </c>
      <c r="K3929"/>
      <c r="L3929" s="4">
        <v>0</v>
      </c>
      <c r="M3929" s="4" t="str">
        <f t="shared" si="369"/>
        <v>Low Sales</v>
      </c>
      <c r="N3929" s="2" t="str">
        <f t="shared" si="370"/>
        <v>Grade C</v>
      </c>
      <c r="O3929">
        <v>20</v>
      </c>
      <c r="P3929" s="4">
        <v>20</v>
      </c>
      <c r="Q3929" t="s">
        <v>31</v>
      </c>
      <c r="R3929" s="4">
        <v>8</v>
      </c>
      <c r="S3929" t="str">
        <f>CONCATENATE(OrdersTable[[#This Row],[Clean_ID]],"-",OrdersTable[[#This Row],[Clean_Region]],"-",OrdersTable[[#This Row],[Clean_Product]])</f>
        <v>4927-SOUTH-Electronics</v>
      </c>
    </row>
    <row r="3930" spans="1:19" x14ac:dyDescent="0.3">
      <c r="A3930" t="s">
        <v>9774</v>
      </c>
      <c r="B3930" t="str">
        <f t="shared" si="366"/>
        <v>4928</v>
      </c>
      <c r="C3930" t="s">
        <v>8608</v>
      </c>
      <c r="D3930" t="str">
        <f t="shared" si="371"/>
        <v>Jill Fuentes</v>
      </c>
      <c r="E3930" t="s">
        <v>51</v>
      </c>
      <c r="F3930" t="str">
        <f t="shared" si="367"/>
        <v>WEST</v>
      </c>
      <c r="G3930" t="s">
        <v>12</v>
      </c>
      <c r="H3930" t="str">
        <f t="shared" si="368"/>
        <v>Electronics</v>
      </c>
      <c r="I3930" s="2" t="s">
        <v>9775</v>
      </c>
      <c r="J3930" s="1">
        <v>45401</v>
      </c>
      <c r="K3930"/>
      <c r="L3930" s="4">
        <v>0</v>
      </c>
      <c r="M3930" s="4" t="str">
        <f t="shared" si="369"/>
        <v>Low Sales</v>
      </c>
      <c r="N3930" s="2" t="str">
        <f t="shared" si="370"/>
        <v>Grade C</v>
      </c>
      <c r="O3930"/>
      <c r="P3930" s="4">
        <v>0</v>
      </c>
      <c r="Q3930" t="s">
        <v>37</v>
      </c>
      <c r="R3930" s="4">
        <v>4</v>
      </c>
      <c r="S3930" t="str">
        <f>CONCATENATE(OrdersTable[[#This Row],[Clean_ID]],"-",OrdersTable[[#This Row],[Clean_Region]],"-",OrdersTable[[#This Row],[Clean_Product]])</f>
        <v>4928-WEST-Electronics</v>
      </c>
    </row>
    <row r="3931" spans="1:19" x14ac:dyDescent="0.3">
      <c r="A3931" t="s">
        <v>9776</v>
      </c>
      <c r="B3931" t="str">
        <f t="shared" si="366"/>
        <v>4929</v>
      </c>
      <c r="C3931" t="s">
        <v>9777</v>
      </c>
      <c r="D3931" t="str">
        <f t="shared" si="371"/>
        <v>Daniel Lewis</v>
      </c>
      <c r="E3931" t="s">
        <v>34</v>
      </c>
      <c r="F3931" t="str">
        <f t="shared" si="367"/>
        <v>NORTH</v>
      </c>
      <c r="G3931" t="s">
        <v>40</v>
      </c>
      <c r="H3931" t="str">
        <f t="shared" si="368"/>
        <v>Office Supplies</v>
      </c>
      <c r="I3931" s="2" t="s">
        <v>5645</v>
      </c>
      <c r="J3931" s="1">
        <v>46068</v>
      </c>
      <c r="K3931">
        <v>2365.29</v>
      </c>
      <c r="L3931" s="4">
        <v>2365.29</v>
      </c>
      <c r="M3931" s="4" t="str">
        <f t="shared" si="369"/>
        <v>Low Sales</v>
      </c>
      <c r="N3931" s="2" t="str">
        <f t="shared" si="370"/>
        <v>Grade B</v>
      </c>
      <c r="O3931">
        <v>20</v>
      </c>
      <c r="P3931" s="4">
        <v>20</v>
      </c>
      <c r="Q3931" t="s">
        <v>31</v>
      </c>
      <c r="R3931" s="4">
        <v>6</v>
      </c>
      <c r="S3931" t="str">
        <f>CONCATENATE(OrdersTable[[#This Row],[Clean_ID]],"-",OrdersTable[[#This Row],[Clean_Region]],"-",OrdersTable[[#This Row],[Clean_Product]])</f>
        <v>4929-NORTH-Office Supplies</v>
      </c>
    </row>
    <row r="3932" spans="1:19" x14ac:dyDescent="0.3">
      <c r="A3932" t="s">
        <v>9778</v>
      </c>
      <c r="B3932" t="str">
        <f t="shared" si="366"/>
        <v>4930</v>
      </c>
      <c r="C3932" t="s">
        <v>9779</v>
      </c>
      <c r="D3932" t="str">
        <f t="shared" si="371"/>
        <v>Amber Johnson</v>
      </c>
      <c r="E3932" t="s">
        <v>11</v>
      </c>
      <c r="F3932" t="str">
        <f t="shared" si="367"/>
        <v>NORTH</v>
      </c>
      <c r="G3932" t="s">
        <v>12</v>
      </c>
      <c r="H3932" t="str">
        <f t="shared" si="368"/>
        <v>Electronics</v>
      </c>
      <c r="I3932" s="2" t="s">
        <v>1294</v>
      </c>
      <c r="J3932" s="1">
        <v>45381</v>
      </c>
      <c r="K3932"/>
      <c r="L3932" s="4">
        <v>0</v>
      </c>
      <c r="M3932" s="4" t="str">
        <f t="shared" si="369"/>
        <v>Low Sales</v>
      </c>
      <c r="N3932" s="2" t="str">
        <f t="shared" si="370"/>
        <v>Grade C</v>
      </c>
      <c r="O3932"/>
      <c r="P3932" s="4">
        <v>0</v>
      </c>
      <c r="Q3932" t="s">
        <v>37</v>
      </c>
      <c r="R3932" s="4">
        <v>8</v>
      </c>
      <c r="S3932" t="str">
        <f>CONCATENATE(OrdersTable[[#This Row],[Clean_ID]],"-",OrdersTable[[#This Row],[Clean_Region]],"-",OrdersTable[[#This Row],[Clean_Product]])</f>
        <v>4930-NORTH-Electronics</v>
      </c>
    </row>
    <row r="3933" spans="1:19" x14ac:dyDescent="0.3">
      <c r="A3933" t="s">
        <v>9780</v>
      </c>
      <c r="B3933" t="str">
        <f t="shared" si="366"/>
        <v>4931</v>
      </c>
      <c r="C3933" t="s">
        <v>9781</v>
      </c>
      <c r="D3933" t="str">
        <f t="shared" si="371"/>
        <v>Joseph Jones</v>
      </c>
      <c r="E3933" t="s">
        <v>34</v>
      </c>
      <c r="F3933" t="str">
        <f t="shared" si="367"/>
        <v>NORTH</v>
      </c>
      <c r="G3933" t="s">
        <v>12</v>
      </c>
      <c r="H3933" t="str">
        <f t="shared" si="368"/>
        <v>Electronics</v>
      </c>
      <c r="I3933" s="2" t="s">
        <v>3684</v>
      </c>
      <c r="J3933" s="1">
        <v>45648</v>
      </c>
      <c r="K3933">
        <v>4645.41</v>
      </c>
      <c r="L3933" s="4">
        <v>4645.41</v>
      </c>
      <c r="M3933" s="4" t="str">
        <f t="shared" si="369"/>
        <v>High Sales</v>
      </c>
      <c r="N3933" s="2" t="str">
        <f t="shared" si="370"/>
        <v>Grade A</v>
      </c>
      <c r="O3933">
        <v>10</v>
      </c>
      <c r="P3933" s="4">
        <v>10</v>
      </c>
      <c r="Q3933" t="s">
        <v>14</v>
      </c>
      <c r="R3933" s="4">
        <v>13</v>
      </c>
      <c r="S3933" t="str">
        <f>CONCATENATE(OrdersTable[[#This Row],[Clean_ID]],"-",OrdersTable[[#This Row],[Clean_Region]],"-",OrdersTable[[#This Row],[Clean_Product]])</f>
        <v>4931-NORTH-Electronics</v>
      </c>
    </row>
    <row r="3934" spans="1:19" x14ac:dyDescent="0.3">
      <c r="A3934" t="s">
        <v>9782</v>
      </c>
      <c r="B3934" t="str">
        <f t="shared" si="366"/>
        <v>4932</v>
      </c>
      <c r="C3934" t="s">
        <v>9783</v>
      </c>
      <c r="D3934" t="str">
        <f t="shared" si="371"/>
        <v>Travis Hendrix</v>
      </c>
      <c r="E3934" t="s">
        <v>44</v>
      </c>
      <c r="F3934" t="str">
        <f t="shared" si="367"/>
        <v>SOUTH</v>
      </c>
      <c r="G3934" t="s">
        <v>80</v>
      </c>
      <c r="H3934" t="str">
        <f t="shared" si="368"/>
        <v>Furniture</v>
      </c>
      <c r="I3934" s="2" t="s">
        <v>9784</v>
      </c>
      <c r="J3934" s="1">
        <v>45680</v>
      </c>
      <c r="K3934"/>
      <c r="L3934" s="4">
        <v>0</v>
      </c>
      <c r="M3934" s="4" t="str">
        <f t="shared" si="369"/>
        <v>Low Sales</v>
      </c>
      <c r="N3934" s="2" t="str">
        <f t="shared" si="370"/>
        <v>Grade C</v>
      </c>
      <c r="O3934">
        <v>5</v>
      </c>
      <c r="P3934" s="4">
        <v>5</v>
      </c>
      <c r="Q3934" t="s">
        <v>14</v>
      </c>
      <c r="R3934" s="4">
        <v>15</v>
      </c>
      <c r="S3934" t="str">
        <f>CONCATENATE(OrdersTable[[#This Row],[Clean_ID]],"-",OrdersTable[[#This Row],[Clean_Region]],"-",OrdersTable[[#This Row],[Clean_Product]])</f>
        <v>4932-SOUTH-Furniture</v>
      </c>
    </row>
    <row r="3935" spans="1:19" x14ac:dyDescent="0.3">
      <c r="A3935" t="s">
        <v>9785</v>
      </c>
      <c r="B3935" t="str">
        <f t="shared" si="366"/>
        <v>4933</v>
      </c>
      <c r="C3935" t="s">
        <v>9786</v>
      </c>
      <c r="D3935" t="str">
        <f t="shared" si="371"/>
        <v>Dillon Mayer</v>
      </c>
      <c r="E3935" t="s">
        <v>21</v>
      </c>
      <c r="F3935" t="str">
        <f t="shared" si="367"/>
        <v>CENTRAL</v>
      </c>
      <c r="G3935" t="s">
        <v>80</v>
      </c>
      <c r="H3935" t="str">
        <f t="shared" si="368"/>
        <v>Furniture</v>
      </c>
      <c r="I3935" s="2" t="s">
        <v>144</v>
      </c>
      <c r="J3935" s="1">
        <v>45422</v>
      </c>
      <c r="K3935">
        <v>2191.48</v>
      </c>
      <c r="L3935" s="4">
        <v>2191.48</v>
      </c>
      <c r="M3935" s="4" t="str">
        <f t="shared" si="369"/>
        <v>Low Sales</v>
      </c>
      <c r="N3935" s="2" t="str">
        <f t="shared" si="370"/>
        <v>Grade B</v>
      </c>
      <c r="O3935">
        <v>10</v>
      </c>
      <c r="P3935" s="4">
        <v>10</v>
      </c>
      <c r="Q3935" t="s">
        <v>37</v>
      </c>
      <c r="R3935" s="4">
        <v>11</v>
      </c>
      <c r="S3935" t="str">
        <f>CONCATENATE(OrdersTable[[#This Row],[Clean_ID]],"-",OrdersTable[[#This Row],[Clean_Region]],"-",OrdersTable[[#This Row],[Clean_Product]])</f>
        <v>4933-CENTRAL-Furniture</v>
      </c>
    </row>
    <row r="3936" spans="1:19" x14ac:dyDescent="0.3">
      <c r="A3936" t="s">
        <v>9787</v>
      </c>
      <c r="B3936" t="str">
        <f t="shared" si="366"/>
        <v>4934</v>
      </c>
      <c r="C3936" t="s">
        <v>9788</v>
      </c>
      <c r="D3936" t="str">
        <f t="shared" si="371"/>
        <v>Kelly Roach</v>
      </c>
      <c r="E3936" t="s">
        <v>21</v>
      </c>
      <c r="F3936" t="str">
        <f t="shared" si="367"/>
        <v>CENTRAL</v>
      </c>
      <c r="G3936" t="s">
        <v>80</v>
      </c>
      <c r="H3936" t="str">
        <f t="shared" si="368"/>
        <v>Furniture</v>
      </c>
      <c r="I3936" s="2" t="s">
        <v>1370</v>
      </c>
      <c r="J3936" s="1">
        <v>45299</v>
      </c>
      <c r="K3936"/>
      <c r="L3936" s="4">
        <v>0</v>
      </c>
      <c r="M3936" s="4" t="str">
        <f t="shared" si="369"/>
        <v>Low Sales</v>
      </c>
      <c r="N3936" s="2" t="str">
        <f t="shared" si="370"/>
        <v>Grade C</v>
      </c>
      <c r="O3936">
        <v>15</v>
      </c>
      <c r="P3936" s="4">
        <v>15</v>
      </c>
      <c r="Q3936" t="s">
        <v>23</v>
      </c>
      <c r="R3936" s="4">
        <v>15</v>
      </c>
      <c r="S3936" t="str">
        <f>CONCATENATE(OrdersTable[[#This Row],[Clean_ID]],"-",OrdersTable[[#This Row],[Clean_Region]],"-",OrdersTable[[#This Row],[Clean_Product]])</f>
        <v>4934-CENTRAL-Furniture</v>
      </c>
    </row>
    <row r="3937" spans="1:19" x14ac:dyDescent="0.3">
      <c r="A3937" t="s">
        <v>9789</v>
      </c>
      <c r="B3937" t="str">
        <f t="shared" si="366"/>
        <v>4935</v>
      </c>
      <c r="C3937" t="s">
        <v>9790</v>
      </c>
      <c r="D3937" t="str">
        <f t="shared" si="371"/>
        <v>Erin Cannon</v>
      </c>
      <c r="E3937" t="s">
        <v>34</v>
      </c>
      <c r="F3937" t="str">
        <f t="shared" si="367"/>
        <v>NORTH</v>
      </c>
      <c r="G3937" t="s">
        <v>12</v>
      </c>
      <c r="H3937" t="str">
        <f t="shared" si="368"/>
        <v>Electronics</v>
      </c>
      <c r="I3937" s="2" t="s">
        <v>6117</v>
      </c>
      <c r="J3937" s="1">
        <v>46057</v>
      </c>
      <c r="K3937"/>
      <c r="L3937" s="4">
        <v>0</v>
      </c>
      <c r="M3937" s="4" t="str">
        <f t="shared" si="369"/>
        <v>Low Sales</v>
      </c>
      <c r="N3937" s="2" t="str">
        <f t="shared" si="370"/>
        <v>Grade C</v>
      </c>
      <c r="O3937"/>
      <c r="P3937" s="4">
        <v>0</v>
      </c>
      <c r="Q3937" t="s">
        <v>37</v>
      </c>
      <c r="R3937" s="4">
        <v>3</v>
      </c>
      <c r="S3937" t="str">
        <f>CONCATENATE(OrdersTable[[#This Row],[Clean_ID]],"-",OrdersTable[[#This Row],[Clean_Region]],"-",OrdersTable[[#This Row],[Clean_Product]])</f>
        <v>4935-NORTH-Electronics</v>
      </c>
    </row>
    <row r="3938" spans="1:19" x14ac:dyDescent="0.3">
      <c r="A3938" t="s">
        <v>9791</v>
      </c>
      <c r="B3938" t="str">
        <f t="shared" si="366"/>
        <v>4936</v>
      </c>
      <c r="C3938" t="s">
        <v>9792</v>
      </c>
      <c r="D3938" t="str">
        <f t="shared" si="371"/>
        <v>Christopher Howell</v>
      </c>
      <c r="E3938" t="s">
        <v>51</v>
      </c>
      <c r="F3938" t="str">
        <f t="shared" si="367"/>
        <v>WEST</v>
      </c>
      <c r="G3938" t="s">
        <v>12</v>
      </c>
      <c r="H3938" t="str">
        <f t="shared" si="368"/>
        <v>Electronics</v>
      </c>
      <c r="I3938" s="2" t="s">
        <v>6382</v>
      </c>
      <c r="J3938" s="1">
        <v>45940</v>
      </c>
      <c r="K3938">
        <v>3494.86</v>
      </c>
      <c r="L3938" s="4">
        <v>3494.86</v>
      </c>
      <c r="M3938" s="4" t="str">
        <f t="shared" si="369"/>
        <v>High Sales</v>
      </c>
      <c r="N3938" s="2" t="str">
        <f t="shared" si="370"/>
        <v>Grade B</v>
      </c>
      <c r="O3938">
        <v>10</v>
      </c>
      <c r="P3938" s="4">
        <v>10</v>
      </c>
      <c r="Q3938" t="s">
        <v>18</v>
      </c>
      <c r="R3938" s="4">
        <v>9</v>
      </c>
      <c r="S3938" t="str">
        <f>CONCATENATE(OrdersTable[[#This Row],[Clean_ID]],"-",OrdersTable[[#This Row],[Clean_Region]],"-",OrdersTable[[#This Row],[Clean_Product]])</f>
        <v>4936-WEST-Electronics</v>
      </c>
    </row>
    <row r="3939" spans="1:19" x14ac:dyDescent="0.3">
      <c r="A3939" t="s">
        <v>9793</v>
      </c>
      <c r="B3939" t="str">
        <f t="shared" si="366"/>
        <v>4937</v>
      </c>
      <c r="C3939" t="s">
        <v>9794</v>
      </c>
      <c r="D3939" t="str">
        <f t="shared" si="371"/>
        <v>Jeffrey Weaver</v>
      </c>
      <c r="E3939" t="s">
        <v>11</v>
      </c>
      <c r="F3939" t="str">
        <f t="shared" si="367"/>
        <v>NORTH</v>
      </c>
      <c r="G3939" t="s">
        <v>35</v>
      </c>
      <c r="H3939" t="str">
        <f t="shared" si="368"/>
        <v>Electronics</v>
      </c>
      <c r="I3939" s="2" t="s">
        <v>1597</v>
      </c>
      <c r="J3939" s="1">
        <v>46058</v>
      </c>
      <c r="K3939"/>
      <c r="L3939" s="4">
        <v>0</v>
      </c>
      <c r="M3939" s="4" t="str">
        <f t="shared" si="369"/>
        <v>Low Sales</v>
      </c>
      <c r="N3939" s="2" t="str">
        <f t="shared" si="370"/>
        <v>Grade C</v>
      </c>
      <c r="O3939">
        <v>10</v>
      </c>
      <c r="P3939" s="4">
        <v>10</v>
      </c>
      <c r="Q3939" t="s">
        <v>37</v>
      </c>
      <c r="R3939" s="4">
        <v>6</v>
      </c>
      <c r="S3939" t="str">
        <f>CONCATENATE(OrdersTable[[#This Row],[Clean_ID]],"-",OrdersTable[[#This Row],[Clean_Region]],"-",OrdersTable[[#This Row],[Clean_Product]])</f>
        <v>4937-NORTH-Electronics</v>
      </c>
    </row>
    <row r="3940" spans="1:19" x14ac:dyDescent="0.3">
      <c r="A3940" t="s">
        <v>9795</v>
      </c>
      <c r="B3940" t="str">
        <f t="shared" si="366"/>
        <v>4938</v>
      </c>
      <c r="C3940" t="s">
        <v>9796</v>
      </c>
      <c r="D3940" t="str">
        <f t="shared" si="371"/>
        <v>Jamie Wilson</v>
      </c>
      <c r="E3940" t="s">
        <v>11</v>
      </c>
      <c r="F3940" t="str">
        <f t="shared" si="367"/>
        <v>NORTH</v>
      </c>
      <c r="G3940" t="s">
        <v>35</v>
      </c>
      <c r="H3940" t="str">
        <f t="shared" si="368"/>
        <v>Electronics</v>
      </c>
      <c r="I3940" s="2" t="s">
        <v>9531</v>
      </c>
      <c r="J3940" s="1">
        <v>45816</v>
      </c>
      <c r="K3940"/>
      <c r="L3940" s="4">
        <v>0</v>
      </c>
      <c r="M3940" s="4" t="str">
        <f t="shared" si="369"/>
        <v>Low Sales</v>
      </c>
      <c r="N3940" s="2" t="str">
        <f t="shared" si="370"/>
        <v>Grade C</v>
      </c>
      <c r="O3940">
        <v>10</v>
      </c>
      <c r="P3940" s="4">
        <v>10</v>
      </c>
      <c r="Q3940" t="s">
        <v>37</v>
      </c>
      <c r="R3940" s="4">
        <v>8</v>
      </c>
      <c r="S3940" t="str">
        <f>CONCATENATE(OrdersTable[[#This Row],[Clean_ID]],"-",OrdersTable[[#This Row],[Clean_Region]],"-",OrdersTable[[#This Row],[Clean_Product]])</f>
        <v>4938-NORTH-Electronics</v>
      </c>
    </row>
    <row r="3941" spans="1:19" x14ac:dyDescent="0.3">
      <c r="A3941" t="s">
        <v>9797</v>
      </c>
      <c r="B3941" t="str">
        <f t="shared" si="366"/>
        <v>4939</v>
      </c>
      <c r="C3941" t="s">
        <v>9798</v>
      </c>
      <c r="D3941" t="str">
        <f t="shared" si="371"/>
        <v>Michael Rowe</v>
      </c>
      <c r="E3941" t="s">
        <v>51</v>
      </c>
      <c r="F3941" t="str">
        <f t="shared" si="367"/>
        <v>WEST</v>
      </c>
      <c r="G3941" t="s">
        <v>80</v>
      </c>
      <c r="H3941" t="str">
        <f t="shared" si="368"/>
        <v>Furniture</v>
      </c>
      <c r="I3941" s="2" t="s">
        <v>5301</v>
      </c>
      <c r="J3941" s="1">
        <v>45344</v>
      </c>
      <c r="K3941">
        <v>4551.37</v>
      </c>
      <c r="L3941" s="4">
        <v>4551.37</v>
      </c>
      <c r="M3941" s="4" t="str">
        <f t="shared" si="369"/>
        <v>High Sales</v>
      </c>
      <c r="N3941" s="2" t="str">
        <f t="shared" si="370"/>
        <v>Grade A</v>
      </c>
      <c r="O3941">
        <v>5</v>
      </c>
      <c r="P3941" s="4">
        <v>5</v>
      </c>
      <c r="Q3941" t="s">
        <v>23</v>
      </c>
      <c r="R3941" s="4">
        <v>4</v>
      </c>
      <c r="S3941" t="str">
        <f>CONCATENATE(OrdersTable[[#This Row],[Clean_ID]],"-",OrdersTable[[#This Row],[Clean_Region]],"-",OrdersTable[[#This Row],[Clean_Product]])</f>
        <v>4939-WEST-Furniture</v>
      </c>
    </row>
    <row r="3942" spans="1:19" x14ac:dyDescent="0.3">
      <c r="A3942" t="s">
        <v>9799</v>
      </c>
      <c r="B3942" t="str">
        <f t="shared" si="366"/>
        <v>4940</v>
      </c>
      <c r="C3942" t="s">
        <v>9800</v>
      </c>
      <c r="D3942" t="str">
        <f t="shared" si="371"/>
        <v>Ryan Griffin</v>
      </c>
      <c r="E3942" t="s">
        <v>51</v>
      </c>
      <c r="F3942" t="str">
        <f t="shared" si="367"/>
        <v>WEST</v>
      </c>
      <c r="G3942" t="s">
        <v>40</v>
      </c>
      <c r="H3942" t="str">
        <f t="shared" si="368"/>
        <v>Office Supplies</v>
      </c>
      <c r="I3942" s="2" t="s">
        <v>263</v>
      </c>
      <c r="J3942" s="1">
        <v>45922</v>
      </c>
      <c r="K3942"/>
      <c r="L3942" s="4">
        <v>0</v>
      </c>
      <c r="M3942" s="4" t="str">
        <f t="shared" si="369"/>
        <v>Low Sales</v>
      </c>
      <c r="N3942" s="2" t="str">
        <f t="shared" si="370"/>
        <v>Grade C</v>
      </c>
      <c r="O3942">
        <v>15</v>
      </c>
      <c r="P3942" s="4">
        <v>15</v>
      </c>
      <c r="Q3942" t="s">
        <v>31</v>
      </c>
      <c r="R3942" s="4">
        <v>8</v>
      </c>
      <c r="S3942" t="str">
        <f>CONCATENATE(OrdersTable[[#This Row],[Clean_ID]],"-",OrdersTable[[#This Row],[Clean_Region]],"-",OrdersTable[[#This Row],[Clean_Product]])</f>
        <v>4940-WEST-Office Supplies</v>
      </c>
    </row>
    <row r="3943" spans="1:19" x14ac:dyDescent="0.3">
      <c r="A3943" t="s">
        <v>9801</v>
      </c>
      <c r="B3943" t="str">
        <f t="shared" si="366"/>
        <v>4941</v>
      </c>
      <c r="C3943" t="s">
        <v>2698</v>
      </c>
      <c r="D3943" t="str">
        <f t="shared" si="371"/>
        <v>Brian Bell</v>
      </c>
      <c r="E3943" t="s">
        <v>11</v>
      </c>
      <c r="F3943" t="str">
        <f t="shared" si="367"/>
        <v>NORTH</v>
      </c>
      <c r="G3943" t="s">
        <v>40</v>
      </c>
      <c r="H3943" t="str">
        <f t="shared" si="368"/>
        <v>Office Supplies</v>
      </c>
      <c r="I3943" s="2" t="s">
        <v>9802</v>
      </c>
      <c r="J3943" s="1">
        <v>46111</v>
      </c>
      <c r="K3943">
        <v>1421.66</v>
      </c>
      <c r="L3943" s="4">
        <v>1421.66</v>
      </c>
      <c r="M3943" s="4" t="str">
        <f t="shared" si="369"/>
        <v>Low Sales</v>
      </c>
      <c r="N3943" s="2" t="str">
        <f t="shared" si="370"/>
        <v>Grade C</v>
      </c>
      <c r="O3943">
        <v>20</v>
      </c>
      <c r="P3943" s="4">
        <v>20</v>
      </c>
      <c r="Q3943" t="s">
        <v>23</v>
      </c>
      <c r="R3943" s="4">
        <v>10</v>
      </c>
      <c r="S3943" t="str">
        <f>CONCATENATE(OrdersTable[[#This Row],[Clean_ID]],"-",OrdersTable[[#This Row],[Clean_Region]],"-",OrdersTable[[#This Row],[Clean_Product]])</f>
        <v>4941-NORTH-Office Supplies</v>
      </c>
    </row>
    <row r="3944" spans="1:19" x14ac:dyDescent="0.3">
      <c r="A3944" t="s">
        <v>9803</v>
      </c>
      <c r="B3944" t="str">
        <f t="shared" si="366"/>
        <v>4942</v>
      </c>
      <c r="C3944" t="s">
        <v>9804</v>
      </c>
      <c r="D3944" t="str">
        <f t="shared" si="371"/>
        <v>Alice Long</v>
      </c>
      <c r="E3944" t="s">
        <v>44</v>
      </c>
      <c r="F3944" t="str">
        <f t="shared" si="367"/>
        <v>SOUTH</v>
      </c>
      <c r="G3944" t="s">
        <v>35</v>
      </c>
      <c r="H3944" t="str">
        <f t="shared" si="368"/>
        <v>Electronics</v>
      </c>
      <c r="I3944" s="2" t="s">
        <v>7014</v>
      </c>
      <c r="J3944" s="1">
        <v>45430</v>
      </c>
      <c r="K3944"/>
      <c r="L3944" s="4">
        <v>0</v>
      </c>
      <c r="M3944" s="4" t="str">
        <f t="shared" si="369"/>
        <v>Low Sales</v>
      </c>
      <c r="N3944" s="2" t="str">
        <f t="shared" si="370"/>
        <v>Grade C</v>
      </c>
      <c r="O3944">
        <v>15</v>
      </c>
      <c r="P3944" s="4">
        <v>15</v>
      </c>
      <c r="Q3944" t="s">
        <v>18</v>
      </c>
      <c r="R3944" s="4">
        <v>5</v>
      </c>
      <c r="S3944" t="str">
        <f>CONCATENATE(OrdersTable[[#This Row],[Clean_ID]],"-",OrdersTable[[#This Row],[Clean_Region]],"-",OrdersTable[[#This Row],[Clean_Product]])</f>
        <v>4942-SOUTH-Electronics</v>
      </c>
    </row>
    <row r="3945" spans="1:19" x14ac:dyDescent="0.3">
      <c r="A3945" t="s">
        <v>9805</v>
      </c>
      <c r="B3945" t="str">
        <f t="shared" si="366"/>
        <v>4943</v>
      </c>
      <c r="C3945" t="s">
        <v>9806</v>
      </c>
      <c r="D3945" t="str">
        <f t="shared" si="371"/>
        <v>Becky Hill</v>
      </c>
      <c r="E3945" t="s">
        <v>51</v>
      </c>
      <c r="F3945" t="str">
        <f t="shared" si="367"/>
        <v>WEST</v>
      </c>
      <c r="G3945" t="s">
        <v>40</v>
      </c>
      <c r="H3945" t="str">
        <f t="shared" si="368"/>
        <v>Office Supplies</v>
      </c>
      <c r="I3945" s="2" t="s">
        <v>4280</v>
      </c>
      <c r="J3945" s="1">
        <v>45873</v>
      </c>
      <c r="K3945">
        <v>3462.38</v>
      </c>
      <c r="L3945" s="4">
        <v>3462.38</v>
      </c>
      <c r="M3945" s="4" t="str">
        <f t="shared" si="369"/>
        <v>High Sales</v>
      </c>
      <c r="N3945" s="2" t="str">
        <f t="shared" si="370"/>
        <v>Grade B</v>
      </c>
      <c r="O3945">
        <v>15</v>
      </c>
      <c r="P3945" s="4">
        <v>15</v>
      </c>
      <c r="Q3945" t="s">
        <v>18</v>
      </c>
      <c r="R3945" s="4">
        <v>6</v>
      </c>
      <c r="S3945" t="str">
        <f>CONCATENATE(OrdersTable[[#This Row],[Clean_ID]],"-",OrdersTable[[#This Row],[Clean_Region]],"-",OrdersTable[[#This Row],[Clean_Product]])</f>
        <v>4943-WEST-Office Supplies</v>
      </c>
    </row>
    <row r="3946" spans="1:19" x14ac:dyDescent="0.3">
      <c r="A3946" t="s">
        <v>9807</v>
      </c>
      <c r="B3946" t="str">
        <f t="shared" si="366"/>
        <v>4944</v>
      </c>
      <c r="C3946" t="s">
        <v>9808</v>
      </c>
      <c r="D3946" t="str">
        <f t="shared" si="371"/>
        <v>Kathleen Jensen</v>
      </c>
      <c r="E3946" t="s">
        <v>21</v>
      </c>
      <c r="F3946" t="str">
        <f t="shared" si="367"/>
        <v>CENTRAL</v>
      </c>
      <c r="G3946" t="s">
        <v>80</v>
      </c>
      <c r="H3946" t="str">
        <f t="shared" si="368"/>
        <v>Furniture</v>
      </c>
      <c r="I3946" s="2" t="s">
        <v>2211</v>
      </c>
      <c r="J3946" s="1">
        <v>45917</v>
      </c>
      <c r="K3946">
        <v>1680.48</v>
      </c>
      <c r="L3946" s="4">
        <v>1680.48</v>
      </c>
      <c r="M3946" s="4" t="str">
        <f t="shared" si="369"/>
        <v>Low Sales</v>
      </c>
      <c r="N3946" s="2" t="str">
        <f t="shared" si="370"/>
        <v>Grade C</v>
      </c>
      <c r="O3946">
        <v>20</v>
      </c>
      <c r="P3946" s="4">
        <v>20</v>
      </c>
      <c r="Q3946" t="s">
        <v>37</v>
      </c>
      <c r="R3946" s="4">
        <v>12</v>
      </c>
      <c r="S3946" t="str">
        <f>CONCATENATE(OrdersTable[[#This Row],[Clean_ID]],"-",OrdersTable[[#This Row],[Clean_Region]],"-",OrdersTable[[#This Row],[Clean_Product]])</f>
        <v>4944-CENTRAL-Furniture</v>
      </c>
    </row>
    <row r="3947" spans="1:19" x14ac:dyDescent="0.3">
      <c r="A3947" t="s">
        <v>9809</v>
      </c>
      <c r="B3947" t="str">
        <f t="shared" si="366"/>
        <v>4945</v>
      </c>
      <c r="C3947" t="s">
        <v>9810</v>
      </c>
      <c r="D3947" t="str">
        <f t="shared" si="371"/>
        <v>Jennifer Nelson</v>
      </c>
      <c r="E3947" t="s">
        <v>21</v>
      </c>
      <c r="F3947" t="str">
        <f t="shared" si="367"/>
        <v>CENTRAL</v>
      </c>
      <c r="G3947" t="s">
        <v>35</v>
      </c>
      <c r="H3947" t="str">
        <f t="shared" si="368"/>
        <v>Electronics</v>
      </c>
      <c r="I3947" s="2" t="s">
        <v>2572</v>
      </c>
      <c r="J3947" s="1">
        <v>45664</v>
      </c>
      <c r="K3947"/>
      <c r="L3947" s="4">
        <v>0</v>
      </c>
      <c r="M3947" s="4" t="str">
        <f t="shared" si="369"/>
        <v>Low Sales</v>
      </c>
      <c r="N3947" s="2" t="str">
        <f t="shared" si="370"/>
        <v>Grade C</v>
      </c>
      <c r="O3947"/>
      <c r="P3947" s="4">
        <v>0</v>
      </c>
      <c r="Q3947" t="s">
        <v>18</v>
      </c>
      <c r="R3947" s="4">
        <v>15</v>
      </c>
      <c r="S3947" t="str">
        <f>CONCATENATE(OrdersTable[[#This Row],[Clean_ID]],"-",OrdersTable[[#This Row],[Clean_Region]],"-",OrdersTable[[#This Row],[Clean_Product]])</f>
        <v>4945-CENTRAL-Electronics</v>
      </c>
    </row>
    <row r="3948" spans="1:19" x14ac:dyDescent="0.3">
      <c r="A3948" t="s">
        <v>9811</v>
      </c>
      <c r="B3948" t="str">
        <f t="shared" si="366"/>
        <v>4946</v>
      </c>
      <c r="C3948" t="s">
        <v>9812</v>
      </c>
      <c r="D3948" t="str">
        <f t="shared" si="371"/>
        <v>Robert Peters</v>
      </c>
      <c r="E3948" t="s">
        <v>11</v>
      </c>
      <c r="F3948" t="str">
        <f t="shared" si="367"/>
        <v>NORTH</v>
      </c>
      <c r="G3948" t="s">
        <v>35</v>
      </c>
      <c r="H3948" t="str">
        <f t="shared" si="368"/>
        <v>Electronics</v>
      </c>
      <c r="I3948" s="2" t="s">
        <v>6585</v>
      </c>
      <c r="J3948" s="1">
        <v>45363</v>
      </c>
      <c r="K3948">
        <v>3346.67</v>
      </c>
      <c r="L3948" s="4">
        <v>3346.67</v>
      </c>
      <c r="M3948" s="4" t="str">
        <f t="shared" si="369"/>
        <v>High Sales</v>
      </c>
      <c r="N3948" s="2" t="str">
        <f t="shared" si="370"/>
        <v>Grade B</v>
      </c>
      <c r="O3948">
        <v>20</v>
      </c>
      <c r="P3948" s="4">
        <v>20</v>
      </c>
      <c r="Q3948" t="s">
        <v>23</v>
      </c>
      <c r="R3948" s="4">
        <v>9</v>
      </c>
      <c r="S3948" t="str">
        <f>CONCATENATE(OrdersTable[[#This Row],[Clean_ID]],"-",OrdersTable[[#This Row],[Clean_Region]],"-",OrdersTable[[#This Row],[Clean_Product]])</f>
        <v>4946-NORTH-Electronics</v>
      </c>
    </row>
    <row r="3949" spans="1:19" x14ac:dyDescent="0.3">
      <c r="A3949" t="s">
        <v>9813</v>
      </c>
      <c r="B3949" t="str">
        <f t="shared" si="366"/>
        <v>4947</v>
      </c>
      <c r="C3949" t="s">
        <v>9814</v>
      </c>
      <c r="D3949" t="str">
        <f t="shared" si="371"/>
        <v>Victoria Rivas</v>
      </c>
      <c r="E3949" t="s">
        <v>26</v>
      </c>
      <c r="F3949" t="str">
        <f t="shared" si="367"/>
        <v>EAST</v>
      </c>
      <c r="G3949" t="s">
        <v>80</v>
      </c>
      <c r="H3949" t="str">
        <f t="shared" si="368"/>
        <v>Furniture</v>
      </c>
      <c r="I3949" s="2" t="s">
        <v>9815</v>
      </c>
      <c r="J3949" s="1">
        <v>45605</v>
      </c>
      <c r="K3949">
        <v>242.77</v>
      </c>
      <c r="L3949" s="4">
        <v>242.77</v>
      </c>
      <c r="M3949" s="4" t="str">
        <f t="shared" si="369"/>
        <v>Low Sales</v>
      </c>
      <c r="N3949" s="2" t="str">
        <f t="shared" si="370"/>
        <v>Grade C</v>
      </c>
      <c r="O3949">
        <v>5</v>
      </c>
      <c r="P3949" s="4">
        <v>5</v>
      </c>
      <c r="Q3949" t="s">
        <v>23</v>
      </c>
      <c r="R3949" s="4">
        <v>11</v>
      </c>
      <c r="S3949" t="str">
        <f>CONCATENATE(OrdersTable[[#This Row],[Clean_ID]],"-",OrdersTable[[#This Row],[Clean_Region]],"-",OrdersTable[[#This Row],[Clean_Product]])</f>
        <v>4947-EAST-Furniture</v>
      </c>
    </row>
    <row r="3950" spans="1:19" x14ac:dyDescent="0.3">
      <c r="A3950" t="s">
        <v>9816</v>
      </c>
      <c r="B3950" t="str">
        <f t="shared" si="366"/>
        <v>4948</v>
      </c>
      <c r="C3950" t="s">
        <v>9817</v>
      </c>
      <c r="D3950" t="str">
        <f t="shared" si="371"/>
        <v>Aaron Davis</v>
      </c>
      <c r="E3950" t="s">
        <v>11</v>
      </c>
      <c r="F3950" t="str">
        <f t="shared" si="367"/>
        <v>NORTH</v>
      </c>
      <c r="G3950" t="s">
        <v>12</v>
      </c>
      <c r="H3950" t="str">
        <f t="shared" si="368"/>
        <v>Electronics</v>
      </c>
      <c r="I3950" s="2" t="s">
        <v>1243</v>
      </c>
      <c r="J3950" s="1">
        <v>46117</v>
      </c>
      <c r="K3950"/>
      <c r="L3950" s="4">
        <v>0</v>
      </c>
      <c r="M3950" s="4" t="str">
        <f t="shared" si="369"/>
        <v>Low Sales</v>
      </c>
      <c r="N3950" s="2" t="str">
        <f t="shared" si="370"/>
        <v>Grade C</v>
      </c>
      <c r="O3950">
        <v>20</v>
      </c>
      <c r="P3950" s="4">
        <v>20</v>
      </c>
      <c r="Q3950" t="s">
        <v>14</v>
      </c>
      <c r="R3950" s="4">
        <v>15</v>
      </c>
      <c r="S3950" t="str">
        <f>CONCATENATE(OrdersTable[[#This Row],[Clean_ID]],"-",OrdersTable[[#This Row],[Clean_Region]],"-",OrdersTable[[#This Row],[Clean_Product]])</f>
        <v>4948-NORTH-Electronics</v>
      </c>
    </row>
    <row r="3951" spans="1:19" x14ac:dyDescent="0.3">
      <c r="A3951" t="s">
        <v>9818</v>
      </c>
      <c r="B3951" t="str">
        <f t="shared" si="366"/>
        <v>4949</v>
      </c>
      <c r="C3951" t="s">
        <v>9216</v>
      </c>
      <c r="D3951" t="str">
        <f t="shared" si="371"/>
        <v>Ashley Hall</v>
      </c>
      <c r="E3951" t="s">
        <v>11</v>
      </c>
      <c r="F3951" t="str">
        <f t="shared" si="367"/>
        <v>NORTH</v>
      </c>
      <c r="G3951" t="s">
        <v>80</v>
      </c>
      <c r="H3951" t="str">
        <f t="shared" si="368"/>
        <v>Furniture</v>
      </c>
      <c r="I3951" s="2" t="s">
        <v>1756</v>
      </c>
      <c r="J3951" s="1">
        <v>45615</v>
      </c>
      <c r="K3951">
        <v>176.43</v>
      </c>
      <c r="L3951" s="4">
        <v>176.43</v>
      </c>
      <c r="M3951" s="4" t="str">
        <f t="shared" si="369"/>
        <v>Low Sales</v>
      </c>
      <c r="N3951" s="2" t="str">
        <f t="shared" si="370"/>
        <v>Grade C</v>
      </c>
      <c r="O3951">
        <v>20</v>
      </c>
      <c r="P3951" s="4">
        <v>20</v>
      </c>
      <c r="Q3951" t="s">
        <v>37</v>
      </c>
      <c r="R3951" s="4">
        <v>9</v>
      </c>
      <c r="S3951" t="str">
        <f>CONCATENATE(OrdersTable[[#This Row],[Clean_ID]],"-",OrdersTable[[#This Row],[Clean_Region]],"-",OrdersTable[[#This Row],[Clean_Product]])</f>
        <v>4949-NORTH-Furniture</v>
      </c>
    </row>
    <row r="3952" spans="1:19" x14ac:dyDescent="0.3">
      <c r="A3952" t="s">
        <v>9819</v>
      </c>
      <c r="B3952" t="str">
        <f t="shared" si="366"/>
        <v>4950</v>
      </c>
      <c r="C3952" t="s">
        <v>9820</v>
      </c>
      <c r="D3952" t="str">
        <f t="shared" si="371"/>
        <v>Kelly Barrett</v>
      </c>
      <c r="E3952" t="s">
        <v>44</v>
      </c>
      <c r="F3952" t="str">
        <f t="shared" si="367"/>
        <v>SOUTH</v>
      </c>
      <c r="G3952" t="s">
        <v>35</v>
      </c>
      <c r="H3952" t="str">
        <f t="shared" si="368"/>
        <v>Electronics</v>
      </c>
      <c r="I3952" s="2" t="s">
        <v>3018</v>
      </c>
      <c r="J3952" s="1">
        <v>45889</v>
      </c>
      <c r="K3952">
        <v>785.63</v>
      </c>
      <c r="L3952" s="4">
        <v>785.63</v>
      </c>
      <c r="M3952" s="4" t="str">
        <f t="shared" si="369"/>
        <v>Low Sales</v>
      </c>
      <c r="N3952" s="2" t="str">
        <f t="shared" si="370"/>
        <v>Grade C</v>
      </c>
      <c r="O3952"/>
      <c r="P3952" s="4">
        <v>0</v>
      </c>
      <c r="Q3952" t="s">
        <v>31</v>
      </c>
      <c r="R3952" s="4">
        <v>5</v>
      </c>
      <c r="S3952" t="str">
        <f>CONCATENATE(OrdersTable[[#This Row],[Clean_ID]],"-",OrdersTable[[#This Row],[Clean_Region]],"-",OrdersTable[[#This Row],[Clean_Product]])</f>
        <v>4950-SOUTH-Electronics</v>
      </c>
    </row>
    <row r="3953" spans="1:19" x14ac:dyDescent="0.3">
      <c r="A3953" t="s">
        <v>9821</v>
      </c>
      <c r="B3953" t="str">
        <f t="shared" si="366"/>
        <v>4951</v>
      </c>
      <c r="C3953" t="s">
        <v>9822</v>
      </c>
      <c r="D3953" t="str">
        <f t="shared" si="371"/>
        <v>Jane Valencia</v>
      </c>
      <c r="E3953" t="s">
        <v>34</v>
      </c>
      <c r="F3953" t="str">
        <f t="shared" si="367"/>
        <v>NORTH</v>
      </c>
      <c r="G3953" t="s">
        <v>80</v>
      </c>
      <c r="H3953" t="str">
        <f t="shared" si="368"/>
        <v>Furniture</v>
      </c>
      <c r="I3953" s="2" t="s">
        <v>9823</v>
      </c>
      <c r="J3953" s="1">
        <v>45633</v>
      </c>
      <c r="K3953"/>
      <c r="L3953" s="4">
        <v>0</v>
      </c>
      <c r="M3953" s="4" t="str">
        <f t="shared" si="369"/>
        <v>Low Sales</v>
      </c>
      <c r="N3953" s="2" t="str">
        <f t="shared" si="370"/>
        <v>Grade C</v>
      </c>
      <c r="O3953">
        <v>10</v>
      </c>
      <c r="P3953" s="4">
        <v>10</v>
      </c>
      <c r="Q3953" t="s">
        <v>37</v>
      </c>
      <c r="R3953" s="4">
        <v>6</v>
      </c>
      <c r="S3953" t="str">
        <f>CONCATENATE(OrdersTable[[#This Row],[Clean_ID]],"-",OrdersTable[[#This Row],[Clean_Region]],"-",OrdersTable[[#This Row],[Clean_Product]])</f>
        <v>4951-NORTH-Furniture</v>
      </c>
    </row>
    <row r="3954" spans="1:19" x14ac:dyDescent="0.3">
      <c r="A3954" t="s">
        <v>9824</v>
      </c>
      <c r="B3954" t="str">
        <f t="shared" si="366"/>
        <v>4952</v>
      </c>
      <c r="C3954" t="s">
        <v>9825</v>
      </c>
      <c r="D3954" t="str">
        <f t="shared" si="371"/>
        <v>David Acosta</v>
      </c>
      <c r="E3954" t="s">
        <v>11</v>
      </c>
      <c r="F3954" t="str">
        <f t="shared" si="367"/>
        <v>NORTH</v>
      </c>
      <c r="G3954" t="s">
        <v>12</v>
      </c>
      <c r="H3954" t="str">
        <f t="shared" si="368"/>
        <v>Electronics</v>
      </c>
      <c r="I3954" s="2" t="s">
        <v>9826</v>
      </c>
      <c r="J3954" s="1">
        <v>46037</v>
      </c>
      <c r="K3954">
        <v>1159.83</v>
      </c>
      <c r="L3954" s="4">
        <v>1159.83</v>
      </c>
      <c r="M3954" s="4" t="str">
        <f t="shared" si="369"/>
        <v>Low Sales</v>
      </c>
      <c r="N3954" s="2" t="str">
        <f t="shared" si="370"/>
        <v>Grade C</v>
      </c>
      <c r="O3954">
        <v>20</v>
      </c>
      <c r="P3954" s="4">
        <v>20</v>
      </c>
      <c r="Q3954" t="s">
        <v>31</v>
      </c>
      <c r="R3954" s="4">
        <v>4</v>
      </c>
      <c r="S3954" t="str">
        <f>CONCATENATE(OrdersTable[[#This Row],[Clean_ID]],"-",OrdersTable[[#This Row],[Clean_Region]],"-",OrdersTable[[#This Row],[Clean_Product]])</f>
        <v>4952-NORTH-Electronics</v>
      </c>
    </row>
    <row r="3955" spans="1:19" x14ac:dyDescent="0.3">
      <c r="A3955" t="s">
        <v>9827</v>
      </c>
      <c r="B3955" t="str">
        <f t="shared" si="366"/>
        <v>4953</v>
      </c>
      <c r="C3955" t="s">
        <v>9828</v>
      </c>
      <c r="D3955" t="str">
        <f t="shared" si="371"/>
        <v>Samantha Kane</v>
      </c>
      <c r="E3955" t="s">
        <v>44</v>
      </c>
      <c r="F3955" t="str">
        <f t="shared" si="367"/>
        <v>SOUTH</v>
      </c>
      <c r="G3955" t="s">
        <v>35</v>
      </c>
      <c r="H3955" t="str">
        <f t="shared" si="368"/>
        <v>Electronics</v>
      </c>
      <c r="I3955" s="2" t="s">
        <v>9464</v>
      </c>
      <c r="J3955" s="1">
        <v>45535</v>
      </c>
      <c r="K3955"/>
      <c r="L3955" s="4">
        <v>0</v>
      </c>
      <c r="M3955" s="4" t="str">
        <f t="shared" si="369"/>
        <v>Low Sales</v>
      </c>
      <c r="N3955" s="2" t="str">
        <f t="shared" si="370"/>
        <v>Grade C</v>
      </c>
      <c r="O3955">
        <v>5</v>
      </c>
      <c r="P3955" s="4">
        <v>5</v>
      </c>
      <c r="Q3955" t="s">
        <v>31</v>
      </c>
      <c r="R3955" s="4">
        <v>10</v>
      </c>
      <c r="S3955" t="str">
        <f>CONCATENATE(OrdersTable[[#This Row],[Clean_ID]],"-",OrdersTable[[#This Row],[Clean_Region]],"-",OrdersTable[[#This Row],[Clean_Product]])</f>
        <v>4953-SOUTH-Electronics</v>
      </c>
    </row>
    <row r="3956" spans="1:19" x14ac:dyDescent="0.3">
      <c r="A3956" t="s">
        <v>9829</v>
      </c>
      <c r="B3956" t="str">
        <f t="shared" si="366"/>
        <v>4954</v>
      </c>
      <c r="C3956" t="s">
        <v>9830</v>
      </c>
      <c r="D3956" t="str">
        <f t="shared" si="371"/>
        <v>Ruth Thompson</v>
      </c>
      <c r="E3956" t="s">
        <v>51</v>
      </c>
      <c r="F3956" t="str">
        <f t="shared" si="367"/>
        <v>WEST</v>
      </c>
      <c r="G3956" t="s">
        <v>80</v>
      </c>
      <c r="H3956" t="str">
        <f t="shared" si="368"/>
        <v>Furniture</v>
      </c>
      <c r="I3956" s="2" t="s">
        <v>9513</v>
      </c>
      <c r="J3956" s="1">
        <v>45560</v>
      </c>
      <c r="K3956">
        <v>3465.36</v>
      </c>
      <c r="L3956" s="4">
        <v>3465.36</v>
      </c>
      <c r="M3956" s="4" t="str">
        <f t="shared" si="369"/>
        <v>High Sales</v>
      </c>
      <c r="N3956" s="2" t="str">
        <f t="shared" si="370"/>
        <v>Grade B</v>
      </c>
      <c r="O3956">
        <v>10</v>
      </c>
      <c r="P3956" s="4">
        <v>10</v>
      </c>
      <c r="Q3956" t="s">
        <v>18</v>
      </c>
      <c r="R3956" s="4">
        <v>4</v>
      </c>
      <c r="S3956" t="str">
        <f>CONCATENATE(OrdersTable[[#This Row],[Clean_ID]],"-",OrdersTable[[#This Row],[Clean_Region]],"-",OrdersTable[[#This Row],[Clean_Product]])</f>
        <v>4954-WEST-Furniture</v>
      </c>
    </row>
    <row r="3957" spans="1:19" x14ac:dyDescent="0.3">
      <c r="A3957" t="s">
        <v>9831</v>
      </c>
      <c r="B3957" t="str">
        <f t="shared" si="366"/>
        <v>4955</v>
      </c>
      <c r="C3957" t="s">
        <v>9832</v>
      </c>
      <c r="D3957" t="str">
        <f t="shared" si="371"/>
        <v>Jennifer White</v>
      </c>
      <c r="E3957" t="s">
        <v>26</v>
      </c>
      <c r="F3957" t="str">
        <f t="shared" si="367"/>
        <v>EAST</v>
      </c>
      <c r="G3957" t="s">
        <v>35</v>
      </c>
      <c r="H3957" t="str">
        <f t="shared" si="368"/>
        <v>Electronics</v>
      </c>
      <c r="I3957" s="2" t="s">
        <v>1568</v>
      </c>
      <c r="J3957" s="1">
        <v>45790</v>
      </c>
      <c r="K3957"/>
      <c r="L3957" s="4">
        <v>0</v>
      </c>
      <c r="M3957" s="4" t="str">
        <f t="shared" si="369"/>
        <v>Low Sales</v>
      </c>
      <c r="N3957" s="2" t="str">
        <f t="shared" si="370"/>
        <v>Grade C</v>
      </c>
      <c r="O3957">
        <v>5</v>
      </c>
      <c r="P3957" s="4">
        <v>5</v>
      </c>
      <c r="Q3957" t="s">
        <v>37</v>
      </c>
      <c r="R3957" s="4">
        <v>4</v>
      </c>
      <c r="S3957" t="str">
        <f>CONCATENATE(OrdersTable[[#This Row],[Clean_ID]],"-",OrdersTable[[#This Row],[Clean_Region]],"-",OrdersTable[[#This Row],[Clean_Product]])</f>
        <v>4955-EAST-Electronics</v>
      </c>
    </row>
    <row r="3958" spans="1:19" x14ac:dyDescent="0.3">
      <c r="A3958" t="s">
        <v>9833</v>
      </c>
      <c r="B3958" t="str">
        <f t="shared" si="366"/>
        <v>4956</v>
      </c>
      <c r="C3958" t="s">
        <v>9834</v>
      </c>
      <c r="D3958" t="str">
        <f t="shared" si="371"/>
        <v>Edward Moran</v>
      </c>
      <c r="E3958" t="s">
        <v>11</v>
      </c>
      <c r="F3958" t="str">
        <f t="shared" si="367"/>
        <v>NORTH</v>
      </c>
      <c r="G3958" t="s">
        <v>40</v>
      </c>
      <c r="H3958" t="str">
        <f t="shared" si="368"/>
        <v>Office Supplies</v>
      </c>
      <c r="I3958" s="2" t="s">
        <v>1198</v>
      </c>
      <c r="J3958" s="1">
        <v>45613</v>
      </c>
      <c r="K3958"/>
      <c r="L3958" s="4">
        <v>0</v>
      </c>
      <c r="M3958" s="4" t="str">
        <f t="shared" si="369"/>
        <v>Low Sales</v>
      </c>
      <c r="N3958" s="2" t="str">
        <f t="shared" si="370"/>
        <v>Grade C</v>
      </c>
      <c r="O3958">
        <v>5</v>
      </c>
      <c r="P3958" s="4">
        <v>5</v>
      </c>
      <c r="Q3958" t="s">
        <v>18</v>
      </c>
      <c r="R3958" s="4">
        <v>1</v>
      </c>
      <c r="S3958" t="str">
        <f>CONCATENATE(OrdersTable[[#This Row],[Clean_ID]],"-",OrdersTable[[#This Row],[Clean_Region]],"-",OrdersTable[[#This Row],[Clean_Product]])</f>
        <v>4956-NORTH-Office Supplies</v>
      </c>
    </row>
    <row r="3959" spans="1:19" x14ac:dyDescent="0.3">
      <c r="A3959" t="s">
        <v>9835</v>
      </c>
      <c r="B3959" t="str">
        <f t="shared" si="366"/>
        <v>4957</v>
      </c>
      <c r="C3959" t="s">
        <v>9836</v>
      </c>
      <c r="D3959" t="str">
        <f t="shared" si="371"/>
        <v>Jim Hatfield</v>
      </c>
      <c r="E3959" t="s">
        <v>34</v>
      </c>
      <c r="F3959" t="str">
        <f t="shared" si="367"/>
        <v>NORTH</v>
      </c>
      <c r="G3959" t="s">
        <v>35</v>
      </c>
      <c r="H3959" t="str">
        <f t="shared" si="368"/>
        <v>Electronics</v>
      </c>
      <c r="I3959" s="2" t="s">
        <v>1457</v>
      </c>
      <c r="J3959" s="1">
        <v>45408</v>
      </c>
      <c r="K3959">
        <v>1294.81</v>
      </c>
      <c r="L3959" s="4">
        <v>1294.81</v>
      </c>
      <c r="M3959" s="4" t="str">
        <f t="shared" si="369"/>
        <v>Low Sales</v>
      </c>
      <c r="N3959" s="2" t="str">
        <f t="shared" si="370"/>
        <v>Grade C</v>
      </c>
      <c r="O3959">
        <v>20</v>
      </c>
      <c r="P3959" s="4">
        <v>20</v>
      </c>
      <c r="Q3959" t="s">
        <v>31</v>
      </c>
      <c r="R3959" s="4">
        <v>5</v>
      </c>
      <c r="S3959" t="str">
        <f>CONCATENATE(OrdersTable[[#This Row],[Clean_ID]],"-",OrdersTable[[#This Row],[Clean_Region]],"-",OrdersTable[[#This Row],[Clean_Product]])</f>
        <v>4957-NORTH-Electronics</v>
      </c>
    </row>
    <row r="3960" spans="1:19" x14ac:dyDescent="0.3">
      <c r="A3960" t="s">
        <v>9837</v>
      </c>
      <c r="B3960" t="str">
        <f t="shared" si="366"/>
        <v>4958</v>
      </c>
      <c r="C3960" t="s">
        <v>9838</v>
      </c>
      <c r="D3960" t="str">
        <f t="shared" si="371"/>
        <v>Charles Allen</v>
      </c>
      <c r="E3960" t="s">
        <v>26</v>
      </c>
      <c r="F3960" t="str">
        <f t="shared" si="367"/>
        <v>EAST</v>
      </c>
      <c r="G3960" t="s">
        <v>40</v>
      </c>
      <c r="H3960" t="str">
        <f t="shared" si="368"/>
        <v>Office Supplies</v>
      </c>
      <c r="I3960" s="2" t="s">
        <v>2077</v>
      </c>
      <c r="J3960" s="1">
        <v>46110</v>
      </c>
      <c r="K3960">
        <v>4006.02</v>
      </c>
      <c r="L3960" s="4">
        <v>4006.02</v>
      </c>
      <c r="M3960" s="4" t="str">
        <f t="shared" si="369"/>
        <v>High Sales</v>
      </c>
      <c r="N3960" s="2" t="str">
        <f t="shared" si="370"/>
        <v>Grade A</v>
      </c>
      <c r="O3960">
        <v>10</v>
      </c>
      <c r="P3960" s="4">
        <v>10</v>
      </c>
      <c r="Q3960" t="s">
        <v>14</v>
      </c>
      <c r="R3960" s="4">
        <v>9</v>
      </c>
      <c r="S3960" t="str">
        <f>CONCATENATE(OrdersTable[[#This Row],[Clean_ID]],"-",OrdersTable[[#This Row],[Clean_Region]],"-",OrdersTable[[#This Row],[Clean_Product]])</f>
        <v>4958-EAST-Office Supplies</v>
      </c>
    </row>
    <row r="3961" spans="1:19" x14ac:dyDescent="0.3">
      <c r="A3961" t="s">
        <v>9839</v>
      </c>
      <c r="B3961" t="str">
        <f t="shared" si="366"/>
        <v>4959</v>
      </c>
      <c r="C3961" t="s">
        <v>9840</v>
      </c>
      <c r="D3961" t="str">
        <f t="shared" si="371"/>
        <v>Adam Alvarez</v>
      </c>
      <c r="E3961" t="s">
        <v>21</v>
      </c>
      <c r="F3961" t="str">
        <f t="shared" si="367"/>
        <v>CENTRAL</v>
      </c>
      <c r="G3961" t="s">
        <v>80</v>
      </c>
      <c r="H3961" t="str">
        <f t="shared" si="368"/>
        <v>Furniture</v>
      </c>
      <c r="I3961" s="2" t="s">
        <v>6857</v>
      </c>
      <c r="J3961" s="1">
        <v>45970</v>
      </c>
      <c r="K3961">
        <v>511.56</v>
      </c>
      <c r="L3961" s="4">
        <v>511.56</v>
      </c>
      <c r="M3961" s="4" t="str">
        <f t="shared" si="369"/>
        <v>Low Sales</v>
      </c>
      <c r="N3961" s="2" t="str">
        <f t="shared" si="370"/>
        <v>Grade C</v>
      </c>
      <c r="O3961">
        <v>20</v>
      </c>
      <c r="P3961" s="4">
        <v>20</v>
      </c>
      <c r="Q3961" t="s">
        <v>14</v>
      </c>
      <c r="R3961" s="4">
        <v>14</v>
      </c>
      <c r="S3961" t="str">
        <f>CONCATENATE(OrdersTable[[#This Row],[Clean_ID]],"-",OrdersTable[[#This Row],[Clean_Region]],"-",OrdersTable[[#This Row],[Clean_Product]])</f>
        <v>4959-CENTRAL-Furniture</v>
      </c>
    </row>
    <row r="3962" spans="1:19" x14ac:dyDescent="0.3">
      <c r="A3962" t="s">
        <v>9841</v>
      </c>
      <c r="B3962" t="str">
        <f t="shared" si="366"/>
        <v>4960</v>
      </c>
      <c r="C3962" t="s">
        <v>9842</v>
      </c>
      <c r="D3962" t="str">
        <f t="shared" si="371"/>
        <v>Robin Fisher</v>
      </c>
      <c r="E3962" t="s">
        <v>51</v>
      </c>
      <c r="F3962" t="str">
        <f t="shared" si="367"/>
        <v>WEST</v>
      </c>
      <c r="G3962" t="s">
        <v>40</v>
      </c>
      <c r="H3962" t="str">
        <f t="shared" si="368"/>
        <v>Office Supplies</v>
      </c>
      <c r="I3962" s="2" t="s">
        <v>1235</v>
      </c>
      <c r="J3962" s="1">
        <v>45322</v>
      </c>
      <c r="K3962">
        <v>3687.97</v>
      </c>
      <c r="L3962" s="4">
        <v>3687.97</v>
      </c>
      <c r="M3962" s="4" t="str">
        <f t="shared" si="369"/>
        <v>High Sales</v>
      </c>
      <c r="N3962" s="2" t="str">
        <f t="shared" si="370"/>
        <v>Grade B</v>
      </c>
      <c r="O3962">
        <v>10</v>
      </c>
      <c r="P3962" s="4">
        <v>10</v>
      </c>
      <c r="Q3962" t="s">
        <v>18</v>
      </c>
      <c r="R3962" s="4">
        <v>14</v>
      </c>
      <c r="S3962" t="str">
        <f>CONCATENATE(OrdersTable[[#This Row],[Clean_ID]],"-",OrdersTable[[#This Row],[Clean_Region]],"-",OrdersTable[[#This Row],[Clean_Product]])</f>
        <v>4960-WEST-Office Supplies</v>
      </c>
    </row>
    <row r="3963" spans="1:19" x14ac:dyDescent="0.3">
      <c r="A3963" t="s">
        <v>9843</v>
      </c>
      <c r="B3963" t="str">
        <f t="shared" si="366"/>
        <v>4961</v>
      </c>
      <c r="C3963" t="s">
        <v>9844</v>
      </c>
      <c r="D3963" t="str">
        <f t="shared" si="371"/>
        <v>Mr. Caleb Stark</v>
      </c>
      <c r="E3963" t="s">
        <v>44</v>
      </c>
      <c r="F3963" t="str">
        <f t="shared" si="367"/>
        <v>SOUTH</v>
      </c>
      <c r="G3963" t="s">
        <v>80</v>
      </c>
      <c r="H3963" t="str">
        <f t="shared" si="368"/>
        <v>Furniture</v>
      </c>
      <c r="I3963" s="2" t="s">
        <v>1376</v>
      </c>
      <c r="J3963" s="1">
        <v>45963</v>
      </c>
      <c r="K3963"/>
      <c r="L3963" s="4">
        <v>0</v>
      </c>
      <c r="M3963" s="4" t="str">
        <f t="shared" si="369"/>
        <v>Low Sales</v>
      </c>
      <c r="N3963" s="2" t="str">
        <f t="shared" si="370"/>
        <v>Grade C</v>
      </c>
      <c r="O3963">
        <v>20</v>
      </c>
      <c r="P3963" s="4">
        <v>20</v>
      </c>
      <c r="Q3963" t="s">
        <v>31</v>
      </c>
      <c r="R3963" s="4">
        <v>5</v>
      </c>
      <c r="S3963" t="str">
        <f>CONCATENATE(OrdersTable[[#This Row],[Clean_ID]],"-",OrdersTable[[#This Row],[Clean_Region]],"-",OrdersTable[[#This Row],[Clean_Product]])</f>
        <v>4961-SOUTH-Furniture</v>
      </c>
    </row>
    <row r="3964" spans="1:19" x14ac:dyDescent="0.3">
      <c r="A3964" t="s">
        <v>9845</v>
      </c>
      <c r="B3964" t="str">
        <f t="shared" si="366"/>
        <v>4962</v>
      </c>
      <c r="C3964" t="s">
        <v>9846</v>
      </c>
      <c r="D3964" t="str">
        <f t="shared" si="371"/>
        <v>Morgan Weaver</v>
      </c>
      <c r="E3964" t="s">
        <v>51</v>
      </c>
      <c r="F3964" t="str">
        <f t="shared" si="367"/>
        <v>WEST</v>
      </c>
      <c r="G3964" t="s">
        <v>40</v>
      </c>
      <c r="H3964" t="str">
        <f t="shared" si="368"/>
        <v>Office Supplies</v>
      </c>
      <c r="I3964" s="2" t="s">
        <v>2696</v>
      </c>
      <c r="J3964" s="1">
        <v>45546</v>
      </c>
      <c r="K3964"/>
      <c r="L3964" s="4">
        <v>0</v>
      </c>
      <c r="M3964" s="4" t="str">
        <f t="shared" si="369"/>
        <v>Low Sales</v>
      </c>
      <c r="N3964" s="2" t="str">
        <f t="shared" si="370"/>
        <v>Grade C</v>
      </c>
      <c r="O3964">
        <v>15</v>
      </c>
      <c r="P3964" s="4">
        <v>15</v>
      </c>
      <c r="Q3964" t="s">
        <v>31</v>
      </c>
      <c r="R3964" s="4">
        <v>6</v>
      </c>
      <c r="S3964" t="str">
        <f>CONCATENATE(OrdersTable[[#This Row],[Clean_ID]],"-",OrdersTable[[#This Row],[Clean_Region]],"-",OrdersTable[[#This Row],[Clean_Product]])</f>
        <v>4962-WEST-Office Supplies</v>
      </c>
    </row>
    <row r="3965" spans="1:19" x14ac:dyDescent="0.3">
      <c r="A3965" t="s">
        <v>9847</v>
      </c>
      <c r="B3965" t="str">
        <f t="shared" si="366"/>
        <v>4963</v>
      </c>
      <c r="C3965" t="s">
        <v>9848</v>
      </c>
      <c r="D3965" t="str">
        <f t="shared" si="371"/>
        <v>Jennifer Stephens</v>
      </c>
      <c r="E3965" t="s">
        <v>26</v>
      </c>
      <c r="F3965" t="str">
        <f t="shared" si="367"/>
        <v>EAST</v>
      </c>
      <c r="G3965" t="s">
        <v>40</v>
      </c>
      <c r="H3965" t="str">
        <f t="shared" si="368"/>
        <v>Office Supplies</v>
      </c>
      <c r="I3965" s="2" t="s">
        <v>147</v>
      </c>
      <c r="J3965" s="1">
        <v>45344</v>
      </c>
      <c r="K3965">
        <v>4849.1499999999996</v>
      </c>
      <c r="L3965" s="4">
        <v>4849.1499999999996</v>
      </c>
      <c r="M3965" s="4" t="str">
        <f t="shared" si="369"/>
        <v>High Sales</v>
      </c>
      <c r="N3965" s="2" t="str">
        <f t="shared" si="370"/>
        <v>Grade A</v>
      </c>
      <c r="O3965">
        <v>15</v>
      </c>
      <c r="P3965" s="4">
        <v>15</v>
      </c>
      <c r="Q3965" t="s">
        <v>23</v>
      </c>
      <c r="R3965" s="4">
        <v>1</v>
      </c>
      <c r="S3965" t="str">
        <f>CONCATENATE(OrdersTable[[#This Row],[Clean_ID]],"-",OrdersTable[[#This Row],[Clean_Region]],"-",OrdersTable[[#This Row],[Clean_Product]])</f>
        <v>4963-EAST-Office Supplies</v>
      </c>
    </row>
    <row r="3966" spans="1:19" x14ac:dyDescent="0.3">
      <c r="A3966" t="s">
        <v>9849</v>
      </c>
      <c r="B3966" t="str">
        <f t="shared" si="366"/>
        <v>4964</v>
      </c>
      <c r="C3966" t="s">
        <v>9850</v>
      </c>
      <c r="D3966" t="str">
        <f t="shared" si="371"/>
        <v>Juan Fuentes</v>
      </c>
      <c r="E3966" t="s">
        <v>51</v>
      </c>
      <c r="F3966" t="str">
        <f t="shared" si="367"/>
        <v>WEST</v>
      </c>
      <c r="G3966" t="s">
        <v>35</v>
      </c>
      <c r="H3966" t="str">
        <f t="shared" si="368"/>
        <v>Electronics</v>
      </c>
      <c r="I3966" s="2" t="s">
        <v>9851</v>
      </c>
      <c r="J3966" s="1">
        <v>45790</v>
      </c>
      <c r="K3966"/>
      <c r="L3966" s="4">
        <v>0</v>
      </c>
      <c r="M3966" s="4" t="str">
        <f t="shared" si="369"/>
        <v>Low Sales</v>
      </c>
      <c r="N3966" s="2" t="str">
        <f t="shared" si="370"/>
        <v>Grade C</v>
      </c>
      <c r="O3966">
        <v>10</v>
      </c>
      <c r="P3966" s="4">
        <v>10</v>
      </c>
      <c r="Q3966" t="s">
        <v>18</v>
      </c>
      <c r="R3966" s="4">
        <v>11</v>
      </c>
      <c r="S3966" t="str">
        <f>CONCATENATE(OrdersTable[[#This Row],[Clean_ID]],"-",OrdersTable[[#This Row],[Clean_Region]],"-",OrdersTable[[#This Row],[Clean_Product]])</f>
        <v>4964-WEST-Electronics</v>
      </c>
    </row>
    <row r="3967" spans="1:19" x14ac:dyDescent="0.3">
      <c r="A3967" t="s">
        <v>9852</v>
      </c>
      <c r="B3967" t="str">
        <f t="shared" si="366"/>
        <v>4965</v>
      </c>
      <c r="C3967" t="s">
        <v>9853</v>
      </c>
      <c r="D3967" t="str">
        <f t="shared" si="371"/>
        <v>Susan Garcia</v>
      </c>
      <c r="E3967" t="s">
        <v>44</v>
      </c>
      <c r="F3967" t="str">
        <f t="shared" si="367"/>
        <v>SOUTH</v>
      </c>
      <c r="G3967" t="s">
        <v>35</v>
      </c>
      <c r="H3967" t="str">
        <f t="shared" si="368"/>
        <v>Electronics</v>
      </c>
      <c r="I3967" s="2" t="s">
        <v>9854</v>
      </c>
      <c r="J3967" s="1">
        <v>45711</v>
      </c>
      <c r="K3967">
        <v>2903.96</v>
      </c>
      <c r="L3967" s="4">
        <v>2903.96</v>
      </c>
      <c r="M3967" s="4" t="str">
        <f t="shared" si="369"/>
        <v>High Sales</v>
      </c>
      <c r="N3967" s="2" t="str">
        <f t="shared" si="370"/>
        <v>Grade B</v>
      </c>
      <c r="O3967">
        <v>15</v>
      </c>
      <c r="P3967" s="4">
        <v>15</v>
      </c>
      <c r="Q3967" t="s">
        <v>23</v>
      </c>
      <c r="R3967" s="4">
        <v>1</v>
      </c>
      <c r="S3967" t="str">
        <f>CONCATENATE(OrdersTable[[#This Row],[Clean_ID]],"-",OrdersTable[[#This Row],[Clean_Region]],"-",OrdersTable[[#This Row],[Clean_Product]])</f>
        <v>4965-SOUTH-Electronics</v>
      </c>
    </row>
    <row r="3968" spans="1:19" x14ac:dyDescent="0.3">
      <c r="A3968" t="s">
        <v>9855</v>
      </c>
      <c r="B3968" t="str">
        <f t="shared" si="366"/>
        <v>4966</v>
      </c>
      <c r="C3968" t="s">
        <v>9856</v>
      </c>
      <c r="D3968" t="str">
        <f t="shared" si="371"/>
        <v>Martin Garcia</v>
      </c>
      <c r="E3968" t="s">
        <v>34</v>
      </c>
      <c r="F3968" t="str">
        <f t="shared" si="367"/>
        <v>NORTH</v>
      </c>
      <c r="G3968" t="s">
        <v>80</v>
      </c>
      <c r="H3968" t="str">
        <f t="shared" si="368"/>
        <v>Furniture</v>
      </c>
      <c r="I3968" s="2" t="s">
        <v>1611</v>
      </c>
      <c r="J3968" s="1">
        <v>46002</v>
      </c>
      <c r="K3968"/>
      <c r="L3968" s="4">
        <v>0</v>
      </c>
      <c r="M3968" s="4" t="str">
        <f t="shared" si="369"/>
        <v>Low Sales</v>
      </c>
      <c r="N3968" s="2" t="str">
        <f t="shared" si="370"/>
        <v>Grade C</v>
      </c>
      <c r="O3968"/>
      <c r="P3968" s="4">
        <v>0</v>
      </c>
      <c r="Q3968" t="s">
        <v>23</v>
      </c>
      <c r="R3968" s="4">
        <v>12</v>
      </c>
      <c r="S3968" t="str">
        <f>CONCATENATE(OrdersTable[[#This Row],[Clean_ID]],"-",OrdersTable[[#This Row],[Clean_Region]],"-",OrdersTable[[#This Row],[Clean_Product]])</f>
        <v>4966-NORTH-Furniture</v>
      </c>
    </row>
    <row r="3969" spans="1:19" x14ac:dyDescent="0.3">
      <c r="A3969" t="s">
        <v>9857</v>
      </c>
      <c r="B3969" t="str">
        <f t="shared" si="366"/>
        <v>4967</v>
      </c>
      <c r="C3969" t="s">
        <v>9858</v>
      </c>
      <c r="D3969" t="str">
        <f t="shared" si="371"/>
        <v>Ellen Simmons Md</v>
      </c>
      <c r="E3969" t="s">
        <v>11</v>
      </c>
      <c r="F3969" t="str">
        <f t="shared" si="367"/>
        <v>NORTH</v>
      </c>
      <c r="G3969" t="s">
        <v>80</v>
      </c>
      <c r="H3969" t="str">
        <f t="shared" si="368"/>
        <v>Furniture</v>
      </c>
      <c r="I3969" s="2" t="s">
        <v>9859</v>
      </c>
      <c r="J3969" s="1">
        <v>45726</v>
      </c>
      <c r="K3969">
        <v>135.99</v>
      </c>
      <c r="L3969" s="4">
        <v>135.99</v>
      </c>
      <c r="M3969" s="4" t="str">
        <f t="shared" si="369"/>
        <v>Low Sales</v>
      </c>
      <c r="N3969" s="2" t="str">
        <f t="shared" si="370"/>
        <v>Grade C</v>
      </c>
      <c r="O3969">
        <v>10</v>
      </c>
      <c r="P3969" s="4">
        <v>10</v>
      </c>
      <c r="Q3969" t="s">
        <v>14</v>
      </c>
      <c r="R3969" s="4">
        <v>10</v>
      </c>
      <c r="S3969" t="str">
        <f>CONCATENATE(OrdersTable[[#This Row],[Clean_ID]],"-",OrdersTable[[#This Row],[Clean_Region]],"-",OrdersTable[[#This Row],[Clean_Product]])</f>
        <v>4967-NORTH-Furniture</v>
      </c>
    </row>
    <row r="3970" spans="1:19" x14ac:dyDescent="0.3">
      <c r="A3970" t="s">
        <v>9860</v>
      </c>
      <c r="B3970" t="str">
        <f t="shared" ref="B3970:B4033" si="372">RIGHT(A3970, 4)</f>
        <v>4968</v>
      </c>
      <c r="C3970" t="s">
        <v>9861</v>
      </c>
      <c r="D3970" t="str">
        <f t="shared" si="371"/>
        <v>Carol Carr</v>
      </c>
      <c r="E3970" t="s">
        <v>51</v>
      </c>
      <c r="F3970" t="str">
        <f t="shared" ref="F3970:F4033" si="373">UPPER(TRIM(E3970))</f>
        <v>WEST</v>
      </c>
      <c r="G3970" t="s">
        <v>40</v>
      </c>
      <c r="H3970" t="str">
        <f t="shared" ref="H3970:H4033" si="374">PROPER(TRIM(G3970))</f>
        <v>Office Supplies</v>
      </c>
      <c r="I3970" s="2" t="s">
        <v>1090</v>
      </c>
      <c r="J3970" s="1">
        <v>45637</v>
      </c>
      <c r="K3970">
        <v>165.65</v>
      </c>
      <c r="L3970" s="4">
        <v>165.65</v>
      </c>
      <c r="M3970" s="4" t="str">
        <f t="shared" ref="M3970:M4033" si="375">IF(L3970&gt;2500, "High Sales", "Low Sales")</f>
        <v>Low Sales</v>
      </c>
      <c r="N3970" s="2" t="str">
        <f t="shared" ref="N3970:N4033" si="376">IF(OR(ISBLANK(L3970), L3970="", L3970=0), "Grade C", IF(L3970&gt;=4000, "Grade A", IF(L3970&gt;=2000, "Grade B", "Grade C")))</f>
        <v>Grade C</v>
      </c>
      <c r="O3970">
        <v>20</v>
      </c>
      <c r="P3970" s="4">
        <v>20</v>
      </c>
      <c r="Q3970" t="s">
        <v>37</v>
      </c>
      <c r="R3970" s="4">
        <v>1</v>
      </c>
      <c r="S3970" t="str">
        <f>CONCATENATE(OrdersTable[[#This Row],[Clean_ID]],"-",OrdersTable[[#This Row],[Clean_Region]],"-",OrdersTable[[#This Row],[Clean_Product]])</f>
        <v>4968-WEST-Office Supplies</v>
      </c>
    </row>
    <row r="3971" spans="1:19" x14ac:dyDescent="0.3">
      <c r="A3971" t="s">
        <v>9862</v>
      </c>
      <c r="B3971" t="str">
        <f t="shared" si="372"/>
        <v>4969</v>
      </c>
      <c r="C3971" t="s">
        <v>9863</v>
      </c>
      <c r="D3971" t="str">
        <f t="shared" ref="D3971:D4034" si="377">PROPER(TRIM(C3971))</f>
        <v>Laura Knight</v>
      </c>
      <c r="E3971" t="s">
        <v>51</v>
      </c>
      <c r="F3971" t="str">
        <f t="shared" si="373"/>
        <v>WEST</v>
      </c>
      <c r="G3971" t="s">
        <v>35</v>
      </c>
      <c r="H3971" t="str">
        <f t="shared" si="374"/>
        <v>Electronics</v>
      </c>
      <c r="I3971" s="2" t="s">
        <v>4044</v>
      </c>
      <c r="J3971" s="1">
        <v>45316</v>
      </c>
      <c r="K3971"/>
      <c r="L3971" s="4">
        <v>0</v>
      </c>
      <c r="M3971" s="4" t="str">
        <f t="shared" si="375"/>
        <v>Low Sales</v>
      </c>
      <c r="N3971" s="2" t="str">
        <f t="shared" si="376"/>
        <v>Grade C</v>
      </c>
      <c r="O3971">
        <v>5</v>
      </c>
      <c r="P3971" s="4">
        <v>5</v>
      </c>
      <c r="Q3971" t="s">
        <v>18</v>
      </c>
      <c r="R3971" s="4">
        <v>1</v>
      </c>
      <c r="S3971" t="str">
        <f>CONCATENATE(OrdersTable[[#This Row],[Clean_ID]],"-",OrdersTable[[#This Row],[Clean_Region]],"-",OrdersTable[[#This Row],[Clean_Product]])</f>
        <v>4969-WEST-Electronics</v>
      </c>
    </row>
    <row r="3972" spans="1:19" x14ac:dyDescent="0.3">
      <c r="A3972" t="s">
        <v>9864</v>
      </c>
      <c r="B3972" t="str">
        <f t="shared" si="372"/>
        <v>4970</v>
      </c>
      <c r="C3972" t="s">
        <v>9865</v>
      </c>
      <c r="D3972" t="str">
        <f t="shared" si="377"/>
        <v>Heather Adams</v>
      </c>
      <c r="E3972" t="s">
        <v>34</v>
      </c>
      <c r="F3972" t="str">
        <f t="shared" si="373"/>
        <v>NORTH</v>
      </c>
      <c r="G3972" t="s">
        <v>80</v>
      </c>
      <c r="H3972" t="str">
        <f t="shared" si="374"/>
        <v>Furniture</v>
      </c>
      <c r="I3972" s="2" t="s">
        <v>1851</v>
      </c>
      <c r="J3972" s="1">
        <v>45890</v>
      </c>
      <c r="K3972">
        <v>1301.6099999999999</v>
      </c>
      <c r="L3972" s="4">
        <v>1301.6099999999999</v>
      </c>
      <c r="M3972" s="4" t="str">
        <f t="shared" si="375"/>
        <v>Low Sales</v>
      </c>
      <c r="N3972" s="2" t="str">
        <f t="shared" si="376"/>
        <v>Grade C</v>
      </c>
      <c r="O3972">
        <v>20</v>
      </c>
      <c r="P3972" s="4">
        <v>20</v>
      </c>
      <c r="Q3972" t="s">
        <v>23</v>
      </c>
      <c r="R3972" s="4">
        <v>10</v>
      </c>
      <c r="S3972" t="str">
        <f>CONCATENATE(OrdersTable[[#This Row],[Clean_ID]],"-",OrdersTable[[#This Row],[Clean_Region]],"-",OrdersTable[[#This Row],[Clean_Product]])</f>
        <v>4970-NORTH-Furniture</v>
      </c>
    </row>
    <row r="3973" spans="1:19" x14ac:dyDescent="0.3">
      <c r="A3973" t="s">
        <v>9866</v>
      </c>
      <c r="B3973" t="str">
        <f t="shared" si="372"/>
        <v>4971</v>
      </c>
      <c r="C3973" t="s">
        <v>9867</v>
      </c>
      <c r="D3973" t="str">
        <f t="shared" si="377"/>
        <v>Meghan Wright</v>
      </c>
      <c r="E3973" t="s">
        <v>51</v>
      </c>
      <c r="F3973" t="str">
        <f t="shared" si="373"/>
        <v>WEST</v>
      </c>
      <c r="G3973" t="s">
        <v>80</v>
      </c>
      <c r="H3973" t="str">
        <f t="shared" si="374"/>
        <v>Furniture</v>
      </c>
      <c r="I3973" s="2" t="s">
        <v>2871</v>
      </c>
      <c r="J3973" s="1">
        <v>45409</v>
      </c>
      <c r="K3973">
        <v>952.49</v>
      </c>
      <c r="L3973" s="4">
        <v>952.49</v>
      </c>
      <c r="M3973" s="4" t="str">
        <f t="shared" si="375"/>
        <v>Low Sales</v>
      </c>
      <c r="N3973" s="2" t="str">
        <f t="shared" si="376"/>
        <v>Grade C</v>
      </c>
      <c r="O3973"/>
      <c r="P3973" s="4">
        <v>0</v>
      </c>
      <c r="Q3973" t="s">
        <v>18</v>
      </c>
      <c r="R3973" s="4">
        <v>11</v>
      </c>
      <c r="S3973" t="str">
        <f>CONCATENATE(OrdersTable[[#This Row],[Clean_ID]],"-",OrdersTable[[#This Row],[Clean_Region]],"-",OrdersTable[[#This Row],[Clean_Product]])</f>
        <v>4971-WEST-Furniture</v>
      </c>
    </row>
    <row r="3974" spans="1:19" x14ac:dyDescent="0.3">
      <c r="A3974" t="s">
        <v>9868</v>
      </c>
      <c r="B3974" t="str">
        <f t="shared" si="372"/>
        <v>4972</v>
      </c>
      <c r="C3974" t="s">
        <v>9869</v>
      </c>
      <c r="D3974" t="str">
        <f t="shared" si="377"/>
        <v>Laura Jefferson</v>
      </c>
      <c r="E3974" t="s">
        <v>44</v>
      </c>
      <c r="F3974" t="str">
        <f t="shared" si="373"/>
        <v>SOUTH</v>
      </c>
      <c r="G3974" t="s">
        <v>80</v>
      </c>
      <c r="H3974" t="str">
        <f t="shared" si="374"/>
        <v>Furniture</v>
      </c>
      <c r="I3974" s="2" t="s">
        <v>2815</v>
      </c>
      <c r="J3974" s="1">
        <v>45894</v>
      </c>
      <c r="K3974">
        <v>3194.21</v>
      </c>
      <c r="L3974" s="4">
        <v>3194.21</v>
      </c>
      <c r="M3974" s="4" t="str">
        <f t="shared" si="375"/>
        <v>High Sales</v>
      </c>
      <c r="N3974" s="2" t="str">
        <f t="shared" si="376"/>
        <v>Grade B</v>
      </c>
      <c r="O3974"/>
      <c r="P3974" s="4">
        <v>0</v>
      </c>
      <c r="Q3974" t="s">
        <v>18</v>
      </c>
      <c r="R3974" s="4">
        <v>10</v>
      </c>
      <c r="S3974" t="str">
        <f>CONCATENATE(OrdersTable[[#This Row],[Clean_ID]],"-",OrdersTable[[#This Row],[Clean_Region]],"-",OrdersTable[[#This Row],[Clean_Product]])</f>
        <v>4972-SOUTH-Furniture</v>
      </c>
    </row>
    <row r="3975" spans="1:19" x14ac:dyDescent="0.3">
      <c r="A3975" t="s">
        <v>9870</v>
      </c>
      <c r="B3975" t="str">
        <f t="shared" si="372"/>
        <v>4973</v>
      </c>
      <c r="C3975" t="s">
        <v>9871</v>
      </c>
      <c r="D3975" t="str">
        <f t="shared" si="377"/>
        <v>Lawrence Hart</v>
      </c>
      <c r="E3975" t="s">
        <v>51</v>
      </c>
      <c r="F3975" t="str">
        <f t="shared" si="373"/>
        <v>WEST</v>
      </c>
      <c r="G3975" t="s">
        <v>80</v>
      </c>
      <c r="H3975" t="str">
        <f t="shared" si="374"/>
        <v>Furniture</v>
      </c>
      <c r="I3975" s="2" t="s">
        <v>8372</v>
      </c>
      <c r="J3975" s="1">
        <v>45407</v>
      </c>
      <c r="K3975">
        <v>4258</v>
      </c>
      <c r="L3975" s="4">
        <v>4258</v>
      </c>
      <c r="M3975" s="4" t="str">
        <f t="shared" si="375"/>
        <v>High Sales</v>
      </c>
      <c r="N3975" s="2" t="str">
        <f t="shared" si="376"/>
        <v>Grade A</v>
      </c>
      <c r="O3975">
        <v>5</v>
      </c>
      <c r="P3975" s="4">
        <v>5</v>
      </c>
      <c r="Q3975" t="s">
        <v>23</v>
      </c>
      <c r="R3975" s="4">
        <v>2</v>
      </c>
      <c r="S3975" t="str">
        <f>CONCATENATE(OrdersTable[[#This Row],[Clean_ID]],"-",OrdersTable[[#This Row],[Clean_Region]],"-",OrdersTable[[#This Row],[Clean_Product]])</f>
        <v>4973-WEST-Furniture</v>
      </c>
    </row>
    <row r="3976" spans="1:19" x14ac:dyDescent="0.3">
      <c r="A3976" t="s">
        <v>9872</v>
      </c>
      <c r="B3976" t="str">
        <f t="shared" si="372"/>
        <v>4974</v>
      </c>
      <c r="C3976" t="s">
        <v>9873</v>
      </c>
      <c r="D3976" t="str">
        <f t="shared" si="377"/>
        <v>Jay Smith</v>
      </c>
      <c r="E3976" t="s">
        <v>44</v>
      </c>
      <c r="F3976" t="str">
        <f t="shared" si="373"/>
        <v>SOUTH</v>
      </c>
      <c r="G3976" t="s">
        <v>80</v>
      </c>
      <c r="H3976" t="str">
        <f t="shared" si="374"/>
        <v>Furniture</v>
      </c>
      <c r="I3976" s="2" t="s">
        <v>2156</v>
      </c>
      <c r="J3976" s="1">
        <v>45719</v>
      </c>
      <c r="K3976">
        <v>4336.17</v>
      </c>
      <c r="L3976" s="4">
        <v>4336.17</v>
      </c>
      <c r="M3976" s="4" t="str">
        <f t="shared" si="375"/>
        <v>High Sales</v>
      </c>
      <c r="N3976" s="2" t="str">
        <f t="shared" si="376"/>
        <v>Grade A</v>
      </c>
      <c r="O3976">
        <v>10</v>
      </c>
      <c r="P3976" s="4">
        <v>10</v>
      </c>
      <c r="Q3976" t="s">
        <v>37</v>
      </c>
      <c r="R3976" s="4">
        <v>4</v>
      </c>
      <c r="S3976" t="str">
        <f>CONCATENATE(OrdersTable[[#This Row],[Clean_ID]],"-",OrdersTable[[#This Row],[Clean_Region]],"-",OrdersTable[[#This Row],[Clean_Product]])</f>
        <v>4974-SOUTH-Furniture</v>
      </c>
    </row>
    <row r="3977" spans="1:19" x14ac:dyDescent="0.3">
      <c r="A3977" t="s">
        <v>9874</v>
      </c>
      <c r="B3977" t="str">
        <f t="shared" si="372"/>
        <v>4975</v>
      </c>
      <c r="C3977" t="s">
        <v>9875</v>
      </c>
      <c r="D3977" t="str">
        <f t="shared" si="377"/>
        <v>Mrs. Jordan Robbins Dvm</v>
      </c>
      <c r="E3977" t="s">
        <v>11</v>
      </c>
      <c r="F3977" t="str">
        <f t="shared" si="373"/>
        <v>NORTH</v>
      </c>
      <c r="G3977" t="s">
        <v>35</v>
      </c>
      <c r="H3977" t="str">
        <f t="shared" si="374"/>
        <v>Electronics</v>
      </c>
      <c r="I3977" s="2" t="s">
        <v>9573</v>
      </c>
      <c r="J3977" s="1">
        <v>45747</v>
      </c>
      <c r="K3977"/>
      <c r="L3977" s="4">
        <v>0</v>
      </c>
      <c r="M3977" s="4" t="str">
        <f t="shared" si="375"/>
        <v>Low Sales</v>
      </c>
      <c r="N3977" s="2" t="str">
        <f t="shared" si="376"/>
        <v>Grade C</v>
      </c>
      <c r="O3977">
        <v>5</v>
      </c>
      <c r="P3977" s="4">
        <v>5</v>
      </c>
      <c r="Q3977" t="s">
        <v>31</v>
      </c>
      <c r="R3977" s="4">
        <v>5</v>
      </c>
      <c r="S3977" t="str">
        <f>CONCATENATE(OrdersTable[[#This Row],[Clean_ID]],"-",OrdersTable[[#This Row],[Clean_Region]],"-",OrdersTable[[#This Row],[Clean_Product]])</f>
        <v>4975-NORTH-Electronics</v>
      </c>
    </row>
    <row r="3978" spans="1:19" x14ac:dyDescent="0.3">
      <c r="A3978" t="s">
        <v>9876</v>
      </c>
      <c r="B3978" t="str">
        <f t="shared" si="372"/>
        <v>4976</v>
      </c>
      <c r="C3978" t="s">
        <v>9877</v>
      </c>
      <c r="D3978" t="str">
        <f t="shared" si="377"/>
        <v>Kelli West</v>
      </c>
      <c r="E3978" t="s">
        <v>21</v>
      </c>
      <c r="F3978" t="str">
        <f t="shared" si="373"/>
        <v>CENTRAL</v>
      </c>
      <c r="G3978" t="s">
        <v>40</v>
      </c>
      <c r="H3978" t="str">
        <f t="shared" si="374"/>
        <v>Office Supplies</v>
      </c>
      <c r="I3978" s="2" t="s">
        <v>2509</v>
      </c>
      <c r="J3978" s="1">
        <v>45794</v>
      </c>
      <c r="K3978"/>
      <c r="L3978" s="4">
        <v>0</v>
      </c>
      <c r="M3978" s="4" t="str">
        <f t="shared" si="375"/>
        <v>Low Sales</v>
      </c>
      <c r="N3978" s="2" t="str">
        <f t="shared" si="376"/>
        <v>Grade C</v>
      </c>
      <c r="O3978">
        <v>10</v>
      </c>
      <c r="P3978" s="4">
        <v>10</v>
      </c>
      <c r="Q3978" t="s">
        <v>37</v>
      </c>
      <c r="R3978" s="4">
        <v>15</v>
      </c>
      <c r="S3978" t="str">
        <f>CONCATENATE(OrdersTable[[#This Row],[Clean_ID]],"-",OrdersTable[[#This Row],[Clean_Region]],"-",OrdersTable[[#This Row],[Clean_Product]])</f>
        <v>4976-CENTRAL-Office Supplies</v>
      </c>
    </row>
    <row r="3979" spans="1:19" x14ac:dyDescent="0.3">
      <c r="A3979" t="s">
        <v>9878</v>
      </c>
      <c r="B3979" t="str">
        <f t="shared" si="372"/>
        <v>4977</v>
      </c>
      <c r="C3979" t="s">
        <v>9879</v>
      </c>
      <c r="D3979" t="str">
        <f t="shared" si="377"/>
        <v>Eddie Miller</v>
      </c>
      <c r="E3979" t="s">
        <v>44</v>
      </c>
      <c r="F3979" t="str">
        <f t="shared" si="373"/>
        <v>SOUTH</v>
      </c>
      <c r="G3979" t="s">
        <v>12</v>
      </c>
      <c r="H3979" t="str">
        <f t="shared" si="374"/>
        <v>Electronics</v>
      </c>
      <c r="I3979" s="2" t="s">
        <v>7529</v>
      </c>
      <c r="J3979" s="1">
        <v>45701</v>
      </c>
      <c r="K3979">
        <v>796.09</v>
      </c>
      <c r="L3979" s="4">
        <v>796.09</v>
      </c>
      <c r="M3979" s="4" t="str">
        <f t="shared" si="375"/>
        <v>Low Sales</v>
      </c>
      <c r="N3979" s="2" t="str">
        <f t="shared" si="376"/>
        <v>Grade C</v>
      </c>
      <c r="O3979">
        <v>5</v>
      </c>
      <c r="P3979" s="4">
        <v>5</v>
      </c>
      <c r="Q3979" t="s">
        <v>18</v>
      </c>
      <c r="R3979" s="4">
        <v>7</v>
      </c>
      <c r="S3979" t="str">
        <f>CONCATENATE(OrdersTable[[#This Row],[Clean_ID]],"-",OrdersTable[[#This Row],[Clean_Region]],"-",OrdersTable[[#This Row],[Clean_Product]])</f>
        <v>4977-SOUTH-Electronics</v>
      </c>
    </row>
    <row r="3980" spans="1:19" x14ac:dyDescent="0.3">
      <c r="A3980" t="s">
        <v>9880</v>
      </c>
      <c r="B3980" t="str">
        <f t="shared" si="372"/>
        <v>4978</v>
      </c>
      <c r="C3980" t="s">
        <v>9881</v>
      </c>
      <c r="D3980" t="str">
        <f t="shared" si="377"/>
        <v>Margaret Collier</v>
      </c>
      <c r="E3980" t="s">
        <v>21</v>
      </c>
      <c r="F3980" t="str">
        <f t="shared" si="373"/>
        <v>CENTRAL</v>
      </c>
      <c r="G3980" t="s">
        <v>12</v>
      </c>
      <c r="H3980" t="str">
        <f t="shared" si="374"/>
        <v>Electronics</v>
      </c>
      <c r="I3980" s="2" t="s">
        <v>7985</v>
      </c>
      <c r="J3980" s="1">
        <v>45590</v>
      </c>
      <c r="K3980"/>
      <c r="L3980" s="4">
        <v>0</v>
      </c>
      <c r="M3980" s="4" t="str">
        <f t="shared" si="375"/>
        <v>Low Sales</v>
      </c>
      <c r="N3980" s="2" t="str">
        <f t="shared" si="376"/>
        <v>Grade C</v>
      </c>
      <c r="O3980">
        <v>15</v>
      </c>
      <c r="P3980" s="4">
        <v>15</v>
      </c>
      <c r="Q3980" t="s">
        <v>37</v>
      </c>
      <c r="R3980" s="4">
        <v>10</v>
      </c>
      <c r="S3980" t="str">
        <f>CONCATENATE(OrdersTable[[#This Row],[Clean_ID]],"-",OrdersTable[[#This Row],[Clean_Region]],"-",OrdersTable[[#This Row],[Clean_Product]])</f>
        <v>4978-CENTRAL-Electronics</v>
      </c>
    </row>
    <row r="3981" spans="1:19" x14ac:dyDescent="0.3">
      <c r="A3981" t="s">
        <v>9882</v>
      </c>
      <c r="B3981" t="str">
        <f t="shared" si="372"/>
        <v>4979</v>
      </c>
      <c r="C3981" t="s">
        <v>2919</v>
      </c>
      <c r="D3981" t="str">
        <f t="shared" si="377"/>
        <v>Anthony Jackson</v>
      </c>
      <c r="E3981" t="s">
        <v>26</v>
      </c>
      <c r="F3981" t="str">
        <f t="shared" si="373"/>
        <v>EAST</v>
      </c>
      <c r="G3981" t="s">
        <v>80</v>
      </c>
      <c r="H3981" t="str">
        <f t="shared" si="374"/>
        <v>Furniture</v>
      </c>
      <c r="I3981" s="2" t="s">
        <v>3433</v>
      </c>
      <c r="J3981" s="1">
        <v>46050</v>
      </c>
      <c r="K3981">
        <v>2480.79</v>
      </c>
      <c r="L3981" s="4">
        <v>2480.79</v>
      </c>
      <c r="M3981" s="4" t="str">
        <f t="shared" si="375"/>
        <v>Low Sales</v>
      </c>
      <c r="N3981" s="2" t="str">
        <f t="shared" si="376"/>
        <v>Grade B</v>
      </c>
      <c r="O3981"/>
      <c r="P3981" s="4">
        <v>0</v>
      </c>
      <c r="Q3981" t="s">
        <v>23</v>
      </c>
      <c r="R3981" s="4">
        <v>14</v>
      </c>
      <c r="S3981" t="str">
        <f>CONCATENATE(OrdersTable[[#This Row],[Clean_ID]],"-",OrdersTable[[#This Row],[Clean_Region]],"-",OrdersTable[[#This Row],[Clean_Product]])</f>
        <v>4979-EAST-Furniture</v>
      </c>
    </row>
    <row r="3982" spans="1:19" x14ac:dyDescent="0.3">
      <c r="A3982" t="s">
        <v>9883</v>
      </c>
      <c r="B3982" t="str">
        <f t="shared" si="372"/>
        <v>4980</v>
      </c>
      <c r="C3982" t="s">
        <v>5882</v>
      </c>
      <c r="D3982" t="str">
        <f t="shared" si="377"/>
        <v>Nathaniel Smith</v>
      </c>
      <c r="E3982" t="s">
        <v>11</v>
      </c>
      <c r="F3982" t="str">
        <f t="shared" si="373"/>
        <v>NORTH</v>
      </c>
      <c r="G3982" t="s">
        <v>12</v>
      </c>
      <c r="H3982" t="str">
        <f t="shared" si="374"/>
        <v>Electronics</v>
      </c>
      <c r="I3982" s="2" t="s">
        <v>2769</v>
      </c>
      <c r="J3982" s="1">
        <v>45954</v>
      </c>
      <c r="K3982"/>
      <c r="L3982" s="4">
        <v>0</v>
      </c>
      <c r="M3982" s="4" t="str">
        <f t="shared" si="375"/>
        <v>Low Sales</v>
      </c>
      <c r="N3982" s="2" t="str">
        <f t="shared" si="376"/>
        <v>Grade C</v>
      </c>
      <c r="O3982">
        <v>20</v>
      </c>
      <c r="P3982" s="4">
        <v>20</v>
      </c>
      <c r="Q3982" t="s">
        <v>18</v>
      </c>
      <c r="R3982" s="4">
        <v>12</v>
      </c>
      <c r="S3982" t="str">
        <f>CONCATENATE(OrdersTable[[#This Row],[Clean_ID]],"-",OrdersTable[[#This Row],[Clean_Region]],"-",OrdersTable[[#This Row],[Clean_Product]])</f>
        <v>4980-NORTH-Electronics</v>
      </c>
    </row>
    <row r="3983" spans="1:19" x14ac:dyDescent="0.3">
      <c r="A3983" t="s">
        <v>9884</v>
      </c>
      <c r="B3983" t="str">
        <f t="shared" si="372"/>
        <v>4981</v>
      </c>
      <c r="C3983" t="s">
        <v>9885</v>
      </c>
      <c r="D3983" t="str">
        <f t="shared" si="377"/>
        <v>Tiffany Chandler</v>
      </c>
      <c r="E3983" t="s">
        <v>11</v>
      </c>
      <c r="F3983" t="str">
        <f t="shared" si="373"/>
        <v>NORTH</v>
      </c>
      <c r="G3983" t="s">
        <v>40</v>
      </c>
      <c r="H3983" t="str">
        <f t="shared" si="374"/>
        <v>Office Supplies</v>
      </c>
      <c r="I3983" s="2" t="s">
        <v>987</v>
      </c>
      <c r="J3983" s="1">
        <v>46128</v>
      </c>
      <c r="K3983"/>
      <c r="L3983" s="4">
        <v>0</v>
      </c>
      <c r="M3983" s="4" t="str">
        <f t="shared" si="375"/>
        <v>Low Sales</v>
      </c>
      <c r="N3983" s="2" t="str">
        <f t="shared" si="376"/>
        <v>Grade C</v>
      </c>
      <c r="O3983">
        <v>10</v>
      </c>
      <c r="P3983" s="4">
        <v>10</v>
      </c>
      <c r="Q3983" t="s">
        <v>23</v>
      </c>
      <c r="R3983" s="4">
        <v>9</v>
      </c>
      <c r="S3983" t="str">
        <f>CONCATENATE(OrdersTable[[#This Row],[Clean_ID]],"-",OrdersTable[[#This Row],[Clean_Region]],"-",OrdersTable[[#This Row],[Clean_Product]])</f>
        <v>4981-NORTH-Office Supplies</v>
      </c>
    </row>
    <row r="3984" spans="1:19" x14ac:dyDescent="0.3">
      <c r="A3984" t="s">
        <v>9886</v>
      </c>
      <c r="B3984" t="str">
        <f t="shared" si="372"/>
        <v>4982</v>
      </c>
      <c r="C3984" t="s">
        <v>9887</v>
      </c>
      <c r="D3984" t="str">
        <f t="shared" si="377"/>
        <v>Mrs. Theresa Pittman</v>
      </c>
      <c r="E3984" t="s">
        <v>51</v>
      </c>
      <c r="F3984" t="str">
        <f t="shared" si="373"/>
        <v>WEST</v>
      </c>
      <c r="G3984" t="s">
        <v>40</v>
      </c>
      <c r="H3984" t="str">
        <f t="shared" si="374"/>
        <v>Office Supplies</v>
      </c>
      <c r="I3984" s="2" t="s">
        <v>1639</v>
      </c>
      <c r="J3984" s="1">
        <v>45772</v>
      </c>
      <c r="K3984"/>
      <c r="L3984" s="4">
        <v>0</v>
      </c>
      <c r="M3984" s="4" t="str">
        <f t="shared" si="375"/>
        <v>Low Sales</v>
      </c>
      <c r="N3984" s="2" t="str">
        <f t="shared" si="376"/>
        <v>Grade C</v>
      </c>
      <c r="O3984">
        <v>5</v>
      </c>
      <c r="P3984" s="4">
        <v>5</v>
      </c>
      <c r="Q3984" t="s">
        <v>23</v>
      </c>
      <c r="R3984" s="4">
        <v>1</v>
      </c>
      <c r="S3984" t="str">
        <f>CONCATENATE(OrdersTable[[#This Row],[Clean_ID]],"-",OrdersTable[[#This Row],[Clean_Region]],"-",OrdersTable[[#This Row],[Clean_Product]])</f>
        <v>4982-WEST-Office Supplies</v>
      </c>
    </row>
    <row r="3985" spans="1:19" x14ac:dyDescent="0.3">
      <c r="A3985" t="s">
        <v>9888</v>
      </c>
      <c r="B3985" t="str">
        <f t="shared" si="372"/>
        <v>4983</v>
      </c>
      <c r="C3985" t="s">
        <v>9889</v>
      </c>
      <c r="D3985" t="str">
        <f t="shared" si="377"/>
        <v>Brenda Salas</v>
      </c>
      <c r="E3985" t="s">
        <v>11</v>
      </c>
      <c r="F3985" t="str">
        <f t="shared" si="373"/>
        <v>NORTH</v>
      </c>
      <c r="G3985" t="s">
        <v>40</v>
      </c>
      <c r="H3985" t="str">
        <f t="shared" si="374"/>
        <v>Office Supplies</v>
      </c>
      <c r="I3985" s="2" t="s">
        <v>3871</v>
      </c>
      <c r="J3985" s="1">
        <v>45691</v>
      </c>
      <c r="K3985"/>
      <c r="L3985" s="4">
        <v>0</v>
      </c>
      <c r="M3985" s="4" t="str">
        <f t="shared" si="375"/>
        <v>Low Sales</v>
      </c>
      <c r="N3985" s="2" t="str">
        <f t="shared" si="376"/>
        <v>Grade C</v>
      </c>
      <c r="O3985">
        <v>5</v>
      </c>
      <c r="P3985" s="4">
        <v>5</v>
      </c>
      <c r="Q3985" t="s">
        <v>23</v>
      </c>
      <c r="R3985" s="4">
        <v>2</v>
      </c>
      <c r="S3985" t="str">
        <f>CONCATENATE(OrdersTable[[#This Row],[Clean_ID]],"-",OrdersTable[[#This Row],[Clean_Region]],"-",OrdersTable[[#This Row],[Clean_Product]])</f>
        <v>4983-NORTH-Office Supplies</v>
      </c>
    </row>
    <row r="3986" spans="1:19" x14ac:dyDescent="0.3">
      <c r="A3986" t="s">
        <v>9890</v>
      </c>
      <c r="B3986" t="str">
        <f t="shared" si="372"/>
        <v>4984</v>
      </c>
      <c r="C3986" t="s">
        <v>9891</v>
      </c>
      <c r="D3986" t="str">
        <f t="shared" si="377"/>
        <v>Robert Ford</v>
      </c>
      <c r="E3986" t="s">
        <v>44</v>
      </c>
      <c r="F3986" t="str">
        <f t="shared" si="373"/>
        <v>SOUTH</v>
      </c>
      <c r="G3986" t="s">
        <v>35</v>
      </c>
      <c r="H3986" t="str">
        <f t="shared" si="374"/>
        <v>Electronics</v>
      </c>
      <c r="I3986" s="2" t="s">
        <v>65</v>
      </c>
      <c r="J3986" s="1">
        <v>45448</v>
      </c>
      <c r="K3986"/>
      <c r="L3986" s="4">
        <v>0</v>
      </c>
      <c r="M3986" s="4" t="str">
        <f t="shared" si="375"/>
        <v>Low Sales</v>
      </c>
      <c r="N3986" s="2" t="str">
        <f t="shared" si="376"/>
        <v>Grade C</v>
      </c>
      <c r="O3986"/>
      <c r="P3986" s="4">
        <v>0</v>
      </c>
      <c r="Q3986" t="s">
        <v>14</v>
      </c>
      <c r="R3986" s="4">
        <v>13</v>
      </c>
      <c r="S3986" t="str">
        <f>CONCATENATE(OrdersTable[[#This Row],[Clean_ID]],"-",OrdersTable[[#This Row],[Clean_Region]],"-",OrdersTable[[#This Row],[Clean_Product]])</f>
        <v>4984-SOUTH-Electronics</v>
      </c>
    </row>
    <row r="3987" spans="1:19" x14ac:dyDescent="0.3">
      <c r="A3987" t="s">
        <v>9892</v>
      </c>
      <c r="B3987" t="str">
        <f t="shared" si="372"/>
        <v>4985</v>
      </c>
      <c r="C3987" t="s">
        <v>9893</v>
      </c>
      <c r="D3987" t="str">
        <f t="shared" si="377"/>
        <v>Sara Brooks</v>
      </c>
      <c r="E3987" t="s">
        <v>21</v>
      </c>
      <c r="F3987" t="str">
        <f t="shared" si="373"/>
        <v>CENTRAL</v>
      </c>
      <c r="G3987" t="s">
        <v>80</v>
      </c>
      <c r="H3987" t="str">
        <f t="shared" si="374"/>
        <v>Furniture</v>
      </c>
      <c r="I3987" s="2" t="s">
        <v>8504</v>
      </c>
      <c r="J3987" s="1">
        <v>45816</v>
      </c>
      <c r="K3987">
        <v>4473.2299999999996</v>
      </c>
      <c r="L3987" s="4">
        <v>4473.2299999999996</v>
      </c>
      <c r="M3987" s="4" t="str">
        <f t="shared" si="375"/>
        <v>High Sales</v>
      </c>
      <c r="N3987" s="2" t="str">
        <f t="shared" si="376"/>
        <v>Grade A</v>
      </c>
      <c r="O3987">
        <v>20</v>
      </c>
      <c r="P3987" s="4">
        <v>20</v>
      </c>
      <c r="Q3987" t="s">
        <v>31</v>
      </c>
      <c r="R3987" s="4">
        <v>2</v>
      </c>
      <c r="S3987" t="str">
        <f>CONCATENATE(OrdersTable[[#This Row],[Clean_ID]],"-",OrdersTable[[#This Row],[Clean_Region]],"-",OrdersTable[[#This Row],[Clean_Product]])</f>
        <v>4985-CENTRAL-Furniture</v>
      </c>
    </row>
    <row r="3988" spans="1:19" x14ac:dyDescent="0.3">
      <c r="A3988" t="s">
        <v>9894</v>
      </c>
      <c r="B3988" t="str">
        <f t="shared" si="372"/>
        <v>4986</v>
      </c>
      <c r="C3988" t="s">
        <v>9895</v>
      </c>
      <c r="D3988" t="str">
        <f t="shared" si="377"/>
        <v>Kayla Morris</v>
      </c>
      <c r="E3988" t="s">
        <v>51</v>
      </c>
      <c r="F3988" t="str">
        <f t="shared" si="373"/>
        <v>WEST</v>
      </c>
      <c r="G3988" t="s">
        <v>12</v>
      </c>
      <c r="H3988" t="str">
        <f t="shared" si="374"/>
        <v>Electronics</v>
      </c>
      <c r="I3988" s="2" t="s">
        <v>9896</v>
      </c>
      <c r="J3988" s="1">
        <v>45323</v>
      </c>
      <c r="K3988"/>
      <c r="L3988" s="4">
        <v>0</v>
      </c>
      <c r="M3988" s="4" t="str">
        <f t="shared" si="375"/>
        <v>Low Sales</v>
      </c>
      <c r="N3988" s="2" t="str">
        <f t="shared" si="376"/>
        <v>Grade C</v>
      </c>
      <c r="O3988">
        <v>5</v>
      </c>
      <c r="P3988" s="4">
        <v>5</v>
      </c>
      <c r="Q3988" t="s">
        <v>37</v>
      </c>
      <c r="R3988" s="4">
        <v>7</v>
      </c>
      <c r="S3988" t="str">
        <f>CONCATENATE(OrdersTable[[#This Row],[Clean_ID]],"-",OrdersTable[[#This Row],[Clean_Region]],"-",OrdersTable[[#This Row],[Clean_Product]])</f>
        <v>4986-WEST-Electronics</v>
      </c>
    </row>
    <row r="3989" spans="1:19" x14ac:dyDescent="0.3">
      <c r="A3989" t="s">
        <v>9897</v>
      </c>
      <c r="B3989" t="str">
        <f t="shared" si="372"/>
        <v>4987</v>
      </c>
      <c r="C3989" t="s">
        <v>9898</v>
      </c>
      <c r="D3989" t="str">
        <f t="shared" si="377"/>
        <v>Jeffery Lowery</v>
      </c>
      <c r="E3989" t="s">
        <v>34</v>
      </c>
      <c r="F3989" t="str">
        <f t="shared" si="373"/>
        <v>NORTH</v>
      </c>
      <c r="G3989" t="s">
        <v>40</v>
      </c>
      <c r="H3989" t="str">
        <f t="shared" si="374"/>
        <v>Office Supplies</v>
      </c>
      <c r="I3989" s="2" t="s">
        <v>5135</v>
      </c>
      <c r="J3989" s="1">
        <v>45688</v>
      </c>
      <c r="K3989">
        <v>3600.31</v>
      </c>
      <c r="L3989" s="4">
        <v>3600.31</v>
      </c>
      <c r="M3989" s="4" t="str">
        <f t="shared" si="375"/>
        <v>High Sales</v>
      </c>
      <c r="N3989" s="2" t="str">
        <f t="shared" si="376"/>
        <v>Grade B</v>
      </c>
      <c r="O3989">
        <v>10</v>
      </c>
      <c r="P3989" s="4">
        <v>10</v>
      </c>
      <c r="Q3989" t="s">
        <v>14</v>
      </c>
      <c r="R3989" s="4">
        <v>12</v>
      </c>
      <c r="S3989" t="str">
        <f>CONCATENATE(OrdersTable[[#This Row],[Clean_ID]],"-",OrdersTable[[#This Row],[Clean_Region]],"-",OrdersTable[[#This Row],[Clean_Product]])</f>
        <v>4987-NORTH-Office Supplies</v>
      </c>
    </row>
    <row r="3990" spans="1:19" x14ac:dyDescent="0.3">
      <c r="A3990" t="s">
        <v>9899</v>
      </c>
      <c r="B3990" t="str">
        <f t="shared" si="372"/>
        <v>4988</v>
      </c>
      <c r="C3990" t="s">
        <v>9900</v>
      </c>
      <c r="D3990" t="str">
        <f t="shared" si="377"/>
        <v>Jennifer Watson</v>
      </c>
      <c r="E3990" t="s">
        <v>11</v>
      </c>
      <c r="F3990" t="str">
        <f t="shared" si="373"/>
        <v>NORTH</v>
      </c>
      <c r="G3990" t="s">
        <v>35</v>
      </c>
      <c r="H3990" t="str">
        <f t="shared" si="374"/>
        <v>Electronics</v>
      </c>
      <c r="I3990" s="2" t="s">
        <v>9508</v>
      </c>
      <c r="J3990" s="1">
        <v>45679</v>
      </c>
      <c r="K3990"/>
      <c r="L3990" s="4">
        <v>0</v>
      </c>
      <c r="M3990" s="4" t="str">
        <f t="shared" si="375"/>
        <v>Low Sales</v>
      </c>
      <c r="N3990" s="2" t="str">
        <f t="shared" si="376"/>
        <v>Grade C</v>
      </c>
      <c r="O3990">
        <v>5</v>
      </c>
      <c r="P3990" s="4">
        <v>5</v>
      </c>
      <c r="Q3990" t="s">
        <v>18</v>
      </c>
      <c r="R3990" s="4">
        <v>8</v>
      </c>
      <c r="S3990" t="str">
        <f>CONCATENATE(OrdersTable[[#This Row],[Clean_ID]],"-",OrdersTable[[#This Row],[Clean_Region]],"-",OrdersTable[[#This Row],[Clean_Product]])</f>
        <v>4988-NORTH-Electronics</v>
      </c>
    </row>
    <row r="3991" spans="1:19" x14ac:dyDescent="0.3">
      <c r="A3991" t="s">
        <v>9901</v>
      </c>
      <c r="B3991" t="str">
        <f t="shared" si="372"/>
        <v>4989</v>
      </c>
      <c r="C3991" t="s">
        <v>9902</v>
      </c>
      <c r="D3991" t="str">
        <f t="shared" si="377"/>
        <v>Thomas Parker</v>
      </c>
      <c r="E3991" t="s">
        <v>21</v>
      </c>
      <c r="F3991" t="str">
        <f t="shared" si="373"/>
        <v>CENTRAL</v>
      </c>
      <c r="G3991" t="s">
        <v>80</v>
      </c>
      <c r="H3991" t="str">
        <f t="shared" si="374"/>
        <v>Furniture</v>
      </c>
      <c r="I3991" s="2" t="s">
        <v>1594</v>
      </c>
      <c r="J3991" s="1">
        <v>45418</v>
      </c>
      <c r="K3991"/>
      <c r="L3991" s="4">
        <v>0</v>
      </c>
      <c r="M3991" s="4" t="str">
        <f t="shared" si="375"/>
        <v>Low Sales</v>
      </c>
      <c r="N3991" s="2" t="str">
        <f t="shared" si="376"/>
        <v>Grade C</v>
      </c>
      <c r="O3991">
        <v>10</v>
      </c>
      <c r="P3991" s="4">
        <v>10</v>
      </c>
      <c r="Q3991" t="s">
        <v>37</v>
      </c>
      <c r="R3991" s="4">
        <v>11</v>
      </c>
      <c r="S3991" t="str">
        <f>CONCATENATE(OrdersTable[[#This Row],[Clean_ID]],"-",OrdersTable[[#This Row],[Clean_Region]],"-",OrdersTable[[#This Row],[Clean_Product]])</f>
        <v>4989-CENTRAL-Furniture</v>
      </c>
    </row>
    <row r="3992" spans="1:19" x14ac:dyDescent="0.3">
      <c r="A3992" t="s">
        <v>9903</v>
      </c>
      <c r="B3992" t="str">
        <f t="shared" si="372"/>
        <v>4990</v>
      </c>
      <c r="C3992" t="s">
        <v>4291</v>
      </c>
      <c r="D3992" t="str">
        <f t="shared" si="377"/>
        <v>Logan Hayes</v>
      </c>
      <c r="E3992" t="s">
        <v>26</v>
      </c>
      <c r="F3992" t="str">
        <f t="shared" si="373"/>
        <v>EAST</v>
      </c>
      <c r="G3992" t="s">
        <v>80</v>
      </c>
      <c r="H3992" t="str">
        <f t="shared" si="374"/>
        <v>Furniture</v>
      </c>
      <c r="I3992" s="2" t="s">
        <v>9904</v>
      </c>
      <c r="J3992" s="1">
        <v>45674</v>
      </c>
      <c r="K3992">
        <v>3444.08</v>
      </c>
      <c r="L3992" s="4">
        <v>3444.08</v>
      </c>
      <c r="M3992" s="4" t="str">
        <f t="shared" si="375"/>
        <v>High Sales</v>
      </c>
      <c r="N3992" s="2" t="str">
        <f t="shared" si="376"/>
        <v>Grade B</v>
      </c>
      <c r="O3992">
        <v>20</v>
      </c>
      <c r="P3992" s="4">
        <v>20</v>
      </c>
      <c r="Q3992" t="s">
        <v>14</v>
      </c>
      <c r="R3992" s="4">
        <v>2</v>
      </c>
      <c r="S3992" t="str">
        <f>CONCATENATE(OrdersTable[[#This Row],[Clean_ID]],"-",OrdersTable[[#This Row],[Clean_Region]],"-",OrdersTable[[#This Row],[Clean_Product]])</f>
        <v>4990-EAST-Furniture</v>
      </c>
    </row>
    <row r="3993" spans="1:19" x14ac:dyDescent="0.3">
      <c r="A3993" t="s">
        <v>9905</v>
      </c>
      <c r="B3993" t="str">
        <f t="shared" si="372"/>
        <v>4991</v>
      </c>
      <c r="C3993" t="s">
        <v>9906</v>
      </c>
      <c r="D3993" t="str">
        <f t="shared" si="377"/>
        <v>Paul Crawford</v>
      </c>
      <c r="E3993" t="s">
        <v>21</v>
      </c>
      <c r="F3993" t="str">
        <f t="shared" si="373"/>
        <v>CENTRAL</v>
      </c>
      <c r="G3993" t="s">
        <v>12</v>
      </c>
      <c r="H3993" t="str">
        <f t="shared" si="374"/>
        <v>Electronics</v>
      </c>
      <c r="I3993" s="2" t="s">
        <v>2523</v>
      </c>
      <c r="J3993" s="1">
        <v>45923</v>
      </c>
      <c r="K3993">
        <v>3420.52</v>
      </c>
      <c r="L3993" s="4">
        <v>3420.52</v>
      </c>
      <c r="M3993" s="4" t="str">
        <f t="shared" si="375"/>
        <v>High Sales</v>
      </c>
      <c r="N3993" s="2" t="str">
        <f t="shared" si="376"/>
        <v>Grade B</v>
      </c>
      <c r="O3993"/>
      <c r="P3993" s="4">
        <v>0</v>
      </c>
      <c r="Q3993" t="s">
        <v>23</v>
      </c>
      <c r="R3993" s="4">
        <v>1</v>
      </c>
      <c r="S3993" t="str">
        <f>CONCATENATE(OrdersTable[[#This Row],[Clean_ID]],"-",OrdersTable[[#This Row],[Clean_Region]],"-",OrdersTable[[#This Row],[Clean_Product]])</f>
        <v>4991-CENTRAL-Electronics</v>
      </c>
    </row>
    <row r="3994" spans="1:19" x14ac:dyDescent="0.3">
      <c r="A3994" t="s">
        <v>9907</v>
      </c>
      <c r="B3994" t="str">
        <f t="shared" si="372"/>
        <v>4992</v>
      </c>
      <c r="C3994" t="s">
        <v>9908</v>
      </c>
      <c r="D3994" t="str">
        <f t="shared" si="377"/>
        <v>Susan Gordon</v>
      </c>
      <c r="E3994" t="s">
        <v>11</v>
      </c>
      <c r="F3994" t="str">
        <f t="shared" si="373"/>
        <v>NORTH</v>
      </c>
      <c r="G3994" t="s">
        <v>12</v>
      </c>
      <c r="H3994" t="str">
        <f t="shared" si="374"/>
        <v>Electronics</v>
      </c>
      <c r="I3994" s="2" t="s">
        <v>5516</v>
      </c>
      <c r="J3994" s="1">
        <v>45774</v>
      </c>
      <c r="K3994"/>
      <c r="L3994" s="4">
        <v>0</v>
      </c>
      <c r="M3994" s="4" t="str">
        <f t="shared" si="375"/>
        <v>Low Sales</v>
      </c>
      <c r="N3994" s="2" t="str">
        <f t="shared" si="376"/>
        <v>Grade C</v>
      </c>
      <c r="O3994">
        <v>20</v>
      </c>
      <c r="P3994" s="4">
        <v>20</v>
      </c>
      <c r="Q3994" t="s">
        <v>14</v>
      </c>
      <c r="R3994" s="4">
        <v>6</v>
      </c>
      <c r="S3994" t="str">
        <f>CONCATENATE(OrdersTable[[#This Row],[Clean_ID]],"-",OrdersTable[[#This Row],[Clean_Region]],"-",OrdersTable[[#This Row],[Clean_Product]])</f>
        <v>4992-NORTH-Electronics</v>
      </c>
    </row>
    <row r="3995" spans="1:19" x14ac:dyDescent="0.3">
      <c r="A3995" t="s">
        <v>9909</v>
      </c>
      <c r="B3995" t="str">
        <f t="shared" si="372"/>
        <v>4993</v>
      </c>
      <c r="C3995" t="s">
        <v>9910</v>
      </c>
      <c r="D3995" t="str">
        <f t="shared" si="377"/>
        <v>Caleb Oliver</v>
      </c>
      <c r="E3995" t="s">
        <v>44</v>
      </c>
      <c r="F3995" t="str">
        <f t="shared" si="373"/>
        <v>SOUTH</v>
      </c>
      <c r="G3995" t="s">
        <v>12</v>
      </c>
      <c r="H3995" t="str">
        <f t="shared" si="374"/>
        <v>Electronics</v>
      </c>
      <c r="I3995" s="2" t="s">
        <v>1617</v>
      </c>
      <c r="J3995" s="1">
        <v>45813</v>
      </c>
      <c r="K3995">
        <v>3261.88</v>
      </c>
      <c r="L3995" s="4">
        <v>3261.88</v>
      </c>
      <c r="M3995" s="4" t="str">
        <f t="shared" si="375"/>
        <v>High Sales</v>
      </c>
      <c r="N3995" s="2" t="str">
        <f t="shared" si="376"/>
        <v>Grade B</v>
      </c>
      <c r="O3995">
        <v>20</v>
      </c>
      <c r="P3995" s="4">
        <v>20</v>
      </c>
      <c r="Q3995" t="s">
        <v>31</v>
      </c>
      <c r="R3995" s="4">
        <v>1</v>
      </c>
      <c r="S3995" t="str">
        <f>CONCATENATE(OrdersTable[[#This Row],[Clean_ID]],"-",OrdersTable[[#This Row],[Clean_Region]],"-",OrdersTable[[#This Row],[Clean_Product]])</f>
        <v>4993-SOUTH-Electronics</v>
      </c>
    </row>
    <row r="3996" spans="1:19" x14ac:dyDescent="0.3">
      <c r="A3996" t="s">
        <v>9911</v>
      </c>
      <c r="B3996" t="str">
        <f t="shared" si="372"/>
        <v>4994</v>
      </c>
      <c r="C3996" t="s">
        <v>9912</v>
      </c>
      <c r="D3996" t="str">
        <f t="shared" si="377"/>
        <v>Michele Bates</v>
      </c>
      <c r="E3996" t="s">
        <v>26</v>
      </c>
      <c r="F3996" t="str">
        <f t="shared" si="373"/>
        <v>EAST</v>
      </c>
      <c r="G3996" t="s">
        <v>80</v>
      </c>
      <c r="H3996" t="str">
        <f t="shared" si="374"/>
        <v>Furniture</v>
      </c>
      <c r="I3996" s="2" t="s">
        <v>4701</v>
      </c>
      <c r="J3996" s="1">
        <v>45522</v>
      </c>
      <c r="K3996"/>
      <c r="L3996" s="4">
        <v>0</v>
      </c>
      <c r="M3996" s="4" t="str">
        <f t="shared" si="375"/>
        <v>Low Sales</v>
      </c>
      <c r="N3996" s="2" t="str">
        <f t="shared" si="376"/>
        <v>Grade C</v>
      </c>
      <c r="O3996">
        <v>20</v>
      </c>
      <c r="P3996" s="4">
        <v>20</v>
      </c>
      <c r="Q3996" t="s">
        <v>37</v>
      </c>
      <c r="R3996" s="4">
        <v>7</v>
      </c>
      <c r="S3996" t="str">
        <f>CONCATENATE(OrdersTable[[#This Row],[Clean_ID]],"-",OrdersTable[[#This Row],[Clean_Region]],"-",OrdersTable[[#This Row],[Clean_Product]])</f>
        <v>4994-EAST-Furniture</v>
      </c>
    </row>
    <row r="3997" spans="1:19" x14ac:dyDescent="0.3">
      <c r="A3997" t="s">
        <v>9913</v>
      </c>
      <c r="B3997" t="str">
        <f t="shared" si="372"/>
        <v>4995</v>
      </c>
      <c r="C3997" t="s">
        <v>9914</v>
      </c>
      <c r="D3997" t="str">
        <f t="shared" si="377"/>
        <v>Chris Flores</v>
      </c>
      <c r="E3997" t="s">
        <v>51</v>
      </c>
      <c r="F3997" t="str">
        <f t="shared" si="373"/>
        <v>WEST</v>
      </c>
      <c r="G3997" t="s">
        <v>80</v>
      </c>
      <c r="H3997" t="str">
        <f t="shared" si="374"/>
        <v>Furniture</v>
      </c>
      <c r="I3997" s="2" t="s">
        <v>8691</v>
      </c>
      <c r="J3997" s="1">
        <v>45955</v>
      </c>
      <c r="K3997">
        <v>2090.81</v>
      </c>
      <c r="L3997" s="4">
        <v>2090.81</v>
      </c>
      <c r="M3997" s="4" t="str">
        <f t="shared" si="375"/>
        <v>Low Sales</v>
      </c>
      <c r="N3997" s="2" t="str">
        <f t="shared" si="376"/>
        <v>Grade B</v>
      </c>
      <c r="O3997">
        <v>15</v>
      </c>
      <c r="P3997" s="4">
        <v>15</v>
      </c>
      <c r="Q3997" t="s">
        <v>14</v>
      </c>
      <c r="R3997" s="4">
        <v>2</v>
      </c>
      <c r="S3997" t="str">
        <f>CONCATENATE(OrdersTable[[#This Row],[Clean_ID]],"-",OrdersTable[[#This Row],[Clean_Region]],"-",OrdersTable[[#This Row],[Clean_Product]])</f>
        <v>4995-WEST-Furniture</v>
      </c>
    </row>
    <row r="3998" spans="1:19" x14ac:dyDescent="0.3">
      <c r="A3998" t="s">
        <v>9915</v>
      </c>
      <c r="B3998" t="str">
        <f t="shared" si="372"/>
        <v>4996</v>
      </c>
      <c r="C3998" t="s">
        <v>9916</v>
      </c>
      <c r="D3998" t="str">
        <f t="shared" si="377"/>
        <v>Jessica Barajas</v>
      </c>
      <c r="E3998" t="s">
        <v>34</v>
      </c>
      <c r="F3998" t="str">
        <f t="shared" si="373"/>
        <v>NORTH</v>
      </c>
      <c r="G3998" t="s">
        <v>12</v>
      </c>
      <c r="H3998" t="str">
        <f t="shared" si="374"/>
        <v>Electronics</v>
      </c>
      <c r="I3998" s="2" t="s">
        <v>5301</v>
      </c>
      <c r="J3998" s="1">
        <v>45344</v>
      </c>
      <c r="K3998">
        <v>2371.46</v>
      </c>
      <c r="L3998" s="4">
        <v>2371.46</v>
      </c>
      <c r="M3998" s="4" t="str">
        <f t="shared" si="375"/>
        <v>Low Sales</v>
      </c>
      <c r="N3998" s="2" t="str">
        <f t="shared" si="376"/>
        <v>Grade B</v>
      </c>
      <c r="O3998">
        <v>20</v>
      </c>
      <c r="P3998" s="4">
        <v>20</v>
      </c>
      <c r="Q3998" t="s">
        <v>37</v>
      </c>
      <c r="R3998" s="4">
        <v>12</v>
      </c>
      <c r="S3998" t="str">
        <f>CONCATENATE(OrdersTable[[#This Row],[Clean_ID]],"-",OrdersTable[[#This Row],[Clean_Region]],"-",OrdersTable[[#This Row],[Clean_Product]])</f>
        <v>4996-NORTH-Electronics</v>
      </c>
    </row>
    <row r="3999" spans="1:19" x14ac:dyDescent="0.3">
      <c r="A3999" t="s">
        <v>9917</v>
      </c>
      <c r="B3999" t="str">
        <f t="shared" si="372"/>
        <v>4997</v>
      </c>
      <c r="C3999" t="s">
        <v>9918</v>
      </c>
      <c r="D3999" t="str">
        <f t="shared" si="377"/>
        <v>Lisa Colon</v>
      </c>
      <c r="E3999" t="s">
        <v>26</v>
      </c>
      <c r="F3999" t="str">
        <f t="shared" si="373"/>
        <v>EAST</v>
      </c>
      <c r="G3999" t="s">
        <v>12</v>
      </c>
      <c r="H3999" t="str">
        <f t="shared" si="374"/>
        <v>Electronics</v>
      </c>
      <c r="I3999" s="2" t="s">
        <v>9919</v>
      </c>
      <c r="J3999" s="1">
        <v>46035</v>
      </c>
      <c r="K3999">
        <v>108.51</v>
      </c>
      <c r="L3999" s="4">
        <v>108.51</v>
      </c>
      <c r="M3999" s="4" t="str">
        <f t="shared" si="375"/>
        <v>Low Sales</v>
      </c>
      <c r="N3999" s="2" t="str">
        <f t="shared" si="376"/>
        <v>Grade C</v>
      </c>
      <c r="O3999">
        <v>10</v>
      </c>
      <c r="P3999" s="4">
        <v>10</v>
      </c>
      <c r="Q3999" t="s">
        <v>31</v>
      </c>
      <c r="R3999" s="4">
        <v>11</v>
      </c>
      <c r="S3999" t="str">
        <f>CONCATENATE(OrdersTable[[#This Row],[Clean_ID]],"-",OrdersTable[[#This Row],[Clean_Region]],"-",OrdersTable[[#This Row],[Clean_Product]])</f>
        <v>4997-EAST-Electronics</v>
      </c>
    </row>
    <row r="4000" spans="1:19" x14ac:dyDescent="0.3">
      <c r="A4000" t="s">
        <v>9920</v>
      </c>
      <c r="B4000" t="str">
        <f t="shared" si="372"/>
        <v>4998</v>
      </c>
      <c r="C4000" t="s">
        <v>9921</v>
      </c>
      <c r="D4000" t="str">
        <f t="shared" si="377"/>
        <v>Brett Vasquez</v>
      </c>
      <c r="E4000" t="s">
        <v>26</v>
      </c>
      <c r="F4000" t="str">
        <f t="shared" si="373"/>
        <v>EAST</v>
      </c>
      <c r="G4000" t="s">
        <v>35</v>
      </c>
      <c r="H4000" t="str">
        <f t="shared" si="374"/>
        <v>Electronics</v>
      </c>
      <c r="I4000" s="2" t="s">
        <v>7384</v>
      </c>
      <c r="J4000" s="1">
        <v>45459</v>
      </c>
      <c r="K4000">
        <v>3824.88</v>
      </c>
      <c r="L4000" s="4">
        <v>3824.88</v>
      </c>
      <c r="M4000" s="4" t="str">
        <f t="shared" si="375"/>
        <v>High Sales</v>
      </c>
      <c r="N4000" s="2" t="str">
        <f t="shared" si="376"/>
        <v>Grade B</v>
      </c>
      <c r="O4000"/>
      <c r="P4000" s="4">
        <v>0</v>
      </c>
      <c r="Q4000" t="s">
        <v>18</v>
      </c>
      <c r="R4000" s="4">
        <v>1</v>
      </c>
      <c r="S4000" t="str">
        <f>CONCATENATE(OrdersTable[[#This Row],[Clean_ID]],"-",OrdersTable[[#This Row],[Clean_Region]],"-",OrdersTable[[#This Row],[Clean_Product]])</f>
        <v>4998-EAST-Electronics</v>
      </c>
    </row>
    <row r="4001" spans="1:19" x14ac:dyDescent="0.3">
      <c r="A4001" t="s">
        <v>9922</v>
      </c>
      <c r="B4001" t="str">
        <f t="shared" si="372"/>
        <v>4999</v>
      </c>
      <c r="C4001" t="s">
        <v>9923</v>
      </c>
      <c r="D4001" t="str">
        <f t="shared" si="377"/>
        <v>Edwin Buckley</v>
      </c>
      <c r="E4001" t="s">
        <v>34</v>
      </c>
      <c r="F4001" t="str">
        <f t="shared" si="373"/>
        <v>NORTH</v>
      </c>
      <c r="G4001" t="s">
        <v>12</v>
      </c>
      <c r="H4001" t="str">
        <f t="shared" si="374"/>
        <v>Electronics</v>
      </c>
      <c r="I4001" s="2" t="s">
        <v>508</v>
      </c>
      <c r="J4001" s="1">
        <v>45982</v>
      </c>
      <c r="K4001"/>
      <c r="L4001" s="4">
        <v>0</v>
      </c>
      <c r="M4001" s="4" t="str">
        <f t="shared" si="375"/>
        <v>Low Sales</v>
      </c>
      <c r="N4001" s="2" t="str">
        <f t="shared" si="376"/>
        <v>Grade C</v>
      </c>
      <c r="O4001">
        <v>15</v>
      </c>
      <c r="P4001" s="4">
        <v>15</v>
      </c>
      <c r="Q4001" t="s">
        <v>37</v>
      </c>
      <c r="R4001" s="4">
        <v>13</v>
      </c>
      <c r="S4001" t="str">
        <f>CONCATENATE(OrdersTable[[#This Row],[Clean_ID]],"-",OrdersTable[[#This Row],[Clean_Region]],"-",OrdersTable[[#This Row],[Clean_Product]])</f>
        <v>4999-NORTH-Electronics</v>
      </c>
    </row>
    <row r="4002" spans="1:19" x14ac:dyDescent="0.3">
      <c r="A4002" t="s">
        <v>9924</v>
      </c>
      <c r="B4002" t="str">
        <f t="shared" si="372"/>
        <v>5000</v>
      </c>
      <c r="C4002" t="s">
        <v>9925</v>
      </c>
      <c r="D4002" t="str">
        <f t="shared" si="377"/>
        <v>Kurt Wagner</v>
      </c>
      <c r="E4002" t="s">
        <v>21</v>
      </c>
      <c r="F4002" t="str">
        <f t="shared" si="373"/>
        <v>CENTRAL</v>
      </c>
      <c r="G4002" t="s">
        <v>35</v>
      </c>
      <c r="H4002" t="str">
        <f t="shared" si="374"/>
        <v>Electronics</v>
      </c>
      <c r="I4002" s="2" t="s">
        <v>3193</v>
      </c>
      <c r="J4002" s="1">
        <v>45567</v>
      </c>
      <c r="K4002"/>
      <c r="L4002" s="4">
        <v>0</v>
      </c>
      <c r="M4002" s="4" t="str">
        <f t="shared" si="375"/>
        <v>Low Sales</v>
      </c>
      <c r="N4002" s="2" t="str">
        <f t="shared" si="376"/>
        <v>Grade C</v>
      </c>
      <c r="O4002">
        <v>10</v>
      </c>
      <c r="P4002" s="4">
        <v>10</v>
      </c>
      <c r="Q4002" t="s">
        <v>37</v>
      </c>
      <c r="R4002" s="4">
        <v>7</v>
      </c>
      <c r="S4002" t="str">
        <f>CONCATENATE(OrdersTable[[#This Row],[Clean_ID]],"-",OrdersTable[[#This Row],[Clean_Region]],"-",OrdersTable[[#This Row],[Clean_Product]])</f>
        <v>5000-CENTRAL-Electronics</v>
      </c>
    </row>
    <row r="4003" spans="1:19" x14ac:dyDescent="0.3">
      <c r="A4003" t="s">
        <v>9926</v>
      </c>
      <c r="B4003" t="str">
        <f t="shared" si="372"/>
        <v>5001</v>
      </c>
      <c r="C4003" t="s">
        <v>9927</v>
      </c>
      <c r="D4003" t="str">
        <f t="shared" si="377"/>
        <v>David Carter</v>
      </c>
      <c r="E4003" t="s">
        <v>26</v>
      </c>
      <c r="F4003" t="str">
        <f t="shared" si="373"/>
        <v>EAST</v>
      </c>
      <c r="G4003" t="s">
        <v>35</v>
      </c>
      <c r="H4003" t="str">
        <f t="shared" si="374"/>
        <v>Electronics</v>
      </c>
      <c r="I4003" s="2" t="s">
        <v>9928</v>
      </c>
      <c r="J4003" s="1">
        <v>46144</v>
      </c>
      <c r="K4003">
        <v>1309.3</v>
      </c>
      <c r="L4003" s="4">
        <v>1309.3</v>
      </c>
      <c r="M4003" s="4" t="str">
        <f t="shared" si="375"/>
        <v>Low Sales</v>
      </c>
      <c r="N4003" s="2" t="str">
        <f t="shared" si="376"/>
        <v>Grade C</v>
      </c>
      <c r="O4003">
        <v>15</v>
      </c>
      <c r="P4003" s="4">
        <v>15</v>
      </c>
      <c r="Q4003" t="s">
        <v>18</v>
      </c>
      <c r="R4003" s="4">
        <v>7</v>
      </c>
      <c r="S4003" t="str">
        <f>CONCATENATE(OrdersTable[[#This Row],[Clean_ID]],"-",OrdersTable[[#This Row],[Clean_Region]],"-",OrdersTable[[#This Row],[Clean_Product]])</f>
        <v>5001-EAST-Electronics</v>
      </c>
    </row>
    <row r="4004" spans="1:19" x14ac:dyDescent="0.3">
      <c r="A4004" t="s">
        <v>9929</v>
      </c>
      <c r="B4004" t="str">
        <f t="shared" si="372"/>
        <v>5002</v>
      </c>
      <c r="C4004" t="s">
        <v>9930</v>
      </c>
      <c r="D4004" t="str">
        <f t="shared" si="377"/>
        <v>Richard Martin</v>
      </c>
      <c r="E4004" t="s">
        <v>11</v>
      </c>
      <c r="F4004" t="str">
        <f t="shared" si="373"/>
        <v>NORTH</v>
      </c>
      <c r="G4004" t="s">
        <v>40</v>
      </c>
      <c r="H4004" t="str">
        <f t="shared" si="374"/>
        <v>Office Supplies</v>
      </c>
      <c r="I4004" s="2" t="s">
        <v>784</v>
      </c>
      <c r="J4004" s="1">
        <v>45977</v>
      </c>
      <c r="K4004"/>
      <c r="L4004" s="4">
        <v>0</v>
      </c>
      <c r="M4004" s="4" t="str">
        <f t="shared" si="375"/>
        <v>Low Sales</v>
      </c>
      <c r="N4004" s="2" t="str">
        <f t="shared" si="376"/>
        <v>Grade C</v>
      </c>
      <c r="O4004">
        <v>5</v>
      </c>
      <c r="P4004" s="4">
        <v>5</v>
      </c>
      <c r="Q4004" t="s">
        <v>23</v>
      </c>
      <c r="R4004" s="4">
        <v>5</v>
      </c>
      <c r="S4004" t="str">
        <f>CONCATENATE(OrdersTable[[#This Row],[Clean_ID]],"-",OrdersTable[[#This Row],[Clean_Region]],"-",OrdersTable[[#This Row],[Clean_Product]])</f>
        <v>5002-NORTH-Office Supplies</v>
      </c>
    </row>
    <row r="4005" spans="1:19" x14ac:dyDescent="0.3">
      <c r="A4005" t="s">
        <v>9931</v>
      </c>
      <c r="B4005" t="str">
        <f t="shared" si="372"/>
        <v>5003</v>
      </c>
      <c r="C4005" t="s">
        <v>9932</v>
      </c>
      <c r="D4005" t="str">
        <f t="shared" si="377"/>
        <v>Anthony Wilson</v>
      </c>
      <c r="E4005" t="s">
        <v>34</v>
      </c>
      <c r="F4005" t="str">
        <f t="shared" si="373"/>
        <v>NORTH</v>
      </c>
      <c r="G4005" t="s">
        <v>40</v>
      </c>
      <c r="H4005" t="str">
        <f t="shared" si="374"/>
        <v>Office Supplies</v>
      </c>
      <c r="I4005" s="2" t="s">
        <v>5824</v>
      </c>
      <c r="J4005" s="1">
        <v>46089</v>
      </c>
      <c r="K4005"/>
      <c r="L4005" s="4">
        <v>0</v>
      </c>
      <c r="M4005" s="4" t="str">
        <f t="shared" si="375"/>
        <v>Low Sales</v>
      </c>
      <c r="N4005" s="2" t="str">
        <f t="shared" si="376"/>
        <v>Grade C</v>
      </c>
      <c r="O4005">
        <v>5</v>
      </c>
      <c r="P4005" s="4">
        <v>5</v>
      </c>
      <c r="Q4005" t="s">
        <v>31</v>
      </c>
      <c r="R4005" s="4">
        <v>2</v>
      </c>
      <c r="S4005" t="str">
        <f>CONCATENATE(OrdersTable[[#This Row],[Clean_ID]],"-",OrdersTable[[#This Row],[Clean_Region]],"-",OrdersTable[[#This Row],[Clean_Product]])</f>
        <v>5003-NORTH-Office Supplies</v>
      </c>
    </row>
    <row r="4006" spans="1:19" x14ac:dyDescent="0.3">
      <c r="A4006" t="s">
        <v>9933</v>
      </c>
      <c r="B4006" t="str">
        <f t="shared" si="372"/>
        <v>5004</v>
      </c>
      <c r="C4006" t="s">
        <v>9934</v>
      </c>
      <c r="D4006" t="str">
        <f t="shared" si="377"/>
        <v>Brett Campbell</v>
      </c>
      <c r="E4006" t="s">
        <v>44</v>
      </c>
      <c r="F4006" t="str">
        <f t="shared" si="373"/>
        <v>SOUTH</v>
      </c>
      <c r="G4006" t="s">
        <v>80</v>
      </c>
      <c r="H4006" t="str">
        <f t="shared" si="374"/>
        <v>Furniture</v>
      </c>
      <c r="I4006" s="2" t="s">
        <v>4333</v>
      </c>
      <c r="J4006" s="1">
        <v>45761</v>
      </c>
      <c r="K4006"/>
      <c r="L4006" s="4">
        <v>0</v>
      </c>
      <c r="M4006" s="4" t="str">
        <f t="shared" si="375"/>
        <v>Low Sales</v>
      </c>
      <c r="N4006" s="2" t="str">
        <f t="shared" si="376"/>
        <v>Grade C</v>
      </c>
      <c r="O4006">
        <v>20</v>
      </c>
      <c r="P4006" s="4">
        <v>20</v>
      </c>
      <c r="Q4006" t="s">
        <v>23</v>
      </c>
      <c r="R4006" s="4">
        <v>12</v>
      </c>
      <c r="S4006" t="str">
        <f>CONCATENATE(OrdersTable[[#This Row],[Clean_ID]],"-",OrdersTable[[#This Row],[Clean_Region]],"-",OrdersTable[[#This Row],[Clean_Product]])</f>
        <v>5004-SOUTH-Furniture</v>
      </c>
    </row>
    <row r="4007" spans="1:19" x14ac:dyDescent="0.3">
      <c r="A4007" t="s">
        <v>9935</v>
      </c>
      <c r="B4007" t="str">
        <f t="shared" si="372"/>
        <v>5005</v>
      </c>
      <c r="C4007" t="s">
        <v>9936</v>
      </c>
      <c r="D4007" t="str">
        <f t="shared" si="377"/>
        <v>Joel Brown</v>
      </c>
      <c r="E4007" t="s">
        <v>21</v>
      </c>
      <c r="F4007" t="str">
        <f t="shared" si="373"/>
        <v>CENTRAL</v>
      </c>
      <c r="G4007" t="s">
        <v>35</v>
      </c>
      <c r="H4007" t="str">
        <f t="shared" si="374"/>
        <v>Electronics</v>
      </c>
      <c r="I4007" s="2" t="s">
        <v>9784</v>
      </c>
      <c r="J4007" s="1">
        <v>45680</v>
      </c>
      <c r="K4007"/>
      <c r="L4007" s="4">
        <v>0</v>
      </c>
      <c r="M4007" s="4" t="str">
        <f t="shared" si="375"/>
        <v>Low Sales</v>
      </c>
      <c r="N4007" s="2" t="str">
        <f t="shared" si="376"/>
        <v>Grade C</v>
      </c>
      <c r="O4007">
        <v>5</v>
      </c>
      <c r="P4007" s="4">
        <v>5</v>
      </c>
      <c r="Q4007" t="s">
        <v>37</v>
      </c>
      <c r="R4007" s="4">
        <v>6</v>
      </c>
      <c r="S4007" t="str">
        <f>CONCATENATE(OrdersTable[[#This Row],[Clean_ID]],"-",OrdersTable[[#This Row],[Clean_Region]],"-",OrdersTable[[#This Row],[Clean_Product]])</f>
        <v>5005-CENTRAL-Electronics</v>
      </c>
    </row>
    <row r="4008" spans="1:19" x14ac:dyDescent="0.3">
      <c r="A4008" t="s">
        <v>9937</v>
      </c>
      <c r="B4008" t="str">
        <f t="shared" si="372"/>
        <v>5006</v>
      </c>
      <c r="C4008" t="s">
        <v>9938</v>
      </c>
      <c r="D4008" t="str">
        <f t="shared" si="377"/>
        <v>Melissa Roberts Phd</v>
      </c>
      <c r="E4008" t="s">
        <v>26</v>
      </c>
      <c r="F4008" t="str">
        <f t="shared" si="373"/>
        <v>EAST</v>
      </c>
      <c r="G4008" t="s">
        <v>35</v>
      </c>
      <c r="H4008" t="str">
        <f t="shared" si="374"/>
        <v>Electronics</v>
      </c>
      <c r="I4008" s="2" t="s">
        <v>2066</v>
      </c>
      <c r="J4008" s="1">
        <v>46077</v>
      </c>
      <c r="K4008"/>
      <c r="L4008" s="4">
        <v>0</v>
      </c>
      <c r="M4008" s="4" t="str">
        <f t="shared" si="375"/>
        <v>Low Sales</v>
      </c>
      <c r="N4008" s="2" t="str">
        <f t="shared" si="376"/>
        <v>Grade C</v>
      </c>
      <c r="O4008">
        <v>15</v>
      </c>
      <c r="P4008" s="4">
        <v>15</v>
      </c>
      <c r="Q4008" t="s">
        <v>37</v>
      </c>
      <c r="R4008" s="4">
        <v>11</v>
      </c>
      <c r="S4008" t="str">
        <f>CONCATENATE(OrdersTable[[#This Row],[Clean_ID]],"-",OrdersTable[[#This Row],[Clean_Region]],"-",OrdersTable[[#This Row],[Clean_Product]])</f>
        <v>5006-EAST-Electronics</v>
      </c>
    </row>
    <row r="4009" spans="1:19" x14ac:dyDescent="0.3">
      <c r="A4009" t="s">
        <v>9939</v>
      </c>
      <c r="B4009" t="str">
        <f t="shared" si="372"/>
        <v>5007</v>
      </c>
      <c r="C4009" t="s">
        <v>9940</v>
      </c>
      <c r="D4009" t="str">
        <f t="shared" si="377"/>
        <v>Angela Henderson</v>
      </c>
      <c r="E4009" t="s">
        <v>34</v>
      </c>
      <c r="F4009" t="str">
        <f t="shared" si="373"/>
        <v>NORTH</v>
      </c>
      <c r="G4009" t="s">
        <v>40</v>
      </c>
      <c r="H4009" t="str">
        <f t="shared" si="374"/>
        <v>Office Supplies</v>
      </c>
      <c r="I4009" s="2" t="s">
        <v>2074</v>
      </c>
      <c r="J4009" s="1">
        <v>45825</v>
      </c>
      <c r="K4009"/>
      <c r="L4009" s="4">
        <v>0</v>
      </c>
      <c r="M4009" s="4" t="str">
        <f t="shared" si="375"/>
        <v>Low Sales</v>
      </c>
      <c r="N4009" s="2" t="str">
        <f t="shared" si="376"/>
        <v>Grade C</v>
      </c>
      <c r="O4009"/>
      <c r="P4009" s="4">
        <v>0</v>
      </c>
      <c r="Q4009" t="s">
        <v>37</v>
      </c>
      <c r="R4009" s="4">
        <v>2</v>
      </c>
      <c r="S4009" t="str">
        <f>CONCATENATE(OrdersTable[[#This Row],[Clean_ID]],"-",OrdersTable[[#This Row],[Clean_Region]],"-",OrdersTable[[#This Row],[Clean_Product]])</f>
        <v>5007-NORTH-Office Supplies</v>
      </c>
    </row>
    <row r="4010" spans="1:19" x14ac:dyDescent="0.3">
      <c r="A4010" t="s">
        <v>9941</v>
      </c>
      <c r="B4010" t="str">
        <f t="shared" si="372"/>
        <v>5008</v>
      </c>
      <c r="C4010" t="s">
        <v>9942</v>
      </c>
      <c r="D4010" t="str">
        <f t="shared" si="377"/>
        <v>George Schultz</v>
      </c>
      <c r="E4010" t="s">
        <v>26</v>
      </c>
      <c r="F4010" t="str">
        <f t="shared" si="373"/>
        <v>EAST</v>
      </c>
      <c r="G4010" t="s">
        <v>40</v>
      </c>
      <c r="H4010" t="str">
        <f t="shared" si="374"/>
        <v>Office Supplies</v>
      </c>
      <c r="I4010" s="2" t="s">
        <v>2815</v>
      </c>
      <c r="J4010" s="1">
        <v>45894</v>
      </c>
      <c r="K4010">
        <v>222.56</v>
      </c>
      <c r="L4010" s="4">
        <v>222.56</v>
      </c>
      <c r="M4010" s="4" t="str">
        <f t="shared" si="375"/>
        <v>Low Sales</v>
      </c>
      <c r="N4010" s="2" t="str">
        <f t="shared" si="376"/>
        <v>Grade C</v>
      </c>
      <c r="O4010">
        <v>10</v>
      </c>
      <c r="P4010" s="4">
        <v>10</v>
      </c>
      <c r="Q4010" t="s">
        <v>31</v>
      </c>
      <c r="R4010" s="4">
        <v>9</v>
      </c>
      <c r="S4010" t="str">
        <f>CONCATENATE(OrdersTable[[#This Row],[Clean_ID]],"-",OrdersTable[[#This Row],[Clean_Region]],"-",OrdersTable[[#This Row],[Clean_Product]])</f>
        <v>5008-EAST-Office Supplies</v>
      </c>
    </row>
    <row r="4011" spans="1:19" x14ac:dyDescent="0.3">
      <c r="A4011" t="s">
        <v>9943</v>
      </c>
      <c r="B4011" t="str">
        <f t="shared" si="372"/>
        <v>5009</v>
      </c>
      <c r="C4011" t="s">
        <v>9944</v>
      </c>
      <c r="D4011" t="str">
        <f t="shared" si="377"/>
        <v>Jared Jones</v>
      </c>
      <c r="E4011" t="s">
        <v>51</v>
      </c>
      <c r="F4011" t="str">
        <f t="shared" si="373"/>
        <v>WEST</v>
      </c>
      <c r="G4011" t="s">
        <v>80</v>
      </c>
      <c r="H4011" t="str">
        <f t="shared" si="374"/>
        <v>Furniture</v>
      </c>
      <c r="I4011" s="2" t="s">
        <v>7148</v>
      </c>
      <c r="J4011" s="1">
        <v>45582</v>
      </c>
      <c r="K4011"/>
      <c r="L4011" s="4">
        <v>0</v>
      </c>
      <c r="M4011" s="4" t="str">
        <f t="shared" si="375"/>
        <v>Low Sales</v>
      </c>
      <c r="N4011" s="2" t="str">
        <f t="shared" si="376"/>
        <v>Grade C</v>
      </c>
      <c r="O4011">
        <v>20</v>
      </c>
      <c r="P4011" s="4">
        <v>20</v>
      </c>
      <c r="Q4011" t="s">
        <v>31</v>
      </c>
      <c r="R4011" s="4">
        <v>5</v>
      </c>
      <c r="S4011" t="str">
        <f>CONCATENATE(OrdersTable[[#This Row],[Clean_ID]],"-",OrdersTable[[#This Row],[Clean_Region]],"-",OrdersTable[[#This Row],[Clean_Product]])</f>
        <v>5009-WEST-Furniture</v>
      </c>
    </row>
    <row r="4012" spans="1:19" x14ac:dyDescent="0.3">
      <c r="A4012" t="s">
        <v>9945</v>
      </c>
      <c r="B4012" t="str">
        <f t="shared" si="372"/>
        <v>5010</v>
      </c>
      <c r="C4012" t="s">
        <v>9946</v>
      </c>
      <c r="D4012" t="str">
        <f t="shared" si="377"/>
        <v>Lisa Hart</v>
      </c>
      <c r="E4012" t="s">
        <v>26</v>
      </c>
      <c r="F4012" t="str">
        <f t="shared" si="373"/>
        <v>EAST</v>
      </c>
      <c r="G4012" t="s">
        <v>12</v>
      </c>
      <c r="H4012" t="str">
        <f t="shared" si="374"/>
        <v>Electronics</v>
      </c>
      <c r="I4012" s="2" t="s">
        <v>5749</v>
      </c>
      <c r="J4012" s="1">
        <v>45870</v>
      </c>
      <c r="K4012"/>
      <c r="L4012" s="4">
        <v>0</v>
      </c>
      <c r="M4012" s="4" t="str">
        <f t="shared" si="375"/>
        <v>Low Sales</v>
      </c>
      <c r="N4012" s="2" t="str">
        <f t="shared" si="376"/>
        <v>Grade C</v>
      </c>
      <c r="O4012">
        <v>10</v>
      </c>
      <c r="P4012" s="4">
        <v>10</v>
      </c>
      <c r="Q4012" t="s">
        <v>18</v>
      </c>
      <c r="R4012" s="4">
        <v>5</v>
      </c>
      <c r="S4012" t="str">
        <f>CONCATENATE(OrdersTable[[#This Row],[Clean_ID]],"-",OrdersTable[[#This Row],[Clean_Region]],"-",OrdersTable[[#This Row],[Clean_Product]])</f>
        <v>5010-EAST-Electronics</v>
      </c>
    </row>
    <row r="4013" spans="1:19" x14ac:dyDescent="0.3">
      <c r="A4013" t="s">
        <v>9947</v>
      </c>
      <c r="B4013" t="str">
        <f t="shared" si="372"/>
        <v>5011</v>
      </c>
      <c r="C4013" t="s">
        <v>9948</v>
      </c>
      <c r="D4013" t="str">
        <f t="shared" si="377"/>
        <v>Evelyn Washington</v>
      </c>
      <c r="E4013" t="s">
        <v>26</v>
      </c>
      <c r="F4013" t="str">
        <f t="shared" si="373"/>
        <v>EAST</v>
      </c>
      <c r="G4013" t="s">
        <v>80</v>
      </c>
      <c r="H4013" t="str">
        <f t="shared" si="374"/>
        <v>Furniture</v>
      </c>
      <c r="I4013" s="2" t="s">
        <v>8367</v>
      </c>
      <c r="J4013" s="1">
        <v>45616</v>
      </c>
      <c r="K4013">
        <v>4871.37</v>
      </c>
      <c r="L4013" s="4">
        <v>4871.37</v>
      </c>
      <c r="M4013" s="4" t="str">
        <f t="shared" si="375"/>
        <v>High Sales</v>
      </c>
      <c r="N4013" s="2" t="str">
        <f t="shared" si="376"/>
        <v>Grade A</v>
      </c>
      <c r="O4013">
        <v>5</v>
      </c>
      <c r="P4013" s="4">
        <v>5</v>
      </c>
      <c r="Q4013" t="s">
        <v>14</v>
      </c>
      <c r="R4013" s="4">
        <v>2</v>
      </c>
      <c r="S4013" t="str">
        <f>CONCATENATE(OrdersTable[[#This Row],[Clean_ID]],"-",OrdersTable[[#This Row],[Clean_Region]],"-",OrdersTable[[#This Row],[Clean_Product]])</f>
        <v>5011-EAST-Furniture</v>
      </c>
    </row>
    <row r="4014" spans="1:19" x14ac:dyDescent="0.3">
      <c r="A4014" t="s">
        <v>9949</v>
      </c>
      <c r="B4014" t="str">
        <f t="shared" si="372"/>
        <v>5012</v>
      </c>
      <c r="C4014" t="s">
        <v>9950</v>
      </c>
      <c r="D4014" t="str">
        <f t="shared" si="377"/>
        <v>Michael Rodriguez</v>
      </c>
      <c r="E4014" t="s">
        <v>11</v>
      </c>
      <c r="F4014" t="str">
        <f t="shared" si="373"/>
        <v>NORTH</v>
      </c>
      <c r="G4014" t="s">
        <v>12</v>
      </c>
      <c r="H4014" t="str">
        <f t="shared" si="374"/>
        <v>Electronics</v>
      </c>
      <c r="I4014" s="2" t="s">
        <v>1827</v>
      </c>
      <c r="J4014" s="1">
        <v>46009</v>
      </c>
      <c r="K4014">
        <v>1891.13</v>
      </c>
      <c r="L4014" s="4">
        <v>1891.13</v>
      </c>
      <c r="M4014" s="4" t="str">
        <f t="shared" si="375"/>
        <v>Low Sales</v>
      </c>
      <c r="N4014" s="2" t="str">
        <f t="shared" si="376"/>
        <v>Grade C</v>
      </c>
      <c r="O4014"/>
      <c r="P4014" s="4">
        <v>0</v>
      </c>
      <c r="Q4014" t="s">
        <v>31</v>
      </c>
      <c r="R4014" s="4">
        <v>7</v>
      </c>
      <c r="S4014" t="str">
        <f>CONCATENATE(OrdersTable[[#This Row],[Clean_ID]],"-",OrdersTable[[#This Row],[Clean_Region]],"-",OrdersTable[[#This Row],[Clean_Product]])</f>
        <v>5012-NORTH-Electronics</v>
      </c>
    </row>
    <row r="4015" spans="1:19" x14ac:dyDescent="0.3">
      <c r="A4015" t="s">
        <v>9951</v>
      </c>
      <c r="B4015" t="str">
        <f t="shared" si="372"/>
        <v>5013</v>
      </c>
      <c r="C4015" t="s">
        <v>9952</v>
      </c>
      <c r="D4015" t="str">
        <f t="shared" si="377"/>
        <v>Christie Cooper</v>
      </c>
      <c r="E4015" t="s">
        <v>11</v>
      </c>
      <c r="F4015" t="str">
        <f t="shared" si="373"/>
        <v>NORTH</v>
      </c>
      <c r="G4015" t="s">
        <v>35</v>
      </c>
      <c r="H4015" t="str">
        <f t="shared" si="374"/>
        <v>Electronics</v>
      </c>
      <c r="I4015" s="2" t="s">
        <v>2797</v>
      </c>
      <c r="J4015" s="1">
        <v>45815</v>
      </c>
      <c r="K4015"/>
      <c r="L4015" s="4">
        <v>0</v>
      </c>
      <c r="M4015" s="4" t="str">
        <f t="shared" si="375"/>
        <v>Low Sales</v>
      </c>
      <c r="N4015" s="2" t="str">
        <f t="shared" si="376"/>
        <v>Grade C</v>
      </c>
      <c r="O4015"/>
      <c r="P4015" s="4">
        <v>0</v>
      </c>
      <c r="Q4015" t="s">
        <v>18</v>
      </c>
      <c r="R4015" s="4">
        <v>14</v>
      </c>
      <c r="S4015" t="str">
        <f>CONCATENATE(OrdersTable[[#This Row],[Clean_ID]],"-",OrdersTable[[#This Row],[Clean_Region]],"-",OrdersTable[[#This Row],[Clean_Product]])</f>
        <v>5013-NORTH-Electronics</v>
      </c>
    </row>
    <row r="4016" spans="1:19" x14ac:dyDescent="0.3">
      <c r="A4016" t="s">
        <v>9953</v>
      </c>
      <c r="B4016" t="str">
        <f t="shared" si="372"/>
        <v>5014</v>
      </c>
      <c r="C4016" t="s">
        <v>9954</v>
      </c>
      <c r="D4016" t="str">
        <f t="shared" si="377"/>
        <v>Angela Castaneda</v>
      </c>
      <c r="E4016" t="s">
        <v>44</v>
      </c>
      <c r="F4016" t="str">
        <f t="shared" si="373"/>
        <v>SOUTH</v>
      </c>
      <c r="G4016" t="s">
        <v>12</v>
      </c>
      <c r="H4016" t="str">
        <f t="shared" si="374"/>
        <v>Electronics</v>
      </c>
      <c r="I4016" s="2" t="s">
        <v>99</v>
      </c>
      <c r="J4016" s="1">
        <v>45421</v>
      </c>
      <c r="K4016"/>
      <c r="L4016" s="4">
        <v>0</v>
      </c>
      <c r="M4016" s="4" t="str">
        <f t="shared" si="375"/>
        <v>Low Sales</v>
      </c>
      <c r="N4016" s="2" t="str">
        <f t="shared" si="376"/>
        <v>Grade C</v>
      </c>
      <c r="O4016">
        <v>5</v>
      </c>
      <c r="P4016" s="4">
        <v>5</v>
      </c>
      <c r="Q4016" t="s">
        <v>37</v>
      </c>
      <c r="R4016" s="4">
        <v>11</v>
      </c>
      <c r="S4016" t="str">
        <f>CONCATENATE(OrdersTable[[#This Row],[Clean_ID]],"-",OrdersTable[[#This Row],[Clean_Region]],"-",OrdersTable[[#This Row],[Clean_Product]])</f>
        <v>5014-SOUTH-Electronics</v>
      </c>
    </row>
    <row r="4017" spans="1:19" x14ac:dyDescent="0.3">
      <c r="A4017" t="s">
        <v>9955</v>
      </c>
      <c r="B4017" t="str">
        <f t="shared" si="372"/>
        <v>5015</v>
      </c>
      <c r="C4017" t="s">
        <v>9820</v>
      </c>
      <c r="D4017" t="str">
        <f t="shared" si="377"/>
        <v>Kelly Barrett</v>
      </c>
      <c r="E4017" t="s">
        <v>44</v>
      </c>
      <c r="F4017" t="str">
        <f t="shared" si="373"/>
        <v>SOUTH</v>
      </c>
      <c r="G4017" t="s">
        <v>12</v>
      </c>
      <c r="H4017" t="str">
        <f t="shared" si="374"/>
        <v>Electronics</v>
      </c>
      <c r="I4017" s="2" t="s">
        <v>4499</v>
      </c>
      <c r="J4017" s="1">
        <v>46130</v>
      </c>
      <c r="K4017">
        <v>2297.1</v>
      </c>
      <c r="L4017" s="4">
        <v>2297.1</v>
      </c>
      <c r="M4017" s="4" t="str">
        <f t="shared" si="375"/>
        <v>Low Sales</v>
      </c>
      <c r="N4017" s="2" t="str">
        <f t="shared" si="376"/>
        <v>Grade B</v>
      </c>
      <c r="O4017">
        <v>15</v>
      </c>
      <c r="P4017" s="4">
        <v>15</v>
      </c>
      <c r="Q4017" t="s">
        <v>37</v>
      </c>
      <c r="R4017" s="4">
        <v>1</v>
      </c>
      <c r="S4017" t="str">
        <f>CONCATENATE(OrdersTable[[#This Row],[Clean_ID]],"-",OrdersTable[[#This Row],[Clean_Region]],"-",OrdersTable[[#This Row],[Clean_Product]])</f>
        <v>5015-SOUTH-Electronics</v>
      </c>
    </row>
    <row r="4018" spans="1:19" x14ac:dyDescent="0.3">
      <c r="A4018" t="s">
        <v>9956</v>
      </c>
      <c r="B4018" t="str">
        <f t="shared" si="372"/>
        <v>5016</v>
      </c>
      <c r="C4018" t="s">
        <v>9957</v>
      </c>
      <c r="D4018" t="str">
        <f t="shared" si="377"/>
        <v>Daniel Valenzuela</v>
      </c>
      <c r="E4018" t="s">
        <v>34</v>
      </c>
      <c r="F4018" t="str">
        <f t="shared" si="373"/>
        <v>NORTH</v>
      </c>
      <c r="G4018" t="s">
        <v>80</v>
      </c>
      <c r="H4018" t="str">
        <f t="shared" si="374"/>
        <v>Furniture</v>
      </c>
      <c r="I4018" s="2" t="s">
        <v>3736</v>
      </c>
      <c r="J4018" s="1">
        <v>45443</v>
      </c>
      <c r="K4018"/>
      <c r="L4018" s="4">
        <v>0</v>
      </c>
      <c r="M4018" s="4" t="str">
        <f t="shared" si="375"/>
        <v>Low Sales</v>
      </c>
      <c r="N4018" s="2" t="str">
        <f t="shared" si="376"/>
        <v>Grade C</v>
      </c>
      <c r="O4018">
        <v>10</v>
      </c>
      <c r="P4018" s="4">
        <v>10</v>
      </c>
      <c r="Q4018" t="s">
        <v>31</v>
      </c>
      <c r="R4018" s="4">
        <v>10</v>
      </c>
      <c r="S4018" t="str">
        <f>CONCATENATE(OrdersTable[[#This Row],[Clean_ID]],"-",OrdersTable[[#This Row],[Clean_Region]],"-",OrdersTable[[#This Row],[Clean_Product]])</f>
        <v>5016-NORTH-Furniture</v>
      </c>
    </row>
    <row r="4019" spans="1:19" x14ac:dyDescent="0.3">
      <c r="A4019" t="s">
        <v>9958</v>
      </c>
      <c r="B4019" t="str">
        <f t="shared" si="372"/>
        <v>5017</v>
      </c>
      <c r="C4019" t="s">
        <v>9959</v>
      </c>
      <c r="D4019" t="str">
        <f t="shared" si="377"/>
        <v>Dennis Lewis</v>
      </c>
      <c r="E4019" t="s">
        <v>51</v>
      </c>
      <c r="F4019" t="str">
        <f t="shared" si="373"/>
        <v>WEST</v>
      </c>
      <c r="G4019" t="s">
        <v>80</v>
      </c>
      <c r="H4019" t="str">
        <f t="shared" si="374"/>
        <v>Furniture</v>
      </c>
      <c r="I4019" s="2" t="s">
        <v>2593</v>
      </c>
      <c r="J4019" s="1">
        <v>45536</v>
      </c>
      <c r="K4019"/>
      <c r="L4019" s="4">
        <v>0</v>
      </c>
      <c r="M4019" s="4" t="str">
        <f t="shared" si="375"/>
        <v>Low Sales</v>
      </c>
      <c r="N4019" s="2" t="str">
        <f t="shared" si="376"/>
        <v>Grade C</v>
      </c>
      <c r="O4019"/>
      <c r="P4019" s="4">
        <v>0</v>
      </c>
      <c r="Q4019" t="s">
        <v>18</v>
      </c>
      <c r="R4019" s="4">
        <v>14</v>
      </c>
      <c r="S4019" t="str">
        <f>CONCATENATE(OrdersTable[[#This Row],[Clean_ID]],"-",OrdersTable[[#This Row],[Clean_Region]],"-",OrdersTable[[#This Row],[Clean_Product]])</f>
        <v>5017-WEST-Furniture</v>
      </c>
    </row>
    <row r="4020" spans="1:19" x14ac:dyDescent="0.3">
      <c r="A4020" t="s">
        <v>9960</v>
      </c>
      <c r="B4020" t="str">
        <f t="shared" si="372"/>
        <v>5018</v>
      </c>
      <c r="C4020" t="s">
        <v>9961</v>
      </c>
      <c r="D4020" t="str">
        <f t="shared" si="377"/>
        <v>Penny Jones</v>
      </c>
      <c r="E4020" t="s">
        <v>21</v>
      </c>
      <c r="F4020" t="str">
        <f t="shared" si="373"/>
        <v>CENTRAL</v>
      </c>
      <c r="G4020" t="s">
        <v>35</v>
      </c>
      <c r="H4020" t="str">
        <f t="shared" si="374"/>
        <v>Electronics</v>
      </c>
      <c r="I4020" s="2" t="s">
        <v>9962</v>
      </c>
      <c r="J4020" s="1">
        <v>46102</v>
      </c>
      <c r="K4020">
        <v>4329.09</v>
      </c>
      <c r="L4020" s="4">
        <v>4329.09</v>
      </c>
      <c r="M4020" s="4" t="str">
        <f t="shared" si="375"/>
        <v>High Sales</v>
      </c>
      <c r="N4020" s="2" t="str">
        <f t="shared" si="376"/>
        <v>Grade A</v>
      </c>
      <c r="O4020">
        <v>5</v>
      </c>
      <c r="P4020" s="4">
        <v>5</v>
      </c>
      <c r="Q4020" t="s">
        <v>31</v>
      </c>
      <c r="R4020" s="4">
        <v>8</v>
      </c>
      <c r="S4020" t="str">
        <f>CONCATENATE(OrdersTable[[#This Row],[Clean_ID]],"-",OrdersTable[[#This Row],[Clean_Region]],"-",OrdersTable[[#This Row],[Clean_Product]])</f>
        <v>5018-CENTRAL-Electronics</v>
      </c>
    </row>
    <row r="4021" spans="1:19" x14ac:dyDescent="0.3">
      <c r="A4021" t="s">
        <v>9963</v>
      </c>
      <c r="B4021" t="str">
        <f t="shared" si="372"/>
        <v>5019</v>
      </c>
      <c r="C4021" t="s">
        <v>6833</v>
      </c>
      <c r="D4021" t="str">
        <f t="shared" si="377"/>
        <v>John Martinez</v>
      </c>
      <c r="E4021" t="s">
        <v>11</v>
      </c>
      <c r="F4021" t="str">
        <f t="shared" si="373"/>
        <v>NORTH</v>
      </c>
      <c r="G4021" t="s">
        <v>40</v>
      </c>
      <c r="H4021" t="str">
        <f t="shared" si="374"/>
        <v>Office Supplies</v>
      </c>
      <c r="I4021" s="2" t="s">
        <v>498</v>
      </c>
      <c r="J4021" s="1">
        <v>45915</v>
      </c>
      <c r="K4021"/>
      <c r="L4021" s="4">
        <v>0</v>
      </c>
      <c r="M4021" s="4" t="str">
        <f t="shared" si="375"/>
        <v>Low Sales</v>
      </c>
      <c r="N4021" s="2" t="str">
        <f t="shared" si="376"/>
        <v>Grade C</v>
      </c>
      <c r="O4021">
        <v>15</v>
      </c>
      <c r="P4021" s="4">
        <v>15</v>
      </c>
      <c r="Q4021" t="s">
        <v>23</v>
      </c>
      <c r="R4021" s="4">
        <v>1</v>
      </c>
      <c r="S4021" t="str">
        <f>CONCATENATE(OrdersTable[[#This Row],[Clean_ID]],"-",OrdersTable[[#This Row],[Clean_Region]],"-",OrdersTable[[#This Row],[Clean_Product]])</f>
        <v>5019-NORTH-Office Supplies</v>
      </c>
    </row>
    <row r="4022" spans="1:19" x14ac:dyDescent="0.3">
      <c r="A4022" t="s">
        <v>9964</v>
      </c>
      <c r="B4022" t="str">
        <f t="shared" si="372"/>
        <v>5020</v>
      </c>
      <c r="C4022" t="s">
        <v>9965</v>
      </c>
      <c r="D4022" t="str">
        <f t="shared" si="377"/>
        <v>Darrell Lowe</v>
      </c>
      <c r="E4022" t="s">
        <v>26</v>
      </c>
      <c r="F4022" t="str">
        <f t="shared" si="373"/>
        <v>EAST</v>
      </c>
      <c r="G4022" t="s">
        <v>80</v>
      </c>
      <c r="H4022" t="str">
        <f t="shared" si="374"/>
        <v>Furniture</v>
      </c>
      <c r="I4022" s="2" t="s">
        <v>3018</v>
      </c>
      <c r="J4022" s="1">
        <v>45889</v>
      </c>
      <c r="K4022">
        <v>4680.6000000000004</v>
      </c>
      <c r="L4022" s="4">
        <v>4680.6000000000004</v>
      </c>
      <c r="M4022" s="4" t="str">
        <f t="shared" si="375"/>
        <v>High Sales</v>
      </c>
      <c r="N4022" s="2" t="str">
        <f t="shared" si="376"/>
        <v>Grade A</v>
      </c>
      <c r="O4022">
        <v>20</v>
      </c>
      <c r="P4022" s="4">
        <v>20</v>
      </c>
      <c r="Q4022" t="s">
        <v>37</v>
      </c>
      <c r="R4022" s="4">
        <v>15</v>
      </c>
      <c r="S4022" t="str">
        <f>CONCATENATE(OrdersTable[[#This Row],[Clean_ID]],"-",OrdersTable[[#This Row],[Clean_Region]],"-",OrdersTable[[#This Row],[Clean_Product]])</f>
        <v>5020-EAST-Furniture</v>
      </c>
    </row>
    <row r="4023" spans="1:19" x14ac:dyDescent="0.3">
      <c r="A4023" t="s">
        <v>9966</v>
      </c>
      <c r="B4023" t="str">
        <f t="shared" si="372"/>
        <v>5021</v>
      </c>
      <c r="C4023" t="s">
        <v>9967</v>
      </c>
      <c r="D4023" t="str">
        <f t="shared" si="377"/>
        <v>Kimberly Spears</v>
      </c>
      <c r="E4023" t="s">
        <v>26</v>
      </c>
      <c r="F4023" t="str">
        <f t="shared" si="373"/>
        <v>EAST</v>
      </c>
      <c r="G4023" t="s">
        <v>35</v>
      </c>
      <c r="H4023" t="str">
        <f t="shared" si="374"/>
        <v>Electronics</v>
      </c>
      <c r="I4023" s="2" t="s">
        <v>9968</v>
      </c>
      <c r="J4023" s="1">
        <v>46105</v>
      </c>
      <c r="K4023"/>
      <c r="L4023" s="4">
        <v>0</v>
      </c>
      <c r="M4023" s="4" t="str">
        <f t="shared" si="375"/>
        <v>Low Sales</v>
      </c>
      <c r="N4023" s="2" t="str">
        <f t="shared" si="376"/>
        <v>Grade C</v>
      </c>
      <c r="O4023">
        <v>5</v>
      </c>
      <c r="P4023" s="4">
        <v>5</v>
      </c>
      <c r="Q4023" t="s">
        <v>23</v>
      </c>
      <c r="R4023" s="4">
        <v>3</v>
      </c>
      <c r="S4023" t="str">
        <f>CONCATENATE(OrdersTable[[#This Row],[Clean_ID]],"-",OrdersTable[[#This Row],[Clean_Region]],"-",OrdersTable[[#This Row],[Clean_Product]])</f>
        <v>5021-EAST-Electronics</v>
      </c>
    </row>
    <row r="4024" spans="1:19" x14ac:dyDescent="0.3">
      <c r="A4024" t="s">
        <v>9969</v>
      </c>
      <c r="B4024" t="str">
        <f t="shared" si="372"/>
        <v>5022</v>
      </c>
      <c r="C4024" t="s">
        <v>9970</v>
      </c>
      <c r="D4024" t="str">
        <f t="shared" si="377"/>
        <v>Denise Collins</v>
      </c>
      <c r="E4024" t="s">
        <v>51</v>
      </c>
      <c r="F4024" t="str">
        <f t="shared" si="373"/>
        <v>WEST</v>
      </c>
      <c r="G4024" t="s">
        <v>40</v>
      </c>
      <c r="H4024" t="str">
        <f t="shared" si="374"/>
        <v>Office Supplies</v>
      </c>
      <c r="I4024" s="2" t="s">
        <v>9971</v>
      </c>
      <c r="J4024" s="1">
        <v>45840</v>
      </c>
      <c r="K4024"/>
      <c r="L4024" s="4">
        <v>0</v>
      </c>
      <c r="M4024" s="4" t="str">
        <f t="shared" si="375"/>
        <v>Low Sales</v>
      </c>
      <c r="N4024" s="2" t="str">
        <f t="shared" si="376"/>
        <v>Grade C</v>
      </c>
      <c r="O4024">
        <v>10</v>
      </c>
      <c r="P4024" s="4">
        <v>10</v>
      </c>
      <c r="Q4024" t="s">
        <v>37</v>
      </c>
      <c r="R4024" s="4">
        <v>14</v>
      </c>
      <c r="S4024" t="str">
        <f>CONCATENATE(OrdersTable[[#This Row],[Clean_ID]],"-",OrdersTable[[#This Row],[Clean_Region]],"-",OrdersTable[[#This Row],[Clean_Product]])</f>
        <v>5022-WEST-Office Supplies</v>
      </c>
    </row>
    <row r="4025" spans="1:19" x14ac:dyDescent="0.3">
      <c r="A4025" t="s">
        <v>9972</v>
      </c>
      <c r="B4025" t="str">
        <f t="shared" si="372"/>
        <v>5023</v>
      </c>
      <c r="C4025" t="s">
        <v>9973</v>
      </c>
      <c r="D4025" t="str">
        <f t="shared" si="377"/>
        <v>Carolyn Smith</v>
      </c>
      <c r="E4025" t="s">
        <v>44</v>
      </c>
      <c r="F4025" t="str">
        <f t="shared" si="373"/>
        <v>SOUTH</v>
      </c>
      <c r="G4025" t="s">
        <v>35</v>
      </c>
      <c r="H4025" t="str">
        <f t="shared" si="374"/>
        <v>Electronics</v>
      </c>
      <c r="I4025" s="2" t="s">
        <v>9974</v>
      </c>
      <c r="J4025" s="1">
        <v>45661</v>
      </c>
      <c r="K4025"/>
      <c r="L4025" s="4">
        <v>0</v>
      </c>
      <c r="M4025" s="4" t="str">
        <f t="shared" si="375"/>
        <v>Low Sales</v>
      </c>
      <c r="N4025" s="2" t="str">
        <f t="shared" si="376"/>
        <v>Grade C</v>
      </c>
      <c r="O4025"/>
      <c r="P4025" s="4">
        <v>0</v>
      </c>
      <c r="Q4025" t="s">
        <v>37</v>
      </c>
      <c r="R4025" s="4">
        <v>9</v>
      </c>
      <c r="S4025" t="str">
        <f>CONCATENATE(OrdersTable[[#This Row],[Clean_ID]],"-",OrdersTable[[#This Row],[Clean_Region]],"-",OrdersTable[[#This Row],[Clean_Product]])</f>
        <v>5023-SOUTH-Electronics</v>
      </c>
    </row>
    <row r="4026" spans="1:19" x14ac:dyDescent="0.3">
      <c r="A4026" t="s">
        <v>9975</v>
      </c>
      <c r="B4026" t="str">
        <f t="shared" si="372"/>
        <v>5024</v>
      </c>
      <c r="C4026" t="s">
        <v>2082</v>
      </c>
      <c r="D4026" t="str">
        <f t="shared" si="377"/>
        <v>Susan Holloway</v>
      </c>
      <c r="E4026" t="s">
        <v>51</v>
      </c>
      <c r="F4026" t="str">
        <f t="shared" si="373"/>
        <v>WEST</v>
      </c>
      <c r="G4026" t="s">
        <v>35</v>
      </c>
      <c r="H4026" t="str">
        <f t="shared" si="374"/>
        <v>Electronics</v>
      </c>
      <c r="I4026" s="2" t="s">
        <v>4423</v>
      </c>
      <c r="J4026" s="1">
        <v>45394</v>
      </c>
      <c r="K4026"/>
      <c r="L4026" s="4">
        <v>0</v>
      </c>
      <c r="M4026" s="4" t="str">
        <f t="shared" si="375"/>
        <v>Low Sales</v>
      </c>
      <c r="N4026" s="2" t="str">
        <f t="shared" si="376"/>
        <v>Grade C</v>
      </c>
      <c r="O4026">
        <v>20</v>
      </c>
      <c r="P4026" s="4">
        <v>20</v>
      </c>
      <c r="Q4026" t="s">
        <v>31</v>
      </c>
      <c r="R4026" s="4">
        <v>2</v>
      </c>
      <c r="S4026" t="str">
        <f>CONCATENATE(OrdersTable[[#This Row],[Clean_ID]],"-",OrdersTable[[#This Row],[Clean_Region]],"-",OrdersTable[[#This Row],[Clean_Product]])</f>
        <v>5024-WEST-Electronics</v>
      </c>
    </row>
    <row r="4027" spans="1:19" x14ac:dyDescent="0.3">
      <c r="A4027" t="s">
        <v>9976</v>
      </c>
      <c r="B4027" t="str">
        <f t="shared" si="372"/>
        <v>5025</v>
      </c>
      <c r="C4027" t="s">
        <v>9977</v>
      </c>
      <c r="D4027" t="str">
        <f t="shared" si="377"/>
        <v>Amy Armstrong</v>
      </c>
      <c r="E4027" t="s">
        <v>44</v>
      </c>
      <c r="F4027" t="str">
        <f t="shared" si="373"/>
        <v>SOUTH</v>
      </c>
      <c r="G4027" t="s">
        <v>40</v>
      </c>
      <c r="H4027" t="str">
        <f t="shared" si="374"/>
        <v>Office Supplies</v>
      </c>
      <c r="I4027" s="2" t="s">
        <v>1408</v>
      </c>
      <c r="J4027" s="1">
        <v>45296</v>
      </c>
      <c r="K4027">
        <v>4594.43</v>
      </c>
      <c r="L4027" s="4">
        <v>4594.43</v>
      </c>
      <c r="M4027" s="4" t="str">
        <f t="shared" si="375"/>
        <v>High Sales</v>
      </c>
      <c r="N4027" s="2" t="str">
        <f t="shared" si="376"/>
        <v>Grade A</v>
      </c>
      <c r="O4027"/>
      <c r="P4027" s="4">
        <v>0</v>
      </c>
      <c r="Q4027" t="s">
        <v>18</v>
      </c>
      <c r="R4027" s="4">
        <v>7</v>
      </c>
      <c r="S4027" t="str">
        <f>CONCATENATE(OrdersTable[[#This Row],[Clean_ID]],"-",OrdersTable[[#This Row],[Clean_Region]],"-",OrdersTable[[#This Row],[Clean_Product]])</f>
        <v>5025-SOUTH-Office Supplies</v>
      </c>
    </row>
    <row r="4028" spans="1:19" x14ac:dyDescent="0.3">
      <c r="A4028" t="s">
        <v>9978</v>
      </c>
      <c r="B4028" t="str">
        <f t="shared" si="372"/>
        <v>5026</v>
      </c>
      <c r="C4028" t="s">
        <v>9979</v>
      </c>
      <c r="D4028" t="str">
        <f t="shared" si="377"/>
        <v>Craig Diaz</v>
      </c>
      <c r="E4028" t="s">
        <v>34</v>
      </c>
      <c r="F4028" t="str">
        <f t="shared" si="373"/>
        <v>NORTH</v>
      </c>
      <c r="G4028" t="s">
        <v>40</v>
      </c>
      <c r="H4028" t="str">
        <f t="shared" si="374"/>
        <v>Office Supplies</v>
      </c>
      <c r="I4028" s="2" t="s">
        <v>9980</v>
      </c>
      <c r="J4028" s="1">
        <v>45878</v>
      </c>
      <c r="K4028"/>
      <c r="L4028" s="4">
        <v>0</v>
      </c>
      <c r="M4028" s="4" t="str">
        <f t="shared" si="375"/>
        <v>Low Sales</v>
      </c>
      <c r="N4028" s="2" t="str">
        <f t="shared" si="376"/>
        <v>Grade C</v>
      </c>
      <c r="O4028">
        <v>15</v>
      </c>
      <c r="P4028" s="4">
        <v>15</v>
      </c>
      <c r="Q4028" t="s">
        <v>14</v>
      </c>
      <c r="R4028" s="4">
        <v>12</v>
      </c>
      <c r="S4028" t="str">
        <f>CONCATENATE(OrdersTable[[#This Row],[Clean_ID]],"-",OrdersTable[[#This Row],[Clean_Region]],"-",OrdersTable[[#This Row],[Clean_Product]])</f>
        <v>5026-NORTH-Office Supplies</v>
      </c>
    </row>
    <row r="4029" spans="1:19" x14ac:dyDescent="0.3">
      <c r="A4029" t="s">
        <v>9981</v>
      </c>
      <c r="B4029" t="str">
        <f t="shared" si="372"/>
        <v>5027</v>
      </c>
      <c r="C4029" t="s">
        <v>9982</v>
      </c>
      <c r="D4029" t="str">
        <f t="shared" si="377"/>
        <v>Christopher Meyers</v>
      </c>
      <c r="E4029" t="s">
        <v>21</v>
      </c>
      <c r="F4029" t="str">
        <f t="shared" si="373"/>
        <v>CENTRAL</v>
      </c>
      <c r="G4029" t="s">
        <v>80</v>
      </c>
      <c r="H4029" t="str">
        <f t="shared" si="374"/>
        <v>Furniture</v>
      </c>
      <c r="I4029" s="2" t="s">
        <v>2300</v>
      </c>
      <c r="J4029" s="1">
        <v>45549</v>
      </c>
      <c r="K4029">
        <v>4484.2700000000004</v>
      </c>
      <c r="L4029" s="4">
        <v>4484.2700000000004</v>
      </c>
      <c r="M4029" s="4" t="str">
        <f t="shared" si="375"/>
        <v>High Sales</v>
      </c>
      <c r="N4029" s="2" t="str">
        <f t="shared" si="376"/>
        <v>Grade A</v>
      </c>
      <c r="O4029">
        <v>5</v>
      </c>
      <c r="P4029" s="4">
        <v>5</v>
      </c>
      <c r="Q4029" t="s">
        <v>18</v>
      </c>
      <c r="R4029" s="4">
        <v>14</v>
      </c>
      <c r="S4029" t="str">
        <f>CONCATENATE(OrdersTable[[#This Row],[Clean_ID]],"-",OrdersTable[[#This Row],[Clean_Region]],"-",OrdersTable[[#This Row],[Clean_Product]])</f>
        <v>5027-CENTRAL-Furniture</v>
      </c>
    </row>
    <row r="4030" spans="1:19" x14ac:dyDescent="0.3">
      <c r="A4030" t="s">
        <v>9983</v>
      </c>
      <c r="B4030" t="str">
        <f t="shared" si="372"/>
        <v>5028</v>
      </c>
      <c r="C4030" t="s">
        <v>9984</v>
      </c>
      <c r="D4030" t="str">
        <f t="shared" si="377"/>
        <v>Randy Blackwell</v>
      </c>
      <c r="E4030" t="s">
        <v>26</v>
      </c>
      <c r="F4030" t="str">
        <f t="shared" si="373"/>
        <v>EAST</v>
      </c>
      <c r="G4030" t="s">
        <v>40</v>
      </c>
      <c r="H4030" t="str">
        <f t="shared" si="374"/>
        <v>Office Supplies</v>
      </c>
      <c r="I4030" s="2" t="s">
        <v>8929</v>
      </c>
      <c r="J4030" s="1">
        <v>46098</v>
      </c>
      <c r="K4030">
        <v>2418.66</v>
      </c>
      <c r="L4030" s="4">
        <v>2418.66</v>
      </c>
      <c r="M4030" s="4" t="str">
        <f t="shared" si="375"/>
        <v>Low Sales</v>
      </c>
      <c r="N4030" s="2" t="str">
        <f t="shared" si="376"/>
        <v>Grade B</v>
      </c>
      <c r="O4030">
        <v>20</v>
      </c>
      <c r="P4030" s="4">
        <v>20</v>
      </c>
      <c r="Q4030" t="s">
        <v>31</v>
      </c>
      <c r="R4030" s="4">
        <v>7</v>
      </c>
      <c r="S4030" t="str">
        <f>CONCATENATE(OrdersTable[[#This Row],[Clean_ID]],"-",OrdersTable[[#This Row],[Clean_Region]],"-",OrdersTable[[#This Row],[Clean_Product]])</f>
        <v>5028-EAST-Office Supplies</v>
      </c>
    </row>
    <row r="4031" spans="1:19" x14ac:dyDescent="0.3">
      <c r="A4031" t="s">
        <v>9985</v>
      </c>
      <c r="B4031" t="str">
        <f t="shared" si="372"/>
        <v>5029</v>
      </c>
      <c r="C4031" t="s">
        <v>9986</v>
      </c>
      <c r="D4031" t="str">
        <f t="shared" si="377"/>
        <v>Jerry Brown</v>
      </c>
      <c r="E4031" t="s">
        <v>34</v>
      </c>
      <c r="F4031" t="str">
        <f t="shared" si="373"/>
        <v>NORTH</v>
      </c>
      <c r="G4031" t="s">
        <v>12</v>
      </c>
      <c r="H4031" t="str">
        <f t="shared" si="374"/>
        <v>Electronics</v>
      </c>
      <c r="I4031" s="2" t="s">
        <v>1903</v>
      </c>
      <c r="J4031" s="1">
        <v>45717</v>
      </c>
      <c r="K4031"/>
      <c r="L4031" s="4">
        <v>0</v>
      </c>
      <c r="M4031" s="4" t="str">
        <f t="shared" si="375"/>
        <v>Low Sales</v>
      </c>
      <c r="N4031" s="2" t="str">
        <f t="shared" si="376"/>
        <v>Grade C</v>
      </c>
      <c r="O4031">
        <v>10</v>
      </c>
      <c r="P4031" s="4">
        <v>10</v>
      </c>
      <c r="Q4031" t="s">
        <v>18</v>
      </c>
      <c r="R4031" s="4">
        <v>12</v>
      </c>
      <c r="S4031" t="str">
        <f>CONCATENATE(OrdersTable[[#This Row],[Clean_ID]],"-",OrdersTable[[#This Row],[Clean_Region]],"-",OrdersTable[[#This Row],[Clean_Product]])</f>
        <v>5029-NORTH-Electronics</v>
      </c>
    </row>
    <row r="4032" spans="1:19" x14ac:dyDescent="0.3">
      <c r="A4032" t="s">
        <v>9987</v>
      </c>
      <c r="B4032" t="str">
        <f t="shared" si="372"/>
        <v>5030</v>
      </c>
      <c r="C4032" t="s">
        <v>9988</v>
      </c>
      <c r="D4032" t="str">
        <f t="shared" si="377"/>
        <v>Martin Smith</v>
      </c>
      <c r="E4032" t="s">
        <v>44</v>
      </c>
      <c r="F4032" t="str">
        <f t="shared" si="373"/>
        <v>SOUTH</v>
      </c>
      <c r="G4032" t="s">
        <v>12</v>
      </c>
      <c r="H4032" t="str">
        <f t="shared" si="374"/>
        <v>Electronics</v>
      </c>
      <c r="I4032" s="2" t="s">
        <v>7693</v>
      </c>
      <c r="J4032" s="1">
        <v>46299</v>
      </c>
      <c r="K4032"/>
      <c r="L4032" s="4">
        <v>0</v>
      </c>
      <c r="M4032" s="4" t="str">
        <f t="shared" si="375"/>
        <v>Low Sales</v>
      </c>
      <c r="N4032" s="2" t="str">
        <f t="shared" si="376"/>
        <v>Grade C</v>
      </c>
      <c r="O4032">
        <v>15</v>
      </c>
      <c r="P4032" s="4">
        <v>15</v>
      </c>
      <c r="Q4032" t="s">
        <v>37</v>
      </c>
      <c r="R4032" s="4">
        <v>5</v>
      </c>
      <c r="S4032" t="str">
        <f>CONCATENATE(OrdersTable[[#This Row],[Clean_ID]],"-",OrdersTable[[#This Row],[Clean_Region]],"-",OrdersTable[[#This Row],[Clean_Product]])</f>
        <v>5030-SOUTH-Electronics</v>
      </c>
    </row>
    <row r="4033" spans="1:19" x14ac:dyDescent="0.3">
      <c r="A4033" t="s">
        <v>9989</v>
      </c>
      <c r="B4033" t="str">
        <f t="shared" si="372"/>
        <v>5031</v>
      </c>
      <c r="C4033" t="s">
        <v>9990</v>
      </c>
      <c r="D4033" t="str">
        <f t="shared" si="377"/>
        <v>Keith Maynard</v>
      </c>
      <c r="E4033" t="s">
        <v>21</v>
      </c>
      <c r="F4033" t="str">
        <f t="shared" si="373"/>
        <v>CENTRAL</v>
      </c>
      <c r="G4033" t="s">
        <v>12</v>
      </c>
      <c r="H4033" t="str">
        <f t="shared" si="374"/>
        <v>Electronics</v>
      </c>
      <c r="I4033" s="2" t="s">
        <v>2930</v>
      </c>
      <c r="J4033" s="1">
        <v>45615</v>
      </c>
      <c r="K4033">
        <v>555.58000000000004</v>
      </c>
      <c r="L4033" s="4">
        <v>555.58000000000004</v>
      </c>
      <c r="M4033" s="4" t="str">
        <f t="shared" si="375"/>
        <v>Low Sales</v>
      </c>
      <c r="N4033" s="2" t="str">
        <f t="shared" si="376"/>
        <v>Grade C</v>
      </c>
      <c r="O4033">
        <v>10</v>
      </c>
      <c r="P4033" s="4">
        <v>10</v>
      </c>
      <c r="Q4033" t="s">
        <v>18</v>
      </c>
      <c r="R4033" s="4">
        <v>8</v>
      </c>
      <c r="S4033" t="str">
        <f>CONCATENATE(OrdersTable[[#This Row],[Clean_ID]],"-",OrdersTable[[#This Row],[Clean_Region]],"-",OrdersTable[[#This Row],[Clean_Product]])</f>
        <v>5031-CENTRAL-Electronics</v>
      </c>
    </row>
    <row r="4034" spans="1:19" x14ac:dyDescent="0.3">
      <c r="A4034" t="s">
        <v>9991</v>
      </c>
      <c r="B4034" t="str">
        <f t="shared" ref="B4034:B4097" si="378">RIGHT(A4034, 4)</f>
        <v>5032</v>
      </c>
      <c r="C4034" t="s">
        <v>9992</v>
      </c>
      <c r="D4034" t="str">
        <f t="shared" si="377"/>
        <v>Brandy Kim</v>
      </c>
      <c r="E4034" t="s">
        <v>11</v>
      </c>
      <c r="F4034" t="str">
        <f t="shared" ref="F4034:F4097" si="379">UPPER(TRIM(E4034))</f>
        <v>NORTH</v>
      </c>
      <c r="G4034" t="s">
        <v>40</v>
      </c>
      <c r="H4034" t="str">
        <f t="shared" ref="H4034:H4097" si="380">PROPER(TRIM(G4034))</f>
        <v>Office Supplies</v>
      </c>
      <c r="I4034" s="2" t="s">
        <v>9993</v>
      </c>
      <c r="J4034" s="1">
        <v>45539</v>
      </c>
      <c r="K4034"/>
      <c r="L4034" s="4">
        <v>0</v>
      </c>
      <c r="M4034" s="4" t="str">
        <f t="shared" ref="M4034:M4097" si="381">IF(L4034&gt;2500, "High Sales", "Low Sales")</f>
        <v>Low Sales</v>
      </c>
      <c r="N4034" s="2" t="str">
        <f t="shared" ref="N4034:N4097" si="382">IF(OR(ISBLANK(L4034), L4034="", L4034=0), "Grade C", IF(L4034&gt;=4000, "Grade A", IF(L4034&gt;=2000, "Grade B", "Grade C")))</f>
        <v>Grade C</v>
      </c>
      <c r="O4034">
        <v>10</v>
      </c>
      <c r="P4034" s="4">
        <v>10</v>
      </c>
      <c r="Q4034" t="s">
        <v>23</v>
      </c>
      <c r="R4034" s="4">
        <v>2</v>
      </c>
      <c r="S4034" t="str">
        <f>CONCATENATE(OrdersTable[[#This Row],[Clean_ID]],"-",OrdersTable[[#This Row],[Clean_Region]],"-",OrdersTable[[#This Row],[Clean_Product]])</f>
        <v>5032-NORTH-Office Supplies</v>
      </c>
    </row>
    <row r="4035" spans="1:19" x14ac:dyDescent="0.3">
      <c r="A4035" t="s">
        <v>9994</v>
      </c>
      <c r="B4035" t="str">
        <f t="shared" si="378"/>
        <v>5033</v>
      </c>
      <c r="C4035" t="s">
        <v>9995</v>
      </c>
      <c r="D4035" t="str">
        <f t="shared" ref="D4035:D4098" si="383">PROPER(TRIM(C4035))</f>
        <v>Blake Taylor</v>
      </c>
      <c r="E4035" t="s">
        <v>21</v>
      </c>
      <c r="F4035" t="str">
        <f t="shared" si="379"/>
        <v>CENTRAL</v>
      </c>
      <c r="G4035" t="s">
        <v>35</v>
      </c>
      <c r="H4035" t="str">
        <f t="shared" si="380"/>
        <v>Electronics</v>
      </c>
      <c r="I4035" s="2" t="s">
        <v>3177</v>
      </c>
      <c r="J4035" s="1">
        <v>45942</v>
      </c>
      <c r="K4035"/>
      <c r="L4035" s="4">
        <v>0</v>
      </c>
      <c r="M4035" s="4" t="str">
        <f t="shared" si="381"/>
        <v>Low Sales</v>
      </c>
      <c r="N4035" s="2" t="str">
        <f t="shared" si="382"/>
        <v>Grade C</v>
      </c>
      <c r="O4035">
        <v>20</v>
      </c>
      <c r="P4035" s="4">
        <v>20</v>
      </c>
      <c r="Q4035" t="s">
        <v>31</v>
      </c>
      <c r="R4035" s="4">
        <v>7</v>
      </c>
      <c r="S4035" t="str">
        <f>CONCATENATE(OrdersTable[[#This Row],[Clean_ID]],"-",OrdersTable[[#This Row],[Clean_Region]],"-",OrdersTable[[#This Row],[Clean_Product]])</f>
        <v>5033-CENTRAL-Electronics</v>
      </c>
    </row>
    <row r="4036" spans="1:19" x14ac:dyDescent="0.3">
      <c r="A4036" t="s">
        <v>9996</v>
      </c>
      <c r="B4036" t="str">
        <f t="shared" si="378"/>
        <v>5034</v>
      </c>
      <c r="C4036" t="s">
        <v>9997</v>
      </c>
      <c r="D4036" t="str">
        <f t="shared" si="383"/>
        <v>Timothy Leblanc</v>
      </c>
      <c r="E4036" t="s">
        <v>44</v>
      </c>
      <c r="F4036" t="str">
        <f t="shared" si="379"/>
        <v>SOUTH</v>
      </c>
      <c r="G4036" t="s">
        <v>12</v>
      </c>
      <c r="H4036" t="str">
        <f t="shared" si="380"/>
        <v>Electronics</v>
      </c>
      <c r="I4036" s="2" t="s">
        <v>9547</v>
      </c>
      <c r="J4036" s="1">
        <v>46110</v>
      </c>
      <c r="K4036">
        <v>693.79</v>
      </c>
      <c r="L4036" s="4">
        <v>693.79</v>
      </c>
      <c r="M4036" s="4" t="str">
        <f t="shared" si="381"/>
        <v>Low Sales</v>
      </c>
      <c r="N4036" s="2" t="str">
        <f t="shared" si="382"/>
        <v>Grade C</v>
      </c>
      <c r="O4036">
        <v>10</v>
      </c>
      <c r="P4036" s="4">
        <v>10</v>
      </c>
      <c r="Q4036" t="s">
        <v>37</v>
      </c>
      <c r="R4036" s="4">
        <v>12</v>
      </c>
      <c r="S4036" t="str">
        <f>CONCATENATE(OrdersTable[[#This Row],[Clean_ID]],"-",OrdersTable[[#This Row],[Clean_Region]],"-",OrdersTable[[#This Row],[Clean_Product]])</f>
        <v>5034-SOUTH-Electronics</v>
      </c>
    </row>
    <row r="4037" spans="1:19" x14ac:dyDescent="0.3">
      <c r="A4037" t="s">
        <v>9998</v>
      </c>
      <c r="B4037" t="str">
        <f t="shared" si="378"/>
        <v>5035</v>
      </c>
      <c r="C4037" t="s">
        <v>9999</v>
      </c>
      <c r="D4037" t="str">
        <f t="shared" si="383"/>
        <v>Troy Conrad</v>
      </c>
      <c r="E4037" t="s">
        <v>34</v>
      </c>
      <c r="F4037" t="str">
        <f t="shared" si="379"/>
        <v>NORTH</v>
      </c>
      <c r="G4037" t="s">
        <v>35</v>
      </c>
      <c r="H4037" t="str">
        <f t="shared" si="380"/>
        <v>Electronics</v>
      </c>
      <c r="I4037" s="2" t="s">
        <v>6010</v>
      </c>
      <c r="J4037" s="1">
        <v>45849</v>
      </c>
      <c r="K4037"/>
      <c r="L4037" s="4">
        <v>0</v>
      </c>
      <c r="M4037" s="4" t="str">
        <f t="shared" si="381"/>
        <v>Low Sales</v>
      </c>
      <c r="N4037" s="2" t="str">
        <f t="shared" si="382"/>
        <v>Grade C</v>
      </c>
      <c r="O4037"/>
      <c r="P4037" s="4">
        <v>0</v>
      </c>
      <c r="Q4037" t="s">
        <v>14</v>
      </c>
      <c r="R4037" s="4">
        <v>15</v>
      </c>
      <c r="S4037" t="str">
        <f>CONCATENATE(OrdersTable[[#This Row],[Clean_ID]],"-",OrdersTable[[#This Row],[Clean_Region]],"-",OrdersTable[[#This Row],[Clean_Product]])</f>
        <v>5035-NORTH-Electronics</v>
      </c>
    </row>
    <row r="4038" spans="1:19" x14ac:dyDescent="0.3">
      <c r="A4038" t="s">
        <v>10000</v>
      </c>
      <c r="B4038" t="str">
        <f t="shared" si="378"/>
        <v>5036</v>
      </c>
      <c r="C4038" t="s">
        <v>10001</v>
      </c>
      <c r="D4038" t="str">
        <f t="shared" si="383"/>
        <v>Colin Nolan</v>
      </c>
      <c r="E4038" t="s">
        <v>51</v>
      </c>
      <c r="F4038" t="str">
        <f t="shared" si="379"/>
        <v>WEST</v>
      </c>
      <c r="G4038" t="s">
        <v>35</v>
      </c>
      <c r="H4038" t="str">
        <f t="shared" si="380"/>
        <v>Electronics</v>
      </c>
      <c r="I4038" s="2" t="s">
        <v>582</v>
      </c>
      <c r="J4038" s="1">
        <v>45371</v>
      </c>
      <c r="K4038"/>
      <c r="L4038" s="4">
        <v>0</v>
      </c>
      <c r="M4038" s="4" t="str">
        <f t="shared" si="381"/>
        <v>Low Sales</v>
      </c>
      <c r="N4038" s="2" t="str">
        <f t="shared" si="382"/>
        <v>Grade C</v>
      </c>
      <c r="O4038">
        <v>15</v>
      </c>
      <c r="P4038" s="4">
        <v>15</v>
      </c>
      <c r="Q4038" t="s">
        <v>37</v>
      </c>
      <c r="R4038" s="4">
        <v>14</v>
      </c>
      <c r="S4038" t="str">
        <f>CONCATENATE(OrdersTable[[#This Row],[Clean_ID]],"-",OrdersTable[[#This Row],[Clean_Region]],"-",OrdersTable[[#This Row],[Clean_Product]])</f>
        <v>5036-WEST-Electronics</v>
      </c>
    </row>
    <row r="4039" spans="1:19" x14ac:dyDescent="0.3">
      <c r="A4039" t="s">
        <v>10002</v>
      </c>
      <c r="B4039" t="str">
        <f t="shared" si="378"/>
        <v>5037</v>
      </c>
      <c r="C4039" t="s">
        <v>10003</v>
      </c>
      <c r="D4039" t="str">
        <f t="shared" si="383"/>
        <v>Lauren Cruz</v>
      </c>
      <c r="E4039" t="s">
        <v>21</v>
      </c>
      <c r="F4039" t="str">
        <f t="shared" si="379"/>
        <v>CENTRAL</v>
      </c>
      <c r="G4039" t="s">
        <v>40</v>
      </c>
      <c r="H4039" t="str">
        <f t="shared" si="380"/>
        <v>Office Supplies</v>
      </c>
      <c r="I4039" s="2" t="s">
        <v>10004</v>
      </c>
      <c r="J4039" s="1">
        <v>45906</v>
      </c>
      <c r="K4039"/>
      <c r="L4039" s="4">
        <v>0</v>
      </c>
      <c r="M4039" s="4" t="str">
        <f t="shared" si="381"/>
        <v>Low Sales</v>
      </c>
      <c r="N4039" s="2" t="str">
        <f t="shared" si="382"/>
        <v>Grade C</v>
      </c>
      <c r="O4039">
        <v>20</v>
      </c>
      <c r="P4039" s="4">
        <v>20</v>
      </c>
      <c r="Q4039" t="s">
        <v>31</v>
      </c>
      <c r="R4039" s="4">
        <v>12</v>
      </c>
      <c r="S4039" t="str">
        <f>CONCATENATE(OrdersTable[[#This Row],[Clean_ID]],"-",OrdersTable[[#This Row],[Clean_Region]],"-",OrdersTable[[#This Row],[Clean_Product]])</f>
        <v>5037-CENTRAL-Office Supplies</v>
      </c>
    </row>
    <row r="4040" spans="1:19" x14ac:dyDescent="0.3">
      <c r="A4040" t="s">
        <v>10005</v>
      </c>
      <c r="B4040" t="str">
        <f t="shared" si="378"/>
        <v>5038</v>
      </c>
      <c r="C4040" t="s">
        <v>10006</v>
      </c>
      <c r="D4040" t="str">
        <f t="shared" si="383"/>
        <v>Megan Rios</v>
      </c>
      <c r="E4040" t="s">
        <v>26</v>
      </c>
      <c r="F4040" t="str">
        <f t="shared" si="379"/>
        <v>EAST</v>
      </c>
      <c r="G4040" t="s">
        <v>12</v>
      </c>
      <c r="H4040" t="str">
        <f t="shared" si="380"/>
        <v>Electronics</v>
      </c>
      <c r="I4040" s="2" t="s">
        <v>5014</v>
      </c>
      <c r="J4040" s="1">
        <v>45827</v>
      </c>
      <c r="K4040">
        <v>867.97</v>
      </c>
      <c r="L4040" s="4">
        <v>867.97</v>
      </c>
      <c r="M4040" s="4" t="str">
        <f t="shared" si="381"/>
        <v>Low Sales</v>
      </c>
      <c r="N4040" s="2" t="str">
        <f t="shared" si="382"/>
        <v>Grade C</v>
      </c>
      <c r="O4040">
        <v>15</v>
      </c>
      <c r="P4040" s="4">
        <v>15</v>
      </c>
      <c r="Q4040" t="s">
        <v>18</v>
      </c>
      <c r="R4040" s="4">
        <v>2</v>
      </c>
      <c r="S4040" t="str">
        <f>CONCATENATE(OrdersTable[[#This Row],[Clean_ID]],"-",OrdersTable[[#This Row],[Clean_Region]],"-",OrdersTable[[#This Row],[Clean_Product]])</f>
        <v>5038-EAST-Electronics</v>
      </c>
    </row>
    <row r="4041" spans="1:19" x14ac:dyDescent="0.3">
      <c r="A4041" t="s">
        <v>10007</v>
      </c>
      <c r="B4041" t="str">
        <f t="shared" si="378"/>
        <v>5039</v>
      </c>
      <c r="C4041" t="s">
        <v>10008</v>
      </c>
      <c r="D4041" t="str">
        <f t="shared" si="383"/>
        <v>Stacie May</v>
      </c>
      <c r="E4041" t="s">
        <v>44</v>
      </c>
      <c r="F4041" t="str">
        <f t="shared" si="379"/>
        <v>SOUTH</v>
      </c>
      <c r="G4041" t="s">
        <v>35</v>
      </c>
      <c r="H4041" t="str">
        <f t="shared" si="380"/>
        <v>Electronics</v>
      </c>
      <c r="I4041" s="2" t="s">
        <v>4926</v>
      </c>
      <c r="J4041" s="1">
        <v>45735</v>
      </c>
      <c r="K4041"/>
      <c r="L4041" s="4">
        <v>0</v>
      </c>
      <c r="M4041" s="4" t="str">
        <f t="shared" si="381"/>
        <v>Low Sales</v>
      </c>
      <c r="N4041" s="2" t="str">
        <f t="shared" si="382"/>
        <v>Grade C</v>
      </c>
      <c r="O4041"/>
      <c r="P4041" s="4">
        <v>0</v>
      </c>
      <c r="Q4041" t="s">
        <v>31</v>
      </c>
      <c r="R4041" s="4">
        <v>7</v>
      </c>
      <c r="S4041" t="str">
        <f>CONCATENATE(OrdersTable[[#This Row],[Clean_ID]],"-",OrdersTable[[#This Row],[Clean_Region]],"-",OrdersTable[[#This Row],[Clean_Product]])</f>
        <v>5039-SOUTH-Electronics</v>
      </c>
    </row>
    <row r="4042" spans="1:19" x14ac:dyDescent="0.3">
      <c r="A4042" t="s">
        <v>10009</v>
      </c>
      <c r="B4042" t="str">
        <f t="shared" si="378"/>
        <v>5040</v>
      </c>
      <c r="C4042" t="s">
        <v>10010</v>
      </c>
      <c r="D4042" t="str">
        <f t="shared" si="383"/>
        <v>David Aguilar</v>
      </c>
      <c r="E4042" t="s">
        <v>21</v>
      </c>
      <c r="F4042" t="str">
        <f t="shared" si="379"/>
        <v>CENTRAL</v>
      </c>
      <c r="G4042" t="s">
        <v>40</v>
      </c>
      <c r="H4042" t="str">
        <f t="shared" si="380"/>
        <v>Office Supplies</v>
      </c>
      <c r="I4042" s="2" t="s">
        <v>2411</v>
      </c>
      <c r="J4042" s="1">
        <v>45471</v>
      </c>
      <c r="K4042">
        <v>2532.4299999999998</v>
      </c>
      <c r="L4042" s="4">
        <v>2532.4299999999998</v>
      </c>
      <c r="M4042" s="4" t="str">
        <f t="shared" si="381"/>
        <v>High Sales</v>
      </c>
      <c r="N4042" s="2" t="str">
        <f t="shared" si="382"/>
        <v>Grade B</v>
      </c>
      <c r="O4042"/>
      <c r="P4042" s="4">
        <v>0</v>
      </c>
      <c r="Q4042" t="s">
        <v>31</v>
      </c>
      <c r="R4042" s="4">
        <v>8</v>
      </c>
      <c r="S4042" t="str">
        <f>CONCATENATE(OrdersTable[[#This Row],[Clean_ID]],"-",OrdersTable[[#This Row],[Clean_Region]],"-",OrdersTable[[#This Row],[Clean_Product]])</f>
        <v>5040-CENTRAL-Office Supplies</v>
      </c>
    </row>
    <row r="4043" spans="1:19" x14ac:dyDescent="0.3">
      <c r="A4043" t="s">
        <v>10011</v>
      </c>
      <c r="B4043" t="str">
        <f t="shared" si="378"/>
        <v>5041</v>
      </c>
      <c r="C4043" t="s">
        <v>10012</v>
      </c>
      <c r="D4043" t="str">
        <f t="shared" si="383"/>
        <v>Alexander Mora</v>
      </c>
      <c r="E4043" t="s">
        <v>34</v>
      </c>
      <c r="F4043" t="str">
        <f t="shared" si="379"/>
        <v>NORTH</v>
      </c>
      <c r="G4043" t="s">
        <v>40</v>
      </c>
      <c r="H4043" t="str">
        <f t="shared" si="380"/>
        <v>Office Supplies</v>
      </c>
      <c r="I4043" s="2" t="s">
        <v>2669</v>
      </c>
      <c r="J4043" s="1">
        <v>45449</v>
      </c>
      <c r="K4043">
        <v>1250.57</v>
      </c>
      <c r="L4043" s="4">
        <v>1250.57</v>
      </c>
      <c r="M4043" s="4" t="str">
        <f t="shared" si="381"/>
        <v>Low Sales</v>
      </c>
      <c r="N4043" s="2" t="str">
        <f t="shared" si="382"/>
        <v>Grade C</v>
      </c>
      <c r="O4043">
        <v>10</v>
      </c>
      <c r="P4043" s="4">
        <v>10</v>
      </c>
      <c r="Q4043" t="s">
        <v>37</v>
      </c>
      <c r="R4043" s="4">
        <v>9</v>
      </c>
      <c r="S4043" t="str">
        <f>CONCATENATE(OrdersTable[[#This Row],[Clean_ID]],"-",OrdersTable[[#This Row],[Clean_Region]],"-",OrdersTable[[#This Row],[Clean_Product]])</f>
        <v>5041-NORTH-Office Supplies</v>
      </c>
    </row>
    <row r="4044" spans="1:19" x14ac:dyDescent="0.3">
      <c r="A4044" t="s">
        <v>10013</v>
      </c>
      <c r="B4044" t="str">
        <f t="shared" si="378"/>
        <v>5042</v>
      </c>
      <c r="C4044" t="s">
        <v>10014</v>
      </c>
      <c r="D4044" t="str">
        <f t="shared" si="383"/>
        <v>Ann Johnson</v>
      </c>
      <c r="E4044" t="s">
        <v>21</v>
      </c>
      <c r="F4044" t="str">
        <f t="shared" si="379"/>
        <v>CENTRAL</v>
      </c>
      <c r="G4044" t="s">
        <v>35</v>
      </c>
      <c r="H4044" t="str">
        <f t="shared" si="380"/>
        <v>Electronics</v>
      </c>
      <c r="I4044" s="2" t="s">
        <v>503</v>
      </c>
      <c r="J4044" s="1">
        <v>45385</v>
      </c>
      <c r="K4044">
        <v>3785.45</v>
      </c>
      <c r="L4044" s="4">
        <v>3785.45</v>
      </c>
      <c r="M4044" s="4" t="str">
        <f t="shared" si="381"/>
        <v>High Sales</v>
      </c>
      <c r="N4044" s="2" t="str">
        <f t="shared" si="382"/>
        <v>Grade B</v>
      </c>
      <c r="O4044">
        <v>10</v>
      </c>
      <c r="P4044" s="4">
        <v>10</v>
      </c>
      <c r="Q4044" t="s">
        <v>18</v>
      </c>
      <c r="R4044" s="4">
        <v>15</v>
      </c>
      <c r="S4044" t="str">
        <f>CONCATENATE(OrdersTable[[#This Row],[Clean_ID]],"-",OrdersTable[[#This Row],[Clean_Region]],"-",OrdersTable[[#This Row],[Clean_Product]])</f>
        <v>5042-CENTRAL-Electronics</v>
      </c>
    </row>
    <row r="4045" spans="1:19" x14ac:dyDescent="0.3">
      <c r="A4045" t="s">
        <v>10015</v>
      </c>
      <c r="B4045" t="str">
        <f t="shared" si="378"/>
        <v>5043</v>
      </c>
      <c r="C4045" t="s">
        <v>10016</v>
      </c>
      <c r="D4045" t="str">
        <f t="shared" si="383"/>
        <v>Aaron Hawkins</v>
      </c>
      <c r="E4045" t="s">
        <v>34</v>
      </c>
      <c r="F4045" t="str">
        <f t="shared" si="379"/>
        <v>NORTH</v>
      </c>
      <c r="G4045" t="s">
        <v>80</v>
      </c>
      <c r="H4045" t="str">
        <f t="shared" si="380"/>
        <v>Furniture</v>
      </c>
      <c r="I4045" s="2" t="s">
        <v>8526</v>
      </c>
      <c r="J4045" s="1">
        <v>45734</v>
      </c>
      <c r="K4045"/>
      <c r="L4045" s="4">
        <v>0</v>
      </c>
      <c r="M4045" s="4" t="str">
        <f t="shared" si="381"/>
        <v>Low Sales</v>
      </c>
      <c r="N4045" s="2" t="str">
        <f t="shared" si="382"/>
        <v>Grade C</v>
      </c>
      <c r="O4045">
        <v>10</v>
      </c>
      <c r="P4045" s="4">
        <v>10</v>
      </c>
      <c r="Q4045" t="s">
        <v>23</v>
      </c>
      <c r="R4045" s="4">
        <v>15</v>
      </c>
      <c r="S4045" t="str">
        <f>CONCATENATE(OrdersTable[[#This Row],[Clean_ID]],"-",OrdersTable[[#This Row],[Clean_Region]],"-",OrdersTable[[#This Row],[Clean_Product]])</f>
        <v>5043-NORTH-Furniture</v>
      </c>
    </row>
    <row r="4046" spans="1:19" x14ac:dyDescent="0.3">
      <c r="A4046" t="s">
        <v>10017</v>
      </c>
      <c r="B4046" t="str">
        <f t="shared" si="378"/>
        <v>5044</v>
      </c>
      <c r="C4046" t="s">
        <v>10018</v>
      </c>
      <c r="D4046" t="str">
        <f t="shared" si="383"/>
        <v>Brian Ponce</v>
      </c>
      <c r="E4046" t="s">
        <v>11</v>
      </c>
      <c r="F4046" t="str">
        <f t="shared" si="379"/>
        <v>NORTH</v>
      </c>
      <c r="G4046" t="s">
        <v>35</v>
      </c>
      <c r="H4046" t="str">
        <f t="shared" si="380"/>
        <v>Electronics</v>
      </c>
      <c r="I4046" s="2" t="s">
        <v>648</v>
      </c>
      <c r="J4046" s="1">
        <v>45998</v>
      </c>
      <c r="K4046"/>
      <c r="L4046" s="4">
        <v>0</v>
      </c>
      <c r="M4046" s="4" t="str">
        <f t="shared" si="381"/>
        <v>Low Sales</v>
      </c>
      <c r="N4046" s="2" t="str">
        <f t="shared" si="382"/>
        <v>Grade C</v>
      </c>
      <c r="O4046">
        <v>10</v>
      </c>
      <c r="P4046" s="4">
        <v>10</v>
      </c>
      <c r="Q4046" t="s">
        <v>23</v>
      </c>
      <c r="R4046" s="4">
        <v>3</v>
      </c>
      <c r="S4046" t="str">
        <f>CONCATENATE(OrdersTable[[#This Row],[Clean_ID]],"-",OrdersTable[[#This Row],[Clean_Region]],"-",OrdersTable[[#This Row],[Clean_Product]])</f>
        <v>5044-NORTH-Electronics</v>
      </c>
    </row>
    <row r="4047" spans="1:19" x14ac:dyDescent="0.3">
      <c r="A4047" t="s">
        <v>10019</v>
      </c>
      <c r="B4047" t="str">
        <f t="shared" si="378"/>
        <v>5045</v>
      </c>
      <c r="C4047" t="s">
        <v>10020</v>
      </c>
      <c r="D4047" t="str">
        <f t="shared" si="383"/>
        <v>Meagan Pierce</v>
      </c>
      <c r="E4047" t="s">
        <v>21</v>
      </c>
      <c r="F4047" t="str">
        <f t="shared" si="379"/>
        <v>CENTRAL</v>
      </c>
      <c r="G4047" t="s">
        <v>35</v>
      </c>
      <c r="H4047" t="str">
        <f t="shared" si="380"/>
        <v>Electronics</v>
      </c>
      <c r="I4047" s="2" t="s">
        <v>3141</v>
      </c>
      <c r="J4047" s="1">
        <v>46048</v>
      </c>
      <c r="K4047">
        <v>4908.71</v>
      </c>
      <c r="L4047" s="4">
        <v>4908.71</v>
      </c>
      <c r="M4047" s="4" t="str">
        <f t="shared" si="381"/>
        <v>High Sales</v>
      </c>
      <c r="N4047" s="2" t="str">
        <f t="shared" si="382"/>
        <v>Grade A</v>
      </c>
      <c r="O4047">
        <v>10</v>
      </c>
      <c r="P4047" s="4">
        <v>10</v>
      </c>
      <c r="Q4047" t="s">
        <v>14</v>
      </c>
      <c r="R4047" s="4">
        <v>9</v>
      </c>
      <c r="S4047" t="str">
        <f>CONCATENATE(OrdersTable[[#This Row],[Clean_ID]],"-",OrdersTable[[#This Row],[Clean_Region]],"-",OrdersTable[[#This Row],[Clean_Product]])</f>
        <v>5045-CENTRAL-Electronics</v>
      </c>
    </row>
    <row r="4048" spans="1:19" x14ac:dyDescent="0.3">
      <c r="A4048" t="s">
        <v>10021</v>
      </c>
      <c r="B4048" t="str">
        <f t="shared" si="378"/>
        <v>5046</v>
      </c>
      <c r="C4048" t="s">
        <v>10022</v>
      </c>
      <c r="D4048" t="str">
        <f t="shared" si="383"/>
        <v>Susan Andrews</v>
      </c>
      <c r="E4048" t="s">
        <v>51</v>
      </c>
      <c r="F4048" t="str">
        <f t="shared" si="379"/>
        <v>WEST</v>
      </c>
      <c r="G4048" t="s">
        <v>35</v>
      </c>
      <c r="H4048" t="str">
        <f t="shared" si="380"/>
        <v>Electronics</v>
      </c>
      <c r="I4048" s="2" t="s">
        <v>22</v>
      </c>
      <c r="J4048" s="1">
        <v>45866</v>
      </c>
      <c r="K4048"/>
      <c r="L4048" s="4">
        <v>0</v>
      </c>
      <c r="M4048" s="4" t="str">
        <f t="shared" si="381"/>
        <v>Low Sales</v>
      </c>
      <c r="N4048" s="2" t="str">
        <f t="shared" si="382"/>
        <v>Grade C</v>
      </c>
      <c r="O4048">
        <v>5</v>
      </c>
      <c r="P4048" s="4">
        <v>5</v>
      </c>
      <c r="Q4048" t="s">
        <v>14</v>
      </c>
      <c r="R4048" s="4">
        <v>7</v>
      </c>
      <c r="S4048" t="str">
        <f>CONCATENATE(OrdersTable[[#This Row],[Clean_ID]],"-",OrdersTable[[#This Row],[Clean_Region]],"-",OrdersTable[[#This Row],[Clean_Product]])</f>
        <v>5046-WEST-Electronics</v>
      </c>
    </row>
    <row r="4049" spans="1:19" x14ac:dyDescent="0.3">
      <c r="A4049" t="s">
        <v>10023</v>
      </c>
      <c r="B4049" t="str">
        <f t="shared" si="378"/>
        <v>5047</v>
      </c>
      <c r="C4049" t="s">
        <v>10024</v>
      </c>
      <c r="D4049" t="str">
        <f t="shared" si="383"/>
        <v>Jacqueline Torres</v>
      </c>
      <c r="E4049" t="s">
        <v>44</v>
      </c>
      <c r="F4049" t="str">
        <f t="shared" si="379"/>
        <v>SOUTH</v>
      </c>
      <c r="G4049" t="s">
        <v>80</v>
      </c>
      <c r="H4049" t="str">
        <f t="shared" si="380"/>
        <v>Furniture</v>
      </c>
      <c r="I4049" s="2" t="s">
        <v>2439</v>
      </c>
      <c r="J4049" s="1">
        <v>46135</v>
      </c>
      <c r="K4049"/>
      <c r="L4049" s="4">
        <v>0</v>
      </c>
      <c r="M4049" s="4" t="str">
        <f t="shared" si="381"/>
        <v>Low Sales</v>
      </c>
      <c r="N4049" s="2" t="str">
        <f t="shared" si="382"/>
        <v>Grade C</v>
      </c>
      <c r="O4049">
        <v>15</v>
      </c>
      <c r="P4049" s="4">
        <v>15</v>
      </c>
      <c r="Q4049" t="s">
        <v>23</v>
      </c>
      <c r="R4049" s="4">
        <v>4</v>
      </c>
      <c r="S4049" t="str">
        <f>CONCATENATE(OrdersTable[[#This Row],[Clean_ID]],"-",OrdersTable[[#This Row],[Clean_Region]],"-",OrdersTable[[#This Row],[Clean_Product]])</f>
        <v>5047-SOUTH-Furniture</v>
      </c>
    </row>
    <row r="4050" spans="1:19" x14ac:dyDescent="0.3">
      <c r="A4050" t="s">
        <v>10025</v>
      </c>
      <c r="B4050" t="str">
        <f t="shared" si="378"/>
        <v>5048</v>
      </c>
      <c r="C4050" t="s">
        <v>10026</v>
      </c>
      <c r="D4050" t="str">
        <f t="shared" si="383"/>
        <v>Elizabeth Owens</v>
      </c>
      <c r="E4050" t="s">
        <v>26</v>
      </c>
      <c r="F4050" t="str">
        <f t="shared" si="379"/>
        <v>EAST</v>
      </c>
      <c r="G4050" t="s">
        <v>35</v>
      </c>
      <c r="H4050" t="str">
        <f t="shared" si="380"/>
        <v>Electronics</v>
      </c>
      <c r="I4050" s="2" t="s">
        <v>1347</v>
      </c>
      <c r="J4050" s="1">
        <v>45469</v>
      </c>
      <c r="K4050">
        <v>4772.5</v>
      </c>
      <c r="L4050" s="4">
        <v>4772.5</v>
      </c>
      <c r="M4050" s="4" t="str">
        <f t="shared" si="381"/>
        <v>High Sales</v>
      </c>
      <c r="N4050" s="2" t="str">
        <f t="shared" si="382"/>
        <v>Grade A</v>
      </c>
      <c r="O4050">
        <v>20</v>
      </c>
      <c r="P4050" s="4">
        <v>20</v>
      </c>
      <c r="Q4050" t="s">
        <v>23</v>
      </c>
      <c r="R4050" s="4">
        <v>11</v>
      </c>
      <c r="S4050" t="str">
        <f>CONCATENATE(OrdersTable[[#This Row],[Clean_ID]],"-",OrdersTable[[#This Row],[Clean_Region]],"-",OrdersTable[[#This Row],[Clean_Product]])</f>
        <v>5048-EAST-Electronics</v>
      </c>
    </row>
    <row r="4051" spans="1:19" x14ac:dyDescent="0.3">
      <c r="A4051" t="s">
        <v>10027</v>
      </c>
      <c r="B4051" t="str">
        <f t="shared" si="378"/>
        <v>5049</v>
      </c>
      <c r="C4051" t="s">
        <v>10028</v>
      </c>
      <c r="D4051" t="str">
        <f t="shared" si="383"/>
        <v>Thomas Hunter</v>
      </c>
      <c r="E4051" t="s">
        <v>11</v>
      </c>
      <c r="F4051" t="str">
        <f t="shared" si="379"/>
        <v>NORTH</v>
      </c>
      <c r="G4051" t="s">
        <v>12</v>
      </c>
      <c r="H4051" t="str">
        <f t="shared" si="380"/>
        <v>Electronics</v>
      </c>
      <c r="I4051" s="2" t="s">
        <v>2258</v>
      </c>
      <c r="J4051" s="1">
        <v>45349</v>
      </c>
      <c r="K4051"/>
      <c r="L4051" s="4">
        <v>0</v>
      </c>
      <c r="M4051" s="4" t="str">
        <f t="shared" si="381"/>
        <v>Low Sales</v>
      </c>
      <c r="N4051" s="2" t="str">
        <f t="shared" si="382"/>
        <v>Grade C</v>
      </c>
      <c r="O4051"/>
      <c r="P4051" s="4">
        <v>0</v>
      </c>
      <c r="Q4051" t="s">
        <v>31</v>
      </c>
      <c r="R4051" s="4">
        <v>12</v>
      </c>
      <c r="S4051" t="str">
        <f>CONCATENATE(OrdersTable[[#This Row],[Clean_ID]],"-",OrdersTable[[#This Row],[Clean_Region]],"-",OrdersTable[[#This Row],[Clean_Product]])</f>
        <v>5049-NORTH-Electronics</v>
      </c>
    </row>
    <row r="4052" spans="1:19" x14ac:dyDescent="0.3">
      <c r="A4052" t="s">
        <v>10029</v>
      </c>
      <c r="B4052" t="str">
        <f t="shared" si="378"/>
        <v>5050</v>
      </c>
      <c r="C4052" t="s">
        <v>10030</v>
      </c>
      <c r="D4052" t="str">
        <f t="shared" si="383"/>
        <v>Robert Jordan</v>
      </c>
      <c r="E4052" t="s">
        <v>21</v>
      </c>
      <c r="F4052" t="str">
        <f t="shared" si="379"/>
        <v>CENTRAL</v>
      </c>
      <c r="G4052" t="s">
        <v>35</v>
      </c>
      <c r="H4052" t="str">
        <f t="shared" si="380"/>
        <v>Electronics</v>
      </c>
      <c r="I4052" s="2" t="s">
        <v>10031</v>
      </c>
      <c r="J4052" s="1">
        <v>45515</v>
      </c>
      <c r="K4052"/>
      <c r="L4052" s="4">
        <v>0</v>
      </c>
      <c r="M4052" s="4" t="str">
        <f t="shared" si="381"/>
        <v>Low Sales</v>
      </c>
      <c r="N4052" s="2" t="str">
        <f t="shared" si="382"/>
        <v>Grade C</v>
      </c>
      <c r="O4052">
        <v>10</v>
      </c>
      <c r="P4052" s="4">
        <v>10</v>
      </c>
      <c r="Q4052" t="s">
        <v>18</v>
      </c>
      <c r="R4052" s="4">
        <v>3</v>
      </c>
      <c r="S4052" t="str">
        <f>CONCATENATE(OrdersTable[[#This Row],[Clean_ID]],"-",OrdersTable[[#This Row],[Clean_Region]],"-",OrdersTable[[#This Row],[Clean_Product]])</f>
        <v>5050-CENTRAL-Electronics</v>
      </c>
    </row>
    <row r="4053" spans="1:19" x14ac:dyDescent="0.3">
      <c r="A4053" t="s">
        <v>10032</v>
      </c>
      <c r="B4053" t="str">
        <f t="shared" si="378"/>
        <v>5051</v>
      </c>
      <c r="C4053" t="s">
        <v>4201</v>
      </c>
      <c r="D4053" t="str">
        <f t="shared" si="383"/>
        <v>Andrew Smith</v>
      </c>
      <c r="E4053" t="s">
        <v>21</v>
      </c>
      <c r="F4053" t="str">
        <f t="shared" si="379"/>
        <v>CENTRAL</v>
      </c>
      <c r="G4053" t="s">
        <v>40</v>
      </c>
      <c r="H4053" t="str">
        <f t="shared" si="380"/>
        <v>Office Supplies</v>
      </c>
      <c r="I4053" s="2" t="s">
        <v>3692</v>
      </c>
      <c r="J4053" s="1">
        <v>46127</v>
      </c>
      <c r="K4053">
        <v>4617.7700000000004</v>
      </c>
      <c r="L4053" s="4">
        <v>4617.7700000000004</v>
      </c>
      <c r="M4053" s="4" t="str">
        <f t="shared" si="381"/>
        <v>High Sales</v>
      </c>
      <c r="N4053" s="2" t="str">
        <f t="shared" si="382"/>
        <v>Grade A</v>
      </c>
      <c r="O4053">
        <v>15</v>
      </c>
      <c r="P4053" s="4">
        <v>15</v>
      </c>
      <c r="Q4053" t="s">
        <v>18</v>
      </c>
      <c r="R4053" s="4">
        <v>13</v>
      </c>
      <c r="S4053" t="str">
        <f>CONCATENATE(OrdersTable[[#This Row],[Clean_ID]],"-",OrdersTable[[#This Row],[Clean_Region]],"-",OrdersTable[[#This Row],[Clean_Product]])</f>
        <v>5051-CENTRAL-Office Supplies</v>
      </c>
    </row>
    <row r="4054" spans="1:19" x14ac:dyDescent="0.3">
      <c r="A4054" t="s">
        <v>10033</v>
      </c>
      <c r="B4054" t="str">
        <f t="shared" si="378"/>
        <v>5052</v>
      </c>
      <c r="C4054" t="s">
        <v>10034</v>
      </c>
      <c r="D4054" t="str">
        <f t="shared" si="383"/>
        <v>Jason Woods</v>
      </c>
      <c r="E4054" t="s">
        <v>26</v>
      </c>
      <c r="F4054" t="str">
        <f t="shared" si="379"/>
        <v>EAST</v>
      </c>
      <c r="G4054" t="s">
        <v>12</v>
      </c>
      <c r="H4054" t="str">
        <f t="shared" si="380"/>
        <v>Electronics</v>
      </c>
      <c r="I4054" s="2" t="s">
        <v>3048</v>
      </c>
      <c r="J4054" s="1">
        <v>46073</v>
      </c>
      <c r="K4054"/>
      <c r="L4054" s="4">
        <v>0</v>
      </c>
      <c r="M4054" s="4" t="str">
        <f t="shared" si="381"/>
        <v>Low Sales</v>
      </c>
      <c r="N4054" s="2" t="str">
        <f t="shared" si="382"/>
        <v>Grade C</v>
      </c>
      <c r="O4054">
        <v>15</v>
      </c>
      <c r="P4054" s="4">
        <v>15</v>
      </c>
      <c r="Q4054" t="s">
        <v>31</v>
      </c>
      <c r="R4054" s="4">
        <v>5</v>
      </c>
      <c r="S4054" t="str">
        <f>CONCATENATE(OrdersTable[[#This Row],[Clean_ID]],"-",OrdersTable[[#This Row],[Clean_Region]],"-",OrdersTable[[#This Row],[Clean_Product]])</f>
        <v>5052-EAST-Electronics</v>
      </c>
    </row>
    <row r="4055" spans="1:19" x14ac:dyDescent="0.3">
      <c r="A4055" t="s">
        <v>10035</v>
      </c>
      <c r="B4055" t="str">
        <f t="shared" si="378"/>
        <v>5053</v>
      </c>
      <c r="C4055" t="s">
        <v>10036</v>
      </c>
      <c r="D4055" t="str">
        <f t="shared" si="383"/>
        <v>Caitlin Mills</v>
      </c>
      <c r="E4055" t="s">
        <v>51</v>
      </c>
      <c r="F4055" t="str">
        <f t="shared" si="379"/>
        <v>WEST</v>
      </c>
      <c r="G4055" t="s">
        <v>80</v>
      </c>
      <c r="H4055" t="str">
        <f t="shared" si="380"/>
        <v>Furniture</v>
      </c>
      <c r="I4055" s="2" t="s">
        <v>5766</v>
      </c>
      <c r="J4055" s="1">
        <v>45884</v>
      </c>
      <c r="K4055"/>
      <c r="L4055" s="4">
        <v>0</v>
      </c>
      <c r="M4055" s="4" t="str">
        <f t="shared" si="381"/>
        <v>Low Sales</v>
      </c>
      <c r="N4055" s="2" t="str">
        <f t="shared" si="382"/>
        <v>Grade C</v>
      </c>
      <c r="O4055">
        <v>5</v>
      </c>
      <c r="P4055" s="4">
        <v>5</v>
      </c>
      <c r="Q4055" t="s">
        <v>31</v>
      </c>
      <c r="R4055" s="4">
        <v>2</v>
      </c>
      <c r="S4055" t="str">
        <f>CONCATENATE(OrdersTable[[#This Row],[Clean_ID]],"-",OrdersTable[[#This Row],[Clean_Region]],"-",OrdersTable[[#This Row],[Clean_Product]])</f>
        <v>5053-WEST-Furniture</v>
      </c>
    </row>
    <row r="4056" spans="1:19" x14ac:dyDescent="0.3">
      <c r="A4056" t="s">
        <v>10037</v>
      </c>
      <c r="B4056" t="str">
        <f t="shared" si="378"/>
        <v>5054</v>
      </c>
      <c r="C4056" t="s">
        <v>10038</v>
      </c>
      <c r="D4056" t="str">
        <f t="shared" si="383"/>
        <v>Valerie Compton</v>
      </c>
      <c r="E4056" t="s">
        <v>34</v>
      </c>
      <c r="F4056" t="str">
        <f t="shared" si="379"/>
        <v>NORTH</v>
      </c>
      <c r="G4056" t="s">
        <v>35</v>
      </c>
      <c r="H4056" t="str">
        <f t="shared" si="380"/>
        <v>Electronics</v>
      </c>
      <c r="I4056" s="2" t="s">
        <v>790</v>
      </c>
      <c r="J4056" s="1">
        <v>45780</v>
      </c>
      <c r="K4056">
        <v>2710.31</v>
      </c>
      <c r="L4056" s="4">
        <v>2710.31</v>
      </c>
      <c r="M4056" s="4" t="str">
        <f t="shared" si="381"/>
        <v>High Sales</v>
      </c>
      <c r="N4056" s="2" t="str">
        <f t="shared" si="382"/>
        <v>Grade B</v>
      </c>
      <c r="O4056">
        <v>15</v>
      </c>
      <c r="P4056" s="4">
        <v>15</v>
      </c>
      <c r="Q4056" t="s">
        <v>37</v>
      </c>
      <c r="R4056" s="4">
        <v>7</v>
      </c>
      <c r="S4056" t="str">
        <f>CONCATENATE(OrdersTable[[#This Row],[Clean_ID]],"-",OrdersTable[[#This Row],[Clean_Region]],"-",OrdersTable[[#This Row],[Clean_Product]])</f>
        <v>5054-NORTH-Electronics</v>
      </c>
    </row>
    <row r="4057" spans="1:19" x14ac:dyDescent="0.3">
      <c r="A4057" t="s">
        <v>10039</v>
      </c>
      <c r="B4057" t="str">
        <f t="shared" si="378"/>
        <v>5055</v>
      </c>
      <c r="C4057" t="s">
        <v>10040</v>
      </c>
      <c r="D4057" t="str">
        <f t="shared" si="383"/>
        <v>Shane Byrd</v>
      </c>
      <c r="E4057" t="s">
        <v>11</v>
      </c>
      <c r="F4057" t="str">
        <f t="shared" si="379"/>
        <v>NORTH</v>
      </c>
      <c r="G4057" t="s">
        <v>40</v>
      </c>
      <c r="H4057" t="str">
        <f t="shared" si="380"/>
        <v>Office Supplies</v>
      </c>
      <c r="I4057" s="2" t="s">
        <v>642</v>
      </c>
      <c r="J4057" s="1">
        <v>45701</v>
      </c>
      <c r="K4057"/>
      <c r="L4057" s="4">
        <v>0</v>
      </c>
      <c r="M4057" s="4" t="str">
        <f t="shared" si="381"/>
        <v>Low Sales</v>
      </c>
      <c r="N4057" s="2" t="str">
        <f t="shared" si="382"/>
        <v>Grade C</v>
      </c>
      <c r="O4057">
        <v>15</v>
      </c>
      <c r="P4057" s="4">
        <v>15</v>
      </c>
      <c r="Q4057" t="s">
        <v>23</v>
      </c>
      <c r="R4057" s="4">
        <v>10</v>
      </c>
      <c r="S4057" t="str">
        <f>CONCATENATE(OrdersTable[[#This Row],[Clean_ID]],"-",OrdersTable[[#This Row],[Clean_Region]],"-",OrdersTable[[#This Row],[Clean_Product]])</f>
        <v>5055-NORTH-Office Supplies</v>
      </c>
    </row>
    <row r="4058" spans="1:19" x14ac:dyDescent="0.3">
      <c r="A4058" t="s">
        <v>10041</v>
      </c>
      <c r="B4058" t="str">
        <f t="shared" si="378"/>
        <v>5056</v>
      </c>
      <c r="C4058" t="s">
        <v>10042</v>
      </c>
      <c r="D4058" t="str">
        <f t="shared" si="383"/>
        <v>George Robinson</v>
      </c>
      <c r="E4058" t="s">
        <v>34</v>
      </c>
      <c r="F4058" t="str">
        <f t="shared" si="379"/>
        <v>NORTH</v>
      </c>
      <c r="G4058" t="s">
        <v>40</v>
      </c>
      <c r="H4058" t="str">
        <f t="shared" si="380"/>
        <v>Office Supplies</v>
      </c>
      <c r="I4058" s="2" t="s">
        <v>769</v>
      </c>
      <c r="J4058" s="1">
        <v>45577</v>
      </c>
      <c r="K4058"/>
      <c r="L4058" s="4">
        <v>0</v>
      </c>
      <c r="M4058" s="4" t="str">
        <f t="shared" si="381"/>
        <v>Low Sales</v>
      </c>
      <c r="N4058" s="2" t="str">
        <f t="shared" si="382"/>
        <v>Grade C</v>
      </c>
      <c r="O4058">
        <v>20</v>
      </c>
      <c r="P4058" s="4">
        <v>20</v>
      </c>
      <c r="Q4058" t="s">
        <v>23</v>
      </c>
      <c r="R4058" s="4">
        <v>12</v>
      </c>
      <c r="S4058" t="str">
        <f>CONCATENATE(OrdersTable[[#This Row],[Clean_ID]],"-",OrdersTable[[#This Row],[Clean_Region]],"-",OrdersTable[[#This Row],[Clean_Product]])</f>
        <v>5056-NORTH-Office Supplies</v>
      </c>
    </row>
    <row r="4059" spans="1:19" x14ac:dyDescent="0.3">
      <c r="A4059" t="s">
        <v>10043</v>
      </c>
      <c r="B4059" t="str">
        <f t="shared" si="378"/>
        <v>5057</v>
      </c>
      <c r="C4059" t="s">
        <v>10044</v>
      </c>
      <c r="D4059" t="str">
        <f t="shared" si="383"/>
        <v>Joseph Webb</v>
      </c>
      <c r="E4059" t="s">
        <v>44</v>
      </c>
      <c r="F4059" t="str">
        <f t="shared" si="379"/>
        <v>SOUTH</v>
      </c>
      <c r="G4059" t="s">
        <v>80</v>
      </c>
      <c r="H4059" t="str">
        <f t="shared" si="380"/>
        <v>Furniture</v>
      </c>
      <c r="I4059" s="2" t="s">
        <v>9305</v>
      </c>
      <c r="J4059" s="1">
        <v>45483</v>
      </c>
      <c r="K4059">
        <v>932.66</v>
      </c>
      <c r="L4059" s="4">
        <v>932.66</v>
      </c>
      <c r="M4059" s="4" t="str">
        <f t="shared" si="381"/>
        <v>Low Sales</v>
      </c>
      <c r="N4059" s="2" t="str">
        <f t="shared" si="382"/>
        <v>Grade C</v>
      </c>
      <c r="O4059">
        <v>10</v>
      </c>
      <c r="P4059" s="4">
        <v>10</v>
      </c>
      <c r="Q4059" t="s">
        <v>31</v>
      </c>
      <c r="R4059" s="4">
        <v>9</v>
      </c>
      <c r="S4059" t="str">
        <f>CONCATENATE(OrdersTable[[#This Row],[Clean_ID]],"-",OrdersTable[[#This Row],[Clean_Region]],"-",OrdersTable[[#This Row],[Clean_Product]])</f>
        <v>5057-SOUTH-Furniture</v>
      </c>
    </row>
    <row r="4060" spans="1:19" x14ac:dyDescent="0.3">
      <c r="A4060" t="s">
        <v>10045</v>
      </c>
      <c r="B4060" t="str">
        <f t="shared" si="378"/>
        <v>5058</v>
      </c>
      <c r="C4060" t="s">
        <v>10046</v>
      </c>
      <c r="D4060" t="str">
        <f t="shared" si="383"/>
        <v>Frederick Case</v>
      </c>
      <c r="E4060" t="s">
        <v>21</v>
      </c>
      <c r="F4060" t="str">
        <f t="shared" si="379"/>
        <v>CENTRAL</v>
      </c>
      <c r="G4060" t="s">
        <v>40</v>
      </c>
      <c r="H4060" t="str">
        <f t="shared" si="380"/>
        <v>Office Supplies</v>
      </c>
      <c r="I4060" s="2" t="s">
        <v>3818</v>
      </c>
      <c r="J4060" s="1">
        <v>45652</v>
      </c>
      <c r="K4060"/>
      <c r="L4060" s="4">
        <v>0</v>
      </c>
      <c r="M4060" s="4" t="str">
        <f t="shared" si="381"/>
        <v>Low Sales</v>
      </c>
      <c r="N4060" s="2" t="str">
        <f t="shared" si="382"/>
        <v>Grade C</v>
      </c>
      <c r="O4060">
        <v>5</v>
      </c>
      <c r="P4060" s="4">
        <v>5</v>
      </c>
      <c r="Q4060" t="s">
        <v>14</v>
      </c>
      <c r="R4060" s="4">
        <v>11</v>
      </c>
      <c r="S4060" t="str">
        <f>CONCATENATE(OrdersTable[[#This Row],[Clean_ID]],"-",OrdersTable[[#This Row],[Clean_Region]],"-",OrdersTable[[#This Row],[Clean_Product]])</f>
        <v>5058-CENTRAL-Office Supplies</v>
      </c>
    </row>
    <row r="4061" spans="1:19" x14ac:dyDescent="0.3">
      <c r="A4061" t="s">
        <v>10047</v>
      </c>
      <c r="B4061" t="str">
        <f t="shared" si="378"/>
        <v>5059</v>
      </c>
      <c r="C4061" t="s">
        <v>10048</v>
      </c>
      <c r="D4061" t="str">
        <f t="shared" si="383"/>
        <v>Jeffrey Salazar</v>
      </c>
      <c r="E4061" t="s">
        <v>51</v>
      </c>
      <c r="F4061" t="str">
        <f t="shared" si="379"/>
        <v>WEST</v>
      </c>
      <c r="G4061" t="s">
        <v>80</v>
      </c>
      <c r="H4061" t="str">
        <f t="shared" si="380"/>
        <v>Furniture</v>
      </c>
      <c r="I4061" s="2" t="s">
        <v>5224</v>
      </c>
      <c r="J4061" s="1">
        <v>45536</v>
      </c>
      <c r="K4061"/>
      <c r="L4061" s="4">
        <v>0</v>
      </c>
      <c r="M4061" s="4" t="str">
        <f t="shared" si="381"/>
        <v>Low Sales</v>
      </c>
      <c r="N4061" s="2" t="str">
        <f t="shared" si="382"/>
        <v>Grade C</v>
      </c>
      <c r="O4061"/>
      <c r="P4061" s="4">
        <v>0</v>
      </c>
      <c r="Q4061" t="s">
        <v>37</v>
      </c>
      <c r="R4061" s="4">
        <v>11</v>
      </c>
      <c r="S4061" t="str">
        <f>CONCATENATE(OrdersTable[[#This Row],[Clean_ID]],"-",OrdersTable[[#This Row],[Clean_Region]],"-",OrdersTable[[#This Row],[Clean_Product]])</f>
        <v>5059-WEST-Furniture</v>
      </c>
    </row>
    <row r="4062" spans="1:19" x14ac:dyDescent="0.3">
      <c r="A4062" t="s">
        <v>10049</v>
      </c>
      <c r="B4062" t="str">
        <f t="shared" si="378"/>
        <v>5060</v>
      </c>
      <c r="C4062" t="s">
        <v>10050</v>
      </c>
      <c r="D4062" t="str">
        <f t="shared" si="383"/>
        <v>Garrett Newton</v>
      </c>
      <c r="E4062" t="s">
        <v>26</v>
      </c>
      <c r="F4062" t="str">
        <f t="shared" si="379"/>
        <v>EAST</v>
      </c>
      <c r="G4062" t="s">
        <v>80</v>
      </c>
      <c r="H4062" t="str">
        <f t="shared" si="380"/>
        <v>Furniture</v>
      </c>
      <c r="I4062" s="2" t="s">
        <v>2182</v>
      </c>
      <c r="J4062" s="1">
        <v>45841</v>
      </c>
      <c r="K4062"/>
      <c r="L4062" s="4">
        <v>0</v>
      </c>
      <c r="M4062" s="4" t="str">
        <f t="shared" si="381"/>
        <v>Low Sales</v>
      </c>
      <c r="N4062" s="2" t="str">
        <f t="shared" si="382"/>
        <v>Grade C</v>
      </c>
      <c r="O4062">
        <v>5</v>
      </c>
      <c r="P4062" s="4">
        <v>5</v>
      </c>
      <c r="Q4062" t="s">
        <v>37</v>
      </c>
      <c r="R4062" s="4">
        <v>10</v>
      </c>
      <c r="S4062" t="str">
        <f>CONCATENATE(OrdersTable[[#This Row],[Clean_ID]],"-",OrdersTable[[#This Row],[Clean_Region]],"-",OrdersTable[[#This Row],[Clean_Product]])</f>
        <v>5060-EAST-Furniture</v>
      </c>
    </row>
    <row r="4063" spans="1:19" x14ac:dyDescent="0.3">
      <c r="A4063" t="s">
        <v>10051</v>
      </c>
      <c r="B4063" t="str">
        <f t="shared" si="378"/>
        <v>5061</v>
      </c>
      <c r="C4063" t="s">
        <v>10052</v>
      </c>
      <c r="D4063" t="str">
        <f t="shared" si="383"/>
        <v>Melissa Nichols</v>
      </c>
      <c r="E4063" t="s">
        <v>26</v>
      </c>
      <c r="F4063" t="str">
        <f t="shared" si="379"/>
        <v>EAST</v>
      </c>
      <c r="G4063" t="s">
        <v>80</v>
      </c>
      <c r="H4063" t="str">
        <f t="shared" si="380"/>
        <v>Furniture</v>
      </c>
      <c r="I4063" s="2" t="s">
        <v>6349</v>
      </c>
      <c r="J4063" s="1">
        <v>45352</v>
      </c>
      <c r="K4063">
        <v>687.43</v>
      </c>
      <c r="L4063" s="4">
        <v>687.43</v>
      </c>
      <c r="M4063" s="4" t="str">
        <f t="shared" si="381"/>
        <v>Low Sales</v>
      </c>
      <c r="N4063" s="2" t="str">
        <f t="shared" si="382"/>
        <v>Grade C</v>
      </c>
      <c r="O4063">
        <v>10</v>
      </c>
      <c r="P4063" s="4">
        <v>10</v>
      </c>
      <c r="Q4063" t="s">
        <v>18</v>
      </c>
      <c r="R4063" s="4">
        <v>10</v>
      </c>
      <c r="S4063" t="str">
        <f>CONCATENATE(OrdersTable[[#This Row],[Clean_ID]],"-",OrdersTable[[#This Row],[Clean_Region]],"-",OrdersTable[[#This Row],[Clean_Product]])</f>
        <v>5061-EAST-Furniture</v>
      </c>
    </row>
    <row r="4064" spans="1:19" x14ac:dyDescent="0.3">
      <c r="A4064" t="s">
        <v>10053</v>
      </c>
      <c r="B4064" t="str">
        <f t="shared" si="378"/>
        <v>5062</v>
      </c>
      <c r="C4064" t="s">
        <v>10054</v>
      </c>
      <c r="D4064" t="str">
        <f t="shared" si="383"/>
        <v>James Casey</v>
      </c>
      <c r="E4064" t="s">
        <v>21</v>
      </c>
      <c r="F4064" t="str">
        <f t="shared" si="379"/>
        <v>CENTRAL</v>
      </c>
      <c r="G4064" t="s">
        <v>12</v>
      </c>
      <c r="H4064" t="str">
        <f t="shared" si="380"/>
        <v>Electronics</v>
      </c>
      <c r="I4064" s="2" t="s">
        <v>4345</v>
      </c>
      <c r="J4064" s="1">
        <v>46002</v>
      </c>
      <c r="K4064"/>
      <c r="L4064" s="4">
        <v>0</v>
      </c>
      <c r="M4064" s="4" t="str">
        <f t="shared" si="381"/>
        <v>Low Sales</v>
      </c>
      <c r="N4064" s="2" t="str">
        <f t="shared" si="382"/>
        <v>Grade C</v>
      </c>
      <c r="O4064">
        <v>5</v>
      </c>
      <c r="P4064" s="4">
        <v>5</v>
      </c>
      <c r="Q4064" t="s">
        <v>23</v>
      </c>
      <c r="R4064" s="4">
        <v>3</v>
      </c>
      <c r="S4064" t="str">
        <f>CONCATENATE(OrdersTable[[#This Row],[Clean_ID]],"-",OrdersTable[[#This Row],[Clean_Region]],"-",OrdersTable[[#This Row],[Clean_Product]])</f>
        <v>5062-CENTRAL-Electronics</v>
      </c>
    </row>
    <row r="4065" spans="1:19" x14ac:dyDescent="0.3">
      <c r="A4065" t="s">
        <v>10055</v>
      </c>
      <c r="B4065" t="str">
        <f t="shared" si="378"/>
        <v>5063</v>
      </c>
      <c r="C4065" t="s">
        <v>10056</v>
      </c>
      <c r="D4065" t="str">
        <f t="shared" si="383"/>
        <v>Daniel Jenkins</v>
      </c>
      <c r="E4065" t="s">
        <v>21</v>
      </c>
      <c r="F4065" t="str">
        <f t="shared" si="379"/>
        <v>CENTRAL</v>
      </c>
      <c r="G4065" t="s">
        <v>80</v>
      </c>
      <c r="H4065" t="str">
        <f t="shared" si="380"/>
        <v>Furniture</v>
      </c>
      <c r="I4065" s="2" t="s">
        <v>9324</v>
      </c>
      <c r="J4065" s="1">
        <v>45574</v>
      </c>
      <c r="K4065">
        <v>2150.2800000000002</v>
      </c>
      <c r="L4065" s="4">
        <v>2150.2800000000002</v>
      </c>
      <c r="M4065" s="4" t="str">
        <f t="shared" si="381"/>
        <v>Low Sales</v>
      </c>
      <c r="N4065" s="2" t="str">
        <f t="shared" si="382"/>
        <v>Grade B</v>
      </c>
      <c r="O4065">
        <v>15</v>
      </c>
      <c r="P4065" s="4">
        <v>15</v>
      </c>
      <c r="Q4065" t="s">
        <v>37</v>
      </c>
      <c r="R4065" s="4">
        <v>13</v>
      </c>
      <c r="S4065" t="str">
        <f>CONCATENATE(OrdersTable[[#This Row],[Clean_ID]],"-",OrdersTable[[#This Row],[Clean_Region]],"-",OrdersTable[[#This Row],[Clean_Product]])</f>
        <v>5063-CENTRAL-Furniture</v>
      </c>
    </row>
    <row r="4066" spans="1:19" x14ac:dyDescent="0.3">
      <c r="A4066" t="s">
        <v>10057</v>
      </c>
      <c r="B4066" t="str">
        <f t="shared" si="378"/>
        <v>5064</v>
      </c>
      <c r="C4066" t="s">
        <v>10058</v>
      </c>
      <c r="D4066" t="str">
        <f t="shared" si="383"/>
        <v>Crystal Carpenter</v>
      </c>
      <c r="E4066" t="s">
        <v>34</v>
      </c>
      <c r="F4066" t="str">
        <f t="shared" si="379"/>
        <v>NORTH</v>
      </c>
      <c r="G4066" t="s">
        <v>12</v>
      </c>
      <c r="H4066" t="str">
        <f t="shared" si="380"/>
        <v>Electronics</v>
      </c>
      <c r="I4066" s="2" t="s">
        <v>6949</v>
      </c>
      <c r="J4066" s="1">
        <v>45845</v>
      </c>
      <c r="K4066">
        <v>133.69999999999999</v>
      </c>
      <c r="L4066" s="4">
        <v>133.69999999999999</v>
      </c>
      <c r="M4066" s="4" t="str">
        <f t="shared" si="381"/>
        <v>Low Sales</v>
      </c>
      <c r="N4066" s="2" t="str">
        <f t="shared" si="382"/>
        <v>Grade C</v>
      </c>
      <c r="O4066">
        <v>15</v>
      </c>
      <c r="P4066" s="4">
        <v>15</v>
      </c>
      <c r="Q4066" t="s">
        <v>18</v>
      </c>
      <c r="R4066" s="4">
        <v>4</v>
      </c>
      <c r="S4066" t="str">
        <f>CONCATENATE(OrdersTable[[#This Row],[Clean_ID]],"-",OrdersTable[[#This Row],[Clean_Region]],"-",OrdersTable[[#This Row],[Clean_Product]])</f>
        <v>5064-NORTH-Electronics</v>
      </c>
    </row>
    <row r="4067" spans="1:19" x14ac:dyDescent="0.3">
      <c r="A4067" t="s">
        <v>10059</v>
      </c>
      <c r="B4067" t="str">
        <f t="shared" si="378"/>
        <v>5065</v>
      </c>
      <c r="C4067" t="s">
        <v>10060</v>
      </c>
      <c r="D4067" t="str">
        <f t="shared" si="383"/>
        <v>Kaitlyn Nunez</v>
      </c>
      <c r="E4067" t="s">
        <v>51</v>
      </c>
      <c r="F4067" t="str">
        <f t="shared" si="379"/>
        <v>WEST</v>
      </c>
      <c r="G4067" t="s">
        <v>40</v>
      </c>
      <c r="H4067" t="str">
        <f t="shared" si="380"/>
        <v>Office Supplies</v>
      </c>
      <c r="I4067" s="2" t="s">
        <v>1139</v>
      </c>
      <c r="J4067" s="1">
        <v>46119</v>
      </c>
      <c r="K4067"/>
      <c r="L4067" s="4">
        <v>0</v>
      </c>
      <c r="M4067" s="4" t="str">
        <f t="shared" si="381"/>
        <v>Low Sales</v>
      </c>
      <c r="N4067" s="2" t="str">
        <f t="shared" si="382"/>
        <v>Grade C</v>
      </c>
      <c r="O4067">
        <v>5</v>
      </c>
      <c r="P4067" s="4">
        <v>5</v>
      </c>
      <c r="Q4067" t="s">
        <v>18</v>
      </c>
      <c r="R4067" s="4">
        <v>11</v>
      </c>
      <c r="S4067" t="str">
        <f>CONCATENATE(OrdersTable[[#This Row],[Clean_ID]],"-",OrdersTable[[#This Row],[Clean_Region]],"-",OrdersTable[[#This Row],[Clean_Product]])</f>
        <v>5065-WEST-Office Supplies</v>
      </c>
    </row>
    <row r="4068" spans="1:19" x14ac:dyDescent="0.3">
      <c r="A4068" t="s">
        <v>10061</v>
      </c>
      <c r="B4068" t="str">
        <f t="shared" si="378"/>
        <v>5066</v>
      </c>
      <c r="C4068" t="s">
        <v>10062</v>
      </c>
      <c r="D4068" t="str">
        <f t="shared" si="383"/>
        <v>Jose Hall</v>
      </c>
      <c r="E4068" t="s">
        <v>11</v>
      </c>
      <c r="F4068" t="str">
        <f t="shared" si="379"/>
        <v>NORTH</v>
      </c>
      <c r="G4068" t="s">
        <v>35</v>
      </c>
      <c r="H4068" t="str">
        <f t="shared" si="380"/>
        <v>Electronics</v>
      </c>
      <c r="I4068" s="2" t="s">
        <v>948</v>
      </c>
      <c r="J4068" s="1">
        <v>45794</v>
      </c>
      <c r="K4068"/>
      <c r="L4068" s="4">
        <v>0</v>
      </c>
      <c r="M4068" s="4" t="str">
        <f t="shared" si="381"/>
        <v>Low Sales</v>
      </c>
      <c r="N4068" s="2" t="str">
        <f t="shared" si="382"/>
        <v>Grade C</v>
      </c>
      <c r="O4068">
        <v>5</v>
      </c>
      <c r="P4068" s="4">
        <v>5</v>
      </c>
      <c r="Q4068" t="s">
        <v>31</v>
      </c>
      <c r="R4068" s="4">
        <v>15</v>
      </c>
      <c r="S4068" t="str">
        <f>CONCATENATE(OrdersTable[[#This Row],[Clean_ID]],"-",OrdersTable[[#This Row],[Clean_Region]],"-",OrdersTable[[#This Row],[Clean_Product]])</f>
        <v>5066-NORTH-Electronics</v>
      </c>
    </row>
    <row r="4069" spans="1:19" x14ac:dyDescent="0.3">
      <c r="A4069" t="s">
        <v>10063</v>
      </c>
      <c r="B4069" t="str">
        <f t="shared" si="378"/>
        <v>5067</v>
      </c>
      <c r="C4069" t="s">
        <v>10064</v>
      </c>
      <c r="D4069" t="str">
        <f t="shared" si="383"/>
        <v>Stacey Mccoy</v>
      </c>
      <c r="E4069" t="s">
        <v>51</v>
      </c>
      <c r="F4069" t="str">
        <f t="shared" si="379"/>
        <v>WEST</v>
      </c>
      <c r="G4069" t="s">
        <v>40</v>
      </c>
      <c r="H4069" t="str">
        <f t="shared" si="380"/>
        <v>Office Supplies</v>
      </c>
      <c r="I4069" s="2" t="s">
        <v>2032</v>
      </c>
      <c r="J4069" s="1">
        <v>45914</v>
      </c>
      <c r="K4069"/>
      <c r="L4069" s="4">
        <v>0</v>
      </c>
      <c r="M4069" s="4" t="str">
        <f t="shared" si="381"/>
        <v>Low Sales</v>
      </c>
      <c r="N4069" s="2" t="str">
        <f t="shared" si="382"/>
        <v>Grade C</v>
      </c>
      <c r="O4069">
        <v>20</v>
      </c>
      <c r="P4069" s="4">
        <v>20</v>
      </c>
      <c r="Q4069" t="s">
        <v>37</v>
      </c>
      <c r="R4069" s="4">
        <v>11</v>
      </c>
      <c r="S4069" t="str">
        <f>CONCATENATE(OrdersTable[[#This Row],[Clean_ID]],"-",OrdersTable[[#This Row],[Clean_Region]],"-",OrdersTable[[#This Row],[Clean_Product]])</f>
        <v>5067-WEST-Office Supplies</v>
      </c>
    </row>
    <row r="4070" spans="1:19" x14ac:dyDescent="0.3">
      <c r="A4070" t="s">
        <v>10065</v>
      </c>
      <c r="B4070" t="str">
        <f t="shared" si="378"/>
        <v>5068</v>
      </c>
      <c r="C4070" t="s">
        <v>10066</v>
      </c>
      <c r="D4070" t="str">
        <f t="shared" si="383"/>
        <v>Jennifer Clark</v>
      </c>
      <c r="E4070" t="s">
        <v>26</v>
      </c>
      <c r="F4070" t="str">
        <f t="shared" si="379"/>
        <v>EAST</v>
      </c>
      <c r="G4070" t="s">
        <v>40</v>
      </c>
      <c r="H4070" t="str">
        <f t="shared" si="380"/>
        <v>Office Supplies</v>
      </c>
      <c r="I4070" s="2" t="s">
        <v>8718</v>
      </c>
      <c r="J4070" s="1">
        <v>45798</v>
      </c>
      <c r="K4070"/>
      <c r="L4070" s="4">
        <v>0</v>
      </c>
      <c r="M4070" s="4" t="str">
        <f t="shared" si="381"/>
        <v>Low Sales</v>
      </c>
      <c r="N4070" s="2" t="str">
        <f t="shared" si="382"/>
        <v>Grade C</v>
      </c>
      <c r="O4070">
        <v>15</v>
      </c>
      <c r="P4070" s="4">
        <v>15</v>
      </c>
      <c r="Q4070" t="s">
        <v>14</v>
      </c>
      <c r="R4070" s="4">
        <v>15</v>
      </c>
      <c r="S4070" t="str">
        <f>CONCATENATE(OrdersTable[[#This Row],[Clean_ID]],"-",OrdersTable[[#This Row],[Clean_Region]],"-",OrdersTable[[#This Row],[Clean_Product]])</f>
        <v>5068-EAST-Office Supplies</v>
      </c>
    </row>
    <row r="4071" spans="1:19" x14ac:dyDescent="0.3">
      <c r="A4071" t="s">
        <v>10067</v>
      </c>
      <c r="B4071" t="str">
        <f t="shared" si="378"/>
        <v>5069</v>
      </c>
      <c r="C4071" t="s">
        <v>10068</v>
      </c>
      <c r="D4071" t="str">
        <f t="shared" si="383"/>
        <v>Ashley Bowen</v>
      </c>
      <c r="E4071" t="s">
        <v>26</v>
      </c>
      <c r="F4071" t="str">
        <f t="shared" si="379"/>
        <v>EAST</v>
      </c>
      <c r="G4071" t="s">
        <v>40</v>
      </c>
      <c r="H4071" t="str">
        <f t="shared" si="380"/>
        <v>Office Supplies</v>
      </c>
      <c r="I4071" s="2" t="s">
        <v>1460</v>
      </c>
      <c r="J4071" s="1">
        <v>45956</v>
      </c>
      <c r="K4071"/>
      <c r="L4071" s="4">
        <v>0</v>
      </c>
      <c r="M4071" s="4" t="str">
        <f t="shared" si="381"/>
        <v>Low Sales</v>
      </c>
      <c r="N4071" s="2" t="str">
        <f t="shared" si="382"/>
        <v>Grade C</v>
      </c>
      <c r="O4071">
        <v>10</v>
      </c>
      <c r="P4071" s="4">
        <v>10</v>
      </c>
      <c r="Q4071" t="s">
        <v>37</v>
      </c>
      <c r="R4071" s="4">
        <v>12</v>
      </c>
      <c r="S4071" t="str">
        <f>CONCATENATE(OrdersTable[[#This Row],[Clean_ID]],"-",OrdersTable[[#This Row],[Clean_Region]],"-",OrdersTable[[#This Row],[Clean_Product]])</f>
        <v>5069-EAST-Office Supplies</v>
      </c>
    </row>
    <row r="4072" spans="1:19" x14ac:dyDescent="0.3">
      <c r="A4072" t="s">
        <v>10069</v>
      </c>
      <c r="B4072" t="str">
        <f t="shared" si="378"/>
        <v>5070</v>
      </c>
      <c r="C4072" t="s">
        <v>10070</v>
      </c>
      <c r="D4072" t="str">
        <f t="shared" si="383"/>
        <v>William Hubbard</v>
      </c>
      <c r="E4072" t="s">
        <v>11</v>
      </c>
      <c r="F4072" t="str">
        <f t="shared" si="379"/>
        <v>NORTH</v>
      </c>
      <c r="G4072" t="s">
        <v>12</v>
      </c>
      <c r="H4072" t="str">
        <f t="shared" si="380"/>
        <v>Electronics</v>
      </c>
      <c r="I4072" s="2" t="s">
        <v>4932</v>
      </c>
      <c r="J4072" s="1">
        <v>45745</v>
      </c>
      <c r="K4072"/>
      <c r="L4072" s="4">
        <v>0</v>
      </c>
      <c r="M4072" s="4" t="str">
        <f t="shared" si="381"/>
        <v>Low Sales</v>
      </c>
      <c r="N4072" s="2" t="str">
        <f t="shared" si="382"/>
        <v>Grade C</v>
      </c>
      <c r="O4072">
        <v>15</v>
      </c>
      <c r="P4072" s="4">
        <v>15</v>
      </c>
      <c r="Q4072" t="s">
        <v>14</v>
      </c>
      <c r="R4072" s="4">
        <v>9</v>
      </c>
      <c r="S4072" t="str">
        <f>CONCATENATE(OrdersTable[[#This Row],[Clean_ID]],"-",OrdersTable[[#This Row],[Clean_Region]],"-",OrdersTable[[#This Row],[Clean_Product]])</f>
        <v>5070-NORTH-Electronics</v>
      </c>
    </row>
    <row r="4073" spans="1:19" x14ac:dyDescent="0.3">
      <c r="A4073" t="s">
        <v>10071</v>
      </c>
      <c r="B4073" t="str">
        <f t="shared" si="378"/>
        <v>5071</v>
      </c>
      <c r="C4073" t="s">
        <v>10072</v>
      </c>
      <c r="D4073" t="str">
        <f t="shared" si="383"/>
        <v>Gina Holland</v>
      </c>
      <c r="E4073" t="s">
        <v>44</v>
      </c>
      <c r="F4073" t="str">
        <f t="shared" si="379"/>
        <v>SOUTH</v>
      </c>
      <c r="G4073" t="s">
        <v>40</v>
      </c>
      <c r="H4073" t="str">
        <f t="shared" si="380"/>
        <v>Office Supplies</v>
      </c>
      <c r="I4073" s="2" t="s">
        <v>6292</v>
      </c>
      <c r="J4073" s="1">
        <v>45456</v>
      </c>
      <c r="K4073"/>
      <c r="L4073" s="4">
        <v>0</v>
      </c>
      <c r="M4073" s="4" t="str">
        <f t="shared" si="381"/>
        <v>Low Sales</v>
      </c>
      <c r="N4073" s="2" t="str">
        <f t="shared" si="382"/>
        <v>Grade C</v>
      </c>
      <c r="O4073">
        <v>10</v>
      </c>
      <c r="P4073" s="4">
        <v>10</v>
      </c>
      <c r="Q4073" t="s">
        <v>14</v>
      </c>
      <c r="R4073" s="4">
        <v>8</v>
      </c>
      <c r="S4073" t="str">
        <f>CONCATENATE(OrdersTable[[#This Row],[Clean_ID]],"-",OrdersTable[[#This Row],[Clean_Region]],"-",OrdersTable[[#This Row],[Clean_Product]])</f>
        <v>5071-SOUTH-Office Supplies</v>
      </c>
    </row>
    <row r="4074" spans="1:19" x14ac:dyDescent="0.3">
      <c r="A4074" t="s">
        <v>10073</v>
      </c>
      <c r="B4074" t="str">
        <f t="shared" si="378"/>
        <v>5072</v>
      </c>
      <c r="C4074" t="s">
        <v>10074</v>
      </c>
      <c r="D4074" t="str">
        <f t="shared" si="383"/>
        <v>John Lane</v>
      </c>
      <c r="E4074" t="s">
        <v>11</v>
      </c>
      <c r="F4074" t="str">
        <f t="shared" si="379"/>
        <v>NORTH</v>
      </c>
      <c r="G4074" t="s">
        <v>80</v>
      </c>
      <c r="H4074" t="str">
        <f t="shared" si="380"/>
        <v>Furniture</v>
      </c>
      <c r="I4074" s="2" t="s">
        <v>10075</v>
      </c>
      <c r="J4074" s="1">
        <v>46085</v>
      </c>
      <c r="K4074"/>
      <c r="L4074" s="4">
        <v>0</v>
      </c>
      <c r="M4074" s="4" t="str">
        <f t="shared" si="381"/>
        <v>Low Sales</v>
      </c>
      <c r="N4074" s="2" t="str">
        <f t="shared" si="382"/>
        <v>Grade C</v>
      </c>
      <c r="O4074">
        <v>5</v>
      </c>
      <c r="P4074" s="4">
        <v>5</v>
      </c>
      <c r="Q4074" t="s">
        <v>14</v>
      </c>
      <c r="R4074" s="4">
        <v>10</v>
      </c>
      <c r="S4074" t="str">
        <f>CONCATENATE(OrdersTable[[#This Row],[Clean_ID]],"-",OrdersTable[[#This Row],[Clean_Region]],"-",OrdersTable[[#This Row],[Clean_Product]])</f>
        <v>5072-NORTH-Furniture</v>
      </c>
    </row>
    <row r="4075" spans="1:19" x14ac:dyDescent="0.3">
      <c r="A4075" t="s">
        <v>10076</v>
      </c>
      <c r="B4075" t="str">
        <f t="shared" si="378"/>
        <v>5073</v>
      </c>
      <c r="C4075" t="s">
        <v>10077</v>
      </c>
      <c r="D4075" t="str">
        <f t="shared" si="383"/>
        <v>Daniel Nguyen</v>
      </c>
      <c r="E4075" t="s">
        <v>11</v>
      </c>
      <c r="F4075" t="str">
        <f t="shared" si="379"/>
        <v>NORTH</v>
      </c>
      <c r="G4075" t="s">
        <v>80</v>
      </c>
      <c r="H4075" t="str">
        <f t="shared" si="380"/>
        <v>Furniture</v>
      </c>
      <c r="I4075" s="2" t="s">
        <v>30</v>
      </c>
      <c r="J4075" s="1">
        <v>45386</v>
      </c>
      <c r="K4075"/>
      <c r="L4075" s="4">
        <v>0</v>
      </c>
      <c r="M4075" s="4" t="str">
        <f t="shared" si="381"/>
        <v>Low Sales</v>
      </c>
      <c r="N4075" s="2" t="str">
        <f t="shared" si="382"/>
        <v>Grade C</v>
      </c>
      <c r="O4075">
        <v>20</v>
      </c>
      <c r="P4075" s="4">
        <v>20</v>
      </c>
      <c r="Q4075" t="s">
        <v>31</v>
      </c>
      <c r="R4075" s="4">
        <v>12</v>
      </c>
      <c r="S4075" t="str">
        <f>CONCATENATE(OrdersTable[[#This Row],[Clean_ID]],"-",OrdersTable[[#This Row],[Clean_Region]],"-",OrdersTable[[#This Row],[Clean_Product]])</f>
        <v>5073-NORTH-Furniture</v>
      </c>
    </row>
    <row r="4076" spans="1:19" x14ac:dyDescent="0.3">
      <c r="A4076" t="s">
        <v>10078</v>
      </c>
      <c r="B4076" t="str">
        <f t="shared" si="378"/>
        <v>5074</v>
      </c>
      <c r="C4076" t="s">
        <v>10079</v>
      </c>
      <c r="D4076" t="str">
        <f t="shared" si="383"/>
        <v>Dana Mccarthy</v>
      </c>
      <c r="E4076" t="s">
        <v>26</v>
      </c>
      <c r="F4076" t="str">
        <f t="shared" si="379"/>
        <v>EAST</v>
      </c>
      <c r="G4076" t="s">
        <v>40</v>
      </c>
      <c r="H4076" t="str">
        <f t="shared" si="380"/>
        <v>Office Supplies</v>
      </c>
      <c r="I4076" s="2" t="s">
        <v>2618</v>
      </c>
      <c r="J4076" s="1">
        <v>45444</v>
      </c>
      <c r="K4076">
        <v>4028.96</v>
      </c>
      <c r="L4076" s="4">
        <v>4028.96</v>
      </c>
      <c r="M4076" s="4" t="str">
        <f t="shared" si="381"/>
        <v>High Sales</v>
      </c>
      <c r="N4076" s="2" t="str">
        <f t="shared" si="382"/>
        <v>Grade A</v>
      </c>
      <c r="O4076">
        <v>10</v>
      </c>
      <c r="P4076" s="4">
        <v>10</v>
      </c>
      <c r="Q4076" t="s">
        <v>23</v>
      </c>
      <c r="R4076" s="4">
        <v>11</v>
      </c>
      <c r="S4076" t="str">
        <f>CONCATENATE(OrdersTable[[#This Row],[Clean_ID]],"-",OrdersTable[[#This Row],[Clean_Region]],"-",OrdersTable[[#This Row],[Clean_Product]])</f>
        <v>5074-EAST-Office Supplies</v>
      </c>
    </row>
    <row r="4077" spans="1:19" x14ac:dyDescent="0.3">
      <c r="A4077" t="s">
        <v>10080</v>
      </c>
      <c r="B4077" t="str">
        <f t="shared" si="378"/>
        <v>5075</v>
      </c>
      <c r="C4077" t="s">
        <v>10081</v>
      </c>
      <c r="D4077" t="str">
        <f t="shared" si="383"/>
        <v>Michael Roman</v>
      </c>
      <c r="E4077" t="s">
        <v>51</v>
      </c>
      <c r="F4077" t="str">
        <f t="shared" si="379"/>
        <v>WEST</v>
      </c>
      <c r="G4077" t="s">
        <v>40</v>
      </c>
      <c r="H4077" t="str">
        <f t="shared" si="380"/>
        <v>Office Supplies</v>
      </c>
      <c r="I4077" s="2" t="s">
        <v>1394</v>
      </c>
      <c r="J4077" s="1">
        <v>45766</v>
      </c>
      <c r="K4077">
        <v>177.32</v>
      </c>
      <c r="L4077" s="4">
        <v>177.32</v>
      </c>
      <c r="M4077" s="4" t="str">
        <f t="shared" si="381"/>
        <v>Low Sales</v>
      </c>
      <c r="N4077" s="2" t="str">
        <f t="shared" si="382"/>
        <v>Grade C</v>
      </c>
      <c r="O4077">
        <v>15</v>
      </c>
      <c r="P4077" s="4">
        <v>15</v>
      </c>
      <c r="Q4077" t="s">
        <v>14</v>
      </c>
      <c r="R4077" s="4">
        <v>4</v>
      </c>
      <c r="S4077" t="str">
        <f>CONCATENATE(OrdersTable[[#This Row],[Clean_ID]],"-",OrdersTable[[#This Row],[Clean_Region]],"-",OrdersTable[[#This Row],[Clean_Product]])</f>
        <v>5075-WEST-Office Supplies</v>
      </c>
    </row>
    <row r="4078" spans="1:19" x14ac:dyDescent="0.3">
      <c r="A4078" t="s">
        <v>10082</v>
      </c>
      <c r="B4078" t="str">
        <f t="shared" si="378"/>
        <v>5076</v>
      </c>
      <c r="C4078" t="s">
        <v>10083</v>
      </c>
      <c r="D4078" t="str">
        <f t="shared" si="383"/>
        <v>Ricardo Johnson</v>
      </c>
      <c r="E4078" t="s">
        <v>11</v>
      </c>
      <c r="F4078" t="str">
        <f t="shared" si="379"/>
        <v>NORTH</v>
      </c>
      <c r="G4078" t="s">
        <v>40</v>
      </c>
      <c r="H4078" t="str">
        <f t="shared" si="380"/>
        <v>Office Supplies</v>
      </c>
      <c r="I4078" s="2" t="s">
        <v>3829</v>
      </c>
      <c r="J4078" s="1">
        <v>45991</v>
      </c>
      <c r="K4078">
        <v>902.9</v>
      </c>
      <c r="L4078" s="4">
        <v>902.9</v>
      </c>
      <c r="M4078" s="4" t="str">
        <f t="shared" si="381"/>
        <v>Low Sales</v>
      </c>
      <c r="N4078" s="2" t="str">
        <f t="shared" si="382"/>
        <v>Grade C</v>
      </c>
      <c r="O4078">
        <v>10</v>
      </c>
      <c r="P4078" s="4">
        <v>10</v>
      </c>
      <c r="Q4078" t="s">
        <v>31</v>
      </c>
      <c r="R4078" s="4">
        <v>15</v>
      </c>
      <c r="S4078" t="str">
        <f>CONCATENATE(OrdersTable[[#This Row],[Clean_ID]],"-",OrdersTable[[#This Row],[Clean_Region]],"-",OrdersTable[[#This Row],[Clean_Product]])</f>
        <v>5076-NORTH-Office Supplies</v>
      </c>
    </row>
    <row r="4079" spans="1:19" x14ac:dyDescent="0.3">
      <c r="A4079" t="s">
        <v>10084</v>
      </c>
      <c r="B4079" t="str">
        <f t="shared" si="378"/>
        <v>5077</v>
      </c>
      <c r="C4079" t="s">
        <v>10085</v>
      </c>
      <c r="D4079" t="str">
        <f t="shared" si="383"/>
        <v>Susan Wallace</v>
      </c>
      <c r="E4079" t="s">
        <v>26</v>
      </c>
      <c r="F4079" t="str">
        <f t="shared" si="379"/>
        <v>EAST</v>
      </c>
      <c r="G4079" t="s">
        <v>12</v>
      </c>
      <c r="H4079" t="str">
        <f t="shared" si="380"/>
        <v>Electronics</v>
      </c>
      <c r="I4079" s="2" t="s">
        <v>1718</v>
      </c>
      <c r="J4079" s="1">
        <v>46046</v>
      </c>
      <c r="K4079">
        <v>905.72</v>
      </c>
      <c r="L4079" s="4">
        <v>905.72</v>
      </c>
      <c r="M4079" s="4" t="str">
        <f t="shared" si="381"/>
        <v>Low Sales</v>
      </c>
      <c r="N4079" s="2" t="str">
        <f t="shared" si="382"/>
        <v>Grade C</v>
      </c>
      <c r="O4079">
        <v>20</v>
      </c>
      <c r="P4079" s="4">
        <v>20</v>
      </c>
      <c r="Q4079" t="s">
        <v>18</v>
      </c>
      <c r="R4079" s="4">
        <v>5</v>
      </c>
      <c r="S4079" t="str">
        <f>CONCATENATE(OrdersTable[[#This Row],[Clean_ID]],"-",OrdersTable[[#This Row],[Clean_Region]],"-",OrdersTable[[#This Row],[Clean_Product]])</f>
        <v>5077-EAST-Electronics</v>
      </c>
    </row>
    <row r="4080" spans="1:19" x14ac:dyDescent="0.3">
      <c r="A4080" t="s">
        <v>10086</v>
      </c>
      <c r="B4080" t="str">
        <f t="shared" si="378"/>
        <v>5078</v>
      </c>
      <c r="C4080" t="s">
        <v>10087</v>
      </c>
      <c r="D4080" t="str">
        <f t="shared" si="383"/>
        <v>Amber Clayton</v>
      </c>
      <c r="E4080" t="s">
        <v>11</v>
      </c>
      <c r="F4080" t="str">
        <f t="shared" si="379"/>
        <v>NORTH</v>
      </c>
      <c r="G4080" t="s">
        <v>12</v>
      </c>
      <c r="H4080" t="str">
        <f t="shared" si="380"/>
        <v>Electronics</v>
      </c>
      <c r="I4080" s="2" t="s">
        <v>526</v>
      </c>
      <c r="J4080" s="1">
        <v>45999</v>
      </c>
      <c r="K4080">
        <v>496.76</v>
      </c>
      <c r="L4080" s="4">
        <v>496.76</v>
      </c>
      <c r="M4080" s="4" t="str">
        <f t="shared" si="381"/>
        <v>Low Sales</v>
      </c>
      <c r="N4080" s="2" t="str">
        <f t="shared" si="382"/>
        <v>Grade C</v>
      </c>
      <c r="O4080"/>
      <c r="P4080" s="4">
        <v>0</v>
      </c>
      <c r="Q4080" t="s">
        <v>14</v>
      </c>
      <c r="R4080" s="4">
        <v>6</v>
      </c>
      <c r="S4080" t="str">
        <f>CONCATENATE(OrdersTable[[#This Row],[Clean_ID]],"-",OrdersTable[[#This Row],[Clean_Region]],"-",OrdersTable[[#This Row],[Clean_Product]])</f>
        <v>5078-NORTH-Electronics</v>
      </c>
    </row>
    <row r="4081" spans="1:19" x14ac:dyDescent="0.3">
      <c r="A4081" t="s">
        <v>10088</v>
      </c>
      <c r="B4081" t="str">
        <f t="shared" si="378"/>
        <v>5079</v>
      </c>
      <c r="C4081" t="s">
        <v>10089</v>
      </c>
      <c r="D4081" t="str">
        <f t="shared" si="383"/>
        <v>Danielle Green</v>
      </c>
      <c r="E4081" t="s">
        <v>11</v>
      </c>
      <c r="F4081" t="str">
        <f t="shared" si="379"/>
        <v>NORTH</v>
      </c>
      <c r="G4081" t="s">
        <v>80</v>
      </c>
      <c r="H4081" t="str">
        <f t="shared" si="380"/>
        <v>Furniture</v>
      </c>
      <c r="I4081" s="2" t="s">
        <v>9498</v>
      </c>
      <c r="J4081" s="1">
        <v>45654</v>
      </c>
      <c r="K4081">
        <v>2879.79</v>
      </c>
      <c r="L4081" s="4">
        <v>2879.79</v>
      </c>
      <c r="M4081" s="4" t="str">
        <f t="shared" si="381"/>
        <v>High Sales</v>
      </c>
      <c r="N4081" s="2" t="str">
        <f t="shared" si="382"/>
        <v>Grade B</v>
      </c>
      <c r="O4081">
        <v>5</v>
      </c>
      <c r="P4081" s="4">
        <v>5</v>
      </c>
      <c r="Q4081" t="s">
        <v>31</v>
      </c>
      <c r="R4081" s="4">
        <v>15</v>
      </c>
      <c r="S4081" t="str">
        <f>CONCATENATE(OrdersTable[[#This Row],[Clean_ID]],"-",OrdersTable[[#This Row],[Clean_Region]],"-",OrdersTable[[#This Row],[Clean_Product]])</f>
        <v>5079-NORTH-Furniture</v>
      </c>
    </row>
    <row r="4082" spans="1:19" x14ac:dyDescent="0.3">
      <c r="A4082" t="s">
        <v>10090</v>
      </c>
      <c r="B4082" t="str">
        <f t="shared" si="378"/>
        <v>5080</v>
      </c>
      <c r="C4082" t="s">
        <v>10091</v>
      </c>
      <c r="D4082" t="str">
        <f t="shared" si="383"/>
        <v>Jason Hansen</v>
      </c>
      <c r="E4082" t="s">
        <v>51</v>
      </c>
      <c r="F4082" t="str">
        <f t="shared" si="379"/>
        <v>WEST</v>
      </c>
      <c r="G4082" t="s">
        <v>40</v>
      </c>
      <c r="H4082" t="str">
        <f t="shared" si="380"/>
        <v>Office Supplies</v>
      </c>
      <c r="I4082" s="2" t="s">
        <v>1704</v>
      </c>
      <c r="J4082" s="1">
        <v>45382</v>
      </c>
      <c r="K4082">
        <v>4012.36</v>
      </c>
      <c r="L4082" s="4">
        <v>4012.36</v>
      </c>
      <c r="M4082" s="4" t="str">
        <f t="shared" si="381"/>
        <v>High Sales</v>
      </c>
      <c r="N4082" s="2" t="str">
        <f t="shared" si="382"/>
        <v>Grade A</v>
      </c>
      <c r="O4082">
        <v>10</v>
      </c>
      <c r="P4082" s="4">
        <v>10</v>
      </c>
      <c r="Q4082" t="s">
        <v>31</v>
      </c>
      <c r="R4082" s="4">
        <v>5</v>
      </c>
      <c r="S4082" t="str">
        <f>CONCATENATE(OrdersTable[[#This Row],[Clean_ID]],"-",OrdersTable[[#This Row],[Clean_Region]],"-",OrdersTable[[#This Row],[Clean_Product]])</f>
        <v>5080-WEST-Office Supplies</v>
      </c>
    </row>
    <row r="4083" spans="1:19" x14ac:dyDescent="0.3">
      <c r="A4083" t="s">
        <v>10092</v>
      </c>
      <c r="B4083" t="str">
        <f t="shared" si="378"/>
        <v>5081</v>
      </c>
      <c r="C4083" t="s">
        <v>10093</v>
      </c>
      <c r="D4083" t="str">
        <f t="shared" si="383"/>
        <v>Patricia Hernandez</v>
      </c>
      <c r="E4083" t="s">
        <v>51</v>
      </c>
      <c r="F4083" t="str">
        <f t="shared" si="379"/>
        <v>WEST</v>
      </c>
      <c r="G4083" t="s">
        <v>12</v>
      </c>
      <c r="H4083" t="str">
        <f t="shared" si="380"/>
        <v>Electronics</v>
      </c>
      <c r="I4083" s="2" t="s">
        <v>3821</v>
      </c>
      <c r="J4083" s="1">
        <v>45380</v>
      </c>
      <c r="K4083">
        <v>4505.22</v>
      </c>
      <c r="L4083" s="4">
        <v>4505.22</v>
      </c>
      <c r="M4083" s="4" t="str">
        <f t="shared" si="381"/>
        <v>High Sales</v>
      </c>
      <c r="N4083" s="2" t="str">
        <f t="shared" si="382"/>
        <v>Grade A</v>
      </c>
      <c r="O4083">
        <v>5</v>
      </c>
      <c r="P4083" s="4">
        <v>5</v>
      </c>
      <c r="Q4083" t="s">
        <v>18</v>
      </c>
      <c r="R4083" s="4">
        <v>13</v>
      </c>
      <c r="S4083" t="str">
        <f>CONCATENATE(OrdersTable[[#This Row],[Clean_ID]],"-",OrdersTable[[#This Row],[Clean_Region]],"-",OrdersTable[[#This Row],[Clean_Product]])</f>
        <v>5081-WEST-Electronics</v>
      </c>
    </row>
    <row r="4084" spans="1:19" x14ac:dyDescent="0.3">
      <c r="A4084" t="s">
        <v>10094</v>
      </c>
      <c r="B4084" t="str">
        <f t="shared" si="378"/>
        <v>5082</v>
      </c>
      <c r="C4084" t="s">
        <v>10095</v>
      </c>
      <c r="D4084" t="str">
        <f t="shared" si="383"/>
        <v>Shannon Miller</v>
      </c>
      <c r="E4084" t="s">
        <v>26</v>
      </c>
      <c r="F4084" t="str">
        <f t="shared" si="379"/>
        <v>EAST</v>
      </c>
      <c r="G4084" t="s">
        <v>80</v>
      </c>
      <c r="H4084" t="str">
        <f t="shared" si="380"/>
        <v>Furniture</v>
      </c>
      <c r="I4084" s="2" t="s">
        <v>9513</v>
      </c>
      <c r="J4084" s="1">
        <v>45560</v>
      </c>
      <c r="K4084"/>
      <c r="L4084" s="4">
        <v>0</v>
      </c>
      <c r="M4084" s="4" t="str">
        <f t="shared" si="381"/>
        <v>Low Sales</v>
      </c>
      <c r="N4084" s="2" t="str">
        <f t="shared" si="382"/>
        <v>Grade C</v>
      </c>
      <c r="O4084">
        <v>5</v>
      </c>
      <c r="P4084" s="4">
        <v>5</v>
      </c>
      <c r="Q4084" t="s">
        <v>18</v>
      </c>
      <c r="R4084" s="4">
        <v>4</v>
      </c>
      <c r="S4084" t="str">
        <f>CONCATENATE(OrdersTable[[#This Row],[Clean_ID]],"-",OrdersTable[[#This Row],[Clean_Region]],"-",OrdersTable[[#This Row],[Clean_Product]])</f>
        <v>5082-EAST-Furniture</v>
      </c>
    </row>
    <row r="4085" spans="1:19" x14ac:dyDescent="0.3">
      <c r="A4085" t="s">
        <v>10096</v>
      </c>
      <c r="B4085" t="str">
        <f t="shared" si="378"/>
        <v>5083</v>
      </c>
      <c r="C4085" t="s">
        <v>10097</v>
      </c>
      <c r="D4085" t="str">
        <f t="shared" si="383"/>
        <v>Brian Martinez</v>
      </c>
      <c r="E4085" t="s">
        <v>21</v>
      </c>
      <c r="F4085" t="str">
        <f t="shared" si="379"/>
        <v>CENTRAL</v>
      </c>
      <c r="G4085" t="s">
        <v>35</v>
      </c>
      <c r="H4085" t="str">
        <f t="shared" si="380"/>
        <v>Electronics</v>
      </c>
      <c r="I4085" s="2" t="s">
        <v>10098</v>
      </c>
      <c r="J4085" s="1">
        <v>46000</v>
      </c>
      <c r="K4085"/>
      <c r="L4085" s="4">
        <v>0</v>
      </c>
      <c r="M4085" s="4" t="str">
        <f t="shared" si="381"/>
        <v>Low Sales</v>
      </c>
      <c r="N4085" s="2" t="str">
        <f t="shared" si="382"/>
        <v>Grade C</v>
      </c>
      <c r="O4085"/>
      <c r="P4085" s="4">
        <v>0</v>
      </c>
      <c r="Q4085" t="s">
        <v>23</v>
      </c>
      <c r="R4085" s="4">
        <v>2</v>
      </c>
      <c r="S4085" t="str">
        <f>CONCATENATE(OrdersTable[[#This Row],[Clean_ID]],"-",OrdersTable[[#This Row],[Clean_Region]],"-",OrdersTable[[#This Row],[Clean_Product]])</f>
        <v>5083-CENTRAL-Electronics</v>
      </c>
    </row>
    <row r="4086" spans="1:19" x14ac:dyDescent="0.3">
      <c r="A4086" t="s">
        <v>10099</v>
      </c>
      <c r="B4086" t="str">
        <f t="shared" si="378"/>
        <v>5084</v>
      </c>
      <c r="C4086" t="s">
        <v>10100</v>
      </c>
      <c r="D4086" t="str">
        <f t="shared" si="383"/>
        <v>Donald Robertson</v>
      </c>
      <c r="E4086" t="s">
        <v>44</v>
      </c>
      <c r="F4086" t="str">
        <f t="shared" si="379"/>
        <v>SOUTH</v>
      </c>
      <c r="G4086" t="s">
        <v>35</v>
      </c>
      <c r="H4086" t="str">
        <f t="shared" si="380"/>
        <v>Electronics</v>
      </c>
      <c r="I4086" s="2" t="s">
        <v>10101</v>
      </c>
      <c r="J4086" s="1">
        <v>45300</v>
      </c>
      <c r="K4086">
        <v>4105.96</v>
      </c>
      <c r="L4086" s="4">
        <v>4105.96</v>
      </c>
      <c r="M4086" s="4" t="str">
        <f t="shared" si="381"/>
        <v>High Sales</v>
      </c>
      <c r="N4086" s="2" t="str">
        <f t="shared" si="382"/>
        <v>Grade A</v>
      </c>
      <c r="O4086">
        <v>5</v>
      </c>
      <c r="P4086" s="4">
        <v>5</v>
      </c>
      <c r="Q4086" t="s">
        <v>18</v>
      </c>
      <c r="R4086" s="4">
        <v>1</v>
      </c>
      <c r="S4086" t="str">
        <f>CONCATENATE(OrdersTable[[#This Row],[Clean_ID]],"-",OrdersTable[[#This Row],[Clean_Region]],"-",OrdersTable[[#This Row],[Clean_Product]])</f>
        <v>5084-SOUTH-Electronics</v>
      </c>
    </row>
    <row r="4087" spans="1:19" x14ac:dyDescent="0.3">
      <c r="A4087" t="s">
        <v>10102</v>
      </c>
      <c r="B4087" t="str">
        <f t="shared" si="378"/>
        <v>5085</v>
      </c>
      <c r="C4087" t="s">
        <v>10103</v>
      </c>
      <c r="D4087" t="str">
        <f t="shared" si="383"/>
        <v>Olivia Holland</v>
      </c>
      <c r="E4087" t="s">
        <v>44</v>
      </c>
      <c r="F4087" t="str">
        <f t="shared" si="379"/>
        <v>SOUTH</v>
      </c>
      <c r="G4087" t="s">
        <v>12</v>
      </c>
      <c r="H4087" t="str">
        <f t="shared" si="380"/>
        <v>Electronics</v>
      </c>
      <c r="I4087" s="2" t="s">
        <v>5665</v>
      </c>
      <c r="J4087" s="1">
        <v>46004</v>
      </c>
      <c r="K4087">
        <v>1058.8900000000001</v>
      </c>
      <c r="L4087" s="4">
        <v>1058.8900000000001</v>
      </c>
      <c r="M4087" s="4" t="str">
        <f t="shared" si="381"/>
        <v>Low Sales</v>
      </c>
      <c r="N4087" s="2" t="str">
        <f t="shared" si="382"/>
        <v>Grade C</v>
      </c>
      <c r="O4087">
        <v>10</v>
      </c>
      <c r="P4087" s="4">
        <v>10</v>
      </c>
      <c r="Q4087" t="s">
        <v>14</v>
      </c>
      <c r="R4087" s="4">
        <v>2</v>
      </c>
      <c r="S4087" t="str">
        <f>CONCATENATE(OrdersTable[[#This Row],[Clean_ID]],"-",OrdersTable[[#This Row],[Clean_Region]],"-",OrdersTable[[#This Row],[Clean_Product]])</f>
        <v>5085-SOUTH-Electronics</v>
      </c>
    </row>
    <row r="4088" spans="1:19" x14ac:dyDescent="0.3">
      <c r="A4088" t="s">
        <v>10104</v>
      </c>
      <c r="B4088" t="str">
        <f t="shared" si="378"/>
        <v>5086</v>
      </c>
      <c r="C4088" t="s">
        <v>10105</v>
      </c>
      <c r="D4088" t="str">
        <f t="shared" si="383"/>
        <v>Brianna Grant</v>
      </c>
      <c r="E4088" t="s">
        <v>26</v>
      </c>
      <c r="F4088" t="str">
        <f t="shared" si="379"/>
        <v>EAST</v>
      </c>
      <c r="G4088" t="s">
        <v>40</v>
      </c>
      <c r="H4088" t="str">
        <f t="shared" si="380"/>
        <v>Office Supplies</v>
      </c>
      <c r="I4088" s="2" t="s">
        <v>9042</v>
      </c>
      <c r="J4088" s="1">
        <v>45865</v>
      </c>
      <c r="K4088">
        <v>855.67</v>
      </c>
      <c r="L4088" s="4">
        <v>855.67</v>
      </c>
      <c r="M4088" s="4" t="str">
        <f t="shared" si="381"/>
        <v>Low Sales</v>
      </c>
      <c r="N4088" s="2" t="str">
        <f t="shared" si="382"/>
        <v>Grade C</v>
      </c>
      <c r="O4088"/>
      <c r="P4088" s="4">
        <v>0</v>
      </c>
      <c r="Q4088" t="s">
        <v>37</v>
      </c>
      <c r="R4088" s="4">
        <v>11</v>
      </c>
      <c r="S4088" t="str">
        <f>CONCATENATE(OrdersTable[[#This Row],[Clean_ID]],"-",OrdersTable[[#This Row],[Clean_Region]],"-",OrdersTable[[#This Row],[Clean_Product]])</f>
        <v>5086-EAST-Office Supplies</v>
      </c>
    </row>
    <row r="4089" spans="1:19" x14ac:dyDescent="0.3">
      <c r="A4089" t="s">
        <v>10106</v>
      </c>
      <c r="B4089" t="str">
        <f t="shared" si="378"/>
        <v>5087</v>
      </c>
      <c r="C4089" t="s">
        <v>10107</v>
      </c>
      <c r="D4089" t="str">
        <f t="shared" si="383"/>
        <v>Cynthia Thornton</v>
      </c>
      <c r="E4089" t="s">
        <v>21</v>
      </c>
      <c r="F4089" t="str">
        <f t="shared" si="379"/>
        <v>CENTRAL</v>
      </c>
      <c r="G4089" t="s">
        <v>12</v>
      </c>
      <c r="H4089" t="str">
        <f t="shared" si="380"/>
        <v>Electronics</v>
      </c>
      <c r="I4089" s="2" t="s">
        <v>5766</v>
      </c>
      <c r="J4089" s="1">
        <v>45884</v>
      </c>
      <c r="K4089"/>
      <c r="L4089" s="4">
        <v>0</v>
      </c>
      <c r="M4089" s="4" t="str">
        <f t="shared" si="381"/>
        <v>Low Sales</v>
      </c>
      <c r="N4089" s="2" t="str">
        <f t="shared" si="382"/>
        <v>Grade C</v>
      </c>
      <c r="O4089">
        <v>15</v>
      </c>
      <c r="P4089" s="4">
        <v>15</v>
      </c>
      <c r="Q4089" t="s">
        <v>18</v>
      </c>
      <c r="R4089" s="4">
        <v>4</v>
      </c>
      <c r="S4089" t="str">
        <f>CONCATENATE(OrdersTable[[#This Row],[Clean_ID]],"-",OrdersTable[[#This Row],[Clean_Region]],"-",OrdersTable[[#This Row],[Clean_Product]])</f>
        <v>5087-CENTRAL-Electronics</v>
      </c>
    </row>
    <row r="4090" spans="1:19" x14ac:dyDescent="0.3">
      <c r="A4090" t="s">
        <v>10108</v>
      </c>
      <c r="B4090" t="str">
        <f t="shared" si="378"/>
        <v>5088</v>
      </c>
      <c r="C4090" t="s">
        <v>8886</v>
      </c>
      <c r="D4090" t="str">
        <f t="shared" si="383"/>
        <v>Lisa Sanchez</v>
      </c>
      <c r="E4090" t="s">
        <v>34</v>
      </c>
      <c r="F4090" t="str">
        <f t="shared" si="379"/>
        <v>NORTH</v>
      </c>
      <c r="G4090" t="s">
        <v>12</v>
      </c>
      <c r="H4090" t="str">
        <f t="shared" si="380"/>
        <v>Electronics</v>
      </c>
      <c r="I4090" s="2" t="s">
        <v>9268</v>
      </c>
      <c r="J4090" s="1">
        <v>45984</v>
      </c>
      <c r="K4090">
        <v>4350.8599999999997</v>
      </c>
      <c r="L4090" s="4">
        <v>4350.8599999999997</v>
      </c>
      <c r="M4090" s="4" t="str">
        <f t="shared" si="381"/>
        <v>High Sales</v>
      </c>
      <c r="N4090" s="2" t="str">
        <f t="shared" si="382"/>
        <v>Grade A</v>
      </c>
      <c r="O4090"/>
      <c r="P4090" s="4">
        <v>0</v>
      </c>
      <c r="Q4090" t="s">
        <v>18</v>
      </c>
      <c r="R4090" s="4">
        <v>2</v>
      </c>
      <c r="S4090" t="str">
        <f>CONCATENATE(OrdersTable[[#This Row],[Clean_ID]],"-",OrdersTable[[#This Row],[Clean_Region]],"-",OrdersTable[[#This Row],[Clean_Product]])</f>
        <v>5088-NORTH-Electronics</v>
      </c>
    </row>
    <row r="4091" spans="1:19" x14ac:dyDescent="0.3">
      <c r="A4091" t="s">
        <v>10109</v>
      </c>
      <c r="B4091" t="str">
        <f t="shared" si="378"/>
        <v>5089</v>
      </c>
      <c r="C4091" t="s">
        <v>10110</v>
      </c>
      <c r="D4091" t="str">
        <f t="shared" si="383"/>
        <v>Jill Mueller</v>
      </c>
      <c r="E4091" t="s">
        <v>11</v>
      </c>
      <c r="F4091" t="str">
        <f t="shared" si="379"/>
        <v>NORTH</v>
      </c>
      <c r="G4091" t="s">
        <v>80</v>
      </c>
      <c r="H4091" t="str">
        <f t="shared" si="380"/>
        <v>Furniture</v>
      </c>
      <c r="I4091" s="2" t="s">
        <v>10111</v>
      </c>
      <c r="J4091" s="1">
        <v>45488</v>
      </c>
      <c r="K4091">
        <v>1993.15</v>
      </c>
      <c r="L4091" s="4">
        <v>1993.15</v>
      </c>
      <c r="M4091" s="4" t="str">
        <f t="shared" si="381"/>
        <v>Low Sales</v>
      </c>
      <c r="N4091" s="2" t="str">
        <f t="shared" si="382"/>
        <v>Grade C</v>
      </c>
      <c r="O4091">
        <v>5</v>
      </c>
      <c r="P4091" s="4">
        <v>5</v>
      </c>
      <c r="Q4091" t="s">
        <v>23</v>
      </c>
      <c r="R4091" s="4">
        <v>3</v>
      </c>
      <c r="S4091" t="str">
        <f>CONCATENATE(OrdersTable[[#This Row],[Clean_ID]],"-",OrdersTable[[#This Row],[Clean_Region]],"-",OrdersTable[[#This Row],[Clean_Product]])</f>
        <v>5089-NORTH-Furniture</v>
      </c>
    </row>
    <row r="4092" spans="1:19" x14ac:dyDescent="0.3">
      <c r="A4092" t="s">
        <v>10112</v>
      </c>
      <c r="B4092" t="str">
        <f t="shared" si="378"/>
        <v>5090</v>
      </c>
      <c r="C4092" t="s">
        <v>10113</v>
      </c>
      <c r="D4092" t="str">
        <f t="shared" si="383"/>
        <v>Kellie Rose</v>
      </c>
      <c r="E4092" t="s">
        <v>44</v>
      </c>
      <c r="F4092" t="str">
        <f t="shared" si="379"/>
        <v>SOUTH</v>
      </c>
      <c r="G4092" t="s">
        <v>35</v>
      </c>
      <c r="H4092" t="str">
        <f t="shared" si="380"/>
        <v>Electronics</v>
      </c>
      <c r="I4092" s="2" t="s">
        <v>4652</v>
      </c>
      <c r="J4092" s="1">
        <v>45726</v>
      </c>
      <c r="K4092"/>
      <c r="L4092" s="4">
        <v>0</v>
      </c>
      <c r="M4092" s="4" t="str">
        <f t="shared" si="381"/>
        <v>Low Sales</v>
      </c>
      <c r="N4092" s="2" t="str">
        <f t="shared" si="382"/>
        <v>Grade C</v>
      </c>
      <c r="O4092">
        <v>5</v>
      </c>
      <c r="P4092" s="4">
        <v>5</v>
      </c>
      <c r="Q4092" t="s">
        <v>23</v>
      </c>
      <c r="R4092" s="4">
        <v>2</v>
      </c>
      <c r="S4092" t="str">
        <f>CONCATENATE(OrdersTable[[#This Row],[Clean_ID]],"-",OrdersTable[[#This Row],[Clean_Region]],"-",OrdersTable[[#This Row],[Clean_Product]])</f>
        <v>5090-SOUTH-Electronics</v>
      </c>
    </row>
    <row r="4093" spans="1:19" x14ac:dyDescent="0.3">
      <c r="A4093" t="s">
        <v>10114</v>
      </c>
      <c r="B4093" t="str">
        <f t="shared" si="378"/>
        <v>5091</v>
      </c>
      <c r="C4093" t="s">
        <v>10115</v>
      </c>
      <c r="D4093" t="str">
        <f t="shared" si="383"/>
        <v>Christopher Stark</v>
      </c>
      <c r="E4093" t="s">
        <v>34</v>
      </c>
      <c r="F4093" t="str">
        <f t="shared" si="379"/>
        <v>NORTH</v>
      </c>
      <c r="G4093" t="s">
        <v>80</v>
      </c>
      <c r="H4093" t="str">
        <f t="shared" si="380"/>
        <v>Furniture</v>
      </c>
      <c r="I4093" s="2" t="s">
        <v>2717</v>
      </c>
      <c r="J4093" s="1">
        <v>45999</v>
      </c>
      <c r="K4093">
        <v>4514.47</v>
      </c>
      <c r="L4093" s="4">
        <v>4514.47</v>
      </c>
      <c r="M4093" s="4" t="str">
        <f t="shared" si="381"/>
        <v>High Sales</v>
      </c>
      <c r="N4093" s="2" t="str">
        <f t="shared" si="382"/>
        <v>Grade A</v>
      </c>
      <c r="O4093"/>
      <c r="P4093" s="4">
        <v>0</v>
      </c>
      <c r="Q4093" t="s">
        <v>14</v>
      </c>
      <c r="R4093" s="4">
        <v>15</v>
      </c>
      <c r="S4093" t="str">
        <f>CONCATENATE(OrdersTable[[#This Row],[Clean_ID]],"-",OrdersTable[[#This Row],[Clean_Region]],"-",OrdersTable[[#This Row],[Clean_Product]])</f>
        <v>5091-NORTH-Furniture</v>
      </c>
    </row>
    <row r="4094" spans="1:19" x14ac:dyDescent="0.3">
      <c r="A4094" t="s">
        <v>10116</v>
      </c>
      <c r="B4094" t="str">
        <f t="shared" si="378"/>
        <v>5092</v>
      </c>
      <c r="C4094" t="s">
        <v>10117</v>
      </c>
      <c r="D4094" t="str">
        <f t="shared" si="383"/>
        <v>Alfred White</v>
      </c>
      <c r="E4094" t="s">
        <v>21</v>
      </c>
      <c r="F4094" t="str">
        <f t="shared" si="379"/>
        <v>CENTRAL</v>
      </c>
      <c r="G4094" t="s">
        <v>35</v>
      </c>
      <c r="H4094" t="str">
        <f t="shared" si="380"/>
        <v>Electronics</v>
      </c>
      <c r="I4094" s="2" t="s">
        <v>4127</v>
      </c>
      <c r="J4094" s="1">
        <v>45589</v>
      </c>
      <c r="K4094">
        <v>1639.24</v>
      </c>
      <c r="L4094" s="4">
        <v>1639.24</v>
      </c>
      <c r="M4094" s="4" t="str">
        <f t="shared" si="381"/>
        <v>Low Sales</v>
      </c>
      <c r="N4094" s="2" t="str">
        <f t="shared" si="382"/>
        <v>Grade C</v>
      </c>
      <c r="O4094">
        <v>5</v>
      </c>
      <c r="P4094" s="4">
        <v>5</v>
      </c>
      <c r="Q4094" t="s">
        <v>18</v>
      </c>
      <c r="R4094" s="4">
        <v>12</v>
      </c>
      <c r="S4094" t="str">
        <f>CONCATENATE(OrdersTable[[#This Row],[Clean_ID]],"-",OrdersTable[[#This Row],[Clean_Region]],"-",OrdersTable[[#This Row],[Clean_Product]])</f>
        <v>5092-CENTRAL-Electronics</v>
      </c>
    </row>
    <row r="4095" spans="1:19" x14ac:dyDescent="0.3">
      <c r="A4095" t="s">
        <v>10118</v>
      </c>
      <c r="B4095" t="str">
        <f t="shared" si="378"/>
        <v>5093</v>
      </c>
      <c r="C4095" t="s">
        <v>10119</v>
      </c>
      <c r="D4095" t="str">
        <f t="shared" si="383"/>
        <v>David Becker</v>
      </c>
      <c r="E4095" t="s">
        <v>44</v>
      </c>
      <c r="F4095" t="str">
        <f t="shared" si="379"/>
        <v>SOUTH</v>
      </c>
      <c r="G4095" t="s">
        <v>80</v>
      </c>
      <c r="H4095" t="str">
        <f t="shared" si="380"/>
        <v>Furniture</v>
      </c>
      <c r="I4095" s="2" t="s">
        <v>2396</v>
      </c>
      <c r="J4095" s="1">
        <v>45315</v>
      </c>
      <c r="K4095"/>
      <c r="L4095" s="4">
        <v>0</v>
      </c>
      <c r="M4095" s="4" t="str">
        <f t="shared" si="381"/>
        <v>Low Sales</v>
      </c>
      <c r="N4095" s="2" t="str">
        <f t="shared" si="382"/>
        <v>Grade C</v>
      </c>
      <c r="O4095"/>
      <c r="P4095" s="4">
        <v>0</v>
      </c>
      <c r="Q4095" t="s">
        <v>31</v>
      </c>
      <c r="R4095" s="4">
        <v>7</v>
      </c>
      <c r="S4095" t="str">
        <f>CONCATENATE(OrdersTable[[#This Row],[Clean_ID]],"-",OrdersTable[[#This Row],[Clean_Region]],"-",OrdersTable[[#This Row],[Clean_Product]])</f>
        <v>5093-SOUTH-Furniture</v>
      </c>
    </row>
    <row r="4096" spans="1:19" x14ac:dyDescent="0.3">
      <c r="A4096" t="s">
        <v>10120</v>
      </c>
      <c r="B4096" t="str">
        <f t="shared" si="378"/>
        <v>5094</v>
      </c>
      <c r="C4096" t="s">
        <v>10121</v>
      </c>
      <c r="D4096" t="str">
        <f t="shared" si="383"/>
        <v>Sara Hutchinson</v>
      </c>
      <c r="E4096" t="s">
        <v>34</v>
      </c>
      <c r="F4096" t="str">
        <f t="shared" si="379"/>
        <v>NORTH</v>
      </c>
      <c r="G4096" t="s">
        <v>35</v>
      </c>
      <c r="H4096" t="str">
        <f t="shared" si="380"/>
        <v>Electronics</v>
      </c>
      <c r="I4096" s="2" t="s">
        <v>10122</v>
      </c>
      <c r="J4096" s="1">
        <v>45370</v>
      </c>
      <c r="K4096"/>
      <c r="L4096" s="4">
        <v>0</v>
      </c>
      <c r="M4096" s="4" t="str">
        <f t="shared" si="381"/>
        <v>Low Sales</v>
      </c>
      <c r="N4096" s="2" t="str">
        <f t="shared" si="382"/>
        <v>Grade C</v>
      </c>
      <c r="O4096">
        <v>20</v>
      </c>
      <c r="P4096" s="4">
        <v>20</v>
      </c>
      <c r="Q4096" t="s">
        <v>31</v>
      </c>
      <c r="R4096" s="4">
        <v>1</v>
      </c>
      <c r="S4096" t="str">
        <f>CONCATENATE(OrdersTable[[#This Row],[Clean_ID]],"-",OrdersTable[[#This Row],[Clean_Region]],"-",OrdersTable[[#This Row],[Clean_Product]])</f>
        <v>5094-NORTH-Electronics</v>
      </c>
    </row>
    <row r="4097" spans="1:19" x14ac:dyDescent="0.3">
      <c r="A4097" t="s">
        <v>10123</v>
      </c>
      <c r="B4097" t="str">
        <f t="shared" si="378"/>
        <v>5095</v>
      </c>
      <c r="C4097" t="s">
        <v>10124</v>
      </c>
      <c r="D4097" t="str">
        <f t="shared" si="383"/>
        <v>Denise Perry</v>
      </c>
      <c r="E4097" t="s">
        <v>11</v>
      </c>
      <c r="F4097" t="str">
        <f t="shared" si="379"/>
        <v>NORTH</v>
      </c>
      <c r="G4097" t="s">
        <v>35</v>
      </c>
      <c r="H4097" t="str">
        <f t="shared" si="380"/>
        <v>Electronics</v>
      </c>
      <c r="I4097" s="2" t="s">
        <v>2805</v>
      </c>
      <c r="J4097" s="1">
        <v>45904</v>
      </c>
      <c r="K4097">
        <v>3768.09</v>
      </c>
      <c r="L4097" s="4">
        <v>3768.09</v>
      </c>
      <c r="M4097" s="4" t="str">
        <f t="shared" si="381"/>
        <v>High Sales</v>
      </c>
      <c r="N4097" s="2" t="str">
        <f t="shared" si="382"/>
        <v>Grade B</v>
      </c>
      <c r="O4097">
        <v>15</v>
      </c>
      <c r="P4097" s="4">
        <v>15</v>
      </c>
      <c r="Q4097" t="s">
        <v>23</v>
      </c>
      <c r="R4097" s="4">
        <v>3</v>
      </c>
      <c r="S4097" t="str">
        <f>CONCATENATE(OrdersTable[[#This Row],[Clean_ID]],"-",OrdersTable[[#This Row],[Clean_Region]],"-",OrdersTable[[#This Row],[Clean_Product]])</f>
        <v>5095-NORTH-Electronics</v>
      </c>
    </row>
    <row r="4098" spans="1:19" x14ac:dyDescent="0.3">
      <c r="A4098" t="s">
        <v>10125</v>
      </c>
      <c r="B4098" t="str">
        <f t="shared" ref="B4098:B4161" si="384">RIGHT(A4098, 4)</f>
        <v>5096</v>
      </c>
      <c r="C4098" t="s">
        <v>10126</v>
      </c>
      <c r="D4098" t="str">
        <f t="shared" si="383"/>
        <v>Dennis Moore</v>
      </c>
      <c r="E4098" t="s">
        <v>44</v>
      </c>
      <c r="F4098" t="str">
        <f t="shared" ref="F4098:F4161" si="385">UPPER(TRIM(E4098))</f>
        <v>SOUTH</v>
      </c>
      <c r="G4098" t="s">
        <v>12</v>
      </c>
      <c r="H4098" t="str">
        <f t="shared" ref="H4098:H4161" si="386">PROPER(TRIM(G4098))</f>
        <v>Electronics</v>
      </c>
      <c r="I4098" s="2" t="s">
        <v>8220</v>
      </c>
      <c r="J4098" s="1">
        <v>46137</v>
      </c>
      <c r="K4098">
        <v>3791.72</v>
      </c>
      <c r="L4098" s="4">
        <v>3791.72</v>
      </c>
      <c r="M4098" s="4" t="str">
        <f t="shared" ref="M4098:M4161" si="387">IF(L4098&gt;2500, "High Sales", "Low Sales")</f>
        <v>High Sales</v>
      </c>
      <c r="N4098" s="2" t="str">
        <f t="shared" ref="N4098:N4161" si="388">IF(OR(ISBLANK(L4098), L4098="", L4098=0), "Grade C", IF(L4098&gt;=4000, "Grade A", IF(L4098&gt;=2000, "Grade B", "Grade C")))</f>
        <v>Grade B</v>
      </c>
      <c r="O4098">
        <v>5</v>
      </c>
      <c r="P4098" s="4">
        <v>5</v>
      </c>
      <c r="Q4098" t="s">
        <v>23</v>
      </c>
      <c r="R4098" s="4">
        <v>1</v>
      </c>
      <c r="S4098" t="str">
        <f>CONCATENATE(OrdersTable[[#This Row],[Clean_ID]],"-",OrdersTable[[#This Row],[Clean_Region]],"-",OrdersTable[[#This Row],[Clean_Product]])</f>
        <v>5096-SOUTH-Electronics</v>
      </c>
    </row>
    <row r="4099" spans="1:19" x14ac:dyDescent="0.3">
      <c r="A4099" t="s">
        <v>10127</v>
      </c>
      <c r="B4099" t="str">
        <f t="shared" si="384"/>
        <v>5097</v>
      </c>
      <c r="C4099" t="s">
        <v>10128</v>
      </c>
      <c r="D4099" t="str">
        <f t="shared" ref="D4099:D4162" si="389">PROPER(TRIM(C4099))</f>
        <v>Jill Perry</v>
      </c>
      <c r="E4099" t="s">
        <v>44</v>
      </c>
      <c r="F4099" t="str">
        <f t="shared" si="385"/>
        <v>SOUTH</v>
      </c>
      <c r="G4099" t="s">
        <v>35</v>
      </c>
      <c r="H4099" t="str">
        <f t="shared" si="386"/>
        <v>Electronics</v>
      </c>
      <c r="I4099" s="2" t="s">
        <v>4420</v>
      </c>
      <c r="J4099" s="1">
        <v>45949</v>
      </c>
      <c r="K4099">
        <v>3654.04</v>
      </c>
      <c r="L4099" s="4">
        <v>3654.04</v>
      </c>
      <c r="M4099" s="4" t="str">
        <f t="shared" si="387"/>
        <v>High Sales</v>
      </c>
      <c r="N4099" s="2" t="str">
        <f t="shared" si="388"/>
        <v>Grade B</v>
      </c>
      <c r="O4099">
        <v>5</v>
      </c>
      <c r="P4099" s="4">
        <v>5</v>
      </c>
      <c r="Q4099" t="s">
        <v>31</v>
      </c>
      <c r="R4099" s="4">
        <v>13</v>
      </c>
      <c r="S4099" t="str">
        <f>CONCATENATE(OrdersTable[[#This Row],[Clean_ID]],"-",OrdersTable[[#This Row],[Clean_Region]],"-",OrdersTable[[#This Row],[Clean_Product]])</f>
        <v>5097-SOUTH-Electronics</v>
      </c>
    </row>
    <row r="4100" spans="1:19" x14ac:dyDescent="0.3">
      <c r="A4100" t="s">
        <v>10129</v>
      </c>
      <c r="B4100" t="str">
        <f t="shared" si="384"/>
        <v>5098</v>
      </c>
      <c r="C4100" t="s">
        <v>10130</v>
      </c>
      <c r="D4100" t="str">
        <f t="shared" si="389"/>
        <v>Tracy Mcdaniel</v>
      </c>
      <c r="E4100" t="s">
        <v>11</v>
      </c>
      <c r="F4100" t="str">
        <f t="shared" si="385"/>
        <v>NORTH</v>
      </c>
      <c r="G4100" t="s">
        <v>35</v>
      </c>
      <c r="H4100" t="str">
        <f t="shared" si="386"/>
        <v>Electronics</v>
      </c>
      <c r="I4100" s="2" t="s">
        <v>657</v>
      </c>
      <c r="J4100" s="1">
        <v>45323</v>
      </c>
      <c r="K4100"/>
      <c r="L4100" s="4">
        <v>0</v>
      </c>
      <c r="M4100" s="4" t="str">
        <f t="shared" si="387"/>
        <v>Low Sales</v>
      </c>
      <c r="N4100" s="2" t="str">
        <f t="shared" si="388"/>
        <v>Grade C</v>
      </c>
      <c r="O4100">
        <v>10</v>
      </c>
      <c r="P4100" s="4">
        <v>10</v>
      </c>
      <c r="Q4100" t="s">
        <v>14</v>
      </c>
      <c r="R4100" s="4">
        <v>7</v>
      </c>
      <c r="S4100" t="str">
        <f>CONCATENATE(OrdersTable[[#This Row],[Clean_ID]],"-",OrdersTable[[#This Row],[Clean_Region]],"-",OrdersTable[[#This Row],[Clean_Product]])</f>
        <v>5098-NORTH-Electronics</v>
      </c>
    </row>
    <row r="4101" spans="1:19" x14ac:dyDescent="0.3">
      <c r="A4101" t="s">
        <v>10131</v>
      </c>
      <c r="B4101" t="str">
        <f t="shared" si="384"/>
        <v>5099</v>
      </c>
      <c r="C4101" t="s">
        <v>10132</v>
      </c>
      <c r="D4101" t="str">
        <f t="shared" si="389"/>
        <v>Calvin Arias</v>
      </c>
      <c r="E4101" t="s">
        <v>51</v>
      </c>
      <c r="F4101" t="str">
        <f t="shared" si="385"/>
        <v>WEST</v>
      </c>
      <c r="G4101" t="s">
        <v>35</v>
      </c>
      <c r="H4101" t="str">
        <f t="shared" si="386"/>
        <v>Electronics</v>
      </c>
      <c r="I4101" s="2" t="s">
        <v>2396</v>
      </c>
      <c r="J4101" s="1">
        <v>45315</v>
      </c>
      <c r="K4101"/>
      <c r="L4101" s="4">
        <v>0</v>
      </c>
      <c r="M4101" s="4" t="str">
        <f t="shared" si="387"/>
        <v>Low Sales</v>
      </c>
      <c r="N4101" s="2" t="str">
        <f t="shared" si="388"/>
        <v>Grade C</v>
      </c>
      <c r="O4101">
        <v>20</v>
      </c>
      <c r="P4101" s="4">
        <v>20</v>
      </c>
      <c r="Q4101" t="s">
        <v>37</v>
      </c>
      <c r="R4101" s="4">
        <v>14</v>
      </c>
      <c r="S4101" t="str">
        <f>CONCATENATE(OrdersTable[[#This Row],[Clean_ID]],"-",OrdersTable[[#This Row],[Clean_Region]],"-",OrdersTable[[#This Row],[Clean_Product]])</f>
        <v>5099-WEST-Electronics</v>
      </c>
    </row>
    <row r="4102" spans="1:19" x14ac:dyDescent="0.3">
      <c r="A4102" t="s">
        <v>10133</v>
      </c>
      <c r="B4102" t="str">
        <f t="shared" si="384"/>
        <v>5100</v>
      </c>
      <c r="C4102" t="s">
        <v>10134</v>
      </c>
      <c r="D4102" t="str">
        <f t="shared" si="389"/>
        <v>Matthew Harrell</v>
      </c>
      <c r="E4102" t="s">
        <v>51</v>
      </c>
      <c r="F4102" t="str">
        <f t="shared" si="385"/>
        <v>WEST</v>
      </c>
      <c r="G4102" t="s">
        <v>35</v>
      </c>
      <c r="H4102" t="str">
        <f t="shared" si="386"/>
        <v>Electronics</v>
      </c>
      <c r="I4102" s="2" t="s">
        <v>3800</v>
      </c>
      <c r="J4102" s="1">
        <v>45994</v>
      </c>
      <c r="K4102">
        <v>1265.54</v>
      </c>
      <c r="L4102" s="4">
        <v>1265.54</v>
      </c>
      <c r="M4102" s="4" t="str">
        <f t="shared" si="387"/>
        <v>Low Sales</v>
      </c>
      <c r="N4102" s="2" t="str">
        <f t="shared" si="388"/>
        <v>Grade C</v>
      </c>
      <c r="O4102">
        <v>10</v>
      </c>
      <c r="P4102" s="4">
        <v>10</v>
      </c>
      <c r="Q4102" t="s">
        <v>18</v>
      </c>
      <c r="R4102" s="4">
        <v>12</v>
      </c>
      <c r="S4102" t="str">
        <f>CONCATENATE(OrdersTable[[#This Row],[Clean_ID]],"-",OrdersTable[[#This Row],[Clean_Region]],"-",OrdersTable[[#This Row],[Clean_Product]])</f>
        <v>5100-WEST-Electronics</v>
      </c>
    </row>
    <row r="4103" spans="1:19" x14ac:dyDescent="0.3">
      <c r="A4103" t="s">
        <v>10135</v>
      </c>
      <c r="B4103" t="str">
        <f t="shared" si="384"/>
        <v>5101</v>
      </c>
      <c r="C4103" t="s">
        <v>10136</v>
      </c>
      <c r="D4103" t="str">
        <f t="shared" si="389"/>
        <v>Mary Miller</v>
      </c>
      <c r="E4103" t="s">
        <v>51</v>
      </c>
      <c r="F4103" t="str">
        <f t="shared" si="385"/>
        <v>WEST</v>
      </c>
      <c r="G4103" t="s">
        <v>12</v>
      </c>
      <c r="H4103" t="str">
        <f t="shared" si="386"/>
        <v>Electronics</v>
      </c>
      <c r="I4103" s="2" t="s">
        <v>230</v>
      </c>
      <c r="J4103" s="1">
        <v>45321</v>
      </c>
      <c r="K4103"/>
      <c r="L4103" s="4">
        <v>0</v>
      </c>
      <c r="M4103" s="4" t="str">
        <f t="shared" si="387"/>
        <v>Low Sales</v>
      </c>
      <c r="N4103" s="2" t="str">
        <f t="shared" si="388"/>
        <v>Grade C</v>
      </c>
      <c r="O4103"/>
      <c r="P4103" s="4">
        <v>0</v>
      </c>
      <c r="Q4103" t="s">
        <v>14</v>
      </c>
      <c r="R4103" s="4">
        <v>13</v>
      </c>
      <c r="S4103" t="str">
        <f>CONCATENATE(OrdersTable[[#This Row],[Clean_ID]],"-",OrdersTable[[#This Row],[Clean_Region]],"-",OrdersTable[[#This Row],[Clean_Product]])</f>
        <v>5101-WEST-Electronics</v>
      </c>
    </row>
    <row r="4104" spans="1:19" x14ac:dyDescent="0.3">
      <c r="A4104" t="s">
        <v>10137</v>
      </c>
      <c r="B4104" t="str">
        <f t="shared" si="384"/>
        <v>5102</v>
      </c>
      <c r="C4104" t="s">
        <v>10138</v>
      </c>
      <c r="D4104" t="str">
        <f t="shared" si="389"/>
        <v>Gregory Vasquez</v>
      </c>
      <c r="E4104" t="s">
        <v>34</v>
      </c>
      <c r="F4104" t="str">
        <f t="shared" si="385"/>
        <v>NORTH</v>
      </c>
      <c r="G4104" t="s">
        <v>35</v>
      </c>
      <c r="H4104" t="str">
        <f t="shared" si="386"/>
        <v>Electronics</v>
      </c>
      <c r="I4104" s="2" t="s">
        <v>568</v>
      </c>
      <c r="J4104" s="1">
        <v>45507</v>
      </c>
      <c r="K4104"/>
      <c r="L4104" s="4">
        <v>0</v>
      </c>
      <c r="M4104" s="4" t="str">
        <f t="shared" si="387"/>
        <v>Low Sales</v>
      </c>
      <c r="N4104" s="2" t="str">
        <f t="shared" si="388"/>
        <v>Grade C</v>
      </c>
      <c r="O4104">
        <v>10</v>
      </c>
      <c r="P4104" s="4">
        <v>10</v>
      </c>
      <c r="Q4104" t="s">
        <v>18</v>
      </c>
      <c r="R4104" s="4">
        <v>3</v>
      </c>
      <c r="S4104" t="str">
        <f>CONCATENATE(OrdersTable[[#This Row],[Clean_ID]],"-",OrdersTable[[#This Row],[Clean_Region]],"-",OrdersTable[[#This Row],[Clean_Product]])</f>
        <v>5102-NORTH-Electronics</v>
      </c>
    </row>
    <row r="4105" spans="1:19" x14ac:dyDescent="0.3">
      <c r="A4105" t="s">
        <v>10139</v>
      </c>
      <c r="B4105" t="str">
        <f t="shared" si="384"/>
        <v>5103</v>
      </c>
      <c r="C4105" t="s">
        <v>10140</v>
      </c>
      <c r="D4105" t="str">
        <f t="shared" si="389"/>
        <v>Christopher Lara</v>
      </c>
      <c r="E4105" t="s">
        <v>44</v>
      </c>
      <c r="F4105" t="str">
        <f t="shared" si="385"/>
        <v>SOUTH</v>
      </c>
      <c r="G4105" t="s">
        <v>40</v>
      </c>
      <c r="H4105" t="str">
        <f t="shared" si="386"/>
        <v>Office Supplies</v>
      </c>
      <c r="I4105" s="2" t="s">
        <v>3311</v>
      </c>
      <c r="J4105" s="1">
        <v>45512</v>
      </c>
      <c r="K4105"/>
      <c r="L4105" s="4">
        <v>0</v>
      </c>
      <c r="M4105" s="4" t="str">
        <f t="shared" si="387"/>
        <v>Low Sales</v>
      </c>
      <c r="N4105" s="2" t="str">
        <f t="shared" si="388"/>
        <v>Grade C</v>
      </c>
      <c r="O4105">
        <v>15</v>
      </c>
      <c r="P4105" s="4">
        <v>15</v>
      </c>
      <c r="Q4105" t="s">
        <v>37</v>
      </c>
      <c r="R4105" s="4">
        <v>13</v>
      </c>
      <c r="S4105" t="str">
        <f>CONCATENATE(OrdersTable[[#This Row],[Clean_ID]],"-",OrdersTable[[#This Row],[Clean_Region]],"-",OrdersTable[[#This Row],[Clean_Product]])</f>
        <v>5103-SOUTH-Office Supplies</v>
      </c>
    </row>
    <row r="4106" spans="1:19" x14ac:dyDescent="0.3">
      <c r="A4106" t="s">
        <v>10141</v>
      </c>
      <c r="B4106" t="str">
        <f t="shared" si="384"/>
        <v>5104</v>
      </c>
      <c r="C4106" t="s">
        <v>10142</v>
      </c>
      <c r="D4106" t="str">
        <f t="shared" si="389"/>
        <v>Jose Stewart</v>
      </c>
      <c r="E4106" t="s">
        <v>51</v>
      </c>
      <c r="F4106" t="str">
        <f t="shared" si="385"/>
        <v>WEST</v>
      </c>
      <c r="G4106" t="s">
        <v>40</v>
      </c>
      <c r="H4106" t="str">
        <f t="shared" si="386"/>
        <v>Office Supplies</v>
      </c>
      <c r="I4106" s="2" t="s">
        <v>3157</v>
      </c>
      <c r="J4106" s="1">
        <v>45584</v>
      </c>
      <c r="K4106">
        <v>2731.47</v>
      </c>
      <c r="L4106" s="4">
        <v>2731.47</v>
      </c>
      <c r="M4106" s="4" t="str">
        <f t="shared" si="387"/>
        <v>High Sales</v>
      </c>
      <c r="N4106" s="2" t="str">
        <f t="shared" si="388"/>
        <v>Grade B</v>
      </c>
      <c r="O4106"/>
      <c r="P4106" s="4">
        <v>0</v>
      </c>
      <c r="Q4106" t="s">
        <v>18</v>
      </c>
      <c r="R4106" s="4">
        <v>4</v>
      </c>
      <c r="S4106" t="str">
        <f>CONCATENATE(OrdersTable[[#This Row],[Clean_ID]],"-",OrdersTable[[#This Row],[Clean_Region]],"-",OrdersTable[[#This Row],[Clean_Product]])</f>
        <v>5104-WEST-Office Supplies</v>
      </c>
    </row>
    <row r="4107" spans="1:19" x14ac:dyDescent="0.3">
      <c r="A4107" t="s">
        <v>10143</v>
      </c>
      <c r="B4107" t="str">
        <f t="shared" si="384"/>
        <v>5105</v>
      </c>
      <c r="C4107" t="s">
        <v>10144</v>
      </c>
      <c r="D4107" t="str">
        <f t="shared" si="389"/>
        <v>Gary Johnson</v>
      </c>
      <c r="E4107" t="s">
        <v>51</v>
      </c>
      <c r="F4107" t="str">
        <f t="shared" si="385"/>
        <v>WEST</v>
      </c>
      <c r="G4107" t="s">
        <v>40</v>
      </c>
      <c r="H4107" t="str">
        <f t="shared" si="386"/>
        <v>Office Supplies</v>
      </c>
      <c r="I4107" s="2" t="s">
        <v>5583</v>
      </c>
      <c r="J4107" s="1">
        <v>45906</v>
      </c>
      <c r="K4107"/>
      <c r="L4107" s="4">
        <v>0</v>
      </c>
      <c r="M4107" s="4" t="str">
        <f t="shared" si="387"/>
        <v>Low Sales</v>
      </c>
      <c r="N4107" s="2" t="str">
        <f t="shared" si="388"/>
        <v>Grade C</v>
      </c>
      <c r="O4107">
        <v>10</v>
      </c>
      <c r="P4107" s="4">
        <v>10</v>
      </c>
      <c r="Q4107" t="s">
        <v>18</v>
      </c>
      <c r="R4107" s="4">
        <v>9</v>
      </c>
      <c r="S4107" t="str">
        <f>CONCATENATE(OrdersTable[[#This Row],[Clean_ID]],"-",OrdersTable[[#This Row],[Clean_Region]],"-",OrdersTable[[#This Row],[Clean_Product]])</f>
        <v>5105-WEST-Office Supplies</v>
      </c>
    </row>
    <row r="4108" spans="1:19" x14ac:dyDescent="0.3">
      <c r="A4108" t="s">
        <v>10145</v>
      </c>
      <c r="B4108" t="str">
        <f t="shared" si="384"/>
        <v>5106</v>
      </c>
      <c r="C4108" t="s">
        <v>10146</v>
      </c>
      <c r="D4108" t="str">
        <f t="shared" si="389"/>
        <v>John Weber</v>
      </c>
      <c r="E4108" t="s">
        <v>26</v>
      </c>
      <c r="F4108" t="str">
        <f t="shared" si="385"/>
        <v>EAST</v>
      </c>
      <c r="G4108" t="s">
        <v>80</v>
      </c>
      <c r="H4108" t="str">
        <f t="shared" si="386"/>
        <v>Furniture</v>
      </c>
      <c r="I4108" s="2" t="s">
        <v>10147</v>
      </c>
      <c r="J4108" s="1">
        <v>45728</v>
      </c>
      <c r="K4108"/>
      <c r="L4108" s="4">
        <v>0</v>
      </c>
      <c r="M4108" s="4" t="str">
        <f t="shared" si="387"/>
        <v>Low Sales</v>
      </c>
      <c r="N4108" s="2" t="str">
        <f t="shared" si="388"/>
        <v>Grade C</v>
      </c>
      <c r="O4108">
        <v>15</v>
      </c>
      <c r="P4108" s="4">
        <v>15</v>
      </c>
      <c r="Q4108" t="s">
        <v>31</v>
      </c>
      <c r="R4108" s="4">
        <v>6</v>
      </c>
      <c r="S4108" t="str">
        <f>CONCATENATE(OrdersTable[[#This Row],[Clean_ID]],"-",OrdersTable[[#This Row],[Clean_Region]],"-",OrdersTable[[#This Row],[Clean_Product]])</f>
        <v>5106-EAST-Furniture</v>
      </c>
    </row>
    <row r="4109" spans="1:19" x14ac:dyDescent="0.3">
      <c r="A4109" t="s">
        <v>10148</v>
      </c>
      <c r="B4109" t="str">
        <f t="shared" si="384"/>
        <v>5107</v>
      </c>
      <c r="C4109" t="s">
        <v>10149</v>
      </c>
      <c r="D4109" t="str">
        <f t="shared" si="389"/>
        <v>Sean Watson</v>
      </c>
      <c r="E4109" t="s">
        <v>34</v>
      </c>
      <c r="F4109" t="str">
        <f t="shared" si="385"/>
        <v>NORTH</v>
      </c>
      <c r="G4109" t="s">
        <v>80</v>
      </c>
      <c r="H4109" t="str">
        <f t="shared" si="386"/>
        <v>Furniture</v>
      </c>
      <c r="I4109" s="2" t="s">
        <v>5252</v>
      </c>
      <c r="J4109" s="1">
        <v>45927</v>
      </c>
      <c r="K4109"/>
      <c r="L4109" s="4">
        <v>0</v>
      </c>
      <c r="M4109" s="4" t="str">
        <f t="shared" si="387"/>
        <v>Low Sales</v>
      </c>
      <c r="N4109" s="2" t="str">
        <f t="shared" si="388"/>
        <v>Grade C</v>
      </c>
      <c r="O4109">
        <v>5</v>
      </c>
      <c r="P4109" s="4">
        <v>5</v>
      </c>
      <c r="Q4109" t="s">
        <v>18</v>
      </c>
      <c r="R4109" s="4">
        <v>15</v>
      </c>
      <c r="S4109" t="str">
        <f>CONCATENATE(OrdersTable[[#This Row],[Clean_ID]],"-",OrdersTable[[#This Row],[Clean_Region]],"-",OrdersTable[[#This Row],[Clean_Product]])</f>
        <v>5107-NORTH-Furniture</v>
      </c>
    </row>
    <row r="4110" spans="1:19" x14ac:dyDescent="0.3">
      <c r="A4110" t="s">
        <v>10150</v>
      </c>
      <c r="B4110" t="str">
        <f t="shared" si="384"/>
        <v>5108</v>
      </c>
      <c r="C4110" t="s">
        <v>10151</v>
      </c>
      <c r="D4110" t="str">
        <f t="shared" si="389"/>
        <v>Tanner Mason</v>
      </c>
      <c r="E4110" t="s">
        <v>26</v>
      </c>
      <c r="F4110" t="str">
        <f t="shared" si="385"/>
        <v>EAST</v>
      </c>
      <c r="G4110" t="s">
        <v>80</v>
      </c>
      <c r="H4110" t="str">
        <f t="shared" si="386"/>
        <v>Furniture</v>
      </c>
      <c r="I4110" s="2" t="s">
        <v>2280</v>
      </c>
      <c r="J4110" s="1">
        <v>46088</v>
      </c>
      <c r="K4110">
        <v>2170.41</v>
      </c>
      <c r="L4110" s="4">
        <v>2170.41</v>
      </c>
      <c r="M4110" s="4" t="str">
        <f t="shared" si="387"/>
        <v>Low Sales</v>
      </c>
      <c r="N4110" s="2" t="str">
        <f t="shared" si="388"/>
        <v>Grade B</v>
      </c>
      <c r="O4110"/>
      <c r="P4110" s="4">
        <v>0</v>
      </c>
      <c r="Q4110" t="s">
        <v>23</v>
      </c>
      <c r="R4110" s="4">
        <v>4</v>
      </c>
      <c r="S4110" t="str">
        <f>CONCATENATE(OrdersTable[[#This Row],[Clean_ID]],"-",OrdersTable[[#This Row],[Clean_Region]],"-",OrdersTable[[#This Row],[Clean_Product]])</f>
        <v>5108-EAST-Furniture</v>
      </c>
    </row>
    <row r="4111" spans="1:19" x14ac:dyDescent="0.3">
      <c r="A4111" t="s">
        <v>10152</v>
      </c>
      <c r="B4111" t="str">
        <f t="shared" si="384"/>
        <v>5109</v>
      </c>
      <c r="C4111" t="s">
        <v>10153</v>
      </c>
      <c r="D4111" t="str">
        <f t="shared" si="389"/>
        <v>Emily Heath</v>
      </c>
      <c r="E4111" t="s">
        <v>51</v>
      </c>
      <c r="F4111" t="str">
        <f t="shared" si="385"/>
        <v>WEST</v>
      </c>
      <c r="G4111" t="s">
        <v>80</v>
      </c>
      <c r="H4111" t="str">
        <f t="shared" si="386"/>
        <v>Furniture</v>
      </c>
      <c r="I4111" s="2" t="s">
        <v>3500</v>
      </c>
      <c r="J4111" s="1">
        <v>45440</v>
      </c>
      <c r="K4111">
        <v>2682.85</v>
      </c>
      <c r="L4111" s="4">
        <v>2682.85</v>
      </c>
      <c r="M4111" s="4" t="str">
        <f t="shared" si="387"/>
        <v>High Sales</v>
      </c>
      <c r="N4111" s="2" t="str">
        <f t="shared" si="388"/>
        <v>Grade B</v>
      </c>
      <c r="O4111">
        <v>15</v>
      </c>
      <c r="P4111" s="4">
        <v>15</v>
      </c>
      <c r="Q4111" t="s">
        <v>18</v>
      </c>
      <c r="R4111" s="4">
        <v>7</v>
      </c>
      <c r="S4111" t="str">
        <f>CONCATENATE(OrdersTable[[#This Row],[Clean_ID]],"-",OrdersTable[[#This Row],[Clean_Region]],"-",OrdersTable[[#This Row],[Clean_Product]])</f>
        <v>5109-WEST-Furniture</v>
      </c>
    </row>
    <row r="4112" spans="1:19" x14ac:dyDescent="0.3">
      <c r="A4112" t="s">
        <v>10154</v>
      </c>
      <c r="B4112" t="str">
        <f t="shared" si="384"/>
        <v>5110</v>
      </c>
      <c r="C4112" t="s">
        <v>10155</v>
      </c>
      <c r="D4112" t="str">
        <f t="shared" si="389"/>
        <v>David Mcclure</v>
      </c>
      <c r="E4112" t="s">
        <v>26</v>
      </c>
      <c r="F4112" t="str">
        <f t="shared" si="385"/>
        <v>EAST</v>
      </c>
      <c r="G4112" t="s">
        <v>35</v>
      </c>
      <c r="H4112" t="str">
        <f t="shared" si="386"/>
        <v>Electronics</v>
      </c>
      <c r="I4112" s="2" t="s">
        <v>2572</v>
      </c>
      <c r="J4112" s="1">
        <v>45664</v>
      </c>
      <c r="K4112"/>
      <c r="L4112" s="4">
        <v>0</v>
      </c>
      <c r="M4112" s="4" t="str">
        <f t="shared" si="387"/>
        <v>Low Sales</v>
      </c>
      <c r="N4112" s="2" t="str">
        <f t="shared" si="388"/>
        <v>Grade C</v>
      </c>
      <c r="O4112">
        <v>15</v>
      </c>
      <c r="P4112" s="4">
        <v>15</v>
      </c>
      <c r="Q4112" t="s">
        <v>37</v>
      </c>
      <c r="R4112" s="4">
        <v>7</v>
      </c>
      <c r="S4112" t="str">
        <f>CONCATENATE(OrdersTable[[#This Row],[Clean_ID]],"-",OrdersTable[[#This Row],[Clean_Region]],"-",OrdersTable[[#This Row],[Clean_Product]])</f>
        <v>5110-EAST-Electronics</v>
      </c>
    </row>
    <row r="4113" spans="1:19" x14ac:dyDescent="0.3">
      <c r="A4113" t="s">
        <v>10156</v>
      </c>
      <c r="B4113" t="str">
        <f t="shared" si="384"/>
        <v>5111</v>
      </c>
      <c r="C4113" t="s">
        <v>10157</v>
      </c>
      <c r="D4113" t="str">
        <f t="shared" si="389"/>
        <v>Derek Short</v>
      </c>
      <c r="E4113" t="s">
        <v>11</v>
      </c>
      <c r="F4113" t="str">
        <f t="shared" si="385"/>
        <v>NORTH</v>
      </c>
      <c r="G4113" t="s">
        <v>35</v>
      </c>
      <c r="H4113" t="str">
        <f t="shared" si="386"/>
        <v>Electronics</v>
      </c>
      <c r="I4113" s="2" t="s">
        <v>10158</v>
      </c>
      <c r="J4113" s="1">
        <v>46020</v>
      </c>
      <c r="K4113">
        <v>536.41</v>
      </c>
      <c r="L4113" s="4">
        <v>536.41</v>
      </c>
      <c r="M4113" s="4" t="str">
        <f t="shared" si="387"/>
        <v>Low Sales</v>
      </c>
      <c r="N4113" s="2" t="str">
        <f t="shared" si="388"/>
        <v>Grade C</v>
      </c>
      <c r="O4113">
        <v>20</v>
      </c>
      <c r="P4113" s="4">
        <v>20</v>
      </c>
      <c r="Q4113" t="s">
        <v>14</v>
      </c>
      <c r="R4113" s="4">
        <v>3</v>
      </c>
      <c r="S4113" t="str">
        <f>CONCATENATE(OrdersTable[[#This Row],[Clean_ID]],"-",OrdersTable[[#This Row],[Clean_Region]],"-",OrdersTable[[#This Row],[Clean_Product]])</f>
        <v>5111-NORTH-Electronics</v>
      </c>
    </row>
    <row r="4114" spans="1:19" x14ac:dyDescent="0.3">
      <c r="A4114" t="s">
        <v>10159</v>
      </c>
      <c r="B4114" t="str">
        <f t="shared" si="384"/>
        <v>5112</v>
      </c>
      <c r="C4114" t="s">
        <v>10160</v>
      </c>
      <c r="D4114" t="str">
        <f t="shared" si="389"/>
        <v>Teresa Rush</v>
      </c>
      <c r="E4114" t="s">
        <v>34</v>
      </c>
      <c r="F4114" t="str">
        <f t="shared" si="385"/>
        <v>NORTH</v>
      </c>
      <c r="G4114" t="s">
        <v>35</v>
      </c>
      <c r="H4114" t="str">
        <f t="shared" si="386"/>
        <v>Electronics</v>
      </c>
      <c r="I4114" s="2" t="s">
        <v>1338</v>
      </c>
      <c r="J4114" s="1">
        <v>45525</v>
      </c>
      <c r="K4114"/>
      <c r="L4114" s="4">
        <v>0</v>
      </c>
      <c r="M4114" s="4" t="str">
        <f t="shared" si="387"/>
        <v>Low Sales</v>
      </c>
      <c r="N4114" s="2" t="str">
        <f t="shared" si="388"/>
        <v>Grade C</v>
      </c>
      <c r="O4114">
        <v>10</v>
      </c>
      <c r="P4114" s="4">
        <v>10</v>
      </c>
      <c r="Q4114" t="s">
        <v>37</v>
      </c>
      <c r="R4114" s="4">
        <v>8</v>
      </c>
      <c r="S4114" t="str">
        <f>CONCATENATE(OrdersTable[[#This Row],[Clean_ID]],"-",OrdersTable[[#This Row],[Clean_Region]],"-",OrdersTable[[#This Row],[Clean_Product]])</f>
        <v>5112-NORTH-Electronics</v>
      </c>
    </row>
    <row r="4115" spans="1:19" x14ac:dyDescent="0.3">
      <c r="A4115" t="s">
        <v>10161</v>
      </c>
      <c r="B4115" t="str">
        <f t="shared" si="384"/>
        <v>5113</v>
      </c>
      <c r="C4115" t="s">
        <v>10162</v>
      </c>
      <c r="D4115" t="str">
        <f t="shared" si="389"/>
        <v>Dana Young</v>
      </c>
      <c r="E4115" t="s">
        <v>51</v>
      </c>
      <c r="F4115" t="str">
        <f t="shared" si="385"/>
        <v>WEST</v>
      </c>
      <c r="G4115" t="s">
        <v>35</v>
      </c>
      <c r="H4115" t="str">
        <f t="shared" si="386"/>
        <v>Electronics</v>
      </c>
      <c r="I4115" s="2" t="s">
        <v>1329</v>
      </c>
      <c r="J4115" s="1">
        <v>45330</v>
      </c>
      <c r="K4115"/>
      <c r="L4115" s="4">
        <v>0</v>
      </c>
      <c r="M4115" s="4" t="str">
        <f t="shared" si="387"/>
        <v>Low Sales</v>
      </c>
      <c r="N4115" s="2" t="str">
        <f t="shared" si="388"/>
        <v>Grade C</v>
      </c>
      <c r="O4115">
        <v>5</v>
      </c>
      <c r="P4115" s="4">
        <v>5</v>
      </c>
      <c r="Q4115" t="s">
        <v>37</v>
      </c>
      <c r="R4115" s="4">
        <v>2</v>
      </c>
      <c r="S4115" t="str">
        <f>CONCATENATE(OrdersTable[[#This Row],[Clean_ID]],"-",OrdersTable[[#This Row],[Clean_Region]],"-",OrdersTable[[#This Row],[Clean_Product]])</f>
        <v>5113-WEST-Electronics</v>
      </c>
    </row>
    <row r="4116" spans="1:19" x14ac:dyDescent="0.3">
      <c r="A4116" t="s">
        <v>10163</v>
      </c>
      <c r="B4116" t="str">
        <f t="shared" si="384"/>
        <v>5114</v>
      </c>
      <c r="C4116" t="s">
        <v>10164</v>
      </c>
      <c r="D4116" t="str">
        <f t="shared" si="389"/>
        <v>Charles Kent</v>
      </c>
      <c r="E4116" t="s">
        <v>34</v>
      </c>
      <c r="F4116" t="str">
        <f t="shared" si="385"/>
        <v>NORTH</v>
      </c>
      <c r="G4116" t="s">
        <v>40</v>
      </c>
      <c r="H4116" t="str">
        <f t="shared" si="386"/>
        <v>Office Supplies</v>
      </c>
      <c r="I4116" s="2" t="s">
        <v>10165</v>
      </c>
      <c r="J4116" s="1">
        <v>45551</v>
      </c>
      <c r="K4116">
        <v>1880.86</v>
      </c>
      <c r="L4116" s="4">
        <v>1880.86</v>
      </c>
      <c r="M4116" s="4" t="str">
        <f t="shared" si="387"/>
        <v>Low Sales</v>
      </c>
      <c r="N4116" s="2" t="str">
        <f t="shared" si="388"/>
        <v>Grade C</v>
      </c>
      <c r="O4116"/>
      <c r="P4116" s="4">
        <v>0</v>
      </c>
      <c r="Q4116" t="s">
        <v>14</v>
      </c>
      <c r="R4116" s="4">
        <v>12</v>
      </c>
      <c r="S4116" t="str">
        <f>CONCATENATE(OrdersTable[[#This Row],[Clean_ID]],"-",OrdersTable[[#This Row],[Clean_Region]],"-",OrdersTable[[#This Row],[Clean_Product]])</f>
        <v>5114-NORTH-Office Supplies</v>
      </c>
    </row>
    <row r="4117" spans="1:19" x14ac:dyDescent="0.3">
      <c r="A4117" t="s">
        <v>10166</v>
      </c>
      <c r="B4117" t="str">
        <f t="shared" si="384"/>
        <v>5115</v>
      </c>
      <c r="C4117" t="s">
        <v>10167</v>
      </c>
      <c r="D4117" t="str">
        <f t="shared" si="389"/>
        <v>Julie Mathis</v>
      </c>
      <c r="E4117" t="s">
        <v>26</v>
      </c>
      <c r="F4117" t="str">
        <f t="shared" si="385"/>
        <v>EAST</v>
      </c>
      <c r="G4117" t="s">
        <v>80</v>
      </c>
      <c r="H4117" t="str">
        <f t="shared" si="386"/>
        <v>Furniture</v>
      </c>
      <c r="I4117" s="2" t="s">
        <v>4258</v>
      </c>
      <c r="J4117" s="1">
        <v>46011</v>
      </c>
      <c r="K4117">
        <v>4463.58</v>
      </c>
      <c r="L4117" s="4">
        <v>4463.58</v>
      </c>
      <c r="M4117" s="4" t="str">
        <f t="shared" si="387"/>
        <v>High Sales</v>
      </c>
      <c r="N4117" s="2" t="str">
        <f t="shared" si="388"/>
        <v>Grade A</v>
      </c>
      <c r="O4117">
        <v>20</v>
      </c>
      <c r="P4117" s="4">
        <v>20</v>
      </c>
      <c r="Q4117" t="s">
        <v>37</v>
      </c>
      <c r="R4117" s="4">
        <v>7</v>
      </c>
      <c r="S4117" t="str">
        <f>CONCATENATE(OrdersTable[[#This Row],[Clean_ID]],"-",OrdersTable[[#This Row],[Clean_Region]],"-",OrdersTable[[#This Row],[Clean_Product]])</f>
        <v>5115-EAST-Furniture</v>
      </c>
    </row>
    <row r="4118" spans="1:19" x14ac:dyDescent="0.3">
      <c r="A4118" t="s">
        <v>10168</v>
      </c>
      <c r="B4118" t="str">
        <f t="shared" si="384"/>
        <v>5116</v>
      </c>
      <c r="C4118" t="s">
        <v>10169</v>
      </c>
      <c r="D4118" t="str">
        <f t="shared" si="389"/>
        <v>Mia Olsen</v>
      </c>
      <c r="E4118" t="s">
        <v>34</v>
      </c>
      <c r="F4118" t="str">
        <f t="shared" si="385"/>
        <v>NORTH</v>
      </c>
      <c r="G4118" t="s">
        <v>12</v>
      </c>
      <c r="H4118" t="str">
        <f t="shared" si="386"/>
        <v>Electronics</v>
      </c>
      <c r="I4118" s="2" t="s">
        <v>10170</v>
      </c>
      <c r="J4118" s="1">
        <v>45576</v>
      </c>
      <c r="K4118">
        <v>4591.29</v>
      </c>
      <c r="L4118" s="4">
        <v>4591.29</v>
      </c>
      <c r="M4118" s="4" t="str">
        <f t="shared" si="387"/>
        <v>High Sales</v>
      </c>
      <c r="N4118" s="2" t="str">
        <f t="shared" si="388"/>
        <v>Grade A</v>
      </c>
      <c r="O4118">
        <v>20</v>
      </c>
      <c r="P4118" s="4">
        <v>20</v>
      </c>
      <c r="Q4118" t="s">
        <v>14</v>
      </c>
      <c r="R4118" s="4">
        <v>2</v>
      </c>
      <c r="S4118" t="str">
        <f>CONCATENATE(OrdersTable[[#This Row],[Clean_ID]],"-",OrdersTable[[#This Row],[Clean_Region]],"-",OrdersTable[[#This Row],[Clean_Product]])</f>
        <v>5116-NORTH-Electronics</v>
      </c>
    </row>
    <row r="4119" spans="1:19" x14ac:dyDescent="0.3">
      <c r="A4119" t="s">
        <v>10171</v>
      </c>
      <c r="B4119" t="str">
        <f t="shared" si="384"/>
        <v>5117</v>
      </c>
      <c r="C4119" t="s">
        <v>10172</v>
      </c>
      <c r="D4119" t="str">
        <f t="shared" si="389"/>
        <v>Joseph Williams</v>
      </c>
      <c r="E4119" t="s">
        <v>21</v>
      </c>
      <c r="F4119" t="str">
        <f t="shared" si="385"/>
        <v>CENTRAL</v>
      </c>
      <c r="G4119" t="s">
        <v>80</v>
      </c>
      <c r="H4119" t="str">
        <f t="shared" si="386"/>
        <v>Furniture</v>
      </c>
      <c r="I4119" s="2" t="s">
        <v>642</v>
      </c>
      <c r="J4119" s="1">
        <v>45701</v>
      </c>
      <c r="K4119"/>
      <c r="L4119" s="4">
        <v>0</v>
      </c>
      <c r="M4119" s="4" t="str">
        <f t="shared" si="387"/>
        <v>Low Sales</v>
      </c>
      <c r="N4119" s="2" t="str">
        <f t="shared" si="388"/>
        <v>Grade C</v>
      </c>
      <c r="O4119">
        <v>15</v>
      </c>
      <c r="P4119" s="4">
        <v>15</v>
      </c>
      <c r="Q4119" t="s">
        <v>31</v>
      </c>
      <c r="R4119" s="4">
        <v>12</v>
      </c>
      <c r="S4119" t="str">
        <f>CONCATENATE(OrdersTable[[#This Row],[Clean_ID]],"-",OrdersTable[[#This Row],[Clean_Region]],"-",OrdersTable[[#This Row],[Clean_Product]])</f>
        <v>5117-CENTRAL-Furniture</v>
      </c>
    </row>
    <row r="4120" spans="1:19" x14ac:dyDescent="0.3">
      <c r="A4120" t="s">
        <v>10173</v>
      </c>
      <c r="B4120" t="str">
        <f t="shared" si="384"/>
        <v>5118</v>
      </c>
      <c r="C4120" t="s">
        <v>10174</v>
      </c>
      <c r="D4120" t="str">
        <f t="shared" si="389"/>
        <v>Megan Kennedy</v>
      </c>
      <c r="E4120" t="s">
        <v>11</v>
      </c>
      <c r="F4120" t="str">
        <f t="shared" si="385"/>
        <v>NORTH</v>
      </c>
      <c r="G4120" t="s">
        <v>40</v>
      </c>
      <c r="H4120" t="str">
        <f t="shared" si="386"/>
        <v>Office Supplies</v>
      </c>
      <c r="I4120" s="2" t="s">
        <v>9120</v>
      </c>
      <c r="J4120" s="1">
        <v>45680</v>
      </c>
      <c r="K4120">
        <v>4553.3500000000004</v>
      </c>
      <c r="L4120" s="4">
        <v>4553.3500000000004</v>
      </c>
      <c r="M4120" s="4" t="str">
        <f t="shared" si="387"/>
        <v>High Sales</v>
      </c>
      <c r="N4120" s="2" t="str">
        <f t="shared" si="388"/>
        <v>Grade A</v>
      </c>
      <c r="O4120">
        <v>20</v>
      </c>
      <c r="P4120" s="4">
        <v>20</v>
      </c>
      <c r="Q4120" t="s">
        <v>37</v>
      </c>
      <c r="R4120" s="4">
        <v>4</v>
      </c>
      <c r="S4120" t="str">
        <f>CONCATENATE(OrdersTable[[#This Row],[Clean_ID]],"-",OrdersTable[[#This Row],[Clean_Region]],"-",OrdersTable[[#This Row],[Clean_Product]])</f>
        <v>5118-NORTH-Office Supplies</v>
      </c>
    </row>
    <row r="4121" spans="1:19" x14ac:dyDescent="0.3">
      <c r="A4121" t="s">
        <v>10175</v>
      </c>
      <c r="B4121" t="str">
        <f t="shared" si="384"/>
        <v>5119</v>
      </c>
      <c r="C4121" t="s">
        <v>10176</v>
      </c>
      <c r="D4121" t="str">
        <f t="shared" si="389"/>
        <v>Holly Lee</v>
      </c>
      <c r="E4121" t="s">
        <v>51</v>
      </c>
      <c r="F4121" t="str">
        <f t="shared" si="385"/>
        <v>WEST</v>
      </c>
      <c r="G4121" t="s">
        <v>40</v>
      </c>
      <c r="H4121" t="str">
        <f t="shared" si="386"/>
        <v>Office Supplies</v>
      </c>
      <c r="I4121" s="2" t="s">
        <v>3515</v>
      </c>
      <c r="J4121" s="1">
        <v>46089</v>
      </c>
      <c r="K4121">
        <v>2524.17</v>
      </c>
      <c r="L4121" s="4">
        <v>2524.17</v>
      </c>
      <c r="M4121" s="4" t="str">
        <f t="shared" si="387"/>
        <v>High Sales</v>
      </c>
      <c r="N4121" s="2" t="str">
        <f t="shared" si="388"/>
        <v>Grade B</v>
      </c>
      <c r="O4121">
        <v>15</v>
      </c>
      <c r="P4121" s="4">
        <v>15</v>
      </c>
      <c r="Q4121" t="s">
        <v>14</v>
      </c>
      <c r="R4121" s="4">
        <v>4</v>
      </c>
      <c r="S4121" t="str">
        <f>CONCATENATE(OrdersTable[[#This Row],[Clean_ID]],"-",OrdersTable[[#This Row],[Clean_Region]],"-",OrdersTable[[#This Row],[Clean_Product]])</f>
        <v>5119-WEST-Office Supplies</v>
      </c>
    </row>
    <row r="4122" spans="1:19" x14ac:dyDescent="0.3">
      <c r="A4122" t="s">
        <v>10177</v>
      </c>
      <c r="B4122" t="str">
        <f t="shared" si="384"/>
        <v>5120</v>
      </c>
      <c r="C4122" t="s">
        <v>10178</v>
      </c>
      <c r="D4122" t="str">
        <f t="shared" si="389"/>
        <v>Laura Davis</v>
      </c>
      <c r="E4122" t="s">
        <v>26</v>
      </c>
      <c r="F4122" t="str">
        <f t="shared" si="385"/>
        <v>EAST</v>
      </c>
      <c r="G4122" t="s">
        <v>40</v>
      </c>
      <c r="H4122" t="str">
        <f t="shared" si="386"/>
        <v>Office Supplies</v>
      </c>
      <c r="I4122" s="2" t="s">
        <v>618</v>
      </c>
      <c r="J4122" s="1">
        <v>45939</v>
      </c>
      <c r="K4122"/>
      <c r="L4122" s="4">
        <v>0</v>
      </c>
      <c r="M4122" s="4" t="str">
        <f t="shared" si="387"/>
        <v>Low Sales</v>
      </c>
      <c r="N4122" s="2" t="str">
        <f t="shared" si="388"/>
        <v>Grade C</v>
      </c>
      <c r="O4122"/>
      <c r="P4122" s="4">
        <v>0</v>
      </c>
      <c r="Q4122" t="s">
        <v>31</v>
      </c>
      <c r="R4122" s="4">
        <v>11</v>
      </c>
      <c r="S4122" t="str">
        <f>CONCATENATE(OrdersTable[[#This Row],[Clean_ID]],"-",OrdersTable[[#This Row],[Clean_Region]],"-",OrdersTable[[#This Row],[Clean_Product]])</f>
        <v>5120-EAST-Office Supplies</v>
      </c>
    </row>
    <row r="4123" spans="1:19" x14ac:dyDescent="0.3">
      <c r="A4123" t="s">
        <v>10179</v>
      </c>
      <c r="B4123" t="str">
        <f t="shared" si="384"/>
        <v>5121</v>
      </c>
      <c r="C4123" t="s">
        <v>10180</v>
      </c>
      <c r="D4123" t="str">
        <f t="shared" si="389"/>
        <v>Seth Brady</v>
      </c>
      <c r="E4123" t="s">
        <v>51</v>
      </c>
      <c r="F4123" t="str">
        <f t="shared" si="385"/>
        <v>WEST</v>
      </c>
      <c r="G4123" t="s">
        <v>35</v>
      </c>
      <c r="H4123" t="str">
        <f t="shared" si="386"/>
        <v>Electronics</v>
      </c>
      <c r="I4123" s="2" t="s">
        <v>2423</v>
      </c>
      <c r="J4123" s="1">
        <v>45321</v>
      </c>
      <c r="K4123">
        <v>1192.79</v>
      </c>
      <c r="L4123" s="4">
        <v>1192.79</v>
      </c>
      <c r="M4123" s="4" t="str">
        <f t="shared" si="387"/>
        <v>Low Sales</v>
      </c>
      <c r="N4123" s="2" t="str">
        <f t="shared" si="388"/>
        <v>Grade C</v>
      </c>
      <c r="O4123">
        <v>5</v>
      </c>
      <c r="P4123" s="4">
        <v>5</v>
      </c>
      <c r="Q4123" t="s">
        <v>14</v>
      </c>
      <c r="R4123" s="4">
        <v>10</v>
      </c>
      <c r="S4123" t="str">
        <f>CONCATENATE(OrdersTable[[#This Row],[Clean_ID]],"-",OrdersTable[[#This Row],[Clean_Region]],"-",OrdersTable[[#This Row],[Clean_Product]])</f>
        <v>5121-WEST-Electronics</v>
      </c>
    </row>
    <row r="4124" spans="1:19" x14ac:dyDescent="0.3">
      <c r="A4124" t="s">
        <v>10181</v>
      </c>
      <c r="B4124" t="str">
        <f t="shared" si="384"/>
        <v>5122</v>
      </c>
      <c r="C4124" t="s">
        <v>10182</v>
      </c>
      <c r="D4124" t="str">
        <f t="shared" si="389"/>
        <v>Michele Weber</v>
      </c>
      <c r="E4124" t="s">
        <v>51</v>
      </c>
      <c r="F4124" t="str">
        <f t="shared" si="385"/>
        <v>WEST</v>
      </c>
      <c r="G4124" t="s">
        <v>80</v>
      </c>
      <c r="H4124" t="str">
        <f t="shared" si="386"/>
        <v>Furniture</v>
      </c>
      <c r="I4124" s="2" t="s">
        <v>760</v>
      </c>
      <c r="J4124" s="1">
        <v>45388</v>
      </c>
      <c r="K4124">
        <v>3888.41</v>
      </c>
      <c r="L4124" s="4">
        <v>3888.41</v>
      </c>
      <c r="M4124" s="4" t="str">
        <f t="shared" si="387"/>
        <v>High Sales</v>
      </c>
      <c r="N4124" s="2" t="str">
        <f t="shared" si="388"/>
        <v>Grade B</v>
      </c>
      <c r="O4124"/>
      <c r="P4124" s="4">
        <v>0</v>
      </c>
      <c r="Q4124" t="s">
        <v>23</v>
      </c>
      <c r="R4124" s="4">
        <v>13</v>
      </c>
      <c r="S4124" t="str">
        <f>CONCATENATE(OrdersTable[[#This Row],[Clean_ID]],"-",OrdersTable[[#This Row],[Clean_Region]],"-",OrdersTable[[#This Row],[Clean_Product]])</f>
        <v>5122-WEST-Furniture</v>
      </c>
    </row>
    <row r="4125" spans="1:19" x14ac:dyDescent="0.3">
      <c r="A4125" t="s">
        <v>10183</v>
      </c>
      <c r="B4125" t="str">
        <f t="shared" si="384"/>
        <v>5123</v>
      </c>
      <c r="C4125" t="s">
        <v>10184</v>
      </c>
      <c r="D4125" t="str">
        <f t="shared" si="389"/>
        <v>Debbie Contreras</v>
      </c>
      <c r="E4125" t="s">
        <v>21</v>
      </c>
      <c r="F4125" t="str">
        <f t="shared" si="385"/>
        <v>CENTRAL</v>
      </c>
      <c r="G4125" t="s">
        <v>35</v>
      </c>
      <c r="H4125" t="str">
        <f t="shared" si="386"/>
        <v>Electronics</v>
      </c>
      <c r="I4125" s="2" t="s">
        <v>9015</v>
      </c>
      <c r="J4125" s="1">
        <v>45565</v>
      </c>
      <c r="K4125">
        <v>672.25</v>
      </c>
      <c r="L4125" s="4">
        <v>672.25</v>
      </c>
      <c r="M4125" s="4" t="str">
        <f t="shared" si="387"/>
        <v>Low Sales</v>
      </c>
      <c r="N4125" s="2" t="str">
        <f t="shared" si="388"/>
        <v>Grade C</v>
      </c>
      <c r="O4125">
        <v>20</v>
      </c>
      <c r="P4125" s="4">
        <v>20</v>
      </c>
      <c r="Q4125" t="s">
        <v>18</v>
      </c>
      <c r="R4125" s="4">
        <v>7</v>
      </c>
      <c r="S4125" t="str">
        <f>CONCATENATE(OrdersTable[[#This Row],[Clean_ID]],"-",OrdersTable[[#This Row],[Clean_Region]],"-",OrdersTable[[#This Row],[Clean_Product]])</f>
        <v>5123-CENTRAL-Electronics</v>
      </c>
    </row>
    <row r="4126" spans="1:19" x14ac:dyDescent="0.3">
      <c r="A4126" t="s">
        <v>10185</v>
      </c>
      <c r="B4126" t="str">
        <f t="shared" si="384"/>
        <v>5124</v>
      </c>
      <c r="C4126" t="s">
        <v>10186</v>
      </c>
      <c r="D4126" t="str">
        <f t="shared" si="389"/>
        <v>Lisa Gilmore</v>
      </c>
      <c r="E4126" t="s">
        <v>21</v>
      </c>
      <c r="F4126" t="str">
        <f t="shared" si="385"/>
        <v>CENTRAL</v>
      </c>
      <c r="G4126" t="s">
        <v>80</v>
      </c>
      <c r="H4126" t="str">
        <f t="shared" si="386"/>
        <v>Furniture</v>
      </c>
      <c r="I4126" s="2" t="s">
        <v>10187</v>
      </c>
      <c r="J4126" s="1">
        <v>45664</v>
      </c>
      <c r="K4126">
        <v>3307.69</v>
      </c>
      <c r="L4126" s="4">
        <v>3307.69</v>
      </c>
      <c r="M4126" s="4" t="str">
        <f t="shared" si="387"/>
        <v>High Sales</v>
      </c>
      <c r="N4126" s="2" t="str">
        <f t="shared" si="388"/>
        <v>Grade B</v>
      </c>
      <c r="O4126"/>
      <c r="P4126" s="4">
        <v>0</v>
      </c>
      <c r="Q4126" t="s">
        <v>31</v>
      </c>
      <c r="R4126" s="4">
        <v>14</v>
      </c>
      <c r="S4126" t="str">
        <f>CONCATENATE(OrdersTable[[#This Row],[Clean_ID]],"-",OrdersTable[[#This Row],[Clean_Region]],"-",OrdersTable[[#This Row],[Clean_Product]])</f>
        <v>5124-CENTRAL-Furniture</v>
      </c>
    </row>
    <row r="4127" spans="1:19" x14ac:dyDescent="0.3">
      <c r="A4127" t="s">
        <v>10188</v>
      </c>
      <c r="B4127" t="str">
        <f t="shared" si="384"/>
        <v>5125</v>
      </c>
      <c r="C4127" t="s">
        <v>10189</v>
      </c>
      <c r="D4127" t="str">
        <f t="shared" si="389"/>
        <v>Samantha Hodges</v>
      </c>
      <c r="E4127" t="s">
        <v>11</v>
      </c>
      <c r="F4127" t="str">
        <f t="shared" si="385"/>
        <v>NORTH</v>
      </c>
      <c r="G4127" t="s">
        <v>35</v>
      </c>
      <c r="H4127" t="str">
        <f t="shared" si="386"/>
        <v>Electronics</v>
      </c>
      <c r="I4127" s="2" t="s">
        <v>2989</v>
      </c>
      <c r="J4127" s="1">
        <v>45313</v>
      </c>
      <c r="K4127">
        <v>1008.71</v>
      </c>
      <c r="L4127" s="4">
        <v>1008.71</v>
      </c>
      <c r="M4127" s="4" t="str">
        <f t="shared" si="387"/>
        <v>Low Sales</v>
      </c>
      <c r="N4127" s="2" t="str">
        <f t="shared" si="388"/>
        <v>Grade C</v>
      </c>
      <c r="O4127"/>
      <c r="P4127" s="4">
        <v>0</v>
      </c>
      <c r="Q4127" t="s">
        <v>37</v>
      </c>
      <c r="R4127" s="4">
        <v>2</v>
      </c>
      <c r="S4127" t="str">
        <f>CONCATENATE(OrdersTable[[#This Row],[Clean_ID]],"-",OrdersTable[[#This Row],[Clean_Region]],"-",OrdersTable[[#This Row],[Clean_Product]])</f>
        <v>5125-NORTH-Electronics</v>
      </c>
    </row>
    <row r="4128" spans="1:19" x14ac:dyDescent="0.3">
      <c r="A4128" t="s">
        <v>10190</v>
      </c>
      <c r="B4128" t="str">
        <f t="shared" si="384"/>
        <v>5126</v>
      </c>
      <c r="C4128" t="s">
        <v>10191</v>
      </c>
      <c r="D4128" t="str">
        <f t="shared" si="389"/>
        <v>Leslie White</v>
      </c>
      <c r="E4128" t="s">
        <v>51</v>
      </c>
      <c r="F4128" t="str">
        <f t="shared" si="385"/>
        <v>WEST</v>
      </c>
      <c r="G4128" t="s">
        <v>40</v>
      </c>
      <c r="H4128" t="str">
        <f t="shared" si="386"/>
        <v>Office Supplies</v>
      </c>
      <c r="I4128" s="2" t="s">
        <v>6676</v>
      </c>
      <c r="J4128" s="1">
        <v>45325</v>
      </c>
      <c r="K4128">
        <v>611.83000000000004</v>
      </c>
      <c r="L4128" s="4">
        <v>611.83000000000004</v>
      </c>
      <c r="M4128" s="4" t="str">
        <f t="shared" si="387"/>
        <v>Low Sales</v>
      </c>
      <c r="N4128" s="2" t="str">
        <f t="shared" si="388"/>
        <v>Grade C</v>
      </c>
      <c r="O4128">
        <v>20</v>
      </c>
      <c r="P4128" s="4">
        <v>20</v>
      </c>
      <c r="Q4128" t="s">
        <v>31</v>
      </c>
      <c r="R4128" s="4">
        <v>14</v>
      </c>
      <c r="S4128" t="str">
        <f>CONCATENATE(OrdersTable[[#This Row],[Clean_ID]],"-",OrdersTable[[#This Row],[Clean_Region]],"-",OrdersTable[[#This Row],[Clean_Product]])</f>
        <v>5126-WEST-Office Supplies</v>
      </c>
    </row>
    <row r="4129" spans="1:19" x14ac:dyDescent="0.3">
      <c r="A4129" t="s">
        <v>10192</v>
      </c>
      <c r="B4129" t="str">
        <f t="shared" si="384"/>
        <v>5127</v>
      </c>
      <c r="C4129" t="s">
        <v>10193</v>
      </c>
      <c r="D4129" t="str">
        <f t="shared" si="389"/>
        <v>Rebecca Harris</v>
      </c>
      <c r="E4129" t="s">
        <v>34</v>
      </c>
      <c r="F4129" t="str">
        <f t="shared" si="385"/>
        <v>NORTH</v>
      </c>
      <c r="G4129" t="s">
        <v>80</v>
      </c>
      <c r="H4129" t="str">
        <f t="shared" si="386"/>
        <v>Furniture</v>
      </c>
      <c r="I4129" s="2" t="s">
        <v>8395</v>
      </c>
      <c r="J4129" s="1">
        <v>45573</v>
      </c>
      <c r="K4129"/>
      <c r="L4129" s="4">
        <v>0</v>
      </c>
      <c r="M4129" s="4" t="str">
        <f t="shared" si="387"/>
        <v>Low Sales</v>
      </c>
      <c r="N4129" s="2" t="str">
        <f t="shared" si="388"/>
        <v>Grade C</v>
      </c>
      <c r="O4129">
        <v>10</v>
      </c>
      <c r="P4129" s="4">
        <v>10</v>
      </c>
      <c r="Q4129" t="s">
        <v>23</v>
      </c>
      <c r="R4129" s="4">
        <v>14</v>
      </c>
      <c r="S4129" t="str">
        <f>CONCATENATE(OrdersTable[[#This Row],[Clean_ID]],"-",OrdersTable[[#This Row],[Clean_Region]],"-",OrdersTable[[#This Row],[Clean_Product]])</f>
        <v>5127-NORTH-Furniture</v>
      </c>
    </row>
    <row r="4130" spans="1:19" x14ac:dyDescent="0.3">
      <c r="A4130" t="s">
        <v>10194</v>
      </c>
      <c r="B4130" t="str">
        <f t="shared" si="384"/>
        <v>5128</v>
      </c>
      <c r="C4130" t="s">
        <v>10195</v>
      </c>
      <c r="D4130" t="str">
        <f t="shared" si="389"/>
        <v>John Miller</v>
      </c>
      <c r="E4130" t="s">
        <v>51</v>
      </c>
      <c r="F4130" t="str">
        <f t="shared" si="385"/>
        <v>WEST</v>
      </c>
      <c r="G4130" t="s">
        <v>12</v>
      </c>
      <c r="H4130" t="str">
        <f t="shared" si="386"/>
        <v>Electronics</v>
      </c>
      <c r="I4130" s="2" t="s">
        <v>10196</v>
      </c>
      <c r="J4130" s="1">
        <v>45307</v>
      </c>
      <c r="K4130"/>
      <c r="L4130" s="4">
        <v>0</v>
      </c>
      <c r="M4130" s="4" t="str">
        <f t="shared" si="387"/>
        <v>Low Sales</v>
      </c>
      <c r="N4130" s="2" t="str">
        <f t="shared" si="388"/>
        <v>Grade C</v>
      </c>
      <c r="O4130"/>
      <c r="P4130" s="4">
        <v>0</v>
      </c>
      <c r="Q4130" t="s">
        <v>31</v>
      </c>
      <c r="R4130" s="4">
        <v>12</v>
      </c>
      <c r="S4130" t="str">
        <f>CONCATENATE(OrdersTable[[#This Row],[Clean_ID]],"-",OrdersTable[[#This Row],[Clean_Region]],"-",OrdersTable[[#This Row],[Clean_Product]])</f>
        <v>5128-WEST-Electronics</v>
      </c>
    </row>
    <row r="4131" spans="1:19" x14ac:dyDescent="0.3">
      <c r="A4131" t="s">
        <v>10197</v>
      </c>
      <c r="B4131" t="str">
        <f t="shared" si="384"/>
        <v>5129</v>
      </c>
      <c r="C4131" t="s">
        <v>10198</v>
      </c>
      <c r="D4131" t="str">
        <f t="shared" si="389"/>
        <v>Kathleen Wilson</v>
      </c>
      <c r="E4131" t="s">
        <v>11</v>
      </c>
      <c r="F4131" t="str">
        <f t="shared" si="385"/>
        <v>NORTH</v>
      </c>
      <c r="G4131" t="s">
        <v>40</v>
      </c>
      <c r="H4131" t="str">
        <f t="shared" si="386"/>
        <v>Office Supplies</v>
      </c>
      <c r="I4131" s="2" t="s">
        <v>350</v>
      </c>
      <c r="J4131" s="1">
        <v>46018</v>
      </c>
      <c r="K4131">
        <v>1559.16</v>
      </c>
      <c r="L4131" s="4">
        <v>1559.16</v>
      </c>
      <c r="M4131" s="4" t="str">
        <f t="shared" si="387"/>
        <v>Low Sales</v>
      </c>
      <c r="N4131" s="2" t="str">
        <f t="shared" si="388"/>
        <v>Grade C</v>
      </c>
      <c r="O4131"/>
      <c r="P4131" s="4">
        <v>0</v>
      </c>
      <c r="Q4131" t="s">
        <v>31</v>
      </c>
      <c r="R4131" s="4">
        <v>5</v>
      </c>
      <c r="S4131" t="str">
        <f>CONCATENATE(OrdersTable[[#This Row],[Clean_ID]],"-",OrdersTable[[#This Row],[Clean_Region]],"-",OrdersTable[[#This Row],[Clean_Product]])</f>
        <v>5129-NORTH-Office Supplies</v>
      </c>
    </row>
    <row r="4132" spans="1:19" x14ac:dyDescent="0.3">
      <c r="A4132" t="s">
        <v>10199</v>
      </c>
      <c r="B4132" t="str">
        <f t="shared" si="384"/>
        <v>5130</v>
      </c>
      <c r="C4132" t="s">
        <v>10200</v>
      </c>
      <c r="D4132" t="str">
        <f t="shared" si="389"/>
        <v>Jessica Smith</v>
      </c>
      <c r="E4132" t="s">
        <v>26</v>
      </c>
      <c r="F4132" t="str">
        <f t="shared" si="385"/>
        <v>EAST</v>
      </c>
      <c r="G4132" t="s">
        <v>35</v>
      </c>
      <c r="H4132" t="str">
        <f t="shared" si="386"/>
        <v>Electronics</v>
      </c>
      <c r="I4132" s="2" t="s">
        <v>7637</v>
      </c>
      <c r="J4132" s="1">
        <v>45730</v>
      </c>
      <c r="K4132">
        <v>1680.05</v>
      </c>
      <c r="L4132" s="4">
        <v>1680.05</v>
      </c>
      <c r="M4132" s="4" t="str">
        <f t="shared" si="387"/>
        <v>Low Sales</v>
      </c>
      <c r="N4132" s="2" t="str">
        <f t="shared" si="388"/>
        <v>Grade C</v>
      </c>
      <c r="O4132">
        <v>5</v>
      </c>
      <c r="P4132" s="4">
        <v>5</v>
      </c>
      <c r="Q4132" t="s">
        <v>23</v>
      </c>
      <c r="R4132" s="4">
        <v>14</v>
      </c>
      <c r="S4132" t="str">
        <f>CONCATENATE(OrdersTable[[#This Row],[Clean_ID]],"-",OrdersTable[[#This Row],[Clean_Region]],"-",OrdersTable[[#This Row],[Clean_Product]])</f>
        <v>5130-EAST-Electronics</v>
      </c>
    </row>
    <row r="4133" spans="1:19" x14ac:dyDescent="0.3">
      <c r="A4133" t="s">
        <v>10201</v>
      </c>
      <c r="B4133" t="str">
        <f t="shared" si="384"/>
        <v>5131</v>
      </c>
      <c r="C4133" t="s">
        <v>10202</v>
      </c>
      <c r="D4133" t="str">
        <f t="shared" si="389"/>
        <v>Erik Rogers</v>
      </c>
      <c r="E4133" t="s">
        <v>11</v>
      </c>
      <c r="F4133" t="str">
        <f t="shared" si="385"/>
        <v>NORTH</v>
      </c>
      <c r="G4133" t="s">
        <v>40</v>
      </c>
      <c r="H4133" t="str">
        <f t="shared" si="386"/>
        <v>Office Supplies</v>
      </c>
      <c r="I4133" s="2" t="s">
        <v>4322</v>
      </c>
      <c r="J4133" s="1">
        <v>45737</v>
      </c>
      <c r="K4133">
        <v>2399.52</v>
      </c>
      <c r="L4133" s="4">
        <v>2399.52</v>
      </c>
      <c r="M4133" s="4" t="str">
        <f t="shared" si="387"/>
        <v>Low Sales</v>
      </c>
      <c r="N4133" s="2" t="str">
        <f t="shared" si="388"/>
        <v>Grade B</v>
      </c>
      <c r="O4133"/>
      <c r="P4133" s="4">
        <v>0</v>
      </c>
      <c r="Q4133" t="s">
        <v>14</v>
      </c>
      <c r="R4133" s="4">
        <v>1</v>
      </c>
      <c r="S4133" t="str">
        <f>CONCATENATE(OrdersTable[[#This Row],[Clean_ID]],"-",OrdersTable[[#This Row],[Clean_Region]],"-",OrdersTable[[#This Row],[Clean_Product]])</f>
        <v>5131-NORTH-Office Supplies</v>
      </c>
    </row>
    <row r="4134" spans="1:19" x14ac:dyDescent="0.3">
      <c r="A4134" t="s">
        <v>10203</v>
      </c>
      <c r="B4134" t="str">
        <f t="shared" si="384"/>
        <v>5132</v>
      </c>
      <c r="C4134" t="s">
        <v>10204</v>
      </c>
      <c r="D4134" t="str">
        <f t="shared" si="389"/>
        <v>Alexander Singh</v>
      </c>
      <c r="E4134" t="s">
        <v>34</v>
      </c>
      <c r="F4134" t="str">
        <f t="shared" si="385"/>
        <v>NORTH</v>
      </c>
      <c r="G4134" t="s">
        <v>35</v>
      </c>
      <c r="H4134" t="str">
        <f t="shared" si="386"/>
        <v>Electronics</v>
      </c>
      <c r="I4134" s="2" t="s">
        <v>7988</v>
      </c>
      <c r="J4134" s="1">
        <v>46052</v>
      </c>
      <c r="K4134"/>
      <c r="L4134" s="4">
        <v>0</v>
      </c>
      <c r="M4134" s="4" t="str">
        <f t="shared" si="387"/>
        <v>Low Sales</v>
      </c>
      <c r="N4134" s="2" t="str">
        <f t="shared" si="388"/>
        <v>Grade C</v>
      </c>
      <c r="O4134">
        <v>10</v>
      </c>
      <c r="P4134" s="4">
        <v>10</v>
      </c>
      <c r="Q4134" t="s">
        <v>31</v>
      </c>
      <c r="R4134" s="4">
        <v>5</v>
      </c>
      <c r="S4134" t="str">
        <f>CONCATENATE(OrdersTable[[#This Row],[Clean_ID]],"-",OrdersTable[[#This Row],[Clean_Region]],"-",OrdersTable[[#This Row],[Clean_Product]])</f>
        <v>5132-NORTH-Electronics</v>
      </c>
    </row>
    <row r="4135" spans="1:19" x14ac:dyDescent="0.3">
      <c r="A4135" t="s">
        <v>10205</v>
      </c>
      <c r="B4135" t="str">
        <f t="shared" si="384"/>
        <v>5133</v>
      </c>
      <c r="C4135" t="s">
        <v>10206</v>
      </c>
      <c r="D4135" t="str">
        <f t="shared" si="389"/>
        <v>Rodney Howell</v>
      </c>
      <c r="E4135" t="s">
        <v>51</v>
      </c>
      <c r="F4135" t="str">
        <f t="shared" si="385"/>
        <v>WEST</v>
      </c>
      <c r="G4135" t="s">
        <v>40</v>
      </c>
      <c r="H4135" t="str">
        <f t="shared" si="386"/>
        <v>Office Supplies</v>
      </c>
      <c r="I4135" s="2" t="s">
        <v>4742</v>
      </c>
      <c r="J4135" s="1">
        <v>46005</v>
      </c>
      <c r="K4135">
        <v>2946.12</v>
      </c>
      <c r="L4135" s="4">
        <v>2946.12</v>
      </c>
      <c r="M4135" s="4" t="str">
        <f t="shared" si="387"/>
        <v>High Sales</v>
      </c>
      <c r="N4135" s="2" t="str">
        <f t="shared" si="388"/>
        <v>Grade B</v>
      </c>
      <c r="O4135">
        <v>15</v>
      </c>
      <c r="P4135" s="4">
        <v>15</v>
      </c>
      <c r="Q4135" t="s">
        <v>14</v>
      </c>
      <c r="R4135" s="4">
        <v>14</v>
      </c>
      <c r="S4135" t="str">
        <f>CONCATENATE(OrdersTable[[#This Row],[Clean_ID]],"-",OrdersTable[[#This Row],[Clean_Region]],"-",OrdersTable[[#This Row],[Clean_Product]])</f>
        <v>5133-WEST-Office Supplies</v>
      </c>
    </row>
    <row r="4136" spans="1:19" x14ac:dyDescent="0.3">
      <c r="A4136" t="s">
        <v>10207</v>
      </c>
      <c r="B4136" t="str">
        <f t="shared" si="384"/>
        <v>5134</v>
      </c>
      <c r="C4136" t="s">
        <v>10208</v>
      </c>
      <c r="D4136" t="str">
        <f t="shared" si="389"/>
        <v>Karen Garcia</v>
      </c>
      <c r="E4136" t="s">
        <v>51</v>
      </c>
      <c r="F4136" t="str">
        <f t="shared" si="385"/>
        <v>WEST</v>
      </c>
      <c r="G4136" t="s">
        <v>80</v>
      </c>
      <c r="H4136" t="str">
        <f t="shared" si="386"/>
        <v>Furniture</v>
      </c>
      <c r="I4136" s="2" t="s">
        <v>10209</v>
      </c>
      <c r="J4136" s="1">
        <v>45856</v>
      </c>
      <c r="K4136"/>
      <c r="L4136" s="4">
        <v>0</v>
      </c>
      <c r="M4136" s="4" t="str">
        <f t="shared" si="387"/>
        <v>Low Sales</v>
      </c>
      <c r="N4136" s="2" t="str">
        <f t="shared" si="388"/>
        <v>Grade C</v>
      </c>
      <c r="O4136">
        <v>15</v>
      </c>
      <c r="P4136" s="4">
        <v>15</v>
      </c>
      <c r="Q4136" t="s">
        <v>37</v>
      </c>
      <c r="R4136" s="4">
        <v>10</v>
      </c>
      <c r="S4136" t="str">
        <f>CONCATENATE(OrdersTable[[#This Row],[Clean_ID]],"-",OrdersTable[[#This Row],[Clean_Region]],"-",OrdersTable[[#This Row],[Clean_Product]])</f>
        <v>5134-WEST-Furniture</v>
      </c>
    </row>
    <row r="4137" spans="1:19" x14ac:dyDescent="0.3">
      <c r="A4137" t="s">
        <v>10210</v>
      </c>
      <c r="B4137" t="str">
        <f t="shared" si="384"/>
        <v>5135</v>
      </c>
      <c r="C4137" t="s">
        <v>10211</v>
      </c>
      <c r="D4137" t="str">
        <f t="shared" si="389"/>
        <v>Jeffery Hunter</v>
      </c>
      <c r="E4137" t="s">
        <v>51</v>
      </c>
      <c r="F4137" t="str">
        <f t="shared" si="385"/>
        <v>WEST</v>
      </c>
      <c r="G4137" t="s">
        <v>12</v>
      </c>
      <c r="H4137" t="str">
        <f t="shared" si="386"/>
        <v>Electronics</v>
      </c>
      <c r="I4137" s="2" t="s">
        <v>3484</v>
      </c>
      <c r="J4137" s="1">
        <v>45995</v>
      </c>
      <c r="K4137">
        <v>4268.6000000000004</v>
      </c>
      <c r="L4137" s="4">
        <v>4268.6000000000004</v>
      </c>
      <c r="M4137" s="4" t="str">
        <f t="shared" si="387"/>
        <v>High Sales</v>
      </c>
      <c r="N4137" s="2" t="str">
        <f t="shared" si="388"/>
        <v>Grade A</v>
      </c>
      <c r="O4137">
        <v>5</v>
      </c>
      <c r="P4137" s="4">
        <v>5</v>
      </c>
      <c r="Q4137" t="s">
        <v>23</v>
      </c>
      <c r="R4137" s="4">
        <v>1</v>
      </c>
      <c r="S4137" t="str">
        <f>CONCATENATE(OrdersTable[[#This Row],[Clean_ID]],"-",OrdersTable[[#This Row],[Clean_Region]],"-",OrdersTable[[#This Row],[Clean_Product]])</f>
        <v>5135-WEST-Electronics</v>
      </c>
    </row>
    <row r="4138" spans="1:19" x14ac:dyDescent="0.3">
      <c r="A4138" t="s">
        <v>10212</v>
      </c>
      <c r="B4138" t="str">
        <f t="shared" si="384"/>
        <v>5136</v>
      </c>
      <c r="C4138" t="s">
        <v>10213</v>
      </c>
      <c r="D4138" t="str">
        <f t="shared" si="389"/>
        <v>Sally Parker</v>
      </c>
      <c r="E4138" t="s">
        <v>51</v>
      </c>
      <c r="F4138" t="str">
        <f t="shared" si="385"/>
        <v>WEST</v>
      </c>
      <c r="G4138" t="s">
        <v>12</v>
      </c>
      <c r="H4138" t="str">
        <f t="shared" si="386"/>
        <v>Electronics</v>
      </c>
      <c r="I4138" s="2" t="s">
        <v>3536</v>
      </c>
      <c r="J4138" s="1">
        <v>45420</v>
      </c>
      <c r="K4138"/>
      <c r="L4138" s="4">
        <v>0</v>
      </c>
      <c r="M4138" s="4" t="str">
        <f t="shared" si="387"/>
        <v>Low Sales</v>
      </c>
      <c r="N4138" s="2" t="str">
        <f t="shared" si="388"/>
        <v>Grade C</v>
      </c>
      <c r="O4138">
        <v>15</v>
      </c>
      <c r="P4138" s="4">
        <v>15</v>
      </c>
      <c r="Q4138" t="s">
        <v>23</v>
      </c>
      <c r="R4138" s="4">
        <v>7</v>
      </c>
      <c r="S4138" t="str">
        <f>CONCATENATE(OrdersTable[[#This Row],[Clean_ID]],"-",OrdersTable[[#This Row],[Clean_Region]],"-",OrdersTable[[#This Row],[Clean_Product]])</f>
        <v>5136-WEST-Electronics</v>
      </c>
    </row>
    <row r="4139" spans="1:19" x14ac:dyDescent="0.3">
      <c r="A4139" t="s">
        <v>10214</v>
      </c>
      <c r="B4139" t="str">
        <f t="shared" si="384"/>
        <v>5137</v>
      </c>
      <c r="C4139" t="s">
        <v>10215</v>
      </c>
      <c r="D4139" t="str">
        <f t="shared" si="389"/>
        <v>Brent Humphrey</v>
      </c>
      <c r="E4139" t="s">
        <v>34</v>
      </c>
      <c r="F4139" t="str">
        <f t="shared" si="385"/>
        <v>NORTH</v>
      </c>
      <c r="G4139" t="s">
        <v>80</v>
      </c>
      <c r="H4139" t="str">
        <f t="shared" si="386"/>
        <v>Furniture</v>
      </c>
      <c r="I4139" s="2" t="s">
        <v>10216</v>
      </c>
      <c r="J4139" s="1">
        <v>45598</v>
      </c>
      <c r="K4139"/>
      <c r="L4139" s="4">
        <v>0</v>
      </c>
      <c r="M4139" s="4" t="str">
        <f t="shared" si="387"/>
        <v>Low Sales</v>
      </c>
      <c r="N4139" s="2" t="str">
        <f t="shared" si="388"/>
        <v>Grade C</v>
      </c>
      <c r="O4139"/>
      <c r="P4139" s="4">
        <v>0</v>
      </c>
      <c r="Q4139" t="s">
        <v>31</v>
      </c>
      <c r="R4139" s="4">
        <v>2</v>
      </c>
      <c r="S4139" t="str">
        <f>CONCATENATE(OrdersTable[[#This Row],[Clean_ID]],"-",OrdersTable[[#This Row],[Clean_Region]],"-",OrdersTable[[#This Row],[Clean_Product]])</f>
        <v>5137-NORTH-Furniture</v>
      </c>
    </row>
    <row r="4140" spans="1:19" x14ac:dyDescent="0.3">
      <c r="A4140" t="s">
        <v>10217</v>
      </c>
      <c r="B4140" t="str">
        <f t="shared" si="384"/>
        <v>5138</v>
      </c>
      <c r="C4140" t="s">
        <v>10218</v>
      </c>
      <c r="D4140" t="str">
        <f t="shared" si="389"/>
        <v>Douglas Avila Md</v>
      </c>
      <c r="E4140" t="s">
        <v>11</v>
      </c>
      <c r="F4140" t="str">
        <f t="shared" si="385"/>
        <v>NORTH</v>
      </c>
      <c r="G4140" t="s">
        <v>40</v>
      </c>
      <c r="H4140" t="str">
        <f t="shared" si="386"/>
        <v>Office Supplies</v>
      </c>
      <c r="I4140" s="2" t="s">
        <v>1544</v>
      </c>
      <c r="J4140" s="1">
        <v>45469</v>
      </c>
      <c r="K4140">
        <v>3542.79</v>
      </c>
      <c r="L4140" s="4">
        <v>3542.79</v>
      </c>
      <c r="M4140" s="4" t="str">
        <f t="shared" si="387"/>
        <v>High Sales</v>
      </c>
      <c r="N4140" s="2" t="str">
        <f t="shared" si="388"/>
        <v>Grade B</v>
      </c>
      <c r="O4140">
        <v>15</v>
      </c>
      <c r="P4140" s="4">
        <v>15</v>
      </c>
      <c r="Q4140" t="s">
        <v>31</v>
      </c>
      <c r="R4140" s="4">
        <v>13</v>
      </c>
      <c r="S4140" t="str">
        <f>CONCATENATE(OrdersTable[[#This Row],[Clean_ID]],"-",OrdersTable[[#This Row],[Clean_Region]],"-",OrdersTable[[#This Row],[Clean_Product]])</f>
        <v>5138-NORTH-Office Supplies</v>
      </c>
    </row>
    <row r="4141" spans="1:19" x14ac:dyDescent="0.3">
      <c r="A4141" t="s">
        <v>10219</v>
      </c>
      <c r="B4141" t="str">
        <f t="shared" si="384"/>
        <v>5139</v>
      </c>
      <c r="C4141" t="s">
        <v>10220</v>
      </c>
      <c r="D4141" t="str">
        <f t="shared" si="389"/>
        <v>Timothy Jackson</v>
      </c>
      <c r="E4141" t="s">
        <v>44</v>
      </c>
      <c r="F4141" t="str">
        <f t="shared" si="385"/>
        <v>SOUTH</v>
      </c>
      <c r="G4141" t="s">
        <v>80</v>
      </c>
      <c r="H4141" t="str">
        <f t="shared" si="386"/>
        <v>Furniture</v>
      </c>
      <c r="I4141" s="2" t="s">
        <v>10221</v>
      </c>
      <c r="J4141" s="1">
        <v>45947</v>
      </c>
      <c r="K4141"/>
      <c r="L4141" s="4">
        <v>0</v>
      </c>
      <c r="M4141" s="4" t="str">
        <f t="shared" si="387"/>
        <v>Low Sales</v>
      </c>
      <c r="N4141" s="2" t="str">
        <f t="shared" si="388"/>
        <v>Grade C</v>
      </c>
      <c r="O4141">
        <v>15</v>
      </c>
      <c r="P4141" s="4">
        <v>15</v>
      </c>
      <c r="Q4141" t="s">
        <v>23</v>
      </c>
      <c r="R4141" s="4">
        <v>11</v>
      </c>
      <c r="S4141" t="str">
        <f>CONCATENATE(OrdersTable[[#This Row],[Clean_ID]],"-",OrdersTable[[#This Row],[Clean_Region]],"-",OrdersTable[[#This Row],[Clean_Product]])</f>
        <v>5139-SOUTH-Furniture</v>
      </c>
    </row>
    <row r="4142" spans="1:19" x14ac:dyDescent="0.3">
      <c r="A4142" t="s">
        <v>10222</v>
      </c>
      <c r="B4142" t="str">
        <f t="shared" si="384"/>
        <v>5140</v>
      </c>
      <c r="C4142" t="s">
        <v>10223</v>
      </c>
      <c r="D4142" t="str">
        <f t="shared" si="389"/>
        <v>William Bates</v>
      </c>
      <c r="E4142" t="s">
        <v>51</v>
      </c>
      <c r="F4142" t="str">
        <f t="shared" si="385"/>
        <v>WEST</v>
      </c>
      <c r="G4142" t="s">
        <v>12</v>
      </c>
      <c r="H4142" t="str">
        <f t="shared" si="386"/>
        <v>Electronics</v>
      </c>
      <c r="I4142" s="2" t="s">
        <v>6577</v>
      </c>
      <c r="J4142" s="1">
        <v>45967</v>
      </c>
      <c r="K4142">
        <v>288.98</v>
      </c>
      <c r="L4142" s="4">
        <v>288.98</v>
      </c>
      <c r="M4142" s="4" t="str">
        <f t="shared" si="387"/>
        <v>Low Sales</v>
      </c>
      <c r="N4142" s="2" t="str">
        <f t="shared" si="388"/>
        <v>Grade C</v>
      </c>
      <c r="O4142">
        <v>20</v>
      </c>
      <c r="P4142" s="4">
        <v>20</v>
      </c>
      <c r="Q4142" t="s">
        <v>31</v>
      </c>
      <c r="R4142" s="4">
        <v>7</v>
      </c>
      <c r="S4142" t="str">
        <f>CONCATENATE(OrdersTable[[#This Row],[Clean_ID]],"-",OrdersTable[[#This Row],[Clean_Region]],"-",OrdersTable[[#This Row],[Clean_Product]])</f>
        <v>5140-WEST-Electronics</v>
      </c>
    </row>
    <row r="4143" spans="1:19" x14ac:dyDescent="0.3">
      <c r="A4143" t="s">
        <v>10224</v>
      </c>
      <c r="B4143" t="str">
        <f t="shared" si="384"/>
        <v>5141</v>
      </c>
      <c r="C4143" t="s">
        <v>10225</v>
      </c>
      <c r="D4143" t="str">
        <f t="shared" si="389"/>
        <v>Kevin Santiago</v>
      </c>
      <c r="E4143" t="s">
        <v>26</v>
      </c>
      <c r="F4143" t="str">
        <f t="shared" si="385"/>
        <v>EAST</v>
      </c>
      <c r="G4143" t="s">
        <v>35</v>
      </c>
      <c r="H4143" t="str">
        <f t="shared" si="386"/>
        <v>Electronics</v>
      </c>
      <c r="I4143" s="2" t="s">
        <v>10158</v>
      </c>
      <c r="J4143" s="1">
        <v>46020</v>
      </c>
      <c r="K4143">
        <v>524.49</v>
      </c>
      <c r="L4143" s="4">
        <v>524.49</v>
      </c>
      <c r="M4143" s="4" t="str">
        <f t="shared" si="387"/>
        <v>Low Sales</v>
      </c>
      <c r="N4143" s="2" t="str">
        <f t="shared" si="388"/>
        <v>Grade C</v>
      </c>
      <c r="O4143">
        <v>15</v>
      </c>
      <c r="P4143" s="4">
        <v>15</v>
      </c>
      <c r="Q4143" t="s">
        <v>37</v>
      </c>
      <c r="R4143" s="4">
        <v>9</v>
      </c>
      <c r="S4143" t="str">
        <f>CONCATENATE(OrdersTable[[#This Row],[Clean_ID]],"-",OrdersTable[[#This Row],[Clean_Region]],"-",OrdersTable[[#This Row],[Clean_Product]])</f>
        <v>5141-EAST-Electronics</v>
      </c>
    </row>
    <row r="4144" spans="1:19" x14ac:dyDescent="0.3">
      <c r="A4144" t="s">
        <v>10226</v>
      </c>
      <c r="B4144" t="str">
        <f t="shared" si="384"/>
        <v>5142</v>
      </c>
      <c r="C4144" t="s">
        <v>10227</v>
      </c>
      <c r="D4144" t="str">
        <f t="shared" si="389"/>
        <v>Kristen Armstrong</v>
      </c>
      <c r="E4144" t="s">
        <v>44</v>
      </c>
      <c r="F4144" t="str">
        <f t="shared" si="385"/>
        <v>SOUTH</v>
      </c>
      <c r="G4144" t="s">
        <v>12</v>
      </c>
      <c r="H4144" t="str">
        <f t="shared" si="386"/>
        <v>Electronics</v>
      </c>
      <c r="I4144" s="2" t="s">
        <v>2085</v>
      </c>
      <c r="J4144" s="1">
        <v>45829</v>
      </c>
      <c r="K4144"/>
      <c r="L4144" s="4">
        <v>0</v>
      </c>
      <c r="M4144" s="4" t="str">
        <f t="shared" si="387"/>
        <v>Low Sales</v>
      </c>
      <c r="N4144" s="2" t="str">
        <f t="shared" si="388"/>
        <v>Grade C</v>
      </c>
      <c r="O4144">
        <v>5</v>
      </c>
      <c r="P4144" s="4">
        <v>5</v>
      </c>
      <c r="Q4144" t="s">
        <v>14</v>
      </c>
      <c r="R4144" s="4">
        <v>8</v>
      </c>
      <c r="S4144" t="str">
        <f>CONCATENATE(OrdersTable[[#This Row],[Clean_ID]],"-",OrdersTable[[#This Row],[Clean_Region]],"-",OrdersTable[[#This Row],[Clean_Product]])</f>
        <v>5142-SOUTH-Electronics</v>
      </c>
    </row>
    <row r="4145" spans="1:19" x14ac:dyDescent="0.3">
      <c r="A4145" t="s">
        <v>10228</v>
      </c>
      <c r="B4145" t="str">
        <f t="shared" si="384"/>
        <v>5143</v>
      </c>
      <c r="C4145" t="s">
        <v>10229</v>
      </c>
      <c r="D4145" t="str">
        <f t="shared" si="389"/>
        <v>Ashley Mcdaniel</v>
      </c>
      <c r="E4145" t="s">
        <v>11</v>
      </c>
      <c r="F4145" t="str">
        <f t="shared" si="385"/>
        <v>NORTH</v>
      </c>
      <c r="G4145" t="s">
        <v>12</v>
      </c>
      <c r="H4145" t="str">
        <f t="shared" si="386"/>
        <v>Electronics</v>
      </c>
      <c r="I4145" s="2" t="s">
        <v>3942</v>
      </c>
      <c r="J4145" s="1">
        <v>45410</v>
      </c>
      <c r="K4145"/>
      <c r="L4145" s="4">
        <v>0</v>
      </c>
      <c r="M4145" s="4" t="str">
        <f t="shared" si="387"/>
        <v>Low Sales</v>
      </c>
      <c r="N4145" s="2" t="str">
        <f t="shared" si="388"/>
        <v>Grade C</v>
      </c>
      <c r="O4145">
        <v>20</v>
      </c>
      <c r="P4145" s="4">
        <v>20</v>
      </c>
      <c r="Q4145" t="s">
        <v>31</v>
      </c>
      <c r="R4145" s="4">
        <v>5</v>
      </c>
      <c r="S4145" t="str">
        <f>CONCATENATE(OrdersTable[[#This Row],[Clean_ID]],"-",OrdersTable[[#This Row],[Clean_Region]],"-",OrdersTable[[#This Row],[Clean_Product]])</f>
        <v>5143-NORTH-Electronics</v>
      </c>
    </row>
    <row r="4146" spans="1:19" x14ac:dyDescent="0.3">
      <c r="A4146" t="s">
        <v>10230</v>
      </c>
      <c r="B4146" t="str">
        <f t="shared" si="384"/>
        <v>5144</v>
      </c>
      <c r="C4146" t="s">
        <v>10231</v>
      </c>
      <c r="D4146" t="str">
        <f t="shared" si="389"/>
        <v>Mr. Ronald Roy</v>
      </c>
      <c r="E4146" t="s">
        <v>51</v>
      </c>
      <c r="F4146" t="str">
        <f t="shared" si="385"/>
        <v>WEST</v>
      </c>
      <c r="G4146" t="s">
        <v>12</v>
      </c>
      <c r="H4146" t="str">
        <f t="shared" si="386"/>
        <v>Electronics</v>
      </c>
      <c r="I4146" s="2" t="s">
        <v>2730</v>
      </c>
      <c r="J4146" s="1">
        <v>45397</v>
      </c>
      <c r="K4146">
        <v>4288.4799999999996</v>
      </c>
      <c r="L4146" s="4">
        <v>4288.4799999999996</v>
      </c>
      <c r="M4146" s="4" t="str">
        <f t="shared" si="387"/>
        <v>High Sales</v>
      </c>
      <c r="N4146" s="2" t="str">
        <f t="shared" si="388"/>
        <v>Grade A</v>
      </c>
      <c r="O4146">
        <v>5</v>
      </c>
      <c r="P4146" s="4">
        <v>5</v>
      </c>
      <c r="Q4146" t="s">
        <v>37</v>
      </c>
      <c r="R4146" s="4">
        <v>8</v>
      </c>
      <c r="S4146" t="str">
        <f>CONCATENATE(OrdersTable[[#This Row],[Clean_ID]],"-",OrdersTable[[#This Row],[Clean_Region]],"-",OrdersTable[[#This Row],[Clean_Product]])</f>
        <v>5144-WEST-Electronics</v>
      </c>
    </row>
    <row r="4147" spans="1:19" x14ac:dyDescent="0.3">
      <c r="A4147" t="s">
        <v>10232</v>
      </c>
      <c r="B4147" t="str">
        <f t="shared" si="384"/>
        <v>5145</v>
      </c>
      <c r="C4147" t="s">
        <v>10233</v>
      </c>
      <c r="D4147" t="str">
        <f t="shared" si="389"/>
        <v>Michael Terrell</v>
      </c>
      <c r="E4147" t="s">
        <v>26</v>
      </c>
      <c r="F4147" t="str">
        <f t="shared" si="385"/>
        <v>EAST</v>
      </c>
      <c r="G4147" t="s">
        <v>40</v>
      </c>
      <c r="H4147" t="str">
        <f t="shared" si="386"/>
        <v>Office Supplies</v>
      </c>
      <c r="I4147" s="2" t="s">
        <v>10234</v>
      </c>
      <c r="J4147" s="1">
        <v>45468</v>
      </c>
      <c r="K4147"/>
      <c r="L4147" s="4">
        <v>0</v>
      </c>
      <c r="M4147" s="4" t="str">
        <f t="shared" si="387"/>
        <v>Low Sales</v>
      </c>
      <c r="N4147" s="2" t="str">
        <f t="shared" si="388"/>
        <v>Grade C</v>
      </c>
      <c r="O4147">
        <v>10</v>
      </c>
      <c r="P4147" s="4">
        <v>10</v>
      </c>
      <c r="Q4147" t="s">
        <v>37</v>
      </c>
      <c r="R4147" s="4">
        <v>15</v>
      </c>
      <c r="S4147" t="str">
        <f>CONCATENATE(OrdersTable[[#This Row],[Clean_ID]],"-",OrdersTable[[#This Row],[Clean_Region]],"-",OrdersTable[[#This Row],[Clean_Product]])</f>
        <v>5145-EAST-Office Supplies</v>
      </c>
    </row>
    <row r="4148" spans="1:19" x14ac:dyDescent="0.3">
      <c r="A4148" t="s">
        <v>10235</v>
      </c>
      <c r="B4148" t="str">
        <f t="shared" si="384"/>
        <v>5146</v>
      </c>
      <c r="C4148" t="s">
        <v>4039</v>
      </c>
      <c r="D4148" t="str">
        <f t="shared" si="389"/>
        <v>David Johnson</v>
      </c>
      <c r="E4148" t="s">
        <v>21</v>
      </c>
      <c r="F4148" t="str">
        <f t="shared" si="385"/>
        <v>CENTRAL</v>
      </c>
      <c r="G4148" t="s">
        <v>40</v>
      </c>
      <c r="H4148" t="str">
        <f t="shared" si="386"/>
        <v>Office Supplies</v>
      </c>
      <c r="I4148" s="2" t="s">
        <v>4095</v>
      </c>
      <c r="J4148" s="1">
        <v>46019</v>
      </c>
      <c r="K4148"/>
      <c r="L4148" s="4">
        <v>0</v>
      </c>
      <c r="M4148" s="4" t="str">
        <f t="shared" si="387"/>
        <v>Low Sales</v>
      </c>
      <c r="N4148" s="2" t="str">
        <f t="shared" si="388"/>
        <v>Grade C</v>
      </c>
      <c r="O4148">
        <v>15</v>
      </c>
      <c r="P4148" s="4">
        <v>15</v>
      </c>
      <c r="Q4148" t="s">
        <v>37</v>
      </c>
      <c r="R4148" s="4">
        <v>11</v>
      </c>
      <c r="S4148" t="str">
        <f>CONCATENATE(OrdersTable[[#This Row],[Clean_ID]],"-",OrdersTable[[#This Row],[Clean_Region]],"-",OrdersTable[[#This Row],[Clean_Product]])</f>
        <v>5146-CENTRAL-Office Supplies</v>
      </c>
    </row>
    <row r="4149" spans="1:19" x14ac:dyDescent="0.3">
      <c r="A4149" t="s">
        <v>10236</v>
      </c>
      <c r="B4149" t="str">
        <f t="shared" si="384"/>
        <v>5147</v>
      </c>
      <c r="C4149" t="s">
        <v>10237</v>
      </c>
      <c r="D4149" t="str">
        <f t="shared" si="389"/>
        <v>Rebecca Owens</v>
      </c>
      <c r="E4149" t="s">
        <v>11</v>
      </c>
      <c r="F4149" t="str">
        <f t="shared" si="385"/>
        <v>NORTH</v>
      </c>
      <c r="G4149" t="s">
        <v>35</v>
      </c>
      <c r="H4149" t="str">
        <f t="shared" si="386"/>
        <v>Electronics</v>
      </c>
      <c r="I4149" s="2" t="s">
        <v>6705</v>
      </c>
      <c r="J4149" s="1">
        <v>45761</v>
      </c>
      <c r="K4149">
        <v>329.71</v>
      </c>
      <c r="L4149" s="4">
        <v>329.71</v>
      </c>
      <c r="M4149" s="4" t="str">
        <f t="shared" si="387"/>
        <v>Low Sales</v>
      </c>
      <c r="N4149" s="2" t="str">
        <f t="shared" si="388"/>
        <v>Grade C</v>
      </c>
      <c r="O4149">
        <v>10</v>
      </c>
      <c r="P4149" s="4">
        <v>10</v>
      </c>
      <c r="Q4149" t="s">
        <v>31</v>
      </c>
      <c r="R4149" s="4">
        <v>4</v>
      </c>
      <c r="S4149" t="str">
        <f>CONCATENATE(OrdersTable[[#This Row],[Clean_ID]],"-",OrdersTable[[#This Row],[Clean_Region]],"-",OrdersTable[[#This Row],[Clean_Product]])</f>
        <v>5147-NORTH-Electronics</v>
      </c>
    </row>
    <row r="4150" spans="1:19" x14ac:dyDescent="0.3">
      <c r="A4150" t="s">
        <v>10238</v>
      </c>
      <c r="B4150" t="str">
        <f t="shared" si="384"/>
        <v>5148</v>
      </c>
      <c r="C4150" t="s">
        <v>10239</v>
      </c>
      <c r="D4150" t="str">
        <f t="shared" si="389"/>
        <v>Brianna Fuentes</v>
      </c>
      <c r="E4150" t="s">
        <v>44</v>
      </c>
      <c r="F4150" t="str">
        <f t="shared" si="385"/>
        <v>SOUTH</v>
      </c>
      <c r="G4150" t="s">
        <v>40</v>
      </c>
      <c r="H4150" t="str">
        <f t="shared" si="386"/>
        <v>Office Supplies</v>
      </c>
      <c r="I4150" s="2" t="s">
        <v>7150</v>
      </c>
      <c r="J4150" s="1">
        <v>45389</v>
      </c>
      <c r="K4150">
        <v>478.4</v>
      </c>
      <c r="L4150" s="4">
        <v>478.4</v>
      </c>
      <c r="M4150" s="4" t="str">
        <f t="shared" si="387"/>
        <v>Low Sales</v>
      </c>
      <c r="N4150" s="2" t="str">
        <f t="shared" si="388"/>
        <v>Grade C</v>
      </c>
      <c r="O4150"/>
      <c r="P4150" s="4">
        <v>0</v>
      </c>
      <c r="Q4150" t="s">
        <v>18</v>
      </c>
      <c r="R4150" s="4">
        <v>13</v>
      </c>
      <c r="S4150" t="str">
        <f>CONCATENATE(OrdersTable[[#This Row],[Clean_ID]],"-",OrdersTable[[#This Row],[Clean_Region]],"-",OrdersTable[[#This Row],[Clean_Product]])</f>
        <v>5148-SOUTH-Office Supplies</v>
      </c>
    </row>
    <row r="4151" spans="1:19" x14ac:dyDescent="0.3">
      <c r="A4151" t="s">
        <v>10240</v>
      </c>
      <c r="B4151" t="str">
        <f t="shared" si="384"/>
        <v>5149</v>
      </c>
      <c r="C4151" t="s">
        <v>10241</v>
      </c>
      <c r="D4151" t="str">
        <f t="shared" si="389"/>
        <v>Jennifer Brown</v>
      </c>
      <c r="E4151" t="s">
        <v>44</v>
      </c>
      <c r="F4151" t="str">
        <f t="shared" si="385"/>
        <v>SOUTH</v>
      </c>
      <c r="G4151" t="s">
        <v>35</v>
      </c>
      <c r="H4151" t="str">
        <f t="shared" si="386"/>
        <v>Electronics</v>
      </c>
      <c r="I4151" s="2" t="s">
        <v>8540</v>
      </c>
      <c r="J4151" s="1">
        <v>45786</v>
      </c>
      <c r="K4151">
        <v>4859.37</v>
      </c>
      <c r="L4151" s="4">
        <v>4859.37</v>
      </c>
      <c r="M4151" s="4" t="str">
        <f t="shared" si="387"/>
        <v>High Sales</v>
      </c>
      <c r="N4151" s="2" t="str">
        <f t="shared" si="388"/>
        <v>Grade A</v>
      </c>
      <c r="O4151"/>
      <c r="P4151" s="4">
        <v>0</v>
      </c>
      <c r="Q4151" t="s">
        <v>23</v>
      </c>
      <c r="R4151" s="4">
        <v>11</v>
      </c>
      <c r="S4151" t="str">
        <f>CONCATENATE(OrdersTable[[#This Row],[Clean_ID]],"-",OrdersTable[[#This Row],[Clean_Region]],"-",OrdersTable[[#This Row],[Clean_Product]])</f>
        <v>5149-SOUTH-Electronics</v>
      </c>
    </row>
    <row r="4152" spans="1:19" x14ac:dyDescent="0.3">
      <c r="A4152" t="s">
        <v>10242</v>
      </c>
      <c r="B4152" t="str">
        <f t="shared" si="384"/>
        <v>5150</v>
      </c>
      <c r="C4152" t="s">
        <v>39</v>
      </c>
      <c r="D4152" t="str">
        <f t="shared" si="389"/>
        <v>Jonathan Sanchez</v>
      </c>
      <c r="E4152" t="s">
        <v>51</v>
      </c>
      <c r="F4152" t="str">
        <f t="shared" si="385"/>
        <v>WEST</v>
      </c>
      <c r="G4152" t="s">
        <v>35</v>
      </c>
      <c r="H4152" t="str">
        <f t="shared" si="386"/>
        <v>Electronics</v>
      </c>
      <c r="I4152" s="2" t="s">
        <v>9826</v>
      </c>
      <c r="J4152" s="1">
        <v>46037</v>
      </c>
      <c r="K4152"/>
      <c r="L4152" s="4">
        <v>0</v>
      </c>
      <c r="M4152" s="4" t="str">
        <f t="shared" si="387"/>
        <v>Low Sales</v>
      </c>
      <c r="N4152" s="2" t="str">
        <f t="shared" si="388"/>
        <v>Grade C</v>
      </c>
      <c r="O4152">
        <v>15</v>
      </c>
      <c r="P4152" s="4">
        <v>15</v>
      </c>
      <c r="Q4152" t="s">
        <v>18</v>
      </c>
      <c r="R4152" s="4">
        <v>9</v>
      </c>
      <c r="S4152" t="str">
        <f>CONCATENATE(OrdersTable[[#This Row],[Clean_ID]],"-",OrdersTable[[#This Row],[Clean_Region]],"-",OrdersTable[[#This Row],[Clean_Product]])</f>
        <v>5150-WEST-Electronics</v>
      </c>
    </row>
    <row r="4153" spans="1:19" x14ac:dyDescent="0.3">
      <c r="A4153" t="s">
        <v>10243</v>
      </c>
      <c r="B4153" t="str">
        <f t="shared" si="384"/>
        <v>5151</v>
      </c>
      <c r="C4153" t="s">
        <v>10244</v>
      </c>
      <c r="D4153" t="str">
        <f t="shared" si="389"/>
        <v>Tracy Williams</v>
      </c>
      <c r="E4153" t="s">
        <v>44</v>
      </c>
      <c r="F4153" t="str">
        <f t="shared" si="385"/>
        <v>SOUTH</v>
      </c>
      <c r="G4153" t="s">
        <v>40</v>
      </c>
      <c r="H4153" t="str">
        <f t="shared" si="386"/>
        <v>Office Supplies</v>
      </c>
      <c r="I4153" s="2" t="s">
        <v>6287</v>
      </c>
      <c r="J4153" s="1">
        <v>45762</v>
      </c>
      <c r="K4153"/>
      <c r="L4153" s="4">
        <v>0</v>
      </c>
      <c r="M4153" s="4" t="str">
        <f t="shared" si="387"/>
        <v>Low Sales</v>
      </c>
      <c r="N4153" s="2" t="str">
        <f t="shared" si="388"/>
        <v>Grade C</v>
      </c>
      <c r="O4153"/>
      <c r="P4153" s="4">
        <v>0</v>
      </c>
      <c r="Q4153" t="s">
        <v>18</v>
      </c>
      <c r="R4153" s="4">
        <v>2</v>
      </c>
      <c r="S4153" t="str">
        <f>CONCATENATE(OrdersTable[[#This Row],[Clean_ID]],"-",OrdersTable[[#This Row],[Clean_Region]],"-",OrdersTable[[#This Row],[Clean_Product]])</f>
        <v>5151-SOUTH-Office Supplies</v>
      </c>
    </row>
    <row r="4154" spans="1:19" x14ac:dyDescent="0.3">
      <c r="A4154" t="s">
        <v>10245</v>
      </c>
      <c r="B4154" t="str">
        <f t="shared" si="384"/>
        <v>5152</v>
      </c>
      <c r="C4154" t="s">
        <v>10246</v>
      </c>
      <c r="D4154" t="str">
        <f t="shared" si="389"/>
        <v>Lisa Dawson Md</v>
      </c>
      <c r="E4154" t="s">
        <v>11</v>
      </c>
      <c r="F4154" t="str">
        <f t="shared" si="385"/>
        <v>NORTH</v>
      </c>
      <c r="G4154" t="s">
        <v>12</v>
      </c>
      <c r="H4154" t="str">
        <f t="shared" si="386"/>
        <v>Electronics</v>
      </c>
      <c r="I4154" s="2" t="s">
        <v>4618</v>
      </c>
      <c r="J4154" s="1">
        <v>46141</v>
      </c>
      <c r="K4154"/>
      <c r="L4154" s="4">
        <v>0</v>
      </c>
      <c r="M4154" s="4" t="str">
        <f t="shared" si="387"/>
        <v>Low Sales</v>
      </c>
      <c r="N4154" s="2" t="str">
        <f t="shared" si="388"/>
        <v>Grade C</v>
      </c>
      <c r="O4154">
        <v>5</v>
      </c>
      <c r="P4154" s="4">
        <v>5</v>
      </c>
      <c r="Q4154" t="s">
        <v>37</v>
      </c>
      <c r="R4154" s="4">
        <v>14</v>
      </c>
      <c r="S4154" t="str">
        <f>CONCATENATE(OrdersTable[[#This Row],[Clean_ID]],"-",OrdersTable[[#This Row],[Clean_Region]],"-",OrdersTable[[#This Row],[Clean_Product]])</f>
        <v>5152-NORTH-Electronics</v>
      </c>
    </row>
    <row r="4155" spans="1:19" x14ac:dyDescent="0.3">
      <c r="A4155" t="s">
        <v>10247</v>
      </c>
      <c r="B4155" t="str">
        <f t="shared" si="384"/>
        <v>5153</v>
      </c>
      <c r="C4155" t="s">
        <v>10248</v>
      </c>
      <c r="D4155" t="str">
        <f t="shared" si="389"/>
        <v>Barbara Bailey</v>
      </c>
      <c r="E4155" t="s">
        <v>34</v>
      </c>
      <c r="F4155" t="str">
        <f t="shared" si="385"/>
        <v>NORTH</v>
      </c>
      <c r="G4155" t="s">
        <v>35</v>
      </c>
      <c r="H4155" t="str">
        <f t="shared" si="386"/>
        <v>Electronics</v>
      </c>
      <c r="I4155" s="2" t="s">
        <v>1469</v>
      </c>
      <c r="J4155" s="1">
        <v>45339</v>
      </c>
      <c r="K4155">
        <v>2462.7199999999998</v>
      </c>
      <c r="L4155" s="4">
        <v>2462.7199999999998</v>
      </c>
      <c r="M4155" s="4" t="str">
        <f t="shared" si="387"/>
        <v>Low Sales</v>
      </c>
      <c r="N4155" s="2" t="str">
        <f t="shared" si="388"/>
        <v>Grade B</v>
      </c>
      <c r="O4155"/>
      <c r="P4155" s="4">
        <v>0</v>
      </c>
      <c r="Q4155" t="s">
        <v>37</v>
      </c>
      <c r="R4155" s="4">
        <v>13</v>
      </c>
      <c r="S4155" t="str">
        <f>CONCATENATE(OrdersTable[[#This Row],[Clean_ID]],"-",OrdersTable[[#This Row],[Clean_Region]],"-",OrdersTable[[#This Row],[Clean_Product]])</f>
        <v>5153-NORTH-Electronics</v>
      </c>
    </row>
    <row r="4156" spans="1:19" x14ac:dyDescent="0.3">
      <c r="A4156" t="s">
        <v>10249</v>
      </c>
      <c r="B4156" t="str">
        <f t="shared" si="384"/>
        <v>5154</v>
      </c>
      <c r="C4156" t="s">
        <v>10250</v>
      </c>
      <c r="D4156" t="str">
        <f t="shared" si="389"/>
        <v>Sarah Neal</v>
      </c>
      <c r="E4156" t="s">
        <v>11</v>
      </c>
      <c r="F4156" t="str">
        <f t="shared" si="385"/>
        <v>NORTH</v>
      </c>
      <c r="G4156" t="s">
        <v>35</v>
      </c>
      <c r="H4156" t="str">
        <f t="shared" si="386"/>
        <v>Electronics</v>
      </c>
      <c r="I4156" s="2" t="s">
        <v>2112</v>
      </c>
      <c r="J4156" s="1">
        <v>46022</v>
      </c>
      <c r="K4156">
        <v>3830.38</v>
      </c>
      <c r="L4156" s="4">
        <v>3830.38</v>
      </c>
      <c r="M4156" s="4" t="str">
        <f t="shared" si="387"/>
        <v>High Sales</v>
      </c>
      <c r="N4156" s="2" t="str">
        <f t="shared" si="388"/>
        <v>Grade B</v>
      </c>
      <c r="O4156">
        <v>10</v>
      </c>
      <c r="P4156" s="4">
        <v>10</v>
      </c>
      <c r="Q4156" t="s">
        <v>14</v>
      </c>
      <c r="R4156" s="4">
        <v>8</v>
      </c>
      <c r="S4156" t="str">
        <f>CONCATENATE(OrdersTable[[#This Row],[Clean_ID]],"-",OrdersTable[[#This Row],[Clean_Region]],"-",OrdersTable[[#This Row],[Clean_Product]])</f>
        <v>5154-NORTH-Electronics</v>
      </c>
    </row>
    <row r="4157" spans="1:19" x14ac:dyDescent="0.3">
      <c r="A4157" t="s">
        <v>10251</v>
      </c>
      <c r="B4157" t="str">
        <f t="shared" si="384"/>
        <v>5155</v>
      </c>
      <c r="C4157" t="s">
        <v>10252</v>
      </c>
      <c r="D4157" t="str">
        <f t="shared" si="389"/>
        <v>Laura Rodriguez</v>
      </c>
      <c r="E4157" t="s">
        <v>11</v>
      </c>
      <c r="F4157" t="str">
        <f t="shared" si="385"/>
        <v>NORTH</v>
      </c>
      <c r="G4157" t="s">
        <v>12</v>
      </c>
      <c r="H4157" t="str">
        <f t="shared" si="386"/>
        <v>Electronics</v>
      </c>
      <c r="I4157" s="2" t="s">
        <v>2080</v>
      </c>
      <c r="J4157" s="1">
        <v>45876</v>
      </c>
      <c r="K4157"/>
      <c r="L4157" s="4">
        <v>0</v>
      </c>
      <c r="M4157" s="4" t="str">
        <f t="shared" si="387"/>
        <v>Low Sales</v>
      </c>
      <c r="N4157" s="2" t="str">
        <f t="shared" si="388"/>
        <v>Grade C</v>
      </c>
      <c r="O4157"/>
      <c r="P4157" s="4">
        <v>0</v>
      </c>
      <c r="Q4157" t="s">
        <v>18</v>
      </c>
      <c r="R4157" s="4">
        <v>11</v>
      </c>
      <c r="S4157" t="str">
        <f>CONCATENATE(OrdersTable[[#This Row],[Clean_ID]],"-",OrdersTable[[#This Row],[Clean_Region]],"-",OrdersTable[[#This Row],[Clean_Product]])</f>
        <v>5155-NORTH-Electronics</v>
      </c>
    </row>
    <row r="4158" spans="1:19" x14ac:dyDescent="0.3">
      <c r="A4158" t="s">
        <v>10253</v>
      </c>
      <c r="B4158" t="str">
        <f t="shared" si="384"/>
        <v>5156</v>
      </c>
      <c r="C4158" t="s">
        <v>10254</v>
      </c>
      <c r="D4158" t="str">
        <f t="shared" si="389"/>
        <v>Sheri White</v>
      </c>
      <c r="E4158" t="s">
        <v>11</v>
      </c>
      <c r="F4158" t="str">
        <f t="shared" si="385"/>
        <v>NORTH</v>
      </c>
      <c r="G4158" t="s">
        <v>35</v>
      </c>
      <c r="H4158" t="str">
        <f t="shared" si="386"/>
        <v>Electronics</v>
      </c>
      <c r="I4158" s="2" t="s">
        <v>10255</v>
      </c>
      <c r="J4158" s="1">
        <v>45795</v>
      </c>
      <c r="K4158"/>
      <c r="L4158" s="4">
        <v>0</v>
      </c>
      <c r="M4158" s="4" t="str">
        <f t="shared" si="387"/>
        <v>Low Sales</v>
      </c>
      <c r="N4158" s="2" t="str">
        <f t="shared" si="388"/>
        <v>Grade C</v>
      </c>
      <c r="O4158">
        <v>20</v>
      </c>
      <c r="P4158" s="4">
        <v>20</v>
      </c>
      <c r="Q4158" t="s">
        <v>18</v>
      </c>
      <c r="R4158" s="4">
        <v>10</v>
      </c>
      <c r="S4158" t="str">
        <f>CONCATENATE(OrdersTable[[#This Row],[Clean_ID]],"-",OrdersTable[[#This Row],[Clean_Region]],"-",OrdersTable[[#This Row],[Clean_Product]])</f>
        <v>5156-NORTH-Electronics</v>
      </c>
    </row>
    <row r="4159" spans="1:19" x14ac:dyDescent="0.3">
      <c r="A4159" t="s">
        <v>10256</v>
      </c>
      <c r="B4159" t="str">
        <f t="shared" si="384"/>
        <v>5157</v>
      </c>
      <c r="C4159" t="s">
        <v>10257</v>
      </c>
      <c r="D4159" t="str">
        <f t="shared" si="389"/>
        <v>Eric Rodriguez</v>
      </c>
      <c r="E4159" t="s">
        <v>51</v>
      </c>
      <c r="F4159" t="str">
        <f t="shared" si="385"/>
        <v>WEST</v>
      </c>
      <c r="G4159" t="s">
        <v>40</v>
      </c>
      <c r="H4159" t="str">
        <f t="shared" si="386"/>
        <v>Office Supplies</v>
      </c>
      <c r="I4159" s="2" t="s">
        <v>4158</v>
      </c>
      <c r="J4159" s="1">
        <v>45294</v>
      </c>
      <c r="K4159"/>
      <c r="L4159" s="4">
        <v>0</v>
      </c>
      <c r="M4159" s="4" t="str">
        <f t="shared" si="387"/>
        <v>Low Sales</v>
      </c>
      <c r="N4159" s="2" t="str">
        <f t="shared" si="388"/>
        <v>Grade C</v>
      </c>
      <c r="O4159">
        <v>15</v>
      </c>
      <c r="P4159" s="4">
        <v>15</v>
      </c>
      <c r="Q4159" t="s">
        <v>23</v>
      </c>
      <c r="R4159" s="4">
        <v>6</v>
      </c>
      <c r="S4159" t="str">
        <f>CONCATENATE(OrdersTable[[#This Row],[Clean_ID]],"-",OrdersTable[[#This Row],[Clean_Region]],"-",OrdersTable[[#This Row],[Clean_Product]])</f>
        <v>5157-WEST-Office Supplies</v>
      </c>
    </row>
    <row r="4160" spans="1:19" x14ac:dyDescent="0.3">
      <c r="A4160" t="s">
        <v>10258</v>
      </c>
      <c r="B4160" t="str">
        <f t="shared" si="384"/>
        <v>5158</v>
      </c>
      <c r="C4160" t="s">
        <v>10259</v>
      </c>
      <c r="D4160" t="str">
        <f t="shared" si="389"/>
        <v>Courtney Watts</v>
      </c>
      <c r="E4160" t="s">
        <v>51</v>
      </c>
      <c r="F4160" t="str">
        <f t="shared" si="385"/>
        <v>WEST</v>
      </c>
      <c r="G4160" t="s">
        <v>80</v>
      </c>
      <c r="H4160" t="str">
        <f t="shared" si="386"/>
        <v>Furniture</v>
      </c>
      <c r="I4160" s="2" t="s">
        <v>10260</v>
      </c>
      <c r="J4160" s="1">
        <v>45729</v>
      </c>
      <c r="K4160"/>
      <c r="L4160" s="4">
        <v>0</v>
      </c>
      <c r="M4160" s="4" t="str">
        <f t="shared" si="387"/>
        <v>Low Sales</v>
      </c>
      <c r="N4160" s="2" t="str">
        <f t="shared" si="388"/>
        <v>Grade C</v>
      </c>
      <c r="O4160">
        <v>5</v>
      </c>
      <c r="P4160" s="4">
        <v>5</v>
      </c>
      <c r="Q4160" t="s">
        <v>37</v>
      </c>
      <c r="R4160" s="4">
        <v>9</v>
      </c>
      <c r="S4160" t="str">
        <f>CONCATENATE(OrdersTable[[#This Row],[Clean_ID]],"-",OrdersTable[[#This Row],[Clean_Region]],"-",OrdersTable[[#This Row],[Clean_Product]])</f>
        <v>5158-WEST-Furniture</v>
      </c>
    </row>
    <row r="4161" spans="1:19" x14ac:dyDescent="0.3">
      <c r="A4161" t="s">
        <v>10261</v>
      </c>
      <c r="B4161" t="str">
        <f t="shared" si="384"/>
        <v>5159</v>
      </c>
      <c r="C4161" t="s">
        <v>4039</v>
      </c>
      <c r="D4161" t="str">
        <f t="shared" si="389"/>
        <v>David Johnson</v>
      </c>
      <c r="E4161" t="s">
        <v>44</v>
      </c>
      <c r="F4161" t="str">
        <f t="shared" si="385"/>
        <v>SOUTH</v>
      </c>
      <c r="G4161" t="s">
        <v>12</v>
      </c>
      <c r="H4161" t="str">
        <f t="shared" si="386"/>
        <v>Electronics</v>
      </c>
      <c r="I4161" s="2" t="s">
        <v>3497</v>
      </c>
      <c r="J4161" s="1">
        <v>45749</v>
      </c>
      <c r="K4161"/>
      <c r="L4161" s="4">
        <v>0</v>
      </c>
      <c r="M4161" s="4" t="str">
        <f t="shared" si="387"/>
        <v>Low Sales</v>
      </c>
      <c r="N4161" s="2" t="str">
        <f t="shared" si="388"/>
        <v>Grade C</v>
      </c>
      <c r="O4161"/>
      <c r="P4161" s="4">
        <v>0</v>
      </c>
      <c r="Q4161" t="s">
        <v>31</v>
      </c>
      <c r="R4161" s="4">
        <v>1</v>
      </c>
      <c r="S4161" t="str">
        <f>CONCATENATE(OrdersTable[[#This Row],[Clean_ID]],"-",OrdersTable[[#This Row],[Clean_Region]],"-",OrdersTable[[#This Row],[Clean_Product]])</f>
        <v>5159-SOUTH-Electronics</v>
      </c>
    </row>
    <row r="4162" spans="1:19" x14ac:dyDescent="0.3">
      <c r="A4162" t="s">
        <v>10262</v>
      </c>
      <c r="B4162" t="str">
        <f t="shared" ref="B4162:B4225" si="390">RIGHT(A4162, 4)</f>
        <v>5160</v>
      </c>
      <c r="C4162" t="s">
        <v>10263</v>
      </c>
      <c r="D4162" t="str">
        <f t="shared" si="389"/>
        <v>Dawn Guerrero</v>
      </c>
      <c r="E4162" t="s">
        <v>34</v>
      </c>
      <c r="F4162" t="str">
        <f t="shared" ref="F4162:F4225" si="391">UPPER(TRIM(E4162))</f>
        <v>NORTH</v>
      </c>
      <c r="G4162" t="s">
        <v>80</v>
      </c>
      <c r="H4162" t="str">
        <f t="shared" ref="H4162:H4225" si="392">PROPER(TRIM(G4162))</f>
        <v>Furniture</v>
      </c>
      <c r="I4162" s="2" t="s">
        <v>10170</v>
      </c>
      <c r="J4162" s="1">
        <v>45576</v>
      </c>
      <c r="K4162">
        <v>3835.34</v>
      </c>
      <c r="L4162" s="4">
        <v>3835.34</v>
      </c>
      <c r="M4162" s="4" t="str">
        <f t="shared" ref="M4162:M4225" si="393">IF(L4162&gt;2500, "High Sales", "Low Sales")</f>
        <v>High Sales</v>
      </c>
      <c r="N4162" s="2" t="str">
        <f t="shared" ref="N4162:N4225" si="394">IF(OR(ISBLANK(L4162), L4162="", L4162=0), "Grade C", IF(L4162&gt;=4000, "Grade A", IF(L4162&gt;=2000, "Grade B", "Grade C")))</f>
        <v>Grade B</v>
      </c>
      <c r="O4162">
        <v>5</v>
      </c>
      <c r="P4162" s="4">
        <v>5</v>
      </c>
      <c r="Q4162" t="s">
        <v>18</v>
      </c>
      <c r="R4162" s="4">
        <v>7</v>
      </c>
      <c r="S4162" t="str">
        <f>CONCATENATE(OrdersTable[[#This Row],[Clean_ID]],"-",OrdersTable[[#This Row],[Clean_Region]],"-",OrdersTable[[#This Row],[Clean_Product]])</f>
        <v>5160-NORTH-Furniture</v>
      </c>
    </row>
    <row r="4163" spans="1:19" x14ac:dyDescent="0.3">
      <c r="A4163" t="s">
        <v>10264</v>
      </c>
      <c r="B4163" t="str">
        <f t="shared" si="390"/>
        <v>5161</v>
      </c>
      <c r="C4163" t="s">
        <v>10265</v>
      </c>
      <c r="D4163" t="str">
        <f t="shared" ref="D4163:D4226" si="395">PROPER(TRIM(C4163))</f>
        <v>Gary Mendoza</v>
      </c>
      <c r="E4163" t="s">
        <v>44</v>
      </c>
      <c r="F4163" t="str">
        <f t="shared" si="391"/>
        <v>SOUTH</v>
      </c>
      <c r="G4163" t="s">
        <v>35</v>
      </c>
      <c r="H4163" t="str">
        <f t="shared" si="392"/>
        <v>Electronics</v>
      </c>
      <c r="I4163" s="2" t="s">
        <v>10266</v>
      </c>
      <c r="J4163" s="1">
        <v>45918</v>
      </c>
      <c r="K4163">
        <v>338.82</v>
      </c>
      <c r="L4163" s="4">
        <v>338.82</v>
      </c>
      <c r="M4163" s="4" t="str">
        <f t="shared" si="393"/>
        <v>Low Sales</v>
      </c>
      <c r="N4163" s="2" t="str">
        <f t="shared" si="394"/>
        <v>Grade C</v>
      </c>
      <c r="O4163">
        <v>20</v>
      </c>
      <c r="P4163" s="4">
        <v>20</v>
      </c>
      <c r="Q4163" t="s">
        <v>31</v>
      </c>
      <c r="R4163" s="4">
        <v>6</v>
      </c>
      <c r="S4163" t="str">
        <f>CONCATENATE(OrdersTable[[#This Row],[Clean_ID]],"-",OrdersTable[[#This Row],[Clean_Region]],"-",OrdersTable[[#This Row],[Clean_Product]])</f>
        <v>5161-SOUTH-Electronics</v>
      </c>
    </row>
    <row r="4164" spans="1:19" x14ac:dyDescent="0.3">
      <c r="A4164" t="s">
        <v>10267</v>
      </c>
      <c r="B4164" t="str">
        <f t="shared" si="390"/>
        <v>5162</v>
      </c>
      <c r="C4164" t="s">
        <v>10268</v>
      </c>
      <c r="D4164" t="str">
        <f t="shared" si="395"/>
        <v>Karina Hall</v>
      </c>
      <c r="E4164" t="s">
        <v>44</v>
      </c>
      <c r="F4164" t="str">
        <f t="shared" si="391"/>
        <v>SOUTH</v>
      </c>
      <c r="G4164" t="s">
        <v>40</v>
      </c>
      <c r="H4164" t="str">
        <f t="shared" si="392"/>
        <v>Office Supplies</v>
      </c>
      <c r="I4164" s="2" t="s">
        <v>4932</v>
      </c>
      <c r="J4164" s="1">
        <v>45745</v>
      </c>
      <c r="K4164">
        <v>1245.53</v>
      </c>
      <c r="L4164" s="4">
        <v>1245.53</v>
      </c>
      <c r="M4164" s="4" t="str">
        <f t="shared" si="393"/>
        <v>Low Sales</v>
      </c>
      <c r="N4164" s="2" t="str">
        <f t="shared" si="394"/>
        <v>Grade C</v>
      </c>
      <c r="O4164">
        <v>20</v>
      </c>
      <c r="P4164" s="4">
        <v>20</v>
      </c>
      <c r="Q4164" t="s">
        <v>31</v>
      </c>
      <c r="R4164" s="4">
        <v>13</v>
      </c>
      <c r="S4164" t="str">
        <f>CONCATENATE(OrdersTable[[#This Row],[Clean_ID]],"-",OrdersTable[[#This Row],[Clean_Region]],"-",OrdersTable[[#This Row],[Clean_Product]])</f>
        <v>5162-SOUTH-Office Supplies</v>
      </c>
    </row>
    <row r="4165" spans="1:19" x14ac:dyDescent="0.3">
      <c r="A4165" t="s">
        <v>10269</v>
      </c>
      <c r="B4165" t="str">
        <f t="shared" si="390"/>
        <v>5163</v>
      </c>
      <c r="C4165" t="s">
        <v>10270</v>
      </c>
      <c r="D4165" t="str">
        <f t="shared" si="395"/>
        <v>Andrew Graves</v>
      </c>
      <c r="E4165" t="s">
        <v>34</v>
      </c>
      <c r="F4165" t="str">
        <f t="shared" si="391"/>
        <v>NORTH</v>
      </c>
      <c r="G4165" t="s">
        <v>35</v>
      </c>
      <c r="H4165" t="str">
        <f t="shared" si="392"/>
        <v>Electronics</v>
      </c>
      <c r="I4165" s="2" t="s">
        <v>3481</v>
      </c>
      <c r="J4165" s="1">
        <v>45524</v>
      </c>
      <c r="K4165"/>
      <c r="L4165" s="4">
        <v>0</v>
      </c>
      <c r="M4165" s="4" t="str">
        <f t="shared" si="393"/>
        <v>Low Sales</v>
      </c>
      <c r="N4165" s="2" t="str">
        <f t="shared" si="394"/>
        <v>Grade C</v>
      </c>
      <c r="O4165">
        <v>10</v>
      </c>
      <c r="P4165" s="4">
        <v>10</v>
      </c>
      <c r="Q4165" t="s">
        <v>18</v>
      </c>
      <c r="R4165" s="4">
        <v>5</v>
      </c>
      <c r="S4165" t="str">
        <f>CONCATENATE(OrdersTable[[#This Row],[Clean_ID]],"-",OrdersTable[[#This Row],[Clean_Region]],"-",OrdersTable[[#This Row],[Clean_Product]])</f>
        <v>5163-NORTH-Electronics</v>
      </c>
    </row>
    <row r="4166" spans="1:19" x14ac:dyDescent="0.3">
      <c r="A4166" t="s">
        <v>10271</v>
      </c>
      <c r="B4166" t="str">
        <f t="shared" si="390"/>
        <v>5164</v>
      </c>
      <c r="C4166" t="s">
        <v>10272</v>
      </c>
      <c r="D4166" t="str">
        <f t="shared" si="395"/>
        <v>Janet Wang</v>
      </c>
      <c r="E4166" t="s">
        <v>51</v>
      </c>
      <c r="F4166" t="str">
        <f t="shared" si="391"/>
        <v>WEST</v>
      </c>
      <c r="G4166" t="s">
        <v>35</v>
      </c>
      <c r="H4166" t="str">
        <f t="shared" si="392"/>
        <v>Electronics</v>
      </c>
      <c r="I4166" s="2" t="s">
        <v>8628</v>
      </c>
      <c r="J4166" s="1">
        <v>46024</v>
      </c>
      <c r="K4166">
        <v>1872.08</v>
      </c>
      <c r="L4166" s="4">
        <v>1872.08</v>
      </c>
      <c r="M4166" s="4" t="str">
        <f t="shared" si="393"/>
        <v>Low Sales</v>
      </c>
      <c r="N4166" s="2" t="str">
        <f t="shared" si="394"/>
        <v>Grade C</v>
      </c>
      <c r="O4166">
        <v>15</v>
      </c>
      <c r="P4166" s="4">
        <v>15</v>
      </c>
      <c r="Q4166" t="s">
        <v>37</v>
      </c>
      <c r="R4166" s="4">
        <v>4</v>
      </c>
      <c r="S4166" t="str">
        <f>CONCATENATE(OrdersTable[[#This Row],[Clean_ID]],"-",OrdersTable[[#This Row],[Clean_Region]],"-",OrdersTable[[#This Row],[Clean_Product]])</f>
        <v>5164-WEST-Electronics</v>
      </c>
    </row>
    <row r="4167" spans="1:19" x14ac:dyDescent="0.3">
      <c r="A4167" t="s">
        <v>10273</v>
      </c>
      <c r="B4167" t="str">
        <f t="shared" si="390"/>
        <v>5165</v>
      </c>
      <c r="C4167" t="s">
        <v>10274</v>
      </c>
      <c r="D4167" t="str">
        <f t="shared" si="395"/>
        <v>Jeremy Bentley</v>
      </c>
      <c r="E4167" t="s">
        <v>51</v>
      </c>
      <c r="F4167" t="str">
        <f t="shared" si="391"/>
        <v>WEST</v>
      </c>
      <c r="G4167" t="s">
        <v>12</v>
      </c>
      <c r="H4167" t="str">
        <f t="shared" si="392"/>
        <v>Electronics</v>
      </c>
      <c r="I4167" s="2" t="s">
        <v>10275</v>
      </c>
      <c r="J4167" s="1">
        <v>45355</v>
      </c>
      <c r="K4167">
        <v>4002.84</v>
      </c>
      <c r="L4167" s="4">
        <v>4002.84</v>
      </c>
      <c r="M4167" s="4" t="str">
        <f t="shared" si="393"/>
        <v>High Sales</v>
      </c>
      <c r="N4167" s="2" t="str">
        <f t="shared" si="394"/>
        <v>Grade A</v>
      </c>
      <c r="O4167">
        <v>20</v>
      </c>
      <c r="P4167" s="4">
        <v>20</v>
      </c>
      <c r="Q4167" t="s">
        <v>23</v>
      </c>
      <c r="R4167" s="4">
        <v>10</v>
      </c>
      <c r="S4167" t="str">
        <f>CONCATENATE(OrdersTable[[#This Row],[Clean_ID]],"-",OrdersTable[[#This Row],[Clean_Region]],"-",OrdersTable[[#This Row],[Clean_Product]])</f>
        <v>5165-WEST-Electronics</v>
      </c>
    </row>
    <row r="4168" spans="1:19" x14ac:dyDescent="0.3">
      <c r="A4168" t="s">
        <v>10276</v>
      </c>
      <c r="B4168" t="str">
        <f t="shared" si="390"/>
        <v>5166</v>
      </c>
      <c r="C4168" t="s">
        <v>10277</v>
      </c>
      <c r="D4168" t="str">
        <f t="shared" si="395"/>
        <v>Christine Cantrell</v>
      </c>
      <c r="E4168" t="s">
        <v>44</v>
      </c>
      <c r="F4168" t="str">
        <f t="shared" si="391"/>
        <v>SOUTH</v>
      </c>
      <c r="G4168" t="s">
        <v>80</v>
      </c>
      <c r="H4168" t="str">
        <f t="shared" si="392"/>
        <v>Furniture</v>
      </c>
      <c r="I4168" s="2" t="s">
        <v>10278</v>
      </c>
      <c r="J4168" s="1">
        <v>45431</v>
      </c>
      <c r="K4168">
        <v>2200.65</v>
      </c>
      <c r="L4168" s="4">
        <v>2200.65</v>
      </c>
      <c r="M4168" s="4" t="str">
        <f t="shared" si="393"/>
        <v>Low Sales</v>
      </c>
      <c r="N4168" s="2" t="str">
        <f t="shared" si="394"/>
        <v>Grade B</v>
      </c>
      <c r="O4168">
        <v>15</v>
      </c>
      <c r="P4168" s="4">
        <v>15</v>
      </c>
      <c r="Q4168" t="s">
        <v>18</v>
      </c>
      <c r="R4168" s="4">
        <v>3</v>
      </c>
      <c r="S4168" t="str">
        <f>CONCATENATE(OrdersTable[[#This Row],[Clean_ID]],"-",OrdersTable[[#This Row],[Clean_Region]],"-",OrdersTable[[#This Row],[Clean_Product]])</f>
        <v>5166-SOUTH-Furniture</v>
      </c>
    </row>
    <row r="4169" spans="1:19" x14ac:dyDescent="0.3">
      <c r="A4169" t="s">
        <v>10279</v>
      </c>
      <c r="B4169" t="str">
        <f t="shared" si="390"/>
        <v>5167</v>
      </c>
      <c r="C4169" t="s">
        <v>10280</v>
      </c>
      <c r="D4169" t="str">
        <f t="shared" si="395"/>
        <v>Michael Craig</v>
      </c>
      <c r="E4169" t="s">
        <v>21</v>
      </c>
      <c r="F4169" t="str">
        <f t="shared" si="391"/>
        <v>CENTRAL</v>
      </c>
      <c r="G4169" t="s">
        <v>40</v>
      </c>
      <c r="H4169" t="str">
        <f t="shared" si="392"/>
        <v>Office Supplies</v>
      </c>
      <c r="I4169" s="2" t="s">
        <v>4742</v>
      </c>
      <c r="J4169" s="1">
        <v>46005</v>
      </c>
      <c r="K4169">
        <v>838.74</v>
      </c>
      <c r="L4169" s="4">
        <v>838.74</v>
      </c>
      <c r="M4169" s="4" t="str">
        <f t="shared" si="393"/>
        <v>Low Sales</v>
      </c>
      <c r="N4169" s="2" t="str">
        <f t="shared" si="394"/>
        <v>Grade C</v>
      </c>
      <c r="O4169">
        <v>20</v>
      </c>
      <c r="P4169" s="4">
        <v>20</v>
      </c>
      <c r="Q4169" t="s">
        <v>18</v>
      </c>
      <c r="R4169" s="4">
        <v>15</v>
      </c>
      <c r="S4169" t="str">
        <f>CONCATENATE(OrdersTable[[#This Row],[Clean_ID]],"-",OrdersTable[[#This Row],[Clean_Region]],"-",OrdersTable[[#This Row],[Clean_Product]])</f>
        <v>5167-CENTRAL-Office Supplies</v>
      </c>
    </row>
    <row r="4170" spans="1:19" x14ac:dyDescent="0.3">
      <c r="A4170" t="s">
        <v>10281</v>
      </c>
      <c r="B4170" t="str">
        <f t="shared" si="390"/>
        <v>5168</v>
      </c>
      <c r="C4170" t="s">
        <v>10282</v>
      </c>
      <c r="D4170" t="str">
        <f t="shared" si="395"/>
        <v>Jacqueline West</v>
      </c>
      <c r="E4170" t="s">
        <v>44</v>
      </c>
      <c r="F4170" t="str">
        <f t="shared" si="391"/>
        <v>SOUTH</v>
      </c>
      <c r="G4170" t="s">
        <v>35</v>
      </c>
      <c r="H4170" t="str">
        <f t="shared" si="392"/>
        <v>Electronics</v>
      </c>
      <c r="I4170" s="2" t="s">
        <v>508</v>
      </c>
      <c r="J4170" s="1">
        <v>45982</v>
      </c>
      <c r="K4170">
        <v>971.88</v>
      </c>
      <c r="L4170" s="4">
        <v>971.88</v>
      </c>
      <c r="M4170" s="4" t="str">
        <f t="shared" si="393"/>
        <v>Low Sales</v>
      </c>
      <c r="N4170" s="2" t="str">
        <f t="shared" si="394"/>
        <v>Grade C</v>
      </c>
      <c r="O4170">
        <v>5</v>
      </c>
      <c r="P4170" s="4">
        <v>5</v>
      </c>
      <c r="Q4170" t="s">
        <v>14</v>
      </c>
      <c r="R4170" s="4">
        <v>4</v>
      </c>
      <c r="S4170" t="str">
        <f>CONCATENATE(OrdersTable[[#This Row],[Clean_ID]],"-",OrdersTable[[#This Row],[Clean_Region]],"-",OrdersTable[[#This Row],[Clean_Product]])</f>
        <v>5168-SOUTH-Electronics</v>
      </c>
    </row>
    <row r="4171" spans="1:19" x14ac:dyDescent="0.3">
      <c r="A4171" t="s">
        <v>10283</v>
      </c>
      <c r="B4171" t="str">
        <f t="shared" si="390"/>
        <v>5169</v>
      </c>
      <c r="C4171" t="s">
        <v>10284</v>
      </c>
      <c r="D4171" t="str">
        <f t="shared" si="395"/>
        <v>Patrick Jimenez</v>
      </c>
      <c r="E4171" t="s">
        <v>44</v>
      </c>
      <c r="F4171" t="str">
        <f t="shared" si="391"/>
        <v>SOUTH</v>
      </c>
      <c r="G4171" t="s">
        <v>35</v>
      </c>
      <c r="H4171" t="str">
        <f t="shared" si="392"/>
        <v>Electronics</v>
      </c>
      <c r="I4171" s="2" t="s">
        <v>10285</v>
      </c>
      <c r="J4171" s="1">
        <v>46136</v>
      </c>
      <c r="K4171">
        <v>3509.86</v>
      </c>
      <c r="L4171" s="4">
        <v>3509.86</v>
      </c>
      <c r="M4171" s="4" t="str">
        <f t="shared" si="393"/>
        <v>High Sales</v>
      </c>
      <c r="N4171" s="2" t="str">
        <f t="shared" si="394"/>
        <v>Grade B</v>
      </c>
      <c r="O4171">
        <v>5</v>
      </c>
      <c r="P4171" s="4">
        <v>5</v>
      </c>
      <c r="Q4171" t="s">
        <v>37</v>
      </c>
      <c r="R4171" s="4">
        <v>12</v>
      </c>
      <c r="S4171" t="str">
        <f>CONCATENATE(OrdersTable[[#This Row],[Clean_ID]],"-",OrdersTable[[#This Row],[Clean_Region]],"-",OrdersTable[[#This Row],[Clean_Product]])</f>
        <v>5169-SOUTH-Electronics</v>
      </c>
    </row>
    <row r="4172" spans="1:19" x14ac:dyDescent="0.3">
      <c r="A4172" t="s">
        <v>10286</v>
      </c>
      <c r="B4172" t="str">
        <f t="shared" si="390"/>
        <v>5170</v>
      </c>
      <c r="C4172" t="s">
        <v>10287</v>
      </c>
      <c r="D4172" t="str">
        <f t="shared" si="395"/>
        <v>Michele Curtis</v>
      </c>
      <c r="E4172" t="s">
        <v>21</v>
      </c>
      <c r="F4172" t="str">
        <f t="shared" si="391"/>
        <v>CENTRAL</v>
      </c>
      <c r="G4172" t="s">
        <v>40</v>
      </c>
      <c r="H4172" t="str">
        <f t="shared" si="392"/>
        <v>Office Supplies</v>
      </c>
      <c r="I4172" s="2" t="s">
        <v>2173</v>
      </c>
      <c r="J4172" s="1">
        <v>45437</v>
      </c>
      <c r="K4172">
        <v>1077.7</v>
      </c>
      <c r="L4172" s="4">
        <v>1077.7</v>
      </c>
      <c r="M4172" s="4" t="str">
        <f t="shared" si="393"/>
        <v>Low Sales</v>
      </c>
      <c r="N4172" s="2" t="str">
        <f t="shared" si="394"/>
        <v>Grade C</v>
      </c>
      <c r="O4172">
        <v>10</v>
      </c>
      <c r="P4172" s="4">
        <v>10</v>
      </c>
      <c r="Q4172" t="s">
        <v>23</v>
      </c>
      <c r="R4172" s="4">
        <v>1</v>
      </c>
      <c r="S4172" t="str">
        <f>CONCATENATE(OrdersTable[[#This Row],[Clean_ID]],"-",OrdersTable[[#This Row],[Clean_Region]],"-",OrdersTable[[#This Row],[Clean_Product]])</f>
        <v>5170-CENTRAL-Office Supplies</v>
      </c>
    </row>
    <row r="4173" spans="1:19" x14ac:dyDescent="0.3">
      <c r="A4173" t="s">
        <v>10288</v>
      </c>
      <c r="B4173" t="str">
        <f t="shared" si="390"/>
        <v>5171</v>
      </c>
      <c r="C4173" t="s">
        <v>10289</v>
      </c>
      <c r="D4173" t="str">
        <f t="shared" si="395"/>
        <v>Mark Russell</v>
      </c>
      <c r="E4173" t="s">
        <v>26</v>
      </c>
      <c r="F4173" t="str">
        <f t="shared" si="391"/>
        <v>EAST</v>
      </c>
      <c r="G4173" t="s">
        <v>80</v>
      </c>
      <c r="H4173" t="str">
        <f t="shared" si="392"/>
        <v>Furniture</v>
      </c>
      <c r="I4173" s="2" t="s">
        <v>2720</v>
      </c>
      <c r="J4173" s="1">
        <v>45487</v>
      </c>
      <c r="K4173">
        <v>4440.1000000000004</v>
      </c>
      <c r="L4173" s="4">
        <v>4440.1000000000004</v>
      </c>
      <c r="M4173" s="4" t="str">
        <f t="shared" si="393"/>
        <v>High Sales</v>
      </c>
      <c r="N4173" s="2" t="str">
        <f t="shared" si="394"/>
        <v>Grade A</v>
      </c>
      <c r="O4173">
        <v>5</v>
      </c>
      <c r="P4173" s="4">
        <v>5</v>
      </c>
      <c r="Q4173" t="s">
        <v>37</v>
      </c>
      <c r="R4173" s="4">
        <v>15</v>
      </c>
      <c r="S4173" t="str">
        <f>CONCATENATE(OrdersTable[[#This Row],[Clean_ID]],"-",OrdersTable[[#This Row],[Clean_Region]],"-",OrdersTable[[#This Row],[Clean_Product]])</f>
        <v>5171-EAST-Furniture</v>
      </c>
    </row>
    <row r="4174" spans="1:19" x14ac:dyDescent="0.3">
      <c r="A4174" t="s">
        <v>10290</v>
      </c>
      <c r="B4174" t="str">
        <f t="shared" si="390"/>
        <v>5172</v>
      </c>
      <c r="C4174" t="s">
        <v>10291</v>
      </c>
      <c r="D4174" t="str">
        <f t="shared" si="395"/>
        <v>Sean Adams Jr.</v>
      </c>
      <c r="E4174" t="s">
        <v>21</v>
      </c>
      <c r="F4174" t="str">
        <f t="shared" si="391"/>
        <v>CENTRAL</v>
      </c>
      <c r="G4174" t="s">
        <v>80</v>
      </c>
      <c r="H4174" t="str">
        <f t="shared" si="392"/>
        <v>Furniture</v>
      </c>
      <c r="I4174" s="2" t="s">
        <v>6836</v>
      </c>
      <c r="J4174" s="1">
        <v>45838</v>
      </c>
      <c r="K4174">
        <v>1867.31</v>
      </c>
      <c r="L4174" s="4">
        <v>1867.31</v>
      </c>
      <c r="M4174" s="4" t="str">
        <f t="shared" si="393"/>
        <v>Low Sales</v>
      </c>
      <c r="N4174" s="2" t="str">
        <f t="shared" si="394"/>
        <v>Grade C</v>
      </c>
      <c r="O4174">
        <v>10</v>
      </c>
      <c r="P4174" s="4">
        <v>10</v>
      </c>
      <c r="Q4174" t="s">
        <v>31</v>
      </c>
      <c r="R4174" s="4">
        <v>11</v>
      </c>
      <c r="S4174" t="str">
        <f>CONCATENATE(OrdersTable[[#This Row],[Clean_ID]],"-",OrdersTable[[#This Row],[Clean_Region]],"-",OrdersTable[[#This Row],[Clean_Product]])</f>
        <v>5172-CENTRAL-Furniture</v>
      </c>
    </row>
    <row r="4175" spans="1:19" x14ac:dyDescent="0.3">
      <c r="A4175" t="s">
        <v>10292</v>
      </c>
      <c r="B4175" t="str">
        <f t="shared" si="390"/>
        <v>5173</v>
      </c>
      <c r="C4175" t="s">
        <v>10293</v>
      </c>
      <c r="D4175" t="str">
        <f t="shared" si="395"/>
        <v>Robert Cardenas</v>
      </c>
      <c r="E4175" t="s">
        <v>51</v>
      </c>
      <c r="F4175" t="str">
        <f t="shared" si="391"/>
        <v>WEST</v>
      </c>
      <c r="G4175" t="s">
        <v>12</v>
      </c>
      <c r="H4175" t="str">
        <f t="shared" si="392"/>
        <v>Electronics</v>
      </c>
      <c r="I4175" s="2" t="s">
        <v>7341</v>
      </c>
      <c r="J4175" s="1">
        <v>45332</v>
      </c>
      <c r="K4175">
        <v>1134.6500000000001</v>
      </c>
      <c r="L4175" s="4">
        <v>1134.6500000000001</v>
      </c>
      <c r="M4175" s="4" t="str">
        <f t="shared" si="393"/>
        <v>Low Sales</v>
      </c>
      <c r="N4175" s="2" t="str">
        <f t="shared" si="394"/>
        <v>Grade C</v>
      </c>
      <c r="O4175"/>
      <c r="P4175" s="4">
        <v>0</v>
      </c>
      <c r="Q4175" t="s">
        <v>37</v>
      </c>
      <c r="R4175" s="4">
        <v>13</v>
      </c>
      <c r="S4175" t="str">
        <f>CONCATENATE(OrdersTable[[#This Row],[Clean_ID]],"-",OrdersTable[[#This Row],[Clean_Region]],"-",OrdersTable[[#This Row],[Clean_Product]])</f>
        <v>5173-WEST-Electronics</v>
      </c>
    </row>
    <row r="4176" spans="1:19" x14ac:dyDescent="0.3">
      <c r="A4176" t="s">
        <v>10294</v>
      </c>
      <c r="B4176" t="str">
        <f t="shared" si="390"/>
        <v>5174</v>
      </c>
      <c r="C4176" t="s">
        <v>10295</v>
      </c>
      <c r="D4176" t="str">
        <f t="shared" si="395"/>
        <v>Andrea Gibson</v>
      </c>
      <c r="E4176" t="s">
        <v>11</v>
      </c>
      <c r="F4176" t="str">
        <f t="shared" si="391"/>
        <v>NORTH</v>
      </c>
      <c r="G4176" t="s">
        <v>40</v>
      </c>
      <c r="H4176" t="str">
        <f t="shared" si="392"/>
        <v>Office Supplies</v>
      </c>
      <c r="I4176" s="2" t="s">
        <v>3032</v>
      </c>
      <c r="J4176" s="1">
        <v>46062</v>
      </c>
      <c r="K4176"/>
      <c r="L4176" s="4">
        <v>0</v>
      </c>
      <c r="M4176" s="4" t="str">
        <f t="shared" si="393"/>
        <v>Low Sales</v>
      </c>
      <c r="N4176" s="2" t="str">
        <f t="shared" si="394"/>
        <v>Grade C</v>
      </c>
      <c r="O4176">
        <v>20</v>
      </c>
      <c r="P4176" s="4">
        <v>20</v>
      </c>
      <c r="Q4176" t="s">
        <v>37</v>
      </c>
      <c r="R4176" s="4">
        <v>11</v>
      </c>
      <c r="S4176" t="str">
        <f>CONCATENATE(OrdersTable[[#This Row],[Clean_ID]],"-",OrdersTable[[#This Row],[Clean_Region]],"-",OrdersTable[[#This Row],[Clean_Product]])</f>
        <v>5174-NORTH-Office Supplies</v>
      </c>
    </row>
    <row r="4177" spans="1:19" x14ac:dyDescent="0.3">
      <c r="A4177" t="s">
        <v>10296</v>
      </c>
      <c r="B4177" t="str">
        <f t="shared" si="390"/>
        <v>5175</v>
      </c>
      <c r="C4177" t="s">
        <v>10297</v>
      </c>
      <c r="D4177" t="str">
        <f t="shared" si="395"/>
        <v>Jason Young</v>
      </c>
      <c r="E4177" t="s">
        <v>51</v>
      </c>
      <c r="F4177" t="str">
        <f t="shared" si="391"/>
        <v>WEST</v>
      </c>
      <c r="G4177" t="s">
        <v>12</v>
      </c>
      <c r="H4177" t="str">
        <f t="shared" si="392"/>
        <v>Electronics</v>
      </c>
      <c r="I4177" s="2" t="s">
        <v>3283</v>
      </c>
      <c r="J4177" s="1">
        <v>45960</v>
      </c>
      <c r="K4177"/>
      <c r="L4177" s="4">
        <v>0</v>
      </c>
      <c r="M4177" s="4" t="str">
        <f t="shared" si="393"/>
        <v>Low Sales</v>
      </c>
      <c r="N4177" s="2" t="str">
        <f t="shared" si="394"/>
        <v>Grade C</v>
      </c>
      <c r="O4177">
        <v>15</v>
      </c>
      <c r="P4177" s="4">
        <v>15</v>
      </c>
      <c r="Q4177" t="s">
        <v>31</v>
      </c>
      <c r="R4177" s="4">
        <v>5</v>
      </c>
      <c r="S4177" t="str">
        <f>CONCATENATE(OrdersTable[[#This Row],[Clean_ID]],"-",OrdersTable[[#This Row],[Clean_Region]],"-",OrdersTable[[#This Row],[Clean_Product]])</f>
        <v>5175-WEST-Electronics</v>
      </c>
    </row>
    <row r="4178" spans="1:19" x14ac:dyDescent="0.3">
      <c r="A4178" t="s">
        <v>10298</v>
      </c>
      <c r="B4178" t="str">
        <f t="shared" si="390"/>
        <v>5176</v>
      </c>
      <c r="C4178" t="s">
        <v>10299</v>
      </c>
      <c r="D4178" t="str">
        <f t="shared" si="395"/>
        <v>Christine Mckinney</v>
      </c>
      <c r="E4178" t="s">
        <v>11</v>
      </c>
      <c r="F4178" t="str">
        <f t="shared" si="391"/>
        <v>NORTH</v>
      </c>
      <c r="G4178" t="s">
        <v>80</v>
      </c>
      <c r="H4178" t="str">
        <f t="shared" si="392"/>
        <v>Furniture</v>
      </c>
      <c r="I4178" s="2" t="s">
        <v>5513</v>
      </c>
      <c r="J4178" s="1">
        <v>45508</v>
      </c>
      <c r="K4178">
        <v>2472.86</v>
      </c>
      <c r="L4178" s="4">
        <v>2472.86</v>
      </c>
      <c r="M4178" s="4" t="str">
        <f t="shared" si="393"/>
        <v>Low Sales</v>
      </c>
      <c r="N4178" s="2" t="str">
        <f t="shared" si="394"/>
        <v>Grade B</v>
      </c>
      <c r="O4178">
        <v>20</v>
      </c>
      <c r="P4178" s="4">
        <v>20</v>
      </c>
      <c r="Q4178" t="s">
        <v>37</v>
      </c>
      <c r="R4178" s="4">
        <v>11</v>
      </c>
      <c r="S4178" t="str">
        <f>CONCATENATE(OrdersTable[[#This Row],[Clean_ID]],"-",OrdersTable[[#This Row],[Clean_Region]],"-",OrdersTable[[#This Row],[Clean_Product]])</f>
        <v>5176-NORTH-Furniture</v>
      </c>
    </row>
    <row r="4179" spans="1:19" x14ac:dyDescent="0.3">
      <c r="A4179" t="s">
        <v>10300</v>
      </c>
      <c r="B4179" t="str">
        <f t="shared" si="390"/>
        <v>5177</v>
      </c>
      <c r="C4179" t="s">
        <v>10301</v>
      </c>
      <c r="D4179" t="str">
        <f t="shared" si="395"/>
        <v>Tracy Johnson</v>
      </c>
      <c r="E4179" t="s">
        <v>44</v>
      </c>
      <c r="F4179" t="str">
        <f t="shared" si="391"/>
        <v>SOUTH</v>
      </c>
      <c r="G4179" t="s">
        <v>35</v>
      </c>
      <c r="H4179" t="str">
        <f t="shared" si="392"/>
        <v>Electronics</v>
      </c>
      <c r="I4179" s="2" t="s">
        <v>8041</v>
      </c>
      <c r="J4179" s="1">
        <v>45588</v>
      </c>
      <c r="K4179">
        <v>1649.88</v>
      </c>
      <c r="L4179" s="4">
        <v>1649.88</v>
      </c>
      <c r="M4179" s="4" t="str">
        <f t="shared" si="393"/>
        <v>Low Sales</v>
      </c>
      <c r="N4179" s="2" t="str">
        <f t="shared" si="394"/>
        <v>Grade C</v>
      </c>
      <c r="O4179">
        <v>20</v>
      </c>
      <c r="P4179" s="4">
        <v>20</v>
      </c>
      <c r="Q4179" t="s">
        <v>18</v>
      </c>
      <c r="R4179" s="4">
        <v>11</v>
      </c>
      <c r="S4179" t="str">
        <f>CONCATENATE(OrdersTable[[#This Row],[Clean_ID]],"-",OrdersTable[[#This Row],[Clean_Region]],"-",OrdersTable[[#This Row],[Clean_Product]])</f>
        <v>5177-SOUTH-Electronics</v>
      </c>
    </row>
    <row r="4180" spans="1:19" x14ac:dyDescent="0.3">
      <c r="A4180" t="s">
        <v>10302</v>
      </c>
      <c r="B4180" t="str">
        <f t="shared" si="390"/>
        <v>5178</v>
      </c>
      <c r="C4180" t="s">
        <v>10303</v>
      </c>
      <c r="D4180" t="str">
        <f t="shared" si="395"/>
        <v>Alexander Fields</v>
      </c>
      <c r="E4180" t="s">
        <v>21</v>
      </c>
      <c r="F4180" t="str">
        <f t="shared" si="391"/>
        <v>CENTRAL</v>
      </c>
      <c r="G4180" t="s">
        <v>35</v>
      </c>
      <c r="H4180" t="str">
        <f t="shared" si="392"/>
        <v>Electronics</v>
      </c>
      <c r="I4180" s="2" t="s">
        <v>2575</v>
      </c>
      <c r="J4180" s="1">
        <v>45826</v>
      </c>
      <c r="K4180">
        <v>1845.16</v>
      </c>
      <c r="L4180" s="4">
        <v>1845.16</v>
      </c>
      <c r="M4180" s="4" t="str">
        <f t="shared" si="393"/>
        <v>Low Sales</v>
      </c>
      <c r="N4180" s="2" t="str">
        <f t="shared" si="394"/>
        <v>Grade C</v>
      </c>
      <c r="O4180">
        <v>15</v>
      </c>
      <c r="P4180" s="4">
        <v>15</v>
      </c>
      <c r="Q4180" t="s">
        <v>18</v>
      </c>
      <c r="R4180" s="4">
        <v>9</v>
      </c>
      <c r="S4180" t="str">
        <f>CONCATENATE(OrdersTable[[#This Row],[Clean_ID]],"-",OrdersTable[[#This Row],[Clean_Region]],"-",OrdersTable[[#This Row],[Clean_Product]])</f>
        <v>5178-CENTRAL-Electronics</v>
      </c>
    </row>
    <row r="4181" spans="1:19" x14ac:dyDescent="0.3">
      <c r="A4181" t="s">
        <v>10304</v>
      </c>
      <c r="B4181" t="str">
        <f t="shared" si="390"/>
        <v>5179</v>
      </c>
      <c r="C4181" t="s">
        <v>10305</v>
      </c>
      <c r="D4181" t="str">
        <f t="shared" si="395"/>
        <v>Kendra Smith</v>
      </c>
      <c r="E4181" t="s">
        <v>21</v>
      </c>
      <c r="F4181" t="str">
        <f t="shared" si="391"/>
        <v>CENTRAL</v>
      </c>
      <c r="G4181" t="s">
        <v>80</v>
      </c>
      <c r="H4181" t="str">
        <f t="shared" si="392"/>
        <v>Furniture</v>
      </c>
      <c r="I4181" s="2" t="s">
        <v>3177</v>
      </c>
      <c r="J4181" s="1">
        <v>45942</v>
      </c>
      <c r="K4181"/>
      <c r="L4181" s="4">
        <v>0</v>
      </c>
      <c r="M4181" s="4" t="str">
        <f t="shared" si="393"/>
        <v>Low Sales</v>
      </c>
      <c r="N4181" s="2" t="str">
        <f t="shared" si="394"/>
        <v>Grade C</v>
      </c>
      <c r="O4181"/>
      <c r="P4181" s="4">
        <v>0</v>
      </c>
      <c r="Q4181" t="s">
        <v>37</v>
      </c>
      <c r="R4181" s="4">
        <v>8</v>
      </c>
      <c r="S4181" t="str">
        <f>CONCATENATE(OrdersTable[[#This Row],[Clean_ID]],"-",OrdersTable[[#This Row],[Clean_Region]],"-",OrdersTable[[#This Row],[Clean_Product]])</f>
        <v>5179-CENTRAL-Furniture</v>
      </c>
    </row>
    <row r="4182" spans="1:19" x14ac:dyDescent="0.3">
      <c r="A4182" t="s">
        <v>10306</v>
      </c>
      <c r="B4182" t="str">
        <f t="shared" si="390"/>
        <v>5180</v>
      </c>
      <c r="C4182" t="s">
        <v>10307</v>
      </c>
      <c r="D4182" t="str">
        <f t="shared" si="395"/>
        <v>Shannon Mccormick</v>
      </c>
      <c r="E4182" t="s">
        <v>11</v>
      </c>
      <c r="F4182" t="str">
        <f t="shared" si="391"/>
        <v>NORTH</v>
      </c>
      <c r="G4182" t="s">
        <v>80</v>
      </c>
      <c r="H4182" t="str">
        <f t="shared" si="392"/>
        <v>Furniture</v>
      </c>
      <c r="I4182" s="2" t="s">
        <v>7096</v>
      </c>
      <c r="J4182" s="1">
        <v>45985</v>
      </c>
      <c r="K4182"/>
      <c r="L4182" s="4">
        <v>0</v>
      </c>
      <c r="M4182" s="4" t="str">
        <f t="shared" si="393"/>
        <v>Low Sales</v>
      </c>
      <c r="N4182" s="2" t="str">
        <f t="shared" si="394"/>
        <v>Grade C</v>
      </c>
      <c r="O4182">
        <v>5</v>
      </c>
      <c r="P4182" s="4">
        <v>5</v>
      </c>
      <c r="Q4182" t="s">
        <v>18</v>
      </c>
      <c r="R4182" s="4">
        <v>3</v>
      </c>
      <c r="S4182" t="str">
        <f>CONCATENATE(OrdersTable[[#This Row],[Clean_ID]],"-",OrdersTable[[#This Row],[Clean_Region]],"-",OrdersTable[[#This Row],[Clean_Product]])</f>
        <v>5180-NORTH-Furniture</v>
      </c>
    </row>
    <row r="4183" spans="1:19" x14ac:dyDescent="0.3">
      <c r="A4183" t="s">
        <v>10308</v>
      </c>
      <c r="B4183" t="str">
        <f t="shared" si="390"/>
        <v>5181</v>
      </c>
      <c r="C4183" t="s">
        <v>10309</v>
      </c>
      <c r="D4183" t="str">
        <f t="shared" si="395"/>
        <v>Jessica Robinson</v>
      </c>
      <c r="E4183" t="s">
        <v>34</v>
      </c>
      <c r="F4183" t="str">
        <f t="shared" si="391"/>
        <v>NORTH</v>
      </c>
      <c r="G4183" t="s">
        <v>40</v>
      </c>
      <c r="H4183" t="str">
        <f t="shared" si="392"/>
        <v>Office Supplies</v>
      </c>
      <c r="I4183" s="2" t="s">
        <v>3929</v>
      </c>
      <c r="J4183" s="1">
        <v>46067</v>
      </c>
      <c r="K4183"/>
      <c r="L4183" s="4">
        <v>0</v>
      </c>
      <c r="M4183" s="4" t="str">
        <f t="shared" si="393"/>
        <v>Low Sales</v>
      </c>
      <c r="N4183" s="2" t="str">
        <f t="shared" si="394"/>
        <v>Grade C</v>
      </c>
      <c r="O4183">
        <v>15</v>
      </c>
      <c r="P4183" s="4">
        <v>15</v>
      </c>
      <c r="Q4183" t="s">
        <v>31</v>
      </c>
      <c r="R4183" s="4">
        <v>13</v>
      </c>
      <c r="S4183" t="str">
        <f>CONCATENATE(OrdersTable[[#This Row],[Clean_ID]],"-",OrdersTable[[#This Row],[Clean_Region]],"-",OrdersTable[[#This Row],[Clean_Product]])</f>
        <v>5181-NORTH-Office Supplies</v>
      </c>
    </row>
    <row r="4184" spans="1:19" x14ac:dyDescent="0.3">
      <c r="A4184" t="s">
        <v>10310</v>
      </c>
      <c r="B4184" t="str">
        <f t="shared" si="390"/>
        <v>5182</v>
      </c>
      <c r="C4184" t="s">
        <v>10311</v>
      </c>
      <c r="D4184" t="str">
        <f t="shared" si="395"/>
        <v>Jose Cole</v>
      </c>
      <c r="E4184" t="s">
        <v>34</v>
      </c>
      <c r="F4184" t="str">
        <f t="shared" si="391"/>
        <v>NORTH</v>
      </c>
      <c r="G4184" t="s">
        <v>12</v>
      </c>
      <c r="H4184" t="str">
        <f t="shared" si="392"/>
        <v>Electronics</v>
      </c>
      <c r="I4184" s="2" t="s">
        <v>2148</v>
      </c>
      <c r="J4184" s="1">
        <v>45570</v>
      </c>
      <c r="K4184"/>
      <c r="L4184" s="4">
        <v>0</v>
      </c>
      <c r="M4184" s="4" t="str">
        <f t="shared" si="393"/>
        <v>Low Sales</v>
      </c>
      <c r="N4184" s="2" t="str">
        <f t="shared" si="394"/>
        <v>Grade C</v>
      </c>
      <c r="O4184">
        <v>20</v>
      </c>
      <c r="P4184" s="4">
        <v>20</v>
      </c>
      <c r="Q4184" t="s">
        <v>37</v>
      </c>
      <c r="R4184" s="4">
        <v>7</v>
      </c>
      <c r="S4184" t="str">
        <f>CONCATENATE(OrdersTable[[#This Row],[Clean_ID]],"-",OrdersTable[[#This Row],[Clean_Region]],"-",OrdersTable[[#This Row],[Clean_Product]])</f>
        <v>5182-NORTH-Electronics</v>
      </c>
    </row>
    <row r="4185" spans="1:19" x14ac:dyDescent="0.3">
      <c r="A4185" t="s">
        <v>10312</v>
      </c>
      <c r="B4185" t="str">
        <f t="shared" si="390"/>
        <v>5183</v>
      </c>
      <c r="C4185" t="s">
        <v>10313</v>
      </c>
      <c r="D4185" t="str">
        <f t="shared" si="395"/>
        <v>Timothy Torres</v>
      </c>
      <c r="E4185" t="s">
        <v>11</v>
      </c>
      <c r="F4185" t="str">
        <f t="shared" si="391"/>
        <v>NORTH</v>
      </c>
      <c r="G4185" t="s">
        <v>12</v>
      </c>
      <c r="H4185" t="str">
        <f t="shared" si="392"/>
        <v>Electronics</v>
      </c>
      <c r="I4185" s="2" t="s">
        <v>5695</v>
      </c>
      <c r="J4185" s="1">
        <v>45704</v>
      </c>
      <c r="K4185"/>
      <c r="L4185" s="4">
        <v>0</v>
      </c>
      <c r="M4185" s="4" t="str">
        <f t="shared" si="393"/>
        <v>Low Sales</v>
      </c>
      <c r="N4185" s="2" t="str">
        <f t="shared" si="394"/>
        <v>Grade C</v>
      </c>
      <c r="O4185">
        <v>20</v>
      </c>
      <c r="P4185" s="4">
        <v>20</v>
      </c>
      <c r="Q4185" t="s">
        <v>23</v>
      </c>
      <c r="R4185" s="4">
        <v>8</v>
      </c>
      <c r="S4185" t="str">
        <f>CONCATENATE(OrdersTable[[#This Row],[Clean_ID]],"-",OrdersTable[[#This Row],[Clean_Region]],"-",OrdersTable[[#This Row],[Clean_Product]])</f>
        <v>5183-NORTH-Electronics</v>
      </c>
    </row>
    <row r="4186" spans="1:19" x14ac:dyDescent="0.3">
      <c r="A4186" t="s">
        <v>10314</v>
      </c>
      <c r="B4186" t="str">
        <f t="shared" si="390"/>
        <v>5184</v>
      </c>
      <c r="C4186" t="s">
        <v>10315</v>
      </c>
      <c r="D4186" t="str">
        <f t="shared" si="395"/>
        <v>April Perry</v>
      </c>
      <c r="E4186" t="s">
        <v>34</v>
      </c>
      <c r="F4186" t="str">
        <f t="shared" si="391"/>
        <v>NORTH</v>
      </c>
      <c r="G4186" t="s">
        <v>40</v>
      </c>
      <c r="H4186" t="str">
        <f t="shared" si="392"/>
        <v>Office Supplies</v>
      </c>
      <c r="I4186" s="2" t="s">
        <v>10316</v>
      </c>
      <c r="J4186" s="1">
        <v>46140</v>
      </c>
      <c r="K4186"/>
      <c r="L4186" s="4">
        <v>0</v>
      </c>
      <c r="M4186" s="4" t="str">
        <f t="shared" si="393"/>
        <v>Low Sales</v>
      </c>
      <c r="N4186" s="2" t="str">
        <f t="shared" si="394"/>
        <v>Grade C</v>
      </c>
      <c r="O4186">
        <v>10</v>
      </c>
      <c r="P4186" s="4">
        <v>10</v>
      </c>
      <c r="Q4186" t="s">
        <v>18</v>
      </c>
      <c r="R4186" s="4">
        <v>9</v>
      </c>
      <c r="S4186" t="str">
        <f>CONCATENATE(OrdersTable[[#This Row],[Clean_ID]],"-",OrdersTable[[#This Row],[Clean_Region]],"-",OrdersTable[[#This Row],[Clean_Product]])</f>
        <v>5184-NORTH-Office Supplies</v>
      </c>
    </row>
    <row r="4187" spans="1:19" x14ac:dyDescent="0.3">
      <c r="A4187" t="s">
        <v>10317</v>
      </c>
      <c r="B4187" t="str">
        <f t="shared" si="390"/>
        <v>5185</v>
      </c>
      <c r="C4187" t="s">
        <v>10318</v>
      </c>
      <c r="D4187" t="str">
        <f t="shared" si="395"/>
        <v>Brooke Harrison Dds</v>
      </c>
      <c r="E4187" t="s">
        <v>21</v>
      </c>
      <c r="F4187" t="str">
        <f t="shared" si="391"/>
        <v>CENTRAL</v>
      </c>
      <c r="G4187" t="s">
        <v>40</v>
      </c>
      <c r="H4187" t="str">
        <f t="shared" si="392"/>
        <v>Office Supplies</v>
      </c>
      <c r="I4187" s="2" t="s">
        <v>9427</v>
      </c>
      <c r="J4187" s="1">
        <v>46033</v>
      </c>
      <c r="K4187">
        <v>490.68</v>
      </c>
      <c r="L4187" s="4">
        <v>490.68</v>
      </c>
      <c r="M4187" s="4" t="str">
        <f t="shared" si="393"/>
        <v>Low Sales</v>
      </c>
      <c r="N4187" s="2" t="str">
        <f t="shared" si="394"/>
        <v>Grade C</v>
      </c>
      <c r="O4187">
        <v>10</v>
      </c>
      <c r="P4187" s="4">
        <v>10</v>
      </c>
      <c r="Q4187" t="s">
        <v>37</v>
      </c>
      <c r="R4187" s="4">
        <v>6</v>
      </c>
      <c r="S4187" t="str">
        <f>CONCATENATE(OrdersTable[[#This Row],[Clean_ID]],"-",OrdersTable[[#This Row],[Clean_Region]],"-",OrdersTable[[#This Row],[Clean_Product]])</f>
        <v>5185-CENTRAL-Office Supplies</v>
      </c>
    </row>
    <row r="4188" spans="1:19" x14ac:dyDescent="0.3">
      <c r="A4188" t="s">
        <v>10319</v>
      </c>
      <c r="B4188" t="str">
        <f t="shared" si="390"/>
        <v>5186</v>
      </c>
      <c r="C4188" t="s">
        <v>10320</v>
      </c>
      <c r="D4188" t="str">
        <f t="shared" si="395"/>
        <v>Kristin Grant</v>
      </c>
      <c r="E4188" t="s">
        <v>44</v>
      </c>
      <c r="F4188" t="str">
        <f t="shared" si="391"/>
        <v>SOUTH</v>
      </c>
      <c r="G4188" t="s">
        <v>40</v>
      </c>
      <c r="H4188" t="str">
        <f t="shared" si="392"/>
        <v>Office Supplies</v>
      </c>
      <c r="I4188" s="2" t="s">
        <v>2964</v>
      </c>
      <c r="J4188" s="1">
        <v>45442</v>
      </c>
      <c r="K4188">
        <v>1936.61</v>
      </c>
      <c r="L4188" s="4">
        <v>1936.61</v>
      </c>
      <c r="M4188" s="4" t="str">
        <f t="shared" si="393"/>
        <v>Low Sales</v>
      </c>
      <c r="N4188" s="2" t="str">
        <f t="shared" si="394"/>
        <v>Grade C</v>
      </c>
      <c r="O4188">
        <v>5</v>
      </c>
      <c r="P4188" s="4">
        <v>5</v>
      </c>
      <c r="Q4188" t="s">
        <v>31</v>
      </c>
      <c r="R4188" s="4">
        <v>6</v>
      </c>
      <c r="S4188" t="str">
        <f>CONCATENATE(OrdersTable[[#This Row],[Clean_ID]],"-",OrdersTable[[#This Row],[Clean_Region]],"-",OrdersTable[[#This Row],[Clean_Product]])</f>
        <v>5186-SOUTH-Office Supplies</v>
      </c>
    </row>
    <row r="4189" spans="1:19" x14ac:dyDescent="0.3">
      <c r="A4189" t="s">
        <v>10321</v>
      </c>
      <c r="B4189" t="str">
        <f t="shared" si="390"/>
        <v>5187</v>
      </c>
      <c r="C4189" t="s">
        <v>10322</v>
      </c>
      <c r="D4189" t="str">
        <f t="shared" si="395"/>
        <v>Lisa Mitchell</v>
      </c>
      <c r="E4189" t="s">
        <v>21</v>
      </c>
      <c r="F4189" t="str">
        <f t="shared" si="391"/>
        <v>CENTRAL</v>
      </c>
      <c r="G4189" t="s">
        <v>35</v>
      </c>
      <c r="H4189" t="str">
        <f t="shared" si="392"/>
        <v>Electronics</v>
      </c>
      <c r="I4189" s="2" t="s">
        <v>275</v>
      </c>
      <c r="J4189" s="1">
        <v>45539</v>
      </c>
      <c r="K4189">
        <v>2236.7399999999998</v>
      </c>
      <c r="L4189" s="4">
        <v>2236.7399999999998</v>
      </c>
      <c r="M4189" s="4" t="str">
        <f t="shared" si="393"/>
        <v>Low Sales</v>
      </c>
      <c r="N4189" s="2" t="str">
        <f t="shared" si="394"/>
        <v>Grade B</v>
      </c>
      <c r="O4189"/>
      <c r="P4189" s="4">
        <v>0</v>
      </c>
      <c r="Q4189" t="s">
        <v>23</v>
      </c>
      <c r="R4189" s="4">
        <v>4</v>
      </c>
      <c r="S4189" t="str">
        <f>CONCATENATE(OrdersTable[[#This Row],[Clean_ID]],"-",OrdersTable[[#This Row],[Clean_Region]],"-",OrdersTable[[#This Row],[Clean_Product]])</f>
        <v>5187-CENTRAL-Electronics</v>
      </c>
    </row>
    <row r="4190" spans="1:19" x14ac:dyDescent="0.3">
      <c r="A4190" t="s">
        <v>10323</v>
      </c>
      <c r="B4190" t="str">
        <f t="shared" si="390"/>
        <v>5188</v>
      </c>
      <c r="C4190" t="s">
        <v>10324</v>
      </c>
      <c r="D4190" t="str">
        <f t="shared" si="395"/>
        <v>Kathryn Dunlap</v>
      </c>
      <c r="E4190" t="s">
        <v>21</v>
      </c>
      <c r="F4190" t="str">
        <f t="shared" si="391"/>
        <v>CENTRAL</v>
      </c>
      <c r="G4190" t="s">
        <v>40</v>
      </c>
      <c r="H4190" t="str">
        <f t="shared" si="392"/>
        <v>Office Supplies</v>
      </c>
      <c r="I4190" s="2" t="s">
        <v>8303</v>
      </c>
      <c r="J4190" s="1">
        <v>45921</v>
      </c>
      <c r="K4190"/>
      <c r="L4190" s="4">
        <v>0</v>
      </c>
      <c r="M4190" s="4" t="str">
        <f t="shared" si="393"/>
        <v>Low Sales</v>
      </c>
      <c r="N4190" s="2" t="str">
        <f t="shared" si="394"/>
        <v>Grade C</v>
      </c>
      <c r="O4190">
        <v>5</v>
      </c>
      <c r="P4190" s="4">
        <v>5</v>
      </c>
      <c r="Q4190" t="s">
        <v>18</v>
      </c>
      <c r="R4190" s="4">
        <v>9</v>
      </c>
      <c r="S4190" t="str">
        <f>CONCATENATE(OrdersTable[[#This Row],[Clean_ID]],"-",OrdersTable[[#This Row],[Clean_Region]],"-",OrdersTable[[#This Row],[Clean_Product]])</f>
        <v>5188-CENTRAL-Office Supplies</v>
      </c>
    </row>
    <row r="4191" spans="1:19" x14ac:dyDescent="0.3">
      <c r="A4191" t="s">
        <v>10325</v>
      </c>
      <c r="B4191" t="str">
        <f t="shared" si="390"/>
        <v>5189</v>
      </c>
      <c r="C4191" t="s">
        <v>10326</v>
      </c>
      <c r="D4191" t="str">
        <f t="shared" si="395"/>
        <v>James Guzman</v>
      </c>
      <c r="E4191" t="s">
        <v>21</v>
      </c>
      <c r="F4191" t="str">
        <f t="shared" si="391"/>
        <v>CENTRAL</v>
      </c>
      <c r="G4191" t="s">
        <v>40</v>
      </c>
      <c r="H4191" t="str">
        <f t="shared" si="392"/>
        <v>Office Supplies</v>
      </c>
      <c r="I4191" s="2" t="s">
        <v>1872</v>
      </c>
      <c r="J4191" s="1">
        <v>45620</v>
      </c>
      <c r="K4191"/>
      <c r="L4191" s="4">
        <v>0</v>
      </c>
      <c r="M4191" s="4" t="str">
        <f t="shared" si="393"/>
        <v>Low Sales</v>
      </c>
      <c r="N4191" s="2" t="str">
        <f t="shared" si="394"/>
        <v>Grade C</v>
      </c>
      <c r="O4191">
        <v>20</v>
      </c>
      <c r="P4191" s="4">
        <v>20</v>
      </c>
      <c r="Q4191" t="s">
        <v>31</v>
      </c>
      <c r="R4191" s="4">
        <v>4</v>
      </c>
      <c r="S4191" t="str">
        <f>CONCATENATE(OrdersTable[[#This Row],[Clean_ID]],"-",OrdersTable[[#This Row],[Clean_Region]],"-",OrdersTable[[#This Row],[Clean_Product]])</f>
        <v>5189-CENTRAL-Office Supplies</v>
      </c>
    </row>
    <row r="4192" spans="1:19" x14ac:dyDescent="0.3">
      <c r="A4192" t="s">
        <v>10327</v>
      </c>
      <c r="B4192" t="str">
        <f t="shared" si="390"/>
        <v>5190</v>
      </c>
      <c r="C4192" t="s">
        <v>10328</v>
      </c>
      <c r="D4192" t="str">
        <f t="shared" si="395"/>
        <v>Mark Kane</v>
      </c>
      <c r="E4192" t="s">
        <v>34</v>
      </c>
      <c r="F4192" t="str">
        <f t="shared" si="391"/>
        <v>NORTH</v>
      </c>
      <c r="G4192" t="s">
        <v>35</v>
      </c>
      <c r="H4192" t="str">
        <f t="shared" si="392"/>
        <v>Electronics</v>
      </c>
      <c r="I4192" s="2" t="s">
        <v>10329</v>
      </c>
      <c r="J4192" s="1">
        <v>45351</v>
      </c>
      <c r="K4192">
        <v>2478.4699999999998</v>
      </c>
      <c r="L4192" s="4">
        <v>2478.4699999999998</v>
      </c>
      <c r="M4192" s="4" t="str">
        <f t="shared" si="393"/>
        <v>Low Sales</v>
      </c>
      <c r="N4192" s="2" t="str">
        <f t="shared" si="394"/>
        <v>Grade B</v>
      </c>
      <c r="O4192">
        <v>5</v>
      </c>
      <c r="P4192" s="4">
        <v>5</v>
      </c>
      <c r="Q4192" t="s">
        <v>18</v>
      </c>
      <c r="R4192" s="4">
        <v>12</v>
      </c>
      <c r="S4192" t="str">
        <f>CONCATENATE(OrdersTable[[#This Row],[Clean_ID]],"-",OrdersTable[[#This Row],[Clean_Region]],"-",OrdersTable[[#This Row],[Clean_Product]])</f>
        <v>5190-NORTH-Electronics</v>
      </c>
    </row>
    <row r="4193" spans="1:19" x14ac:dyDescent="0.3">
      <c r="A4193" t="s">
        <v>10330</v>
      </c>
      <c r="B4193" t="str">
        <f t="shared" si="390"/>
        <v>5191</v>
      </c>
      <c r="C4193" t="s">
        <v>10331</v>
      </c>
      <c r="D4193" t="str">
        <f t="shared" si="395"/>
        <v>Taylor Harris</v>
      </c>
      <c r="E4193" t="s">
        <v>34</v>
      </c>
      <c r="F4193" t="str">
        <f t="shared" si="391"/>
        <v>NORTH</v>
      </c>
      <c r="G4193" t="s">
        <v>12</v>
      </c>
      <c r="H4193" t="str">
        <f t="shared" si="392"/>
        <v>Electronics</v>
      </c>
      <c r="I4193" s="2" t="s">
        <v>10332</v>
      </c>
      <c r="J4193" s="1">
        <v>45970</v>
      </c>
      <c r="K4193"/>
      <c r="L4193" s="4">
        <v>0</v>
      </c>
      <c r="M4193" s="4" t="str">
        <f t="shared" si="393"/>
        <v>Low Sales</v>
      </c>
      <c r="N4193" s="2" t="str">
        <f t="shared" si="394"/>
        <v>Grade C</v>
      </c>
      <c r="O4193">
        <v>10</v>
      </c>
      <c r="P4193" s="4">
        <v>10</v>
      </c>
      <c r="Q4193" t="s">
        <v>23</v>
      </c>
      <c r="R4193" s="4">
        <v>11</v>
      </c>
      <c r="S4193" t="str">
        <f>CONCATENATE(OrdersTable[[#This Row],[Clean_ID]],"-",OrdersTable[[#This Row],[Clean_Region]],"-",OrdersTable[[#This Row],[Clean_Product]])</f>
        <v>5191-NORTH-Electronics</v>
      </c>
    </row>
    <row r="4194" spans="1:19" x14ac:dyDescent="0.3">
      <c r="A4194" t="s">
        <v>10333</v>
      </c>
      <c r="B4194" t="str">
        <f t="shared" si="390"/>
        <v>5192</v>
      </c>
      <c r="C4194" t="s">
        <v>10334</v>
      </c>
      <c r="D4194" t="str">
        <f t="shared" si="395"/>
        <v>David King</v>
      </c>
      <c r="E4194" t="s">
        <v>51</v>
      </c>
      <c r="F4194" t="str">
        <f t="shared" si="391"/>
        <v>WEST</v>
      </c>
      <c r="G4194" t="s">
        <v>80</v>
      </c>
      <c r="H4194" t="str">
        <f t="shared" si="392"/>
        <v>Furniture</v>
      </c>
      <c r="I4194" s="2" t="s">
        <v>10335</v>
      </c>
      <c r="J4194" s="1">
        <v>45991</v>
      </c>
      <c r="K4194"/>
      <c r="L4194" s="4">
        <v>0</v>
      </c>
      <c r="M4194" s="4" t="str">
        <f t="shared" si="393"/>
        <v>Low Sales</v>
      </c>
      <c r="N4194" s="2" t="str">
        <f t="shared" si="394"/>
        <v>Grade C</v>
      </c>
      <c r="O4194">
        <v>20</v>
      </c>
      <c r="P4194" s="4">
        <v>20</v>
      </c>
      <c r="Q4194" t="s">
        <v>23</v>
      </c>
      <c r="R4194" s="4">
        <v>4</v>
      </c>
      <c r="S4194" t="str">
        <f>CONCATENATE(OrdersTable[[#This Row],[Clean_ID]],"-",OrdersTable[[#This Row],[Clean_Region]],"-",OrdersTable[[#This Row],[Clean_Product]])</f>
        <v>5192-WEST-Furniture</v>
      </c>
    </row>
    <row r="4195" spans="1:19" x14ac:dyDescent="0.3">
      <c r="A4195" t="s">
        <v>10336</v>
      </c>
      <c r="B4195" t="str">
        <f t="shared" si="390"/>
        <v>5193</v>
      </c>
      <c r="C4195" t="s">
        <v>10337</v>
      </c>
      <c r="D4195" t="str">
        <f t="shared" si="395"/>
        <v>Andrew Peterson</v>
      </c>
      <c r="E4195" t="s">
        <v>11</v>
      </c>
      <c r="F4195" t="str">
        <f t="shared" si="391"/>
        <v>NORTH</v>
      </c>
      <c r="G4195" t="s">
        <v>80</v>
      </c>
      <c r="H4195" t="str">
        <f t="shared" si="392"/>
        <v>Furniture</v>
      </c>
      <c r="I4195" s="2" t="s">
        <v>2917</v>
      </c>
      <c r="J4195" s="1">
        <v>45466</v>
      </c>
      <c r="K4195"/>
      <c r="L4195" s="4">
        <v>0</v>
      </c>
      <c r="M4195" s="4" t="str">
        <f t="shared" si="393"/>
        <v>Low Sales</v>
      </c>
      <c r="N4195" s="2" t="str">
        <f t="shared" si="394"/>
        <v>Grade C</v>
      </c>
      <c r="O4195">
        <v>15</v>
      </c>
      <c r="P4195" s="4">
        <v>15</v>
      </c>
      <c r="Q4195" t="s">
        <v>37</v>
      </c>
      <c r="R4195" s="4">
        <v>4</v>
      </c>
      <c r="S4195" t="str">
        <f>CONCATENATE(OrdersTable[[#This Row],[Clean_ID]],"-",OrdersTable[[#This Row],[Clean_Region]],"-",OrdersTable[[#This Row],[Clean_Product]])</f>
        <v>5193-NORTH-Furniture</v>
      </c>
    </row>
    <row r="4196" spans="1:19" x14ac:dyDescent="0.3">
      <c r="A4196" t="s">
        <v>10338</v>
      </c>
      <c r="B4196" t="str">
        <f t="shared" si="390"/>
        <v>5194</v>
      </c>
      <c r="C4196" t="s">
        <v>10339</v>
      </c>
      <c r="D4196" t="str">
        <f t="shared" si="395"/>
        <v>Angela Maldonado</v>
      </c>
      <c r="E4196" t="s">
        <v>21</v>
      </c>
      <c r="F4196" t="str">
        <f t="shared" si="391"/>
        <v>CENTRAL</v>
      </c>
      <c r="G4196" t="s">
        <v>12</v>
      </c>
      <c r="H4196" t="str">
        <f t="shared" si="392"/>
        <v>Electronics</v>
      </c>
      <c r="I4196" s="2" t="s">
        <v>1451</v>
      </c>
      <c r="J4196" s="1">
        <v>45728</v>
      </c>
      <c r="K4196">
        <v>1987.61</v>
      </c>
      <c r="L4196" s="4">
        <v>1987.61</v>
      </c>
      <c r="M4196" s="4" t="str">
        <f t="shared" si="393"/>
        <v>Low Sales</v>
      </c>
      <c r="N4196" s="2" t="str">
        <f t="shared" si="394"/>
        <v>Grade C</v>
      </c>
      <c r="O4196"/>
      <c r="P4196" s="4">
        <v>0</v>
      </c>
      <c r="Q4196" t="s">
        <v>14</v>
      </c>
      <c r="R4196" s="4">
        <v>1</v>
      </c>
      <c r="S4196" t="str">
        <f>CONCATENATE(OrdersTable[[#This Row],[Clean_ID]],"-",OrdersTable[[#This Row],[Clean_Region]],"-",OrdersTable[[#This Row],[Clean_Product]])</f>
        <v>5194-CENTRAL-Electronics</v>
      </c>
    </row>
    <row r="4197" spans="1:19" x14ac:dyDescent="0.3">
      <c r="A4197" t="s">
        <v>10340</v>
      </c>
      <c r="B4197" t="str">
        <f t="shared" si="390"/>
        <v>5195</v>
      </c>
      <c r="C4197" t="s">
        <v>10341</v>
      </c>
      <c r="D4197" t="str">
        <f t="shared" si="395"/>
        <v>Tara Velez</v>
      </c>
      <c r="E4197" t="s">
        <v>21</v>
      </c>
      <c r="F4197" t="str">
        <f t="shared" si="391"/>
        <v>CENTRAL</v>
      </c>
      <c r="G4197" t="s">
        <v>12</v>
      </c>
      <c r="H4197" t="str">
        <f t="shared" si="392"/>
        <v>Electronics</v>
      </c>
      <c r="I4197" s="2" t="s">
        <v>814</v>
      </c>
      <c r="J4197" s="1">
        <v>45601</v>
      </c>
      <c r="K4197"/>
      <c r="L4197" s="4">
        <v>0</v>
      </c>
      <c r="M4197" s="4" t="str">
        <f t="shared" si="393"/>
        <v>Low Sales</v>
      </c>
      <c r="N4197" s="2" t="str">
        <f t="shared" si="394"/>
        <v>Grade C</v>
      </c>
      <c r="O4197">
        <v>5</v>
      </c>
      <c r="P4197" s="4">
        <v>5</v>
      </c>
      <c r="Q4197" t="s">
        <v>23</v>
      </c>
      <c r="R4197" s="4">
        <v>4</v>
      </c>
      <c r="S4197" t="str">
        <f>CONCATENATE(OrdersTable[[#This Row],[Clean_ID]],"-",OrdersTable[[#This Row],[Clean_Region]],"-",OrdersTable[[#This Row],[Clean_Product]])</f>
        <v>5195-CENTRAL-Electronics</v>
      </c>
    </row>
    <row r="4198" spans="1:19" x14ac:dyDescent="0.3">
      <c r="A4198" t="s">
        <v>10342</v>
      </c>
      <c r="B4198" t="str">
        <f t="shared" si="390"/>
        <v>5196</v>
      </c>
      <c r="C4198" t="s">
        <v>10343</v>
      </c>
      <c r="D4198" t="str">
        <f t="shared" si="395"/>
        <v>Christopher Short</v>
      </c>
      <c r="E4198" t="s">
        <v>11</v>
      </c>
      <c r="F4198" t="str">
        <f t="shared" si="391"/>
        <v>NORTH</v>
      </c>
      <c r="G4198" t="s">
        <v>80</v>
      </c>
      <c r="H4198" t="str">
        <f t="shared" si="392"/>
        <v>Furniture</v>
      </c>
      <c r="I4198" s="2" t="s">
        <v>867</v>
      </c>
      <c r="J4198" s="1">
        <v>45715</v>
      </c>
      <c r="K4198"/>
      <c r="L4198" s="4">
        <v>0</v>
      </c>
      <c r="M4198" s="4" t="str">
        <f t="shared" si="393"/>
        <v>Low Sales</v>
      </c>
      <c r="N4198" s="2" t="str">
        <f t="shared" si="394"/>
        <v>Grade C</v>
      </c>
      <c r="O4198"/>
      <c r="P4198" s="4">
        <v>0</v>
      </c>
      <c r="Q4198" t="s">
        <v>37</v>
      </c>
      <c r="R4198" s="4">
        <v>11</v>
      </c>
      <c r="S4198" t="str">
        <f>CONCATENATE(OrdersTable[[#This Row],[Clean_ID]],"-",OrdersTable[[#This Row],[Clean_Region]],"-",OrdersTable[[#This Row],[Clean_Product]])</f>
        <v>5196-NORTH-Furniture</v>
      </c>
    </row>
    <row r="4199" spans="1:19" x14ac:dyDescent="0.3">
      <c r="A4199" t="s">
        <v>10344</v>
      </c>
      <c r="B4199" t="str">
        <f t="shared" si="390"/>
        <v>5197</v>
      </c>
      <c r="C4199" t="s">
        <v>10345</v>
      </c>
      <c r="D4199" t="str">
        <f t="shared" si="395"/>
        <v>Michael Hubbard</v>
      </c>
      <c r="E4199" t="s">
        <v>11</v>
      </c>
      <c r="F4199" t="str">
        <f t="shared" si="391"/>
        <v>NORTH</v>
      </c>
      <c r="G4199" t="s">
        <v>80</v>
      </c>
      <c r="H4199" t="str">
        <f t="shared" si="392"/>
        <v>Furniture</v>
      </c>
      <c r="I4199" s="2" t="s">
        <v>4205</v>
      </c>
      <c r="J4199" s="1">
        <v>45972</v>
      </c>
      <c r="K4199"/>
      <c r="L4199" s="4">
        <v>0</v>
      </c>
      <c r="M4199" s="4" t="str">
        <f t="shared" si="393"/>
        <v>Low Sales</v>
      </c>
      <c r="N4199" s="2" t="str">
        <f t="shared" si="394"/>
        <v>Grade C</v>
      </c>
      <c r="O4199">
        <v>15</v>
      </c>
      <c r="P4199" s="4">
        <v>15</v>
      </c>
      <c r="Q4199" t="s">
        <v>14</v>
      </c>
      <c r="R4199" s="4">
        <v>8</v>
      </c>
      <c r="S4199" t="str">
        <f>CONCATENATE(OrdersTable[[#This Row],[Clean_ID]],"-",OrdersTable[[#This Row],[Clean_Region]],"-",OrdersTable[[#This Row],[Clean_Product]])</f>
        <v>5197-NORTH-Furniture</v>
      </c>
    </row>
    <row r="4200" spans="1:19" x14ac:dyDescent="0.3">
      <c r="A4200" t="s">
        <v>10346</v>
      </c>
      <c r="B4200" t="str">
        <f t="shared" si="390"/>
        <v>5198</v>
      </c>
      <c r="C4200" t="s">
        <v>10347</v>
      </c>
      <c r="D4200" t="str">
        <f t="shared" si="395"/>
        <v>Stephanie Stevens</v>
      </c>
      <c r="E4200" t="s">
        <v>51</v>
      </c>
      <c r="F4200" t="str">
        <f t="shared" si="391"/>
        <v>WEST</v>
      </c>
      <c r="G4200" t="s">
        <v>12</v>
      </c>
      <c r="H4200" t="str">
        <f t="shared" si="392"/>
        <v>Electronics</v>
      </c>
      <c r="I4200" s="2" t="s">
        <v>418</v>
      </c>
      <c r="J4200" s="1">
        <v>46097</v>
      </c>
      <c r="K4200">
        <v>3370.93</v>
      </c>
      <c r="L4200" s="4">
        <v>3370.93</v>
      </c>
      <c r="M4200" s="4" t="str">
        <f t="shared" si="393"/>
        <v>High Sales</v>
      </c>
      <c r="N4200" s="2" t="str">
        <f t="shared" si="394"/>
        <v>Grade B</v>
      </c>
      <c r="O4200">
        <v>20</v>
      </c>
      <c r="P4200" s="4">
        <v>20</v>
      </c>
      <c r="Q4200" t="s">
        <v>14</v>
      </c>
      <c r="R4200" s="4">
        <v>15</v>
      </c>
      <c r="S4200" t="str">
        <f>CONCATENATE(OrdersTable[[#This Row],[Clean_ID]],"-",OrdersTable[[#This Row],[Clean_Region]],"-",OrdersTable[[#This Row],[Clean_Product]])</f>
        <v>5198-WEST-Electronics</v>
      </c>
    </row>
    <row r="4201" spans="1:19" x14ac:dyDescent="0.3">
      <c r="A4201" t="s">
        <v>10348</v>
      </c>
      <c r="B4201" t="str">
        <f t="shared" si="390"/>
        <v>5199</v>
      </c>
      <c r="C4201" t="s">
        <v>10349</v>
      </c>
      <c r="D4201" t="str">
        <f t="shared" si="395"/>
        <v>Ryan Kim</v>
      </c>
      <c r="E4201" t="s">
        <v>51</v>
      </c>
      <c r="F4201" t="str">
        <f t="shared" si="391"/>
        <v>WEST</v>
      </c>
      <c r="G4201" t="s">
        <v>40</v>
      </c>
      <c r="H4201" t="str">
        <f t="shared" si="392"/>
        <v>Office Supplies</v>
      </c>
      <c r="I4201" s="2" t="s">
        <v>1264</v>
      </c>
      <c r="J4201" s="1">
        <v>46081</v>
      </c>
      <c r="K4201"/>
      <c r="L4201" s="4">
        <v>0</v>
      </c>
      <c r="M4201" s="4" t="str">
        <f t="shared" si="393"/>
        <v>Low Sales</v>
      </c>
      <c r="N4201" s="2" t="str">
        <f t="shared" si="394"/>
        <v>Grade C</v>
      </c>
      <c r="O4201"/>
      <c r="P4201" s="4">
        <v>0</v>
      </c>
      <c r="Q4201" t="s">
        <v>14</v>
      </c>
      <c r="R4201" s="4">
        <v>1</v>
      </c>
      <c r="S4201" t="str">
        <f>CONCATENATE(OrdersTable[[#This Row],[Clean_ID]],"-",OrdersTable[[#This Row],[Clean_Region]],"-",OrdersTable[[#This Row],[Clean_Product]])</f>
        <v>5199-WEST-Office Supplies</v>
      </c>
    </row>
    <row r="4202" spans="1:19" x14ac:dyDescent="0.3">
      <c r="A4202" t="s">
        <v>10350</v>
      </c>
      <c r="B4202" t="str">
        <f t="shared" si="390"/>
        <v>5200</v>
      </c>
      <c r="C4202" t="s">
        <v>10351</v>
      </c>
      <c r="D4202" t="str">
        <f t="shared" si="395"/>
        <v>Jesse Oliver</v>
      </c>
      <c r="E4202" t="s">
        <v>26</v>
      </c>
      <c r="F4202" t="str">
        <f t="shared" si="391"/>
        <v>EAST</v>
      </c>
      <c r="G4202" t="s">
        <v>40</v>
      </c>
      <c r="H4202" t="str">
        <f t="shared" si="392"/>
        <v>Office Supplies</v>
      </c>
      <c r="I4202" s="2" t="s">
        <v>5275</v>
      </c>
      <c r="J4202" s="1">
        <v>46236</v>
      </c>
      <c r="K4202"/>
      <c r="L4202" s="4">
        <v>0</v>
      </c>
      <c r="M4202" s="4" t="str">
        <f t="shared" si="393"/>
        <v>Low Sales</v>
      </c>
      <c r="N4202" s="2" t="str">
        <f t="shared" si="394"/>
        <v>Grade C</v>
      </c>
      <c r="O4202">
        <v>20</v>
      </c>
      <c r="P4202" s="4">
        <v>20</v>
      </c>
      <c r="Q4202" t="s">
        <v>23</v>
      </c>
      <c r="R4202" s="4">
        <v>10</v>
      </c>
      <c r="S4202" t="str">
        <f>CONCATENATE(OrdersTable[[#This Row],[Clean_ID]],"-",OrdersTable[[#This Row],[Clean_Region]],"-",OrdersTable[[#This Row],[Clean_Product]])</f>
        <v>5200-EAST-Office Supplies</v>
      </c>
    </row>
    <row r="4203" spans="1:19" x14ac:dyDescent="0.3">
      <c r="A4203" t="s">
        <v>10352</v>
      </c>
      <c r="B4203" t="str">
        <f t="shared" si="390"/>
        <v>5201</v>
      </c>
      <c r="C4203" t="s">
        <v>10353</v>
      </c>
      <c r="D4203" t="str">
        <f t="shared" si="395"/>
        <v>Teresa Jennings</v>
      </c>
      <c r="E4203" t="s">
        <v>26</v>
      </c>
      <c r="F4203" t="str">
        <f t="shared" si="391"/>
        <v>EAST</v>
      </c>
      <c r="G4203" t="s">
        <v>40</v>
      </c>
      <c r="H4203" t="str">
        <f t="shared" si="392"/>
        <v>Office Supplies</v>
      </c>
      <c r="I4203" s="2" t="s">
        <v>10354</v>
      </c>
      <c r="J4203" s="1">
        <v>45797</v>
      </c>
      <c r="K4203">
        <v>3458.9</v>
      </c>
      <c r="L4203" s="4">
        <v>3458.9</v>
      </c>
      <c r="M4203" s="4" t="str">
        <f t="shared" si="393"/>
        <v>High Sales</v>
      </c>
      <c r="N4203" s="2" t="str">
        <f t="shared" si="394"/>
        <v>Grade B</v>
      </c>
      <c r="O4203"/>
      <c r="P4203" s="4">
        <v>0</v>
      </c>
      <c r="Q4203" t="s">
        <v>23</v>
      </c>
      <c r="R4203" s="4">
        <v>13</v>
      </c>
      <c r="S4203" t="str">
        <f>CONCATENATE(OrdersTable[[#This Row],[Clean_ID]],"-",OrdersTable[[#This Row],[Clean_Region]],"-",OrdersTable[[#This Row],[Clean_Product]])</f>
        <v>5201-EAST-Office Supplies</v>
      </c>
    </row>
    <row r="4204" spans="1:19" x14ac:dyDescent="0.3">
      <c r="A4204" t="s">
        <v>10355</v>
      </c>
      <c r="B4204" t="str">
        <f t="shared" si="390"/>
        <v>5202</v>
      </c>
      <c r="C4204" t="s">
        <v>10356</v>
      </c>
      <c r="D4204" t="str">
        <f t="shared" si="395"/>
        <v>Kayla Hines</v>
      </c>
      <c r="E4204" t="s">
        <v>21</v>
      </c>
      <c r="F4204" t="str">
        <f t="shared" si="391"/>
        <v>CENTRAL</v>
      </c>
      <c r="G4204" t="s">
        <v>12</v>
      </c>
      <c r="H4204" t="str">
        <f t="shared" si="392"/>
        <v>Electronics</v>
      </c>
      <c r="I4204" s="2" t="s">
        <v>1845</v>
      </c>
      <c r="J4204" s="1">
        <v>46054</v>
      </c>
      <c r="K4204">
        <v>1661.63</v>
      </c>
      <c r="L4204" s="4">
        <v>1661.63</v>
      </c>
      <c r="M4204" s="4" t="str">
        <f t="shared" si="393"/>
        <v>Low Sales</v>
      </c>
      <c r="N4204" s="2" t="str">
        <f t="shared" si="394"/>
        <v>Grade C</v>
      </c>
      <c r="O4204">
        <v>15</v>
      </c>
      <c r="P4204" s="4">
        <v>15</v>
      </c>
      <c r="Q4204" t="s">
        <v>23</v>
      </c>
      <c r="R4204" s="4">
        <v>7</v>
      </c>
      <c r="S4204" t="str">
        <f>CONCATENATE(OrdersTable[[#This Row],[Clean_ID]],"-",OrdersTable[[#This Row],[Clean_Region]],"-",OrdersTable[[#This Row],[Clean_Product]])</f>
        <v>5202-CENTRAL-Electronics</v>
      </c>
    </row>
    <row r="4205" spans="1:19" x14ac:dyDescent="0.3">
      <c r="A4205" t="s">
        <v>10357</v>
      </c>
      <c r="B4205" t="str">
        <f t="shared" si="390"/>
        <v>5203</v>
      </c>
      <c r="C4205" t="s">
        <v>10358</v>
      </c>
      <c r="D4205" t="str">
        <f t="shared" si="395"/>
        <v>James Hunter</v>
      </c>
      <c r="E4205" t="s">
        <v>26</v>
      </c>
      <c r="F4205" t="str">
        <f t="shared" si="391"/>
        <v>EAST</v>
      </c>
      <c r="G4205" t="s">
        <v>12</v>
      </c>
      <c r="H4205" t="str">
        <f t="shared" si="392"/>
        <v>Electronics</v>
      </c>
      <c r="I4205" s="2" t="s">
        <v>1309</v>
      </c>
      <c r="J4205" s="1">
        <v>45858</v>
      </c>
      <c r="K4205"/>
      <c r="L4205" s="4">
        <v>0</v>
      </c>
      <c r="M4205" s="4" t="str">
        <f t="shared" si="393"/>
        <v>Low Sales</v>
      </c>
      <c r="N4205" s="2" t="str">
        <f t="shared" si="394"/>
        <v>Grade C</v>
      </c>
      <c r="O4205">
        <v>20</v>
      </c>
      <c r="P4205" s="4">
        <v>20</v>
      </c>
      <c r="Q4205" t="s">
        <v>23</v>
      </c>
      <c r="R4205" s="4">
        <v>2</v>
      </c>
      <c r="S4205" t="str">
        <f>CONCATENATE(OrdersTable[[#This Row],[Clean_ID]],"-",OrdersTable[[#This Row],[Clean_Region]],"-",OrdersTable[[#This Row],[Clean_Product]])</f>
        <v>5203-EAST-Electronics</v>
      </c>
    </row>
    <row r="4206" spans="1:19" x14ac:dyDescent="0.3">
      <c r="A4206" t="s">
        <v>10359</v>
      </c>
      <c r="B4206" t="str">
        <f t="shared" si="390"/>
        <v>5204</v>
      </c>
      <c r="C4206" t="s">
        <v>10360</v>
      </c>
      <c r="D4206" t="str">
        <f t="shared" si="395"/>
        <v>Sarah Jones</v>
      </c>
      <c r="E4206" t="s">
        <v>21</v>
      </c>
      <c r="F4206" t="str">
        <f t="shared" si="391"/>
        <v>CENTRAL</v>
      </c>
      <c r="G4206" t="s">
        <v>80</v>
      </c>
      <c r="H4206" t="str">
        <f t="shared" si="392"/>
        <v>Furniture</v>
      </c>
      <c r="I4206" s="2" t="s">
        <v>6844</v>
      </c>
      <c r="J4206" s="1">
        <v>45747</v>
      </c>
      <c r="K4206"/>
      <c r="L4206" s="4">
        <v>0</v>
      </c>
      <c r="M4206" s="4" t="str">
        <f t="shared" si="393"/>
        <v>Low Sales</v>
      </c>
      <c r="N4206" s="2" t="str">
        <f t="shared" si="394"/>
        <v>Grade C</v>
      </c>
      <c r="O4206">
        <v>15</v>
      </c>
      <c r="P4206" s="4">
        <v>15</v>
      </c>
      <c r="Q4206" t="s">
        <v>14</v>
      </c>
      <c r="R4206" s="4">
        <v>10</v>
      </c>
      <c r="S4206" t="str">
        <f>CONCATENATE(OrdersTable[[#This Row],[Clean_ID]],"-",OrdersTable[[#This Row],[Clean_Region]],"-",OrdersTable[[#This Row],[Clean_Product]])</f>
        <v>5204-CENTRAL-Furniture</v>
      </c>
    </row>
    <row r="4207" spans="1:19" x14ac:dyDescent="0.3">
      <c r="A4207" t="s">
        <v>10361</v>
      </c>
      <c r="B4207" t="str">
        <f t="shared" si="390"/>
        <v>5205</v>
      </c>
      <c r="C4207" t="s">
        <v>10362</v>
      </c>
      <c r="D4207" t="str">
        <f t="shared" si="395"/>
        <v>Cindy Rodriguez</v>
      </c>
      <c r="E4207" t="s">
        <v>51</v>
      </c>
      <c r="F4207" t="str">
        <f t="shared" si="391"/>
        <v>WEST</v>
      </c>
      <c r="G4207" t="s">
        <v>40</v>
      </c>
      <c r="H4207" t="str">
        <f t="shared" si="392"/>
        <v>Office Supplies</v>
      </c>
      <c r="I4207" s="2" t="s">
        <v>5540</v>
      </c>
      <c r="J4207" s="1">
        <v>45925</v>
      </c>
      <c r="K4207"/>
      <c r="L4207" s="4">
        <v>0</v>
      </c>
      <c r="M4207" s="4" t="str">
        <f t="shared" si="393"/>
        <v>Low Sales</v>
      </c>
      <c r="N4207" s="2" t="str">
        <f t="shared" si="394"/>
        <v>Grade C</v>
      </c>
      <c r="O4207">
        <v>10</v>
      </c>
      <c r="P4207" s="4">
        <v>10</v>
      </c>
      <c r="Q4207" t="s">
        <v>31</v>
      </c>
      <c r="R4207" s="4">
        <v>1</v>
      </c>
      <c r="S4207" t="str">
        <f>CONCATENATE(OrdersTable[[#This Row],[Clean_ID]],"-",OrdersTable[[#This Row],[Clean_Region]],"-",OrdersTable[[#This Row],[Clean_Product]])</f>
        <v>5205-WEST-Office Supplies</v>
      </c>
    </row>
    <row r="4208" spans="1:19" x14ac:dyDescent="0.3">
      <c r="A4208" t="s">
        <v>10363</v>
      </c>
      <c r="B4208" t="str">
        <f t="shared" si="390"/>
        <v>5206</v>
      </c>
      <c r="C4208" t="s">
        <v>10364</v>
      </c>
      <c r="D4208" t="str">
        <f t="shared" si="395"/>
        <v>John Wade</v>
      </c>
      <c r="E4208" t="s">
        <v>44</v>
      </c>
      <c r="F4208" t="str">
        <f t="shared" si="391"/>
        <v>SOUTH</v>
      </c>
      <c r="G4208" t="s">
        <v>80</v>
      </c>
      <c r="H4208" t="str">
        <f t="shared" si="392"/>
        <v>Furniture</v>
      </c>
      <c r="I4208" s="2" t="s">
        <v>895</v>
      </c>
      <c r="J4208" s="1">
        <v>45338</v>
      </c>
      <c r="K4208"/>
      <c r="L4208" s="4">
        <v>0</v>
      </c>
      <c r="M4208" s="4" t="str">
        <f t="shared" si="393"/>
        <v>Low Sales</v>
      </c>
      <c r="N4208" s="2" t="str">
        <f t="shared" si="394"/>
        <v>Grade C</v>
      </c>
      <c r="O4208">
        <v>15</v>
      </c>
      <c r="P4208" s="4">
        <v>15</v>
      </c>
      <c r="Q4208" t="s">
        <v>23</v>
      </c>
      <c r="R4208" s="4">
        <v>13</v>
      </c>
      <c r="S4208" t="str">
        <f>CONCATENATE(OrdersTable[[#This Row],[Clean_ID]],"-",OrdersTable[[#This Row],[Clean_Region]],"-",OrdersTable[[#This Row],[Clean_Product]])</f>
        <v>5206-SOUTH-Furniture</v>
      </c>
    </row>
    <row r="4209" spans="1:19" x14ac:dyDescent="0.3">
      <c r="A4209" t="s">
        <v>10365</v>
      </c>
      <c r="B4209" t="str">
        <f t="shared" si="390"/>
        <v>5207</v>
      </c>
      <c r="C4209" t="s">
        <v>10366</v>
      </c>
      <c r="D4209" t="str">
        <f t="shared" si="395"/>
        <v>Bridget James</v>
      </c>
      <c r="E4209" t="s">
        <v>21</v>
      </c>
      <c r="F4209" t="str">
        <f t="shared" si="391"/>
        <v>CENTRAL</v>
      </c>
      <c r="G4209" t="s">
        <v>80</v>
      </c>
      <c r="H4209" t="str">
        <f t="shared" si="392"/>
        <v>Furniture</v>
      </c>
      <c r="I4209" s="2" t="s">
        <v>10367</v>
      </c>
      <c r="J4209" s="1">
        <v>45563</v>
      </c>
      <c r="K4209">
        <v>1525.94</v>
      </c>
      <c r="L4209" s="4">
        <v>1525.94</v>
      </c>
      <c r="M4209" s="4" t="str">
        <f t="shared" si="393"/>
        <v>Low Sales</v>
      </c>
      <c r="N4209" s="2" t="str">
        <f t="shared" si="394"/>
        <v>Grade C</v>
      </c>
      <c r="O4209">
        <v>15</v>
      </c>
      <c r="P4209" s="4">
        <v>15</v>
      </c>
      <c r="Q4209" t="s">
        <v>31</v>
      </c>
      <c r="R4209" s="4">
        <v>9</v>
      </c>
      <c r="S4209" t="str">
        <f>CONCATENATE(OrdersTable[[#This Row],[Clean_ID]],"-",OrdersTable[[#This Row],[Clean_Region]],"-",OrdersTable[[#This Row],[Clean_Product]])</f>
        <v>5207-CENTRAL-Furniture</v>
      </c>
    </row>
    <row r="4210" spans="1:19" x14ac:dyDescent="0.3">
      <c r="A4210" t="s">
        <v>10368</v>
      </c>
      <c r="B4210" t="str">
        <f t="shared" si="390"/>
        <v>5208</v>
      </c>
      <c r="C4210" t="s">
        <v>10369</v>
      </c>
      <c r="D4210" t="str">
        <f t="shared" si="395"/>
        <v>Vicki Frazier</v>
      </c>
      <c r="E4210" t="s">
        <v>51</v>
      </c>
      <c r="F4210" t="str">
        <f t="shared" si="391"/>
        <v>WEST</v>
      </c>
      <c r="G4210" t="s">
        <v>40</v>
      </c>
      <c r="H4210" t="str">
        <f t="shared" si="392"/>
        <v>Office Supplies</v>
      </c>
      <c r="I4210" s="2" t="s">
        <v>4457</v>
      </c>
      <c r="J4210" s="1">
        <v>45473</v>
      </c>
      <c r="K4210">
        <v>973.99</v>
      </c>
      <c r="L4210" s="4">
        <v>973.99</v>
      </c>
      <c r="M4210" s="4" t="str">
        <f t="shared" si="393"/>
        <v>Low Sales</v>
      </c>
      <c r="N4210" s="2" t="str">
        <f t="shared" si="394"/>
        <v>Grade C</v>
      </c>
      <c r="O4210">
        <v>15</v>
      </c>
      <c r="P4210" s="4">
        <v>15</v>
      </c>
      <c r="Q4210" t="s">
        <v>23</v>
      </c>
      <c r="R4210" s="4">
        <v>1</v>
      </c>
      <c r="S4210" t="str">
        <f>CONCATENATE(OrdersTable[[#This Row],[Clean_ID]],"-",OrdersTable[[#This Row],[Clean_Region]],"-",OrdersTable[[#This Row],[Clean_Product]])</f>
        <v>5208-WEST-Office Supplies</v>
      </c>
    </row>
    <row r="4211" spans="1:19" x14ac:dyDescent="0.3">
      <c r="A4211" t="s">
        <v>10370</v>
      </c>
      <c r="B4211" t="str">
        <f t="shared" si="390"/>
        <v>5209</v>
      </c>
      <c r="C4211" t="s">
        <v>10371</v>
      </c>
      <c r="D4211" t="str">
        <f t="shared" si="395"/>
        <v>Caroline Rhodes</v>
      </c>
      <c r="E4211" t="s">
        <v>44</v>
      </c>
      <c r="F4211" t="str">
        <f t="shared" si="391"/>
        <v>SOUTH</v>
      </c>
      <c r="G4211" t="s">
        <v>35</v>
      </c>
      <c r="H4211" t="str">
        <f t="shared" si="392"/>
        <v>Electronics</v>
      </c>
      <c r="I4211" s="2" t="s">
        <v>8338</v>
      </c>
      <c r="J4211" s="1">
        <v>45357</v>
      </c>
      <c r="K4211">
        <v>2629.51</v>
      </c>
      <c r="L4211" s="4">
        <v>2629.51</v>
      </c>
      <c r="M4211" s="4" t="str">
        <f t="shared" si="393"/>
        <v>High Sales</v>
      </c>
      <c r="N4211" s="2" t="str">
        <f t="shared" si="394"/>
        <v>Grade B</v>
      </c>
      <c r="O4211">
        <v>10</v>
      </c>
      <c r="P4211" s="4">
        <v>10</v>
      </c>
      <c r="Q4211" t="s">
        <v>31</v>
      </c>
      <c r="R4211" s="4">
        <v>14</v>
      </c>
      <c r="S4211" t="str">
        <f>CONCATENATE(OrdersTable[[#This Row],[Clean_ID]],"-",OrdersTable[[#This Row],[Clean_Region]],"-",OrdersTable[[#This Row],[Clean_Product]])</f>
        <v>5209-SOUTH-Electronics</v>
      </c>
    </row>
    <row r="4212" spans="1:19" x14ac:dyDescent="0.3">
      <c r="A4212" t="s">
        <v>10372</v>
      </c>
      <c r="B4212" t="str">
        <f t="shared" si="390"/>
        <v>5210</v>
      </c>
      <c r="C4212" t="s">
        <v>10373</v>
      </c>
      <c r="D4212" t="str">
        <f t="shared" si="395"/>
        <v>Sarah Bush</v>
      </c>
      <c r="E4212" t="s">
        <v>26</v>
      </c>
      <c r="F4212" t="str">
        <f t="shared" si="391"/>
        <v>EAST</v>
      </c>
      <c r="G4212" t="s">
        <v>35</v>
      </c>
      <c r="H4212" t="str">
        <f t="shared" si="392"/>
        <v>Electronics</v>
      </c>
      <c r="I4212" s="2" t="s">
        <v>10374</v>
      </c>
      <c r="J4212" s="1">
        <v>45928</v>
      </c>
      <c r="K4212">
        <v>1939.72</v>
      </c>
      <c r="L4212" s="4">
        <v>1939.72</v>
      </c>
      <c r="M4212" s="4" t="str">
        <f t="shared" si="393"/>
        <v>Low Sales</v>
      </c>
      <c r="N4212" s="2" t="str">
        <f t="shared" si="394"/>
        <v>Grade C</v>
      </c>
      <c r="O4212">
        <v>15</v>
      </c>
      <c r="P4212" s="4">
        <v>15</v>
      </c>
      <c r="Q4212" t="s">
        <v>37</v>
      </c>
      <c r="R4212" s="4">
        <v>13</v>
      </c>
      <c r="S4212" t="str">
        <f>CONCATENATE(OrdersTable[[#This Row],[Clean_ID]],"-",OrdersTable[[#This Row],[Clean_Region]],"-",OrdersTable[[#This Row],[Clean_Product]])</f>
        <v>5210-EAST-Electronics</v>
      </c>
    </row>
    <row r="4213" spans="1:19" x14ac:dyDescent="0.3">
      <c r="A4213" t="s">
        <v>10375</v>
      </c>
      <c r="B4213" t="str">
        <f t="shared" si="390"/>
        <v>5211</v>
      </c>
      <c r="C4213" t="s">
        <v>9334</v>
      </c>
      <c r="D4213" t="str">
        <f t="shared" si="395"/>
        <v>Christopher Brown</v>
      </c>
      <c r="E4213" t="s">
        <v>34</v>
      </c>
      <c r="F4213" t="str">
        <f t="shared" si="391"/>
        <v>NORTH</v>
      </c>
      <c r="G4213" t="s">
        <v>80</v>
      </c>
      <c r="H4213" t="str">
        <f t="shared" si="392"/>
        <v>Furniture</v>
      </c>
      <c r="I4213" s="2" t="s">
        <v>10376</v>
      </c>
      <c r="J4213" s="1">
        <v>45721</v>
      </c>
      <c r="K4213"/>
      <c r="L4213" s="4">
        <v>0</v>
      </c>
      <c r="M4213" s="4" t="str">
        <f t="shared" si="393"/>
        <v>Low Sales</v>
      </c>
      <c r="N4213" s="2" t="str">
        <f t="shared" si="394"/>
        <v>Grade C</v>
      </c>
      <c r="O4213">
        <v>20</v>
      </c>
      <c r="P4213" s="4">
        <v>20</v>
      </c>
      <c r="Q4213" t="s">
        <v>23</v>
      </c>
      <c r="R4213" s="4">
        <v>12</v>
      </c>
      <c r="S4213" t="str">
        <f>CONCATENATE(OrdersTable[[#This Row],[Clean_ID]],"-",OrdersTable[[#This Row],[Clean_Region]],"-",OrdersTable[[#This Row],[Clean_Product]])</f>
        <v>5211-NORTH-Furniture</v>
      </c>
    </row>
    <row r="4214" spans="1:19" x14ac:dyDescent="0.3">
      <c r="A4214" t="s">
        <v>10377</v>
      </c>
      <c r="B4214" t="str">
        <f t="shared" si="390"/>
        <v>5212</v>
      </c>
      <c r="C4214" t="s">
        <v>10378</v>
      </c>
      <c r="D4214" t="str">
        <f t="shared" si="395"/>
        <v>Sandra Vazquez</v>
      </c>
      <c r="E4214" t="s">
        <v>21</v>
      </c>
      <c r="F4214" t="str">
        <f t="shared" si="391"/>
        <v>CENTRAL</v>
      </c>
      <c r="G4214" t="s">
        <v>12</v>
      </c>
      <c r="H4214" t="str">
        <f t="shared" si="392"/>
        <v>Electronics</v>
      </c>
      <c r="I4214" s="2" t="s">
        <v>10379</v>
      </c>
      <c r="J4214" s="1">
        <v>45964</v>
      </c>
      <c r="K4214"/>
      <c r="L4214" s="4">
        <v>0</v>
      </c>
      <c r="M4214" s="4" t="str">
        <f t="shared" si="393"/>
        <v>Low Sales</v>
      </c>
      <c r="N4214" s="2" t="str">
        <f t="shared" si="394"/>
        <v>Grade C</v>
      </c>
      <c r="O4214">
        <v>5</v>
      </c>
      <c r="P4214" s="4">
        <v>5</v>
      </c>
      <c r="Q4214" t="s">
        <v>18</v>
      </c>
      <c r="R4214" s="4">
        <v>3</v>
      </c>
      <c r="S4214" t="str">
        <f>CONCATENATE(OrdersTable[[#This Row],[Clean_ID]],"-",OrdersTable[[#This Row],[Clean_Region]],"-",OrdersTable[[#This Row],[Clean_Product]])</f>
        <v>5212-CENTRAL-Electronics</v>
      </c>
    </row>
    <row r="4215" spans="1:19" x14ac:dyDescent="0.3">
      <c r="A4215" t="s">
        <v>10380</v>
      </c>
      <c r="B4215" t="str">
        <f t="shared" si="390"/>
        <v>5213</v>
      </c>
      <c r="C4215" t="s">
        <v>10381</v>
      </c>
      <c r="D4215" t="str">
        <f t="shared" si="395"/>
        <v>April Robles</v>
      </c>
      <c r="E4215" t="s">
        <v>34</v>
      </c>
      <c r="F4215" t="str">
        <f t="shared" si="391"/>
        <v>NORTH</v>
      </c>
      <c r="G4215" t="s">
        <v>40</v>
      </c>
      <c r="H4215" t="str">
        <f t="shared" si="392"/>
        <v>Office Supplies</v>
      </c>
      <c r="I4215" s="2" t="s">
        <v>10382</v>
      </c>
      <c r="J4215" s="1">
        <v>45337</v>
      </c>
      <c r="K4215"/>
      <c r="L4215" s="4">
        <v>0</v>
      </c>
      <c r="M4215" s="4" t="str">
        <f t="shared" si="393"/>
        <v>Low Sales</v>
      </c>
      <c r="N4215" s="2" t="str">
        <f t="shared" si="394"/>
        <v>Grade C</v>
      </c>
      <c r="O4215">
        <v>15</v>
      </c>
      <c r="P4215" s="4">
        <v>15</v>
      </c>
      <c r="Q4215" t="s">
        <v>31</v>
      </c>
      <c r="R4215" s="4">
        <v>9</v>
      </c>
      <c r="S4215" t="str">
        <f>CONCATENATE(OrdersTable[[#This Row],[Clean_ID]],"-",OrdersTable[[#This Row],[Clean_Region]],"-",OrdersTable[[#This Row],[Clean_Product]])</f>
        <v>5213-NORTH-Office Supplies</v>
      </c>
    </row>
    <row r="4216" spans="1:19" x14ac:dyDescent="0.3">
      <c r="A4216" t="s">
        <v>10383</v>
      </c>
      <c r="B4216" t="str">
        <f t="shared" si="390"/>
        <v>5214</v>
      </c>
      <c r="C4216" t="s">
        <v>10384</v>
      </c>
      <c r="D4216" t="str">
        <f t="shared" si="395"/>
        <v>Oscar Clark</v>
      </c>
      <c r="E4216" t="s">
        <v>51</v>
      </c>
      <c r="F4216" t="str">
        <f t="shared" si="391"/>
        <v>WEST</v>
      </c>
      <c r="G4216" t="s">
        <v>12</v>
      </c>
      <c r="H4216" t="str">
        <f t="shared" si="392"/>
        <v>Electronics</v>
      </c>
      <c r="I4216" s="2" t="s">
        <v>3009</v>
      </c>
      <c r="J4216" s="1">
        <v>45945</v>
      </c>
      <c r="K4216">
        <v>4519.5600000000004</v>
      </c>
      <c r="L4216" s="4">
        <v>4519.5600000000004</v>
      </c>
      <c r="M4216" s="4" t="str">
        <f t="shared" si="393"/>
        <v>High Sales</v>
      </c>
      <c r="N4216" s="2" t="str">
        <f t="shared" si="394"/>
        <v>Grade A</v>
      </c>
      <c r="O4216">
        <v>5</v>
      </c>
      <c r="P4216" s="4">
        <v>5</v>
      </c>
      <c r="Q4216" t="s">
        <v>31</v>
      </c>
      <c r="R4216" s="4">
        <v>2</v>
      </c>
      <c r="S4216" t="str">
        <f>CONCATENATE(OrdersTable[[#This Row],[Clean_ID]],"-",OrdersTable[[#This Row],[Clean_Region]],"-",OrdersTable[[#This Row],[Clean_Product]])</f>
        <v>5214-WEST-Electronics</v>
      </c>
    </row>
    <row r="4217" spans="1:19" x14ac:dyDescent="0.3">
      <c r="A4217" t="s">
        <v>10385</v>
      </c>
      <c r="B4217" t="str">
        <f t="shared" si="390"/>
        <v>5215</v>
      </c>
      <c r="C4217" t="s">
        <v>10386</v>
      </c>
      <c r="D4217" t="str">
        <f t="shared" si="395"/>
        <v>Kristin Jones</v>
      </c>
      <c r="E4217" t="s">
        <v>26</v>
      </c>
      <c r="F4217" t="str">
        <f t="shared" si="391"/>
        <v>EAST</v>
      </c>
      <c r="G4217" t="s">
        <v>80</v>
      </c>
      <c r="H4217" t="str">
        <f t="shared" si="392"/>
        <v>Furniture</v>
      </c>
      <c r="I4217" s="2" t="s">
        <v>3311</v>
      </c>
      <c r="J4217" s="1">
        <v>45512</v>
      </c>
      <c r="K4217"/>
      <c r="L4217" s="4">
        <v>0</v>
      </c>
      <c r="M4217" s="4" t="str">
        <f t="shared" si="393"/>
        <v>Low Sales</v>
      </c>
      <c r="N4217" s="2" t="str">
        <f t="shared" si="394"/>
        <v>Grade C</v>
      </c>
      <c r="O4217">
        <v>20</v>
      </c>
      <c r="P4217" s="4">
        <v>20</v>
      </c>
      <c r="Q4217" t="s">
        <v>14</v>
      </c>
      <c r="R4217" s="4">
        <v>2</v>
      </c>
      <c r="S4217" t="str">
        <f>CONCATENATE(OrdersTable[[#This Row],[Clean_ID]],"-",OrdersTable[[#This Row],[Clean_Region]],"-",OrdersTable[[#This Row],[Clean_Product]])</f>
        <v>5215-EAST-Furniture</v>
      </c>
    </row>
    <row r="4218" spans="1:19" x14ac:dyDescent="0.3">
      <c r="A4218" t="s">
        <v>10387</v>
      </c>
      <c r="B4218" t="str">
        <f t="shared" si="390"/>
        <v>5216</v>
      </c>
      <c r="C4218" t="s">
        <v>10388</v>
      </c>
      <c r="D4218" t="str">
        <f t="shared" si="395"/>
        <v>David Ross Jr.</v>
      </c>
      <c r="E4218" t="s">
        <v>44</v>
      </c>
      <c r="F4218" t="str">
        <f t="shared" si="391"/>
        <v>SOUTH</v>
      </c>
      <c r="G4218" t="s">
        <v>40</v>
      </c>
      <c r="H4218" t="str">
        <f t="shared" si="392"/>
        <v>Office Supplies</v>
      </c>
      <c r="I4218" s="2" t="s">
        <v>1756</v>
      </c>
      <c r="J4218" s="1">
        <v>45615</v>
      </c>
      <c r="K4218">
        <v>51.6</v>
      </c>
      <c r="L4218" s="4">
        <v>51.6</v>
      </c>
      <c r="M4218" s="4" t="str">
        <f t="shared" si="393"/>
        <v>Low Sales</v>
      </c>
      <c r="N4218" s="2" t="str">
        <f t="shared" si="394"/>
        <v>Grade C</v>
      </c>
      <c r="O4218">
        <v>10</v>
      </c>
      <c r="P4218" s="4">
        <v>10</v>
      </c>
      <c r="Q4218" t="s">
        <v>37</v>
      </c>
      <c r="R4218" s="4">
        <v>6</v>
      </c>
      <c r="S4218" t="str">
        <f>CONCATENATE(OrdersTable[[#This Row],[Clean_ID]],"-",OrdersTable[[#This Row],[Clean_Region]],"-",OrdersTable[[#This Row],[Clean_Product]])</f>
        <v>5216-SOUTH-Office Supplies</v>
      </c>
    </row>
    <row r="4219" spans="1:19" x14ac:dyDescent="0.3">
      <c r="A4219" t="s">
        <v>10389</v>
      </c>
      <c r="B4219" t="str">
        <f t="shared" si="390"/>
        <v>5217</v>
      </c>
      <c r="C4219" t="s">
        <v>10390</v>
      </c>
      <c r="D4219" t="str">
        <f t="shared" si="395"/>
        <v>Greg Powell</v>
      </c>
      <c r="E4219" t="s">
        <v>51</v>
      </c>
      <c r="F4219" t="str">
        <f t="shared" si="391"/>
        <v>WEST</v>
      </c>
      <c r="G4219" t="s">
        <v>80</v>
      </c>
      <c r="H4219" t="str">
        <f t="shared" si="392"/>
        <v>Furniture</v>
      </c>
      <c r="I4219" s="2" t="s">
        <v>4465</v>
      </c>
      <c r="J4219" s="1">
        <v>46100</v>
      </c>
      <c r="K4219">
        <v>107.23</v>
      </c>
      <c r="L4219" s="4">
        <v>107.23</v>
      </c>
      <c r="M4219" s="4" t="str">
        <f t="shared" si="393"/>
        <v>Low Sales</v>
      </c>
      <c r="N4219" s="2" t="str">
        <f t="shared" si="394"/>
        <v>Grade C</v>
      </c>
      <c r="O4219">
        <v>5</v>
      </c>
      <c r="P4219" s="4">
        <v>5</v>
      </c>
      <c r="Q4219" t="s">
        <v>18</v>
      </c>
      <c r="R4219" s="4">
        <v>14</v>
      </c>
      <c r="S4219" t="str">
        <f>CONCATENATE(OrdersTable[[#This Row],[Clean_ID]],"-",OrdersTable[[#This Row],[Clean_Region]],"-",OrdersTable[[#This Row],[Clean_Product]])</f>
        <v>5217-WEST-Furniture</v>
      </c>
    </row>
    <row r="4220" spans="1:19" x14ac:dyDescent="0.3">
      <c r="A4220" t="s">
        <v>10391</v>
      </c>
      <c r="B4220" t="str">
        <f t="shared" si="390"/>
        <v>5218</v>
      </c>
      <c r="C4220" t="s">
        <v>10392</v>
      </c>
      <c r="D4220" t="str">
        <f t="shared" si="395"/>
        <v>Melissa Valdez</v>
      </c>
      <c r="E4220" t="s">
        <v>26</v>
      </c>
      <c r="F4220" t="str">
        <f t="shared" si="391"/>
        <v>EAST</v>
      </c>
      <c r="G4220" t="s">
        <v>40</v>
      </c>
      <c r="H4220" t="str">
        <f t="shared" si="392"/>
        <v>Office Supplies</v>
      </c>
      <c r="I4220" s="2" t="s">
        <v>4309</v>
      </c>
      <c r="J4220" s="1">
        <v>45768</v>
      </c>
      <c r="K4220">
        <v>4817.3900000000003</v>
      </c>
      <c r="L4220" s="4">
        <v>4817.3900000000003</v>
      </c>
      <c r="M4220" s="4" t="str">
        <f t="shared" si="393"/>
        <v>High Sales</v>
      </c>
      <c r="N4220" s="2" t="str">
        <f t="shared" si="394"/>
        <v>Grade A</v>
      </c>
      <c r="O4220">
        <v>15</v>
      </c>
      <c r="P4220" s="4">
        <v>15</v>
      </c>
      <c r="Q4220" t="s">
        <v>37</v>
      </c>
      <c r="R4220" s="4">
        <v>1</v>
      </c>
      <c r="S4220" t="str">
        <f>CONCATENATE(OrdersTable[[#This Row],[Clean_ID]],"-",OrdersTable[[#This Row],[Clean_Region]],"-",OrdersTable[[#This Row],[Clean_Product]])</f>
        <v>5218-EAST-Office Supplies</v>
      </c>
    </row>
    <row r="4221" spans="1:19" x14ac:dyDescent="0.3">
      <c r="A4221" t="s">
        <v>10393</v>
      </c>
      <c r="B4221" t="str">
        <f t="shared" si="390"/>
        <v>5219</v>
      </c>
      <c r="C4221" t="s">
        <v>10394</v>
      </c>
      <c r="D4221" t="str">
        <f t="shared" si="395"/>
        <v>Elizabeth Estrada</v>
      </c>
      <c r="E4221" t="s">
        <v>51</v>
      </c>
      <c r="F4221" t="str">
        <f t="shared" si="391"/>
        <v>WEST</v>
      </c>
      <c r="G4221" t="s">
        <v>12</v>
      </c>
      <c r="H4221" t="str">
        <f t="shared" si="392"/>
        <v>Electronics</v>
      </c>
      <c r="I4221" s="2" t="s">
        <v>5083</v>
      </c>
      <c r="J4221" s="1">
        <v>45756</v>
      </c>
      <c r="K4221">
        <v>3057.55</v>
      </c>
      <c r="L4221" s="4">
        <v>3057.55</v>
      </c>
      <c r="M4221" s="4" t="str">
        <f t="shared" si="393"/>
        <v>High Sales</v>
      </c>
      <c r="N4221" s="2" t="str">
        <f t="shared" si="394"/>
        <v>Grade B</v>
      </c>
      <c r="O4221">
        <v>10</v>
      </c>
      <c r="P4221" s="4">
        <v>10</v>
      </c>
      <c r="Q4221" t="s">
        <v>23</v>
      </c>
      <c r="R4221" s="4">
        <v>11</v>
      </c>
      <c r="S4221" t="str">
        <f>CONCATENATE(OrdersTable[[#This Row],[Clean_ID]],"-",OrdersTable[[#This Row],[Clean_Region]],"-",OrdersTable[[#This Row],[Clean_Product]])</f>
        <v>5219-WEST-Electronics</v>
      </c>
    </row>
    <row r="4222" spans="1:19" x14ac:dyDescent="0.3">
      <c r="A4222" t="s">
        <v>10395</v>
      </c>
      <c r="B4222" t="str">
        <f t="shared" si="390"/>
        <v>5220</v>
      </c>
      <c r="C4222" t="s">
        <v>10396</v>
      </c>
      <c r="D4222" t="str">
        <f t="shared" si="395"/>
        <v>Daniel Townsend</v>
      </c>
      <c r="E4222" t="s">
        <v>11</v>
      </c>
      <c r="F4222" t="str">
        <f t="shared" si="391"/>
        <v>NORTH</v>
      </c>
      <c r="G4222" t="s">
        <v>40</v>
      </c>
      <c r="H4222" t="str">
        <f t="shared" si="392"/>
        <v>Office Supplies</v>
      </c>
      <c r="I4222" s="2" t="s">
        <v>2733</v>
      </c>
      <c r="J4222" s="1">
        <v>45475</v>
      </c>
      <c r="K4222">
        <v>1713.41</v>
      </c>
      <c r="L4222" s="4">
        <v>1713.41</v>
      </c>
      <c r="M4222" s="4" t="str">
        <f t="shared" si="393"/>
        <v>Low Sales</v>
      </c>
      <c r="N4222" s="2" t="str">
        <f t="shared" si="394"/>
        <v>Grade C</v>
      </c>
      <c r="O4222"/>
      <c r="P4222" s="4">
        <v>0</v>
      </c>
      <c r="Q4222" t="s">
        <v>18</v>
      </c>
      <c r="R4222" s="4">
        <v>14</v>
      </c>
      <c r="S4222" t="str">
        <f>CONCATENATE(OrdersTable[[#This Row],[Clean_ID]],"-",OrdersTable[[#This Row],[Clean_Region]],"-",OrdersTable[[#This Row],[Clean_Product]])</f>
        <v>5220-NORTH-Office Supplies</v>
      </c>
    </row>
    <row r="4223" spans="1:19" x14ac:dyDescent="0.3">
      <c r="A4223" t="s">
        <v>10397</v>
      </c>
      <c r="B4223" t="str">
        <f t="shared" si="390"/>
        <v>5221</v>
      </c>
      <c r="C4223" t="s">
        <v>10398</v>
      </c>
      <c r="D4223" t="str">
        <f t="shared" si="395"/>
        <v>Lawrence Flores</v>
      </c>
      <c r="E4223" t="s">
        <v>21</v>
      </c>
      <c r="F4223" t="str">
        <f t="shared" si="391"/>
        <v>CENTRAL</v>
      </c>
      <c r="G4223" t="s">
        <v>35</v>
      </c>
      <c r="H4223" t="str">
        <f t="shared" si="392"/>
        <v>Electronics</v>
      </c>
      <c r="I4223" s="2" t="s">
        <v>2126</v>
      </c>
      <c r="J4223" s="1">
        <v>45837</v>
      </c>
      <c r="K4223"/>
      <c r="L4223" s="4">
        <v>0</v>
      </c>
      <c r="M4223" s="4" t="str">
        <f t="shared" si="393"/>
        <v>Low Sales</v>
      </c>
      <c r="N4223" s="2" t="str">
        <f t="shared" si="394"/>
        <v>Grade C</v>
      </c>
      <c r="O4223">
        <v>20</v>
      </c>
      <c r="P4223" s="4">
        <v>20</v>
      </c>
      <c r="Q4223" t="s">
        <v>14</v>
      </c>
      <c r="R4223" s="4">
        <v>8</v>
      </c>
      <c r="S4223" t="str">
        <f>CONCATENATE(OrdersTable[[#This Row],[Clean_ID]],"-",OrdersTable[[#This Row],[Clean_Region]],"-",OrdersTable[[#This Row],[Clean_Product]])</f>
        <v>5221-CENTRAL-Electronics</v>
      </c>
    </row>
    <row r="4224" spans="1:19" x14ac:dyDescent="0.3">
      <c r="A4224" t="s">
        <v>10399</v>
      </c>
      <c r="B4224" t="str">
        <f t="shared" si="390"/>
        <v>5222</v>
      </c>
      <c r="C4224" t="s">
        <v>10400</v>
      </c>
      <c r="D4224" t="str">
        <f t="shared" si="395"/>
        <v>Jacob Hodges</v>
      </c>
      <c r="E4224" t="s">
        <v>34</v>
      </c>
      <c r="F4224" t="str">
        <f t="shared" si="391"/>
        <v>NORTH</v>
      </c>
      <c r="G4224" t="s">
        <v>12</v>
      </c>
      <c r="H4224" t="str">
        <f t="shared" si="392"/>
        <v>Electronics</v>
      </c>
      <c r="I4224" s="2" t="s">
        <v>707</v>
      </c>
      <c r="J4224" s="1">
        <v>45949</v>
      </c>
      <c r="K4224">
        <v>3071.08</v>
      </c>
      <c r="L4224" s="4">
        <v>3071.08</v>
      </c>
      <c r="M4224" s="4" t="str">
        <f t="shared" si="393"/>
        <v>High Sales</v>
      </c>
      <c r="N4224" s="2" t="str">
        <f t="shared" si="394"/>
        <v>Grade B</v>
      </c>
      <c r="O4224"/>
      <c r="P4224" s="4">
        <v>0</v>
      </c>
      <c r="Q4224" t="s">
        <v>18</v>
      </c>
      <c r="R4224" s="4">
        <v>12</v>
      </c>
      <c r="S4224" t="str">
        <f>CONCATENATE(OrdersTable[[#This Row],[Clean_ID]],"-",OrdersTable[[#This Row],[Clean_Region]],"-",OrdersTable[[#This Row],[Clean_Product]])</f>
        <v>5222-NORTH-Electronics</v>
      </c>
    </row>
    <row r="4225" spans="1:19" x14ac:dyDescent="0.3">
      <c r="A4225" t="s">
        <v>10401</v>
      </c>
      <c r="B4225" t="str">
        <f t="shared" si="390"/>
        <v>5223</v>
      </c>
      <c r="C4225" t="s">
        <v>10402</v>
      </c>
      <c r="D4225" t="str">
        <f t="shared" si="395"/>
        <v>Chelsea Solomon</v>
      </c>
      <c r="E4225" t="s">
        <v>44</v>
      </c>
      <c r="F4225" t="str">
        <f t="shared" si="391"/>
        <v>SOUTH</v>
      </c>
      <c r="G4225" t="s">
        <v>40</v>
      </c>
      <c r="H4225" t="str">
        <f t="shared" si="392"/>
        <v>Office Supplies</v>
      </c>
      <c r="I4225" s="2" t="s">
        <v>3512</v>
      </c>
      <c r="J4225" s="1">
        <v>45309</v>
      </c>
      <c r="K4225">
        <v>4596.12</v>
      </c>
      <c r="L4225" s="4">
        <v>4596.12</v>
      </c>
      <c r="M4225" s="4" t="str">
        <f t="shared" si="393"/>
        <v>High Sales</v>
      </c>
      <c r="N4225" s="2" t="str">
        <f t="shared" si="394"/>
        <v>Grade A</v>
      </c>
      <c r="O4225"/>
      <c r="P4225" s="4">
        <v>0</v>
      </c>
      <c r="Q4225" t="s">
        <v>23</v>
      </c>
      <c r="R4225" s="4">
        <v>2</v>
      </c>
      <c r="S4225" t="str">
        <f>CONCATENATE(OrdersTable[[#This Row],[Clean_ID]],"-",OrdersTable[[#This Row],[Clean_Region]],"-",OrdersTable[[#This Row],[Clean_Product]])</f>
        <v>5223-SOUTH-Office Supplies</v>
      </c>
    </row>
    <row r="4226" spans="1:19" x14ac:dyDescent="0.3">
      <c r="A4226" t="s">
        <v>10403</v>
      </c>
      <c r="B4226" t="str">
        <f t="shared" ref="B4226:B4289" si="396">RIGHT(A4226, 4)</f>
        <v>5224</v>
      </c>
      <c r="C4226" t="s">
        <v>10404</v>
      </c>
      <c r="D4226" t="str">
        <f t="shared" si="395"/>
        <v>Jessica Coffey</v>
      </c>
      <c r="E4226" t="s">
        <v>44</v>
      </c>
      <c r="F4226" t="str">
        <f t="shared" ref="F4226:F4289" si="397">UPPER(TRIM(E4226))</f>
        <v>SOUTH</v>
      </c>
      <c r="G4226" t="s">
        <v>80</v>
      </c>
      <c r="H4226" t="str">
        <f t="shared" ref="H4226:H4289" si="398">PROPER(TRIM(G4226))</f>
        <v>Furniture</v>
      </c>
      <c r="I4226" s="2" t="s">
        <v>4350</v>
      </c>
      <c r="J4226" s="1">
        <v>45504</v>
      </c>
      <c r="K4226">
        <v>417.42</v>
      </c>
      <c r="L4226" s="4">
        <v>417.42</v>
      </c>
      <c r="M4226" s="4" t="str">
        <f t="shared" ref="M4226:M4289" si="399">IF(L4226&gt;2500, "High Sales", "Low Sales")</f>
        <v>Low Sales</v>
      </c>
      <c r="N4226" s="2" t="str">
        <f t="shared" ref="N4226:N4289" si="400">IF(OR(ISBLANK(L4226), L4226="", L4226=0), "Grade C", IF(L4226&gt;=4000, "Grade A", IF(L4226&gt;=2000, "Grade B", "Grade C")))</f>
        <v>Grade C</v>
      </c>
      <c r="O4226">
        <v>15</v>
      </c>
      <c r="P4226" s="4">
        <v>15</v>
      </c>
      <c r="Q4226" t="s">
        <v>37</v>
      </c>
      <c r="R4226" s="4">
        <v>6</v>
      </c>
      <c r="S4226" t="str">
        <f>CONCATENATE(OrdersTable[[#This Row],[Clean_ID]],"-",OrdersTable[[#This Row],[Clean_Region]],"-",OrdersTable[[#This Row],[Clean_Product]])</f>
        <v>5224-SOUTH-Furniture</v>
      </c>
    </row>
    <row r="4227" spans="1:19" x14ac:dyDescent="0.3">
      <c r="A4227" t="s">
        <v>10405</v>
      </c>
      <c r="B4227" t="str">
        <f t="shared" si="396"/>
        <v>5225</v>
      </c>
      <c r="C4227" t="s">
        <v>10406</v>
      </c>
      <c r="D4227" t="str">
        <f t="shared" ref="D4227:D4290" si="401">PROPER(TRIM(C4227))</f>
        <v>Dr. Andrew Hill</v>
      </c>
      <c r="E4227" t="s">
        <v>44</v>
      </c>
      <c r="F4227" t="str">
        <f t="shared" si="397"/>
        <v>SOUTH</v>
      </c>
      <c r="G4227" t="s">
        <v>80</v>
      </c>
      <c r="H4227" t="str">
        <f t="shared" si="398"/>
        <v>Furniture</v>
      </c>
      <c r="I4227" s="2" t="s">
        <v>4669</v>
      </c>
      <c r="J4227" s="1">
        <v>45335</v>
      </c>
      <c r="K4227"/>
      <c r="L4227" s="4">
        <v>0</v>
      </c>
      <c r="M4227" s="4" t="str">
        <f t="shared" si="399"/>
        <v>Low Sales</v>
      </c>
      <c r="N4227" s="2" t="str">
        <f t="shared" si="400"/>
        <v>Grade C</v>
      </c>
      <c r="O4227">
        <v>5</v>
      </c>
      <c r="P4227" s="4">
        <v>5</v>
      </c>
      <c r="Q4227" t="s">
        <v>14</v>
      </c>
      <c r="R4227" s="4">
        <v>14</v>
      </c>
      <c r="S4227" t="str">
        <f>CONCATENATE(OrdersTable[[#This Row],[Clean_ID]],"-",OrdersTable[[#This Row],[Clean_Region]],"-",OrdersTable[[#This Row],[Clean_Product]])</f>
        <v>5225-SOUTH-Furniture</v>
      </c>
    </row>
    <row r="4228" spans="1:19" x14ac:dyDescent="0.3">
      <c r="A4228" t="s">
        <v>10407</v>
      </c>
      <c r="B4228" t="str">
        <f t="shared" si="396"/>
        <v>5226</v>
      </c>
      <c r="C4228" t="s">
        <v>10408</v>
      </c>
      <c r="D4228" t="str">
        <f t="shared" si="401"/>
        <v>Kevin White</v>
      </c>
      <c r="E4228" t="s">
        <v>44</v>
      </c>
      <c r="F4228" t="str">
        <f t="shared" si="397"/>
        <v>SOUTH</v>
      </c>
      <c r="G4228" t="s">
        <v>35</v>
      </c>
      <c r="H4228" t="str">
        <f t="shared" si="398"/>
        <v>Electronics</v>
      </c>
      <c r="I4228" s="2" t="s">
        <v>4872</v>
      </c>
      <c r="J4228" s="1">
        <v>45984</v>
      </c>
      <c r="K4228"/>
      <c r="L4228" s="4">
        <v>0</v>
      </c>
      <c r="M4228" s="4" t="str">
        <f t="shared" si="399"/>
        <v>Low Sales</v>
      </c>
      <c r="N4228" s="2" t="str">
        <f t="shared" si="400"/>
        <v>Grade C</v>
      </c>
      <c r="O4228">
        <v>20</v>
      </c>
      <c r="P4228" s="4">
        <v>20</v>
      </c>
      <c r="Q4228" t="s">
        <v>31</v>
      </c>
      <c r="R4228" s="4">
        <v>9</v>
      </c>
      <c r="S4228" t="str">
        <f>CONCATENATE(OrdersTable[[#This Row],[Clean_ID]],"-",OrdersTable[[#This Row],[Clean_Region]],"-",OrdersTable[[#This Row],[Clean_Product]])</f>
        <v>5226-SOUTH-Electronics</v>
      </c>
    </row>
    <row r="4229" spans="1:19" x14ac:dyDescent="0.3">
      <c r="A4229" t="s">
        <v>10409</v>
      </c>
      <c r="B4229" t="str">
        <f t="shared" si="396"/>
        <v>5227</v>
      </c>
      <c r="C4229" t="s">
        <v>10410</v>
      </c>
      <c r="D4229" t="str">
        <f t="shared" si="401"/>
        <v>Jesse Ray</v>
      </c>
      <c r="E4229" t="s">
        <v>21</v>
      </c>
      <c r="F4229" t="str">
        <f t="shared" si="397"/>
        <v>CENTRAL</v>
      </c>
      <c r="G4229" t="s">
        <v>40</v>
      </c>
      <c r="H4229" t="str">
        <f t="shared" si="398"/>
        <v>Office Supplies</v>
      </c>
      <c r="I4229" s="2" t="s">
        <v>6470</v>
      </c>
      <c r="J4229" s="1">
        <v>45686</v>
      </c>
      <c r="K4229"/>
      <c r="L4229" s="4">
        <v>0</v>
      </c>
      <c r="M4229" s="4" t="str">
        <f t="shared" si="399"/>
        <v>Low Sales</v>
      </c>
      <c r="N4229" s="2" t="str">
        <f t="shared" si="400"/>
        <v>Grade C</v>
      </c>
      <c r="O4229"/>
      <c r="P4229" s="4">
        <v>0</v>
      </c>
      <c r="Q4229" t="s">
        <v>14</v>
      </c>
      <c r="R4229" s="4">
        <v>7</v>
      </c>
      <c r="S4229" t="str">
        <f>CONCATENATE(OrdersTable[[#This Row],[Clean_ID]],"-",OrdersTable[[#This Row],[Clean_Region]],"-",OrdersTable[[#This Row],[Clean_Product]])</f>
        <v>5227-CENTRAL-Office Supplies</v>
      </c>
    </row>
    <row r="4230" spans="1:19" x14ac:dyDescent="0.3">
      <c r="A4230" t="s">
        <v>10411</v>
      </c>
      <c r="B4230" t="str">
        <f t="shared" si="396"/>
        <v>5228</v>
      </c>
      <c r="C4230" t="s">
        <v>10412</v>
      </c>
      <c r="D4230" t="str">
        <f t="shared" si="401"/>
        <v>Samantha Contreras</v>
      </c>
      <c r="E4230" t="s">
        <v>51</v>
      </c>
      <c r="F4230" t="str">
        <f t="shared" si="397"/>
        <v>WEST</v>
      </c>
      <c r="G4230" t="s">
        <v>12</v>
      </c>
      <c r="H4230" t="str">
        <f t="shared" si="398"/>
        <v>Electronics</v>
      </c>
      <c r="I4230" s="2" t="s">
        <v>10413</v>
      </c>
      <c r="J4230" s="1">
        <v>45361</v>
      </c>
      <c r="K4230">
        <v>4594.79</v>
      </c>
      <c r="L4230" s="4">
        <v>4594.79</v>
      </c>
      <c r="M4230" s="4" t="str">
        <f t="shared" si="399"/>
        <v>High Sales</v>
      </c>
      <c r="N4230" s="2" t="str">
        <f t="shared" si="400"/>
        <v>Grade A</v>
      </c>
      <c r="O4230">
        <v>20</v>
      </c>
      <c r="P4230" s="4">
        <v>20</v>
      </c>
      <c r="Q4230" t="s">
        <v>18</v>
      </c>
      <c r="R4230" s="4">
        <v>12</v>
      </c>
      <c r="S4230" t="str">
        <f>CONCATENATE(OrdersTable[[#This Row],[Clean_ID]],"-",OrdersTable[[#This Row],[Clean_Region]],"-",OrdersTable[[#This Row],[Clean_Product]])</f>
        <v>5228-WEST-Electronics</v>
      </c>
    </row>
    <row r="4231" spans="1:19" x14ac:dyDescent="0.3">
      <c r="A4231" t="s">
        <v>10414</v>
      </c>
      <c r="B4231" t="str">
        <f t="shared" si="396"/>
        <v>5229</v>
      </c>
      <c r="C4231" t="s">
        <v>10415</v>
      </c>
      <c r="D4231" t="str">
        <f t="shared" si="401"/>
        <v>Amy Harrison</v>
      </c>
      <c r="E4231" t="s">
        <v>34</v>
      </c>
      <c r="F4231" t="str">
        <f t="shared" si="397"/>
        <v>NORTH</v>
      </c>
      <c r="G4231" t="s">
        <v>80</v>
      </c>
      <c r="H4231" t="str">
        <f t="shared" si="398"/>
        <v>Furniture</v>
      </c>
      <c r="I4231" s="2" t="s">
        <v>4158</v>
      </c>
      <c r="J4231" s="1">
        <v>45294</v>
      </c>
      <c r="K4231"/>
      <c r="L4231" s="4">
        <v>0</v>
      </c>
      <c r="M4231" s="4" t="str">
        <f t="shared" si="399"/>
        <v>Low Sales</v>
      </c>
      <c r="N4231" s="2" t="str">
        <f t="shared" si="400"/>
        <v>Grade C</v>
      </c>
      <c r="O4231">
        <v>5</v>
      </c>
      <c r="P4231" s="4">
        <v>5</v>
      </c>
      <c r="Q4231" t="s">
        <v>23</v>
      </c>
      <c r="R4231" s="4">
        <v>6</v>
      </c>
      <c r="S4231" t="str">
        <f>CONCATENATE(OrdersTable[[#This Row],[Clean_ID]],"-",OrdersTable[[#This Row],[Clean_Region]],"-",OrdersTable[[#This Row],[Clean_Product]])</f>
        <v>5229-NORTH-Furniture</v>
      </c>
    </row>
    <row r="4232" spans="1:19" x14ac:dyDescent="0.3">
      <c r="A4232" t="s">
        <v>10416</v>
      </c>
      <c r="B4232" t="str">
        <f t="shared" si="396"/>
        <v>5230</v>
      </c>
      <c r="C4232" t="s">
        <v>10417</v>
      </c>
      <c r="D4232" t="str">
        <f t="shared" si="401"/>
        <v>Nicole Velez</v>
      </c>
      <c r="E4232" t="s">
        <v>51</v>
      </c>
      <c r="F4232" t="str">
        <f t="shared" si="397"/>
        <v>WEST</v>
      </c>
      <c r="G4232" t="s">
        <v>12</v>
      </c>
      <c r="H4232" t="str">
        <f t="shared" si="398"/>
        <v>Electronics</v>
      </c>
      <c r="I4232" s="2" t="s">
        <v>3100</v>
      </c>
      <c r="J4232" s="1">
        <v>45464</v>
      </c>
      <c r="K4232"/>
      <c r="L4232" s="4">
        <v>0</v>
      </c>
      <c r="M4232" s="4" t="str">
        <f t="shared" si="399"/>
        <v>Low Sales</v>
      </c>
      <c r="N4232" s="2" t="str">
        <f t="shared" si="400"/>
        <v>Grade C</v>
      </c>
      <c r="O4232">
        <v>5</v>
      </c>
      <c r="P4232" s="4">
        <v>5</v>
      </c>
      <c r="Q4232" t="s">
        <v>14</v>
      </c>
      <c r="R4232" s="4">
        <v>9</v>
      </c>
      <c r="S4232" t="str">
        <f>CONCATENATE(OrdersTable[[#This Row],[Clean_ID]],"-",OrdersTable[[#This Row],[Clean_Region]],"-",OrdersTable[[#This Row],[Clean_Product]])</f>
        <v>5230-WEST-Electronics</v>
      </c>
    </row>
    <row r="4233" spans="1:19" x14ac:dyDescent="0.3">
      <c r="A4233" t="s">
        <v>10418</v>
      </c>
      <c r="B4233" t="str">
        <f t="shared" si="396"/>
        <v>5231</v>
      </c>
      <c r="C4233" t="s">
        <v>10419</v>
      </c>
      <c r="D4233" t="str">
        <f t="shared" si="401"/>
        <v>Michael Martinez</v>
      </c>
      <c r="E4233" t="s">
        <v>34</v>
      </c>
      <c r="F4233" t="str">
        <f t="shared" si="397"/>
        <v>NORTH</v>
      </c>
      <c r="G4233" t="s">
        <v>12</v>
      </c>
      <c r="H4233" t="str">
        <f t="shared" si="398"/>
        <v>Electronics</v>
      </c>
      <c r="I4233" s="2" t="s">
        <v>3491</v>
      </c>
      <c r="J4233" s="1">
        <v>45975</v>
      </c>
      <c r="K4233">
        <v>702.21</v>
      </c>
      <c r="L4233" s="4">
        <v>702.21</v>
      </c>
      <c r="M4233" s="4" t="str">
        <f t="shared" si="399"/>
        <v>Low Sales</v>
      </c>
      <c r="N4233" s="2" t="str">
        <f t="shared" si="400"/>
        <v>Grade C</v>
      </c>
      <c r="O4233"/>
      <c r="P4233" s="4">
        <v>0</v>
      </c>
      <c r="Q4233" t="s">
        <v>37</v>
      </c>
      <c r="R4233" s="4">
        <v>15</v>
      </c>
      <c r="S4233" t="str">
        <f>CONCATENATE(OrdersTable[[#This Row],[Clean_ID]],"-",OrdersTable[[#This Row],[Clean_Region]],"-",OrdersTable[[#This Row],[Clean_Product]])</f>
        <v>5231-NORTH-Electronics</v>
      </c>
    </row>
    <row r="4234" spans="1:19" x14ac:dyDescent="0.3">
      <c r="A4234" t="s">
        <v>10420</v>
      </c>
      <c r="B4234" t="str">
        <f t="shared" si="396"/>
        <v>5232</v>
      </c>
      <c r="C4234" t="s">
        <v>10421</v>
      </c>
      <c r="D4234" t="str">
        <f t="shared" si="401"/>
        <v>Jessica Hudson</v>
      </c>
      <c r="E4234" t="s">
        <v>44</v>
      </c>
      <c r="F4234" t="str">
        <f t="shared" si="397"/>
        <v>SOUTH</v>
      </c>
      <c r="G4234" t="s">
        <v>80</v>
      </c>
      <c r="H4234" t="str">
        <f t="shared" si="398"/>
        <v>Furniture</v>
      </c>
      <c r="I4234" s="2" t="s">
        <v>6349</v>
      </c>
      <c r="J4234" s="1">
        <v>45352</v>
      </c>
      <c r="K4234"/>
      <c r="L4234" s="4">
        <v>0</v>
      </c>
      <c r="M4234" s="4" t="str">
        <f t="shared" si="399"/>
        <v>Low Sales</v>
      </c>
      <c r="N4234" s="2" t="str">
        <f t="shared" si="400"/>
        <v>Grade C</v>
      </c>
      <c r="O4234"/>
      <c r="P4234" s="4">
        <v>0</v>
      </c>
      <c r="Q4234" t="s">
        <v>18</v>
      </c>
      <c r="R4234" s="4">
        <v>1</v>
      </c>
      <c r="S4234" t="str">
        <f>CONCATENATE(OrdersTable[[#This Row],[Clean_ID]],"-",OrdersTable[[#This Row],[Clean_Region]],"-",OrdersTable[[#This Row],[Clean_Product]])</f>
        <v>5232-SOUTH-Furniture</v>
      </c>
    </row>
    <row r="4235" spans="1:19" x14ac:dyDescent="0.3">
      <c r="A4235" t="s">
        <v>10422</v>
      </c>
      <c r="B4235" t="str">
        <f t="shared" si="396"/>
        <v>5233</v>
      </c>
      <c r="C4235" t="s">
        <v>10423</v>
      </c>
      <c r="D4235" t="str">
        <f t="shared" si="401"/>
        <v>Shelby Miller</v>
      </c>
      <c r="E4235" t="s">
        <v>51</v>
      </c>
      <c r="F4235" t="str">
        <f t="shared" si="397"/>
        <v>WEST</v>
      </c>
      <c r="G4235" t="s">
        <v>80</v>
      </c>
      <c r="H4235" t="str">
        <f t="shared" si="398"/>
        <v>Furniture</v>
      </c>
      <c r="I4235" s="2" t="s">
        <v>5221</v>
      </c>
      <c r="J4235" s="1">
        <v>45518</v>
      </c>
      <c r="K4235"/>
      <c r="L4235" s="4">
        <v>0</v>
      </c>
      <c r="M4235" s="4" t="str">
        <f t="shared" si="399"/>
        <v>Low Sales</v>
      </c>
      <c r="N4235" s="2" t="str">
        <f t="shared" si="400"/>
        <v>Grade C</v>
      </c>
      <c r="O4235"/>
      <c r="P4235" s="4">
        <v>0</v>
      </c>
      <c r="Q4235" t="s">
        <v>23</v>
      </c>
      <c r="R4235" s="4">
        <v>9</v>
      </c>
      <c r="S4235" t="str">
        <f>CONCATENATE(OrdersTable[[#This Row],[Clean_ID]],"-",OrdersTable[[#This Row],[Clean_Region]],"-",OrdersTable[[#This Row],[Clean_Product]])</f>
        <v>5233-WEST-Furniture</v>
      </c>
    </row>
    <row r="4236" spans="1:19" x14ac:dyDescent="0.3">
      <c r="A4236" t="s">
        <v>10424</v>
      </c>
      <c r="B4236" t="str">
        <f t="shared" si="396"/>
        <v>5234</v>
      </c>
      <c r="C4236" t="s">
        <v>10425</v>
      </c>
      <c r="D4236" t="str">
        <f t="shared" si="401"/>
        <v>Joanna Smith</v>
      </c>
      <c r="E4236" t="s">
        <v>11</v>
      </c>
      <c r="F4236" t="str">
        <f t="shared" si="397"/>
        <v>NORTH</v>
      </c>
      <c r="G4236" t="s">
        <v>12</v>
      </c>
      <c r="H4236" t="str">
        <f t="shared" si="398"/>
        <v>Electronics</v>
      </c>
      <c r="I4236" s="2" t="s">
        <v>2536</v>
      </c>
      <c r="J4236" s="1">
        <v>45312</v>
      </c>
      <c r="K4236">
        <v>3534.27</v>
      </c>
      <c r="L4236" s="4">
        <v>3534.27</v>
      </c>
      <c r="M4236" s="4" t="str">
        <f t="shared" si="399"/>
        <v>High Sales</v>
      </c>
      <c r="N4236" s="2" t="str">
        <f t="shared" si="400"/>
        <v>Grade B</v>
      </c>
      <c r="O4236"/>
      <c r="P4236" s="4">
        <v>0</v>
      </c>
      <c r="Q4236" t="s">
        <v>23</v>
      </c>
      <c r="R4236" s="4">
        <v>14</v>
      </c>
      <c r="S4236" t="str">
        <f>CONCATENATE(OrdersTable[[#This Row],[Clean_ID]],"-",OrdersTable[[#This Row],[Clean_Region]],"-",OrdersTable[[#This Row],[Clean_Product]])</f>
        <v>5234-NORTH-Electronics</v>
      </c>
    </row>
    <row r="4237" spans="1:19" x14ac:dyDescent="0.3">
      <c r="A4237" t="s">
        <v>10426</v>
      </c>
      <c r="B4237" t="str">
        <f t="shared" si="396"/>
        <v>5235</v>
      </c>
      <c r="C4237" t="s">
        <v>10427</v>
      </c>
      <c r="D4237" t="str">
        <f t="shared" si="401"/>
        <v>Tammy Blankenship</v>
      </c>
      <c r="E4237" t="s">
        <v>21</v>
      </c>
      <c r="F4237" t="str">
        <f t="shared" si="397"/>
        <v>CENTRAL</v>
      </c>
      <c r="G4237" t="s">
        <v>12</v>
      </c>
      <c r="H4237" t="str">
        <f t="shared" si="398"/>
        <v>Electronics</v>
      </c>
      <c r="I4237" s="2" t="s">
        <v>10428</v>
      </c>
      <c r="J4237" s="1">
        <v>45587</v>
      </c>
      <c r="K4237">
        <v>202.67</v>
      </c>
      <c r="L4237" s="4">
        <v>202.67</v>
      </c>
      <c r="M4237" s="4" t="str">
        <f t="shared" si="399"/>
        <v>Low Sales</v>
      </c>
      <c r="N4237" s="2" t="str">
        <f t="shared" si="400"/>
        <v>Grade C</v>
      </c>
      <c r="O4237">
        <v>5</v>
      </c>
      <c r="P4237" s="4">
        <v>5</v>
      </c>
      <c r="Q4237" t="s">
        <v>14</v>
      </c>
      <c r="R4237" s="4">
        <v>3</v>
      </c>
      <c r="S4237" t="str">
        <f>CONCATENATE(OrdersTable[[#This Row],[Clean_ID]],"-",OrdersTable[[#This Row],[Clean_Region]],"-",OrdersTable[[#This Row],[Clean_Product]])</f>
        <v>5235-CENTRAL-Electronics</v>
      </c>
    </row>
    <row r="4238" spans="1:19" x14ac:dyDescent="0.3">
      <c r="A4238" t="s">
        <v>10429</v>
      </c>
      <c r="B4238" t="str">
        <f t="shared" si="396"/>
        <v>5236</v>
      </c>
      <c r="C4238" t="s">
        <v>10430</v>
      </c>
      <c r="D4238" t="str">
        <f t="shared" si="401"/>
        <v>Deborah Williams</v>
      </c>
      <c r="E4238" t="s">
        <v>34</v>
      </c>
      <c r="F4238" t="str">
        <f t="shared" si="397"/>
        <v>NORTH</v>
      </c>
      <c r="G4238" t="s">
        <v>80</v>
      </c>
      <c r="H4238" t="str">
        <f t="shared" si="398"/>
        <v>Furniture</v>
      </c>
      <c r="I4238" s="2" t="s">
        <v>1648</v>
      </c>
      <c r="J4238" s="1">
        <v>46103</v>
      </c>
      <c r="K4238">
        <v>79.13</v>
      </c>
      <c r="L4238" s="4">
        <v>79.13</v>
      </c>
      <c r="M4238" s="4" t="str">
        <f t="shared" si="399"/>
        <v>Low Sales</v>
      </c>
      <c r="N4238" s="2" t="str">
        <f t="shared" si="400"/>
        <v>Grade C</v>
      </c>
      <c r="O4238">
        <v>20</v>
      </c>
      <c r="P4238" s="4">
        <v>20</v>
      </c>
      <c r="Q4238" t="s">
        <v>31</v>
      </c>
      <c r="R4238" s="4">
        <v>13</v>
      </c>
      <c r="S4238" t="str">
        <f>CONCATENATE(OrdersTable[[#This Row],[Clean_ID]],"-",OrdersTable[[#This Row],[Clean_Region]],"-",OrdersTable[[#This Row],[Clean_Product]])</f>
        <v>5236-NORTH-Furniture</v>
      </c>
    </row>
    <row r="4239" spans="1:19" x14ac:dyDescent="0.3">
      <c r="A4239" t="s">
        <v>10431</v>
      </c>
      <c r="B4239" t="str">
        <f t="shared" si="396"/>
        <v>5237</v>
      </c>
      <c r="C4239" t="s">
        <v>2884</v>
      </c>
      <c r="D4239" t="str">
        <f t="shared" si="401"/>
        <v>David Howard</v>
      </c>
      <c r="E4239" t="s">
        <v>34</v>
      </c>
      <c r="F4239" t="str">
        <f t="shared" si="397"/>
        <v>NORTH</v>
      </c>
      <c r="G4239" t="s">
        <v>12</v>
      </c>
      <c r="H4239" t="str">
        <f t="shared" si="398"/>
        <v>Electronics</v>
      </c>
      <c r="I4239" s="2" t="s">
        <v>1695</v>
      </c>
      <c r="J4239" s="1">
        <v>45551</v>
      </c>
      <c r="K4239"/>
      <c r="L4239" s="4">
        <v>0</v>
      </c>
      <c r="M4239" s="4" t="str">
        <f t="shared" si="399"/>
        <v>Low Sales</v>
      </c>
      <c r="N4239" s="2" t="str">
        <f t="shared" si="400"/>
        <v>Grade C</v>
      </c>
      <c r="O4239">
        <v>5</v>
      </c>
      <c r="P4239" s="4">
        <v>5</v>
      </c>
      <c r="Q4239" t="s">
        <v>37</v>
      </c>
      <c r="R4239" s="4">
        <v>12</v>
      </c>
      <c r="S4239" t="str">
        <f>CONCATENATE(OrdersTable[[#This Row],[Clean_ID]],"-",OrdersTable[[#This Row],[Clean_Region]],"-",OrdersTable[[#This Row],[Clean_Product]])</f>
        <v>5237-NORTH-Electronics</v>
      </c>
    </row>
    <row r="4240" spans="1:19" x14ac:dyDescent="0.3">
      <c r="A4240" t="s">
        <v>10432</v>
      </c>
      <c r="B4240" t="str">
        <f t="shared" si="396"/>
        <v>5238</v>
      </c>
      <c r="C4240" t="s">
        <v>10433</v>
      </c>
      <c r="D4240" t="str">
        <f t="shared" si="401"/>
        <v>Melissa Butler</v>
      </c>
      <c r="E4240" t="s">
        <v>34</v>
      </c>
      <c r="F4240" t="str">
        <f t="shared" si="397"/>
        <v>NORTH</v>
      </c>
      <c r="G4240" t="s">
        <v>35</v>
      </c>
      <c r="H4240" t="str">
        <f t="shared" si="398"/>
        <v>Electronics</v>
      </c>
      <c r="I4240" s="2" t="s">
        <v>6045</v>
      </c>
      <c r="J4240" s="1">
        <v>45396</v>
      </c>
      <c r="K4240">
        <v>238.8</v>
      </c>
      <c r="L4240" s="4">
        <v>238.8</v>
      </c>
      <c r="M4240" s="4" t="str">
        <f t="shared" si="399"/>
        <v>Low Sales</v>
      </c>
      <c r="N4240" s="2" t="str">
        <f t="shared" si="400"/>
        <v>Grade C</v>
      </c>
      <c r="O4240">
        <v>15</v>
      </c>
      <c r="P4240" s="4">
        <v>15</v>
      </c>
      <c r="Q4240" t="s">
        <v>23</v>
      </c>
      <c r="R4240" s="4">
        <v>10</v>
      </c>
      <c r="S4240" t="str">
        <f>CONCATENATE(OrdersTable[[#This Row],[Clean_ID]],"-",OrdersTable[[#This Row],[Clean_Region]],"-",OrdersTable[[#This Row],[Clean_Product]])</f>
        <v>5238-NORTH-Electronics</v>
      </c>
    </row>
    <row r="4241" spans="1:19" x14ac:dyDescent="0.3">
      <c r="A4241" t="s">
        <v>10434</v>
      </c>
      <c r="B4241" t="str">
        <f t="shared" si="396"/>
        <v>5239</v>
      </c>
      <c r="C4241" t="s">
        <v>10435</v>
      </c>
      <c r="D4241" t="str">
        <f t="shared" si="401"/>
        <v>Jeffrey Alvarado</v>
      </c>
      <c r="E4241" t="s">
        <v>26</v>
      </c>
      <c r="F4241" t="str">
        <f t="shared" si="397"/>
        <v>EAST</v>
      </c>
      <c r="G4241" t="s">
        <v>40</v>
      </c>
      <c r="H4241" t="str">
        <f t="shared" si="398"/>
        <v>Office Supplies</v>
      </c>
      <c r="I4241" s="2" t="s">
        <v>7488</v>
      </c>
      <c r="J4241" s="1">
        <v>45579</v>
      </c>
      <c r="K4241">
        <v>4382.6400000000003</v>
      </c>
      <c r="L4241" s="4">
        <v>4382.6400000000003</v>
      </c>
      <c r="M4241" s="4" t="str">
        <f t="shared" si="399"/>
        <v>High Sales</v>
      </c>
      <c r="N4241" s="2" t="str">
        <f t="shared" si="400"/>
        <v>Grade A</v>
      </c>
      <c r="O4241">
        <v>20</v>
      </c>
      <c r="P4241" s="4">
        <v>20</v>
      </c>
      <c r="Q4241" t="s">
        <v>14</v>
      </c>
      <c r="R4241" s="4">
        <v>10</v>
      </c>
      <c r="S4241" t="str">
        <f>CONCATENATE(OrdersTable[[#This Row],[Clean_ID]],"-",OrdersTable[[#This Row],[Clean_Region]],"-",OrdersTable[[#This Row],[Clean_Product]])</f>
        <v>5239-EAST-Office Supplies</v>
      </c>
    </row>
    <row r="4242" spans="1:19" x14ac:dyDescent="0.3">
      <c r="A4242" t="s">
        <v>10436</v>
      </c>
      <c r="B4242" t="str">
        <f t="shared" si="396"/>
        <v>5240</v>
      </c>
      <c r="C4242" t="s">
        <v>10437</v>
      </c>
      <c r="D4242" t="str">
        <f t="shared" si="401"/>
        <v>Anthony Romero</v>
      </c>
      <c r="E4242" t="s">
        <v>11</v>
      </c>
      <c r="F4242" t="str">
        <f t="shared" si="397"/>
        <v>NORTH</v>
      </c>
      <c r="G4242" t="s">
        <v>40</v>
      </c>
      <c r="H4242" t="str">
        <f t="shared" si="398"/>
        <v>Office Supplies</v>
      </c>
      <c r="I4242" s="2" t="s">
        <v>10316</v>
      </c>
      <c r="J4242" s="1">
        <v>46140</v>
      </c>
      <c r="K4242">
        <v>221.92</v>
      </c>
      <c r="L4242" s="4">
        <v>221.92</v>
      </c>
      <c r="M4242" s="4" t="str">
        <f t="shared" si="399"/>
        <v>Low Sales</v>
      </c>
      <c r="N4242" s="2" t="str">
        <f t="shared" si="400"/>
        <v>Grade C</v>
      </c>
      <c r="O4242">
        <v>20</v>
      </c>
      <c r="P4242" s="4">
        <v>20</v>
      </c>
      <c r="Q4242" t="s">
        <v>31</v>
      </c>
      <c r="R4242" s="4">
        <v>6</v>
      </c>
      <c r="S4242" t="str">
        <f>CONCATENATE(OrdersTable[[#This Row],[Clean_ID]],"-",OrdersTable[[#This Row],[Clean_Region]],"-",OrdersTable[[#This Row],[Clean_Product]])</f>
        <v>5240-NORTH-Office Supplies</v>
      </c>
    </row>
    <row r="4243" spans="1:19" x14ac:dyDescent="0.3">
      <c r="A4243" t="s">
        <v>10438</v>
      </c>
      <c r="B4243" t="str">
        <f t="shared" si="396"/>
        <v>5241</v>
      </c>
      <c r="C4243" t="s">
        <v>10439</v>
      </c>
      <c r="D4243" t="str">
        <f t="shared" si="401"/>
        <v>Hannah Zuniga</v>
      </c>
      <c r="E4243" t="s">
        <v>51</v>
      </c>
      <c r="F4243" t="str">
        <f t="shared" si="397"/>
        <v>WEST</v>
      </c>
      <c r="G4243" t="s">
        <v>35</v>
      </c>
      <c r="H4243" t="str">
        <f t="shared" si="398"/>
        <v>Electronics</v>
      </c>
      <c r="I4243" s="2" t="s">
        <v>975</v>
      </c>
      <c r="J4243" s="1">
        <v>45900</v>
      </c>
      <c r="K4243"/>
      <c r="L4243" s="4">
        <v>0</v>
      </c>
      <c r="M4243" s="4" t="str">
        <f t="shared" si="399"/>
        <v>Low Sales</v>
      </c>
      <c r="N4243" s="2" t="str">
        <f t="shared" si="400"/>
        <v>Grade C</v>
      </c>
      <c r="O4243"/>
      <c r="P4243" s="4">
        <v>0</v>
      </c>
      <c r="Q4243" t="s">
        <v>14</v>
      </c>
      <c r="R4243" s="4">
        <v>8</v>
      </c>
      <c r="S4243" t="str">
        <f>CONCATENATE(OrdersTable[[#This Row],[Clean_ID]],"-",OrdersTable[[#This Row],[Clean_Region]],"-",OrdersTable[[#This Row],[Clean_Product]])</f>
        <v>5241-WEST-Electronics</v>
      </c>
    </row>
    <row r="4244" spans="1:19" x14ac:dyDescent="0.3">
      <c r="A4244" t="s">
        <v>10440</v>
      </c>
      <c r="B4244" t="str">
        <f t="shared" si="396"/>
        <v>5242</v>
      </c>
      <c r="C4244" t="s">
        <v>10441</v>
      </c>
      <c r="D4244" t="str">
        <f t="shared" si="401"/>
        <v>Brian Phillips</v>
      </c>
      <c r="E4244" t="s">
        <v>26</v>
      </c>
      <c r="F4244" t="str">
        <f t="shared" si="397"/>
        <v>EAST</v>
      </c>
      <c r="G4244" t="s">
        <v>80</v>
      </c>
      <c r="H4244" t="str">
        <f t="shared" si="398"/>
        <v>Furniture</v>
      </c>
      <c r="I4244" s="2" t="s">
        <v>2032</v>
      </c>
      <c r="J4244" s="1">
        <v>45914</v>
      </c>
      <c r="K4244">
        <v>436.96</v>
      </c>
      <c r="L4244" s="4">
        <v>436.96</v>
      </c>
      <c r="M4244" s="4" t="str">
        <f t="shared" si="399"/>
        <v>Low Sales</v>
      </c>
      <c r="N4244" s="2" t="str">
        <f t="shared" si="400"/>
        <v>Grade C</v>
      </c>
      <c r="O4244"/>
      <c r="P4244" s="4">
        <v>0</v>
      </c>
      <c r="Q4244" t="s">
        <v>14</v>
      </c>
      <c r="R4244" s="4">
        <v>5</v>
      </c>
      <c r="S4244" t="str">
        <f>CONCATENATE(OrdersTable[[#This Row],[Clean_ID]],"-",OrdersTable[[#This Row],[Clean_Region]],"-",OrdersTable[[#This Row],[Clean_Product]])</f>
        <v>5242-EAST-Furniture</v>
      </c>
    </row>
    <row r="4245" spans="1:19" x14ac:dyDescent="0.3">
      <c r="A4245" t="s">
        <v>10442</v>
      </c>
      <c r="B4245" t="str">
        <f t="shared" si="396"/>
        <v>5243</v>
      </c>
      <c r="C4245" t="s">
        <v>10443</v>
      </c>
      <c r="D4245" t="str">
        <f t="shared" si="401"/>
        <v>Edward Rogers</v>
      </c>
      <c r="E4245" t="s">
        <v>21</v>
      </c>
      <c r="F4245" t="str">
        <f t="shared" si="397"/>
        <v>CENTRAL</v>
      </c>
      <c r="G4245" t="s">
        <v>40</v>
      </c>
      <c r="H4245" t="str">
        <f t="shared" si="398"/>
        <v>Office Supplies</v>
      </c>
      <c r="I4245" s="2" t="s">
        <v>3466</v>
      </c>
      <c r="J4245" s="1">
        <v>45757</v>
      </c>
      <c r="K4245"/>
      <c r="L4245" s="4">
        <v>0</v>
      </c>
      <c r="M4245" s="4" t="str">
        <f t="shared" si="399"/>
        <v>Low Sales</v>
      </c>
      <c r="N4245" s="2" t="str">
        <f t="shared" si="400"/>
        <v>Grade C</v>
      </c>
      <c r="O4245">
        <v>10</v>
      </c>
      <c r="P4245" s="4">
        <v>10</v>
      </c>
      <c r="Q4245" t="s">
        <v>31</v>
      </c>
      <c r="R4245" s="4">
        <v>14</v>
      </c>
      <c r="S4245" t="str">
        <f>CONCATENATE(OrdersTable[[#This Row],[Clean_ID]],"-",OrdersTable[[#This Row],[Clean_Region]],"-",OrdersTable[[#This Row],[Clean_Product]])</f>
        <v>5243-CENTRAL-Office Supplies</v>
      </c>
    </row>
    <row r="4246" spans="1:19" x14ac:dyDescent="0.3">
      <c r="A4246" t="s">
        <v>10444</v>
      </c>
      <c r="B4246" t="str">
        <f t="shared" si="396"/>
        <v>5244</v>
      </c>
      <c r="C4246" t="s">
        <v>10445</v>
      </c>
      <c r="D4246" t="str">
        <f t="shared" si="401"/>
        <v>Sheena Hunter</v>
      </c>
      <c r="E4246" t="s">
        <v>44</v>
      </c>
      <c r="F4246" t="str">
        <f t="shared" si="397"/>
        <v>SOUTH</v>
      </c>
      <c r="G4246" t="s">
        <v>40</v>
      </c>
      <c r="H4246" t="str">
        <f t="shared" si="398"/>
        <v>Office Supplies</v>
      </c>
      <c r="I4246" s="2" t="s">
        <v>1085</v>
      </c>
      <c r="J4246" s="1">
        <v>45934</v>
      </c>
      <c r="K4246">
        <v>3776.11</v>
      </c>
      <c r="L4246" s="4">
        <v>3776.11</v>
      </c>
      <c r="M4246" s="4" t="str">
        <f t="shared" si="399"/>
        <v>High Sales</v>
      </c>
      <c r="N4246" s="2" t="str">
        <f t="shared" si="400"/>
        <v>Grade B</v>
      </c>
      <c r="O4246"/>
      <c r="P4246" s="4">
        <v>0</v>
      </c>
      <c r="Q4246" t="s">
        <v>31</v>
      </c>
      <c r="R4246" s="4">
        <v>4</v>
      </c>
      <c r="S4246" t="str">
        <f>CONCATENATE(OrdersTable[[#This Row],[Clean_ID]],"-",OrdersTable[[#This Row],[Clean_Region]],"-",OrdersTable[[#This Row],[Clean_Product]])</f>
        <v>5244-SOUTH-Office Supplies</v>
      </c>
    </row>
    <row r="4247" spans="1:19" x14ac:dyDescent="0.3">
      <c r="A4247" t="s">
        <v>10446</v>
      </c>
      <c r="B4247" t="str">
        <f t="shared" si="396"/>
        <v>5245</v>
      </c>
      <c r="C4247" t="s">
        <v>10447</v>
      </c>
      <c r="D4247" t="str">
        <f t="shared" si="401"/>
        <v>Jacob Pruitt</v>
      </c>
      <c r="E4247" t="s">
        <v>34</v>
      </c>
      <c r="F4247" t="str">
        <f t="shared" si="397"/>
        <v>NORTH</v>
      </c>
      <c r="G4247" t="s">
        <v>12</v>
      </c>
      <c r="H4247" t="str">
        <f t="shared" si="398"/>
        <v>Electronics</v>
      </c>
      <c r="I4247" s="2" t="s">
        <v>4959</v>
      </c>
      <c r="J4247" s="1">
        <v>45749</v>
      </c>
      <c r="K4247"/>
      <c r="L4247" s="4">
        <v>0</v>
      </c>
      <c r="M4247" s="4" t="str">
        <f t="shared" si="399"/>
        <v>Low Sales</v>
      </c>
      <c r="N4247" s="2" t="str">
        <f t="shared" si="400"/>
        <v>Grade C</v>
      </c>
      <c r="O4247">
        <v>5</v>
      </c>
      <c r="P4247" s="4">
        <v>5</v>
      </c>
      <c r="Q4247" t="s">
        <v>23</v>
      </c>
      <c r="R4247" s="4">
        <v>5</v>
      </c>
      <c r="S4247" t="str">
        <f>CONCATENATE(OrdersTable[[#This Row],[Clean_ID]],"-",OrdersTable[[#This Row],[Clean_Region]],"-",OrdersTable[[#This Row],[Clean_Product]])</f>
        <v>5245-NORTH-Electronics</v>
      </c>
    </row>
    <row r="4248" spans="1:19" x14ac:dyDescent="0.3">
      <c r="A4248" t="s">
        <v>10448</v>
      </c>
      <c r="B4248" t="str">
        <f t="shared" si="396"/>
        <v>5246</v>
      </c>
      <c r="C4248" t="s">
        <v>10449</v>
      </c>
      <c r="D4248" t="str">
        <f t="shared" si="401"/>
        <v>Joe Herrera</v>
      </c>
      <c r="E4248" t="s">
        <v>11</v>
      </c>
      <c r="F4248" t="str">
        <f t="shared" si="397"/>
        <v>NORTH</v>
      </c>
      <c r="G4248" t="s">
        <v>35</v>
      </c>
      <c r="H4248" t="str">
        <f t="shared" si="398"/>
        <v>Electronics</v>
      </c>
      <c r="I4248" s="2" t="s">
        <v>10450</v>
      </c>
      <c r="J4248" s="1">
        <v>45823</v>
      </c>
      <c r="K4248">
        <v>2933.13</v>
      </c>
      <c r="L4248" s="4">
        <v>2933.13</v>
      </c>
      <c r="M4248" s="4" t="str">
        <f t="shared" si="399"/>
        <v>High Sales</v>
      </c>
      <c r="N4248" s="2" t="str">
        <f t="shared" si="400"/>
        <v>Grade B</v>
      </c>
      <c r="O4248">
        <v>10</v>
      </c>
      <c r="P4248" s="4">
        <v>10</v>
      </c>
      <c r="Q4248" t="s">
        <v>23</v>
      </c>
      <c r="R4248" s="4">
        <v>3</v>
      </c>
      <c r="S4248" t="str">
        <f>CONCATENATE(OrdersTable[[#This Row],[Clean_ID]],"-",OrdersTable[[#This Row],[Clean_Region]],"-",OrdersTable[[#This Row],[Clean_Product]])</f>
        <v>5246-NORTH-Electronics</v>
      </c>
    </row>
    <row r="4249" spans="1:19" x14ac:dyDescent="0.3">
      <c r="A4249" t="s">
        <v>10451</v>
      </c>
      <c r="B4249" t="str">
        <f t="shared" si="396"/>
        <v>5247</v>
      </c>
      <c r="C4249" t="s">
        <v>10452</v>
      </c>
      <c r="D4249" t="str">
        <f t="shared" si="401"/>
        <v>Frank Johnson</v>
      </c>
      <c r="E4249" t="s">
        <v>21</v>
      </c>
      <c r="F4249" t="str">
        <f t="shared" si="397"/>
        <v>CENTRAL</v>
      </c>
      <c r="G4249" t="s">
        <v>35</v>
      </c>
      <c r="H4249" t="str">
        <f t="shared" si="398"/>
        <v>Electronics</v>
      </c>
      <c r="I4249" s="2" t="s">
        <v>4816</v>
      </c>
      <c r="J4249" s="1">
        <v>45689</v>
      </c>
      <c r="K4249"/>
      <c r="L4249" s="4">
        <v>0</v>
      </c>
      <c r="M4249" s="4" t="str">
        <f t="shared" si="399"/>
        <v>Low Sales</v>
      </c>
      <c r="N4249" s="2" t="str">
        <f t="shared" si="400"/>
        <v>Grade C</v>
      </c>
      <c r="O4249">
        <v>20</v>
      </c>
      <c r="P4249" s="4">
        <v>20</v>
      </c>
      <c r="Q4249" t="s">
        <v>18</v>
      </c>
      <c r="R4249" s="4">
        <v>13</v>
      </c>
      <c r="S4249" t="str">
        <f>CONCATENATE(OrdersTable[[#This Row],[Clean_ID]],"-",OrdersTable[[#This Row],[Clean_Region]],"-",OrdersTable[[#This Row],[Clean_Product]])</f>
        <v>5247-CENTRAL-Electronics</v>
      </c>
    </row>
    <row r="4250" spans="1:19" x14ac:dyDescent="0.3">
      <c r="A4250" t="s">
        <v>10453</v>
      </c>
      <c r="B4250" t="str">
        <f t="shared" si="396"/>
        <v>5248</v>
      </c>
      <c r="C4250" t="s">
        <v>3582</v>
      </c>
      <c r="D4250" t="str">
        <f t="shared" si="401"/>
        <v>Mark Moore</v>
      </c>
      <c r="E4250" t="s">
        <v>11</v>
      </c>
      <c r="F4250" t="str">
        <f t="shared" si="397"/>
        <v>NORTH</v>
      </c>
      <c r="G4250" t="s">
        <v>35</v>
      </c>
      <c r="H4250" t="str">
        <f t="shared" si="398"/>
        <v>Electronics</v>
      </c>
      <c r="I4250" s="2" t="s">
        <v>4322</v>
      </c>
      <c r="J4250" s="1">
        <v>45737</v>
      </c>
      <c r="K4250"/>
      <c r="L4250" s="4">
        <v>0</v>
      </c>
      <c r="M4250" s="4" t="str">
        <f t="shared" si="399"/>
        <v>Low Sales</v>
      </c>
      <c r="N4250" s="2" t="str">
        <f t="shared" si="400"/>
        <v>Grade C</v>
      </c>
      <c r="O4250"/>
      <c r="P4250" s="4">
        <v>0</v>
      </c>
      <c r="Q4250" t="s">
        <v>37</v>
      </c>
      <c r="R4250" s="4">
        <v>3</v>
      </c>
      <c r="S4250" t="str">
        <f>CONCATENATE(OrdersTable[[#This Row],[Clean_ID]],"-",OrdersTable[[#This Row],[Clean_Region]],"-",OrdersTable[[#This Row],[Clean_Product]])</f>
        <v>5248-NORTH-Electronics</v>
      </c>
    </row>
    <row r="4251" spans="1:19" x14ac:dyDescent="0.3">
      <c r="A4251" t="s">
        <v>10454</v>
      </c>
      <c r="B4251" t="str">
        <f t="shared" si="396"/>
        <v>5249</v>
      </c>
      <c r="C4251" t="s">
        <v>10455</v>
      </c>
      <c r="D4251" t="str">
        <f t="shared" si="401"/>
        <v>Andre James</v>
      </c>
      <c r="E4251" t="s">
        <v>26</v>
      </c>
      <c r="F4251" t="str">
        <f t="shared" si="397"/>
        <v>EAST</v>
      </c>
      <c r="G4251" t="s">
        <v>35</v>
      </c>
      <c r="H4251" t="str">
        <f t="shared" si="398"/>
        <v>Electronics</v>
      </c>
      <c r="I4251" s="2" t="s">
        <v>10456</v>
      </c>
      <c r="J4251" s="1">
        <v>45853</v>
      </c>
      <c r="K4251"/>
      <c r="L4251" s="4">
        <v>0</v>
      </c>
      <c r="M4251" s="4" t="str">
        <f t="shared" si="399"/>
        <v>Low Sales</v>
      </c>
      <c r="N4251" s="2" t="str">
        <f t="shared" si="400"/>
        <v>Grade C</v>
      </c>
      <c r="O4251">
        <v>20</v>
      </c>
      <c r="P4251" s="4">
        <v>20</v>
      </c>
      <c r="Q4251" t="s">
        <v>14</v>
      </c>
      <c r="R4251" s="4">
        <v>2</v>
      </c>
      <c r="S4251" t="str">
        <f>CONCATENATE(OrdersTable[[#This Row],[Clean_ID]],"-",OrdersTable[[#This Row],[Clean_Region]],"-",OrdersTable[[#This Row],[Clean_Product]])</f>
        <v>5249-EAST-Electronics</v>
      </c>
    </row>
    <row r="4252" spans="1:19" x14ac:dyDescent="0.3">
      <c r="A4252" t="s">
        <v>10457</v>
      </c>
      <c r="B4252" t="str">
        <f t="shared" si="396"/>
        <v>5250</v>
      </c>
      <c r="C4252" t="s">
        <v>10458</v>
      </c>
      <c r="D4252" t="str">
        <f t="shared" si="401"/>
        <v>Sherry Cooper</v>
      </c>
      <c r="E4252" t="s">
        <v>51</v>
      </c>
      <c r="F4252" t="str">
        <f t="shared" si="397"/>
        <v>WEST</v>
      </c>
      <c r="G4252" t="s">
        <v>40</v>
      </c>
      <c r="H4252" t="str">
        <f t="shared" si="398"/>
        <v>Office Supplies</v>
      </c>
      <c r="I4252" s="2" t="s">
        <v>3329</v>
      </c>
      <c r="J4252" s="1">
        <v>45679</v>
      </c>
      <c r="K4252"/>
      <c r="L4252" s="4">
        <v>0</v>
      </c>
      <c r="M4252" s="4" t="str">
        <f t="shared" si="399"/>
        <v>Low Sales</v>
      </c>
      <c r="N4252" s="2" t="str">
        <f t="shared" si="400"/>
        <v>Grade C</v>
      </c>
      <c r="O4252">
        <v>15</v>
      </c>
      <c r="P4252" s="4">
        <v>15</v>
      </c>
      <c r="Q4252" t="s">
        <v>14</v>
      </c>
      <c r="R4252" s="4">
        <v>3</v>
      </c>
      <c r="S4252" t="str">
        <f>CONCATENATE(OrdersTable[[#This Row],[Clean_ID]],"-",OrdersTable[[#This Row],[Clean_Region]],"-",OrdersTable[[#This Row],[Clean_Product]])</f>
        <v>5250-WEST-Office Supplies</v>
      </c>
    </row>
    <row r="4253" spans="1:19" x14ac:dyDescent="0.3">
      <c r="A4253" t="s">
        <v>10459</v>
      </c>
      <c r="B4253" t="str">
        <f t="shared" si="396"/>
        <v>5251</v>
      </c>
      <c r="C4253" t="s">
        <v>10460</v>
      </c>
      <c r="D4253" t="str">
        <f t="shared" si="401"/>
        <v>Nathaniel Chen</v>
      </c>
      <c r="E4253" t="s">
        <v>34</v>
      </c>
      <c r="F4253" t="str">
        <f t="shared" si="397"/>
        <v>NORTH</v>
      </c>
      <c r="G4253" t="s">
        <v>40</v>
      </c>
      <c r="H4253" t="str">
        <f t="shared" si="398"/>
        <v>Office Supplies</v>
      </c>
      <c r="I4253" s="2" t="s">
        <v>10461</v>
      </c>
      <c r="J4253" s="1">
        <v>46133</v>
      </c>
      <c r="K4253">
        <v>4761.6400000000003</v>
      </c>
      <c r="L4253" s="4">
        <v>4761.6400000000003</v>
      </c>
      <c r="M4253" s="4" t="str">
        <f t="shared" si="399"/>
        <v>High Sales</v>
      </c>
      <c r="N4253" s="2" t="str">
        <f t="shared" si="400"/>
        <v>Grade A</v>
      </c>
      <c r="O4253">
        <v>5</v>
      </c>
      <c r="P4253" s="4">
        <v>5</v>
      </c>
      <c r="Q4253" t="s">
        <v>18</v>
      </c>
      <c r="R4253" s="4">
        <v>6</v>
      </c>
      <c r="S4253" t="str">
        <f>CONCATENATE(OrdersTable[[#This Row],[Clean_ID]],"-",OrdersTable[[#This Row],[Clean_Region]],"-",OrdersTable[[#This Row],[Clean_Product]])</f>
        <v>5251-NORTH-Office Supplies</v>
      </c>
    </row>
    <row r="4254" spans="1:19" x14ac:dyDescent="0.3">
      <c r="A4254" t="s">
        <v>10462</v>
      </c>
      <c r="B4254" t="str">
        <f t="shared" si="396"/>
        <v>5252</v>
      </c>
      <c r="C4254" t="s">
        <v>10463</v>
      </c>
      <c r="D4254" t="str">
        <f t="shared" si="401"/>
        <v>Kyle Hale</v>
      </c>
      <c r="E4254" t="s">
        <v>44</v>
      </c>
      <c r="F4254" t="str">
        <f t="shared" si="397"/>
        <v>SOUTH</v>
      </c>
      <c r="G4254" t="s">
        <v>40</v>
      </c>
      <c r="H4254" t="str">
        <f t="shared" si="398"/>
        <v>Office Supplies</v>
      </c>
      <c r="I4254" s="2" t="s">
        <v>1168</v>
      </c>
      <c r="J4254" s="1">
        <v>45475</v>
      </c>
      <c r="K4254"/>
      <c r="L4254" s="4">
        <v>0</v>
      </c>
      <c r="M4254" s="4" t="str">
        <f t="shared" si="399"/>
        <v>Low Sales</v>
      </c>
      <c r="N4254" s="2" t="str">
        <f t="shared" si="400"/>
        <v>Grade C</v>
      </c>
      <c r="O4254">
        <v>20</v>
      </c>
      <c r="P4254" s="4">
        <v>20</v>
      </c>
      <c r="Q4254" t="s">
        <v>14</v>
      </c>
      <c r="R4254" s="4">
        <v>1</v>
      </c>
      <c r="S4254" t="str">
        <f>CONCATENATE(OrdersTable[[#This Row],[Clean_ID]],"-",OrdersTable[[#This Row],[Clean_Region]],"-",OrdersTable[[#This Row],[Clean_Product]])</f>
        <v>5252-SOUTH-Office Supplies</v>
      </c>
    </row>
    <row r="4255" spans="1:19" x14ac:dyDescent="0.3">
      <c r="A4255" t="s">
        <v>10464</v>
      </c>
      <c r="B4255" t="str">
        <f t="shared" si="396"/>
        <v>5253</v>
      </c>
      <c r="C4255" t="s">
        <v>10465</v>
      </c>
      <c r="D4255" t="str">
        <f t="shared" si="401"/>
        <v>Rebecca Hill</v>
      </c>
      <c r="E4255" t="s">
        <v>21</v>
      </c>
      <c r="F4255" t="str">
        <f t="shared" si="397"/>
        <v>CENTRAL</v>
      </c>
      <c r="G4255" t="s">
        <v>40</v>
      </c>
      <c r="H4255" t="str">
        <f t="shared" si="398"/>
        <v>Office Supplies</v>
      </c>
      <c r="I4255" s="2" t="s">
        <v>10466</v>
      </c>
      <c r="J4255" s="1">
        <v>46055</v>
      </c>
      <c r="K4255"/>
      <c r="L4255" s="4">
        <v>0</v>
      </c>
      <c r="M4255" s="4" t="str">
        <f t="shared" si="399"/>
        <v>Low Sales</v>
      </c>
      <c r="N4255" s="2" t="str">
        <f t="shared" si="400"/>
        <v>Grade C</v>
      </c>
      <c r="O4255"/>
      <c r="P4255" s="4">
        <v>0</v>
      </c>
      <c r="Q4255" t="s">
        <v>23</v>
      </c>
      <c r="R4255" s="4">
        <v>15</v>
      </c>
      <c r="S4255" t="str">
        <f>CONCATENATE(OrdersTable[[#This Row],[Clean_ID]],"-",OrdersTable[[#This Row],[Clean_Region]],"-",OrdersTable[[#This Row],[Clean_Product]])</f>
        <v>5253-CENTRAL-Office Supplies</v>
      </c>
    </row>
    <row r="4256" spans="1:19" x14ac:dyDescent="0.3">
      <c r="A4256" t="s">
        <v>10467</v>
      </c>
      <c r="B4256" t="str">
        <f t="shared" si="396"/>
        <v>5254</v>
      </c>
      <c r="C4256" t="s">
        <v>10468</v>
      </c>
      <c r="D4256" t="str">
        <f t="shared" si="401"/>
        <v>Lawrence Johnson</v>
      </c>
      <c r="E4256" t="s">
        <v>34</v>
      </c>
      <c r="F4256" t="str">
        <f t="shared" si="397"/>
        <v>NORTH</v>
      </c>
      <c r="G4256" t="s">
        <v>35</v>
      </c>
      <c r="H4256" t="str">
        <f t="shared" si="398"/>
        <v>Electronics</v>
      </c>
      <c r="I4256" s="2" t="s">
        <v>2660</v>
      </c>
      <c r="J4256" s="1">
        <v>45476</v>
      </c>
      <c r="K4256">
        <v>1841.73</v>
      </c>
      <c r="L4256" s="4">
        <v>1841.73</v>
      </c>
      <c r="M4256" s="4" t="str">
        <f t="shared" si="399"/>
        <v>Low Sales</v>
      </c>
      <c r="N4256" s="2" t="str">
        <f t="shared" si="400"/>
        <v>Grade C</v>
      </c>
      <c r="O4256">
        <v>15</v>
      </c>
      <c r="P4256" s="4">
        <v>15</v>
      </c>
      <c r="Q4256" t="s">
        <v>18</v>
      </c>
      <c r="R4256" s="4">
        <v>1</v>
      </c>
      <c r="S4256" t="str">
        <f>CONCATENATE(OrdersTable[[#This Row],[Clean_ID]],"-",OrdersTable[[#This Row],[Clean_Region]],"-",OrdersTable[[#This Row],[Clean_Product]])</f>
        <v>5254-NORTH-Electronics</v>
      </c>
    </row>
    <row r="4257" spans="1:19" x14ac:dyDescent="0.3">
      <c r="A4257" t="s">
        <v>10469</v>
      </c>
      <c r="B4257" t="str">
        <f t="shared" si="396"/>
        <v>5255</v>
      </c>
      <c r="C4257" t="s">
        <v>10470</v>
      </c>
      <c r="D4257" t="str">
        <f t="shared" si="401"/>
        <v>Barbara Lucas</v>
      </c>
      <c r="E4257" t="s">
        <v>11</v>
      </c>
      <c r="F4257" t="str">
        <f t="shared" si="397"/>
        <v>NORTH</v>
      </c>
      <c r="G4257" t="s">
        <v>40</v>
      </c>
      <c r="H4257" t="str">
        <f t="shared" si="398"/>
        <v>Office Supplies</v>
      </c>
      <c r="I4257" s="2" t="s">
        <v>415</v>
      </c>
      <c r="J4257" s="1">
        <v>46041</v>
      </c>
      <c r="K4257">
        <v>1685.77</v>
      </c>
      <c r="L4257" s="4">
        <v>1685.77</v>
      </c>
      <c r="M4257" s="4" t="str">
        <f t="shared" si="399"/>
        <v>Low Sales</v>
      </c>
      <c r="N4257" s="2" t="str">
        <f t="shared" si="400"/>
        <v>Grade C</v>
      </c>
      <c r="O4257">
        <v>10</v>
      </c>
      <c r="P4257" s="4">
        <v>10</v>
      </c>
      <c r="Q4257" t="s">
        <v>14</v>
      </c>
      <c r="R4257" s="4">
        <v>9</v>
      </c>
      <c r="S4257" t="str">
        <f>CONCATENATE(OrdersTable[[#This Row],[Clean_ID]],"-",OrdersTable[[#This Row],[Clean_Region]],"-",OrdersTable[[#This Row],[Clean_Product]])</f>
        <v>5255-NORTH-Office Supplies</v>
      </c>
    </row>
    <row r="4258" spans="1:19" x14ac:dyDescent="0.3">
      <c r="A4258" t="s">
        <v>10471</v>
      </c>
      <c r="B4258" t="str">
        <f t="shared" si="396"/>
        <v>5256</v>
      </c>
      <c r="C4258" t="s">
        <v>10472</v>
      </c>
      <c r="D4258" t="str">
        <f t="shared" si="401"/>
        <v>Kenneth Salas</v>
      </c>
      <c r="E4258" t="s">
        <v>26</v>
      </c>
      <c r="F4258" t="str">
        <f t="shared" si="397"/>
        <v>EAST</v>
      </c>
      <c r="G4258" t="s">
        <v>40</v>
      </c>
      <c r="H4258" t="str">
        <f t="shared" si="398"/>
        <v>Office Supplies</v>
      </c>
      <c r="I4258" s="2" t="s">
        <v>344</v>
      </c>
      <c r="J4258" s="1">
        <v>45715</v>
      </c>
      <c r="K4258">
        <v>1680.47</v>
      </c>
      <c r="L4258" s="4">
        <v>1680.47</v>
      </c>
      <c r="M4258" s="4" t="str">
        <f t="shared" si="399"/>
        <v>Low Sales</v>
      </c>
      <c r="N4258" s="2" t="str">
        <f t="shared" si="400"/>
        <v>Grade C</v>
      </c>
      <c r="O4258">
        <v>15</v>
      </c>
      <c r="P4258" s="4">
        <v>15</v>
      </c>
      <c r="Q4258" t="s">
        <v>18</v>
      </c>
      <c r="R4258" s="4">
        <v>4</v>
      </c>
      <c r="S4258" t="str">
        <f>CONCATENATE(OrdersTable[[#This Row],[Clean_ID]],"-",OrdersTable[[#This Row],[Clean_Region]],"-",OrdersTable[[#This Row],[Clean_Product]])</f>
        <v>5256-EAST-Office Supplies</v>
      </c>
    </row>
    <row r="4259" spans="1:19" x14ac:dyDescent="0.3">
      <c r="A4259" t="s">
        <v>10473</v>
      </c>
      <c r="B4259" t="str">
        <f t="shared" si="396"/>
        <v>5257</v>
      </c>
      <c r="C4259" t="s">
        <v>10474</v>
      </c>
      <c r="D4259" t="str">
        <f t="shared" si="401"/>
        <v>Mr. Ian Thomas</v>
      </c>
      <c r="E4259" t="s">
        <v>44</v>
      </c>
      <c r="F4259" t="str">
        <f t="shared" si="397"/>
        <v>SOUTH</v>
      </c>
      <c r="G4259" t="s">
        <v>80</v>
      </c>
      <c r="H4259" t="str">
        <f t="shared" si="398"/>
        <v>Furniture</v>
      </c>
      <c r="I4259" s="2" t="s">
        <v>1385</v>
      </c>
      <c r="J4259" s="1">
        <v>46035</v>
      </c>
      <c r="K4259">
        <v>3569.98</v>
      </c>
      <c r="L4259" s="4">
        <v>3569.98</v>
      </c>
      <c r="M4259" s="4" t="str">
        <f t="shared" si="399"/>
        <v>High Sales</v>
      </c>
      <c r="N4259" s="2" t="str">
        <f t="shared" si="400"/>
        <v>Grade B</v>
      </c>
      <c r="O4259"/>
      <c r="P4259" s="4">
        <v>0</v>
      </c>
      <c r="Q4259" t="s">
        <v>14</v>
      </c>
      <c r="R4259" s="4">
        <v>15</v>
      </c>
      <c r="S4259" t="str">
        <f>CONCATENATE(OrdersTable[[#This Row],[Clean_ID]],"-",OrdersTable[[#This Row],[Clean_Region]],"-",OrdersTable[[#This Row],[Clean_Product]])</f>
        <v>5257-SOUTH-Furniture</v>
      </c>
    </row>
    <row r="4260" spans="1:19" x14ac:dyDescent="0.3">
      <c r="A4260" t="s">
        <v>10475</v>
      </c>
      <c r="B4260" t="str">
        <f t="shared" si="396"/>
        <v>5258</v>
      </c>
      <c r="C4260" t="s">
        <v>10476</v>
      </c>
      <c r="D4260" t="str">
        <f t="shared" si="401"/>
        <v>Paul Ball</v>
      </c>
      <c r="E4260" t="s">
        <v>44</v>
      </c>
      <c r="F4260" t="str">
        <f t="shared" si="397"/>
        <v>SOUTH</v>
      </c>
      <c r="G4260" t="s">
        <v>40</v>
      </c>
      <c r="H4260" t="str">
        <f t="shared" si="398"/>
        <v>Office Supplies</v>
      </c>
      <c r="I4260" s="2" t="s">
        <v>10477</v>
      </c>
      <c r="J4260" s="1">
        <v>45556</v>
      </c>
      <c r="K4260">
        <v>1169.79</v>
      </c>
      <c r="L4260" s="4">
        <v>1169.79</v>
      </c>
      <c r="M4260" s="4" t="str">
        <f t="shared" si="399"/>
        <v>Low Sales</v>
      </c>
      <c r="N4260" s="2" t="str">
        <f t="shared" si="400"/>
        <v>Grade C</v>
      </c>
      <c r="O4260">
        <v>15</v>
      </c>
      <c r="P4260" s="4">
        <v>15</v>
      </c>
      <c r="Q4260" t="s">
        <v>14</v>
      </c>
      <c r="R4260" s="4">
        <v>5</v>
      </c>
      <c r="S4260" t="str">
        <f>CONCATENATE(OrdersTable[[#This Row],[Clean_ID]],"-",OrdersTable[[#This Row],[Clean_Region]],"-",OrdersTable[[#This Row],[Clean_Product]])</f>
        <v>5258-SOUTH-Office Supplies</v>
      </c>
    </row>
    <row r="4261" spans="1:19" x14ac:dyDescent="0.3">
      <c r="A4261" t="s">
        <v>10478</v>
      </c>
      <c r="B4261" t="str">
        <f t="shared" si="396"/>
        <v>5259</v>
      </c>
      <c r="C4261" t="s">
        <v>10479</v>
      </c>
      <c r="D4261" t="str">
        <f t="shared" si="401"/>
        <v>Jerry Price</v>
      </c>
      <c r="E4261" t="s">
        <v>34</v>
      </c>
      <c r="F4261" t="str">
        <f t="shared" si="397"/>
        <v>NORTH</v>
      </c>
      <c r="G4261" t="s">
        <v>35</v>
      </c>
      <c r="H4261" t="str">
        <f t="shared" si="398"/>
        <v>Electronics</v>
      </c>
      <c r="I4261" s="2" t="s">
        <v>8504</v>
      </c>
      <c r="J4261" s="1">
        <v>45816</v>
      </c>
      <c r="K4261">
        <v>1362.93</v>
      </c>
      <c r="L4261" s="4">
        <v>1362.93</v>
      </c>
      <c r="M4261" s="4" t="str">
        <f t="shared" si="399"/>
        <v>Low Sales</v>
      </c>
      <c r="N4261" s="2" t="str">
        <f t="shared" si="400"/>
        <v>Grade C</v>
      </c>
      <c r="O4261">
        <v>20</v>
      </c>
      <c r="P4261" s="4">
        <v>20</v>
      </c>
      <c r="Q4261" t="s">
        <v>23</v>
      </c>
      <c r="R4261" s="4">
        <v>10</v>
      </c>
      <c r="S4261" t="str">
        <f>CONCATENATE(OrdersTable[[#This Row],[Clean_ID]],"-",OrdersTable[[#This Row],[Clean_Region]],"-",OrdersTable[[#This Row],[Clean_Product]])</f>
        <v>5259-NORTH-Electronics</v>
      </c>
    </row>
    <row r="4262" spans="1:19" x14ac:dyDescent="0.3">
      <c r="A4262" t="s">
        <v>10480</v>
      </c>
      <c r="B4262" t="str">
        <f t="shared" si="396"/>
        <v>5260</v>
      </c>
      <c r="C4262" t="s">
        <v>10481</v>
      </c>
      <c r="D4262" t="str">
        <f t="shared" si="401"/>
        <v>Danny Stevens</v>
      </c>
      <c r="E4262" t="s">
        <v>21</v>
      </c>
      <c r="F4262" t="str">
        <f t="shared" si="397"/>
        <v>CENTRAL</v>
      </c>
      <c r="G4262" t="s">
        <v>80</v>
      </c>
      <c r="H4262" t="str">
        <f t="shared" si="398"/>
        <v>Furniture</v>
      </c>
      <c r="I4262" s="2" t="s">
        <v>5355</v>
      </c>
      <c r="J4262" s="1">
        <v>45820</v>
      </c>
      <c r="K4262">
        <v>273.41000000000003</v>
      </c>
      <c r="L4262" s="4">
        <v>273.41000000000003</v>
      </c>
      <c r="M4262" s="4" t="str">
        <f t="shared" si="399"/>
        <v>Low Sales</v>
      </c>
      <c r="N4262" s="2" t="str">
        <f t="shared" si="400"/>
        <v>Grade C</v>
      </c>
      <c r="O4262">
        <v>5</v>
      </c>
      <c r="P4262" s="4">
        <v>5</v>
      </c>
      <c r="Q4262" t="s">
        <v>14</v>
      </c>
      <c r="R4262" s="4">
        <v>7</v>
      </c>
      <c r="S4262" t="str">
        <f>CONCATENATE(OrdersTable[[#This Row],[Clean_ID]],"-",OrdersTable[[#This Row],[Clean_Region]],"-",OrdersTable[[#This Row],[Clean_Product]])</f>
        <v>5260-CENTRAL-Furniture</v>
      </c>
    </row>
    <row r="4263" spans="1:19" x14ac:dyDescent="0.3">
      <c r="A4263" t="s">
        <v>10482</v>
      </c>
      <c r="B4263" t="str">
        <f t="shared" si="396"/>
        <v>5261</v>
      </c>
      <c r="C4263" t="s">
        <v>10483</v>
      </c>
      <c r="D4263" t="str">
        <f t="shared" si="401"/>
        <v>Jill Miller</v>
      </c>
      <c r="E4263" t="s">
        <v>21</v>
      </c>
      <c r="F4263" t="str">
        <f t="shared" si="397"/>
        <v>CENTRAL</v>
      </c>
      <c r="G4263" t="s">
        <v>80</v>
      </c>
      <c r="H4263" t="str">
        <f t="shared" si="398"/>
        <v>Furniture</v>
      </c>
      <c r="I4263" s="2" t="s">
        <v>1338</v>
      </c>
      <c r="J4263" s="1">
        <v>45525</v>
      </c>
      <c r="K4263">
        <v>1124.2</v>
      </c>
      <c r="L4263" s="4">
        <v>1124.2</v>
      </c>
      <c r="M4263" s="4" t="str">
        <f t="shared" si="399"/>
        <v>Low Sales</v>
      </c>
      <c r="N4263" s="2" t="str">
        <f t="shared" si="400"/>
        <v>Grade C</v>
      </c>
      <c r="O4263"/>
      <c r="P4263" s="4">
        <v>0</v>
      </c>
      <c r="Q4263" t="s">
        <v>14</v>
      </c>
      <c r="R4263" s="4">
        <v>11</v>
      </c>
      <c r="S4263" t="str">
        <f>CONCATENATE(OrdersTable[[#This Row],[Clean_ID]],"-",OrdersTable[[#This Row],[Clean_Region]],"-",OrdersTable[[#This Row],[Clean_Product]])</f>
        <v>5261-CENTRAL-Furniture</v>
      </c>
    </row>
    <row r="4264" spans="1:19" x14ac:dyDescent="0.3">
      <c r="A4264" t="s">
        <v>10484</v>
      </c>
      <c r="B4264" t="str">
        <f t="shared" si="396"/>
        <v>5262</v>
      </c>
      <c r="C4264" t="s">
        <v>10485</v>
      </c>
      <c r="D4264" t="str">
        <f t="shared" si="401"/>
        <v>Taylor Garcia</v>
      </c>
      <c r="E4264" t="s">
        <v>34</v>
      </c>
      <c r="F4264" t="str">
        <f t="shared" si="397"/>
        <v>NORTH</v>
      </c>
      <c r="G4264" t="s">
        <v>12</v>
      </c>
      <c r="H4264" t="str">
        <f t="shared" si="398"/>
        <v>Electronics</v>
      </c>
      <c r="I4264" s="2" t="s">
        <v>7679</v>
      </c>
      <c r="J4264" s="1">
        <v>46115</v>
      </c>
      <c r="K4264">
        <v>2855.97</v>
      </c>
      <c r="L4264" s="4">
        <v>2855.97</v>
      </c>
      <c r="M4264" s="4" t="str">
        <f t="shared" si="399"/>
        <v>High Sales</v>
      </c>
      <c r="N4264" s="2" t="str">
        <f t="shared" si="400"/>
        <v>Grade B</v>
      </c>
      <c r="O4264">
        <v>15</v>
      </c>
      <c r="P4264" s="4">
        <v>15</v>
      </c>
      <c r="Q4264" t="s">
        <v>18</v>
      </c>
      <c r="R4264" s="4">
        <v>7</v>
      </c>
      <c r="S4264" t="str">
        <f>CONCATENATE(OrdersTable[[#This Row],[Clean_ID]],"-",OrdersTable[[#This Row],[Clean_Region]],"-",OrdersTable[[#This Row],[Clean_Product]])</f>
        <v>5262-NORTH-Electronics</v>
      </c>
    </row>
    <row r="4265" spans="1:19" x14ac:dyDescent="0.3">
      <c r="A4265" t="s">
        <v>10486</v>
      </c>
      <c r="B4265" t="str">
        <f t="shared" si="396"/>
        <v>5263</v>
      </c>
      <c r="C4265" t="s">
        <v>4211</v>
      </c>
      <c r="D4265" t="str">
        <f t="shared" si="401"/>
        <v>Matthew Miller</v>
      </c>
      <c r="E4265" t="s">
        <v>26</v>
      </c>
      <c r="F4265" t="str">
        <f t="shared" si="397"/>
        <v>EAST</v>
      </c>
      <c r="G4265" t="s">
        <v>35</v>
      </c>
      <c r="H4265" t="str">
        <f t="shared" si="398"/>
        <v>Electronics</v>
      </c>
      <c r="I4265" s="2" t="s">
        <v>332</v>
      </c>
      <c r="J4265" s="1">
        <v>45823</v>
      </c>
      <c r="K4265"/>
      <c r="L4265" s="4">
        <v>0</v>
      </c>
      <c r="M4265" s="4" t="str">
        <f t="shared" si="399"/>
        <v>Low Sales</v>
      </c>
      <c r="N4265" s="2" t="str">
        <f t="shared" si="400"/>
        <v>Grade C</v>
      </c>
      <c r="O4265">
        <v>10</v>
      </c>
      <c r="P4265" s="4">
        <v>10</v>
      </c>
      <c r="Q4265" t="s">
        <v>31</v>
      </c>
      <c r="R4265" s="4">
        <v>6</v>
      </c>
      <c r="S4265" t="str">
        <f>CONCATENATE(OrdersTable[[#This Row],[Clean_ID]],"-",OrdersTable[[#This Row],[Clean_Region]],"-",OrdersTable[[#This Row],[Clean_Product]])</f>
        <v>5263-EAST-Electronics</v>
      </c>
    </row>
    <row r="4266" spans="1:19" x14ac:dyDescent="0.3">
      <c r="A4266" t="s">
        <v>10487</v>
      </c>
      <c r="B4266" t="str">
        <f t="shared" si="396"/>
        <v>5264</v>
      </c>
      <c r="C4266" t="s">
        <v>10488</v>
      </c>
      <c r="D4266" t="str">
        <f t="shared" si="401"/>
        <v>Carrie Braun</v>
      </c>
      <c r="E4266" t="s">
        <v>21</v>
      </c>
      <c r="F4266" t="str">
        <f t="shared" si="397"/>
        <v>CENTRAL</v>
      </c>
      <c r="G4266" t="s">
        <v>35</v>
      </c>
      <c r="H4266" t="str">
        <f t="shared" si="398"/>
        <v>Electronics</v>
      </c>
      <c r="I4266" s="2" t="s">
        <v>10489</v>
      </c>
      <c r="J4266" s="1">
        <v>45842</v>
      </c>
      <c r="K4266"/>
      <c r="L4266" s="4">
        <v>0</v>
      </c>
      <c r="M4266" s="4" t="str">
        <f t="shared" si="399"/>
        <v>Low Sales</v>
      </c>
      <c r="N4266" s="2" t="str">
        <f t="shared" si="400"/>
        <v>Grade C</v>
      </c>
      <c r="O4266">
        <v>10</v>
      </c>
      <c r="P4266" s="4">
        <v>10</v>
      </c>
      <c r="Q4266" t="s">
        <v>23</v>
      </c>
      <c r="R4266" s="4">
        <v>4</v>
      </c>
      <c r="S4266" t="str">
        <f>CONCATENATE(OrdersTable[[#This Row],[Clean_ID]],"-",OrdersTable[[#This Row],[Clean_Region]],"-",OrdersTable[[#This Row],[Clean_Product]])</f>
        <v>5264-CENTRAL-Electronics</v>
      </c>
    </row>
    <row r="4267" spans="1:19" x14ac:dyDescent="0.3">
      <c r="A4267" t="s">
        <v>10490</v>
      </c>
      <c r="B4267" t="str">
        <f t="shared" si="396"/>
        <v>5265</v>
      </c>
      <c r="C4267" t="s">
        <v>10491</v>
      </c>
      <c r="D4267" t="str">
        <f t="shared" si="401"/>
        <v>Jeremy Elliott</v>
      </c>
      <c r="E4267" t="s">
        <v>11</v>
      </c>
      <c r="F4267" t="str">
        <f t="shared" si="397"/>
        <v>NORTH</v>
      </c>
      <c r="G4267" t="s">
        <v>40</v>
      </c>
      <c r="H4267" t="str">
        <f t="shared" si="398"/>
        <v>Office Supplies</v>
      </c>
      <c r="I4267" s="2" t="s">
        <v>373</v>
      </c>
      <c r="J4267" s="1">
        <v>45806</v>
      </c>
      <c r="K4267">
        <v>4754.2299999999996</v>
      </c>
      <c r="L4267" s="4">
        <v>4754.2299999999996</v>
      </c>
      <c r="M4267" s="4" t="str">
        <f t="shared" si="399"/>
        <v>High Sales</v>
      </c>
      <c r="N4267" s="2" t="str">
        <f t="shared" si="400"/>
        <v>Grade A</v>
      </c>
      <c r="O4267">
        <v>10</v>
      </c>
      <c r="P4267" s="4">
        <v>10</v>
      </c>
      <c r="Q4267" t="s">
        <v>23</v>
      </c>
      <c r="R4267" s="4">
        <v>14</v>
      </c>
      <c r="S4267" t="str">
        <f>CONCATENATE(OrdersTable[[#This Row],[Clean_ID]],"-",OrdersTable[[#This Row],[Clean_Region]],"-",OrdersTable[[#This Row],[Clean_Product]])</f>
        <v>5265-NORTH-Office Supplies</v>
      </c>
    </row>
    <row r="4268" spans="1:19" x14ac:dyDescent="0.3">
      <c r="A4268" t="s">
        <v>10492</v>
      </c>
      <c r="B4268" t="str">
        <f t="shared" si="396"/>
        <v>5266</v>
      </c>
      <c r="C4268" t="s">
        <v>10493</v>
      </c>
      <c r="D4268" t="str">
        <f t="shared" si="401"/>
        <v>Erika Hill Dvm</v>
      </c>
      <c r="E4268" t="s">
        <v>11</v>
      </c>
      <c r="F4268" t="str">
        <f t="shared" si="397"/>
        <v>NORTH</v>
      </c>
      <c r="G4268" t="s">
        <v>80</v>
      </c>
      <c r="H4268" t="str">
        <f t="shared" si="398"/>
        <v>Furniture</v>
      </c>
      <c r="I4268" s="2" t="s">
        <v>6147</v>
      </c>
      <c r="J4268" s="1">
        <v>45614</v>
      </c>
      <c r="K4268">
        <v>1512.37</v>
      </c>
      <c r="L4268" s="4">
        <v>1512.37</v>
      </c>
      <c r="M4268" s="4" t="str">
        <f t="shared" si="399"/>
        <v>Low Sales</v>
      </c>
      <c r="N4268" s="2" t="str">
        <f t="shared" si="400"/>
        <v>Grade C</v>
      </c>
      <c r="O4268">
        <v>10</v>
      </c>
      <c r="P4268" s="4">
        <v>10</v>
      </c>
      <c r="Q4268" t="s">
        <v>31</v>
      </c>
      <c r="R4268" s="4">
        <v>4</v>
      </c>
      <c r="S4268" t="str">
        <f>CONCATENATE(OrdersTable[[#This Row],[Clean_ID]],"-",OrdersTable[[#This Row],[Clean_Region]],"-",OrdersTable[[#This Row],[Clean_Product]])</f>
        <v>5266-NORTH-Furniture</v>
      </c>
    </row>
    <row r="4269" spans="1:19" x14ac:dyDescent="0.3">
      <c r="A4269" t="s">
        <v>10494</v>
      </c>
      <c r="B4269" t="str">
        <f t="shared" si="396"/>
        <v>5267</v>
      </c>
      <c r="C4269" t="s">
        <v>10495</v>
      </c>
      <c r="D4269" t="str">
        <f t="shared" si="401"/>
        <v>Marc Kelly</v>
      </c>
      <c r="E4269" t="s">
        <v>26</v>
      </c>
      <c r="F4269" t="str">
        <f t="shared" si="397"/>
        <v>EAST</v>
      </c>
      <c r="G4269" t="s">
        <v>12</v>
      </c>
      <c r="H4269" t="str">
        <f t="shared" si="398"/>
        <v>Electronics</v>
      </c>
      <c r="I4269" s="2" t="s">
        <v>7840</v>
      </c>
      <c r="J4269" s="1">
        <v>45568</v>
      </c>
      <c r="K4269">
        <v>4851.49</v>
      </c>
      <c r="L4269" s="4">
        <v>4851.49</v>
      </c>
      <c r="M4269" s="4" t="str">
        <f t="shared" si="399"/>
        <v>High Sales</v>
      </c>
      <c r="N4269" s="2" t="str">
        <f t="shared" si="400"/>
        <v>Grade A</v>
      </c>
      <c r="O4269"/>
      <c r="P4269" s="4">
        <v>0</v>
      </c>
      <c r="Q4269" t="s">
        <v>14</v>
      </c>
      <c r="R4269" s="4">
        <v>6</v>
      </c>
      <c r="S4269" t="str">
        <f>CONCATENATE(OrdersTable[[#This Row],[Clean_ID]],"-",OrdersTable[[#This Row],[Clean_Region]],"-",OrdersTable[[#This Row],[Clean_Product]])</f>
        <v>5267-EAST-Electronics</v>
      </c>
    </row>
    <row r="4270" spans="1:19" x14ac:dyDescent="0.3">
      <c r="A4270" t="s">
        <v>10496</v>
      </c>
      <c r="B4270" t="str">
        <f t="shared" si="396"/>
        <v>5268</v>
      </c>
      <c r="C4270" t="s">
        <v>10497</v>
      </c>
      <c r="D4270" t="str">
        <f t="shared" si="401"/>
        <v>Dr. Patricia Stuart</v>
      </c>
      <c r="E4270" t="s">
        <v>34</v>
      </c>
      <c r="F4270" t="str">
        <f t="shared" si="397"/>
        <v>NORTH</v>
      </c>
      <c r="G4270" t="s">
        <v>80</v>
      </c>
      <c r="H4270" t="str">
        <f t="shared" si="398"/>
        <v>Furniture</v>
      </c>
      <c r="I4270" s="2" t="s">
        <v>2300</v>
      </c>
      <c r="J4270" s="1">
        <v>45549</v>
      </c>
      <c r="K4270">
        <v>1859.34</v>
      </c>
      <c r="L4270" s="4">
        <v>1859.34</v>
      </c>
      <c r="M4270" s="4" t="str">
        <f t="shared" si="399"/>
        <v>Low Sales</v>
      </c>
      <c r="N4270" s="2" t="str">
        <f t="shared" si="400"/>
        <v>Grade C</v>
      </c>
      <c r="O4270"/>
      <c r="P4270" s="4">
        <v>0</v>
      </c>
      <c r="Q4270" t="s">
        <v>23</v>
      </c>
      <c r="R4270" s="4">
        <v>3</v>
      </c>
      <c r="S4270" t="str">
        <f>CONCATENATE(OrdersTable[[#This Row],[Clean_ID]],"-",OrdersTable[[#This Row],[Clean_Region]],"-",OrdersTable[[#This Row],[Clean_Product]])</f>
        <v>5268-NORTH-Furniture</v>
      </c>
    </row>
    <row r="4271" spans="1:19" x14ac:dyDescent="0.3">
      <c r="A4271" t="s">
        <v>10498</v>
      </c>
      <c r="B4271" t="str">
        <f t="shared" si="396"/>
        <v>5269</v>
      </c>
      <c r="C4271" t="s">
        <v>10499</v>
      </c>
      <c r="D4271" t="str">
        <f t="shared" si="401"/>
        <v>William Campbell</v>
      </c>
      <c r="E4271" t="s">
        <v>34</v>
      </c>
      <c r="F4271" t="str">
        <f t="shared" si="397"/>
        <v>NORTH</v>
      </c>
      <c r="G4271" t="s">
        <v>40</v>
      </c>
      <c r="H4271" t="str">
        <f t="shared" si="398"/>
        <v>Office Supplies</v>
      </c>
      <c r="I4271" s="2" t="s">
        <v>3576</v>
      </c>
      <c r="J4271" s="1">
        <v>45743</v>
      </c>
      <c r="K4271"/>
      <c r="L4271" s="4">
        <v>0</v>
      </c>
      <c r="M4271" s="4" t="str">
        <f t="shared" si="399"/>
        <v>Low Sales</v>
      </c>
      <c r="N4271" s="2" t="str">
        <f t="shared" si="400"/>
        <v>Grade C</v>
      </c>
      <c r="O4271">
        <v>20</v>
      </c>
      <c r="P4271" s="4">
        <v>20</v>
      </c>
      <c r="Q4271" t="s">
        <v>14</v>
      </c>
      <c r="R4271" s="4">
        <v>9</v>
      </c>
      <c r="S4271" t="str">
        <f>CONCATENATE(OrdersTable[[#This Row],[Clean_ID]],"-",OrdersTable[[#This Row],[Clean_Region]],"-",OrdersTable[[#This Row],[Clean_Product]])</f>
        <v>5269-NORTH-Office Supplies</v>
      </c>
    </row>
    <row r="4272" spans="1:19" x14ac:dyDescent="0.3">
      <c r="A4272" t="s">
        <v>10500</v>
      </c>
      <c r="B4272" t="str">
        <f t="shared" si="396"/>
        <v>5270</v>
      </c>
      <c r="C4272" t="s">
        <v>10501</v>
      </c>
      <c r="D4272" t="str">
        <f t="shared" si="401"/>
        <v>Stephanie Johnson</v>
      </c>
      <c r="E4272" t="s">
        <v>44</v>
      </c>
      <c r="F4272" t="str">
        <f t="shared" si="397"/>
        <v>SOUTH</v>
      </c>
      <c r="G4272" t="s">
        <v>35</v>
      </c>
      <c r="H4272" t="str">
        <f t="shared" si="398"/>
        <v>Electronics</v>
      </c>
      <c r="I4272" s="2" t="s">
        <v>10502</v>
      </c>
      <c r="J4272" s="1">
        <v>45333</v>
      </c>
      <c r="K4272"/>
      <c r="L4272" s="4">
        <v>0</v>
      </c>
      <c r="M4272" s="4" t="str">
        <f t="shared" si="399"/>
        <v>Low Sales</v>
      </c>
      <c r="N4272" s="2" t="str">
        <f t="shared" si="400"/>
        <v>Grade C</v>
      </c>
      <c r="O4272">
        <v>5</v>
      </c>
      <c r="P4272" s="4">
        <v>5</v>
      </c>
      <c r="Q4272" t="s">
        <v>18</v>
      </c>
      <c r="R4272" s="4">
        <v>1</v>
      </c>
      <c r="S4272" t="str">
        <f>CONCATENATE(OrdersTable[[#This Row],[Clean_ID]],"-",OrdersTable[[#This Row],[Clean_Region]],"-",OrdersTable[[#This Row],[Clean_Product]])</f>
        <v>5270-SOUTH-Electronics</v>
      </c>
    </row>
    <row r="4273" spans="1:19" x14ac:dyDescent="0.3">
      <c r="A4273" t="s">
        <v>10503</v>
      </c>
      <c r="B4273" t="str">
        <f t="shared" si="396"/>
        <v>5271</v>
      </c>
      <c r="C4273" t="s">
        <v>10504</v>
      </c>
      <c r="D4273" t="str">
        <f t="shared" si="401"/>
        <v>Adam Rowland</v>
      </c>
      <c r="E4273" t="s">
        <v>11</v>
      </c>
      <c r="F4273" t="str">
        <f t="shared" si="397"/>
        <v>NORTH</v>
      </c>
      <c r="G4273" t="s">
        <v>35</v>
      </c>
      <c r="H4273" t="str">
        <f t="shared" si="398"/>
        <v>Electronics</v>
      </c>
      <c r="I4273" s="2" t="s">
        <v>1039</v>
      </c>
      <c r="J4273" s="1">
        <v>45612</v>
      </c>
      <c r="K4273">
        <v>407.66</v>
      </c>
      <c r="L4273" s="4">
        <v>407.66</v>
      </c>
      <c r="M4273" s="4" t="str">
        <f t="shared" si="399"/>
        <v>Low Sales</v>
      </c>
      <c r="N4273" s="2" t="str">
        <f t="shared" si="400"/>
        <v>Grade C</v>
      </c>
      <c r="O4273">
        <v>20</v>
      </c>
      <c r="P4273" s="4">
        <v>20</v>
      </c>
      <c r="Q4273" t="s">
        <v>37</v>
      </c>
      <c r="R4273" s="4">
        <v>6</v>
      </c>
      <c r="S4273" t="str">
        <f>CONCATENATE(OrdersTable[[#This Row],[Clean_ID]],"-",OrdersTable[[#This Row],[Clean_Region]],"-",OrdersTable[[#This Row],[Clean_Product]])</f>
        <v>5271-NORTH-Electronics</v>
      </c>
    </row>
    <row r="4274" spans="1:19" x14ac:dyDescent="0.3">
      <c r="A4274" t="s">
        <v>10505</v>
      </c>
      <c r="B4274" t="str">
        <f t="shared" si="396"/>
        <v>5272</v>
      </c>
      <c r="C4274" t="s">
        <v>10506</v>
      </c>
      <c r="D4274" t="str">
        <f t="shared" si="401"/>
        <v>Alison Vasquez</v>
      </c>
      <c r="E4274" t="s">
        <v>21</v>
      </c>
      <c r="F4274" t="str">
        <f t="shared" si="397"/>
        <v>CENTRAL</v>
      </c>
      <c r="G4274" t="s">
        <v>80</v>
      </c>
      <c r="H4274" t="str">
        <f t="shared" si="398"/>
        <v>Furniture</v>
      </c>
      <c r="I4274" s="2" t="s">
        <v>1110</v>
      </c>
      <c r="J4274" s="1">
        <v>45397</v>
      </c>
      <c r="K4274">
        <v>3896.82</v>
      </c>
      <c r="L4274" s="4">
        <v>3896.82</v>
      </c>
      <c r="M4274" s="4" t="str">
        <f t="shared" si="399"/>
        <v>High Sales</v>
      </c>
      <c r="N4274" s="2" t="str">
        <f t="shared" si="400"/>
        <v>Grade B</v>
      </c>
      <c r="O4274">
        <v>20</v>
      </c>
      <c r="P4274" s="4">
        <v>20</v>
      </c>
      <c r="Q4274" t="s">
        <v>18</v>
      </c>
      <c r="R4274" s="4">
        <v>2</v>
      </c>
      <c r="S4274" t="str">
        <f>CONCATENATE(OrdersTable[[#This Row],[Clean_ID]],"-",OrdersTable[[#This Row],[Clean_Region]],"-",OrdersTable[[#This Row],[Clean_Product]])</f>
        <v>5272-CENTRAL-Furniture</v>
      </c>
    </row>
    <row r="4275" spans="1:19" x14ac:dyDescent="0.3">
      <c r="A4275" t="s">
        <v>10507</v>
      </c>
      <c r="B4275" t="str">
        <f t="shared" si="396"/>
        <v>5273</v>
      </c>
      <c r="C4275" t="s">
        <v>10508</v>
      </c>
      <c r="D4275" t="str">
        <f t="shared" si="401"/>
        <v>Tom Calhoun</v>
      </c>
      <c r="E4275" t="s">
        <v>11</v>
      </c>
      <c r="F4275" t="str">
        <f t="shared" si="397"/>
        <v>NORTH</v>
      </c>
      <c r="G4275" t="s">
        <v>12</v>
      </c>
      <c r="H4275" t="str">
        <f t="shared" si="398"/>
        <v>Electronics</v>
      </c>
      <c r="I4275" s="2" t="s">
        <v>9665</v>
      </c>
      <c r="J4275" s="1">
        <v>45843</v>
      </c>
      <c r="K4275">
        <v>3573.77</v>
      </c>
      <c r="L4275" s="4">
        <v>3573.77</v>
      </c>
      <c r="M4275" s="4" t="str">
        <f t="shared" si="399"/>
        <v>High Sales</v>
      </c>
      <c r="N4275" s="2" t="str">
        <f t="shared" si="400"/>
        <v>Grade B</v>
      </c>
      <c r="O4275">
        <v>15</v>
      </c>
      <c r="P4275" s="4">
        <v>15</v>
      </c>
      <c r="Q4275" t="s">
        <v>31</v>
      </c>
      <c r="R4275" s="4">
        <v>4</v>
      </c>
      <c r="S4275" t="str">
        <f>CONCATENATE(OrdersTable[[#This Row],[Clean_ID]],"-",OrdersTable[[#This Row],[Clean_Region]],"-",OrdersTable[[#This Row],[Clean_Product]])</f>
        <v>5273-NORTH-Electronics</v>
      </c>
    </row>
    <row r="4276" spans="1:19" x14ac:dyDescent="0.3">
      <c r="A4276" t="s">
        <v>10509</v>
      </c>
      <c r="B4276" t="str">
        <f t="shared" si="396"/>
        <v>5274</v>
      </c>
      <c r="C4276" t="s">
        <v>10510</v>
      </c>
      <c r="D4276" t="str">
        <f t="shared" si="401"/>
        <v>Laurie Murphy</v>
      </c>
      <c r="E4276" t="s">
        <v>34</v>
      </c>
      <c r="F4276" t="str">
        <f t="shared" si="397"/>
        <v>NORTH</v>
      </c>
      <c r="G4276" t="s">
        <v>12</v>
      </c>
      <c r="H4276" t="str">
        <f t="shared" si="398"/>
        <v>Electronics</v>
      </c>
      <c r="I4276" s="2" t="s">
        <v>459</v>
      </c>
      <c r="J4276" s="1">
        <v>45307</v>
      </c>
      <c r="K4276"/>
      <c r="L4276" s="4">
        <v>0</v>
      </c>
      <c r="M4276" s="4" t="str">
        <f t="shared" si="399"/>
        <v>Low Sales</v>
      </c>
      <c r="N4276" s="2" t="str">
        <f t="shared" si="400"/>
        <v>Grade C</v>
      </c>
      <c r="O4276">
        <v>15</v>
      </c>
      <c r="P4276" s="4">
        <v>15</v>
      </c>
      <c r="Q4276" t="s">
        <v>18</v>
      </c>
      <c r="R4276" s="4">
        <v>10</v>
      </c>
      <c r="S4276" t="str">
        <f>CONCATENATE(OrdersTable[[#This Row],[Clean_ID]],"-",OrdersTable[[#This Row],[Clean_Region]],"-",OrdersTable[[#This Row],[Clean_Product]])</f>
        <v>5274-NORTH-Electronics</v>
      </c>
    </row>
    <row r="4277" spans="1:19" x14ac:dyDescent="0.3">
      <c r="A4277" t="s">
        <v>10511</v>
      </c>
      <c r="B4277" t="str">
        <f t="shared" si="396"/>
        <v>5275</v>
      </c>
      <c r="C4277" t="s">
        <v>10512</v>
      </c>
      <c r="D4277" t="str">
        <f t="shared" si="401"/>
        <v>Jay Morrow</v>
      </c>
      <c r="E4277" t="s">
        <v>21</v>
      </c>
      <c r="F4277" t="str">
        <f t="shared" si="397"/>
        <v>CENTRAL</v>
      </c>
      <c r="G4277" t="s">
        <v>35</v>
      </c>
      <c r="H4277" t="str">
        <f t="shared" si="398"/>
        <v>Electronics</v>
      </c>
      <c r="I4277" s="2" t="s">
        <v>10513</v>
      </c>
      <c r="J4277" s="1">
        <v>45546</v>
      </c>
      <c r="K4277"/>
      <c r="L4277" s="4">
        <v>0</v>
      </c>
      <c r="M4277" s="4" t="str">
        <f t="shared" si="399"/>
        <v>Low Sales</v>
      </c>
      <c r="N4277" s="2" t="str">
        <f t="shared" si="400"/>
        <v>Grade C</v>
      </c>
      <c r="O4277">
        <v>15</v>
      </c>
      <c r="P4277" s="4">
        <v>15</v>
      </c>
      <c r="Q4277" t="s">
        <v>18</v>
      </c>
      <c r="R4277" s="4">
        <v>4</v>
      </c>
      <c r="S4277" t="str">
        <f>CONCATENATE(OrdersTable[[#This Row],[Clean_ID]],"-",OrdersTable[[#This Row],[Clean_Region]],"-",OrdersTable[[#This Row],[Clean_Product]])</f>
        <v>5275-CENTRAL-Electronics</v>
      </c>
    </row>
    <row r="4278" spans="1:19" x14ac:dyDescent="0.3">
      <c r="A4278" t="s">
        <v>10514</v>
      </c>
      <c r="B4278" t="str">
        <f t="shared" si="396"/>
        <v>5276</v>
      </c>
      <c r="C4278" t="s">
        <v>10515</v>
      </c>
      <c r="D4278" t="str">
        <f t="shared" si="401"/>
        <v>Eric Clark</v>
      </c>
      <c r="E4278" t="s">
        <v>34</v>
      </c>
      <c r="F4278" t="str">
        <f t="shared" si="397"/>
        <v>NORTH</v>
      </c>
      <c r="G4278" t="s">
        <v>35</v>
      </c>
      <c r="H4278" t="str">
        <f t="shared" si="398"/>
        <v>Electronics</v>
      </c>
      <c r="I4278" s="2" t="s">
        <v>3196</v>
      </c>
      <c r="J4278" s="1">
        <v>45391</v>
      </c>
      <c r="K4278"/>
      <c r="L4278" s="4">
        <v>0</v>
      </c>
      <c r="M4278" s="4" t="str">
        <f t="shared" si="399"/>
        <v>Low Sales</v>
      </c>
      <c r="N4278" s="2" t="str">
        <f t="shared" si="400"/>
        <v>Grade C</v>
      </c>
      <c r="O4278">
        <v>10</v>
      </c>
      <c r="P4278" s="4">
        <v>10</v>
      </c>
      <c r="Q4278" t="s">
        <v>18</v>
      </c>
      <c r="R4278" s="4">
        <v>14</v>
      </c>
      <c r="S4278" t="str">
        <f>CONCATENATE(OrdersTable[[#This Row],[Clean_ID]],"-",OrdersTable[[#This Row],[Clean_Region]],"-",OrdersTable[[#This Row],[Clean_Product]])</f>
        <v>5276-NORTH-Electronics</v>
      </c>
    </row>
    <row r="4279" spans="1:19" x14ac:dyDescent="0.3">
      <c r="A4279" t="s">
        <v>10516</v>
      </c>
      <c r="B4279" t="str">
        <f t="shared" si="396"/>
        <v>5277</v>
      </c>
      <c r="C4279" t="s">
        <v>10517</v>
      </c>
      <c r="D4279" t="str">
        <f t="shared" si="401"/>
        <v>Candice Alvarez</v>
      </c>
      <c r="E4279" t="s">
        <v>44</v>
      </c>
      <c r="F4279" t="str">
        <f t="shared" si="397"/>
        <v>SOUTH</v>
      </c>
      <c r="G4279" t="s">
        <v>40</v>
      </c>
      <c r="H4279" t="str">
        <f t="shared" si="398"/>
        <v>Office Supplies</v>
      </c>
      <c r="I4279" s="2" t="s">
        <v>5496</v>
      </c>
      <c r="J4279" s="1">
        <v>46096</v>
      </c>
      <c r="K4279">
        <v>4667.54</v>
      </c>
      <c r="L4279" s="4">
        <v>4667.54</v>
      </c>
      <c r="M4279" s="4" t="str">
        <f t="shared" si="399"/>
        <v>High Sales</v>
      </c>
      <c r="N4279" s="2" t="str">
        <f t="shared" si="400"/>
        <v>Grade A</v>
      </c>
      <c r="O4279"/>
      <c r="P4279" s="4">
        <v>0</v>
      </c>
      <c r="Q4279" t="s">
        <v>23</v>
      </c>
      <c r="R4279" s="4">
        <v>14</v>
      </c>
      <c r="S4279" t="str">
        <f>CONCATENATE(OrdersTable[[#This Row],[Clean_ID]],"-",OrdersTable[[#This Row],[Clean_Region]],"-",OrdersTable[[#This Row],[Clean_Product]])</f>
        <v>5277-SOUTH-Office Supplies</v>
      </c>
    </row>
    <row r="4280" spans="1:19" x14ac:dyDescent="0.3">
      <c r="A4280" t="s">
        <v>10518</v>
      </c>
      <c r="B4280" t="str">
        <f t="shared" si="396"/>
        <v>5278</v>
      </c>
      <c r="C4280" t="s">
        <v>10519</v>
      </c>
      <c r="D4280" t="str">
        <f t="shared" si="401"/>
        <v>Terry Bartlett</v>
      </c>
      <c r="E4280" t="s">
        <v>21</v>
      </c>
      <c r="F4280" t="str">
        <f t="shared" si="397"/>
        <v>CENTRAL</v>
      </c>
      <c r="G4280" t="s">
        <v>35</v>
      </c>
      <c r="H4280" t="str">
        <f t="shared" si="398"/>
        <v>Electronics</v>
      </c>
      <c r="I4280" s="2" t="s">
        <v>2423</v>
      </c>
      <c r="J4280" s="1">
        <v>45321</v>
      </c>
      <c r="K4280">
        <v>174.5</v>
      </c>
      <c r="L4280" s="4">
        <v>174.5</v>
      </c>
      <c r="M4280" s="4" t="str">
        <f t="shared" si="399"/>
        <v>Low Sales</v>
      </c>
      <c r="N4280" s="2" t="str">
        <f t="shared" si="400"/>
        <v>Grade C</v>
      </c>
      <c r="O4280">
        <v>10</v>
      </c>
      <c r="P4280" s="4">
        <v>10</v>
      </c>
      <c r="Q4280" t="s">
        <v>31</v>
      </c>
      <c r="R4280" s="4">
        <v>4</v>
      </c>
      <c r="S4280" t="str">
        <f>CONCATENATE(OrdersTable[[#This Row],[Clean_ID]],"-",OrdersTable[[#This Row],[Clean_Region]],"-",OrdersTable[[#This Row],[Clean_Product]])</f>
        <v>5278-CENTRAL-Electronics</v>
      </c>
    </row>
    <row r="4281" spans="1:19" x14ac:dyDescent="0.3">
      <c r="A4281" t="s">
        <v>10520</v>
      </c>
      <c r="B4281" t="str">
        <f t="shared" si="396"/>
        <v>5279</v>
      </c>
      <c r="C4281" t="s">
        <v>10521</v>
      </c>
      <c r="D4281" t="str">
        <f t="shared" si="401"/>
        <v>Jose Nelson</v>
      </c>
      <c r="E4281" t="s">
        <v>26</v>
      </c>
      <c r="F4281" t="str">
        <f t="shared" si="397"/>
        <v>EAST</v>
      </c>
      <c r="G4281" t="s">
        <v>40</v>
      </c>
      <c r="H4281" t="str">
        <f t="shared" si="398"/>
        <v>Office Supplies</v>
      </c>
      <c r="I4281" s="2" t="s">
        <v>5583</v>
      </c>
      <c r="J4281" s="1">
        <v>45906</v>
      </c>
      <c r="K4281"/>
      <c r="L4281" s="4">
        <v>0</v>
      </c>
      <c r="M4281" s="4" t="str">
        <f t="shared" si="399"/>
        <v>Low Sales</v>
      </c>
      <c r="N4281" s="2" t="str">
        <f t="shared" si="400"/>
        <v>Grade C</v>
      </c>
      <c r="O4281"/>
      <c r="P4281" s="4">
        <v>0</v>
      </c>
      <c r="Q4281" t="s">
        <v>23</v>
      </c>
      <c r="R4281" s="4">
        <v>11</v>
      </c>
      <c r="S4281" t="str">
        <f>CONCATENATE(OrdersTable[[#This Row],[Clean_ID]],"-",OrdersTable[[#This Row],[Clean_Region]],"-",OrdersTable[[#This Row],[Clean_Product]])</f>
        <v>5279-EAST-Office Supplies</v>
      </c>
    </row>
    <row r="4282" spans="1:19" x14ac:dyDescent="0.3">
      <c r="A4282" t="s">
        <v>10522</v>
      </c>
      <c r="B4282" t="str">
        <f t="shared" si="396"/>
        <v>5280</v>
      </c>
      <c r="C4282" t="s">
        <v>10523</v>
      </c>
      <c r="D4282" t="str">
        <f t="shared" si="401"/>
        <v>Rhonda Fitzgerald</v>
      </c>
      <c r="E4282" t="s">
        <v>34</v>
      </c>
      <c r="F4282" t="str">
        <f t="shared" si="397"/>
        <v>NORTH</v>
      </c>
      <c r="G4282" t="s">
        <v>12</v>
      </c>
      <c r="H4282" t="str">
        <f t="shared" si="398"/>
        <v>Electronics</v>
      </c>
      <c r="I4282" s="2" t="s">
        <v>2520</v>
      </c>
      <c r="J4282" s="1">
        <v>45779</v>
      </c>
      <c r="K4282">
        <v>2047.18</v>
      </c>
      <c r="L4282" s="4">
        <v>2047.18</v>
      </c>
      <c r="M4282" s="4" t="str">
        <f t="shared" si="399"/>
        <v>Low Sales</v>
      </c>
      <c r="N4282" s="2" t="str">
        <f t="shared" si="400"/>
        <v>Grade B</v>
      </c>
      <c r="O4282">
        <v>5</v>
      </c>
      <c r="P4282" s="4">
        <v>5</v>
      </c>
      <c r="Q4282" t="s">
        <v>31</v>
      </c>
      <c r="R4282" s="4">
        <v>10</v>
      </c>
      <c r="S4282" t="str">
        <f>CONCATENATE(OrdersTable[[#This Row],[Clean_ID]],"-",OrdersTable[[#This Row],[Clean_Region]],"-",OrdersTable[[#This Row],[Clean_Product]])</f>
        <v>5280-NORTH-Electronics</v>
      </c>
    </row>
    <row r="4283" spans="1:19" x14ac:dyDescent="0.3">
      <c r="A4283" t="s">
        <v>10524</v>
      </c>
      <c r="B4283" t="str">
        <f t="shared" si="396"/>
        <v>5281</v>
      </c>
      <c r="C4283" t="s">
        <v>10525</v>
      </c>
      <c r="D4283" t="str">
        <f t="shared" si="401"/>
        <v>Alexander Tran</v>
      </c>
      <c r="E4283" t="s">
        <v>21</v>
      </c>
      <c r="F4283" t="str">
        <f t="shared" si="397"/>
        <v>CENTRAL</v>
      </c>
      <c r="G4283" t="s">
        <v>80</v>
      </c>
      <c r="H4283" t="str">
        <f t="shared" si="398"/>
        <v>Furniture</v>
      </c>
      <c r="I4283" s="2" t="s">
        <v>1127</v>
      </c>
      <c r="J4283" s="1">
        <v>45803</v>
      </c>
      <c r="K4283"/>
      <c r="L4283" s="4">
        <v>0</v>
      </c>
      <c r="M4283" s="4" t="str">
        <f t="shared" si="399"/>
        <v>Low Sales</v>
      </c>
      <c r="N4283" s="2" t="str">
        <f t="shared" si="400"/>
        <v>Grade C</v>
      </c>
      <c r="O4283">
        <v>20</v>
      </c>
      <c r="P4283" s="4">
        <v>20</v>
      </c>
      <c r="Q4283" t="s">
        <v>18</v>
      </c>
      <c r="R4283" s="4">
        <v>9</v>
      </c>
      <c r="S4283" t="str">
        <f>CONCATENATE(OrdersTable[[#This Row],[Clean_ID]],"-",OrdersTable[[#This Row],[Clean_Region]],"-",OrdersTable[[#This Row],[Clean_Product]])</f>
        <v>5281-CENTRAL-Furniture</v>
      </c>
    </row>
    <row r="4284" spans="1:19" x14ac:dyDescent="0.3">
      <c r="A4284" t="s">
        <v>10526</v>
      </c>
      <c r="B4284" t="str">
        <f t="shared" si="396"/>
        <v>5282</v>
      </c>
      <c r="C4284" t="s">
        <v>10527</v>
      </c>
      <c r="D4284" t="str">
        <f t="shared" si="401"/>
        <v>Andrea Perkins</v>
      </c>
      <c r="E4284" t="s">
        <v>44</v>
      </c>
      <c r="F4284" t="str">
        <f t="shared" si="397"/>
        <v>SOUTH</v>
      </c>
      <c r="G4284" t="s">
        <v>35</v>
      </c>
      <c r="H4284" t="str">
        <f t="shared" si="398"/>
        <v>Electronics</v>
      </c>
      <c r="I4284" s="2" t="s">
        <v>7263</v>
      </c>
      <c r="J4284" s="1">
        <v>45587</v>
      </c>
      <c r="K4284">
        <v>4344.05</v>
      </c>
      <c r="L4284" s="4">
        <v>4344.05</v>
      </c>
      <c r="M4284" s="4" t="str">
        <f t="shared" si="399"/>
        <v>High Sales</v>
      </c>
      <c r="N4284" s="2" t="str">
        <f t="shared" si="400"/>
        <v>Grade A</v>
      </c>
      <c r="O4284">
        <v>10</v>
      </c>
      <c r="P4284" s="4">
        <v>10</v>
      </c>
      <c r="Q4284" t="s">
        <v>14</v>
      </c>
      <c r="R4284" s="4">
        <v>3</v>
      </c>
      <c r="S4284" t="str">
        <f>CONCATENATE(OrdersTable[[#This Row],[Clean_ID]],"-",OrdersTable[[#This Row],[Clean_Region]],"-",OrdersTable[[#This Row],[Clean_Product]])</f>
        <v>5282-SOUTH-Electronics</v>
      </c>
    </row>
    <row r="4285" spans="1:19" x14ac:dyDescent="0.3">
      <c r="A4285" t="s">
        <v>10528</v>
      </c>
      <c r="B4285" t="str">
        <f t="shared" si="396"/>
        <v>5283</v>
      </c>
      <c r="C4285" t="s">
        <v>10529</v>
      </c>
      <c r="D4285" t="str">
        <f t="shared" si="401"/>
        <v>Thomas Miller</v>
      </c>
      <c r="E4285" t="s">
        <v>44</v>
      </c>
      <c r="F4285" t="str">
        <f t="shared" si="397"/>
        <v>SOUTH</v>
      </c>
      <c r="G4285" t="s">
        <v>80</v>
      </c>
      <c r="H4285" t="str">
        <f t="shared" si="398"/>
        <v>Furniture</v>
      </c>
      <c r="I4285" s="2" t="s">
        <v>329</v>
      </c>
      <c r="J4285" s="1">
        <v>45526</v>
      </c>
      <c r="K4285">
        <v>1641.39</v>
      </c>
      <c r="L4285" s="4">
        <v>1641.39</v>
      </c>
      <c r="M4285" s="4" t="str">
        <f t="shared" si="399"/>
        <v>Low Sales</v>
      </c>
      <c r="N4285" s="2" t="str">
        <f t="shared" si="400"/>
        <v>Grade C</v>
      </c>
      <c r="O4285">
        <v>20</v>
      </c>
      <c r="P4285" s="4">
        <v>20</v>
      </c>
      <c r="Q4285" t="s">
        <v>14</v>
      </c>
      <c r="R4285" s="4">
        <v>5</v>
      </c>
      <c r="S4285" t="str">
        <f>CONCATENATE(OrdersTable[[#This Row],[Clean_ID]],"-",OrdersTable[[#This Row],[Clean_Region]],"-",OrdersTable[[#This Row],[Clean_Product]])</f>
        <v>5283-SOUTH-Furniture</v>
      </c>
    </row>
    <row r="4286" spans="1:19" x14ac:dyDescent="0.3">
      <c r="A4286" t="s">
        <v>10530</v>
      </c>
      <c r="B4286" t="str">
        <f t="shared" si="396"/>
        <v>5284</v>
      </c>
      <c r="C4286" t="s">
        <v>10531</v>
      </c>
      <c r="D4286" t="str">
        <f t="shared" si="401"/>
        <v>Terry Nelson</v>
      </c>
      <c r="E4286" t="s">
        <v>51</v>
      </c>
      <c r="F4286" t="str">
        <f t="shared" si="397"/>
        <v>WEST</v>
      </c>
      <c r="G4286" t="s">
        <v>80</v>
      </c>
      <c r="H4286" t="str">
        <f t="shared" si="398"/>
        <v>Furniture</v>
      </c>
      <c r="I4286" s="2" t="s">
        <v>10532</v>
      </c>
      <c r="J4286" s="1">
        <v>45994</v>
      </c>
      <c r="K4286">
        <v>4903.7700000000004</v>
      </c>
      <c r="L4286" s="4">
        <v>4903.7700000000004</v>
      </c>
      <c r="M4286" s="4" t="str">
        <f t="shared" si="399"/>
        <v>High Sales</v>
      </c>
      <c r="N4286" s="2" t="str">
        <f t="shared" si="400"/>
        <v>Grade A</v>
      </c>
      <c r="O4286">
        <v>20</v>
      </c>
      <c r="P4286" s="4">
        <v>20</v>
      </c>
      <c r="Q4286" t="s">
        <v>37</v>
      </c>
      <c r="R4286" s="4">
        <v>8</v>
      </c>
      <c r="S4286" t="str">
        <f>CONCATENATE(OrdersTable[[#This Row],[Clean_ID]],"-",OrdersTable[[#This Row],[Clean_Region]],"-",OrdersTable[[#This Row],[Clean_Product]])</f>
        <v>5284-WEST-Furniture</v>
      </c>
    </row>
    <row r="4287" spans="1:19" x14ac:dyDescent="0.3">
      <c r="A4287" t="s">
        <v>10533</v>
      </c>
      <c r="B4287" t="str">
        <f t="shared" si="396"/>
        <v>5285</v>
      </c>
      <c r="C4287" t="s">
        <v>10534</v>
      </c>
      <c r="D4287" t="str">
        <f t="shared" si="401"/>
        <v>Ronald Sweeney</v>
      </c>
      <c r="E4287" t="s">
        <v>26</v>
      </c>
      <c r="F4287" t="str">
        <f t="shared" si="397"/>
        <v>EAST</v>
      </c>
      <c r="G4287" t="s">
        <v>35</v>
      </c>
      <c r="H4287" t="str">
        <f t="shared" si="398"/>
        <v>Electronics</v>
      </c>
      <c r="I4287" s="2" t="s">
        <v>2107</v>
      </c>
      <c r="J4287" s="1">
        <v>45774</v>
      </c>
      <c r="K4287"/>
      <c r="L4287" s="4">
        <v>0</v>
      </c>
      <c r="M4287" s="4" t="str">
        <f t="shared" si="399"/>
        <v>Low Sales</v>
      </c>
      <c r="N4287" s="2" t="str">
        <f t="shared" si="400"/>
        <v>Grade C</v>
      </c>
      <c r="O4287">
        <v>5</v>
      </c>
      <c r="P4287" s="4">
        <v>5</v>
      </c>
      <c r="Q4287" t="s">
        <v>23</v>
      </c>
      <c r="R4287" s="4">
        <v>1</v>
      </c>
      <c r="S4287" t="str">
        <f>CONCATENATE(OrdersTable[[#This Row],[Clean_ID]],"-",OrdersTable[[#This Row],[Clean_Region]],"-",OrdersTable[[#This Row],[Clean_Product]])</f>
        <v>5285-EAST-Electronics</v>
      </c>
    </row>
    <row r="4288" spans="1:19" x14ac:dyDescent="0.3">
      <c r="A4288" t="s">
        <v>10535</v>
      </c>
      <c r="B4288" t="str">
        <f t="shared" si="396"/>
        <v>5286</v>
      </c>
      <c r="C4288" t="s">
        <v>10536</v>
      </c>
      <c r="D4288" t="str">
        <f t="shared" si="401"/>
        <v>Brandon Taylor</v>
      </c>
      <c r="E4288" t="s">
        <v>44</v>
      </c>
      <c r="F4288" t="str">
        <f t="shared" si="397"/>
        <v>SOUTH</v>
      </c>
      <c r="G4288" t="s">
        <v>35</v>
      </c>
      <c r="H4288" t="str">
        <f t="shared" si="398"/>
        <v>Electronics</v>
      </c>
      <c r="I4288" s="2" t="s">
        <v>1839</v>
      </c>
      <c r="J4288" s="1">
        <v>45686</v>
      </c>
      <c r="K4288"/>
      <c r="L4288" s="4">
        <v>0</v>
      </c>
      <c r="M4288" s="4" t="str">
        <f t="shared" si="399"/>
        <v>Low Sales</v>
      </c>
      <c r="N4288" s="2" t="str">
        <f t="shared" si="400"/>
        <v>Grade C</v>
      </c>
      <c r="O4288">
        <v>20</v>
      </c>
      <c r="P4288" s="4">
        <v>20</v>
      </c>
      <c r="Q4288" t="s">
        <v>14</v>
      </c>
      <c r="R4288" s="4">
        <v>1</v>
      </c>
      <c r="S4288" t="str">
        <f>CONCATENATE(OrdersTable[[#This Row],[Clean_ID]],"-",OrdersTable[[#This Row],[Clean_Region]],"-",OrdersTable[[#This Row],[Clean_Product]])</f>
        <v>5286-SOUTH-Electronics</v>
      </c>
    </row>
    <row r="4289" spans="1:19" x14ac:dyDescent="0.3">
      <c r="A4289" t="s">
        <v>10537</v>
      </c>
      <c r="B4289" t="str">
        <f t="shared" si="396"/>
        <v>5287</v>
      </c>
      <c r="C4289" t="s">
        <v>10538</v>
      </c>
      <c r="D4289" t="str">
        <f t="shared" si="401"/>
        <v>Joann Noble</v>
      </c>
      <c r="E4289" t="s">
        <v>11</v>
      </c>
      <c r="F4289" t="str">
        <f t="shared" si="397"/>
        <v>NORTH</v>
      </c>
      <c r="G4289" t="s">
        <v>35</v>
      </c>
      <c r="H4289" t="str">
        <f t="shared" si="398"/>
        <v>Electronics</v>
      </c>
      <c r="I4289" s="2" t="s">
        <v>3242</v>
      </c>
      <c r="J4289" s="1">
        <v>45678</v>
      </c>
      <c r="K4289">
        <v>739.29</v>
      </c>
      <c r="L4289" s="4">
        <v>739.29</v>
      </c>
      <c r="M4289" s="4" t="str">
        <f t="shared" si="399"/>
        <v>Low Sales</v>
      </c>
      <c r="N4289" s="2" t="str">
        <f t="shared" si="400"/>
        <v>Grade C</v>
      </c>
      <c r="O4289">
        <v>5</v>
      </c>
      <c r="P4289" s="4">
        <v>5</v>
      </c>
      <c r="Q4289" t="s">
        <v>18</v>
      </c>
      <c r="R4289" s="4">
        <v>13</v>
      </c>
      <c r="S4289" t="str">
        <f>CONCATENATE(OrdersTable[[#This Row],[Clean_ID]],"-",OrdersTable[[#This Row],[Clean_Region]],"-",OrdersTable[[#This Row],[Clean_Product]])</f>
        <v>5287-NORTH-Electronics</v>
      </c>
    </row>
    <row r="4290" spans="1:19" x14ac:dyDescent="0.3">
      <c r="A4290" t="s">
        <v>10539</v>
      </c>
      <c r="B4290" t="str">
        <f t="shared" ref="B4290:B4353" si="402">RIGHT(A4290, 4)</f>
        <v>5288</v>
      </c>
      <c r="C4290" t="s">
        <v>10540</v>
      </c>
      <c r="D4290" t="str">
        <f t="shared" si="401"/>
        <v>Brian Meyer</v>
      </c>
      <c r="E4290" t="s">
        <v>11</v>
      </c>
      <c r="F4290" t="str">
        <f t="shared" ref="F4290:F4353" si="403">UPPER(TRIM(E4290))</f>
        <v>NORTH</v>
      </c>
      <c r="G4290" t="s">
        <v>80</v>
      </c>
      <c r="H4290" t="str">
        <f t="shared" ref="H4290:H4353" si="404">PROPER(TRIM(G4290))</f>
        <v>Furniture</v>
      </c>
      <c r="I4290" s="2" t="s">
        <v>284</v>
      </c>
      <c r="J4290" s="1">
        <v>45415</v>
      </c>
      <c r="K4290">
        <v>4153.5200000000004</v>
      </c>
      <c r="L4290" s="4">
        <v>4153.5200000000004</v>
      </c>
      <c r="M4290" s="4" t="str">
        <f t="shared" ref="M4290:M4353" si="405">IF(L4290&gt;2500, "High Sales", "Low Sales")</f>
        <v>High Sales</v>
      </c>
      <c r="N4290" s="2" t="str">
        <f t="shared" ref="N4290:N4353" si="406">IF(OR(ISBLANK(L4290), L4290="", L4290=0), "Grade C", IF(L4290&gt;=4000, "Grade A", IF(L4290&gt;=2000, "Grade B", "Grade C")))</f>
        <v>Grade A</v>
      </c>
      <c r="O4290"/>
      <c r="P4290" s="4">
        <v>0</v>
      </c>
      <c r="Q4290" t="s">
        <v>23</v>
      </c>
      <c r="R4290" s="4">
        <v>14</v>
      </c>
      <c r="S4290" t="str">
        <f>CONCATENATE(OrdersTable[[#This Row],[Clean_ID]],"-",OrdersTable[[#This Row],[Clean_Region]],"-",OrdersTable[[#This Row],[Clean_Product]])</f>
        <v>5288-NORTH-Furniture</v>
      </c>
    </row>
    <row r="4291" spans="1:19" x14ac:dyDescent="0.3">
      <c r="A4291" t="s">
        <v>10541</v>
      </c>
      <c r="B4291" t="str">
        <f t="shared" si="402"/>
        <v>5289</v>
      </c>
      <c r="C4291" t="s">
        <v>10542</v>
      </c>
      <c r="D4291" t="str">
        <f t="shared" ref="D4291:D4354" si="407">PROPER(TRIM(C4291))</f>
        <v>John Delgado</v>
      </c>
      <c r="E4291" t="s">
        <v>21</v>
      </c>
      <c r="F4291" t="str">
        <f t="shared" si="403"/>
        <v>CENTRAL</v>
      </c>
      <c r="G4291" t="s">
        <v>80</v>
      </c>
      <c r="H4291" t="str">
        <f t="shared" si="404"/>
        <v>Furniture</v>
      </c>
      <c r="I4291" s="2" t="s">
        <v>4411</v>
      </c>
      <c r="J4291" s="1">
        <v>45784</v>
      </c>
      <c r="K4291"/>
      <c r="L4291" s="4">
        <v>0</v>
      </c>
      <c r="M4291" s="4" t="str">
        <f t="shared" si="405"/>
        <v>Low Sales</v>
      </c>
      <c r="N4291" s="2" t="str">
        <f t="shared" si="406"/>
        <v>Grade C</v>
      </c>
      <c r="O4291">
        <v>10</v>
      </c>
      <c r="P4291" s="4">
        <v>10</v>
      </c>
      <c r="Q4291" t="s">
        <v>23</v>
      </c>
      <c r="R4291" s="4">
        <v>5</v>
      </c>
      <c r="S4291" t="str">
        <f>CONCATENATE(OrdersTable[[#This Row],[Clean_ID]],"-",OrdersTable[[#This Row],[Clean_Region]],"-",OrdersTable[[#This Row],[Clean_Product]])</f>
        <v>5289-CENTRAL-Furniture</v>
      </c>
    </row>
    <row r="4292" spans="1:19" x14ac:dyDescent="0.3">
      <c r="A4292" t="s">
        <v>10543</v>
      </c>
      <c r="B4292" t="str">
        <f t="shared" si="402"/>
        <v>5290</v>
      </c>
      <c r="C4292" t="s">
        <v>10544</v>
      </c>
      <c r="D4292" t="str">
        <f t="shared" si="407"/>
        <v>Amy Bowen</v>
      </c>
      <c r="E4292" t="s">
        <v>11</v>
      </c>
      <c r="F4292" t="str">
        <f t="shared" si="403"/>
        <v>NORTH</v>
      </c>
      <c r="G4292" t="s">
        <v>80</v>
      </c>
      <c r="H4292" t="str">
        <f t="shared" si="404"/>
        <v>Furniture</v>
      </c>
      <c r="I4292" s="2" t="s">
        <v>10545</v>
      </c>
      <c r="J4292" s="1">
        <v>45905</v>
      </c>
      <c r="K4292">
        <v>1027.93</v>
      </c>
      <c r="L4292" s="4">
        <v>1027.93</v>
      </c>
      <c r="M4292" s="4" t="str">
        <f t="shared" si="405"/>
        <v>Low Sales</v>
      </c>
      <c r="N4292" s="2" t="str">
        <f t="shared" si="406"/>
        <v>Grade C</v>
      </c>
      <c r="O4292">
        <v>15</v>
      </c>
      <c r="P4292" s="4">
        <v>15</v>
      </c>
      <c r="Q4292" t="s">
        <v>31</v>
      </c>
      <c r="R4292" s="4">
        <v>11</v>
      </c>
      <c r="S4292" t="str">
        <f>CONCATENATE(OrdersTable[[#This Row],[Clean_ID]],"-",OrdersTable[[#This Row],[Clean_Region]],"-",OrdersTable[[#This Row],[Clean_Product]])</f>
        <v>5290-NORTH-Furniture</v>
      </c>
    </row>
    <row r="4293" spans="1:19" x14ac:dyDescent="0.3">
      <c r="A4293" t="s">
        <v>10546</v>
      </c>
      <c r="B4293" t="str">
        <f t="shared" si="402"/>
        <v>5291</v>
      </c>
      <c r="C4293" t="s">
        <v>10547</v>
      </c>
      <c r="D4293" t="str">
        <f t="shared" si="407"/>
        <v>Sara Bennett</v>
      </c>
      <c r="E4293" t="s">
        <v>21</v>
      </c>
      <c r="F4293" t="str">
        <f t="shared" si="403"/>
        <v>CENTRAL</v>
      </c>
      <c r="G4293" t="s">
        <v>35</v>
      </c>
      <c r="H4293" t="str">
        <f t="shared" si="404"/>
        <v>Electronics</v>
      </c>
      <c r="I4293" s="2" t="s">
        <v>7024</v>
      </c>
      <c r="J4293" s="1">
        <v>45875</v>
      </c>
      <c r="K4293">
        <v>3328.17</v>
      </c>
      <c r="L4293" s="4">
        <v>3328.17</v>
      </c>
      <c r="M4293" s="4" t="str">
        <f t="shared" si="405"/>
        <v>High Sales</v>
      </c>
      <c r="N4293" s="2" t="str">
        <f t="shared" si="406"/>
        <v>Grade B</v>
      </c>
      <c r="O4293">
        <v>20</v>
      </c>
      <c r="P4293" s="4">
        <v>20</v>
      </c>
      <c r="Q4293" t="s">
        <v>23</v>
      </c>
      <c r="R4293" s="4">
        <v>11</v>
      </c>
      <c r="S4293" t="str">
        <f>CONCATENATE(OrdersTable[[#This Row],[Clean_ID]],"-",OrdersTable[[#This Row],[Clean_Region]],"-",OrdersTable[[#This Row],[Clean_Product]])</f>
        <v>5291-CENTRAL-Electronics</v>
      </c>
    </row>
    <row r="4294" spans="1:19" x14ac:dyDescent="0.3">
      <c r="A4294" t="s">
        <v>10548</v>
      </c>
      <c r="B4294" t="str">
        <f t="shared" si="402"/>
        <v>5292</v>
      </c>
      <c r="C4294" t="s">
        <v>10549</v>
      </c>
      <c r="D4294" t="str">
        <f t="shared" si="407"/>
        <v>Kelli Harris</v>
      </c>
      <c r="E4294" t="s">
        <v>51</v>
      </c>
      <c r="F4294" t="str">
        <f t="shared" si="403"/>
        <v>WEST</v>
      </c>
      <c r="G4294" t="s">
        <v>12</v>
      </c>
      <c r="H4294" t="str">
        <f t="shared" si="404"/>
        <v>Electronics</v>
      </c>
      <c r="I4294" s="2" t="s">
        <v>4866</v>
      </c>
      <c r="J4294" s="1">
        <v>45571</v>
      </c>
      <c r="K4294">
        <v>1793.96</v>
      </c>
      <c r="L4294" s="4">
        <v>1793.96</v>
      </c>
      <c r="M4294" s="4" t="str">
        <f t="shared" si="405"/>
        <v>Low Sales</v>
      </c>
      <c r="N4294" s="2" t="str">
        <f t="shared" si="406"/>
        <v>Grade C</v>
      </c>
      <c r="O4294">
        <v>5</v>
      </c>
      <c r="P4294" s="4">
        <v>5</v>
      </c>
      <c r="Q4294" t="s">
        <v>18</v>
      </c>
      <c r="R4294" s="4">
        <v>4</v>
      </c>
      <c r="S4294" t="str">
        <f>CONCATENATE(OrdersTable[[#This Row],[Clean_ID]],"-",OrdersTable[[#This Row],[Clean_Region]],"-",OrdersTable[[#This Row],[Clean_Product]])</f>
        <v>5292-WEST-Electronics</v>
      </c>
    </row>
    <row r="4295" spans="1:19" x14ac:dyDescent="0.3">
      <c r="A4295" t="s">
        <v>10550</v>
      </c>
      <c r="B4295" t="str">
        <f t="shared" si="402"/>
        <v>5293</v>
      </c>
      <c r="C4295" t="s">
        <v>10551</v>
      </c>
      <c r="D4295" t="str">
        <f t="shared" si="407"/>
        <v>Lisa Mckinney</v>
      </c>
      <c r="E4295" t="s">
        <v>26</v>
      </c>
      <c r="F4295" t="str">
        <f t="shared" si="403"/>
        <v>EAST</v>
      </c>
      <c r="G4295" t="s">
        <v>40</v>
      </c>
      <c r="H4295" t="str">
        <f t="shared" si="404"/>
        <v>Office Supplies</v>
      </c>
      <c r="I4295" s="2" t="s">
        <v>6989</v>
      </c>
      <c r="J4295" s="1">
        <v>45502</v>
      </c>
      <c r="K4295"/>
      <c r="L4295" s="4">
        <v>0</v>
      </c>
      <c r="M4295" s="4" t="str">
        <f t="shared" si="405"/>
        <v>Low Sales</v>
      </c>
      <c r="N4295" s="2" t="str">
        <f t="shared" si="406"/>
        <v>Grade C</v>
      </c>
      <c r="O4295"/>
      <c r="P4295" s="4">
        <v>0</v>
      </c>
      <c r="Q4295" t="s">
        <v>37</v>
      </c>
      <c r="R4295" s="4">
        <v>2</v>
      </c>
      <c r="S4295" t="str">
        <f>CONCATENATE(OrdersTable[[#This Row],[Clean_ID]],"-",OrdersTable[[#This Row],[Clean_Region]],"-",OrdersTable[[#This Row],[Clean_Product]])</f>
        <v>5293-EAST-Office Supplies</v>
      </c>
    </row>
    <row r="4296" spans="1:19" x14ac:dyDescent="0.3">
      <c r="A4296" t="s">
        <v>10552</v>
      </c>
      <c r="B4296" t="str">
        <f t="shared" si="402"/>
        <v>5294</v>
      </c>
      <c r="C4296" t="s">
        <v>10553</v>
      </c>
      <c r="D4296" t="str">
        <f t="shared" si="407"/>
        <v>Sandra Khan</v>
      </c>
      <c r="E4296" t="s">
        <v>34</v>
      </c>
      <c r="F4296" t="str">
        <f t="shared" si="403"/>
        <v>NORTH</v>
      </c>
      <c r="G4296" t="s">
        <v>40</v>
      </c>
      <c r="H4296" t="str">
        <f t="shared" si="404"/>
        <v>Office Supplies</v>
      </c>
      <c r="I4296" s="2" t="s">
        <v>1815</v>
      </c>
      <c r="J4296" s="1">
        <v>46109</v>
      </c>
      <c r="K4296">
        <v>1789.85</v>
      </c>
      <c r="L4296" s="4">
        <v>1789.85</v>
      </c>
      <c r="M4296" s="4" t="str">
        <f t="shared" si="405"/>
        <v>Low Sales</v>
      </c>
      <c r="N4296" s="2" t="str">
        <f t="shared" si="406"/>
        <v>Grade C</v>
      </c>
      <c r="O4296">
        <v>15</v>
      </c>
      <c r="P4296" s="4">
        <v>15</v>
      </c>
      <c r="Q4296" t="s">
        <v>18</v>
      </c>
      <c r="R4296" s="4">
        <v>2</v>
      </c>
      <c r="S4296" t="str">
        <f>CONCATENATE(OrdersTable[[#This Row],[Clean_ID]],"-",OrdersTable[[#This Row],[Clean_Region]],"-",OrdersTable[[#This Row],[Clean_Product]])</f>
        <v>5294-NORTH-Office Supplies</v>
      </c>
    </row>
    <row r="4297" spans="1:19" x14ac:dyDescent="0.3">
      <c r="A4297" t="s">
        <v>10554</v>
      </c>
      <c r="B4297" t="str">
        <f t="shared" si="402"/>
        <v>5295</v>
      </c>
      <c r="C4297" t="s">
        <v>10555</v>
      </c>
      <c r="D4297" t="str">
        <f t="shared" si="407"/>
        <v>Dr. David Bryant Md</v>
      </c>
      <c r="E4297" t="s">
        <v>34</v>
      </c>
      <c r="F4297" t="str">
        <f t="shared" si="403"/>
        <v>NORTH</v>
      </c>
      <c r="G4297" t="s">
        <v>35</v>
      </c>
      <c r="H4297" t="str">
        <f t="shared" si="404"/>
        <v>Electronics</v>
      </c>
      <c r="I4297" s="2" t="s">
        <v>4510</v>
      </c>
      <c r="J4297" s="1">
        <v>46059</v>
      </c>
      <c r="K4297">
        <v>2365.0300000000002</v>
      </c>
      <c r="L4297" s="4">
        <v>2365.0300000000002</v>
      </c>
      <c r="M4297" s="4" t="str">
        <f t="shared" si="405"/>
        <v>Low Sales</v>
      </c>
      <c r="N4297" s="2" t="str">
        <f t="shared" si="406"/>
        <v>Grade B</v>
      </c>
      <c r="O4297">
        <v>20</v>
      </c>
      <c r="P4297" s="4">
        <v>20</v>
      </c>
      <c r="Q4297" t="s">
        <v>14</v>
      </c>
      <c r="R4297" s="4">
        <v>5</v>
      </c>
      <c r="S4297" t="str">
        <f>CONCATENATE(OrdersTable[[#This Row],[Clean_ID]],"-",OrdersTable[[#This Row],[Clean_Region]],"-",OrdersTable[[#This Row],[Clean_Product]])</f>
        <v>5295-NORTH-Electronics</v>
      </c>
    </row>
    <row r="4298" spans="1:19" x14ac:dyDescent="0.3">
      <c r="A4298" t="s">
        <v>10556</v>
      </c>
      <c r="B4298" t="str">
        <f t="shared" si="402"/>
        <v>5296</v>
      </c>
      <c r="C4298" t="s">
        <v>10557</v>
      </c>
      <c r="D4298" t="str">
        <f t="shared" si="407"/>
        <v>Joshua Perez</v>
      </c>
      <c r="E4298" t="s">
        <v>21</v>
      </c>
      <c r="F4298" t="str">
        <f t="shared" si="403"/>
        <v>CENTRAL</v>
      </c>
      <c r="G4298" t="s">
        <v>80</v>
      </c>
      <c r="H4298" t="str">
        <f t="shared" si="404"/>
        <v>Furniture</v>
      </c>
      <c r="I4298" s="2" t="s">
        <v>10558</v>
      </c>
      <c r="J4298" s="1">
        <v>46100</v>
      </c>
      <c r="K4298">
        <v>1299.48</v>
      </c>
      <c r="L4298" s="4">
        <v>1299.48</v>
      </c>
      <c r="M4298" s="4" t="str">
        <f t="shared" si="405"/>
        <v>Low Sales</v>
      </c>
      <c r="N4298" s="2" t="str">
        <f t="shared" si="406"/>
        <v>Grade C</v>
      </c>
      <c r="O4298">
        <v>5</v>
      </c>
      <c r="P4298" s="4">
        <v>5</v>
      </c>
      <c r="Q4298" t="s">
        <v>23</v>
      </c>
      <c r="R4298" s="4">
        <v>12</v>
      </c>
      <c r="S4298" t="str">
        <f>CONCATENATE(OrdersTable[[#This Row],[Clean_ID]],"-",OrdersTable[[#This Row],[Clean_Region]],"-",OrdersTable[[#This Row],[Clean_Product]])</f>
        <v>5296-CENTRAL-Furniture</v>
      </c>
    </row>
    <row r="4299" spans="1:19" x14ac:dyDescent="0.3">
      <c r="A4299" t="s">
        <v>10559</v>
      </c>
      <c r="B4299" t="str">
        <f t="shared" si="402"/>
        <v>5297</v>
      </c>
      <c r="C4299" t="s">
        <v>10560</v>
      </c>
      <c r="D4299" t="str">
        <f t="shared" si="407"/>
        <v>Samantha Baird</v>
      </c>
      <c r="E4299" t="s">
        <v>26</v>
      </c>
      <c r="F4299" t="str">
        <f t="shared" si="403"/>
        <v>EAST</v>
      </c>
      <c r="G4299" t="s">
        <v>40</v>
      </c>
      <c r="H4299" t="str">
        <f t="shared" si="404"/>
        <v>Office Supplies</v>
      </c>
      <c r="I4299" s="2" t="s">
        <v>4031</v>
      </c>
      <c r="J4299" s="1">
        <v>45662</v>
      </c>
      <c r="K4299"/>
      <c r="L4299" s="4">
        <v>0</v>
      </c>
      <c r="M4299" s="4" t="str">
        <f t="shared" si="405"/>
        <v>Low Sales</v>
      </c>
      <c r="N4299" s="2" t="str">
        <f t="shared" si="406"/>
        <v>Grade C</v>
      </c>
      <c r="O4299"/>
      <c r="P4299" s="4">
        <v>0</v>
      </c>
      <c r="Q4299" t="s">
        <v>31</v>
      </c>
      <c r="R4299" s="4">
        <v>3</v>
      </c>
      <c r="S4299" t="str">
        <f>CONCATENATE(OrdersTable[[#This Row],[Clean_ID]],"-",OrdersTable[[#This Row],[Clean_Region]],"-",OrdersTable[[#This Row],[Clean_Product]])</f>
        <v>5297-EAST-Office Supplies</v>
      </c>
    </row>
    <row r="4300" spans="1:19" x14ac:dyDescent="0.3">
      <c r="A4300" t="s">
        <v>10561</v>
      </c>
      <c r="B4300" t="str">
        <f t="shared" si="402"/>
        <v>5298</v>
      </c>
      <c r="C4300" t="s">
        <v>10562</v>
      </c>
      <c r="D4300" t="str">
        <f t="shared" si="407"/>
        <v>Marcus Lin</v>
      </c>
      <c r="E4300" t="s">
        <v>34</v>
      </c>
      <c r="F4300" t="str">
        <f t="shared" si="403"/>
        <v>NORTH</v>
      </c>
      <c r="G4300" t="s">
        <v>80</v>
      </c>
      <c r="H4300" t="str">
        <f t="shared" si="404"/>
        <v>Furniture</v>
      </c>
      <c r="I4300" s="2" t="s">
        <v>1127</v>
      </c>
      <c r="J4300" s="1">
        <v>45803</v>
      </c>
      <c r="K4300">
        <v>3785.79</v>
      </c>
      <c r="L4300" s="4">
        <v>3785.79</v>
      </c>
      <c r="M4300" s="4" t="str">
        <f t="shared" si="405"/>
        <v>High Sales</v>
      </c>
      <c r="N4300" s="2" t="str">
        <f t="shared" si="406"/>
        <v>Grade B</v>
      </c>
      <c r="O4300">
        <v>10</v>
      </c>
      <c r="P4300" s="4">
        <v>10</v>
      </c>
      <c r="Q4300" t="s">
        <v>23</v>
      </c>
      <c r="R4300" s="4">
        <v>4</v>
      </c>
      <c r="S4300" t="str">
        <f>CONCATENATE(OrdersTable[[#This Row],[Clean_ID]],"-",OrdersTable[[#This Row],[Clean_Region]],"-",OrdersTable[[#This Row],[Clean_Product]])</f>
        <v>5298-NORTH-Furniture</v>
      </c>
    </row>
    <row r="4301" spans="1:19" x14ac:dyDescent="0.3">
      <c r="A4301" t="s">
        <v>10563</v>
      </c>
      <c r="B4301" t="str">
        <f t="shared" si="402"/>
        <v>5299</v>
      </c>
      <c r="C4301" t="s">
        <v>10564</v>
      </c>
      <c r="D4301" t="str">
        <f t="shared" si="407"/>
        <v>Angela Meyer</v>
      </c>
      <c r="E4301" t="s">
        <v>11</v>
      </c>
      <c r="F4301" t="str">
        <f t="shared" si="403"/>
        <v>NORTH</v>
      </c>
      <c r="G4301" t="s">
        <v>35</v>
      </c>
      <c r="H4301" t="str">
        <f t="shared" si="404"/>
        <v>Electronics</v>
      </c>
      <c r="I4301" s="2" t="s">
        <v>7203</v>
      </c>
      <c r="J4301" s="1">
        <v>45636</v>
      </c>
      <c r="K4301"/>
      <c r="L4301" s="4">
        <v>0</v>
      </c>
      <c r="M4301" s="4" t="str">
        <f t="shared" si="405"/>
        <v>Low Sales</v>
      </c>
      <c r="N4301" s="2" t="str">
        <f t="shared" si="406"/>
        <v>Grade C</v>
      </c>
      <c r="O4301">
        <v>20</v>
      </c>
      <c r="P4301" s="4">
        <v>20</v>
      </c>
      <c r="Q4301" t="s">
        <v>23</v>
      </c>
      <c r="R4301" s="4">
        <v>7</v>
      </c>
      <c r="S4301" t="str">
        <f>CONCATENATE(OrdersTable[[#This Row],[Clean_ID]],"-",OrdersTable[[#This Row],[Clean_Region]],"-",OrdersTable[[#This Row],[Clean_Product]])</f>
        <v>5299-NORTH-Electronics</v>
      </c>
    </row>
    <row r="4302" spans="1:19" x14ac:dyDescent="0.3">
      <c r="A4302" t="s">
        <v>10565</v>
      </c>
      <c r="B4302" t="str">
        <f t="shared" si="402"/>
        <v>5300</v>
      </c>
      <c r="C4302" t="s">
        <v>10566</v>
      </c>
      <c r="D4302" t="str">
        <f t="shared" si="407"/>
        <v>Jake Suarez</v>
      </c>
      <c r="E4302" t="s">
        <v>21</v>
      </c>
      <c r="F4302" t="str">
        <f t="shared" si="403"/>
        <v>CENTRAL</v>
      </c>
      <c r="G4302" t="s">
        <v>35</v>
      </c>
      <c r="H4302" t="str">
        <f t="shared" si="404"/>
        <v>Electronics</v>
      </c>
      <c r="I4302" s="2" t="s">
        <v>1738</v>
      </c>
      <c r="J4302" s="1">
        <v>45693</v>
      </c>
      <c r="K4302">
        <v>1862.23</v>
      </c>
      <c r="L4302" s="4">
        <v>1862.23</v>
      </c>
      <c r="M4302" s="4" t="str">
        <f t="shared" si="405"/>
        <v>Low Sales</v>
      </c>
      <c r="N4302" s="2" t="str">
        <f t="shared" si="406"/>
        <v>Grade C</v>
      </c>
      <c r="O4302">
        <v>15</v>
      </c>
      <c r="P4302" s="4">
        <v>15</v>
      </c>
      <c r="Q4302" t="s">
        <v>37</v>
      </c>
      <c r="R4302" s="4">
        <v>7</v>
      </c>
      <c r="S4302" t="str">
        <f>CONCATENATE(OrdersTable[[#This Row],[Clean_ID]],"-",OrdersTable[[#This Row],[Clean_Region]],"-",OrdersTable[[#This Row],[Clean_Product]])</f>
        <v>5300-CENTRAL-Electronics</v>
      </c>
    </row>
    <row r="4303" spans="1:19" x14ac:dyDescent="0.3">
      <c r="A4303" t="s">
        <v>10567</v>
      </c>
      <c r="B4303" t="str">
        <f t="shared" si="402"/>
        <v>5301</v>
      </c>
      <c r="C4303" t="s">
        <v>10568</v>
      </c>
      <c r="D4303" t="str">
        <f t="shared" si="407"/>
        <v>Marissa Williams Md</v>
      </c>
      <c r="E4303" t="s">
        <v>34</v>
      </c>
      <c r="F4303" t="str">
        <f t="shared" si="403"/>
        <v>NORTH</v>
      </c>
      <c r="G4303" t="s">
        <v>80</v>
      </c>
      <c r="H4303" t="str">
        <f t="shared" si="404"/>
        <v>Furniture</v>
      </c>
      <c r="I4303" s="2" t="s">
        <v>1730</v>
      </c>
      <c r="J4303" s="1">
        <v>46145</v>
      </c>
      <c r="K4303"/>
      <c r="L4303" s="4">
        <v>0</v>
      </c>
      <c r="M4303" s="4" t="str">
        <f t="shared" si="405"/>
        <v>Low Sales</v>
      </c>
      <c r="N4303" s="2" t="str">
        <f t="shared" si="406"/>
        <v>Grade C</v>
      </c>
      <c r="O4303"/>
      <c r="P4303" s="4">
        <v>0</v>
      </c>
      <c r="Q4303" t="s">
        <v>14</v>
      </c>
      <c r="R4303" s="4">
        <v>10</v>
      </c>
      <c r="S4303" t="str">
        <f>CONCATENATE(OrdersTable[[#This Row],[Clean_ID]],"-",OrdersTable[[#This Row],[Clean_Region]],"-",OrdersTable[[#This Row],[Clean_Product]])</f>
        <v>5301-NORTH-Furniture</v>
      </c>
    </row>
    <row r="4304" spans="1:19" x14ac:dyDescent="0.3">
      <c r="A4304" t="s">
        <v>10569</v>
      </c>
      <c r="B4304" t="str">
        <f t="shared" si="402"/>
        <v>5302</v>
      </c>
      <c r="C4304" t="s">
        <v>10570</v>
      </c>
      <c r="D4304" t="str">
        <f t="shared" si="407"/>
        <v>Anna Gutierrez</v>
      </c>
      <c r="E4304" t="s">
        <v>26</v>
      </c>
      <c r="F4304" t="str">
        <f t="shared" si="403"/>
        <v>EAST</v>
      </c>
      <c r="G4304" t="s">
        <v>80</v>
      </c>
      <c r="H4304" t="str">
        <f t="shared" si="404"/>
        <v>Furniture</v>
      </c>
      <c r="I4304" s="2" t="s">
        <v>6318</v>
      </c>
      <c r="J4304" s="1">
        <v>46085</v>
      </c>
      <c r="K4304"/>
      <c r="L4304" s="4">
        <v>0</v>
      </c>
      <c r="M4304" s="4" t="str">
        <f t="shared" si="405"/>
        <v>Low Sales</v>
      </c>
      <c r="N4304" s="2" t="str">
        <f t="shared" si="406"/>
        <v>Grade C</v>
      </c>
      <c r="O4304">
        <v>10</v>
      </c>
      <c r="P4304" s="4">
        <v>10</v>
      </c>
      <c r="Q4304" t="s">
        <v>23</v>
      </c>
      <c r="R4304" s="4">
        <v>13</v>
      </c>
      <c r="S4304" t="str">
        <f>CONCATENATE(OrdersTable[[#This Row],[Clean_ID]],"-",OrdersTable[[#This Row],[Clean_Region]],"-",OrdersTable[[#This Row],[Clean_Product]])</f>
        <v>5302-EAST-Furniture</v>
      </c>
    </row>
    <row r="4305" spans="1:19" x14ac:dyDescent="0.3">
      <c r="A4305" t="s">
        <v>10571</v>
      </c>
      <c r="B4305" t="str">
        <f t="shared" si="402"/>
        <v>5303</v>
      </c>
      <c r="C4305" t="s">
        <v>10572</v>
      </c>
      <c r="D4305" t="str">
        <f t="shared" si="407"/>
        <v>Danielle Gibson</v>
      </c>
      <c r="E4305" t="s">
        <v>51</v>
      </c>
      <c r="F4305" t="str">
        <f t="shared" si="403"/>
        <v>WEST</v>
      </c>
      <c r="G4305" t="s">
        <v>80</v>
      </c>
      <c r="H4305" t="str">
        <f t="shared" si="404"/>
        <v>Furniture</v>
      </c>
      <c r="I4305" s="2" t="s">
        <v>2291</v>
      </c>
      <c r="J4305" s="1">
        <v>45488</v>
      </c>
      <c r="K4305">
        <v>3058.64</v>
      </c>
      <c r="L4305" s="4">
        <v>3058.64</v>
      </c>
      <c r="M4305" s="4" t="str">
        <f t="shared" si="405"/>
        <v>High Sales</v>
      </c>
      <c r="N4305" s="2" t="str">
        <f t="shared" si="406"/>
        <v>Grade B</v>
      </c>
      <c r="O4305">
        <v>20</v>
      </c>
      <c r="P4305" s="4">
        <v>20</v>
      </c>
      <c r="Q4305" t="s">
        <v>23</v>
      </c>
      <c r="R4305" s="4">
        <v>2</v>
      </c>
      <c r="S4305" t="str">
        <f>CONCATENATE(OrdersTable[[#This Row],[Clean_ID]],"-",OrdersTable[[#This Row],[Clean_Region]],"-",OrdersTable[[#This Row],[Clean_Product]])</f>
        <v>5303-WEST-Furniture</v>
      </c>
    </row>
    <row r="4306" spans="1:19" x14ac:dyDescent="0.3">
      <c r="A4306" t="s">
        <v>10573</v>
      </c>
      <c r="B4306" t="str">
        <f t="shared" si="402"/>
        <v>5304</v>
      </c>
      <c r="C4306" t="s">
        <v>10574</v>
      </c>
      <c r="D4306" t="str">
        <f t="shared" si="407"/>
        <v>Tammy Oneill</v>
      </c>
      <c r="E4306" t="s">
        <v>26</v>
      </c>
      <c r="F4306" t="str">
        <f t="shared" si="403"/>
        <v>EAST</v>
      </c>
      <c r="G4306" t="s">
        <v>12</v>
      </c>
      <c r="H4306" t="str">
        <f t="shared" si="404"/>
        <v>Electronics</v>
      </c>
      <c r="I4306" s="2" t="s">
        <v>5347</v>
      </c>
      <c r="J4306" s="1">
        <v>45325</v>
      </c>
      <c r="K4306">
        <v>421.23</v>
      </c>
      <c r="L4306" s="4">
        <v>421.23</v>
      </c>
      <c r="M4306" s="4" t="str">
        <f t="shared" si="405"/>
        <v>Low Sales</v>
      </c>
      <c r="N4306" s="2" t="str">
        <f t="shared" si="406"/>
        <v>Grade C</v>
      </c>
      <c r="O4306"/>
      <c r="P4306" s="4">
        <v>0</v>
      </c>
      <c r="Q4306" t="s">
        <v>14</v>
      </c>
      <c r="R4306" s="4">
        <v>6</v>
      </c>
      <c r="S4306" t="str">
        <f>CONCATENATE(OrdersTable[[#This Row],[Clean_ID]],"-",OrdersTable[[#This Row],[Clean_Region]],"-",OrdersTable[[#This Row],[Clean_Product]])</f>
        <v>5304-EAST-Electronics</v>
      </c>
    </row>
    <row r="4307" spans="1:19" x14ac:dyDescent="0.3">
      <c r="A4307" t="s">
        <v>10575</v>
      </c>
      <c r="B4307" t="str">
        <f t="shared" si="402"/>
        <v>5305</v>
      </c>
      <c r="C4307" t="s">
        <v>10576</v>
      </c>
      <c r="D4307" t="str">
        <f t="shared" si="407"/>
        <v>Ashlee Perez</v>
      </c>
      <c r="E4307" t="s">
        <v>26</v>
      </c>
      <c r="F4307" t="str">
        <f t="shared" si="403"/>
        <v>EAST</v>
      </c>
      <c r="G4307" t="s">
        <v>12</v>
      </c>
      <c r="H4307" t="str">
        <f t="shared" si="404"/>
        <v>Electronics</v>
      </c>
      <c r="I4307" s="2" t="s">
        <v>957</v>
      </c>
      <c r="J4307" s="1">
        <v>45607</v>
      </c>
      <c r="K4307">
        <v>957.97</v>
      </c>
      <c r="L4307" s="4">
        <v>957.97</v>
      </c>
      <c r="M4307" s="4" t="str">
        <f t="shared" si="405"/>
        <v>Low Sales</v>
      </c>
      <c r="N4307" s="2" t="str">
        <f t="shared" si="406"/>
        <v>Grade C</v>
      </c>
      <c r="O4307">
        <v>20</v>
      </c>
      <c r="P4307" s="4">
        <v>20</v>
      </c>
      <c r="Q4307" t="s">
        <v>31</v>
      </c>
      <c r="R4307" s="4">
        <v>8</v>
      </c>
      <c r="S4307" t="str">
        <f>CONCATENATE(OrdersTable[[#This Row],[Clean_ID]],"-",OrdersTable[[#This Row],[Clean_Region]],"-",OrdersTable[[#This Row],[Clean_Product]])</f>
        <v>5305-EAST-Electronics</v>
      </c>
    </row>
    <row r="4308" spans="1:19" x14ac:dyDescent="0.3">
      <c r="A4308" t="s">
        <v>10577</v>
      </c>
      <c r="B4308" t="str">
        <f t="shared" si="402"/>
        <v>5306</v>
      </c>
      <c r="C4308" t="s">
        <v>10578</v>
      </c>
      <c r="D4308" t="str">
        <f t="shared" si="407"/>
        <v>Jonathan Lee</v>
      </c>
      <c r="E4308" t="s">
        <v>21</v>
      </c>
      <c r="F4308" t="str">
        <f t="shared" si="403"/>
        <v>CENTRAL</v>
      </c>
      <c r="G4308" t="s">
        <v>80</v>
      </c>
      <c r="H4308" t="str">
        <f t="shared" si="404"/>
        <v>Furniture</v>
      </c>
      <c r="I4308" s="2" t="s">
        <v>9291</v>
      </c>
      <c r="J4308" s="1">
        <v>46068</v>
      </c>
      <c r="K4308">
        <v>1344.67</v>
      </c>
      <c r="L4308" s="4">
        <v>1344.67</v>
      </c>
      <c r="M4308" s="4" t="str">
        <f t="shared" si="405"/>
        <v>Low Sales</v>
      </c>
      <c r="N4308" s="2" t="str">
        <f t="shared" si="406"/>
        <v>Grade C</v>
      </c>
      <c r="O4308">
        <v>5</v>
      </c>
      <c r="P4308" s="4">
        <v>5</v>
      </c>
      <c r="Q4308" t="s">
        <v>14</v>
      </c>
      <c r="R4308" s="4">
        <v>14</v>
      </c>
      <c r="S4308" t="str">
        <f>CONCATENATE(OrdersTable[[#This Row],[Clean_ID]],"-",OrdersTable[[#This Row],[Clean_Region]],"-",OrdersTable[[#This Row],[Clean_Product]])</f>
        <v>5306-CENTRAL-Furniture</v>
      </c>
    </row>
    <row r="4309" spans="1:19" x14ac:dyDescent="0.3">
      <c r="A4309" t="s">
        <v>10579</v>
      </c>
      <c r="B4309" t="str">
        <f t="shared" si="402"/>
        <v>5307</v>
      </c>
      <c r="C4309" t="s">
        <v>10580</v>
      </c>
      <c r="D4309" t="str">
        <f t="shared" si="407"/>
        <v>Tina Soto</v>
      </c>
      <c r="E4309" t="s">
        <v>11</v>
      </c>
      <c r="F4309" t="str">
        <f t="shared" si="403"/>
        <v>NORTH</v>
      </c>
      <c r="G4309" t="s">
        <v>35</v>
      </c>
      <c r="H4309" t="str">
        <f t="shared" si="404"/>
        <v>Electronics</v>
      </c>
      <c r="I4309" s="2" t="s">
        <v>2115</v>
      </c>
      <c r="J4309" s="1">
        <v>45539</v>
      </c>
      <c r="K4309"/>
      <c r="L4309" s="4">
        <v>0</v>
      </c>
      <c r="M4309" s="4" t="str">
        <f t="shared" si="405"/>
        <v>Low Sales</v>
      </c>
      <c r="N4309" s="2" t="str">
        <f t="shared" si="406"/>
        <v>Grade C</v>
      </c>
      <c r="O4309">
        <v>20</v>
      </c>
      <c r="P4309" s="4">
        <v>20</v>
      </c>
      <c r="Q4309" t="s">
        <v>37</v>
      </c>
      <c r="R4309" s="4">
        <v>1</v>
      </c>
      <c r="S4309" t="str">
        <f>CONCATENATE(OrdersTable[[#This Row],[Clean_ID]],"-",OrdersTable[[#This Row],[Clean_Region]],"-",OrdersTable[[#This Row],[Clean_Product]])</f>
        <v>5307-NORTH-Electronics</v>
      </c>
    </row>
    <row r="4310" spans="1:19" x14ac:dyDescent="0.3">
      <c r="A4310" t="s">
        <v>10581</v>
      </c>
      <c r="B4310" t="str">
        <f t="shared" si="402"/>
        <v>5308</v>
      </c>
      <c r="C4310" t="s">
        <v>10582</v>
      </c>
      <c r="D4310" t="str">
        <f t="shared" si="407"/>
        <v>Tiffany Wright</v>
      </c>
      <c r="E4310" t="s">
        <v>26</v>
      </c>
      <c r="F4310" t="str">
        <f t="shared" si="403"/>
        <v>EAST</v>
      </c>
      <c r="G4310" t="s">
        <v>12</v>
      </c>
      <c r="H4310" t="str">
        <f t="shared" si="404"/>
        <v>Electronics</v>
      </c>
      <c r="I4310" s="2" t="s">
        <v>9516</v>
      </c>
      <c r="J4310" s="1">
        <v>45642</v>
      </c>
      <c r="K4310">
        <v>1159.6500000000001</v>
      </c>
      <c r="L4310" s="4">
        <v>1159.6500000000001</v>
      </c>
      <c r="M4310" s="4" t="str">
        <f t="shared" si="405"/>
        <v>Low Sales</v>
      </c>
      <c r="N4310" s="2" t="str">
        <f t="shared" si="406"/>
        <v>Grade C</v>
      </c>
      <c r="O4310">
        <v>20</v>
      </c>
      <c r="P4310" s="4">
        <v>20</v>
      </c>
      <c r="Q4310" t="s">
        <v>23</v>
      </c>
      <c r="R4310" s="4">
        <v>10</v>
      </c>
      <c r="S4310" t="str">
        <f>CONCATENATE(OrdersTable[[#This Row],[Clean_ID]],"-",OrdersTable[[#This Row],[Clean_Region]],"-",OrdersTable[[#This Row],[Clean_Product]])</f>
        <v>5308-EAST-Electronics</v>
      </c>
    </row>
    <row r="4311" spans="1:19" x14ac:dyDescent="0.3">
      <c r="A4311" t="s">
        <v>10583</v>
      </c>
      <c r="B4311" t="str">
        <f t="shared" si="402"/>
        <v>5309</v>
      </c>
      <c r="C4311" t="s">
        <v>10584</v>
      </c>
      <c r="D4311" t="str">
        <f t="shared" si="407"/>
        <v>Sheri Gonzalez</v>
      </c>
      <c r="E4311" t="s">
        <v>21</v>
      </c>
      <c r="F4311" t="str">
        <f t="shared" si="403"/>
        <v>CENTRAL</v>
      </c>
      <c r="G4311" t="s">
        <v>35</v>
      </c>
      <c r="H4311" t="str">
        <f t="shared" si="404"/>
        <v>Electronics</v>
      </c>
      <c r="I4311" s="2" t="s">
        <v>9677</v>
      </c>
      <c r="J4311" s="1">
        <v>45764</v>
      </c>
      <c r="K4311"/>
      <c r="L4311" s="4">
        <v>0</v>
      </c>
      <c r="M4311" s="4" t="str">
        <f t="shared" si="405"/>
        <v>Low Sales</v>
      </c>
      <c r="N4311" s="2" t="str">
        <f t="shared" si="406"/>
        <v>Grade C</v>
      </c>
      <c r="O4311">
        <v>10</v>
      </c>
      <c r="P4311" s="4">
        <v>10</v>
      </c>
      <c r="Q4311" t="s">
        <v>14</v>
      </c>
      <c r="R4311" s="4">
        <v>10</v>
      </c>
      <c r="S4311" t="str">
        <f>CONCATENATE(OrdersTable[[#This Row],[Clean_ID]],"-",OrdersTable[[#This Row],[Clean_Region]],"-",OrdersTable[[#This Row],[Clean_Product]])</f>
        <v>5309-CENTRAL-Electronics</v>
      </c>
    </row>
    <row r="4312" spans="1:19" x14ac:dyDescent="0.3">
      <c r="A4312" t="s">
        <v>10585</v>
      </c>
      <c r="B4312" t="str">
        <f t="shared" si="402"/>
        <v>5310</v>
      </c>
      <c r="C4312" t="s">
        <v>10586</v>
      </c>
      <c r="D4312" t="str">
        <f t="shared" si="407"/>
        <v>Shane Mcclure</v>
      </c>
      <c r="E4312" t="s">
        <v>11</v>
      </c>
      <c r="F4312" t="str">
        <f t="shared" si="403"/>
        <v>NORTH</v>
      </c>
      <c r="G4312" t="s">
        <v>35</v>
      </c>
      <c r="H4312" t="str">
        <f t="shared" si="404"/>
        <v>Electronics</v>
      </c>
      <c r="I4312" s="2" t="s">
        <v>10587</v>
      </c>
      <c r="J4312" s="1">
        <v>45413</v>
      </c>
      <c r="K4312">
        <v>4014.77</v>
      </c>
      <c r="L4312" s="4">
        <v>4014.77</v>
      </c>
      <c r="M4312" s="4" t="str">
        <f t="shared" si="405"/>
        <v>High Sales</v>
      </c>
      <c r="N4312" s="2" t="str">
        <f t="shared" si="406"/>
        <v>Grade A</v>
      </c>
      <c r="O4312">
        <v>20</v>
      </c>
      <c r="P4312" s="4">
        <v>20</v>
      </c>
      <c r="Q4312" t="s">
        <v>18</v>
      </c>
      <c r="R4312" s="4">
        <v>7</v>
      </c>
      <c r="S4312" t="str">
        <f>CONCATENATE(OrdersTable[[#This Row],[Clean_ID]],"-",OrdersTable[[#This Row],[Clean_Region]],"-",OrdersTable[[#This Row],[Clean_Product]])</f>
        <v>5310-NORTH-Electronics</v>
      </c>
    </row>
    <row r="4313" spans="1:19" x14ac:dyDescent="0.3">
      <c r="A4313" t="s">
        <v>10588</v>
      </c>
      <c r="B4313" t="str">
        <f t="shared" si="402"/>
        <v>5311</v>
      </c>
      <c r="C4313" t="s">
        <v>10589</v>
      </c>
      <c r="D4313" t="str">
        <f t="shared" si="407"/>
        <v>Brandi Anderson</v>
      </c>
      <c r="E4313" t="s">
        <v>26</v>
      </c>
      <c r="F4313" t="str">
        <f t="shared" si="403"/>
        <v>EAST</v>
      </c>
      <c r="G4313" t="s">
        <v>80</v>
      </c>
      <c r="H4313" t="str">
        <f t="shared" si="404"/>
        <v>Furniture</v>
      </c>
      <c r="I4313" s="2" t="s">
        <v>508</v>
      </c>
      <c r="J4313" s="1">
        <v>45982</v>
      </c>
      <c r="K4313"/>
      <c r="L4313" s="4">
        <v>0</v>
      </c>
      <c r="M4313" s="4" t="str">
        <f t="shared" si="405"/>
        <v>Low Sales</v>
      </c>
      <c r="N4313" s="2" t="str">
        <f t="shared" si="406"/>
        <v>Grade C</v>
      </c>
      <c r="O4313"/>
      <c r="P4313" s="4">
        <v>0</v>
      </c>
      <c r="Q4313" t="s">
        <v>37</v>
      </c>
      <c r="R4313" s="4">
        <v>8</v>
      </c>
      <c r="S4313" t="str">
        <f>CONCATENATE(OrdersTable[[#This Row],[Clean_ID]],"-",OrdersTable[[#This Row],[Clean_Region]],"-",OrdersTable[[#This Row],[Clean_Product]])</f>
        <v>5311-EAST-Furniture</v>
      </c>
    </row>
    <row r="4314" spans="1:19" x14ac:dyDescent="0.3">
      <c r="A4314" t="s">
        <v>10590</v>
      </c>
      <c r="B4314" t="str">
        <f t="shared" si="402"/>
        <v>5312</v>
      </c>
      <c r="C4314" t="s">
        <v>10591</v>
      </c>
      <c r="D4314" t="str">
        <f t="shared" si="407"/>
        <v>Jonathan West</v>
      </c>
      <c r="E4314" t="s">
        <v>44</v>
      </c>
      <c r="F4314" t="str">
        <f t="shared" si="403"/>
        <v>SOUTH</v>
      </c>
      <c r="G4314" t="s">
        <v>40</v>
      </c>
      <c r="H4314" t="str">
        <f t="shared" si="404"/>
        <v>Office Supplies</v>
      </c>
      <c r="I4314" s="2" t="s">
        <v>733</v>
      </c>
      <c r="J4314" s="1">
        <v>45663</v>
      </c>
      <c r="K4314">
        <v>4921.68</v>
      </c>
      <c r="L4314" s="4">
        <v>4921.68</v>
      </c>
      <c r="M4314" s="4" t="str">
        <f t="shared" si="405"/>
        <v>High Sales</v>
      </c>
      <c r="N4314" s="2" t="str">
        <f t="shared" si="406"/>
        <v>Grade A</v>
      </c>
      <c r="O4314">
        <v>15</v>
      </c>
      <c r="P4314" s="4">
        <v>15</v>
      </c>
      <c r="Q4314" t="s">
        <v>31</v>
      </c>
      <c r="R4314" s="4">
        <v>15</v>
      </c>
      <c r="S4314" t="str">
        <f>CONCATENATE(OrdersTable[[#This Row],[Clean_ID]],"-",OrdersTable[[#This Row],[Clean_Region]],"-",OrdersTable[[#This Row],[Clean_Product]])</f>
        <v>5312-SOUTH-Office Supplies</v>
      </c>
    </row>
    <row r="4315" spans="1:19" x14ac:dyDescent="0.3">
      <c r="A4315" t="s">
        <v>10592</v>
      </c>
      <c r="B4315" t="str">
        <f t="shared" si="402"/>
        <v>5313</v>
      </c>
      <c r="C4315" t="s">
        <v>10593</v>
      </c>
      <c r="D4315" t="str">
        <f t="shared" si="407"/>
        <v>George King</v>
      </c>
      <c r="E4315" t="s">
        <v>11</v>
      </c>
      <c r="F4315" t="str">
        <f t="shared" si="403"/>
        <v>NORTH</v>
      </c>
      <c r="G4315" t="s">
        <v>35</v>
      </c>
      <c r="H4315" t="str">
        <f t="shared" si="404"/>
        <v>Electronics</v>
      </c>
      <c r="I4315" s="2" t="s">
        <v>4920</v>
      </c>
      <c r="J4315" s="1">
        <v>45924</v>
      </c>
      <c r="K4315"/>
      <c r="L4315" s="4">
        <v>0</v>
      </c>
      <c r="M4315" s="4" t="str">
        <f t="shared" si="405"/>
        <v>Low Sales</v>
      </c>
      <c r="N4315" s="2" t="str">
        <f t="shared" si="406"/>
        <v>Grade C</v>
      </c>
      <c r="O4315">
        <v>20</v>
      </c>
      <c r="P4315" s="4">
        <v>20</v>
      </c>
      <c r="Q4315" t="s">
        <v>14</v>
      </c>
      <c r="R4315" s="4">
        <v>2</v>
      </c>
      <c r="S4315" t="str">
        <f>CONCATENATE(OrdersTable[[#This Row],[Clean_ID]],"-",OrdersTable[[#This Row],[Clean_Region]],"-",OrdersTable[[#This Row],[Clean_Product]])</f>
        <v>5313-NORTH-Electronics</v>
      </c>
    </row>
    <row r="4316" spans="1:19" x14ac:dyDescent="0.3">
      <c r="A4316" t="s">
        <v>10594</v>
      </c>
      <c r="B4316" t="str">
        <f t="shared" si="402"/>
        <v>5314</v>
      </c>
      <c r="C4316" t="s">
        <v>10595</v>
      </c>
      <c r="D4316" t="str">
        <f t="shared" si="407"/>
        <v>Mary Sullivan</v>
      </c>
      <c r="E4316" t="s">
        <v>34</v>
      </c>
      <c r="F4316" t="str">
        <f t="shared" si="403"/>
        <v>NORTH</v>
      </c>
      <c r="G4316" t="s">
        <v>40</v>
      </c>
      <c r="H4316" t="str">
        <f t="shared" si="404"/>
        <v>Office Supplies</v>
      </c>
      <c r="I4316" s="2" t="s">
        <v>10596</v>
      </c>
      <c r="J4316" s="1">
        <v>45607</v>
      </c>
      <c r="K4316"/>
      <c r="L4316" s="4">
        <v>0</v>
      </c>
      <c r="M4316" s="4" t="str">
        <f t="shared" si="405"/>
        <v>Low Sales</v>
      </c>
      <c r="N4316" s="2" t="str">
        <f t="shared" si="406"/>
        <v>Grade C</v>
      </c>
      <c r="O4316">
        <v>20</v>
      </c>
      <c r="P4316" s="4">
        <v>20</v>
      </c>
      <c r="Q4316" t="s">
        <v>18</v>
      </c>
      <c r="R4316" s="4">
        <v>11</v>
      </c>
      <c r="S4316" t="str">
        <f>CONCATENATE(OrdersTable[[#This Row],[Clean_ID]],"-",OrdersTable[[#This Row],[Clean_Region]],"-",OrdersTable[[#This Row],[Clean_Product]])</f>
        <v>5314-NORTH-Office Supplies</v>
      </c>
    </row>
    <row r="4317" spans="1:19" x14ac:dyDescent="0.3">
      <c r="A4317" t="s">
        <v>10597</v>
      </c>
      <c r="B4317" t="str">
        <f t="shared" si="402"/>
        <v>5315</v>
      </c>
      <c r="C4317" t="s">
        <v>10598</v>
      </c>
      <c r="D4317" t="str">
        <f t="shared" si="407"/>
        <v>Todd Watson</v>
      </c>
      <c r="E4317" t="s">
        <v>44</v>
      </c>
      <c r="F4317" t="str">
        <f t="shared" si="403"/>
        <v>SOUTH</v>
      </c>
      <c r="G4317" t="s">
        <v>35</v>
      </c>
      <c r="H4317" t="str">
        <f t="shared" si="404"/>
        <v>Electronics</v>
      </c>
      <c r="I4317" s="2" t="s">
        <v>1504</v>
      </c>
      <c r="J4317" s="1">
        <v>45296</v>
      </c>
      <c r="K4317"/>
      <c r="L4317" s="4">
        <v>0</v>
      </c>
      <c r="M4317" s="4" t="str">
        <f t="shared" si="405"/>
        <v>Low Sales</v>
      </c>
      <c r="N4317" s="2" t="str">
        <f t="shared" si="406"/>
        <v>Grade C</v>
      </c>
      <c r="O4317">
        <v>20</v>
      </c>
      <c r="P4317" s="4">
        <v>20</v>
      </c>
      <c r="Q4317" t="s">
        <v>37</v>
      </c>
      <c r="R4317" s="4">
        <v>9</v>
      </c>
      <c r="S4317" t="str">
        <f>CONCATENATE(OrdersTable[[#This Row],[Clean_ID]],"-",OrdersTable[[#This Row],[Clean_Region]],"-",OrdersTable[[#This Row],[Clean_Product]])</f>
        <v>5315-SOUTH-Electronics</v>
      </c>
    </row>
    <row r="4318" spans="1:19" x14ac:dyDescent="0.3">
      <c r="A4318" t="s">
        <v>10599</v>
      </c>
      <c r="B4318" t="str">
        <f t="shared" si="402"/>
        <v>5316</v>
      </c>
      <c r="C4318" t="s">
        <v>10600</v>
      </c>
      <c r="D4318" t="str">
        <f t="shared" si="407"/>
        <v>Jordan Mclean</v>
      </c>
      <c r="E4318" t="s">
        <v>11</v>
      </c>
      <c r="F4318" t="str">
        <f t="shared" si="403"/>
        <v>NORTH</v>
      </c>
      <c r="G4318" t="s">
        <v>35</v>
      </c>
      <c r="H4318" t="str">
        <f t="shared" si="404"/>
        <v>Electronics</v>
      </c>
      <c r="I4318" s="2" t="s">
        <v>424</v>
      </c>
      <c r="J4318" s="1">
        <v>46064</v>
      </c>
      <c r="K4318"/>
      <c r="L4318" s="4">
        <v>0</v>
      </c>
      <c r="M4318" s="4" t="str">
        <f t="shared" si="405"/>
        <v>Low Sales</v>
      </c>
      <c r="N4318" s="2" t="str">
        <f t="shared" si="406"/>
        <v>Grade C</v>
      </c>
      <c r="O4318"/>
      <c r="P4318" s="4">
        <v>0</v>
      </c>
      <c r="Q4318" t="s">
        <v>23</v>
      </c>
      <c r="R4318" s="4">
        <v>4</v>
      </c>
      <c r="S4318" t="str">
        <f>CONCATENATE(OrdersTable[[#This Row],[Clean_ID]],"-",OrdersTable[[#This Row],[Clean_Region]],"-",OrdersTable[[#This Row],[Clean_Product]])</f>
        <v>5316-NORTH-Electronics</v>
      </c>
    </row>
    <row r="4319" spans="1:19" x14ac:dyDescent="0.3">
      <c r="A4319" t="s">
        <v>10601</v>
      </c>
      <c r="B4319" t="str">
        <f t="shared" si="402"/>
        <v>5317</v>
      </c>
      <c r="C4319" t="s">
        <v>10602</v>
      </c>
      <c r="D4319" t="str">
        <f t="shared" si="407"/>
        <v>Paula Taylor</v>
      </c>
      <c r="E4319" t="s">
        <v>26</v>
      </c>
      <c r="F4319" t="str">
        <f t="shared" si="403"/>
        <v>EAST</v>
      </c>
      <c r="G4319" t="s">
        <v>35</v>
      </c>
      <c r="H4319" t="str">
        <f t="shared" si="404"/>
        <v>Electronics</v>
      </c>
      <c r="I4319" s="2" t="s">
        <v>3954</v>
      </c>
      <c r="J4319" s="1">
        <v>45782</v>
      </c>
      <c r="K4319">
        <v>1502.05</v>
      </c>
      <c r="L4319" s="4">
        <v>1502.05</v>
      </c>
      <c r="M4319" s="4" t="str">
        <f t="shared" si="405"/>
        <v>Low Sales</v>
      </c>
      <c r="N4319" s="2" t="str">
        <f t="shared" si="406"/>
        <v>Grade C</v>
      </c>
      <c r="O4319">
        <v>10</v>
      </c>
      <c r="P4319" s="4">
        <v>10</v>
      </c>
      <c r="Q4319" t="s">
        <v>23</v>
      </c>
      <c r="R4319" s="4">
        <v>5</v>
      </c>
      <c r="S4319" t="str">
        <f>CONCATENATE(OrdersTable[[#This Row],[Clean_ID]],"-",OrdersTable[[#This Row],[Clean_Region]],"-",OrdersTable[[#This Row],[Clean_Product]])</f>
        <v>5317-EAST-Electronics</v>
      </c>
    </row>
    <row r="4320" spans="1:19" x14ac:dyDescent="0.3">
      <c r="A4320" t="s">
        <v>10603</v>
      </c>
      <c r="B4320" t="str">
        <f t="shared" si="402"/>
        <v>5318</v>
      </c>
      <c r="C4320" t="s">
        <v>10604</v>
      </c>
      <c r="D4320" t="str">
        <f t="shared" si="407"/>
        <v>Karen Gonzales</v>
      </c>
      <c r="E4320" t="s">
        <v>26</v>
      </c>
      <c r="F4320" t="str">
        <f t="shared" si="403"/>
        <v>EAST</v>
      </c>
      <c r="G4320" t="s">
        <v>35</v>
      </c>
      <c r="H4320" t="str">
        <f t="shared" si="404"/>
        <v>Electronics</v>
      </c>
      <c r="I4320" s="2" t="s">
        <v>147</v>
      </c>
      <c r="J4320" s="1">
        <v>45344</v>
      </c>
      <c r="K4320">
        <v>1944.26</v>
      </c>
      <c r="L4320" s="4">
        <v>1944.26</v>
      </c>
      <c r="M4320" s="4" t="str">
        <f t="shared" si="405"/>
        <v>Low Sales</v>
      </c>
      <c r="N4320" s="2" t="str">
        <f t="shared" si="406"/>
        <v>Grade C</v>
      </c>
      <c r="O4320">
        <v>20</v>
      </c>
      <c r="P4320" s="4">
        <v>20</v>
      </c>
      <c r="Q4320" t="s">
        <v>23</v>
      </c>
      <c r="R4320" s="4">
        <v>14</v>
      </c>
      <c r="S4320" t="str">
        <f>CONCATENATE(OrdersTable[[#This Row],[Clean_ID]],"-",OrdersTable[[#This Row],[Clean_Region]],"-",OrdersTable[[#This Row],[Clean_Product]])</f>
        <v>5318-EAST-Electronics</v>
      </c>
    </row>
    <row r="4321" spans="1:19" x14ac:dyDescent="0.3">
      <c r="A4321" t="s">
        <v>10605</v>
      </c>
      <c r="B4321" t="str">
        <f t="shared" si="402"/>
        <v>5319</v>
      </c>
      <c r="C4321" t="s">
        <v>10606</v>
      </c>
      <c r="D4321" t="str">
        <f t="shared" si="407"/>
        <v>Rebecca Mccall</v>
      </c>
      <c r="E4321" t="s">
        <v>51</v>
      </c>
      <c r="F4321" t="str">
        <f t="shared" si="403"/>
        <v>WEST</v>
      </c>
      <c r="G4321" t="s">
        <v>35</v>
      </c>
      <c r="H4321" t="str">
        <f t="shared" si="404"/>
        <v>Electronics</v>
      </c>
      <c r="I4321" s="2" t="s">
        <v>2776</v>
      </c>
      <c r="J4321" s="1">
        <v>46026</v>
      </c>
      <c r="K4321"/>
      <c r="L4321" s="4">
        <v>0</v>
      </c>
      <c r="M4321" s="4" t="str">
        <f t="shared" si="405"/>
        <v>Low Sales</v>
      </c>
      <c r="N4321" s="2" t="str">
        <f t="shared" si="406"/>
        <v>Grade C</v>
      </c>
      <c r="O4321">
        <v>15</v>
      </c>
      <c r="P4321" s="4">
        <v>15</v>
      </c>
      <c r="Q4321" t="s">
        <v>37</v>
      </c>
      <c r="R4321" s="4">
        <v>8</v>
      </c>
      <c r="S4321" t="str">
        <f>CONCATENATE(OrdersTable[[#This Row],[Clean_ID]],"-",OrdersTable[[#This Row],[Clean_Region]],"-",OrdersTable[[#This Row],[Clean_Product]])</f>
        <v>5319-WEST-Electronics</v>
      </c>
    </row>
    <row r="4322" spans="1:19" x14ac:dyDescent="0.3">
      <c r="A4322" t="s">
        <v>10607</v>
      </c>
      <c r="B4322" t="str">
        <f t="shared" si="402"/>
        <v>5320</v>
      </c>
      <c r="C4322" t="s">
        <v>10608</v>
      </c>
      <c r="D4322" t="str">
        <f t="shared" si="407"/>
        <v>Shannon Leonard</v>
      </c>
      <c r="E4322" t="s">
        <v>11</v>
      </c>
      <c r="F4322" t="str">
        <f t="shared" si="403"/>
        <v>NORTH</v>
      </c>
      <c r="G4322" t="s">
        <v>35</v>
      </c>
      <c r="H4322" t="str">
        <f t="shared" si="404"/>
        <v>Electronics</v>
      </c>
      <c r="I4322" s="2" t="s">
        <v>177</v>
      </c>
      <c r="J4322" s="1">
        <v>45686</v>
      </c>
      <c r="K4322"/>
      <c r="L4322" s="4">
        <v>0</v>
      </c>
      <c r="M4322" s="4" t="str">
        <f t="shared" si="405"/>
        <v>Low Sales</v>
      </c>
      <c r="N4322" s="2" t="str">
        <f t="shared" si="406"/>
        <v>Grade C</v>
      </c>
      <c r="O4322">
        <v>20</v>
      </c>
      <c r="P4322" s="4">
        <v>20</v>
      </c>
      <c r="Q4322" t="s">
        <v>14</v>
      </c>
      <c r="R4322" s="4">
        <v>6</v>
      </c>
      <c r="S4322" t="str">
        <f>CONCATENATE(OrdersTable[[#This Row],[Clean_ID]],"-",OrdersTable[[#This Row],[Clean_Region]],"-",OrdersTable[[#This Row],[Clean_Product]])</f>
        <v>5320-NORTH-Electronics</v>
      </c>
    </row>
    <row r="4323" spans="1:19" x14ac:dyDescent="0.3">
      <c r="A4323" t="s">
        <v>10609</v>
      </c>
      <c r="B4323" t="str">
        <f t="shared" si="402"/>
        <v>5321</v>
      </c>
      <c r="C4323" t="s">
        <v>10610</v>
      </c>
      <c r="D4323" t="str">
        <f t="shared" si="407"/>
        <v>Christopher Malone</v>
      </c>
      <c r="E4323" t="s">
        <v>26</v>
      </c>
      <c r="F4323" t="str">
        <f t="shared" si="403"/>
        <v>EAST</v>
      </c>
      <c r="G4323" t="s">
        <v>80</v>
      </c>
      <c r="H4323" t="str">
        <f t="shared" si="404"/>
        <v>Furniture</v>
      </c>
      <c r="I4323" s="2" t="s">
        <v>3722</v>
      </c>
      <c r="J4323" s="1">
        <v>45514</v>
      </c>
      <c r="K4323"/>
      <c r="L4323" s="4">
        <v>0</v>
      </c>
      <c r="M4323" s="4" t="str">
        <f t="shared" si="405"/>
        <v>Low Sales</v>
      </c>
      <c r="N4323" s="2" t="str">
        <f t="shared" si="406"/>
        <v>Grade C</v>
      </c>
      <c r="O4323">
        <v>5</v>
      </c>
      <c r="P4323" s="4">
        <v>5</v>
      </c>
      <c r="Q4323" t="s">
        <v>18</v>
      </c>
      <c r="R4323" s="4">
        <v>5</v>
      </c>
      <c r="S4323" t="str">
        <f>CONCATENATE(OrdersTable[[#This Row],[Clean_ID]],"-",OrdersTable[[#This Row],[Clean_Region]],"-",OrdersTable[[#This Row],[Clean_Product]])</f>
        <v>5321-EAST-Furniture</v>
      </c>
    </row>
    <row r="4324" spans="1:19" x14ac:dyDescent="0.3">
      <c r="A4324" t="s">
        <v>10611</v>
      </c>
      <c r="B4324" t="str">
        <f t="shared" si="402"/>
        <v>5322</v>
      </c>
      <c r="C4324" t="s">
        <v>10612</v>
      </c>
      <c r="D4324" t="str">
        <f t="shared" si="407"/>
        <v>Linda Pratt</v>
      </c>
      <c r="E4324" t="s">
        <v>34</v>
      </c>
      <c r="F4324" t="str">
        <f t="shared" si="403"/>
        <v>NORTH</v>
      </c>
      <c r="G4324" t="s">
        <v>40</v>
      </c>
      <c r="H4324" t="str">
        <f t="shared" si="404"/>
        <v>Office Supplies</v>
      </c>
      <c r="I4324" s="2" t="s">
        <v>2800</v>
      </c>
      <c r="J4324" s="1">
        <v>45391</v>
      </c>
      <c r="K4324">
        <v>2501.02</v>
      </c>
      <c r="L4324" s="4">
        <v>2501.02</v>
      </c>
      <c r="M4324" s="4" t="str">
        <f t="shared" si="405"/>
        <v>High Sales</v>
      </c>
      <c r="N4324" s="2" t="str">
        <f t="shared" si="406"/>
        <v>Grade B</v>
      </c>
      <c r="O4324"/>
      <c r="P4324" s="4">
        <v>0</v>
      </c>
      <c r="Q4324" t="s">
        <v>31</v>
      </c>
      <c r="R4324" s="4">
        <v>11</v>
      </c>
      <c r="S4324" t="str">
        <f>CONCATENATE(OrdersTable[[#This Row],[Clean_ID]],"-",OrdersTable[[#This Row],[Clean_Region]],"-",OrdersTable[[#This Row],[Clean_Product]])</f>
        <v>5322-NORTH-Office Supplies</v>
      </c>
    </row>
    <row r="4325" spans="1:19" x14ac:dyDescent="0.3">
      <c r="A4325" t="s">
        <v>10613</v>
      </c>
      <c r="B4325" t="str">
        <f t="shared" si="402"/>
        <v>5323</v>
      </c>
      <c r="C4325" t="s">
        <v>10614</v>
      </c>
      <c r="D4325" t="str">
        <f t="shared" si="407"/>
        <v>Timothy Brown</v>
      </c>
      <c r="E4325" t="s">
        <v>11</v>
      </c>
      <c r="F4325" t="str">
        <f t="shared" si="403"/>
        <v>NORTH</v>
      </c>
      <c r="G4325" t="s">
        <v>35</v>
      </c>
      <c r="H4325" t="str">
        <f t="shared" si="404"/>
        <v>Electronics</v>
      </c>
      <c r="I4325" s="2" t="s">
        <v>936</v>
      </c>
      <c r="J4325" s="1">
        <v>45614</v>
      </c>
      <c r="K4325"/>
      <c r="L4325" s="4">
        <v>0</v>
      </c>
      <c r="M4325" s="4" t="str">
        <f t="shared" si="405"/>
        <v>Low Sales</v>
      </c>
      <c r="N4325" s="2" t="str">
        <f t="shared" si="406"/>
        <v>Grade C</v>
      </c>
      <c r="O4325">
        <v>15</v>
      </c>
      <c r="P4325" s="4">
        <v>15</v>
      </c>
      <c r="Q4325" t="s">
        <v>14</v>
      </c>
      <c r="R4325" s="4">
        <v>4</v>
      </c>
      <c r="S4325" t="str">
        <f>CONCATENATE(OrdersTable[[#This Row],[Clean_ID]],"-",OrdersTable[[#This Row],[Clean_Region]],"-",OrdersTable[[#This Row],[Clean_Product]])</f>
        <v>5323-NORTH-Electronics</v>
      </c>
    </row>
    <row r="4326" spans="1:19" x14ac:dyDescent="0.3">
      <c r="A4326" t="s">
        <v>10615</v>
      </c>
      <c r="B4326" t="str">
        <f t="shared" si="402"/>
        <v>5324</v>
      </c>
      <c r="C4326" t="s">
        <v>10616</v>
      </c>
      <c r="D4326" t="str">
        <f t="shared" si="407"/>
        <v>William Eaton</v>
      </c>
      <c r="E4326" t="s">
        <v>51</v>
      </c>
      <c r="F4326" t="str">
        <f t="shared" si="403"/>
        <v>WEST</v>
      </c>
      <c r="G4326" t="s">
        <v>40</v>
      </c>
      <c r="H4326" t="str">
        <f t="shared" si="404"/>
        <v>Office Supplies</v>
      </c>
      <c r="I4326" s="2" t="s">
        <v>10617</v>
      </c>
      <c r="J4326" s="1">
        <v>45578</v>
      </c>
      <c r="K4326">
        <v>4341.1499999999996</v>
      </c>
      <c r="L4326" s="4">
        <v>4341.1499999999996</v>
      </c>
      <c r="M4326" s="4" t="str">
        <f t="shared" si="405"/>
        <v>High Sales</v>
      </c>
      <c r="N4326" s="2" t="str">
        <f t="shared" si="406"/>
        <v>Grade A</v>
      </c>
      <c r="O4326">
        <v>20</v>
      </c>
      <c r="P4326" s="4">
        <v>20</v>
      </c>
      <c r="Q4326" t="s">
        <v>37</v>
      </c>
      <c r="R4326" s="4">
        <v>1</v>
      </c>
      <c r="S4326" t="str">
        <f>CONCATENATE(OrdersTable[[#This Row],[Clean_ID]],"-",OrdersTable[[#This Row],[Clean_Region]],"-",OrdersTable[[#This Row],[Clean_Product]])</f>
        <v>5324-WEST-Office Supplies</v>
      </c>
    </row>
    <row r="4327" spans="1:19" x14ac:dyDescent="0.3">
      <c r="A4327" t="s">
        <v>10618</v>
      </c>
      <c r="B4327" t="str">
        <f t="shared" si="402"/>
        <v>5325</v>
      </c>
      <c r="C4327" t="s">
        <v>10619</v>
      </c>
      <c r="D4327" t="str">
        <f t="shared" si="407"/>
        <v>Karen Anderson</v>
      </c>
      <c r="E4327" t="s">
        <v>26</v>
      </c>
      <c r="F4327" t="str">
        <f t="shared" si="403"/>
        <v>EAST</v>
      </c>
      <c r="G4327" t="s">
        <v>80</v>
      </c>
      <c r="H4327" t="str">
        <f t="shared" si="404"/>
        <v>Furniture</v>
      </c>
      <c r="I4327" s="2" t="s">
        <v>4531</v>
      </c>
      <c r="J4327" s="1">
        <v>45836</v>
      </c>
      <c r="K4327"/>
      <c r="L4327" s="4">
        <v>0</v>
      </c>
      <c r="M4327" s="4" t="str">
        <f t="shared" si="405"/>
        <v>Low Sales</v>
      </c>
      <c r="N4327" s="2" t="str">
        <f t="shared" si="406"/>
        <v>Grade C</v>
      </c>
      <c r="O4327">
        <v>20</v>
      </c>
      <c r="P4327" s="4">
        <v>20</v>
      </c>
      <c r="Q4327" t="s">
        <v>37</v>
      </c>
      <c r="R4327" s="4">
        <v>4</v>
      </c>
      <c r="S4327" t="str">
        <f>CONCATENATE(OrdersTable[[#This Row],[Clean_ID]],"-",OrdersTable[[#This Row],[Clean_Region]],"-",OrdersTable[[#This Row],[Clean_Product]])</f>
        <v>5325-EAST-Furniture</v>
      </c>
    </row>
    <row r="4328" spans="1:19" x14ac:dyDescent="0.3">
      <c r="A4328" t="s">
        <v>10620</v>
      </c>
      <c r="B4328" t="str">
        <f t="shared" si="402"/>
        <v>5326</v>
      </c>
      <c r="C4328" t="s">
        <v>10621</v>
      </c>
      <c r="D4328" t="str">
        <f t="shared" si="407"/>
        <v>Sara Nelson</v>
      </c>
      <c r="E4328" t="s">
        <v>44</v>
      </c>
      <c r="F4328" t="str">
        <f t="shared" si="403"/>
        <v>SOUTH</v>
      </c>
      <c r="G4328" t="s">
        <v>12</v>
      </c>
      <c r="H4328" t="str">
        <f t="shared" si="404"/>
        <v>Electronics</v>
      </c>
      <c r="I4328" s="2" t="s">
        <v>9324</v>
      </c>
      <c r="J4328" s="1">
        <v>45574</v>
      </c>
      <c r="K4328"/>
      <c r="L4328" s="4">
        <v>0</v>
      </c>
      <c r="M4328" s="4" t="str">
        <f t="shared" si="405"/>
        <v>Low Sales</v>
      </c>
      <c r="N4328" s="2" t="str">
        <f t="shared" si="406"/>
        <v>Grade C</v>
      </c>
      <c r="O4328"/>
      <c r="P4328" s="4">
        <v>0</v>
      </c>
      <c r="Q4328" t="s">
        <v>14</v>
      </c>
      <c r="R4328" s="4">
        <v>12</v>
      </c>
      <c r="S4328" t="str">
        <f>CONCATENATE(OrdersTable[[#This Row],[Clean_ID]],"-",OrdersTable[[#This Row],[Clean_Region]],"-",OrdersTable[[#This Row],[Clean_Product]])</f>
        <v>5326-SOUTH-Electronics</v>
      </c>
    </row>
    <row r="4329" spans="1:19" x14ac:dyDescent="0.3">
      <c r="A4329" t="s">
        <v>10622</v>
      </c>
      <c r="B4329" t="str">
        <f t="shared" si="402"/>
        <v>5327</v>
      </c>
      <c r="C4329" t="s">
        <v>10623</v>
      </c>
      <c r="D4329" t="str">
        <f t="shared" si="407"/>
        <v>Ryan Larsen</v>
      </c>
      <c r="E4329" t="s">
        <v>26</v>
      </c>
      <c r="F4329" t="str">
        <f t="shared" si="403"/>
        <v>EAST</v>
      </c>
      <c r="G4329" t="s">
        <v>12</v>
      </c>
      <c r="H4329" t="str">
        <f t="shared" si="404"/>
        <v>Electronics</v>
      </c>
      <c r="I4329" s="2" t="s">
        <v>2120</v>
      </c>
      <c r="J4329" s="1">
        <v>45778</v>
      </c>
      <c r="K4329">
        <v>2320.06</v>
      </c>
      <c r="L4329" s="4">
        <v>2320.06</v>
      </c>
      <c r="M4329" s="4" t="str">
        <f t="shared" si="405"/>
        <v>Low Sales</v>
      </c>
      <c r="N4329" s="2" t="str">
        <f t="shared" si="406"/>
        <v>Grade B</v>
      </c>
      <c r="O4329">
        <v>15</v>
      </c>
      <c r="P4329" s="4">
        <v>15</v>
      </c>
      <c r="Q4329" t="s">
        <v>14</v>
      </c>
      <c r="R4329" s="4">
        <v>6</v>
      </c>
      <c r="S4329" t="str">
        <f>CONCATENATE(OrdersTable[[#This Row],[Clean_ID]],"-",OrdersTable[[#This Row],[Clean_Region]],"-",OrdersTable[[#This Row],[Clean_Product]])</f>
        <v>5327-EAST-Electronics</v>
      </c>
    </row>
    <row r="4330" spans="1:19" x14ac:dyDescent="0.3">
      <c r="A4330" t="s">
        <v>10624</v>
      </c>
      <c r="B4330" t="str">
        <f t="shared" si="402"/>
        <v>5328</v>
      </c>
      <c r="C4330" t="s">
        <v>10625</v>
      </c>
      <c r="D4330" t="str">
        <f t="shared" si="407"/>
        <v>Misty Brown</v>
      </c>
      <c r="E4330" t="s">
        <v>34</v>
      </c>
      <c r="F4330" t="str">
        <f t="shared" si="403"/>
        <v>NORTH</v>
      </c>
      <c r="G4330" t="s">
        <v>35</v>
      </c>
      <c r="H4330" t="str">
        <f t="shared" si="404"/>
        <v>Electronics</v>
      </c>
      <c r="I4330" s="2" t="s">
        <v>10031</v>
      </c>
      <c r="J4330" s="1">
        <v>45515</v>
      </c>
      <c r="K4330"/>
      <c r="L4330" s="4">
        <v>0</v>
      </c>
      <c r="M4330" s="4" t="str">
        <f t="shared" si="405"/>
        <v>Low Sales</v>
      </c>
      <c r="N4330" s="2" t="str">
        <f t="shared" si="406"/>
        <v>Grade C</v>
      </c>
      <c r="O4330">
        <v>5</v>
      </c>
      <c r="P4330" s="4">
        <v>5</v>
      </c>
      <c r="Q4330" t="s">
        <v>31</v>
      </c>
      <c r="R4330" s="4">
        <v>2</v>
      </c>
      <c r="S4330" t="str">
        <f>CONCATENATE(OrdersTable[[#This Row],[Clean_ID]],"-",OrdersTable[[#This Row],[Clean_Region]],"-",OrdersTable[[#This Row],[Clean_Product]])</f>
        <v>5328-NORTH-Electronics</v>
      </c>
    </row>
    <row r="4331" spans="1:19" x14ac:dyDescent="0.3">
      <c r="A4331" t="s">
        <v>10626</v>
      </c>
      <c r="B4331" t="str">
        <f t="shared" si="402"/>
        <v>5329</v>
      </c>
      <c r="C4331" t="s">
        <v>10627</v>
      </c>
      <c r="D4331" t="str">
        <f t="shared" si="407"/>
        <v>Megan Mccormick</v>
      </c>
      <c r="E4331" t="s">
        <v>34</v>
      </c>
      <c r="F4331" t="str">
        <f t="shared" si="403"/>
        <v>NORTH</v>
      </c>
      <c r="G4331" t="s">
        <v>80</v>
      </c>
      <c r="H4331" t="str">
        <f t="shared" si="404"/>
        <v>Furniture</v>
      </c>
      <c r="I4331" s="2" t="s">
        <v>5613</v>
      </c>
      <c r="J4331" s="1">
        <v>45709</v>
      </c>
      <c r="K4331"/>
      <c r="L4331" s="4">
        <v>0</v>
      </c>
      <c r="M4331" s="4" t="str">
        <f t="shared" si="405"/>
        <v>Low Sales</v>
      </c>
      <c r="N4331" s="2" t="str">
        <f t="shared" si="406"/>
        <v>Grade C</v>
      </c>
      <c r="O4331"/>
      <c r="P4331" s="4">
        <v>0</v>
      </c>
      <c r="Q4331" t="s">
        <v>23</v>
      </c>
      <c r="R4331" s="4">
        <v>4</v>
      </c>
      <c r="S4331" t="str">
        <f>CONCATENATE(OrdersTable[[#This Row],[Clean_ID]],"-",OrdersTable[[#This Row],[Clean_Region]],"-",OrdersTable[[#This Row],[Clean_Product]])</f>
        <v>5329-NORTH-Furniture</v>
      </c>
    </row>
    <row r="4332" spans="1:19" x14ac:dyDescent="0.3">
      <c r="A4332" t="s">
        <v>10628</v>
      </c>
      <c r="B4332" t="str">
        <f t="shared" si="402"/>
        <v>5330</v>
      </c>
      <c r="C4332" t="s">
        <v>7412</v>
      </c>
      <c r="D4332" t="str">
        <f t="shared" si="407"/>
        <v>Amy Johnson</v>
      </c>
      <c r="E4332" t="s">
        <v>44</v>
      </c>
      <c r="F4332" t="str">
        <f t="shared" si="403"/>
        <v>SOUTH</v>
      </c>
      <c r="G4332" t="s">
        <v>40</v>
      </c>
      <c r="H4332" t="str">
        <f t="shared" si="404"/>
        <v>Office Supplies</v>
      </c>
      <c r="I4332" s="2" t="s">
        <v>775</v>
      </c>
      <c r="J4332" s="1">
        <v>45871</v>
      </c>
      <c r="K4332"/>
      <c r="L4332" s="4">
        <v>0</v>
      </c>
      <c r="M4332" s="4" t="str">
        <f t="shared" si="405"/>
        <v>Low Sales</v>
      </c>
      <c r="N4332" s="2" t="str">
        <f t="shared" si="406"/>
        <v>Grade C</v>
      </c>
      <c r="O4332">
        <v>15</v>
      </c>
      <c r="P4332" s="4">
        <v>15</v>
      </c>
      <c r="Q4332" t="s">
        <v>23</v>
      </c>
      <c r="R4332" s="4">
        <v>14</v>
      </c>
      <c r="S4332" t="str">
        <f>CONCATENATE(OrdersTable[[#This Row],[Clean_ID]],"-",OrdersTable[[#This Row],[Clean_Region]],"-",OrdersTable[[#This Row],[Clean_Product]])</f>
        <v>5330-SOUTH-Office Supplies</v>
      </c>
    </row>
    <row r="4333" spans="1:19" x14ac:dyDescent="0.3">
      <c r="A4333" t="s">
        <v>10629</v>
      </c>
      <c r="B4333" t="str">
        <f t="shared" si="402"/>
        <v>5331</v>
      </c>
      <c r="C4333" t="s">
        <v>10630</v>
      </c>
      <c r="D4333" t="str">
        <f t="shared" si="407"/>
        <v>Benjamin Hernandez</v>
      </c>
      <c r="E4333" t="s">
        <v>51</v>
      </c>
      <c r="F4333" t="str">
        <f t="shared" si="403"/>
        <v>WEST</v>
      </c>
      <c r="G4333" t="s">
        <v>12</v>
      </c>
      <c r="H4333" t="str">
        <f t="shared" si="404"/>
        <v>Electronics</v>
      </c>
      <c r="I4333" s="2" t="s">
        <v>3858</v>
      </c>
      <c r="J4333" s="1">
        <v>45545</v>
      </c>
      <c r="K4333">
        <v>4261.28</v>
      </c>
      <c r="L4333" s="4">
        <v>4261.28</v>
      </c>
      <c r="M4333" s="4" t="str">
        <f t="shared" si="405"/>
        <v>High Sales</v>
      </c>
      <c r="N4333" s="2" t="str">
        <f t="shared" si="406"/>
        <v>Grade A</v>
      </c>
      <c r="O4333">
        <v>20</v>
      </c>
      <c r="P4333" s="4">
        <v>20</v>
      </c>
      <c r="Q4333" t="s">
        <v>18</v>
      </c>
      <c r="R4333" s="4">
        <v>14</v>
      </c>
      <c r="S4333" t="str">
        <f>CONCATENATE(OrdersTable[[#This Row],[Clean_ID]],"-",OrdersTable[[#This Row],[Clean_Region]],"-",OrdersTable[[#This Row],[Clean_Product]])</f>
        <v>5331-WEST-Electronics</v>
      </c>
    </row>
    <row r="4334" spans="1:19" x14ac:dyDescent="0.3">
      <c r="A4334" t="s">
        <v>10631</v>
      </c>
      <c r="B4334" t="str">
        <f t="shared" si="402"/>
        <v>5332</v>
      </c>
      <c r="C4334" t="s">
        <v>10632</v>
      </c>
      <c r="D4334" t="str">
        <f t="shared" si="407"/>
        <v>Michelle Smith</v>
      </c>
      <c r="E4334" t="s">
        <v>21</v>
      </c>
      <c r="F4334" t="str">
        <f t="shared" si="403"/>
        <v>CENTRAL</v>
      </c>
      <c r="G4334" t="s">
        <v>35</v>
      </c>
      <c r="H4334" t="str">
        <f t="shared" si="404"/>
        <v>Electronics</v>
      </c>
      <c r="I4334" s="2" t="s">
        <v>3987</v>
      </c>
      <c r="J4334" s="1">
        <v>45562</v>
      </c>
      <c r="K4334">
        <v>1711.59</v>
      </c>
      <c r="L4334" s="4">
        <v>1711.59</v>
      </c>
      <c r="M4334" s="4" t="str">
        <f t="shared" si="405"/>
        <v>Low Sales</v>
      </c>
      <c r="N4334" s="2" t="str">
        <f t="shared" si="406"/>
        <v>Grade C</v>
      </c>
      <c r="O4334">
        <v>5</v>
      </c>
      <c r="P4334" s="4">
        <v>5</v>
      </c>
      <c r="Q4334" t="s">
        <v>37</v>
      </c>
      <c r="R4334" s="4">
        <v>5</v>
      </c>
      <c r="S4334" t="str">
        <f>CONCATENATE(OrdersTable[[#This Row],[Clean_ID]],"-",OrdersTable[[#This Row],[Clean_Region]],"-",OrdersTable[[#This Row],[Clean_Product]])</f>
        <v>5332-CENTRAL-Electronics</v>
      </c>
    </row>
    <row r="4335" spans="1:19" x14ac:dyDescent="0.3">
      <c r="A4335" t="s">
        <v>10633</v>
      </c>
      <c r="B4335" t="str">
        <f t="shared" si="402"/>
        <v>5333</v>
      </c>
      <c r="C4335" t="s">
        <v>10634</v>
      </c>
      <c r="D4335" t="str">
        <f t="shared" si="407"/>
        <v>Stephanie Buck</v>
      </c>
      <c r="E4335" t="s">
        <v>34</v>
      </c>
      <c r="F4335" t="str">
        <f t="shared" si="403"/>
        <v>NORTH</v>
      </c>
      <c r="G4335" t="s">
        <v>12</v>
      </c>
      <c r="H4335" t="str">
        <f t="shared" si="404"/>
        <v>Electronics</v>
      </c>
      <c r="I4335" s="2" t="s">
        <v>1704</v>
      </c>
      <c r="J4335" s="1">
        <v>45382</v>
      </c>
      <c r="K4335"/>
      <c r="L4335" s="4">
        <v>0</v>
      </c>
      <c r="M4335" s="4" t="str">
        <f t="shared" si="405"/>
        <v>Low Sales</v>
      </c>
      <c r="N4335" s="2" t="str">
        <f t="shared" si="406"/>
        <v>Grade C</v>
      </c>
      <c r="O4335">
        <v>20</v>
      </c>
      <c r="P4335" s="4">
        <v>20</v>
      </c>
      <c r="Q4335" t="s">
        <v>14</v>
      </c>
      <c r="R4335" s="4">
        <v>8</v>
      </c>
      <c r="S4335" t="str">
        <f>CONCATENATE(OrdersTable[[#This Row],[Clean_ID]],"-",OrdersTable[[#This Row],[Clean_Region]],"-",OrdersTable[[#This Row],[Clean_Product]])</f>
        <v>5333-NORTH-Electronics</v>
      </c>
    </row>
    <row r="4336" spans="1:19" x14ac:dyDescent="0.3">
      <c r="A4336" t="s">
        <v>10635</v>
      </c>
      <c r="B4336" t="str">
        <f t="shared" si="402"/>
        <v>5334</v>
      </c>
      <c r="C4336" t="s">
        <v>10636</v>
      </c>
      <c r="D4336" t="str">
        <f t="shared" si="407"/>
        <v>Daniel Clay</v>
      </c>
      <c r="E4336" t="s">
        <v>21</v>
      </c>
      <c r="F4336" t="str">
        <f t="shared" si="403"/>
        <v>CENTRAL</v>
      </c>
      <c r="G4336" t="s">
        <v>12</v>
      </c>
      <c r="H4336" t="str">
        <f t="shared" si="404"/>
        <v>Electronics</v>
      </c>
      <c r="I4336" s="2" t="s">
        <v>6189</v>
      </c>
      <c r="J4336" s="1">
        <v>45990</v>
      </c>
      <c r="K4336"/>
      <c r="L4336" s="4">
        <v>0</v>
      </c>
      <c r="M4336" s="4" t="str">
        <f t="shared" si="405"/>
        <v>Low Sales</v>
      </c>
      <c r="N4336" s="2" t="str">
        <f t="shared" si="406"/>
        <v>Grade C</v>
      </c>
      <c r="O4336">
        <v>15</v>
      </c>
      <c r="P4336" s="4">
        <v>15</v>
      </c>
      <c r="Q4336" t="s">
        <v>37</v>
      </c>
      <c r="R4336" s="4">
        <v>5</v>
      </c>
      <c r="S4336" t="str">
        <f>CONCATENATE(OrdersTable[[#This Row],[Clean_ID]],"-",OrdersTable[[#This Row],[Clean_Region]],"-",OrdersTable[[#This Row],[Clean_Product]])</f>
        <v>5334-CENTRAL-Electronics</v>
      </c>
    </row>
    <row r="4337" spans="1:19" x14ac:dyDescent="0.3">
      <c r="A4337" t="s">
        <v>10637</v>
      </c>
      <c r="B4337" t="str">
        <f t="shared" si="402"/>
        <v>5335</v>
      </c>
      <c r="C4337" t="s">
        <v>10638</v>
      </c>
      <c r="D4337" t="str">
        <f t="shared" si="407"/>
        <v>Tiffany Harris</v>
      </c>
      <c r="E4337" t="s">
        <v>21</v>
      </c>
      <c r="F4337" t="str">
        <f t="shared" si="403"/>
        <v>CENTRAL</v>
      </c>
      <c r="G4337" t="s">
        <v>35</v>
      </c>
      <c r="H4337" t="str">
        <f t="shared" si="404"/>
        <v>Electronics</v>
      </c>
      <c r="I4337" s="2" t="s">
        <v>2520</v>
      </c>
      <c r="J4337" s="1">
        <v>45779</v>
      </c>
      <c r="K4337">
        <v>3187.55</v>
      </c>
      <c r="L4337" s="4">
        <v>3187.55</v>
      </c>
      <c r="M4337" s="4" t="str">
        <f t="shared" si="405"/>
        <v>High Sales</v>
      </c>
      <c r="N4337" s="2" t="str">
        <f t="shared" si="406"/>
        <v>Grade B</v>
      </c>
      <c r="O4337"/>
      <c r="P4337" s="4">
        <v>0</v>
      </c>
      <c r="Q4337" t="s">
        <v>18</v>
      </c>
      <c r="R4337" s="4">
        <v>4</v>
      </c>
      <c r="S4337" t="str">
        <f>CONCATENATE(OrdersTable[[#This Row],[Clean_ID]],"-",OrdersTable[[#This Row],[Clean_Region]],"-",OrdersTable[[#This Row],[Clean_Product]])</f>
        <v>5335-CENTRAL-Electronics</v>
      </c>
    </row>
    <row r="4338" spans="1:19" x14ac:dyDescent="0.3">
      <c r="A4338" t="s">
        <v>10639</v>
      </c>
      <c r="B4338" t="str">
        <f t="shared" si="402"/>
        <v>5336</v>
      </c>
      <c r="C4338" t="s">
        <v>10640</v>
      </c>
      <c r="D4338" t="str">
        <f t="shared" si="407"/>
        <v>Karen Kelley</v>
      </c>
      <c r="E4338" t="s">
        <v>34</v>
      </c>
      <c r="F4338" t="str">
        <f t="shared" si="403"/>
        <v>NORTH</v>
      </c>
      <c r="G4338" t="s">
        <v>35</v>
      </c>
      <c r="H4338" t="str">
        <f t="shared" si="404"/>
        <v>Electronics</v>
      </c>
      <c r="I4338" s="2" t="s">
        <v>1294</v>
      </c>
      <c r="J4338" s="1">
        <v>45381</v>
      </c>
      <c r="K4338"/>
      <c r="L4338" s="4">
        <v>0</v>
      </c>
      <c r="M4338" s="4" t="str">
        <f t="shared" si="405"/>
        <v>Low Sales</v>
      </c>
      <c r="N4338" s="2" t="str">
        <f t="shared" si="406"/>
        <v>Grade C</v>
      </c>
      <c r="O4338">
        <v>20</v>
      </c>
      <c r="P4338" s="4">
        <v>20</v>
      </c>
      <c r="Q4338" t="s">
        <v>31</v>
      </c>
      <c r="R4338" s="4">
        <v>5</v>
      </c>
      <c r="S4338" t="str">
        <f>CONCATENATE(OrdersTable[[#This Row],[Clean_ID]],"-",OrdersTable[[#This Row],[Clean_Region]],"-",OrdersTable[[#This Row],[Clean_Product]])</f>
        <v>5336-NORTH-Electronics</v>
      </c>
    </row>
    <row r="4339" spans="1:19" x14ac:dyDescent="0.3">
      <c r="A4339" t="s">
        <v>10641</v>
      </c>
      <c r="B4339" t="str">
        <f t="shared" si="402"/>
        <v>5337</v>
      </c>
      <c r="C4339" t="s">
        <v>10642</v>
      </c>
      <c r="D4339" t="str">
        <f t="shared" si="407"/>
        <v>Ellen Kelly</v>
      </c>
      <c r="E4339" t="s">
        <v>11</v>
      </c>
      <c r="F4339" t="str">
        <f t="shared" si="403"/>
        <v>NORTH</v>
      </c>
      <c r="G4339" t="s">
        <v>35</v>
      </c>
      <c r="H4339" t="str">
        <f t="shared" si="404"/>
        <v>Electronics</v>
      </c>
      <c r="I4339" s="2" t="s">
        <v>10643</v>
      </c>
      <c r="J4339" s="1">
        <v>45832</v>
      </c>
      <c r="K4339"/>
      <c r="L4339" s="4">
        <v>0</v>
      </c>
      <c r="M4339" s="4" t="str">
        <f t="shared" si="405"/>
        <v>Low Sales</v>
      </c>
      <c r="N4339" s="2" t="str">
        <f t="shared" si="406"/>
        <v>Grade C</v>
      </c>
      <c r="O4339">
        <v>5</v>
      </c>
      <c r="P4339" s="4">
        <v>5</v>
      </c>
      <c r="Q4339" t="s">
        <v>31</v>
      </c>
      <c r="R4339" s="4">
        <v>11</v>
      </c>
      <c r="S4339" t="str">
        <f>CONCATENATE(OrdersTable[[#This Row],[Clean_ID]],"-",OrdersTable[[#This Row],[Clean_Region]],"-",OrdersTable[[#This Row],[Clean_Product]])</f>
        <v>5337-NORTH-Electronics</v>
      </c>
    </row>
    <row r="4340" spans="1:19" x14ac:dyDescent="0.3">
      <c r="A4340" t="s">
        <v>10644</v>
      </c>
      <c r="B4340" t="str">
        <f t="shared" si="402"/>
        <v>5338</v>
      </c>
      <c r="C4340" t="s">
        <v>10645</v>
      </c>
      <c r="D4340" t="str">
        <f t="shared" si="407"/>
        <v>Antonio Martinez</v>
      </c>
      <c r="E4340" t="s">
        <v>11</v>
      </c>
      <c r="F4340" t="str">
        <f t="shared" si="403"/>
        <v>NORTH</v>
      </c>
      <c r="G4340" t="s">
        <v>80</v>
      </c>
      <c r="H4340" t="str">
        <f t="shared" si="404"/>
        <v>Furniture</v>
      </c>
      <c r="I4340" s="2" t="s">
        <v>9854</v>
      </c>
      <c r="J4340" s="1">
        <v>45711</v>
      </c>
      <c r="K4340"/>
      <c r="L4340" s="4">
        <v>0</v>
      </c>
      <c r="M4340" s="4" t="str">
        <f t="shared" si="405"/>
        <v>Low Sales</v>
      </c>
      <c r="N4340" s="2" t="str">
        <f t="shared" si="406"/>
        <v>Grade C</v>
      </c>
      <c r="O4340">
        <v>5</v>
      </c>
      <c r="P4340" s="4">
        <v>5</v>
      </c>
      <c r="Q4340" t="s">
        <v>23</v>
      </c>
      <c r="R4340" s="4">
        <v>14</v>
      </c>
      <c r="S4340" t="str">
        <f>CONCATENATE(OrdersTable[[#This Row],[Clean_ID]],"-",OrdersTable[[#This Row],[Clean_Region]],"-",OrdersTable[[#This Row],[Clean_Product]])</f>
        <v>5338-NORTH-Furniture</v>
      </c>
    </row>
    <row r="4341" spans="1:19" x14ac:dyDescent="0.3">
      <c r="A4341" t="s">
        <v>10646</v>
      </c>
      <c r="B4341" t="str">
        <f t="shared" si="402"/>
        <v>5339</v>
      </c>
      <c r="C4341" t="s">
        <v>10647</v>
      </c>
      <c r="D4341" t="str">
        <f t="shared" si="407"/>
        <v>Marissa Lee</v>
      </c>
      <c r="E4341" t="s">
        <v>21</v>
      </c>
      <c r="F4341" t="str">
        <f t="shared" si="403"/>
        <v>CENTRAL</v>
      </c>
      <c r="G4341" t="s">
        <v>35</v>
      </c>
      <c r="H4341" t="str">
        <f t="shared" si="404"/>
        <v>Electronics</v>
      </c>
      <c r="I4341" s="2" t="s">
        <v>9376</v>
      </c>
      <c r="J4341" s="1">
        <v>45516</v>
      </c>
      <c r="K4341">
        <v>3793.28</v>
      </c>
      <c r="L4341" s="4">
        <v>3793.28</v>
      </c>
      <c r="M4341" s="4" t="str">
        <f t="shared" si="405"/>
        <v>High Sales</v>
      </c>
      <c r="N4341" s="2" t="str">
        <f t="shared" si="406"/>
        <v>Grade B</v>
      </c>
      <c r="O4341">
        <v>20</v>
      </c>
      <c r="P4341" s="4">
        <v>20</v>
      </c>
      <c r="Q4341" t="s">
        <v>14</v>
      </c>
      <c r="R4341" s="4">
        <v>11</v>
      </c>
      <c r="S4341" t="str">
        <f>CONCATENATE(OrdersTable[[#This Row],[Clean_ID]],"-",OrdersTable[[#This Row],[Clean_Region]],"-",OrdersTable[[#This Row],[Clean_Product]])</f>
        <v>5339-CENTRAL-Electronics</v>
      </c>
    </row>
    <row r="4342" spans="1:19" x14ac:dyDescent="0.3">
      <c r="A4342" t="s">
        <v>10648</v>
      </c>
      <c r="B4342" t="str">
        <f t="shared" si="402"/>
        <v>5340</v>
      </c>
      <c r="C4342" t="s">
        <v>10649</v>
      </c>
      <c r="D4342" t="str">
        <f t="shared" si="407"/>
        <v>Sharon Carpenter</v>
      </c>
      <c r="E4342" t="s">
        <v>11</v>
      </c>
      <c r="F4342" t="str">
        <f t="shared" si="403"/>
        <v>NORTH</v>
      </c>
      <c r="G4342" t="s">
        <v>12</v>
      </c>
      <c r="H4342" t="str">
        <f t="shared" si="404"/>
        <v>Electronics</v>
      </c>
      <c r="I4342" s="2" t="s">
        <v>6753</v>
      </c>
      <c r="J4342" s="1">
        <v>45455</v>
      </c>
      <c r="K4342"/>
      <c r="L4342" s="4">
        <v>0</v>
      </c>
      <c r="M4342" s="4" t="str">
        <f t="shared" si="405"/>
        <v>Low Sales</v>
      </c>
      <c r="N4342" s="2" t="str">
        <f t="shared" si="406"/>
        <v>Grade C</v>
      </c>
      <c r="O4342">
        <v>5</v>
      </c>
      <c r="P4342" s="4">
        <v>5</v>
      </c>
      <c r="Q4342" t="s">
        <v>18</v>
      </c>
      <c r="R4342" s="4">
        <v>10</v>
      </c>
      <c r="S4342" t="str">
        <f>CONCATENATE(OrdersTable[[#This Row],[Clean_ID]],"-",OrdersTable[[#This Row],[Clean_Region]],"-",OrdersTable[[#This Row],[Clean_Product]])</f>
        <v>5340-NORTH-Electronics</v>
      </c>
    </row>
    <row r="4343" spans="1:19" x14ac:dyDescent="0.3">
      <c r="A4343" t="s">
        <v>10650</v>
      </c>
      <c r="B4343" t="str">
        <f t="shared" si="402"/>
        <v>5341</v>
      </c>
      <c r="C4343" t="s">
        <v>10651</v>
      </c>
      <c r="D4343" t="str">
        <f t="shared" si="407"/>
        <v>Alexandria Jones</v>
      </c>
      <c r="E4343" t="s">
        <v>34</v>
      </c>
      <c r="F4343" t="str">
        <f t="shared" si="403"/>
        <v>NORTH</v>
      </c>
      <c r="G4343" t="s">
        <v>80</v>
      </c>
      <c r="H4343" t="str">
        <f t="shared" si="404"/>
        <v>Furniture</v>
      </c>
      <c r="I4343" s="2" t="s">
        <v>1341</v>
      </c>
      <c r="J4343" s="1">
        <v>45603</v>
      </c>
      <c r="K4343"/>
      <c r="L4343" s="4">
        <v>0</v>
      </c>
      <c r="M4343" s="4" t="str">
        <f t="shared" si="405"/>
        <v>Low Sales</v>
      </c>
      <c r="N4343" s="2" t="str">
        <f t="shared" si="406"/>
        <v>Grade C</v>
      </c>
      <c r="O4343"/>
      <c r="P4343" s="4">
        <v>0</v>
      </c>
      <c r="Q4343" t="s">
        <v>37</v>
      </c>
      <c r="R4343" s="4">
        <v>9</v>
      </c>
      <c r="S4343" t="str">
        <f>CONCATENATE(OrdersTable[[#This Row],[Clean_ID]],"-",OrdersTable[[#This Row],[Clean_Region]],"-",OrdersTable[[#This Row],[Clean_Product]])</f>
        <v>5341-NORTH-Furniture</v>
      </c>
    </row>
    <row r="4344" spans="1:19" x14ac:dyDescent="0.3">
      <c r="A4344" t="s">
        <v>10652</v>
      </c>
      <c r="B4344" t="str">
        <f t="shared" si="402"/>
        <v>5342</v>
      </c>
      <c r="C4344" t="s">
        <v>10653</v>
      </c>
      <c r="D4344" t="str">
        <f t="shared" si="407"/>
        <v>Elizabeth Schwartz</v>
      </c>
      <c r="E4344" t="s">
        <v>26</v>
      </c>
      <c r="F4344" t="str">
        <f t="shared" si="403"/>
        <v>EAST</v>
      </c>
      <c r="G4344" t="s">
        <v>12</v>
      </c>
      <c r="H4344" t="str">
        <f t="shared" si="404"/>
        <v>Electronics</v>
      </c>
      <c r="I4344" s="2" t="s">
        <v>10654</v>
      </c>
      <c r="J4344" s="1">
        <v>46008</v>
      </c>
      <c r="K4344">
        <v>4831.8599999999997</v>
      </c>
      <c r="L4344" s="4">
        <v>4831.8599999999997</v>
      </c>
      <c r="M4344" s="4" t="str">
        <f t="shared" si="405"/>
        <v>High Sales</v>
      </c>
      <c r="N4344" s="2" t="str">
        <f t="shared" si="406"/>
        <v>Grade A</v>
      </c>
      <c r="O4344">
        <v>20</v>
      </c>
      <c r="P4344" s="4">
        <v>20</v>
      </c>
      <c r="Q4344" t="s">
        <v>23</v>
      </c>
      <c r="R4344" s="4">
        <v>15</v>
      </c>
      <c r="S4344" t="str">
        <f>CONCATENATE(OrdersTable[[#This Row],[Clean_ID]],"-",OrdersTable[[#This Row],[Clean_Region]],"-",OrdersTable[[#This Row],[Clean_Product]])</f>
        <v>5342-EAST-Electronics</v>
      </c>
    </row>
    <row r="4345" spans="1:19" x14ac:dyDescent="0.3">
      <c r="A4345" t="s">
        <v>10655</v>
      </c>
      <c r="B4345" t="str">
        <f t="shared" si="402"/>
        <v>5343</v>
      </c>
      <c r="C4345" t="s">
        <v>10656</v>
      </c>
      <c r="D4345" t="str">
        <f t="shared" si="407"/>
        <v>Brittany Robertson</v>
      </c>
      <c r="E4345" t="s">
        <v>21</v>
      </c>
      <c r="F4345" t="str">
        <f t="shared" si="403"/>
        <v>CENTRAL</v>
      </c>
      <c r="G4345" t="s">
        <v>35</v>
      </c>
      <c r="H4345" t="str">
        <f t="shared" si="404"/>
        <v>Electronics</v>
      </c>
      <c r="I4345" s="2" t="s">
        <v>8753</v>
      </c>
      <c r="J4345" s="1">
        <v>45566</v>
      </c>
      <c r="K4345">
        <v>4587.5</v>
      </c>
      <c r="L4345" s="4">
        <v>4587.5</v>
      </c>
      <c r="M4345" s="4" t="str">
        <f t="shared" si="405"/>
        <v>High Sales</v>
      </c>
      <c r="N4345" s="2" t="str">
        <f t="shared" si="406"/>
        <v>Grade A</v>
      </c>
      <c r="O4345">
        <v>20</v>
      </c>
      <c r="P4345" s="4">
        <v>20</v>
      </c>
      <c r="Q4345" t="s">
        <v>37</v>
      </c>
      <c r="R4345" s="4">
        <v>2</v>
      </c>
      <c r="S4345" t="str">
        <f>CONCATENATE(OrdersTable[[#This Row],[Clean_ID]],"-",OrdersTable[[#This Row],[Clean_Region]],"-",OrdersTable[[#This Row],[Clean_Product]])</f>
        <v>5343-CENTRAL-Electronics</v>
      </c>
    </row>
    <row r="4346" spans="1:19" x14ac:dyDescent="0.3">
      <c r="A4346" t="s">
        <v>10657</v>
      </c>
      <c r="B4346" t="str">
        <f t="shared" si="402"/>
        <v>5344</v>
      </c>
      <c r="C4346" t="s">
        <v>10658</v>
      </c>
      <c r="D4346" t="str">
        <f t="shared" si="407"/>
        <v>Rebecca Erickson</v>
      </c>
      <c r="E4346" t="s">
        <v>34</v>
      </c>
      <c r="F4346" t="str">
        <f t="shared" si="403"/>
        <v>NORTH</v>
      </c>
      <c r="G4346" t="s">
        <v>35</v>
      </c>
      <c r="H4346" t="str">
        <f t="shared" si="404"/>
        <v>Electronics</v>
      </c>
      <c r="I4346" s="2" t="s">
        <v>4784</v>
      </c>
      <c r="J4346" s="1">
        <v>45948</v>
      </c>
      <c r="K4346">
        <v>639.57000000000005</v>
      </c>
      <c r="L4346" s="4">
        <v>639.57000000000005</v>
      </c>
      <c r="M4346" s="4" t="str">
        <f t="shared" si="405"/>
        <v>Low Sales</v>
      </c>
      <c r="N4346" s="2" t="str">
        <f t="shared" si="406"/>
        <v>Grade C</v>
      </c>
      <c r="O4346">
        <v>20</v>
      </c>
      <c r="P4346" s="4">
        <v>20</v>
      </c>
      <c r="Q4346" t="s">
        <v>31</v>
      </c>
      <c r="R4346" s="4">
        <v>1</v>
      </c>
      <c r="S4346" t="str">
        <f>CONCATENATE(OrdersTable[[#This Row],[Clean_ID]],"-",OrdersTable[[#This Row],[Clean_Region]],"-",OrdersTable[[#This Row],[Clean_Product]])</f>
        <v>5344-NORTH-Electronics</v>
      </c>
    </row>
    <row r="4347" spans="1:19" x14ac:dyDescent="0.3">
      <c r="A4347" t="s">
        <v>10659</v>
      </c>
      <c r="B4347" t="str">
        <f t="shared" si="402"/>
        <v>5345</v>
      </c>
      <c r="C4347" t="s">
        <v>4680</v>
      </c>
      <c r="D4347" t="str">
        <f t="shared" si="407"/>
        <v>Richard Black</v>
      </c>
      <c r="E4347" t="s">
        <v>51</v>
      </c>
      <c r="F4347" t="str">
        <f t="shared" si="403"/>
        <v>WEST</v>
      </c>
      <c r="G4347" t="s">
        <v>12</v>
      </c>
      <c r="H4347" t="str">
        <f t="shared" si="404"/>
        <v>Electronics</v>
      </c>
      <c r="I4347" s="2" t="s">
        <v>3466</v>
      </c>
      <c r="J4347" s="1">
        <v>45757</v>
      </c>
      <c r="K4347"/>
      <c r="L4347" s="4">
        <v>0</v>
      </c>
      <c r="M4347" s="4" t="str">
        <f t="shared" si="405"/>
        <v>Low Sales</v>
      </c>
      <c r="N4347" s="2" t="str">
        <f t="shared" si="406"/>
        <v>Grade C</v>
      </c>
      <c r="O4347">
        <v>20</v>
      </c>
      <c r="P4347" s="4">
        <v>20</v>
      </c>
      <c r="Q4347" t="s">
        <v>37</v>
      </c>
      <c r="R4347" s="4">
        <v>12</v>
      </c>
      <c r="S4347" t="str">
        <f>CONCATENATE(OrdersTable[[#This Row],[Clean_ID]],"-",OrdersTable[[#This Row],[Clean_Region]],"-",OrdersTable[[#This Row],[Clean_Product]])</f>
        <v>5345-WEST-Electronics</v>
      </c>
    </row>
    <row r="4348" spans="1:19" x14ac:dyDescent="0.3">
      <c r="A4348" t="s">
        <v>10660</v>
      </c>
      <c r="B4348" t="str">
        <f t="shared" si="402"/>
        <v>5346</v>
      </c>
      <c r="C4348" t="s">
        <v>10661</v>
      </c>
      <c r="D4348" t="str">
        <f t="shared" si="407"/>
        <v>Michael Ramirez</v>
      </c>
      <c r="E4348" t="s">
        <v>26</v>
      </c>
      <c r="F4348" t="str">
        <f t="shared" si="403"/>
        <v>EAST</v>
      </c>
      <c r="G4348" t="s">
        <v>80</v>
      </c>
      <c r="H4348" t="str">
        <f t="shared" si="404"/>
        <v>Furniture</v>
      </c>
      <c r="I4348" s="2" t="s">
        <v>1513</v>
      </c>
      <c r="J4348" s="1">
        <v>46116</v>
      </c>
      <c r="K4348"/>
      <c r="L4348" s="4">
        <v>0</v>
      </c>
      <c r="M4348" s="4" t="str">
        <f t="shared" si="405"/>
        <v>Low Sales</v>
      </c>
      <c r="N4348" s="2" t="str">
        <f t="shared" si="406"/>
        <v>Grade C</v>
      </c>
      <c r="O4348">
        <v>20</v>
      </c>
      <c r="P4348" s="4">
        <v>20</v>
      </c>
      <c r="Q4348" t="s">
        <v>18</v>
      </c>
      <c r="R4348" s="4">
        <v>7</v>
      </c>
      <c r="S4348" t="str">
        <f>CONCATENATE(OrdersTable[[#This Row],[Clean_ID]],"-",OrdersTable[[#This Row],[Clean_Region]],"-",OrdersTable[[#This Row],[Clean_Product]])</f>
        <v>5346-EAST-Furniture</v>
      </c>
    </row>
    <row r="4349" spans="1:19" x14ac:dyDescent="0.3">
      <c r="A4349" t="s">
        <v>10662</v>
      </c>
      <c r="B4349" t="str">
        <f t="shared" si="402"/>
        <v>5347</v>
      </c>
      <c r="C4349" t="s">
        <v>10663</v>
      </c>
      <c r="D4349" t="str">
        <f t="shared" si="407"/>
        <v>Kristin Williams</v>
      </c>
      <c r="E4349" t="s">
        <v>26</v>
      </c>
      <c r="F4349" t="str">
        <f t="shared" si="403"/>
        <v>EAST</v>
      </c>
      <c r="G4349" t="s">
        <v>40</v>
      </c>
      <c r="H4349" t="str">
        <f t="shared" si="404"/>
        <v>Office Supplies</v>
      </c>
      <c r="I4349" s="2" t="s">
        <v>5045</v>
      </c>
      <c r="J4349" s="1">
        <v>45998</v>
      </c>
      <c r="K4349"/>
      <c r="L4349" s="4">
        <v>0</v>
      </c>
      <c r="M4349" s="4" t="str">
        <f t="shared" si="405"/>
        <v>Low Sales</v>
      </c>
      <c r="N4349" s="2" t="str">
        <f t="shared" si="406"/>
        <v>Grade C</v>
      </c>
      <c r="O4349">
        <v>15</v>
      </c>
      <c r="P4349" s="4">
        <v>15</v>
      </c>
      <c r="Q4349" t="s">
        <v>37</v>
      </c>
      <c r="R4349" s="4">
        <v>3</v>
      </c>
      <c r="S4349" t="str">
        <f>CONCATENATE(OrdersTable[[#This Row],[Clean_ID]],"-",OrdersTable[[#This Row],[Clean_Region]],"-",OrdersTable[[#This Row],[Clean_Product]])</f>
        <v>5347-EAST-Office Supplies</v>
      </c>
    </row>
    <row r="4350" spans="1:19" x14ac:dyDescent="0.3">
      <c r="A4350" t="s">
        <v>10664</v>
      </c>
      <c r="B4350" t="str">
        <f t="shared" si="402"/>
        <v>5348</v>
      </c>
      <c r="C4350" t="s">
        <v>10665</v>
      </c>
      <c r="D4350" t="str">
        <f t="shared" si="407"/>
        <v>Tamara Chen</v>
      </c>
      <c r="E4350" t="s">
        <v>51</v>
      </c>
      <c r="F4350" t="str">
        <f t="shared" si="403"/>
        <v>WEST</v>
      </c>
      <c r="G4350" t="s">
        <v>80</v>
      </c>
      <c r="H4350" t="str">
        <f t="shared" si="404"/>
        <v>Furniture</v>
      </c>
      <c r="I4350" s="2" t="s">
        <v>9243</v>
      </c>
      <c r="J4350" s="1">
        <v>45818</v>
      </c>
      <c r="K4350">
        <v>3090.98</v>
      </c>
      <c r="L4350" s="4">
        <v>3090.98</v>
      </c>
      <c r="M4350" s="4" t="str">
        <f t="shared" si="405"/>
        <v>High Sales</v>
      </c>
      <c r="N4350" s="2" t="str">
        <f t="shared" si="406"/>
        <v>Grade B</v>
      </c>
      <c r="O4350">
        <v>5</v>
      </c>
      <c r="P4350" s="4">
        <v>5</v>
      </c>
      <c r="Q4350" t="s">
        <v>23</v>
      </c>
      <c r="R4350" s="4">
        <v>9</v>
      </c>
      <c r="S4350" t="str">
        <f>CONCATENATE(OrdersTable[[#This Row],[Clean_ID]],"-",OrdersTable[[#This Row],[Clean_Region]],"-",OrdersTable[[#This Row],[Clean_Product]])</f>
        <v>5348-WEST-Furniture</v>
      </c>
    </row>
    <row r="4351" spans="1:19" x14ac:dyDescent="0.3">
      <c r="A4351" t="s">
        <v>10666</v>
      </c>
      <c r="B4351" t="str">
        <f t="shared" si="402"/>
        <v>5349</v>
      </c>
      <c r="C4351" t="s">
        <v>10667</v>
      </c>
      <c r="D4351" t="str">
        <f t="shared" si="407"/>
        <v>Mrs. Michele Vargas Dvm</v>
      </c>
      <c r="E4351" t="s">
        <v>21</v>
      </c>
      <c r="F4351" t="str">
        <f t="shared" si="403"/>
        <v>CENTRAL</v>
      </c>
      <c r="G4351" t="s">
        <v>80</v>
      </c>
      <c r="H4351" t="str">
        <f t="shared" si="404"/>
        <v>Furniture</v>
      </c>
      <c r="I4351" s="2" t="s">
        <v>9962</v>
      </c>
      <c r="J4351" s="1">
        <v>46102</v>
      </c>
      <c r="K4351"/>
      <c r="L4351" s="4">
        <v>0</v>
      </c>
      <c r="M4351" s="4" t="str">
        <f t="shared" si="405"/>
        <v>Low Sales</v>
      </c>
      <c r="N4351" s="2" t="str">
        <f t="shared" si="406"/>
        <v>Grade C</v>
      </c>
      <c r="O4351">
        <v>10</v>
      </c>
      <c r="P4351" s="4">
        <v>10</v>
      </c>
      <c r="Q4351" t="s">
        <v>14</v>
      </c>
      <c r="R4351" s="4">
        <v>7</v>
      </c>
      <c r="S4351" t="str">
        <f>CONCATENATE(OrdersTable[[#This Row],[Clean_ID]],"-",OrdersTable[[#This Row],[Clean_Region]],"-",OrdersTable[[#This Row],[Clean_Product]])</f>
        <v>5349-CENTRAL-Furniture</v>
      </c>
    </row>
    <row r="4352" spans="1:19" x14ac:dyDescent="0.3">
      <c r="A4352" t="s">
        <v>10668</v>
      </c>
      <c r="B4352" t="str">
        <f t="shared" si="402"/>
        <v>5350</v>
      </c>
      <c r="C4352" t="s">
        <v>10669</v>
      </c>
      <c r="D4352" t="str">
        <f t="shared" si="407"/>
        <v>Erin Chandler</v>
      </c>
      <c r="E4352" t="s">
        <v>51</v>
      </c>
      <c r="F4352" t="str">
        <f t="shared" si="403"/>
        <v>WEST</v>
      </c>
      <c r="G4352" t="s">
        <v>40</v>
      </c>
      <c r="H4352" t="str">
        <f t="shared" si="404"/>
        <v>Office Supplies</v>
      </c>
      <c r="I4352" s="2" t="s">
        <v>4448</v>
      </c>
      <c r="J4352" s="1">
        <v>46056</v>
      </c>
      <c r="K4352"/>
      <c r="L4352" s="4">
        <v>0</v>
      </c>
      <c r="M4352" s="4" t="str">
        <f t="shared" si="405"/>
        <v>Low Sales</v>
      </c>
      <c r="N4352" s="2" t="str">
        <f t="shared" si="406"/>
        <v>Grade C</v>
      </c>
      <c r="O4352">
        <v>15</v>
      </c>
      <c r="P4352" s="4">
        <v>15</v>
      </c>
      <c r="Q4352" t="s">
        <v>31</v>
      </c>
      <c r="R4352" s="4">
        <v>15</v>
      </c>
      <c r="S4352" t="str">
        <f>CONCATENATE(OrdersTable[[#This Row],[Clean_ID]],"-",OrdersTable[[#This Row],[Clean_Region]],"-",OrdersTable[[#This Row],[Clean_Product]])</f>
        <v>5350-WEST-Office Supplies</v>
      </c>
    </row>
    <row r="4353" spans="1:19" x14ac:dyDescent="0.3">
      <c r="A4353" t="s">
        <v>10670</v>
      </c>
      <c r="B4353" t="str">
        <f t="shared" si="402"/>
        <v>5351</v>
      </c>
      <c r="C4353" t="s">
        <v>10671</v>
      </c>
      <c r="D4353" t="str">
        <f t="shared" si="407"/>
        <v>Anna Ponce</v>
      </c>
      <c r="E4353" t="s">
        <v>34</v>
      </c>
      <c r="F4353" t="str">
        <f t="shared" si="403"/>
        <v>NORTH</v>
      </c>
      <c r="G4353" t="s">
        <v>40</v>
      </c>
      <c r="H4353" t="str">
        <f t="shared" si="404"/>
        <v>Office Supplies</v>
      </c>
      <c r="I4353" s="2" t="s">
        <v>7988</v>
      </c>
      <c r="J4353" s="1">
        <v>46052</v>
      </c>
      <c r="K4353">
        <v>1117.28</v>
      </c>
      <c r="L4353" s="4">
        <v>1117.28</v>
      </c>
      <c r="M4353" s="4" t="str">
        <f t="shared" si="405"/>
        <v>Low Sales</v>
      </c>
      <c r="N4353" s="2" t="str">
        <f t="shared" si="406"/>
        <v>Grade C</v>
      </c>
      <c r="O4353">
        <v>10</v>
      </c>
      <c r="P4353" s="4">
        <v>10</v>
      </c>
      <c r="Q4353" t="s">
        <v>14</v>
      </c>
      <c r="R4353" s="4">
        <v>8</v>
      </c>
      <c r="S4353" t="str">
        <f>CONCATENATE(OrdersTable[[#This Row],[Clean_ID]],"-",OrdersTable[[#This Row],[Clean_Region]],"-",OrdersTable[[#This Row],[Clean_Product]])</f>
        <v>5351-NORTH-Office Supplies</v>
      </c>
    </row>
    <row r="4354" spans="1:19" x14ac:dyDescent="0.3">
      <c r="A4354" t="s">
        <v>10672</v>
      </c>
      <c r="B4354" t="str">
        <f t="shared" ref="B4354:B4417" si="408">RIGHT(A4354, 4)</f>
        <v>5352</v>
      </c>
      <c r="C4354" t="s">
        <v>10673</v>
      </c>
      <c r="D4354" t="str">
        <f t="shared" si="407"/>
        <v>Jesus Adams</v>
      </c>
      <c r="E4354" t="s">
        <v>11</v>
      </c>
      <c r="F4354" t="str">
        <f t="shared" ref="F4354:F4417" si="409">UPPER(TRIM(E4354))</f>
        <v>NORTH</v>
      </c>
      <c r="G4354" t="s">
        <v>40</v>
      </c>
      <c r="H4354" t="str">
        <f t="shared" ref="H4354:H4417" si="410">PROPER(TRIM(G4354))</f>
        <v>Office Supplies</v>
      </c>
      <c r="I4354" s="2" t="s">
        <v>10674</v>
      </c>
      <c r="J4354" s="1">
        <v>45738</v>
      </c>
      <c r="K4354"/>
      <c r="L4354" s="4">
        <v>0</v>
      </c>
      <c r="M4354" s="4" t="str">
        <f t="shared" ref="M4354:M4417" si="411">IF(L4354&gt;2500, "High Sales", "Low Sales")</f>
        <v>Low Sales</v>
      </c>
      <c r="N4354" s="2" t="str">
        <f t="shared" ref="N4354:N4417" si="412">IF(OR(ISBLANK(L4354), L4354="", L4354=0), "Grade C", IF(L4354&gt;=4000, "Grade A", IF(L4354&gt;=2000, "Grade B", "Grade C")))</f>
        <v>Grade C</v>
      </c>
      <c r="O4354">
        <v>10</v>
      </c>
      <c r="P4354" s="4">
        <v>10</v>
      </c>
      <c r="Q4354" t="s">
        <v>23</v>
      </c>
      <c r="R4354" s="4">
        <v>10</v>
      </c>
      <c r="S4354" t="str">
        <f>CONCATENATE(OrdersTable[[#This Row],[Clean_ID]],"-",OrdersTable[[#This Row],[Clean_Region]],"-",OrdersTable[[#This Row],[Clean_Product]])</f>
        <v>5352-NORTH-Office Supplies</v>
      </c>
    </row>
    <row r="4355" spans="1:19" x14ac:dyDescent="0.3">
      <c r="A4355" t="s">
        <v>10675</v>
      </c>
      <c r="B4355" t="str">
        <f t="shared" si="408"/>
        <v>5353</v>
      </c>
      <c r="C4355" t="s">
        <v>10676</v>
      </c>
      <c r="D4355" t="str">
        <f t="shared" ref="D4355:D4418" si="413">PROPER(TRIM(C4355))</f>
        <v>Amanda Escobar</v>
      </c>
      <c r="E4355" t="s">
        <v>21</v>
      </c>
      <c r="F4355" t="str">
        <f t="shared" si="409"/>
        <v>CENTRAL</v>
      </c>
      <c r="G4355" t="s">
        <v>12</v>
      </c>
      <c r="H4355" t="str">
        <f t="shared" si="410"/>
        <v>Electronics</v>
      </c>
      <c r="I4355" s="2" t="s">
        <v>2420</v>
      </c>
      <c r="J4355" s="1">
        <v>45419</v>
      </c>
      <c r="K4355">
        <v>1839.94</v>
      </c>
      <c r="L4355" s="4">
        <v>1839.94</v>
      </c>
      <c r="M4355" s="4" t="str">
        <f t="shared" si="411"/>
        <v>Low Sales</v>
      </c>
      <c r="N4355" s="2" t="str">
        <f t="shared" si="412"/>
        <v>Grade C</v>
      </c>
      <c r="O4355">
        <v>5</v>
      </c>
      <c r="P4355" s="4">
        <v>5</v>
      </c>
      <c r="Q4355" t="s">
        <v>18</v>
      </c>
      <c r="R4355" s="4">
        <v>10</v>
      </c>
      <c r="S4355" t="str">
        <f>CONCATENATE(OrdersTable[[#This Row],[Clean_ID]],"-",OrdersTable[[#This Row],[Clean_Region]],"-",OrdersTable[[#This Row],[Clean_Product]])</f>
        <v>5353-CENTRAL-Electronics</v>
      </c>
    </row>
    <row r="4356" spans="1:19" x14ac:dyDescent="0.3">
      <c r="A4356" t="s">
        <v>10677</v>
      </c>
      <c r="B4356" t="str">
        <f t="shared" si="408"/>
        <v>5354</v>
      </c>
      <c r="C4356" t="s">
        <v>10678</v>
      </c>
      <c r="D4356" t="str">
        <f t="shared" si="413"/>
        <v>Katelyn Solomon</v>
      </c>
      <c r="E4356" t="s">
        <v>21</v>
      </c>
      <c r="F4356" t="str">
        <f t="shared" si="409"/>
        <v>CENTRAL</v>
      </c>
      <c r="G4356" t="s">
        <v>35</v>
      </c>
      <c r="H4356" t="str">
        <f t="shared" si="410"/>
        <v>Electronics</v>
      </c>
      <c r="I4356" s="2" t="s">
        <v>1525</v>
      </c>
      <c r="J4356" s="1">
        <v>45682</v>
      </c>
      <c r="K4356">
        <v>1133.78</v>
      </c>
      <c r="L4356" s="4">
        <v>1133.78</v>
      </c>
      <c r="M4356" s="4" t="str">
        <f t="shared" si="411"/>
        <v>Low Sales</v>
      </c>
      <c r="N4356" s="2" t="str">
        <f t="shared" si="412"/>
        <v>Grade C</v>
      </c>
      <c r="O4356">
        <v>10</v>
      </c>
      <c r="P4356" s="4">
        <v>10</v>
      </c>
      <c r="Q4356" t="s">
        <v>31</v>
      </c>
      <c r="R4356" s="4">
        <v>14</v>
      </c>
      <c r="S4356" t="str">
        <f>CONCATENATE(OrdersTable[[#This Row],[Clean_ID]],"-",OrdersTable[[#This Row],[Clean_Region]],"-",OrdersTable[[#This Row],[Clean_Product]])</f>
        <v>5354-CENTRAL-Electronics</v>
      </c>
    </row>
    <row r="4357" spans="1:19" x14ac:dyDescent="0.3">
      <c r="A4357" t="s">
        <v>10679</v>
      </c>
      <c r="B4357" t="str">
        <f t="shared" si="408"/>
        <v>5355</v>
      </c>
      <c r="C4357" t="s">
        <v>10680</v>
      </c>
      <c r="D4357" t="str">
        <f t="shared" si="413"/>
        <v>Angela Garrett</v>
      </c>
      <c r="E4357" t="s">
        <v>51</v>
      </c>
      <c r="F4357" t="str">
        <f t="shared" si="409"/>
        <v>WEST</v>
      </c>
      <c r="G4357" t="s">
        <v>40</v>
      </c>
      <c r="H4357" t="str">
        <f t="shared" si="410"/>
        <v>Office Supplies</v>
      </c>
      <c r="I4357" s="2" t="s">
        <v>10367</v>
      </c>
      <c r="J4357" s="1">
        <v>45563</v>
      </c>
      <c r="K4357">
        <v>4893.43</v>
      </c>
      <c r="L4357" s="4">
        <v>4893.43</v>
      </c>
      <c r="M4357" s="4" t="str">
        <f t="shared" si="411"/>
        <v>High Sales</v>
      </c>
      <c r="N4357" s="2" t="str">
        <f t="shared" si="412"/>
        <v>Grade A</v>
      </c>
      <c r="O4357">
        <v>20</v>
      </c>
      <c r="P4357" s="4">
        <v>20</v>
      </c>
      <c r="Q4357" t="s">
        <v>37</v>
      </c>
      <c r="R4357" s="4">
        <v>11</v>
      </c>
      <c r="S4357" t="str">
        <f>CONCATENATE(OrdersTable[[#This Row],[Clean_ID]],"-",OrdersTable[[#This Row],[Clean_Region]],"-",OrdersTable[[#This Row],[Clean_Product]])</f>
        <v>5355-WEST-Office Supplies</v>
      </c>
    </row>
    <row r="4358" spans="1:19" x14ac:dyDescent="0.3">
      <c r="A4358" t="s">
        <v>10681</v>
      </c>
      <c r="B4358" t="str">
        <f t="shared" si="408"/>
        <v>5356</v>
      </c>
      <c r="C4358" t="s">
        <v>10682</v>
      </c>
      <c r="D4358" t="str">
        <f t="shared" si="413"/>
        <v>Hunter Neal</v>
      </c>
      <c r="E4358" t="s">
        <v>21</v>
      </c>
      <c r="F4358" t="str">
        <f t="shared" si="409"/>
        <v>CENTRAL</v>
      </c>
      <c r="G4358" t="s">
        <v>12</v>
      </c>
      <c r="H4358" t="str">
        <f t="shared" si="410"/>
        <v>Electronics</v>
      </c>
      <c r="I4358" s="2" t="s">
        <v>5692</v>
      </c>
      <c r="J4358" s="1">
        <v>46057</v>
      </c>
      <c r="K4358">
        <v>1412.13</v>
      </c>
      <c r="L4358" s="4">
        <v>1412.13</v>
      </c>
      <c r="M4358" s="4" t="str">
        <f t="shared" si="411"/>
        <v>Low Sales</v>
      </c>
      <c r="N4358" s="2" t="str">
        <f t="shared" si="412"/>
        <v>Grade C</v>
      </c>
      <c r="O4358">
        <v>10</v>
      </c>
      <c r="P4358" s="4">
        <v>10</v>
      </c>
      <c r="Q4358" t="s">
        <v>23</v>
      </c>
      <c r="R4358" s="4">
        <v>4</v>
      </c>
      <c r="S4358" t="str">
        <f>CONCATENATE(OrdersTable[[#This Row],[Clean_ID]],"-",OrdersTable[[#This Row],[Clean_Region]],"-",OrdersTable[[#This Row],[Clean_Product]])</f>
        <v>5356-CENTRAL-Electronics</v>
      </c>
    </row>
    <row r="4359" spans="1:19" x14ac:dyDescent="0.3">
      <c r="A4359" t="s">
        <v>10683</v>
      </c>
      <c r="B4359" t="str">
        <f t="shared" si="408"/>
        <v>5357</v>
      </c>
      <c r="C4359" t="s">
        <v>10684</v>
      </c>
      <c r="D4359" t="str">
        <f t="shared" si="413"/>
        <v>Anna Braun</v>
      </c>
      <c r="E4359" t="s">
        <v>44</v>
      </c>
      <c r="F4359" t="str">
        <f t="shared" si="409"/>
        <v>SOUTH</v>
      </c>
      <c r="G4359" t="s">
        <v>12</v>
      </c>
      <c r="H4359" t="str">
        <f t="shared" si="410"/>
        <v>Electronics</v>
      </c>
      <c r="I4359" s="2" t="s">
        <v>10685</v>
      </c>
      <c r="J4359" s="1">
        <v>45412</v>
      </c>
      <c r="K4359"/>
      <c r="L4359" s="4">
        <v>0</v>
      </c>
      <c r="M4359" s="4" t="str">
        <f t="shared" si="411"/>
        <v>Low Sales</v>
      </c>
      <c r="N4359" s="2" t="str">
        <f t="shared" si="412"/>
        <v>Grade C</v>
      </c>
      <c r="O4359">
        <v>10</v>
      </c>
      <c r="P4359" s="4">
        <v>10</v>
      </c>
      <c r="Q4359" t="s">
        <v>14</v>
      </c>
      <c r="R4359" s="4">
        <v>9</v>
      </c>
      <c r="S4359" t="str">
        <f>CONCATENATE(OrdersTable[[#This Row],[Clean_ID]],"-",OrdersTable[[#This Row],[Clean_Region]],"-",OrdersTable[[#This Row],[Clean_Product]])</f>
        <v>5357-SOUTH-Electronics</v>
      </c>
    </row>
    <row r="4360" spans="1:19" x14ac:dyDescent="0.3">
      <c r="A4360" t="s">
        <v>10686</v>
      </c>
      <c r="B4360" t="str">
        <f t="shared" si="408"/>
        <v>5358</v>
      </c>
      <c r="C4360" t="s">
        <v>10687</v>
      </c>
      <c r="D4360" t="str">
        <f t="shared" si="413"/>
        <v>Kevin Molina</v>
      </c>
      <c r="E4360" t="s">
        <v>26</v>
      </c>
      <c r="F4360" t="str">
        <f t="shared" si="409"/>
        <v>EAST</v>
      </c>
      <c r="G4360" t="s">
        <v>12</v>
      </c>
      <c r="H4360" t="str">
        <f t="shared" si="410"/>
        <v>Electronics</v>
      </c>
      <c r="I4360" s="2" t="s">
        <v>7518</v>
      </c>
      <c r="J4360" s="1">
        <v>45314</v>
      </c>
      <c r="K4360">
        <v>683.71</v>
      </c>
      <c r="L4360" s="4">
        <v>683.71</v>
      </c>
      <c r="M4360" s="4" t="str">
        <f t="shared" si="411"/>
        <v>Low Sales</v>
      </c>
      <c r="N4360" s="2" t="str">
        <f t="shared" si="412"/>
        <v>Grade C</v>
      </c>
      <c r="O4360"/>
      <c r="P4360" s="4">
        <v>0</v>
      </c>
      <c r="Q4360" t="s">
        <v>18</v>
      </c>
      <c r="R4360" s="4">
        <v>12</v>
      </c>
      <c r="S4360" t="str">
        <f>CONCATENATE(OrdersTable[[#This Row],[Clean_ID]],"-",OrdersTable[[#This Row],[Clean_Region]],"-",OrdersTable[[#This Row],[Clean_Product]])</f>
        <v>5358-EAST-Electronics</v>
      </c>
    </row>
    <row r="4361" spans="1:19" x14ac:dyDescent="0.3">
      <c r="A4361" t="s">
        <v>10688</v>
      </c>
      <c r="B4361" t="str">
        <f t="shared" si="408"/>
        <v>5359</v>
      </c>
      <c r="C4361" t="s">
        <v>10689</v>
      </c>
      <c r="D4361" t="str">
        <f t="shared" si="413"/>
        <v>Martha Beard</v>
      </c>
      <c r="E4361" t="s">
        <v>34</v>
      </c>
      <c r="F4361" t="str">
        <f t="shared" si="409"/>
        <v>NORTH</v>
      </c>
      <c r="G4361" t="s">
        <v>35</v>
      </c>
      <c r="H4361" t="str">
        <f t="shared" si="410"/>
        <v>Electronics</v>
      </c>
      <c r="I4361" s="2" t="s">
        <v>10690</v>
      </c>
      <c r="J4361" s="1">
        <v>45821</v>
      </c>
      <c r="K4361">
        <v>4048.35</v>
      </c>
      <c r="L4361" s="4">
        <v>4048.35</v>
      </c>
      <c r="M4361" s="4" t="str">
        <f t="shared" si="411"/>
        <v>High Sales</v>
      </c>
      <c r="N4361" s="2" t="str">
        <f t="shared" si="412"/>
        <v>Grade A</v>
      </c>
      <c r="O4361">
        <v>15</v>
      </c>
      <c r="P4361" s="4">
        <v>15</v>
      </c>
      <c r="Q4361" t="s">
        <v>37</v>
      </c>
      <c r="R4361" s="4">
        <v>14</v>
      </c>
      <c r="S4361" t="str">
        <f>CONCATENATE(OrdersTable[[#This Row],[Clean_ID]],"-",OrdersTable[[#This Row],[Clean_Region]],"-",OrdersTable[[#This Row],[Clean_Product]])</f>
        <v>5359-NORTH-Electronics</v>
      </c>
    </row>
    <row r="4362" spans="1:19" x14ac:dyDescent="0.3">
      <c r="A4362" t="s">
        <v>10691</v>
      </c>
      <c r="B4362" t="str">
        <f t="shared" si="408"/>
        <v>5360</v>
      </c>
      <c r="C4362" t="s">
        <v>10692</v>
      </c>
      <c r="D4362" t="str">
        <f t="shared" si="413"/>
        <v>Susan Sparks</v>
      </c>
      <c r="E4362" t="s">
        <v>34</v>
      </c>
      <c r="F4362" t="str">
        <f t="shared" si="409"/>
        <v>NORTH</v>
      </c>
      <c r="G4362" t="s">
        <v>12</v>
      </c>
      <c r="H4362" t="str">
        <f t="shared" si="410"/>
        <v>Electronics</v>
      </c>
      <c r="I4362" s="2" t="s">
        <v>81</v>
      </c>
      <c r="J4362" s="1">
        <v>45872</v>
      </c>
      <c r="K4362">
        <v>4554.74</v>
      </c>
      <c r="L4362" s="4">
        <v>4554.74</v>
      </c>
      <c r="M4362" s="4" t="str">
        <f t="shared" si="411"/>
        <v>High Sales</v>
      </c>
      <c r="N4362" s="2" t="str">
        <f t="shared" si="412"/>
        <v>Grade A</v>
      </c>
      <c r="O4362">
        <v>15</v>
      </c>
      <c r="P4362" s="4">
        <v>15</v>
      </c>
      <c r="Q4362" t="s">
        <v>31</v>
      </c>
      <c r="R4362" s="4">
        <v>9</v>
      </c>
      <c r="S4362" t="str">
        <f>CONCATENATE(OrdersTable[[#This Row],[Clean_ID]],"-",OrdersTable[[#This Row],[Clean_Region]],"-",OrdersTable[[#This Row],[Clean_Product]])</f>
        <v>5360-NORTH-Electronics</v>
      </c>
    </row>
    <row r="4363" spans="1:19" x14ac:dyDescent="0.3">
      <c r="A4363" t="s">
        <v>10693</v>
      </c>
      <c r="B4363" t="str">
        <f t="shared" si="408"/>
        <v>5361</v>
      </c>
      <c r="C4363" t="s">
        <v>10694</v>
      </c>
      <c r="D4363" t="str">
        <f t="shared" si="413"/>
        <v>Victoria Edwards</v>
      </c>
      <c r="E4363" t="s">
        <v>26</v>
      </c>
      <c r="F4363" t="str">
        <f t="shared" si="409"/>
        <v>EAST</v>
      </c>
      <c r="G4363" t="s">
        <v>35</v>
      </c>
      <c r="H4363" t="str">
        <f t="shared" si="410"/>
        <v>Electronics</v>
      </c>
      <c r="I4363" s="2" t="s">
        <v>4246</v>
      </c>
      <c r="J4363" s="1">
        <v>45514</v>
      </c>
      <c r="K4363"/>
      <c r="L4363" s="4">
        <v>0</v>
      </c>
      <c r="M4363" s="4" t="str">
        <f t="shared" si="411"/>
        <v>Low Sales</v>
      </c>
      <c r="N4363" s="2" t="str">
        <f t="shared" si="412"/>
        <v>Grade C</v>
      </c>
      <c r="O4363"/>
      <c r="P4363" s="4">
        <v>0</v>
      </c>
      <c r="Q4363" t="s">
        <v>23</v>
      </c>
      <c r="R4363" s="4">
        <v>15</v>
      </c>
      <c r="S4363" t="str">
        <f>CONCATENATE(OrdersTable[[#This Row],[Clean_ID]],"-",OrdersTable[[#This Row],[Clean_Region]],"-",OrdersTable[[#This Row],[Clean_Product]])</f>
        <v>5361-EAST-Electronics</v>
      </c>
    </row>
    <row r="4364" spans="1:19" x14ac:dyDescent="0.3">
      <c r="A4364" t="s">
        <v>10695</v>
      </c>
      <c r="B4364" t="str">
        <f t="shared" si="408"/>
        <v>5362</v>
      </c>
      <c r="C4364" t="s">
        <v>10696</v>
      </c>
      <c r="D4364" t="str">
        <f t="shared" si="413"/>
        <v>Anthony Sullivan</v>
      </c>
      <c r="E4364" t="s">
        <v>44</v>
      </c>
      <c r="F4364" t="str">
        <f t="shared" si="409"/>
        <v>SOUTH</v>
      </c>
      <c r="G4364" t="s">
        <v>80</v>
      </c>
      <c r="H4364" t="str">
        <f t="shared" si="410"/>
        <v>Furniture</v>
      </c>
      <c r="I4364" s="2" t="s">
        <v>10697</v>
      </c>
      <c r="J4364" s="1">
        <v>45569</v>
      </c>
      <c r="K4364"/>
      <c r="L4364" s="4">
        <v>0</v>
      </c>
      <c r="M4364" s="4" t="str">
        <f t="shared" si="411"/>
        <v>Low Sales</v>
      </c>
      <c r="N4364" s="2" t="str">
        <f t="shared" si="412"/>
        <v>Grade C</v>
      </c>
      <c r="O4364">
        <v>10</v>
      </c>
      <c r="P4364" s="4">
        <v>10</v>
      </c>
      <c r="Q4364" t="s">
        <v>37</v>
      </c>
      <c r="R4364" s="4">
        <v>14</v>
      </c>
      <c r="S4364" t="str">
        <f>CONCATENATE(OrdersTable[[#This Row],[Clean_ID]],"-",OrdersTable[[#This Row],[Clean_Region]],"-",OrdersTable[[#This Row],[Clean_Product]])</f>
        <v>5362-SOUTH-Furniture</v>
      </c>
    </row>
    <row r="4365" spans="1:19" x14ac:dyDescent="0.3">
      <c r="A4365" t="s">
        <v>10698</v>
      </c>
      <c r="B4365" t="str">
        <f t="shared" si="408"/>
        <v>5363</v>
      </c>
      <c r="C4365" t="s">
        <v>10699</v>
      </c>
      <c r="D4365" t="str">
        <f t="shared" si="413"/>
        <v>David Gardner</v>
      </c>
      <c r="E4365" t="s">
        <v>34</v>
      </c>
      <c r="F4365" t="str">
        <f t="shared" si="409"/>
        <v>NORTH</v>
      </c>
      <c r="G4365" t="s">
        <v>40</v>
      </c>
      <c r="H4365" t="str">
        <f t="shared" si="410"/>
        <v>Office Supplies</v>
      </c>
      <c r="I4365" s="2" t="s">
        <v>10700</v>
      </c>
      <c r="J4365" s="1">
        <v>45378</v>
      </c>
      <c r="K4365">
        <v>826.23</v>
      </c>
      <c r="L4365" s="4">
        <v>826.23</v>
      </c>
      <c r="M4365" s="4" t="str">
        <f t="shared" si="411"/>
        <v>Low Sales</v>
      </c>
      <c r="N4365" s="2" t="str">
        <f t="shared" si="412"/>
        <v>Grade C</v>
      </c>
      <c r="O4365">
        <v>10</v>
      </c>
      <c r="P4365" s="4">
        <v>10</v>
      </c>
      <c r="Q4365" t="s">
        <v>37</v>
      </c>
      <c r="R4365" s="4">
        <v>14</v>
      </c>
      <c r="S4365" t="str">
        <f>CONCATENATE(OrdersTable[[#This Row],[Clean_ID]],"-",OrdersTable[[#This Row],[Clean_Region]],"-",OrdersTable[[#This Row],[Clean_Product]])</f>
        <v>5363-NORTH-Office Supplies</v>
      </c>
    </row>
    <row r="4366" spans="1:19" x14ac:dyDescent="0.3">
      <c r="A4366" t="s">
        <v>10701</v>
      </c>
      <c r="B4366" t="str">
        <f t="shared" si="408"/>
        <v>5364</v>
      </c>
      <c r="C4366" t="s">
        <v>10702</v>
      </c>
      <c r="D4366" t="str">
        <f t="shared" si="413"/>
        <v>Karen Harrison</v>
      </c>
      <c r="E4366" t="s">
        <v>44</v>
      </c>
      <c r="F4366" t="str">
        <f t="shared" si="409"/>
        <v>SOUTH</v>
      </c>
      <c r="G4366" t="s">
        <v>35</v>
      </c>
      <c r="H4366" t="str">
        <f t="shared" si="410"/>
        <v>Electronics</v>
      </c>
      <c r="I4366" s="2" t="s">
        <v>10703</v>
      </c>
      <c r="J4366" s="1">
        <v>45573</v>
      </c>
      <c r="K4366">
        <v>2955.06</v>
      </c>
      <c r="L4366" s="4">
        <v>2955.06</v>
      </c>
      <c r="M4366" s="4" t="str">
        <f t="shared" si="411"/>
        <v>High Sales</v>
      </c>
      <c r="N4366" s="2" t="str">
        <f t="shared" si="412"/>
        <v>Grade B</v>
      </c>
      <c r="O4366"/>
      <c r="P4366" s="4">
        <v>0</v>
      </c>
      <c r="Q4366" t="s">
        <v>31</v>
      </c>
      <c r="R4366" s="4">
        <v>3</v>
      </c>
      <c r="S4366" t="str">
        <f>CONCATENATE(OrdersTable[[#This Row],[Clean_ID]],"-",OrdersTable[[#This Row],[Clean_Region]],"-",OrdersTable[[#This Row],[Clean_Product]])</f>
        <v>5364-SOUTH-Electronics</v>
      </c>
    </row>
    <row r="4367" spans="1:19" x14ac:dyDescent="0.3">
      <c r="A4367" t="s">
        <v>10704</v>
      </c>
      <c r="B4367" t="str">
        <f t="shared" si="408"/>
        <v>5365</v>
      </c>
      <c r="C4367" t="s">
        <v>10705</v>
      </c>
      <c r="D4367" t="str">
        <f t="shared" si="413"/>
        <v>Frank Martin</v>
      </c>
      <c r="E4367" t="s">
        <v>26</v>
      </c>
      <c r="F4367" t="str">
        <f t="shared" si="409"/>
        <v>EAST</v>
      </c>
      <c r="G4367" t="s">
        <v>40</v>
      </c>
      <c r="H4367" t="str">
        <f t="shared" si="410"/>
        <v>Office Supplies</v>
      </c>
      <c r="I4367" s="2" t="s">
        <v>2769</v>
      </c>
      <c r="J4367" s="1">
        <v>45954</v>
      </c>
      <c r="K4367">
        <v>3443.53</v>
      </c>
      <c r="L4367" s="4">
        <v>3443.53</v>
      </c>
      <c r="M4367" s="4" t="str">
        <f t="shared" si="411"/>
        <v>High Sales</v>
      </c>
      <c r="N4367" s="2" t="str">
        <f t="shared" si="412"/>
        <v>Grade B</v>
      </c>
      <c r="O4367">
        <v>15</v>
      </c>
      <c r="P4367" s="4">
        <v>15</v>
      </c>
      <c r="Q4367" t="s">
        <v>31</v>
      </c>
      <c r="R4367" s="4">
        <v>10</v>
      </c>
      <c r="S4367" t="str">
        <f>CONCATENATE(OrdersTable[[#This Row],[Clean_ID]],"-",OrdersTable[[#This Row],[Clean_Region]],"-",OrdersTable[[#This Row],[Clean_Product]])</f>
        <v>5365-EAST-Office Supplies</v>
      </c>
    </row>
    <row r="4368" spans="1:19" x14ac:dyDescent="0.3">
      <c r="A4368" t="s">
        <v>10706</v>
      </c>
      <c r="B4368" t="str">
        <f t="shared" si="408"/>
        <v>5366</v>
      </c>
      <c r="C4368" t="s">
        <v>10707</v>
      </c>
      <c r="D4368" t="str">
        <f t="shared" si="413"/>
        <v>Rachel Carter</v>
      </c>
      <c r="E4368" t="s">
        <v>34</v>
      </c>
      <c r="F4368" t="str">
        <f t="shared" si="409"/>
        <v>NORTH</v>
      </c>
      <c r="G4368" t="s">
        <v>80</v>
      </c>
      <c r="H4368" t="str">
        <f t="shared" si="410"/>
        <v>Furniture</v>
      </c>
      <c r="I4368" s="2" t="s">
        <v>5561</v>
      </c>
      <c r="J4368" s="1">
        <v>45346</v>
      </c>
      <c r="K4368"/>
      <c r="L4368" s="4">
        <v>0</v>
      </c>
      <c r="M4368" s="4" t="str">
        <f t="shared" si="411"/>
        <v>Low Sales</v>
      </c>
      <c r="N4368" s="2" t="str">
        <f t="shared" si="412"/>
        <v>Grade C</v>
      </c>
      <c r="O4368"/>
      <c r="P4368" s="4">
        <v>0</v>
      </c>
      <c r="Q4368" t="s">
        <v>31</v>
      </c>
      <c r="R4368" s="4">
        <v>14</v>
      </c>
      <c r="S4368" t="str">
        <f>CONCATENATE(OrdersTable[[#This Row],[Clean_ID]],"-",OrdersTable[[#This Row],[Clean_Region]],"-",OrdersTable[[#This Row],[Clean_Product]])</f>
        <v>5366-NORTH-Furniture</v>
      </c>
    </row>
    <row r="4369" spans="1:19" x14ac:dyDescent="0.3">
      <c r="A4369" t="s">
        <v>10708</v>
      </c>
      <c r="B4369" t="str">
        <f t="shared" si="408"/>
        <v>5367</v>
      </c>
      <c r="C4369" t="s">
        <v>10709</v>
      </c>
      <c r="D4369" t="str">
        <f t="shared" si="413"/>
        <v>Elizabeth Williams</v>
      </c>
      <c r="E4369" t="s">
        <v>26</v>
      </c>
      <c r="F4369" t="str">
        <f t="shared" si="409"/>
        <v>EAST</v>
      </c>
      <c r="G4369" t="s">
        <v>40</v>
      </c>
      <c r="H4369" t="str">
        <f t="shared" si="410"/>
        <v>Office Supplies</v>
      </c>
      <c r="I4369" s="2" t="s">
        <v>4578</v>
      </c>
      <c r="J4369" s="1">
        <v>46051</v>
      </c>
      <c r="K4369">
        <v>2294.7399999999998</v>
      </c>
      <c r="L4369" s="4">
        <v>2294.7399999999998</v>
      </c>
      <c r="M4369" s="4" t="str">
        <f t="shared" si="411"/>
        <v>Low Sales</v>
      </c>
      <c r="N4369" s="2" t="str">
        <f t="shared" si="412"/>
        <v>Grade B</v>
      </c>
      <c r="O4369">
        <v>15</v>
      </c>
      <c r="P4369" s="4">
        <v>15</v>
      </c>
      <c r="Q4369" t="s">
        <v>14</v>
      </c>
      <c r="R4369" s="4">
        <v>14</v>
      </c>
      <c r="S4369" t="str">
        <f>CONCATENATE(OrdersTable[[#This Row],[Clean_ID]],"-",OrdersTable[[#This Row],[Clean_Region]],"-",OrdersTable[[#This Row],[Clean_Product]])</f>
        <v>5367-EAST-Office Supplies</v>
      </c>
    </row>
    <row r="4370" spans="1:19" x14ac:dyDescent="0.3">
      <c r="A4370" t="s">
        <v>10710</v>
      </c>
      <c r="B4370" t="str">
        <f t="shared" si="408"/>
        <v>5368</v>
      </c>
      <c r="C4370" t="s">
        <v>10711</v>
      </c>
      <c r="D4370" t="str">
        <f t="shared" si="413"/>
        <v>Christopher Cunningham</v>
      </c>
      <c r="E4370" t="s">
        <v>11</v>
      </c>
      <c r="F4370" t="str">
        <f t="shared" si="409"/>
        <v>NORTH</v>
      </c>
      <c r="G4370" t="s">
        <v>40</v>
      </c>
      <c r="H4370" t="str">
        <f t="shared" si="410"/>
        <v>Office Supplies</v>
      </c>
      <c r="I4370" s="2" t="s">
        <v>9531</v>
      </c>
      <c r="J4370" s="1">
        <v>45816</v>
      </c>
      <c r="K4370">
        <v>1444.54</v>
      </c>
      <c r="L4370" s="4">
        <v>1444.54</v>
      </c>
      <c r="M4370" s="4" t="str">
        <f t="shared" si="411"/>
        <v>Low Sales</v>
      </c>
      <c r="N4370" s="2" t="str">
        <f t="shared" si="412"/>
        <v>Grade C</v>
      </c>
      <c r="O4370">
        <v>15</v>
      </c>
      <c r="P4370" s="4">
        <v>15</v>
      </c>
      <c r="Q4370" t="s">
        <v>14</v>
      </c>
      <c r="R4370" s="4">
        <v>9</v>
      </c>
      <c r="S4370" t="str">
        <f>CONCATENATE(OrdersTable[[#This Row],[Clean_ID]],"-",OrdersTable[[#This Row],[Clean_Region]],"-",OrdersTable[[#This Row],[Clean_Product]])</f>
        <v>5368-NORTH-Office Supplies</v>
      </c>
    </row>
    <row r="4371" spans="1:19" x14ac:dyDescent="0.3">
      <c r="A4371" t="s">
        <v>10712</v>
      </c>
      <c r="B4371" t="str">
        <f t="shared" si="408"/>
        <v>5369</v>
      </c>
      <c r="C4371" t="s">
        <v>10713</v>
      </c>
      <c r="D4371" t="str">
        <f t="shared" si="413"/>
        <v>Melissa Collins</v>
      </c>
      <c r="E4371" t="s">
        <v>21</v>
      </c>
      <c r="F4371" t="str">
        <f t="shared" si="409"/>
        <v>CENTRAL</v>
      </c>
      <c r="G4371" t="s">
        <v>80</v>
      </c>
      <c r="H4371" t="str">
        <f t="shared" si="410"/>
        <v>Furniture</v>
      </c>
      <c r="I4371" s="2" t="s">
        <v>1797</v>
      </c>
      <c r="J4371" s="1">
        <v>45668</v>
      </c>
      <c r="K4371"/>
      <c r="L4371" s="4">
        <v>0</v>
      </c>
      <c r="M4371" s="4" t="str">
        <f t="shared" si="411"/>
        <v>Low Sales</v>
      </c>
      <c r="N4371" s="2" t="str">
        <f t="shared" si="412"/>
        <v>Grade C</v>
      </c>
      <c r="O4371">
        <v>5</v>
      </c>
      <c r="P4371" s="4">
        <v>5</v>
      </c>
      <c r="Q4371" t="s">
        <v>18</v>
      </c>
      <c r="R4371" s="4">
        <v>15</v>
      </c>
      <c r="S4371" t="str">
        <f>CONCATENATE(OrdersTable[[#This Row],[Clean_ID]],"-",OrdersTable[[#This Row],[Clean_Region]],"-",OrdersTable[[#This Row],[Clean_Product]])</f>
        <v>5369-CENTRAL-Furniture</v>
      </c>
    </row>
    <row r="4372" spans="1:19" x14ac:dyDescent="0.3">
      <c r="A4372" t="s">
        <v>10714</v>
      </c>
      <c r="B4372" t="str">
        <f t="shared" si="408"/>
        <v>5370</v>
      </c>
      <c r="C4372" t="s">
        <v>10715</v>
      </c>
      <c r="D4372" t="str">
        <f t="shared" si="413"/>
        <v>Dawn Bright</v>
      </c>
      <c r="E4372" t="s">
        <v>26</v>
      </c>
      <c r="F4372" t="str">
        <f t="shared" si="409"/>
        <v>EAST</v>
      </c>
      <c r="G4372" t="s">
        <v>12</v>
      </c>
      <c r="H4372" t="str">
        <f t="shared" si="410"/>
        <v>Electronics</v>
      </c>
      <c r="I4372" s="2" t="s">
        <v>7389</v>
      </c>
      <c r="J4372" s="1">
        <v>45746</v>
      </c>
      <c r="K4372"/>
      <c r="L4372" s="4">
        <v>0</v>
      </c>
      <c r="M4372" s="4" t="str">
        <f t="shared" si="411"/>
        <v>Low Sales</v>
      </c>
      <c r="N4372" s="2" t="str">
        <f t="shared" si="412"/>
        <v>Grade C</v>
      </c>
      <c r="O4372">
        <v>15</v>
      </c>
      <c r="P4372" s="4">
        <v>15</v>
      </c>
      <c r="Q4372" t="s">
        <v>31</v>
      </c>
      <c r="R4372" s="4">
        <v>10</v>
      </c>
      <c r="S4372" t="str">
        <f>CONCATENATE(OrdersTable[[#This Row],[Clean_ID]],"-",OrdersTable[[#This Row],[Clean_Region]],"-",OrdersTable[[#This Row],[Clean_Product]])</f>
        <v>5370-EAST-Electronics</v>
      </c>
    </row>
    <row r="4373" spans="1:19" x14ac:dyDescent="0.3">
      <c r="A4373" t="s">
        <v>10716</v>
      </c>
      <c r="B4373" t="str">
        <f t="shared" si="408"/>
        <v>5371</v>
      </c>
      <c r="C4373" t="s">
        <v>10717</v>
      </c>
      <c r="D4373" t="str">
        <f t="shared" si="413"/>
        <v>Leslie Anderson</v>
      </c>
      <c r="E4373" t="s">
        <v>11</v>
      </c>
      <c r="F4373" t="str">
        <f t="shared" si="409"/>
        <v>NORTH</v>
      </c>
      <c r="G4373" t="s">
        <v>80</v>
      </c>
      <c r="H4373" t="str">
        <f t="shared" si="410"/>
        <v>Furniture</v>
      </c>
      <c r="I4373" s="2" t="s">
        <v>5892</v>
      </c>
      <c r="J4373" s="1">
        <v>45992</v>
      </c>
      <c r="K4373">
        <v>2566.1</v>
      </c>
      <c r="L4373" s="4">
        <v>2566.1</v>
      </c>
      <c r="M4373" s="4" t="str">
        <f t="shared" si="411"/>
        <v>High Sales</v>
      </c>
      <c r="N4373" s="2" t="str">
        <f t="shared" si="412"/>
        <v>Grade B</v>
      </c>
      <c r="O4373">
        <v>5</v>
      </c>
      <c r="P4373" s="4">
        <v>5</v>
      </c>
      <c r="Q4373" t="s">
        <v>37</v>
      </c>
      <c r="R4373" s="4">
        <v>13</v>
      </c>
      <c r="S4373" t="str">
        <f>CONCATENATE(OrdersTable[[#This Row],[Clean_ID]],"-",OrdersTable[[#This Row],[Clean_Region]],"-",OrdersTable[[#This Row],[Clean_Product]])</f>
        <v>5371-NORTH-Furniture</v>
      </c>
    </row>
    <row r="4374" spans="1:19" x14ac:dyDescent="0.3">
      <c r="A4374" t="s">
        <v>10718</v>
      </c>
      <c r="B4374" t="str">
        <f t="shared" si="408"/>
        <v>5372</v>
      </c>
      <c r="C4374" t="s">
        <v>10719</v>
      </c>
      <c r="D4374" t="str">
        <f t="shared" si="413"/>
        <v>Rebecca Herring</v>
      </c>
      <c r="E4374" t="s">
        <v>11</v>
      </c>
      <c r="F4374" t="str">
        <f t="shared" si="409"/>
        <v>NORTH</v>
      </c>
      <c r="G4374" t="s">
        <v>80</v>
      </c>
      <c r="H4374" t="str">
        <f t="shared" si="410"/>
        <v>Furniture</v>
      </c>
      <c r="I4374" s="2" t="s">
        <v>141</v>
      </c>
      <c r="J4374" s="1">
        <v>45971</v>
      </c>
      <c r="K4374"/>
      <c r="L4374" s="4">
        <v>0</v>
      </c>
      <c r="M4374" s="4" t="str">
        <f t="shared" si="411"/>
        <v>Low Sales</v>
      </c>
      <c r="N4374" s="2" t="str">
        <f t="shared" si="412"/>
        <v>Grade C</v>
      </c>
      <c r="O4374">
        <v>15</v>
      </c>
      <c r="P4374" s="4">
        <v>15</v>
      </c>
      <c r="Q4374" t="s">
        <v>23</v>
      </c>
      <c r="R4374" s="4">
        <v>13</v>
      </c>
      <c r="S4374" t="str">
        <f>CONCATENATE(OrdersTable[[#This Row],[Clean_ID]],"-",OrdersTable[[#This Row],[Clean_Region]],"-",OrdersTable[[#This Row],[Clean_Product]])</f>
        <v>5372-NORTH-Furniture</v>
      </c>
    </row>
    <row r="4375" spans="1:19" x14ac:dyDescent="0.3">
      <c r="A4375" t="s">
        <v>10720</v>
      </c>
      <c r="B4375" t="str">
        <f t="shared" si="408"/>
        <v>5373</v>
      </c>
      <c r="C4375" t="s">
        <v>10721</v>
      </c>
      <c r="D4375" t="str">
        <f t="shared" si="413"/>
        <v>Elijah Cross</v>
      </c>
      <c r="E4375" t="s">
        <v>51</v>
      </c>
      <c r="F4375" t="str">
        <f t="shared" si="409"/>
        <v>WEST</v>
      </c>
      <c r="G4375" t="s">
        <v>35</v>
      </c>
      <c r="H4375" t="str">
        <f t="shared" si="410"/>
        <v>Electronics</v>
      </c>
      <c r="I4375" s="2" t="s">
        <v>10722</v>
      </c>
      <c r="J4375" s="1">
        <v>45796</v>
      </c>
      <c r="K4375">
        <v>1891.91</v>
      </c>
      <c r="L4375" s="4">
        <v>1891.91</v>
      </c>
      <c r="M4375" s="4" t="str">
        <f t="shared" si="411"/>
        <v>Low Sales</v>
      </c>
      <c r="N4375" s="2" t="str">
        <f t="shared" si="412"/>
        <v>Grade C</v>
      </c>
      <c r="O4375">
        <v>15</v>
      </c>
      <c r="P4375" s="4">
        <v>15</v>
      </c>
      <c r="Q4375" t="s">
        <v>31</v>
      </c>
      <c r="R4375" s="4">
        <v>15</v>
      </c>
      <c r="S4375" t="str">
        <f>CONCATENATE(OrdersTable[[#This Row],[Clean_ID]],"-",OrdersTable[[#This Row],[Clean_Region]],"-",OrdersTable[[#This Row],[Clean_Product]])</f>
        <v>5373-WEST-Electronics</v>
      </c>
    </row>
    <row r="4376" spans="1:19" x14ac:dyDescent="0.3">
      <c r="A4376" t="s">
        <v>10723</v>
      </c>
      <c r="B4376" t="str">
        <f t="shared" si="408"/>
        <v>5374</v>
      </c>
      <c r="C4376" t="s">
        <v>10724</v>
      </c>
      <c r="D4376" t="str">
        <f t="shared" si="413"/>
        <v>Tammy Bradshaw</v>
      </c>
      <c r="E4376" t="s">
        <v>11</v>
      </c>
      <c r="F4376" t="str">
        <f t="shared" si="409"/>
        <v>NORTH</v>
      </c>
      <c r="G4376" t="s">
        <v>12</v>
      </c>
      <c r="H4376" t="str">
        <f t="shared" si="410"/>
        <v>Electronics</v>
      </c>
      <c r="I4376" s="2" t="s">
        <v>9367</v>
      </c>
      <c r="J4376" s="1">
        <v>45421</v>
      </c>
      <c r="K4376">
        <v>2595.86</v>
      </c>
      <c r="L4376" s="4">
        <v>2595.86</v>
      </c>
      <c r="M4376" s="4" t="str">
        <f t="shared" si="411"/>
        <v>High Sales</v>
      </c>
      <c r="N4376" s="2" t="str">
        <f t="shared" si="412"/>
        <v>Grade B</v>
      </c>
      <c r="O4376">
        <v>15</v>
      </c>
      <c r="P4376" s="4">
        <v>15</v>
      </c>
      <c r="Q4376" t="s">
        <v>37</v>
      </c>
      <c r="R4376" s="4">
        <v>13</v>
      </c>
      <c r="S4376" t="str">
        <f>CONCATENATE(OrdersTable[[#This Row],[Clean_ID]],"-",OrdersTable[[#This Row],[Clean_Region]],"-",OrdersTable[[#This Row],[Clean_Product]])</f>
        <v>5374-NORTH-Electronics</v>
      </c>
    </row>
    <row r="4377" spans="1:19" x14ac:dyDescent="0.3">
      <c r="A4377" t="s">
        <v>10725</v>
      </c>
      <c r="B4377" t="str">
        <f t="shared" si="408"/>
        <v>5375</v>
      </c>
      <c r="C4377" t="s">
        <v>10726</v>
      </c>
      <c r="D4377" t="str">
        <f t="shared" si="413"/>
        <v>Mr. Darren Andrews</v>
      </c>
      <c r="E4377" t="s">
        <v>44</v>
      </c>
      <c r="F4377" t="str">
        <f t="shared" si="409"/>
        <v>SOUTH</v>
      </c>
      <c r="G4377" t="s">
        <v>35</v>
      </c>
      <c r="H4377" t="str">
        <f t="shared" si="410"/>
        <v>Electronics</v>
      </c>
      <c r="I4377" s="2" t="s">
        <v>9762</v>
      </c>
      <c r="J4377" s="1">
        <v>45697</v>
      </c>
      <c r="K4377">
        <v>3097.69</v>
      </c>
      <c r="L4377" s="4">
        <v>3097.69</v>
      </c>
      <c r="M4377" s="4" t="str">
        <f t="shared" si="411"/>
        <v>High Sales</v>
      </c>
      <c r="N4377" s="2" t="str">
        <f t="shared" si="412"/>
        <v>Grade B</v>
      </c>
      <c r="O4377">
        <v>20</v>
      </c>
      <c r="P4377" s="4">
        <v>20</v>
      </c>
      <c r="Q4377" t="s">
        <v>14</v>
      </c>
      <c r="R4377" s="4">
        <v>12</v>
      </c>
      <c r="S4377" t="str">
        <f>CONCATENATE(OrdersTable[[#This Row],[Clean_ID]],"-",OrdersTable[[#This Row],[Clean_Region]],"-",OrdersTable[[#This Row],[Clean_Product]])</f>
        <v>5375-SOUTH-Electronics</v>
      </c>
    </row>
    <row r="4378" spans="1:19" x14ac:dyDescent="0.3">
      <c r="A4378" t="s">
        <v>10727</v>
      </c>
      <c r="B4378" t="str">
        <f t="shared" si="408"/>
        <v>5376</v>
      </c>
      <c r="C4378" t="s">
        <v>10728</v>
      </c>
      <c r="D4378" t="str">
        <f t="shared" si="413"/>
        <v>Juan Moore</v>
      </c>
      <c r="E4378" t="s">
        <v>26</v>
      </c>
      <c r="F4378" t="str">
        <f t="shared" si="409"/>
        <v>EAST</v>
      </c>
      <c r="G4378" t="s">
        <v>40</v>
      </c>
      <c r="H4378" t="str">
        <f t="shared" si="410"/>
        <v>Office Supplies</v>
      </c>
      <c r="I4378" s="2" t="s">
        <v>2572</v>
      </c>
      <c r="J4378" s="1">
        <v>45664</v>
      </c>
      <c r="K4378"/>
      <c r="L4378" s="4">
        <v>0</v>
      </c>
      <c r="M4378" s="4" t="str">
        <f t="shared" si="411"/>
        <v>Low Sales</v>
      </c>
      <c r="N4378" s="2" t="str">
        <f t="shared" si="412"/>
        <v>Grade C</v>
      </c>
      <c r="O4378"/>
      <c r="P4378" s="4">
        <v>0</v>
      </c>
      <c r="Q4378" t="s">
        <v>23</v>
      </c>
      <c r="R4378" s="4">
        <v>8</v>
      </c>
      <c r="S4378" t="str">
        <f>CONCATENATE(OrdersTable[[#This Row],[Clean_ID]],"-",OrdersTable[[#This Row],[Clean_Region]],"-",OrdersTable[[#This Row],[Clean_Product]])</f>
        <v>5376-EAST-Office Supplies</v>
      </c>
    </row>
    <row r="4379" spans="1:19" x14ac:dyDescent="0.3">
      <c r="A4379" t="s">
        <v>10729</v>
      </c>
      <c r="B4379" t="str">
        <f t="shared" si="408"/>
        <v>5377</v>
      </c>
      <c r="C4379" t="s">
        <v>10730</v>
      </c>
      <c r="D4379" t="str">
        <f t="shared" si="413"/>
        <v>Shannon Vazquez</v>
      </c>
      <c r="E4379" t="s">
        <v>26</v>
      </c>
      <c r="F4379" t="str">
        <f t="shared" si="409"/>
        <v>EAST</v>
      </c>
      <c r="G4379" t="s">
        <v>12</v>
      </c>
      <c r="H4379" t="str">
        <f t="shared" si="410"/>
        <v>Electronics</v>
      </c>
      <c r="I4379" s="2" t="s">
        <v>10731</v>
      </c>
      <c r="J4379" s="1">
        <v>45738</v>
      </c>
      <c r="K4379"/>
      <c r="L4379" s="4">
        <v>0</v>
      </c>
      <c r="M4379" s="4" t="str">
        <f t="shared" si="411"/>
        <v>Low Sales</v>
      </c>
      <c r="N4379" s="2" t="str">
        <f t="shared" si="412"/>
        <v>Grade C</v>
      </c>
      <c r="O4379">
        <v>20</v>
      </c>
      <c r="P4379" s="4">
        <v>20</v>
      </c>
      <c r="Q4379" t="s">
        <v>23</v>
      </c>
      <c r="R4379" s="4">
        <v>2</v>
      </c>
      <c r="S4379" t="str">
        <f>CONCATENATE(OrdersTable[[#This Row],[Clean_ID]],"-",OrdersTable[[#This Row],[Clean_Region]],"-",OrdersTable[[#This Row],[Clean_Product]])</f>
        <v>5377-EAST-Electronics</v>
      </c>
    </row>
    <row r="4380" spans="1:19" x14ac:dyDescent="0.3">
      <c r="A4380" t="s">
        <v>10732</v>
      </c>
      <c r="B4380" t="str">
        <f t="shared" si="408"/>
        <v>5378</v>
      </c>
      <c r="C4380" t="s">
        <v>10733</v>
      </c>
      <c r="D4380" t="str">
        <f t="shared" si="413"/>
        <v>Anita Booker</v>
      </c>
      <c r="E4380" t="s">
        <v>44</v>
      </c>
      <c r="F4380" t="str">
        <f t="shared" si="409"/>
        <v>SOUTH</v>
      </c>
      <c r="G4380" t="s">
        <v>40</v>
      </c>
      <c r="H4380" t="str">
        <f t="shared" si="410"/>
        <v>Office Supplies</v>
      </c>
      <c r="I4380" s="2" t="s">
        <v>2572</v>
      </c>
      <c r="J4380" s="1">
        <v>45664</v>
      </c>
      <c r="K4380">
        <v>1143.93</v>
      </c>
      <c r="L4380" s="4">
        <v>1143.93</v>
      </c>
      <c r="M4380" s="4" t="str">
        <f t="shared" si="411"/>
        <v>Low Sales</v>
      </c>
      <c r="N4380" s="2" t="str">
        <f t="shared" si="412"/>
        <v>Grade C</v>
      </c>
      <c r="O4380">
        <v>10</v>
      </c>
      <c r="P4380" s="4">
        <v>10</v>
      </c>
      <c r="Q4380" t="s">
        <v>23</v>
      </c>
      <c r="R4380" s="4">
        <v>7</v>
      </c>
      <c r="S4380" t="str">
        <f>CONCATENATE(OrdersTable[[#This Row],[Clean_ID]],"-",OrdersTable[[#This Row],[Clean_Region]],"-",OrdersTable[[#This Row],[Clean_Product]])</f>
        <v>5378-SOUTH-Office Supplies</v>
      </c>
    </row>
    <row r="4381" spans="1:19" x14ac:dyDescent="0.3">
      <c r="A4381" t="s">
        <v>10734</v>
      </c>
      <c r="B4381" t="str">
        <f t="shared" si="408"/>
        <v>5379</v>
      </c>
      <c r="C4381" t="s">
        <v>10735</v>
      </c>
      <c r="D4381" t="str">
        <f t="shared" si="413"/>
        <v>Debra Patton</v>
      </c>
      <c r="E4381" t="s">
        <v>51</v>
      </c>
      <c r="F4381" t="str">
        <f t="shared" si="409"/>
        <v>WEST</v>
      </c>
      <c r="G4381" t="s">
        <v>40</v>
      </c>
      <c r="H4381" t="str">
        <f t="shared" si="410"/>
        <v>Office Supplies</v>
      </c>
      <c r="I4381" s="2" t="s">
        <v>8499</v>
      </c>
      <c r="J4381" s="1">
        <v>45931</v>
      </c>
      <c r="K4381"/>
      <c r="L4381" s="4">
        <v>0</v>
      </c>
      <c r="M4381" s="4" t="str">
        <f t="shared" si="411"/>
        <v>Low Sales</v>
      </c>
      <c r="N4381" s="2" t="str">
        <f t="shared" si="412"/>
        <v>Grade C</v>
      </c>
      <c r="O4381">
        <v>15</v>
      </c>
      <c r="P4381" s="4">
        <v>15</v>
      </c>
      <c r="Q4381" t="s">
        <v>14</v>
      </c>
      <c r="R4381" s="4">
        <v>13</v>
      </c>
      <c r="S4381" t="str">
        <f>CONCATENATE(OrdersTable[[#This Row],[Clean_ID]],"-",OrdersTable[[#This Row],[Clean_Region]],"-",OrdersTable[[#This Row],[Clean_Product]])</f>
        <v>5379-WEST-Office Supplies</v>
      </c>
    </row>
    <row r="4382" spans="1:19" x14ac:dyDescent="0.3">
      <c r="A4382" t="s">
        <v>10736</v>
      </c>
      <c r="B4382" t="str">
        <f t="shared" si="408"/>
        <v>5380</v>
      </c>
      <c r="C4382" t="s">
        <v>10737</v>
      </c>
      <c r="D4382" t="str">
        <f t="shared" si="413"/>
        <v>Daniel Long</v>
      </c>
      <c r="E4382" t="s">
        <v>44</v>
      </c>
      <c r="F4382" t="str">
        <f t="shared" si="409"/>
        <v>SOUTH</v>
      </c>
      <c r="G4382" t="s">
        <v>80</v>
      </c>
      <c r="H4382" t="str">
        <f t="shared" si="410"/>
        <v>Furniture</v>
      </c>
      <c r="I4382" s="2" t="s">
        <v>948</v>
      </c>
      <c r="J4382" s="1">
        <v>45794</v>
      </c>
      <c r="K4382"/>
      <c r="L4382" s="4">
        <v>0</v>
      </c>
      <c r="M4382" s="4" t="str">
        <f t="shared" si="411"/>
        <v>Low Sales</v>
      </c>
      <c r="N4382" s="2" t="str">
        <f t="shared" si="412"/>
        <v>Grade C</v>
      </c>
      <c r="O4382">
        <v>15</v>
      </c>
      <c r="P4382" s="4">
        <v>15</v>
      </c>
      <c r="Q4382" t="s">
        <v>18</v>
      </c>
      <c r="R4382" s="4">
        <v>13</v>
      </c>
      <c r="S4382" t="str">
        <f>CONCATENATE(OrdersTable[[#This Row],[Clean_ID]],"-",OrdersTable[[#This Row],[Clean_Region]],"-",OrdersTable[[#This Row],[Clean_Product]])</f>
        <v>5380-SOUTH-Furniture</v>
      </c>
    </row>
    <row r="4383" spans="1:19" x14ac:dyDescent="0.3">
      <c r="A4383" t="s">
        <v>10738</v>
      </c>
      <c r="B4383" t="str">
        <f t="shared" si="408"/>
        <v>5381</v>
      </c>
      <c r="C4383" t="s">
        <v>10739</v>
      </c>
      <c r="D4383" t="str">
        <f t="shared" si="413"/>
        <v>Trevor Stokes</v>
      </c>
      <c r="E4383" t="s">
        <v>34</v>
      </c>
      <c r="F4383" t="str">
        <f t="shared" si="409"/>
        <v>NORTH</v>
      </c>
      <c r="G4383" t="s">
        <v>40</v>
      </c>
      <c r="H4383" t="str">
        <f t="shared" si="410"/>
        <v>Office Supplies</v>
      </c>
      <c r="I4383" s="2" t="s">
        <v>987</v>
      </c>
      <c r="J4383" s="1">
        <v>46128</v>
      </c>
      <c r="K4383">
        <v>4744.76</v>
      </c>
      <c r="L4383" s="4">
        <v>4744.76</v>
      </c>
      <c r="M4383" s="4" t="str">
        <f t="shared" si="411"/>
        <v>High Sales</v>
      </c>
      <c r="N4383" s="2" t="str">
        <f t="shared" si="412"/>
        <v>Grade A</v>
      </c>
      <c r="O4383">
        <v>15</v>
      </c>
      <c r="P4383" s="4">
        <v>15</v>
      </c>
      <c r="Q4383" t="s">
        <v>14</v>
      </c>
      <c r="R4383" s="4">
        <v>8</v>
      </c>
      <c r="S4383" t="str">
        <f>CONCATENATE(OrdersTable[[#This Row],[Clean_ID]],"-",OrdersTable[[#This Row],[Clean_Region]],"-",OrdersTable[[#This Row],[Clean_Product]])</f>
        <v>5381-NORTH-Office Supplies</v>
      </c>
    </row>
    <row r="4384" spans="1:19" x14ac:dyDescent="0.3">
      <c r="A4384" t="s">
        <v>10740</v>
      </c>
      <c r="B4384" t="str">
        <f t="shared" si="408"/>
        <v>5382</v>
      </c>
      <c r="C4384" t="s">
        <v>10741</v>
      </c>
      <c r="D4384" t="str">
        <f t="shared" si="413"/>
        <v>Brett Green</v>
      </c>
      <c r="E4384" t="s">
        <v>11</v>
      </c>
      <c r="F4384" t="str">
        <f t="shared" si="409"/>
        <v>NORTH</v>
      </c>
      <c r="G4384" t="s">
        <v>12</v>
      </c>
      <c r="H4384" t="str">
        <f t="shared" si="410"/>
        <v>Electronics</v>
      </c>
      <c r="I4384" s="2" t="s">
        <v>2258</v>
      </c>
      <c r="J4384" s="1">
        <v>45349</v>
      </c>
      <c r="K4384"/>
      <c r="L4384" s="4">
        <v>0</v>
      </c>
      <c r="M4384" s="4" t="str">
        <f t="shared" si="411"/>
        <v>Low Sales</v>
      </c>
      <c r="N4384" s="2" t="str">
        <f t="shared" si="412"/>
        <v>Grade C</v>
      </c>
      <c r="O4384">
        <v>15</v>
      </c>
      <c r="P4384" s="4">
        <v>15</v>
      </c>
      <c r="Q4384" t="s">
        <v>37</v>
      </c>
      <c r="R4384" s="4">
        <v>4</v>
      </c>
      <c r="S4384" t="str">
        <f>CONCATENATE(OrdersTable[[#This Row],[Clean_ID]],"-",OrdersTable[[#This Row],[Clean_Region]],"-",OrdersTable[[#This Row],[Clean_Product]])</f>
        <v>5382-NORTH-Electronics</v>
      </c>
    </row>
    <row r="4385" spans="1:19" x14ac:dyDescent="0.3">
      <c r="A4385" t="s">
        <v>10742</v>
      </c>
      <c r="B4385" t="str">
        <f t="shared" si="408"/>
        <v>5383</v>
      </c>
      <c r="C4385" t="s">
        <v>10743</v>
      </c>
      <c r="D4385" t="str">
        <f t="shared" si="413"/>
        <v>David Love</v>
      </c>
      <c r="E4385" t="s">
        <v>26</v>
      </c>
      <c r="F4385" t="str">
        <f t="shared" si="409"/>
        <v>EAST</v>
      </c>
      <c r="G4385" t="s">
        <v>40</v>
      </c>
      <c r="H4385" t="str">
        <f t="shared" si="410"/>
        <v>Office Supplies</v>
      </c>
      <c r="I4385" s="2" t="s">
        <v>10744</v>
      </c>
      <c r="J4385" s="1">
        <v>45656</v>
      </c>
      <c r="K4385"/>
      <c r="L4385" s="4">
        <v>0</v>
      </c>
      <c r="M4385" s="4" t="str">
        <f t="shared" si="411"/>
        <v>Low Sales</v>
      </c>
      <c r="N4385" s="2" t="str">
        <f t="shared" si="412"/>
        <v>Grade C</v>
      </c>
      <c r="O4385">
        <v>20</v>
      </c>
      <c r="P4385" s="4">
        <v>20</v>
      </c>
      <c r="Q4385" t="s">
        <v>18</v>
      </c>
      <c r="R4385" s="4">
        <v>2</v>
      </c>
      <c r="S4385" t="str">
        <f>CONCATENATE(OrdersTable[[#This Row],[Clean_ID]],"-",OrdersTable[[#This Row],[Clean_Region]],"-",OrdersTable[[#This Row],[Clean_Product]])</f>
        <v>5383-EAST-Office Supplies</v>
      </c>
    </row>
    <row r="4386" spans="1:19" x14ac:dyDescent="0.3">
      <c r="A4386" t="s">
        <v>10745</v>
      </c>
      <c r="B4386" t="str">
        <f t="shared" si="408"/>
        <v>5384</v>
      </c>
      <c r="C4386" t="s">
        <v>10746</v>
      </c>
      <c r="D4386" t="str">
        <f t="shared" si="413"/>
        <v>Nicholas Juarez</v>
      </c>
      <c r="E4386" t="s">
        <v>51</v>
      </c>
      <c r="F4386" t="str">
        <f t="shared" si="409"/>
        <v>WEST</v>
      </c>
      <c r="G4386" t="s">
        <v>80</v>
      </c>
      <c r="H4386" t="str">
        <f t="shared" si="410"/>
        <v>Furniture</v>
      </c>
      <c r="I4386" s="2" t="s">
        <v>347</v>
      </c>
      <c r="J4386" s="1">
        <v>45500</v>
      </c>
      <c r="K4386"/>
      <c r="L4386" s="4">
        <v>0</v>
      </c>
      <c r="M4386" s="4" t="str">
        <f t="shared" si="411"/>
        <v>Low Sales</v>
      </c>
      <c r="N4386" s="2" t="str">
        <f t="shared" si="412"/>
        <v>Grade C</v>
      </c>
      <c r="O4386">
        <v>20</v>
      </c>
      <c r="P4386" s="4">
        <v>20</v>
      </c>
      <c r="Q4386" t="s">
        <v>23</v>
      </c>
      <c r="R4386" s="4">
        <v>9</v>
      </c>
      <c r="S4386" t="str">
        <f>CONCATENATE(OrdersTable[[#This Row],[Clean_ID]],"-",OrdersTable[[#This Row],[Clean_Region]],"-",OrdersTable[[#This Row],[Clean_Product]])</f>
        <v>5384-WEST-Furniture</v>
      </c>
    </row>
    <row r="4387" spans="1:19" x14ac:dyDescent="0.3">
      <c r="A4387" t="s">
        <v>10747</v>
      </c>
      <c r="B4387" t="str">
        <f t="shared" si="408"/>
        <v>5385</v>
      </c>
      <c r="C4387" t="s">
        <v>10748</v>
      </c>
      <c r="D4387" t="str">
        <f t="shared" si="413"/>
        <v>Caitlin Stewart</v>
      </c>
      <c r="E4387" t="s">
        <v>34</v>
      </c>
      <c r="F4387" t="str">
        <f t="shared" si="409"/>
        <v>NORTH</v>
      </c>
      <c r="G4387" t="s">
        <v>40</v>
      </c>
      <c r="H4387" t="str">
        <f t="shared" si="410"/>
        <v>Office Supplies</v>
      </c>
      <c r="I4387" s="2" t="s">
        <v>9291</v>
      </c>
      <c r="J4387" s="1">
        <v>46068</v>
      </c>
      <c r="K4387">
        <v>1542.53</v>
      </c>
      <c r="L4387" s="4">
        <v>1542.53</v>
      </c>
      <c r="M4387" s="4" t="str">
        <f t="shared" si="411"/>
        <v>Low Sales</v>
      </c>
      <c r="N4387" s="2" t="str">
        <f t="shared" si="412"/>
        <v>Grade C</v>
      </c>
      <c r="O4387">
        <v>5</v>
      </c>
      <c r="P4387" s="4">
        <v>5</v>
      </c>
      <c r="Q4387" t="s">
        <v>37</v>
      </c>
      <c r="R4387" s="4">
        <v>7</v>
      </c>
      <c r="S4387" t="str">
        <f>CONCATENATE(OrdersTable[[#This Row],[Clean_ID]],"-",OrdersTable[[#This Row],[Clean_Region]],"-",OrdersTable[[#This Row],[Clean_Product]])</f>
        <v>5385-NORTH-Office Supplies</v>
      </c>
    </row>
    <row r="4388" spans="1:19" x14ac:dyDescent="0.3">
      <c r="A4388" t="s">
        <v>10749</v>
      </c>
      <c r="B4388" t="str">
        <f t="shared" si="408"/>
        <v>5386</v>
      </c>
      <c r="C4388" t="s">
        <v>10750</v>
      </c>
      <c r="D4388" t="str">
        <f t="shared" si="413"/>
        <v>Steven Hall</v>
      </c>
      <c r="E4388" t="s">
        <v>11</v>
      </c>
      <c r="F4388" t="str">
        <f t="shared" si="409"/>
        <v>NORTH</v>
      </c>
      <c r="G4388" t="s">
        <v>12</v>
      </c>
      <c r="H4388" t="str">
        <f t="shared" si="410"/>
        <v>Electronics</v>
      </c>
      <c r="I4388" s="2" t="s">
        <v>1388</v>
      </c>
      <c r="J4388" s="1">
        <v>45592</v>
      </c>
      <c r="K4388">
        <v>443.32</v>
      </c>
      <c r="L4388" s="4">
        <v>443.32</v>
      </c>
      <c r="M4388" s="4" t="str">
        <f t="shared" si="411"/>
        <v>Low Sales</v>
      </c>
      <c r="N4388" s="2" t="str">
        <f t="shared" si="412"/>
        <v>Grade C</v>
      </c>
      <c r="O4388">
        <v>15</v>
      </c>
      <c r="P4388" s="4">
        <v>15</v>
      </c>
      <c r="Q4388" t="s">
        <v>31</v>
      </c>
      <c r="R4388" s="4">
        <v>11</v>
      </c>
      <c r="S4388" t="str">
        <f>CONCATENATE(OrdersTable[[#This Row],[Clean_ID]],"-",OrdersTable[[#This Row],[Clean_Region]],"-",OrdersTable[[#This Row],[Clean_Product]])</f>
        <v>5386-NORTH-Electronics</v>
      </c>
    </row>
    <row r="4389" spans="1:19" x14ac:dyDescent="0.3">
      <c r="A4389" t="s">
        <v>10751</v>
      </c>
      <c r="B4389" t="str">
        <f t="shared" si="408"/>
        <v>5387</v>
      </c>
      <c r="C4389" t="s">
        <v>10752</v>
      </c>
      <c r="D4389" t="str">
        <f t="shared" si="413"/>
        <v>Robyn Phillips Md</v>
      </c>
      <c r="E4389" t="s">
        <v>51</v>
      </c>
      <c r="F4389" t="str">
        <f t="shared" si="409"/>
        <v>WEST</v>
      </c>
      <c r="G4389" t="s">
        <v>40</v>
      </c>
      <c r="H4389" t="str">
        <f t="shared" si="410"/>
        <v>Office Supplies</v>
      </c>
      <c r="I4389" s="2" t="s">
        <v>10753</v>
      </c>
      <c r="J4389" s="1">
        <v>46076</v>
      </c>
      <c r="K4389"/>
      <c r="L4389" s="4">
        <v>0</v>
      </c>
      <c r="M4389" s="4" t="str">
        <f t="shared" si="411"/>
        <v>Low Sales</v>
      </c>
      <c r="N4389" s="2" t="str">
        <f t="shared" si="412"/>
        <v>Grade C</v>
      </c>
      <c r="O4389"/>
      <c r="P4389" s="4">
        <v>0</v>
      </c>
      <c r="Q4389" t="s">
        <v>18</v>
      </c>
      <c r="R4389" s="4">
        <v>4</v>
      </c>
      <c r="S4389" t="str">
        <f>CONCATENATE(OrdersTable[[#This Row],[Clean_ID]],"-",OrdersTable[[#This Row],[Clean_Region]],"-",OrdersTable[[#This Row],[Clean_Product]])</f>
        <v>5387-WEST-Office Supplies</v>
      </c>
    </row>
    <row r="4390" spans="1:19" x14ac:dyDescent="0.3">
      <c r="A4390" t="s">
        <v>10754</v>
      </c>
      <c r="B4390" t="str">
        <f t="shared" si="408"/>
        <v>5388</v>
      </c>
      <c r="C4390" t="s">
        <v>10755</v>
      </c>
      <c r="D4390" t="str">
        <f t="shared" si="413"/>
        <v>Kathryn Floyd</v>
      </c>
      <c r="E4390" t="s">
        <v>51</v>
      </c>
      <c r="F4390" t="str">
        <f t="shared" si="409"/>
        <v>WEST</v>
      </c>
      <c r="G4390" t="s">
        <v>35</v>
      </c>
      <c r="H4390" t="str">
        <f t="shared" si="410"/>
        <v>Electronics</v>
      </c>
      <c r="I4390" s="2" t="s">
        <v>2997</v>
      </c>
      <c r="J4390" s="1">
        <v>45339</v>
      </c>
      <c r="K4390">
        <v>3424.17</v>
      </c>
      <c r="L4390" s="4">
        <v>3424.17</v>
      </c>
      <c r="M4390" s="4" t="str">
        <f t="shared" si="411"/>
        <v>High Sales</v>
      </c>
      <c r="N4390" s="2" t="str">
        <f t="shared" si="412"/>
        <v>Grade B</v>
      </c>
      <c r="O4390">
        <v>5</v>
      </c>
      <c r="P4390" s="4">
        <v>5</v>
      </c>
      <c r="Q4390" t="s">
        <v>23</v>
      </c>
      <c r="R4390" s="4">
        <v>1</v>
      </c>
      <c r="S4390" t="str">
        <f>CONCATENATE(OrdersTable[[#This Row],[Clean_ID]],"-",OrdersTable[[#This Row],[Clean_Region]],"-",OrdersTable[[#This Row],[Clean_Product]])</f>
        <v>5388-WEST-Electronics</v>
      </c>
    </row>
    <row r="4391" spans="1:19" x14ac:dyDescent="0.3">
      <c r="A4391" t="s">
        <v>10756</v>
      </c>
      <c r="B4391" t="str">
        <f t="shared" si="408"/>
        <v>5389</v>
      </c>
      <c r="C4391" t="s">
        <v>10757</v>
      </c>
      <c r="D4391" t="str">
        <f t="shared" si="413"/>
        <v>Benjamin King</v>
      </c>
      <c r="E4391" t="s">
        <v>21</v>
      </c>
      <c r="F4391" t="str">
        <f t="shared" si="409"/>
        <v>CENTRAL</v>
      </c>
      <c r="G4391" t="s">
        <v>40</v>
      </c>
      <c r="H4391" t="str">
        <f t="shared" si="410"/>
        <v>Office Supplies</v>
      </c>
      <c r="I4391" s="2" t="s">
        <v>6771</v>
      </c>
      <c r="J4391" s="1">
        <v>45953</v>
      </c>
      <c r="K4391">
        <v>171</v>
      </c>
      <c r="L4391" s="4">
        <v>171</v>
      </c>
      <c r="M4391" s="4" t="str">
        <f t="shared" si="411"/>
        <v>Low Sales</v>
      </c>
      <c r="N4391" s="2" t="str">
        <f t="shared" si="412"/>
        <v>Grade C</v>
      </c>
      <c r="O4391">
        <v>5</v>
      </c>
      <c r="P4391" s="4">
        <v>5</v>
      </c>
      <c r="Q4391" t="s">
        <v>31</v>
      </c>
      <c r="R4391" s="4">
        <v>6</v>
      </c>
      <c r="S4391" t="str">
        <f>CONCATENATE(OrdersTable[[#This Row],[Clean_ID]],"-",OrdersTable[[#This Row],[Clean_Region]],"-",OrdersTable[[#This Row],[Clean_Product]])</f>
        <v>5389-CENTRAL-Office Supplies</v>
      </c>
    </row>
    <row r="4392" spans="1:19" x14ac:dyDescent="0.3">
      <c r="A4392" t="s">
        <v>10758</v>
      </c>
      <c r="B4392" t="str">
        <f t="shared" si="408"/>
        <v>5390</v>
      </c>
      <c r="C4392" t="s">
        <v>10759</v>
      </c>
      <c r="D4392" t="str">
        <f t="shared" si="413"/>
        <v>Melissa Gordon</v>
      </c>
      <c r="E4392" t="s">
        <v>21</v>
      </c>
      <c r="F4392" t="str">
        <f t="shared" si="409"/>
        <v>CENTRAL</v>
      </c>
      <c r="G4392" t="s">
        <v>80</v>
      </c>
      <c r="H4392" t="str">
        <f t="shared" si="410"/>
        <v>Furniture</v>
      </c>
      <c r="I4392" s="2" t="s">
        <v>10760</v>
      </c>
      <c r="J4392" s="1">
        <v>45903</v>
      </c>
      <c r="K4392"/>
      <c r="L4392" s="4">
        <v>0</v>
      </c>
      <c r="M4392" s="4" t="str">
        <f t="shared" si="411"/>
        <v>Low Sales</v>
      </c>
      <c r="N4392" s="2" t="str">
        <f t="shared" si="412"/>
        <v>Grade C</v>
      </c>
      <c r="O4392">
        <v>10</v>
      </c>
      <c r="P4392" s="4">
        <v>10</v>
      </c>
      <c r="Q4392" t="s">
        <v>18</v>
      </c>
      <c r="R4392" s="4">
        <v>1</v>
      </c>
      <c r="S4392" t="str">
        <f>CONCATENATE(OrdersTable[[#This Row],[Clean_ID]],"-",OrdersTable[[#This Row],[Clean_Region]],"-",OrdersTable[[#This Row],[Clean_Product]])</f>
        <v>5390-CENTRAL-Furniture</v>
      </c>
    </row>
    <row r="4393" spans="1:19" x14ac:dyDescent="0.3">
      <c r="A4393" t="s">
        <v>10761</v>
      </c>
      <c r="B4393" t="str">
        <f t="shared" si="408"/>
        <v>5391</v>
      </c>
      <c r="C4393" t="s">
        <v>5823</v>
      </c>
      <c r="D4393" t="str">
        <f t="shared" si="413"/>
        <v>Sean Smith</v>
      </c>
      <c r="E4393" t="s">
        <v>44</v>
      </c>
      <c r="F4393" t="str">
        <f t="shared" si="409"/>
        <v>SOUTH</v>
      </c>
      <c r="G4393" t="s">
        <v>35</v>
      </c>
      <c r="H4393" t="str">
        <f t="shared" si="410"/>
        <v>Electronics</v>
      </c>
      <c r="I4393" s="2" t="s">
        <v>3716</v>
      </c>
      <c r="J4393" s="1">
        <v>45583</v>
      </c>
      <c r="K4393">
        <v>213.24</v>
      </c>
      <c r="L4393" s="4">
        <v>213.24</v>
      </c>
      <c r="M4393" s="4" t="str">
        <f t="shared" si="411"/>
        <v>Low Sales</v>
      </c>
      <c r="N4393" s="2" t="str">
        <f t="shared" si="412"/>
        <v>Grade C</v>
      </c>
      <c r="O4393">
        <v>10</v>
      </c>
      <c r="P4393" s="4">
        <v>10</v>
      </c>
      <c r="Q4393" t="s">
        <v>18</v>
      </c>
      <c r="R4393" s="4">
        <v>10</v>
      </c>
      <c r="S4393" t="str">
        <f>CONCATENATE(OrdersTable[[#This Row],[Clean_ID]],"-",OrdersTable[[#This Row],[Clean_Region]],"-",OrdersTable[[#This Row],[Clean_Product]])</f>
        <v>5391-SOUTH-Electronics</v>
      </c>
    </row>
    <row r="4394" spans="1:19" x14ac:dyDescent="0.3">
      <c r="A4394" t="s">
        <v>10762</v>
      </c>
      <c r="B4394" t="str">
        <f t="shared" si="408"/>
        <v>5392</v>
      </c>
      <c r="C4394" t="s">
        <v>10763</v>
      </c>
      <c r="D4394" t="str">
        <f t="shared" si="413"/>
        <v>Edwin Davila</v>
      </c>
      <c r="E4394" t="s">
        <v>51</v>
      </c>
      <c r="F4394" t="str">
        <f t="shared" si="409"/>
        <v>WEST</v>
      </c>
      <c r="G4394" t="s">
        <v>80</v>
      </c>
      <c r="H4394" t="str">
        <f t="shared" si="410"/>
        <v>Furniture</v>
      </c>
      <c r="I4394" s="2" t="s">
        <v>1127</v>
      </c>
      <c r="J4394" s="1">
        <v>45803</v>
      </c>
      <c r="K4394">
        <v>260.7</v>
      </c>
      <c r="L4394" s="4">
        <v>260.7</v>
      </c>
      <c r="M4394" s="4" t="str">
        <f t="shared" si="411"/>
        <v>Low Sales</v>
      </c>
      <c r="N4394" s="2" t="str">
        <f t="shared" si="412"/>
        <v>Grade C</v>
      </c>
      <c r="O4394">
        <v>10</v>
      </c>
      <c r="P4394" s="4">
        <v>10</v>
      </c>
      <c r="Q4394" t="s">
        <v>37</v>
      </c>
      <c r="R4394" s="4">
        <v>9</v>
      </c>
      <c r="S4394" t="str">
        <f>CONCATENATE(OrdersTable[[#This Row],[Clean_ID]],"-",OrdersTable[[#This Row],[Clean_Region]],"-",OrdersTable[[#This Row],[Clean_Product]])</f>
        <v>5392-WEST-Furniture</v>
      </c>
    </row>
    <row r="4395" spans="1:19" x14ac:dyDescent="0.3">
      <c r="A4395" t="s">
        <v>10764</v>
      </c>
      <c r="B4395" t="str">
        <f t="shared" si="408"/>
        <v>5393</v>
      </c>
      <c r="C4395" t="s">
        <v>10765</v>
      </c>
      <c r="D4395" t="str">
        <f t="shared" si="413"/>
        <v>Michael Gates</v>
      </c>
      <c r="E4395" t="s">
        <v>11</v>
      </c>
      <c r="F4395" t="str">
        <f t="shared" si="409"/>
        <v>NORTH</v>
      </c>
      <c r="G4395" t="s">
        <v>35</v>
      </c>
      <c r="H4395" t="str">
        <f t="shared" si="410"/>
        <v>Electronics</v>
      </c>
      <c r="I4395" s="2" t="s">
        <v>4124</v>
      </c>
      <c r="J4395" s="1">
        <v>45823</v>
      </c>
      <c r="K4395">
        <v>4721</v>
      </c>
      <c r="L4395" s="4">
        <v>4721</v>
      </c>
      <c r="M4395" s="4" t="str">
        <f t="shared" si="411"/>
        <v>High Sales</v>
      </c>
      <c r="N4395" s="2" t="str">
        <f t="shared" si="412"/>
        <v>Grade A</v>
      </c>
      <c r="O4395"/>
      <c r="P4395" s="4">
        <v>0</v>
      </c>
      <c r="Q4395" t="s">
        <v>37</v>
      </c>
      <c r="R4395" s="4">
        <v>10</v>
      </c>
      <c r="S4395" t="str">
        <f>CONCATENATE(OrdersTable[[#This Row],[Clean_ID]],"-",OrdersTable[[#This Row],[Clean_Region]],"-",OrdersTable[[#This Row],[Clean_Product]])</f>
        <v>5393-NORTH-Electronics</v>
      </c>
    </row>
    <row r="4396" spans="1:19" x14ac:dyDescent="0.3">
      <c r="A4396" t="s">
        <v>10766</v>
      </c>
      <c r="B4396" t="str">
        <f t="shared" si="408"/>
        <v>5394</v>
      </c>
      <c r="C4396" t="s">
        <v>10767</v>
      </c>
      <c r="D4396" t="str">
        <f t="shared" si="413"/>
        <v>Leah Garza</v>
      </c>
      <c r="E4396" t="s">
        <v>44</v>
      </c>
      <c r="F4396" t="str">
        <f t="shared" si="409"/>
        <v>SOUTH</v>
      </c>
      <c r="G4396" t="s">
        <v>40</v>
      </c>
      <c r="H4396" t="str">
        <f t="shared" si="410"/>
        <v>Office Supplies</v>
      </c>
      <c r="I4396" s="2" t="s">
        <v>5883</v>
      </c>
      <c r="J4396" s="1">
        <v>45582</v>
      </c>
      <c r="K4396"/>
      <c r="L4396" s="4">
        <v>0</v>
      </c>
      <c r="M4396" s="4" t="str">
        <f t="shared" si="411"/>
        <v>Low Sales</v>
      </c>
      <c r="N4396" s="2" t="str">
        <f t="shared" si="412"/>
        <v>Grade C</v>
      </c>
      <c r="O4396">
        <v>20</v>
      </c>
      <c r="P4396" s="4">
        <v>20</v>
      </c>
      <c r="Q4396" t="s">
        <v>23</v>
      </c>
      <c r="R4396" s="4">
        <v>7</v>
      </c>
      <c r="S4396" t="str">
        <f>CONCATENATE(OrdersTable[[#This Row],[Clean_ID]],"-",OrdersTable[[#This Row],[Clean_Region]],"-",OrdersTable[[#This Row],[Clean_Product]])</f>
        <v>5394-SOUTH-Office Supplies</v>
      </c>
    </row>
    <row r="4397" spans="1:19" x14ac:dyDescent="0.3">
      <c r="A4397" t="s">
        <v>10768</v>
      </c>
      <c r="B4397" t="str">
        <f t="shared" si="408"/>
        <v>5395</v>
      </c>
      <c r="C4397" t="s">
        <v>10769</v>
      </c>
      <c r="D4397" t="str">
        <f t="shared" si="413"/>
        <v>Nancy Diaz</v>
      </c>
      <c r="E4397" t="s">
        <v>44</v>
      </c>
      <c r="F4397" t="str">
        <f t="shared" si="409"/>
        <v>SOUTH</v>
      </c>
      <c r="G4397" t="s">
        <v>40</v>
      </c>
      <c r="H4397" t="str">
        <f t="shared" si="410"/>
        <v>Office Supplies</v>
      </c>
      <c r="I4397" s="2" t="s">
        <v>5042</v>
      </c>
      <c r="J4397" s="1">
        <v>46115</v>
      </c>
      <c r="K4397">
        <v>3708.78</v>
      </c>
      <c r="L4397" s="4">
        <v>3708.78</v>
      </c>
      <c r="M4397" s="4" t="str">
        <f t="shared" si="411"/>
        <v>High Sales</v>
      </c>
      <c r="N4397" s="2" t="str">
        <f t="shared" si="412"/>
        <v>Grade B</v>
      </c>
      <c r="O4397">
        <v>15</v>
      </c>
      <c r="P4397" s="4">
        <v>15</v>
      </c>
      <c r="Q4397" t="s">
        <v>37</v>
      </c>
      <c r="R4397" s="4">
        <v>12</v>
      </c>
      <c r="S4397" t="str">
        <f>CONCATENATE(OrdersTable[[#This Row],[Clean_ID]],"-",OrdersTable[[#This Row],[Clean_Region]],"-",OrdersTable[[#This Row],[Clean_Product]])</f>
        <v>5395-SOUTH-Office Supplies</v>
      </c>
    </row>
    <row r="4398" spans="1:19" x14ac:dyDescent="0.3">
      <c r="A4398" t="s">
        <v>10770</v>
      </c>
      <c r="B4398" t="str">
        <f t="shared" si="408"/>
        <v>5396</v>
      </c>
      <c r="C4398" t="s">
        <v>10771</v>
      </c>
      <c r="D4398" t="str">
        <f t="shared" si="413"/>
        <v>Cassandra Newman</v>
      </c>
      <c r="E4398" t="s">
        <v>34</v>
      </c>
      <c r="F4398" t="str">
        <f t="shared" si="409"/>
        <v>NORTH</v>
      </c>
      <c r="G4398" t="s">
        <v>80</v>
      </c>
      <c r="H4398" t="str">
        <f t="shared" si="410"/>
        <v>Furniture</v>
      </c>
      <c r="I4398" s="2" t="s">
        <v>278</v>
      </c>
      <c r="J4398" s="1">
        <v>45593</v>
      </c>
      <c r="K4398"/>
      <c r="L4398" s="4">
        <v>0</v>
      </c>
      <c r="M4398" s="4" t="str">
        <f t="shared" si="411"/>
        <v>Low Sales</v>
      </c>
      <c r="N4398" s="2" t="str">
        <f t="shared" si="412"/>
        <v>Grade C</v>
      </c>
      <c r="O4398">
        <v>20</v>
      </c>
      <c r="P4398" s="4">
        <v>20</v>
      </c>
      <c r="Q4398" t="s">
        <v>31</v>
      </c>
      <c r="R4398" s="4">
        <v>8</v>
      </c>
      <c r="S4398" t="str">
        <f>CONCATENATE(OrdersTable[[#This Row],[Clean_ID]],"-",OrdersTable[[#This Row],[Clean_Region]],"-",OrdersTable[[#This Row],[Clean_Product]])</f>
        <v>5396-NORTH-Furniture</v>
      </c>
    </row>
    <row r="4399" spans="1:19" x14ac:dyDescent="0.3">
      <c r="A4399" t="s">
        <v>10772</v>
      </c>
      <c r="B4399" t="str">
        <f t="shared" si="408"/>
        <v>5397</v>
      </c>
      <c r="C4399" t="s">
        <v>10773</v>
      </c>
      <c r="D4399" t="str">
        <f t="shared" si="413"/>
        <v>Jason Ibarra</v>
      </c>
      <c r="E4399" t="s">
        <v>26</v>
      </c>
      <c r="F4399" t="str">
        <f t="shared" si="409"/>
        <v>EAST</v>
      </c>
      <c r="G4399" t="s">
        <v>80</v>
      </c>
      <c r="H4399" t="str">
        <f t="shared" si="410"/>
        <v>Furniture</v>
      </c>
      <c r="I4399" s="2" t="s">
        <v>9383</v>
      </c>
      <c r="J4399" s="1">
        <v>46037</v>
      </c>
      <c r="K4399">
        <v>1569.42</v>
      </c>
      <c r="L4399" s="4">
        <v>1569.42</v>
      </c>
      <c r="M4399" s="4" t="str">
        <f t="shared" si="411"/>
        <v>Low Sales</v>
      </c>
      <c r="N4399" s="2" t="str">
        <f t="shared" si="412"/>
        <v>Grade C</v>
      </c>
      <c r="O4399">
        <v>15</v>
      </c>
      <c r="P4399" s="4">
        <v>15</v>
      </c>
      <c r="Q4399" t="s">
        <v>23</v>
      </c>
      <c r="R4399" s="4">
        <v>11</v>
      </c>
      <c r="S4399" t="str">
        <f>CONCATENATE(OrdersTable[[#This Row],[Clean_ID]],"-",OrdersTable[[#This Row],[Clean_Region]],"-",OrdersTable[[#This Row],[Clean_Product]])</f>
        <v>5397-EAST-Furniture</v>
      </c>
    </row>
    <row r="4400" spans="1:19" x14ac:dyDescent="0.3">
      <c r="A4400" t="s">
        <v>10774</v>
      </c>
      <c r="B4400" t="str">
        <f t="shared" si="408"/>
        <v>5398</v>
      </c>
      <c r="C4400" t="s">
        <v>155</v>
      </c>
      <c r="D4400" t="str">
        <f t="shared" si="413"/>
        <v>Wendy Nguyen</v>
      </c>
      <c r="E4400" t="s">
        <v>21</v>
      </c>
      <c r="F4400" t="str">
        <f t="shared" si="409"/>
        <v>CENTRAL</v>
      </c>
      <c r="G4400" t="s">
        <v>80</v>
      </c>
      <c r="H4400" t="str">
        <f t="shared" si="410"/>
        <v>Furniture</v>
      </c>
      <c r="I4400" s="2" t="s">
        <v>6748</v>
      </c>
      <c r="J4400" s="1">
        <v>46076</v>
      </c>
      <c r="K4400"/>
      <c r="L4400" s="4">
        <v>0</v>
      </c>
      <c r="M4400" s="4" t="str">
        <f t="shared" si="411"/>
        <v>Low Sales</v>
      </c>
      <c r="N4400" s="2" t="str">
        <f t="shared" si="412"/>
        <v>Grade C</v>
      </c>
      <c r="O4400"/>
      <c r="P4400" s="4">
        <v>0</v>
      </c>
      <c r="Q4400" t="s">
        <v>23</v>
      </c>
      <c r="R4400" s="4">
        <v>7</v>
      </c>
      <c r="S4400" t="str">
        <f>CONCATENATE(OrdersTable[[#This Row],[Clean_ID]],"-",OrdersTable[[#This Row],[Clean_Region]],"-",OrdersTable[[#This Row],[Clean_Product]])</f>
        <v>5398-CENTRAL-Furniture</v>
      </c>
    </row>
    <row r="4401" spans="1:19" x14ac:dyDescent="0.3">
      <c r="A4401" t="s">
        <v>10775</v>
      </c>
      <c r="B4401" t="str">
        <f t="shared" si="408"/>
        <v>5399</v>
      </c>
      <c r="C4401" t="s">
        <v>932</v>
      </c>
      <c r="D4401" t="str">
        <f t="shared" si="413"/>
        <v>Scott Hernandez</v>
      </c>
      <c r="E4401" t="s">
        <v>44</v>
      </c>
      <c r="F4401" t="str">
        <f t="shared" si="409"/>
        <v>SOUTH</v>
      </c>
      <c r="G4401" t="s">
        <v>35</v>
      </c>
      <c r="H4401" t="str">
        <f t="shared" si="410"/>
        <v>Electronics</v>
      </c>
      <c r="I4401" s="2" t="s">
        <v>975</v>
      </c>
      <c r="J4401" s="1">
        <v>45900</v>
      </c>
      <c r="K4401">
        <v>1669.95</v>
      </c>
      <c r="L4401" s="4">
        <v>1669.95</v>
      </c>
      <c r="M4401" s="4" t="str">
        <f t="shared" si="411"/>
        <v>Low Sales</v>
      </c>
      <c r="N4401" s="2" t="str">
        <f t="shared" si="412"/>
        <v>Grade C</v>
      </c>
      <c r="O4401"/>
      <c r="P4401" s="4">
        <v>0</v>
      </c>
      <c r="Q4401" t="s">
        <v>23</v>
      </c>
      <c r="R4401" s="4">
        <v>8</v>
      </c>
      <c r="S4401" t="str">
        <f>CONCATENATE(OrdersTable[[#This Row],[Clean_ID]],"-",OrdersTable[[#This Row],[Clean_Region]],"-",OrdersTable[[#This Row],[Clean_Product]])</f>
        <v>5399-SOUTH-Electronics</v>
      </c>
    </row>
    <row r="4402" spans="1:19" x14ac:dyDescent="0.3">
      <c r="A4402" t="s">
        <v>10776</v>
      </c>
      <c r="B4402" t="str">
        <f t="shared" si="408"/>
        <v>5400</v>
      </c>
      <c r="C4402" t="s">
        <v>10777</v>
      </c>
      <c r="D4402" t="str">
        <f t="shared" si="413"/>
        <v>Emma Walton</v>
      </c>
      <c r="E4402" t="s">
        <v>26</v>
      </c>
      <c r="F4402" t="str">
        <f t="shared" si="409"/>
        <v>EAST</v>
      </c>
      <c r="G4402" t="s">
        <v>40</v>
      </c>
      <c r="H4402" t="str">
        <f t="shared" si="410"/>
        <v>Office Supplies</v>
      </c>
      <c r="I4402" s="2" t="s">
        <v>308</v>
      </c>
      <c r="J4402" s="1">
        <v>45916</v>
      </c>
      <c r="K4402"/>
      <c r="L4402" s="4">
        <v>0</v>
      </c>
      <c r="M4402" s="4" t="str">
        <f t="shared" si="411"/>
        <v>Low Sales</v>
      </c>
      <c r="N4402" s="2" t="str">
        <f t="shared" si="412"/>
        <v>Grade C</v>
      </c>
      <c r="O4402"/>
      <c r="P4402" s="4">
        <v>0</v>
      </c>
      <c r="Q4402" t="s">
        <v>23</v>
      </c>
      <c r="R4402" s="4">
        <v>11</v>
      </c>
      <c r="S4402" t="str">
        <f>CONCATENATE(OrdersTable[[#This Row],[Clean_ID]],"-",OrdersTable[[#This Row],[Clean_Region]],"-",OrdersTable[[#This Row],[Clean_Product]])</f>
        <v>5400-EAST-Office Supplies</v>
      </c>
    </row>
    <row r="4403" spans="1:19" x14ac:dyDescent="0.3">
      <c r="A4403" t="s">
        <v>10778</v>
      </c>
      <c r="B4403" t="str">
        <f t="shared" si="408"/>
        <v>5401</v>
      </c>
      <c r="C4403" t="s">
        <v>10779</v>
      </c>
      <c r="D4403" t="str">
        <f t="shared" si="413"/>
        <v>Scott Wright</v>
      </c>
      <c r="E4403" t="s">
        <v>34</v>
      </c>
      <c r="F4403" t="str">
        <f t="shared" si="409"/>
        <v>NORTH</v>
      </c>
      <c r="G4403" t="s">
        <v>40</v>
      </c>
      <c r="H4403" t="str">
        <f t="shared" si="410"/>
        <v>Office Supplies</v>
      </c>
      <c r="I4403" s="2" t="s">
        <v>421</v>
      </c>
      <c r="J4403" s="1">
        <v>45555</v>
      </c>
      <c r="K4403">
        <v>4086.46</v>
      </c>
      <c r="L4403" s="4">
        <v>4086.46</v>
      </c>
      <c r="M4403" s="4" t="str">
        <f t="shared" si="411"/>
        <v>High Sales</v>
      </c>
      <c r="N4403" s="2" t="str">
        <f t="shared" si="412"/>
        <v>Grade A</v>
      </c>
      <c r="O4403"/>
      <c r="P4403" s="4">
        <v>0</v>
      </c>
      <c r="Q4403" t="s">
        <v>37</v>
      </c>
      <c r="R4403" s="4">
        <v>12</v>
      </c>
      <c r="S4403" t="str">
        <f>CONCATENATE(OrdersTable[[#This Row],[Clean_ID]],"-",OrdersTable[[#This Row],[Clean_Region]],"-",OrdersTable[[#This Row],[Clean_Product]])</f>
        <v>5401-NORTH-Office Supplies</v>
      </c>
    </row>
    <row r="4404" spans="1:19" x14ac:dyDescent="0.3">
      <c r="A4404" t="s">
        <v>10780</v>
      </c>
      <c r="B4404" t="str">
        <f t="shared" si="408"/>
        <v>5402</v>
      </c>
      <c r="C4404" t="s">
        <v>10781</v>
      </c>
      <c r="D4404" t="str">
        <f t="shared" si="413"/>
        <v>Taylor Taylor</v>
      </c>
      <c r="E4404" t="s">
        <v>26</v>
      </c>
      <c r="F4404" t="str">
        <f t="shared" si="409"/>
        <v>EAST</v>
      </c>
      <c r="G4404" t="s">
        <v>80</v>
      </c>
      <c r="H4404" t="str">
        <f t="shared" si="410"/>
        <v>Furniture</v>
      </c>
      <c r="I4404" s="2" t="s">
        <v>30</v>
      </c>
      <c r="J4404" s="1">
        <v>45386</v>
      </c>
      <c r="K4404"/>
      <c r="L4404" s="4">
        <v>0</v>
      </c>
      <c r="M4404" s="4" t="str">
        <f t="shared" si="411"/>
        <v>Low Sales</v>
      </c>
      <c r="N4404" s="2" t="str">
        <f t="shared" si="412"/>
        <v>Grade C</v>
      </c>
      <c r="O4404">
        <v>20</v>
      </c>
      <c r="P4404" s="4">
        <v>20</v>
      </c>
      <c r="Q4404" t="s">
        <v>31</v>
      </c>
      <c r="R4404" s="4">
        <v>11</v>
      </c>
      <c r="S4404" t="str">
        <f>CONCATENATE(OrdersTable[[#This Row],[Clean_ID]],"-",OrdersTable[[#This Row],[Clean_Region]],"-",OrdersTable[[#This Row],[Clean_Product]])</f>
        <v>5402-EAST-Furniture</v>
      </c>
    </row>
    <row r="4405" spans="1:19" x14ac:dyDescent="0.3">
      <c r="A4405" t="s">
        <v>10782</v>
      </c>
      <c r="B4405" t="str">
        <f t="shared" si="408"/>
        <v>5403</v>
      </c>
      <c r="C4405" t="s">
        <v>10783</v>
      </c>
      <c r="D4405" t="str">
        <f t="shared" si="413"/>
        <v>Heather Wood</v>
      </c>
      <c r="E4405" t="s">
        <v>44</v>
      </c>
      <c r="F4405" t="str">
        <f t="shared" si="409"/>
        <v>SOUTH</v>
      </c>
      <c r="G4405" t="s">
        <v>80</v>
      </c>
      <c r="H4405" t="str">
        <f t="shared" si="410"/>
        <v>Furniture</v>
      </c>
      <c r="I4405" s="2" t="s">
        <v>8303</v>
      </c>
      <c r="J4405" s="1">
        <v>45921</v>
      </c>
      <c r="K4405">
        <v>100.67</v>
      </c>
      <c r="L4405" s="4">
        <v>100.67</v>
      </c>
      <c r="M4405" s="4" t="str">
        <f t="shared" si="411"/>
        <v>Low Sales</v>
      </c>
      <c r="N4405" s="2" t="str">
        <f t="shared" si="412"/>
        <v>Grade C</v>
      </c>
      <c r="O4405">
        <v>20</v>
      </c>
      <c r="P4405" s="4">
        <v>20</v>
      </c>
      <c r="Q4405" t="s">
        <v>37</v>
      </c>
      <c r="R4405" s="4">
        <v>13</v>
      </c>
      <c r="S4405" t="str">
        <f>CONCATENATE(OrdersTable[[#This Row],[Clean_ID]],"-",OrdersTable[[#This Row],[Clean_Region]],"-",OrdersTable[[#This Row],[Clean_Product]])</f>
        <v>5403-SOUTH-Furniture</v>
      </c>
    </row>
    <row r="4406" spans="1:19" x14ac:dyDescent="0.3">
      <c r="A4406" t="s">
        <v>10784</v>
      </c>
      <c r="B4406" t="str">
        <f t="shared" si="408"/>
        <v>5404</v>
      </c>
      <c r="C4406" t="s">
        <v>10785</v>
      </c>
      <c r="D4406" t="str">
        <f t="shared" si="413"/>
        <v>Duane Johnson</v>
      </c>
      <c r="E4406" t="s">
        <v>34</v>
      </c>
      <c r="F4406" t="str">
        <f t="shared" si="409"/>
        <v>NORTH</v>
      </c>
      <c r="G4406" t="s">
        <v>35</v>
      </c>
      <c r="H4406" t="str">
        <f t="shared" si="410"/>
        <v>Electronics</v>
      </c>
      <c r="I4406" s="2" t="s">
        <v>1059</v>
      </c>
      <c r="J4406" s="1">
        <v>45566</v>
      </c>
      <c r="K4406"/>
      <c r="L4406" s="4">
        <v>0</v>
      </c>
      <c r="M4406" s="4" t="str">
        <f t="shared" si="411"/>
        <v>Low Sales</v>
      </c>
      <c r="N4406" s="2" t="str">
        <f t="shared" si="412"/>
        <v>Grade C</v>
      </c>
      <c r="O4406"/>
      <c r="P4406" s="4">
        <v>0</v>
      </c>
      <c r="Q4406" t="s">
        <v>14</v>
      </c>
      <c r="R4406" s="4">
        <v>15</v>
      </c>
      <c r="S4406" t="str">
        <f>CONCATENATE(OrdersTable[[#This Row],[Clean_ID]],"-",OrdersTable[[#This Row],[Clean_Region]],"-",OrdersTable[[#This Row],[Clean_Product]])</f>
        <v>5404-NORTH-Electronics</v>
      </c>
    </row>
    <row r="4407" spans="1:19" x14ac:dyDescent="0.3">
      <c r="A4407" t="s">
        <v>10786</v>
      </c>
      <c r="B4407" t="str">
        <f t="shared" si="408"/>
        <v>5405</v>
      </c>
      <c r="C4407" t="s">
        <v>10787</v>
      </c>
      <c r="D4407" t="str">
        <f t="shared" si="413"/>
        <v>Heather Tapia</v>
      </c>
      <c r="E4407" t="s">
        <v>34</v>
      </c>
      <c r="F4407" t="str">
        <f t="shared" si="409"/>
        <v>NORTH</v>
      </c>
      <c r="G4407" t="s">
        <v>80</v>
      </c>
      <c r="H4407" t="str">
        <f t="shared" si="410"/>
        <v>Furniture</v>
      </c>
      <c r="I4407" s="2" t="s">
        <v>2390</v>
      </c>
      <c r="J4407" s="1">
        <v>45434</v>
      </c>
      <c r="K4407">
        <v>3918.44</v>
      </c>
      <c r="L4407" s="4">
        <v>3918.44</v>
      </c>
      <c r="M4407" s="4" t="str">
        <f t="shared" si="411"/>
        <v>High Sales</v>
      </c>
      <c r="N4407" s="2" t="str">
        <f t="shared" si="412"/>
        <v>Grade B</v>
      </c>
      <c r="O4407">
        <v>10</v>
      </c>
      <c r="P4407" s="4">
        <v>10</v>
      </c>
      <c r="Q4407" t="s">
        <v>18</v>
      </c>
      <c r="R4407" s="4">
        <v>5</v>
      </c>
      <c r="S4407" t="str">
        <f>CONCATENATE(OrdersTable[[#This Row],[Clean_ID]],"-",OrdersTable[[#This Row],[Clean_Region]],"-",OrdersTable[[#This Row],[Clean_Product]])</f>
        <v>5405-NORTH-Furniture</v>
      </c>
    </row>
    <row r="4408" spans="1:19" x14ac:dyDescent="0.3">
      <c r="A4408" t="s">
        <v>10788</v>
      </c>
      <c r="B4408" t="str">
        <f t="shared" si="408"/>
        <v>5406</v>
      </c>
      <c r="C4408" t="s">
        <v>10789</v>
      </c>
      <c r="D4408" t="str">
        <f t="shared" si="413"/>
        <v>Martin Arnold</v>
      </c>
      <c r="E4408" t="s">
        <v>51</v>
      </c>
      <c r="F4408" t="str">
        <f t="shared" si="409"/>
        <v>WEST</v>
      </c>
      <c r="G4408" t="s">
        <v>35</v>
      </c>
      <c r="H4408" t="str">
        <f t="shared" si="410"/>
        <v>Electronics</v>
      </c>
      <c r="I4408" s="2" t="s">
        <v>7832</v>
      </c>
      <c r="J4408" s="1">
        <v>45432</v>
      </c>
      <c r="K4408">
        <v>4521.41</v>
      </c>
      <c r="L4408" s="4">
        <v>4521.41</v>
      </c>
      <c r="M4408" s="4" t="str">
        <f t="shared" si="411"/>
        <v>High Sales</v>
      </c>
      <c r="N4408" s="2" t="str">
        <f t="shared" si="412"/>
        <v>Grade A</v>
      </c>
      <c r="O4408">
        <v>20</v>
      </c>
      <c r="P4408" s="4">
        <v>20</v>
      </c>
      <c r="Q4408" t="s">
        <v>18</v>
      </c>
      <c r="R4408" s="4">
        <v>4</v>
      </c>
      <c r="S4408" t="str">
        <f>CONCATENATE(OrdersTable[[#This Row],[Clean_ID]],"-",OrdersTable[[#This Row],[Clean_Region]],"-",OrdersTable[[#This Row],[Clean_Product]])</f>
        <v>5406-WEST-Electronics</v>
      </c>
    </row>
    <row r="4409" spans="1:19" x14ac:dyDescent="0.3">
      <c r="A4409" t="s">
        <v>10790</v>
      </c>
      <c r="B4409" t="str">
        <f t="shared" si="408"/>
        <v>5407</v>
      </c>
      <c r="C4409" t="s">
        <v>10791</v>
      </c>
      <c r="D4409" t="str">
        <f t="shared" si="413"/>
        <v>David Briggs</v>
      </c>
      <c r="E4409" t="s">
        <v>51</v>
      </c>
      <c r="F4409" t="str">
        <f t="shared" si="409"/>
        <v>WEST</v>
      </c>
      <c r="G4409" t="s">
        <v>40</v>
      </c>
      <c r="H4409" t="str">
        <f t="shared" si="410"/>
        <v>Office Supplies</v>
      </c>
      <c r="I4409" s="2" t="s">
        <v>9605</v>
      </c>
      <c r="J4409" s="1">
        <v>45346</v>
      </c>
      <c r="K4409">
        <v>3393.68</v>
      </c>
      <c r="L4409" s="4">
        <v>3393.68</v>
      </c>
      <c r="M4409" s="4" t="str">
        <f t="shared" si="411"/>
        <v>High Sales</v>
      </c>
      <c r="N4409" s="2" t="str">
        <f t="shared" si="412"/>
        <v>Grade B</v>
      </c>
      <c r="O4409">
        <v>10</v>
      </c>
      <c r="P4409" s="4">
        <v>10</v>
      </c>
      <c r="Q4409" t="s">
        <v>37</v>
      </c>
      <c r="R4409" s="4">
        <v>7</v>
      </c>
      <c r="S4409" t="str">
        <f>CONCATENATE(OrdersTable[[#This Row],[Clean_ID]],"-",OrdersTable[[#This Row],[Clean_Region]],"-",OrdersTable[[#This Row],[Clean_Product]])</f>
        <v>5407-WEST-Office Supplies</v>
      </c>
    </row>
    <row r="4410" spans="1:19" x14ac:dyDescent="0.3">
      <c r="A4410" t="s">
        <v>10792</v>
      </c>
      <c r="B4410" t="str">
        <f t="shared" si="408"/>
        <v>5408</v>
      </c>
      <c r="C4410" t="s">
        <v>10793</v>
      </c>
      <c r="D4410" t="str">
        <f t="shared" si="413"/>
        <v>Daisy Campbell</v>
      </c>
      <c r="E4410" t="s">
        <v>51</v>
      </c>
      <c r="F4410" t="str">
        <f t="shared" si="409"/>
        <v>WEST</v>
      </c>
      <c r="G4410" t="s">
        <v>40</v>
      </c>
      <c r="H4410" t="str">
        <f t="shared" si="410"/>
        <v>Office Supplies</v>
      </c>
      <c r="I4410" s="2" t="s">
        <v>2283</v>
      </c>
      <c r="J4410" s="1">
        <v>46015</v>
      </c>
      <c r="K4410"/>
      <c r="L4410" s="4">
        <v>0</v>
      </c>
      <c r="M4410" s="4" t="str">
        <f t="shared" si="411"/>
        <v>Low Sales</v>
      </c>
      <c r="N4410" s="2" t="str">
        <f t="shared" si="412"/>
        <v>Grade C</v>
      </c>
      <c r="O4410"/>
      <c r="P4410" s="4">
        <v>0</v>
      </c>
      <c r="Q4410" t="s">
        <v>18</v>
      </c>
      <c r="R4410" s="4">
        <v>1</v>
      </c>
      <c r="S4410" t="str">
        <f>CONCATENATE(OrdersTable[[#This Row],[Clean_ID]],"-",OrdersTable[[#This Row],[Clean_Region]],"-",OrdersTable[[#This Row],[Clean_Product]])</f>
        <v>5408-WEST-Office Supplies</v>
      </c>
    </row>
    <row r="4411" spans="1:19" x14ac:dyDescent="0.3">
      <c r="A4411" t="s">
        <v>10794</v>
      </c>
      <c r="B4411" t="str">
        <f t="shared" si="408"/>
        <v>5409</v>
      </c>
      <c r="C4411" t="s">
        <v>10795</v>
      </c>
      <c r="D4411" t="str">
        <f t="shared" si="413"/>
        <v>Rachel Walls</v>
      </c>
      <c r="E4411" t="s">
        <v>26</v>
      </c>
      <c r="F4411" t="str">
        <f t="shared" si="409"/>
        <v>EAST</v>
      </c>
      <c r="G4411" t="s">
        <v>40</v>
      </c>
      <c r="H4411" t="str">
        <f t="shared" si="410"/>
        <v>Office Supplies</v>
      </c>
      <c r="I4411" s="2" t="s">
        <v>745</v>
      </c>
      <c r="J4411" s="1">
        <v>45627</v>
      </c>
      <c r="K4411"/>
      <c r="L4411" s="4">
        <v>0</v>
      </c>
      <c r="M4411" s="4" t="str">
        <f t="shared" si="411"/>
        <v>Low Sales</v>
      </c>
      <c r="N4411" s="2" t="str">
        <f t="shared" si="412"/>
        <v>Grade C</v>
      </c>
      <c r="O4411">
        <v>20</v>
      </c>
      <c r="P4411" s="4">
        <v>20</v>
      </c>
      <c r="Q4411" t="s">
        <v>23</v>
      </c>
      <c r="R4411" s="4">
        <v>11</v>
      </c>
      <c r="S4411" t="str">
        <f>CONCATENATE(OrdersTable[[#This Row],[Clean_ID]],"-",OrdersTable[[#This Row],[Clean_Region]],"-",OrdersTable[[#This Row],[Clean_Product]])</f>
        <v>5409-EAST-Office Supplies</v>
      </c>
    </row>
    <row r="4412" spans="1:19" x14ac:dyDescent="0.3">
      <c r="A4412" t="s">
        <v>10796</v>
      </c>
      <c r="B4412" t="str">
        <f t="shared" si="408"/>
        <v>5410</v>
      </c>
      <c r="C4412" t="s">
        <v>10797</v>
      </c>
      <c r="D4412" t="str">
        <f t="shared" si="413"/>
        <v>Sharon Newman</v>
      </c>
      <c r="E4412" t="s">
        <v>11</v>
      </c>
      <c r="F4412" t="str">
        <f t="shared" si="409"/>
        <v>NORTH</v>
      </c>
      <c r="G4412" t="s">
        <v>40</v>
      </c>
      <c r="H4412" t="str">
        <f t="shared" si="410"/>
        <v>Office Supplies</v>
      </c>
      <c r="I4412" s="2" t="s">
        <v>8220</v>
      </c>
      <c r="J4412" s="1">
        <v>46137</v>
      </c>
      <c r="K4412">
        <v>2536.96</v>
      </c>
      <c r="L4412" s="4">
        <v>2536.96</v>
      </c>
      <c r="M4412" s="4" t="str">
        <f t="shared" si="411"/>
        <v>High Sales</v>
      </c>
      <c r="N4412" s="2" t="str">
        <f t="shared" si="412"/>
        <v>Grade B</v>
      </c>
      <c r="O4412">
        <v>5</v>
      </c>
      <c r="P4412" s="4">
        <v>5</v>
      </c>
      <c r="Q4412" t="s">
        <v>31</v>
      </c>
      <c r="R4412" s="4">
        <v>6</v>
      </c>
      <c r="S4412" t="str">
        <f>CONCATENATE(OrdersTable[[#This Row],[Clean_ID]],"-",OrdersTable[[#This Row],[Clean_Region]],"-",OrdersTable[[#This Row],[Clean_Product]])</f>
        <v>5410-NORTH-Office Supplies</v>
      </c>
    </row>
    <row r="4413" spans="1:19" x14ac:dyDescent="0.3">
      <c r="A4413" t="s">
        <v>10798</v>
      </c>
      <c r="B4413" t="str">
        <f t="shared" si="408"/>
        <v>5411</v>
      </c>
      <c r="C4413" t="s">
        <v>10799</v>
      </c>
      <c r="D4413" t="str">
        <f t="shared" si="413"/>
        <v>Kristin Stewart</v>
      </c>
      <c r="E4413" t="s">
        <v>34</v>
      </c>
      <c r="F4413" t="str">
        <f t="shared" si="409"/>
        <v>NORTH</v>
      </c>
      <c r="G4413" t="s">
        <v>80</v>
      </c>
      <c r="H4413" t="str">
        <f t="shared" si="410"/>
        <v>Furniture</v>
      </c>
      <c r="I4413" s="2" t="s">
        <v>10800</v>
      </c>
      <c r="J4413" s="1">
        <v>45697</v>
      </c>
      <c r="K4413"/>
      <c r="L4413" s="4">
        <v>0</v>
      </c>
      <c r="M4413" s="4" t="str">
        <f t="shared" si="411"/>
        <v>Low Sales</v>
      </c>
      <c r="N4413" s="2" t="str">
        <f t="shared" si="412"/>
        <v>Grade C</v>
      </c>
      <c r="O4413">
        <v>15</v>
      </c>
      <c r="P4413" s="4">
        <v>15</v>
      </c>
      <c r="Q4413" t="s">
        <v>31</v>
      </c>
      <c r="R4413" s="4">
        <v>10</v>
      </c>
      <c r="S4413" t="str">
        <f>CONCATENATE(OrdersTable[[#This Row],[Clean_ID]],"-",OrdersTable[[#This Row],[Clean_Region]],"-",OrdersTable[[#This Row],[Clean_Product]])</f>
        <v>5411-NORTH-Furniture</v>
      </c>
    </row>
    <row r="4414" spans="1:19" x14ac:dyDescent="0.3">
      <c r="A4414" t="s">
        <v>10801</v>
      </c>
      <c r="B4414" t="str">
        <f t="shared" si="408"/>
        <v>5412</v>
      </c>
      <c r="C4414" t="s">
        <v>10802</v>
      </c>
      <c r="D4414" t="str">
        <f t="shared" si="413"/>
        <v>Lynn Duncan</v>
      </c>
      <c r="E4414" t="s">
        <v>26</v>
      </c>
      <c r="F4414" t="str">
        <f t="shared" si="409"/>
        <v>EAST</v>
      </c>
      <c r="G4414" t="s">
        <v>80</v>
      </c>
      <c r="H4414" t="str">
        <f t="shared" si="410"/>
        <v>Furniture</v>
      </c>
      <c r="I4414" s="2" t="s">
        <v>3642</v>
      </c>
      <c r="J4414" s="1">
        <v>45716</v>
      </c>
      <c r="K4414">
        <v>869.76</v>
      </c>
      <c r="L4414" s="4">
        <v>869.76</v>
      </c>
      <c r="M4414" s="4" t="str">
        <f t="shared" si="411"/>
        <v>Low Sales</v>
      </c>
      <c r="N4414" s="2" t="str">
        <f t="shared" si="412"/>
        <v>Grade C</v>
      </c>
      <c r="O4414">
        <v>15</v>
      </c>
      <c r="P4414" s="4">
        <v>15</v>
      </c>
      <c r="Q4414" t="s">
        <v>23</v>
      </c>
      <c r="R4414" s="4">
        <v>2</v>
      </c>
      <c r="S4414" t="str">
        <f>CONCATENATE(OrdersTable[[#This Row],[Clean_ID]],"-",OrdersTable[[#This Row],[Clean_Region]],"-",OrdersTable[[#This Row],[Clean_Product]])</f>
        <v>5412-EAST-Furniture</v>
      </c>
    </row>
    <row r="4415" spans="1:19" x14ac:dyDescent="0.3">
      <c r="A4415" t="s">
        <v>10803</v>
      </c>
      <c r="B4415" t="str">
        <f t="shared" si="408"/>
        <v>5413</v>
      </c>
      <c r="C4415" t="s">
        <v>10804</v>
      </c>
      <c r="D4415" t="str">
        <f t="shared" si="413"/>
        <v>Jesse Spencer</v>
      </c>
      <c r="E4415" t="s">
        <v>26</v>
      </c>
      <c r="F4415" t="str">
        <f t="shared" si="409"/>
        <v>EAST</v>
      </c>
      <c r="G4415" t="s">
        <v>35</v>
      </c>
      <c r="H4415" t="str">
        <f t="shared" si="410"/>
        <v>Electronics</v>
      </c>
      <c r="I4415" s="2" t="s">
        <v>7408</v>
      </c>
      <c r="J4415" s="1">
        <v>45655</v>
      </c>
      <c r="K4415"/>
      <c r="L4415" s="4">
        <v>0</v>
      </c>
      <c r="M4415" s="4" t="str">
        <f t="shared" si="411"/>
        <v>Low Sales</v>
      </c>
      <c r="N4415" s="2" t="str">
        <f t="shared" si="412"/>
        <v>Grade C</v>
      </c>
      <c r="O4415">
        <v>10</v>
      </c>
      <c r="P4415" s="4">
        <v>10</v>
      </c>
      <c r="Q4415" t="s">
        <v>14</v>
      </c>
      <c r="R4415" s="4">
        <v>1</v>
      </c>
      <c r="S4415" t="str">
        <f>CONCATENATE(OrdersTable[[#This Row],[Clean_ID]],"-",OrdersTable[[#This Row],[Clean_Region]],"-",OrdersTable[[#This Row],[Clean_Product]])</f>
        <v>5413-EAST-Electronics</v>
      </c>
    </row>
    <row r="4416" spans="1:19" x14ac:dyDescent="0.3">
      <c r="A4416" t="s">
        <v>10805</v>
      </c>
      <c r="B4416" t="str">
        <f t="shared" si="408"/>
        <v>5414</v>
      </c>
      <c r="C4416" t="s">
        <v>10806</v>
      </c>
      <c r="D4416" t="str">
        <f t="shared" si="413"/>
        <v>Stephanie Vaughn</v>
      </c>
      <c r="E4416" t="s">
        <v>26</v>
      </c>
      <c r="F4416" t="str">
        <f t="shared" si="409"/>
        <v>EAST</v>
      </c>
      <c r="G4416" t="s">
        <v>80</v>
      </c>
      <c r="H4416" t="str">
        <f t="shared" si="410"/>
        <v>Furniture</v>
      </c>
      <c r="I4416" s="2" t="s">
        <v>7546</v>
      </c>
      <c r="J4416" s="1">
        <v>45381</v>
      </c>
      <c r="K4416"/>
      <c r="L4416" s="4">
        <v>0</v>
      </c>
      <c r="M4416" s="4" t="str">
        <f t="shared" si="411"/>
        <v>Low Sales</v>
      </c>
      <c r="N4416" s="2" t="str">
        <f t="shared" si="412"/>
        <v>Grade C</v>
      </c>
      <c r="O4416">
        <v>15</v>
      </c>
      <c r="P4416" s="4">
        <v>15</v>
      </c>
      <c r="Q4416" t="s">
        <v>23</v>
      </c>
      <c r="R4416" s="4">
        <v>12</v>
      </c>
      <c r="S4416" t="str">
        <f>CONCATENATE(OrdersTable[[#This Row],[Clean_ID]],"-",OrdersTable[[#This Row],[Clean_Region]],"-",OrdersTable[[#This Row],[Clean_Product]])</f>
        <v>5414-EAST-Furniture</v>
      </c>
    </row>
    <row r="4417" spans="1:19" x14ac:dyDescent="0.3">
      <c r="A4417" t="s">
        <v>10807</v>
      </c>
      <c r="B4417" t="str">
        <f t="shared" si="408"/>
        <v>5415</v>
      </c>
      <c r="C4417" t="s">
        <v>10808</v>
      </c>
      <c r="D4417" t="str">
        <f t="shared" si="413"/>
        <v>Andrew Brown</v>
      </c>
      <c r="E4417" t="s">
        <v>34</v>
      </c>
      <c r="F4417" t="str">
        <f t="shared" si="409"/>
        <v>NORTH</v>
      </c>
      <c r="G4417" t="s">
        <v>40</v>
      </c>
      <c r="H4417" t="str">
        <f t="shared" si="410"/>
        <v>Office Supplies</v>
      </c>
      <c r="I4417" s="2" t="s">
        <v>7832</v>
      </c>
      <c r="J4417" s="1">
        <v>45432</v>
      </c>
      <c r="K4417">
        <v>1285.32</v>
      </c>
      <c r="L4417" s="4">
        <v>1285.32</v>
      </c>
      <c r="M4417" s="4" t="str">
        <f t="shared" si="411"/>
        <v>Low Sales</v>
      </c>
      <c r="N4417" s="2" t="str">
        <f t="shared" si="412"/>
        <v>Grade C</v>
      </c>
      <c r="O4417"/>
      <c r="P4417" s="4">
        <v>0</v>
      </c>
      <c r="Q4417" t="s">
        <v>14</v>
      </c>
      <c r="R4417" s="4">
        <v>10</v>
      </c>
      <c r="S4417" t="str">
        <f>CONCATENATE(OrdersTable[[#This Row],[Clean_ID]],"-",OrdersTable[[#This Row],[Clean_Region]],"-",OrdersTable[[#This Row],[Clean_Product]])</f>
        <v>5415-NORTH-Office Supplies</v>
      </c>
    </row>
    <row r="4418" spans="1:19" x14ac:dyDescent="0.3">
      <c r="A4418" t="s">
        <v>10809</v>
      </c>
      <c r="B4418" t="str">
        <f t="shared" ref="B4418:B4481" si="414">RIGHT(A4418, 4)</f>
        <v>5416</v>
      </c>
      <c r="C4418" t="s">
        <v>10810</v>
      </c>
      <c r="D4418" t="str">
        <f t="shared" si="413"/>
        <v>Brandon Powell</v>
      </c>
      <c r="E4418" t="s">
        <v>21</v>
      </c>
      <c r="F4418" t="str">
        <f t="shared" ref="F4418:F4481" si="415">UPPER(TRIM(E4418))</f>
        <v>CENTRAL</v>
      </c>
      <c r="G4418" t="s">
        <v>40</v>
      </c>
      <c r="H4418" t="str">
        <f t="shared" ref="H4418:H4481" si="416">PROPER(TRIM(G4418))</f>
        <v>Office Supplies</v>
      </c>
      <c r="I4418" s="2" t="s">
        <v>10811</v>
      </c>
      <c r="J4418" s="1">
        <v>45978</v>
      </c>
      <c r="K4418"/>
      <c r="L4418" s="4">
        <v>0</v>
      </c>
      <c r="M4418" s="4" t="str">
        <f t="shared" ref="M4418:M4481" si="417">IF(L4418&gt;2500, "High Sales", "Low Sales")</f>
        <v>Low Sales</v>
      </c>
      <c r="N4418" s="2" t="str">
        <f t="shared" ref="N4418:N4481" si="418">IF(OR(ISBLANK(L4418), L4418="", L4418=0), "Grade C", IF(L4418&gt;=4000, "Grade A", IF(L4418&gt;=2000, "Grade B", "Grade C")))</f>
        <v>Grade C</v>
      </c>
      <c r="O4418">
        <v>20</v>
      </c>
      <c r="P4418" s="4">
        <v>20</v>
      </c>
      <c r="Q4418" t="s">
        <v>31</v>
      </c>
      <c r="R4418" s="4">
        <v>11</v>
      </c>
      <c r="S4418" t="str">
        <f>CONCATENATE(OrdersTable[[#This Row],[Clean_ID]],"-",OrdersTable[[#This Row],[Clean_Region]],"-",OrdersTable[[#This Row],[Clean_Product]])</f>
        <v>5416-CENTRAL-Office Supplies</v>
      </c>
    </row>
    <row r="4419" spans="1:19" x14ac:dyDescent="0.3">
      <c r="A4419" t="s">
        <v>10812</v>
      </c>
      <c r="B4419" t="str">
        <f t="shared" si="414"/>
        <v>5417</v>
      </c>
      <c r="C4419" t="s">
        <v>10813</v>
      </c>
      <c r="D4419" t="str">
        <f t="shared" ref="D4419:D4482" si="419">PROPER(TRIM(C4419))</f>
        <v>Lindsay Hill</v>
      </c>
      <c r="E4419" t="s">
        <v>34</v>
      </c>
      <c r="F4419" t="str">
        <f t="shared" si="415"/>
        <v>NORTH</v>
      </c>
      <c r="G4419" t="s">
        <v>80</v>
      </c>
      <c r="H4419" t="str">
        <f t="shared" si="416"/>
        <v>Furniture</v>
      </c>
      <c r="I4419" s="2" t="s">
        <v>1364</v>
      </c>
      <c r="J4419" s="1">
        <v>45521</v>
      </c>
      <c r="K4419"/>
      <c r="L4419" s="4">
        <v>0</v>
      </c>
      <c r="M4419" s="4" t="str">
        <f t="shared" si="417"/>
        <v>Low Sales</v>
      </c>
      <c r="N4419" s="2" t="str">
        <f t="shared" si="418"/>
        <v>Grade C</v>
      </c>
      <c r="O4419">
        <v>5</v>
      </c>
      <c r="P4419" s="4">
        <v>5</v>
      </c>
      <c r="Q4419" t="s">
        <v>37</v>
      </c>
      <c r="R4419" s="4">
        <v>2</v>
      </c>
      <c r="S4419" t="str">
        <f>CONCATENATE(OrdersTable[[#This Row],[Clean_ID]],"-",OrdersTable[[#This Row],[Clean_Region]],"-",OrdersTable[[#This Row],[Clean_Product]])</f>
        <v>5417-NORTH-Furniture</v>
      </c>
    </row>
    <row r="4420" spans="1:19" x14ac:dyDescent="0.3">
      <c r="A4420" t="s">
        <v>10814</v>
      </c>
      <c r="B4420" t="str">
        <f t="shared" si="414"/>
        <v>5418</v>
      </c>
      <c r="C4420" t="s">
        <v>10815</v>
      </c>
      <c r="D4420" t="str">
        <f t="shared" si="419"/>
        <v>Taylor Smith</v>
      </c>
      <c r="E4420" t="s">
        <v>11</v>
      </c>
      <c r="F4420" t="str">
        <f t="shared" si="415"/>
        <v>NORTH</v>
      </c>
      <c r="G4420" t="s">
        <v>40</v>
      </c>
      <c r="H4420" t="str">
        <f t="shared" si="416"/>
        <v>Office Supplies</v>
      </c>
      <c r="I4420" s="2" t="s">
        <v>1824</v>
      </c>
      <c r="J4420" s="1">
        <v>45484</v>
      </c>
      <c r="K4420"/>
      <c r="L4420" s="4">
        <v>0</v>
      </c>
      <c r="M4420" s="4" t="str">
        <f t="shared" si="417"/>
        <v>Low Sales</v>
      </c>
      <c r="N4420" s="2" t="str">
        <f t="shared" si="418"/>
        <v>Grade C</v>
      </c>
      <c r="O4420">
        <v>20</v>
      </c>
      <c r="P4420" s="4">
        <v>20</v>
      </c>
      <c r="Q4420" t="s">
        <v>23</v>
      </c>
      <c r="R4420" s="4">
        <v>12</v>
      </c>
      <c r="S4420" t="str">
        <f>CONCATENATE(OrdersTable[[#This Row],[Clean_ID]],"-",OrdersTable[[#This Row],[Clean_Region]],"-",OrdersTable[[#This Row],[Clean_Product]])</f>
        <v>5418-NORTH-Office Supplies</v>
      </c>
    </row>
    <row r="4421" spans="1:19" x14ac:dyDescent="0.3">
      <c r="A4421" t="s">
        <v>10816</v>
      </c>
      <c r="B4421" t="str">
        <f t="shared" si="414"/>
        <v>5419</v>
      </c>
      <c r="C4421" t="s">
        <v>10817</v>
      </c>
      <c r="D4421" t="str">
        <f t="shared" si="419"/>
        <v>John Castro</v>
      </c>
      <c r="E4421" t="s">
        <v>44</v>
      </c>
      <c r="F4421" t="str">
        <f t="shared" si="415"/>
        <v>SOUTH</v>
      </c>
      <c r="G4421" t="s">
        <v>80</v>
      </c>
      <c r="H4421" t="str">
        <f t="shared" si="416"/>
        <v>Furniture</v>
      </c>
      <c r="I4421" s="2" t="s">
        <v>442</v>
      </c>
      <c r="J4421" s="1">
        <v>45793</v>
      </c>
      <c r="K4421">
        <v>2975.67</v>
      </c>
      <c r="L4421" s="4">
        <v>2975.67</v>
      </c>
      <c r="M4421" s="4" t="str">
        <f t="shared" si="417"/>
        <v>High Sales</v>
      </c>
      <c r="N4421" s="2" t="str">
        <f t="shared" si="418"/>
        <v>Grade B</v>
      </c>
      <c r="O4421">
        <v>15</v>
      </c>
      <c r="P4421" s="4">
        <v>15</v>
      </c>
      <c r="Q4421" t="s">
        <v>18</v>
      </c>
      <c r="R4421" s="4">
        <v>4</v>
      </c>
      <c r="S4421" t="str">
        <f>CONCATENATE(OrdersTable[[#This Row],[Clean_ID]],"-",OrdersTable[[#This Row],[Clean_Region]],"-",OrdersTable[[#This Row],[Clean_Product]])</f>
        <v>5419-SOUTH-Furniture</v>
      </c>
    </row>
    <row r="4422" spans="1:19" x14ac:dyDescent="0.3">
      <c r="A4422" t="s">
        <v>10818</v>
      </c>
      <c r="B4422" t="str">
        <f t="shared" si="414"/>
        <v>5420</v>
      </c>
      <c r="C4422" t="s">
        <v>10819</v>
      </c>
      <c r="D4422" t="str">
        <f t="shared" si="419"/>
        <v>Kevin Morgan Jr.</v>
      </c>
      <c r="E4422" t="s">
        <v>44</v>
      </c>
      <c r="F4422" t="str">
        <f t="shared" si="415"/>
        <v>SOUTH</v>
      </c>
      <c r="G4422" t="s">
        <v>12</v>
      </c>
      <c r="H4422" t="str">
        <f t="shared" si="416"/>
        <v>Electronics</v>
      </c>
      <c r="I4422" s="2" t="s">
        <v>9896</v>
      </c>
      <c r="J4422" s="1">
        <v>45323</v>
      </c>
      <c r="K4422">
        <v>250.76</v>
      </c>
      <c r="L4422" s="4">
        <v>250.76</v>
      </c>
      <c r="M4422" s="4" t="str">
        <f t="shared" si="417"/>
        <v>Low Sales</v>
      </c>
      <c r="N4422" s="2" t="str">
        <f t="shared" si="418"/>
        <v>Grade C</v>
      </c>
      <c r="O4422">
        <v>20</v>
      </c>
      <c r="P4422" s="4">
        <v>20</v>
      </c>
      <c r="Q4422" t="s">
        <v>14</v>
      </c>
      <c r="R4422" s="4">
        <v>1</v>
      </c>
      <c r="S4422" t="str">
        <f>CONCATENATE(OrdersTable[[#This Row],[Clean_ID]],"-",OrdersTable[[#This Row],[Clean_Region]],"-",OrdersTable[[#This Row],[Clean_Product]])</f>
        <v>5420-SOUTH-Electronics</v>
      </c>
    </row>
    <row r="4423" spans="1:19" x14ac:dyDescent="0.3">
      <c r="A4423" t="s">
        <v>10820</v>
      </c>
      <c r="B4423" t="str">
        <f t="shared" si="414"/>
        <v>5421</v>
      </c>
      <c r="C4423" t="s">
        <v>10821</v>
      </c>
      <c r="D4423" t="str">
        <f t="shared" si="419"/>
        <v>Teresa Peterson</v>
      </c>
      <c r="E4423" t="s">
        <v>26</v>
      </c>
      <c r="F4423" t="str">
        <f t="shared" si="415"/>
        <v>EAST</v>
      </c>
      <c r="G4423" t="s">
        <v>80</v>
      </c>
      <c r="H4423" t="str">
        <f t="shared" si="416"/>
        <v>Furniture</v>
      </c>
      <c r="I4423" s="2" t="s">
        <v>3000</v>
      </c>
      <c r="J4423" s="1">
        <v>45421</v>
      </c>
      <c r="K4423"/>
      <c r="L4423" s="4">
        <v>0</v>
      </c>
      <c r="M4423" s="4" t="str">
        <f t="shared" si="417"/>
        <v>Low Sales</v>
      </c>
      <c r="N4423" s="2" t="str">
        <f t="shared" si="418"/>
        <v>Grade C</v>
      </c>
      <c r="O4423">
        <v>15</v>
      </c>
      <c r="P4423" s="4">
        <v>15</v>
      </c>
      <c r="Q4423" t="s">
        <v>23</v>
      </c>
      <c r="R4423" s="4">
        <v>15</v>
      </c>
      <c r="S4423" t="str">
        <f>CONCATENATE(OrdersTable[[#This Row],[Clean_ID]],"-",OrdersTable[[#This Row],[Clean_Region]],"-",OrdersTable[[#This Row],[Clean_Product]])</f>
        <v>5421-EAST-Furniture</v>
      </c>
    </row>
    <row r="4424" spans="1:19" x14ac:dyDescent="0.3">
      <c r="A4424" t="s">
        <v>10822</v>
      </c>
      <c r="B4424" t="str">
        <f t="shared" si="414"/>
        <v>5422</v>
      </c>
      <c r="C4424" t="s">
        <v>10823</v>
      </c>
      <c r="D4424" t="str">
        <f t="shared" si="419"/>
        <v>Michael Odonnell</v>
      </c>
      <c r="E4424" t="s">
        <v>11</v>
      </c>
      <c r="F4424" t="str">
        <f t="shared" si="415"/>
        <v>NORTH</v>
      </c>
      <c r="G4424" t="s">
        <v>40</v>
      </c>
      <c r="H4424" t="str">
        <f t="shared" si="416"/>
        <v>Office Supplies</v>
      </c>
      <c r="I4424" s="2" t="s">
        <v>174</v>
      </c>
      <c r="J4424" s="1">
        <v>45886</v>
      </c>
      <c r="K4424">
        <v>1841.16</v>
      </c>
      <c r="L4424" s="4">
        <v>1841.16</v>
      </c>
      <c r="M4424" s="4" t="str">
        <f t="shared" si="417"/>
        <v>Low Sales</v>
      </c>
      <c r="N4424" s="2" t="str">
        <f t="shared" si="418"/>
        <v>Grade C</v>
      </c>
      <c r="O4424">
        <v>15</v>
      </c>
      <c r="P4424" s="4">
        <v>15</v>
      </c>
      <c r="Q4424" t="s">
        <v>18</v>
      </c>
      <c r="R4424" s="4">
        <v>8</v>
      </c>
      <c r="S4424" t="str">
        <f>CONCATENATE(OrdersTable[[#This Row],[Clean_ID]],"-",OrdersTable[[#This Row],[Clean_Region]],"-",OrdersTable[[#This Row],[Clean_Product]])</f>
        <v>5422-NORTH-Office Supplies</v>
      </c>
    </row>
    <row r="4425" spans="1:19" x14ac:dyDescent="0.3">
      <c r="A4425" t="s">
        <v>10824</v>
      </c>
      <c r="B4425" t="str">
        <f t="shared" si="414"/>
        <v>5423</v>
      </c>
      <c r="C4425" t="s">
        <v>10825</v>
      </c>
      <c r="D4425" t="str">
        <f t="shared" si="419"/>
        <v>Adam Wood</v>
      </c>
      <c r="E4425" t="s">
        <v>34</v>
      </c>
      <c r="F4425" t="str">
        <f t="shared" si="415"/>
        <v>NORTH</v>
      </c>
      <c r="G4425" t="s">
        <v>80</v>
      </c>
      <c r="H4425" t="str">
        <f t="shared" si="416"/>
        <v>Furniture</v>
      </c>
      <c r="I4425" s="2" t="s">
        <v>171</v>
      </c>
      <c r="J4425" s="1">
        <v>45651</v>
      </c>
      <c r="K4425">
        <v>3121.16</v>
      </c>
      <c r="L4425" s="4">
        <v>3121.16</v>
      </c>
      <c r="M4425" s="4" t="str">
        <f t="shared" si="417"/>
        <v>High Sales</v>
      </c>
      <c r="N4425" s="2" t="str">
        <f t="shared" si="418"/>
        <v>Grade B</v>
      </c>
      <c r="O4425">
        <v>5</v>
      </c>
      <c r="P4425" s="4">
        <v>5</v>
      </c>
      <c r="Q4425" t="s">
        <v>31</v>
      </c>
      <c r="R4425" s="4">
        <v>4</v>
      </c>
      <c r="S4425" t="str">
        <f>CONCATENATE(OrdersTable[[#This Row],[Clean_ID]],"-",OrdersTable[[#This Row],[Clean_Region]],"-",OrdersTable[[#This Row],[Clean_Product]])</f>
        <v>5423-NORTH-Furniture</v>
      </c>
    </row>
    <row r="4426" spans="1:19" x14ac:dyDescent="0.3">
      <c r="A4426" t="s">
        <v>10826</v>
      </c>
      <c r="B4426" t="str">
        <f t="shared" si="414"/>
        <v>5424</v>
      </c>
      <c r="C4426" t="s">
        <v>10827</v>
      </c>
      <c r="D4426" t="str">
        <f t="shared" si="419"/>
        <v>Vanessa Thomas</v>
      </c>
      <c r="E4426" t="s">
        <v>26</v>
      </c>
      <c r="F4426" t="str">
        <f t="shared" si="415"/>
        <v>EAST</v>
      </c>
      <c r="G4426" t="s">
        <v>80</v>
      </c>
      <c r="H4426" t="str">
        <f t="shared" si="416"/>
        <v>Furniture</v>
      </c>
      <c r="I4426" s="2" t="s">
        <v>2835</v>
      </c>
      <c r="J4426" s="1">
        <v>45337</v>
      </c>
      <c r="K4426">
        <v>4713.7700000000004</v>
      </c>
      <c r="L4426" s="4">
        <v>4713.7700000000004</v>
      </c>
      <c r="M4426" s="4" t="str">
        <f t="shared" si="417"/>
        <v>High Sales</v>
      </c>
      <c r="N4426" s="2" t="str">
        <f t="shared" si="418"/>
        <v>Grade A</v>
      </c>
      <c r="O4426">
        <v>20</v>
      </c>
      <c r="P4426" s="4">
        <v>20</v>
      </c>
      <c r="Q4426" t="s">
        <v>23</v>
      </c>
      <c r="R4426" s="4">
        <v>12</v>
      </c>
      <c r="S4426" t="str">
        <f>CONCATENATE(OrdersTable[[#This Row],[Clean_ID]],"-",OrdersTable[[#This Row],[Clean_Region]],"-",OrdersTable[[#This Row],[Clean_Product]])</f>
        <v>5424-EAST-Furniture</v>
      </c>
    </row>
    <row r="4427" spans="1:19" x14ac:dyDescent="0.3">
      <c r="A4427" t="s">
        <v>10828</v>
      </c>
      <c r="B4427" t="str">
        <f t="shared" si="414"/>
        <v>5425</v>
      </c>
      <c r="C4427" t="s">
        <v>10829</v>
      </c>
      <c r="D4427" t="str">
        <f t="shared" si="419"/>
        <v>Dean Alexander</v>
      </c>
      <c r="E4427" t="s">
        <v>11</v>
      </c>
      <c r="F4427" t="str">
        <f t="shared" si="415"/>
        <v>NORTH</v>
      </c>
      <c r="G4427" t="s">
        <v>40</v>
      </c>
      <c r="H4427" t="str">
        <f t="shared" si="416"/>
        <v>Office Supplies</v>
      </c>
      <c r="I4427" s="2" t="s">
        <v>1594</v>
      </c>
      <c r="J4427" s="1">
        <v>45418</v>
      </c>
      <c r="K4427">
        <v>248.74</v>
      </c>
      <c r="L4427" s="4">
        <v>248.74</v>
      </c>
      <c r="M4427" s="4" t="str">
        <f t="shared" si="417"/>
        <v>Low Sales</v>
      </c>
      <c r="N4427" s="2" t="str">
        <f t="shared" si="418"/>
        <v>Grade C</v>
      </c>
      <c r="O4427">
        <v>5</v>
      </c>
      <c r="P4427" s="4">
        <v>5</v>
      </c>
      <c r="Q4427" t="s">
        <v>37</v>
      </c>
      <c r="R4427" s="4">
        <v>13</v>
      </c>
      <c r="S4427" t="str">
        <f>CONCATENATE(OrdersTable[[#This Row],[Clean_ID]],"-",OrdersTable[[#This Row],[Clean_Region]],"-",OrdersTable[[#This Row],[Clean_Product]])</f>
        <v>5425-NORTH-Office Supplies</v>
      </c>
    </row>
    <row r="4428" spans="1:19" x14ac:dyDescent="0.3">
      <c r="A4428" t="s">
        <v>10830</v>
      </c>
      <c r="B4428" t="str">
        <f t="shared" si="414"/>
        <v>5426</v>
      </c>
      <c r="C4428" t="s">
        <v>10831</v>
      </c>
      <c r="D4428" t="str">
        <f t="shared" si="419"/>
        <v>Terry Nguyen</v>
      </c>
      <c r="E4428" t="s">
        <v>44</v>
      </c>
      <c r="F4428" t="str">
        <f t="shared" si="415"/>
        <v>SOUTH</v>
      </c>
      <c r="G4428" t="s">
        <v>80</v>
      </c>
      <c r="H4428" t="str">
        <f t="shared" si="416"/>
        <v>Furniture</v>
      </c>
      <c r="I4428" s="2" t="s">
        <v>10832</v>
      </c>
      <c r="J4428" s="1">
        <v>45403</v>
      </c>
      <c r="K4428"/>
      <c r="L4428" s="4">
        <v>0</v>
      </c>
      <c r="M4428" s="4" t="str">
        <f t="shared" si="417"/>
        <v>Low Sales</v>
      </c>
      <c r="N4428" s="2" t="str">
        <f t="shared" si="418"/>
        <v>Grade C</v>
      </c>
      <c r="O4428">
        <v>15</v>
      </c>
      <c r="P4428" s="4">
        <v>15</v>
      </c>
      <c r="Q4428" t="s">
        <v>31</v>
      </c>
      <c r="R4428" s="4">
        <v>13</v>
      </c>
      <c r="S4428" t="str">
        <f>CONCATENATE(OrdersTable[[#This Row],[Clean_ID]],"-",OrdersTable[[#This Row],[Clean_Region]],"-",OrdersTable[[#This Row],[Clean_Product]])</f>
        <v>5426-SOUTH-Furniture</v>
      </c>
    </row>
    <row r="4429" spans="1:19" x14ac:dyDescent="0.3">
      <c r="A4429" t="s">
        <v>10833</v>
      </c>
      <c r="B4429" t="str">
        <f t="shared" si="414"/>
        <v>5427</v>
      </c>
      <c r="C4429" t="s">
        <v>10834</v>
      </c>
      <c r="D4429" t="str">
        <f t="shared" si="419"/>
        <v>Victor Mayer</v>
      </c>
      <c r="E4429" t="s">
        <v>44</v>
      </c>
      <c r="F4429" t="str">
        <f t="shared" si="415"/>
        <v>SOUTH</v>
      </c>
      <c r="G4429" t="s">
        <v>35</v>
      </c>
      <c r="H4429" t="str">
        <f t="shared" si="416"/>
        <v>Electronics</v>
      </c>
      <c r="I4429" s="2" t="s">
        <v>3404</v>
      </c>
      <c r="J4429" s="1">
        <v>45404</v>
      </c>
      <c r="K4429">
        <v>4991.8</v>
      </c>
      <c r="L4429" s="4">
        <v>4991.8</v>
      </c>
      <c r="M4429" s="4" t="str">
        <f t="shared" si="417"/>
        <v>High Sales</v>
      </c>
      <c r="N4429" s="2" t="str">
        <f t="shared" si="418"/>
        <v>Grade A</v>
      </c>
      <c r="O4429">
        <v>10</v>
      </c>
      <c r="P4429" s="4">
        <v>10</v>
      </c>
      <c r="Q4429" t="s">
        <v>14</v>
      </c>
      <c r="R4429" s="4">
        <v>5</v>
      </c>
      <c r="S4429" t="str">
        <f>CONCATENATE(OrdersTable[[#This Row],[Clean_ID]],"-",OrdersTable[[#This Row],[Clean_Region]],"-",OrdersTable[[#This Row],[Clean_Product]])</f>
        <v>5427-SOUTH-Electronics</v>
      </c>
    </row>
    <row r="4430" spans="1:19" x14ac:dyDescent="0.3">
      <c r="A4430" t="s">
        <v>10835</v>
      </c>
      <c r="B4430" t="str">
        <f t="shared" si="414"/>
        <v>5428</v>
      </c>
      <c r="C4430" t="s">
        <v>10836</v>
      </c>
      <c r="D4430" t="str">
        <f t="shared" si="419"/>
        <v>Jennifer Thomas</v>
      </c>
      <c r="E4430" t="s">
        <v>44</v>
      </c>
      <c r="F4430" t="str">
        <f t="shared" si="415"/>
        <v>SOUTH</v>
      </c>
      <c r="G4430" t="s">
        <v>12</v>
      </c>
      <c r="H4430" t="str">
        <f t="shared" si="416"/>
        <v>Electronics</v>
      </c>
      <c r="I4430" s="2" t="s">
        <v>9689</v>
      </c>
      <c r="J4430" s="1">
        <v>45916</v>
      </c>
      <c r="K4430">
        <v>2245.1799999999998</v>
      </c>
      <c r="L4430" s="4">
        <v>2245.1799999999998</v>
      </c>
      <c r="M4430" s="4" t="str">
        <f t="shared" si="417"/>
        <v>Low Sales</v>
      </c>
      <c r="N4430" s="2" t="str">
        <f t="shared" si="418"/>
        <v>Grade B</v>
      </c>
      <c r="O4430">
        <v>5</v>
      </c>
      <c r="P4430" s="4">
        <v>5</v>
      </c>
      <c r="Q4430" t="s">
        <v>18</v>
      </c>
      <c r="R4430" s="4">
        <v>7</v>
      </c>
      <c r="S4430" t="str">
        <f>CONCATENATE(OrdersTable[[#This Row],[Clean_ID]],"-",OrdersTable[[#This Row],[Clean_Region]],"-",OrdersTable[[#This Row],[Clean_Product]])</f>
        <v>5428-SOUTH-Electronics</v>
      </c>
    </row>
    <row r="4431" spans="1:19" x14ac:dyDescent="0.3">
      <c r="A4431" t="s">
        <v>10837</v>
      </c>
      <c r="B4431" t="str">
        <f t="shared" si="414"/>
        <v>5429</v>
      </c>
      <c r="C4431" t="s">
        <v>10838</v>
      </c>
      <c r="D4431" t="str">
        <f t="shared" si="419"/>
        <v>Fred Rose</v>
      </c>
      <c r="E4431" t="s">
        <v>51</v>
      </c>
      <c r="F4431" t="str">
        <f t="shared" si="415"/>
        <v>WEST</v>
      </c>
      <c r="G4431" t="s">
        <v>35</v>
      </c>
      <c r="H4431" t="str">
        <f t="shared" si="416"/>
        <v>Electronics</v>
      </c>
      <c r="I4431" s="2" t="s">
        <v>1118</v>
      </c>
      <c r="J4431" s="1">
        <v>45651</v>
      </c>
      <c r="K4431">
        <v>4286.67</v>
      </c>
      <c r="L4431" s="4">
        <v>4286.67</v>
      </c>
      <c r="M4431" s="4" t="str">
        <f t="shared" si="417"/>
        <v>High Sales</v>
      </c>
      <c r="N4431" s="2" t="str">
        <f t="shared" si="418"/>
        <v>Grade A</v>
      </c>
      <c r="O4431">
        <v>10</v>
      </c>
      <c r="P4431" s="4">
        <v>10</v>
      </c>
      <c r="Q4431" t="s">
        <v>18</v>
      </c>
      <c r="R4431" s="4">
        <v>7</v>
      </c>
      <c r="S4431" t="str">
        <f>CONCATENATE(OrdersTable[[#This Row],[Clean_ID]],"-",OrdersTable[[#This Row],[Clean_Region]],"-",OrdersTable[[#This Row],[Clean_Product]])</f>
        <v>5429-WEST-Electronics</v>
      </c>
    </row>
    <row r="4432" spans="1:19" x14ac:dyDescent="0.3">
      <c r="A4432" t="s">
        <v>10839</v>
      </c>
      <c r="B4432" t="str">
        <f t="shared" si="414"/>
        <v>5430</v>
      </c>
      <c r="C4432" t="s">
        <v>10840</v>
      </c>
      <c r="D4432" t="str">
        <f t="shared" si="419"/>
        <v>Michelle Kirk</v>
      </c>
      <c r="E4432" t="s">
        <v>34</v>
      </c>
      <c r="F4432" t="str">
        <f t="shared" si="415"/>
        <v>NORTH</v>
      </c>
      <c r="G4432" t="s">
        <v>35</v>
      </c>
      <c r="H4432" t="str">
        <f t="shared" si="416"/>
        <v>Electronics</v>
      </c>
      <c r="I4432" s="2" t="s">
        <v>10841</v>
      </c>
      <c r="J4432" s="1">
        <v>45656</v>
      </c>
      <c r="K4432"/>
      <c r="L4432" s="4">
        <v>0</v>
      </c>
      <c r="M4432" s="4" t="str">
        <f t="shared" si="417"/>
        <v>Low Sales</v>
      </c>
      <c r="N4432" s="2" t="str">
        <f t="shared" si="418"/>
        <v>Grade C</v>
      </c>
      <c r="O4432">
        <v>10</v>
      </c>
      <c r="P4432" s="4">
        <v>10</v>
      </c>
      <c r="Q4432" t="s">
        <v>31</v>
      </c>
      <c r="R4432" s="4">
        <v>8</v>
      </c>
      <c r="S4432" t="str">
        <f>CONCATENATE(OrdersTable[[#This Row],[Clean_ID]],"-",OrdersTable[[#This Row],[Clean_Region]],"-",OrdersTable[[#This Row],[Clean_Product]])</f>
        <v>5430-NORTH-Electronics</v>
      </c>
    </row>
    <row r="4433" spans="1:19" x14ac:dyDescent="0.3">
      <c r="A4433" t="s">
        <v>10842</v>
      </c>
      <c r="B4433" t="str">
        <f t="shared" si="414"/>
        <v>5431</v>
      </c>
      <c r="C4433" t="s">
        <v>10843</v>
      </c>
      <c r="D4433" t="str">
        <f t="shared" si="419"/>
        <v>Andrew Evans</v>
      </c>
      <c r="E4433" t="s">
        <v>26</v>
      </c>
      <c r="F4433" t="str">
        <f t="shared" si="415"/>
        <v>EAST</v>
      </c>
      <c r="G4433" t="s">
        <v>40</v>
      </c>
      <c r="H4433" t="str">
        <f t="shared" si="416"/>
        <v>Office Supplies</v>
      </c>
      <c r="I4433" s="2" t="s">
        <v>4768</v>
      </c>
      <c r="J4433" s="1">
        <v>45638</v>
      </c>
      <c r="K4433">
        <v>2133.88</v>
      </c>
      <c r="L4433" s="4">
        <v>2133.88</v>
      </c>
      <c r="M4433" s="4" t="str">
        <f t="shared" si="417"/>
        <v>Low Sales</v>
      </c>
      <c r="N4433" s="2" t="str">
        <f t="shared" si="418"/>
        <v>Grade B</v>
      </c>
      <c r="O4433">
        <v>5</v>
      </c>
      <c r="P4433" s="4">
        <v>5</v>
      </c>
      <c r="Q4433" t="s">
        <v>18</v>
      </c>
      <c r="R4433" s="4">
        <v>7</v>
      </c>
      <c r="S4433" t="str">
        <f>CONCATENATE(OrdersTable[[#This Row],[Clean_ID]],"-",OrdersTable[[#This Row],[Clean_Region]],"-",OrdersTable[[#This Row],[Clean_Product]])</f>
        <v>5431-EAST-Office Supplies</v>
      </c>
    </row>
    <row r="4434" spans="1:19" x14ac:dyDescent="0.3">
      <c r="A4434" t="s">
        <v>10844</v>
      </c>
      <c r="B4434" t="str">
        <f t="shared" si="414"/>
        <v>5432</v>
      </c>
      <c r="C4434" t="s">
        <v>2204</v>
      </c>
      <c r="D4434" t="str">
        <f t="shared" si="419"/>
        <v>Robert Jones</v>
      </c>
      <c r="E4434" t="s">
        <v>11</v>
      </c>
      <c r="F4434" t="str">
        <f t="shared" si="415"/>
        <v>NORTH</v>
      </c>
      <c r="G4434" t="s">
        <v>35</v>
      </c>
      <c r="H4434" t="str">
        <f t="shared" si="416"/>
        <v>Electronics</v>
      </c>
      <c r="I4434" s="2" t="s">
        <v>6117</v>
      </c>
      <c r="J4434" s="1">
        <v>46057</v>
      </c>
      <c r="K4434"/>
      <c r="L4434" s="4">
        <v>0</v>
      </c>
      <c r="M4434" s="4" t="str">
        <f t="shared" si="417"/>
        <v>Low Sales</v>
      </c>
      <c r="N4434" s="2" t="str">
        <f t="shared" si="418"/>
        <v>Grade C</v>
      </c>
      <c r="O4434">
        <v>5</v>
      </c>
      <c r="P4434" s="4">
        <v>5</v>
      </c>
      <c r="Q4434" t="s">
        <v>14</v>
      </c>
      <c r="R4434" s="4">
        <v>1</v>
      </c>
      <c r="S4434" t="str">
        <f>CONCATENATE(OrdersTable[[#This Row],[Clean_ID]],"-",OrdersTable[[#This Row],[Clean_Region]],"-",OrdersTable[[#This Row],[Clean_Product]])</f>
        <v>5432-NORTH-Electronics</v>
      </c>
    </row>
    <row r="4435" spans="1:19" x14ac:dyDescent="0.3">
      <c r="A4435" t="s">
        <v>10845</v>
      </c>
      <c r="B4435" t="str">
        <f t="shared" si="414"/>
        <v>5433</v>
      </c>
      <c r="C4435" t="s">
        <v>10846</v>
      </c>
      <c r="D4435" t="str">
        <f t="shared" si="419"/>
        <v>Daniel Peters</v>
      </c>
      <c r="E4435" t="s">
        <v>26</v>
      </c>
      <c r="F4435" t="str">
        <f t="shared" si="415"/>
        <v>EAST</v>
      </c>
      <c r="G4435" t="s">
        <v>35</v>
      </c>
      <c r="H4435" t="str">
        <f t="shared" si="416"/>
        <v>Electronics</v>
      </c>
      <c r="I4435" s="2" t="s">
        <v>4376</v>
      </c>
      <c r="J4435" s="1">
        <v>45855</v>
      </c>
      <c r="K4435">
        <v>256.26</v>
      </c>
      <c r="L4435" s="4">
        <v>256.26</v>
      </c>
      <c r="M4435" s="4" t="str">
        <f t="shared" si="417"/>
        <v>Low Sales</v>
      </c>
      <c r="N4435" s="2" t="str">
        <f t="shared" si="418"/>
        <v>Grade C</v>
      </c>
      <c r="O4435">
        <v>15</v>
      </c>
      <c r="P4435" s="4">
        <v>15</v>
      </c>
      <c r="Q4435" t="s">
        <v>23</v>
      </c>
      <c r="R4435" s="4">
        <v>2</v>
      </c>
      <c r="S4435" t="str">
        <f>CONCATENATE(OrdersTable[[#This Row],[Clean_ID]],"-",OrdersTable[[#This Row],[Clean_Region]],"-",OrdersTable[[#This Row],[Clean_Product]])</f>
        <v>5433-EAST-Electronics</v>
      </c>
    </row>
    <row r="4436" spans="1:19" x14ac:dyDescent="0.3">
      <c r="A4436" t="s">
        <v>10847</v>
      </c>
      <c r="B4436" t="str">
        <f t="shared" si="414"/>
        <v>5434</v>
      </c>
      <c r="C4436" t="s">
        <v>10848</v>
      </c>
      <c r="D4436" t="str">
        <f t="shared" si="419"/>
        <v>David Higgins</v>
      </c>
      <c r="E4436" t="s">
        <v>34</v>
      </c>
      <c r="F4436" t="str">
        <f t="shared" si="415"/>
        <v>NORTH</v>
      </c>
      <c r="G4436" t="s">
        <v>80</v>
      </c>
      <c r="H4436" t="str">
        <f t="shared" si="416"/>
        <v>Furniture</v>
      </c>
      <c r="I4436" s="2" t="s">
        <v>3509</v>
      </c>
      <c r="J4436" s="1">
        <v>45377</v>
      </c>
      <c r="K4436"/>
      <c r="L4436" s="4">
        <v>0</v>
      </c>
      <c r="M4436" s="4" t="str">
        <f t="shared" si="417"/>
        <v>Low Sales</v>
      </c>
      <c r="N4436" s="2" t="str">
        <f t="shared" si="418"/>
        <v>Grade C</v>
      </c>
      <c r="O4436">
        <v>20</v>
      </c>
      <c r="P4436" s="4">
        <v>20</v>
      </c>
      <c r="Q4436" t="s">
        <v>37</v>
      </c>
      <c r="R4436" s="4">
        <v>4</v>
      </c>
      <c r="S4436" t="str">
        <f>CONCATENATE(OrdersTable[[#This Row],[Clean_ID]],"-",OrdersTable[[#This Row],[Clean_Region]],"-",OrdersTable[[#This Row],[Clean_Product]])</f>
        <v>5434-NORTH-Furniture</v>
      </c>
    </row>
    <row r="4437" spans="1:19" x14ac:dyDescent="0.3">
      <c r="A4437" t="s">
        <v>10849</v>
      </c>
      <c r="B4437" t="str">
        <f t="shared" si="414"/>
        <v>5435</v>
      </c>
      <c r="C4437" t="s">
        <v>10850</v>
      </c>
      <c r="D4437" t="str">
        <f t="shared" si="419"/>
        <v>Andrea Jones Dvm</v>
      </c>
      <c r="E4437" t="s">
        <v>44</v>
      </c>
      <c r="F4437" t="str">
        <f t="shared" si="415"/>
        <v>SOUTH</v>
      </c>
      <c r="G4437" t="s">
        <v>80</v>
      </c>
      <c r="H4437" t="str">
        <f t="shared" si="416"/>
        <v>Furniture</v>
      </c>
      <c r="I4437" s="2" t="s">
        <v>6694</v>
      </c>
      <c r="J4437" s="1">
        <v>45665</v>
      </c>
      <c r="K4437">
        <v>2893.03</v>
      </c>
      <c r="L4437" s="4">
        <v>2893.03</v>
      </c>
      <c r="M4437" s="4" t="str">
        <f t="shared" si="417"/>
        <v>High Sales</v>
      </c>
      <c r="N4437" s="2" t="str">
        <f t="shared" si="418"/>
        <v>Grade B</v>
      </c>
      <c r="O4437">
        <v>10</v>
      </c>
      <c r="P4437" s="4">
        <v>10</v>
      </c>
      <c r="Q4437" t="s">
        <v>14</v>
      </c>
      <c r="R4437" s="4">
        <v>11</v>
      </c>
      <c r="S4437" t="str">
        <f>CONCATENATE(OrdersTable[[#This Row],[Clean_ID]],"-",OrdersTable[[#This Row],[Clean_Region]],"-",OrdersTable[[#This Row],[Clean_Product]])</f>
        <v>5435-SOUTH-Furniture</v>
      </c>
    </row>
    <row r="4438" spans="1:19" x14ac:dyDescent="0.3">
      <c r="A4438" t="s">
        <v>10851</v>
      </c>
      <c r="B4438" t="str">
        <f t="shared" si="414"/>
        <v>5436</v>
      </c>
      <c r="C4438" t="s">
        <v>10852</v>
      </c>
      <c r="D4438" t="str">
        <f t="shared" si="419"/>
        <v>Mrs. Alexis Cook Md</v>
      </c>
      <c r="E4438" t="s">
        <v>26</v>
      </c>
      <c r="F4438" t="str">
        <f t="shared" si="415"/>
        <v>EAST</v>
      </c>
      <c r="G4438" t="s">
        <v>40</v>
      </c>
      <c r="H4438" t="str">
        <f t="shared" si="416"/>
        <v>Office Supplies</v>
      </c>
      <c r="I4438" s="2" t="s">
        <v>1397</v>
      </c>
      <c r="J4438" s="1">
        <v>45834</v>
      </c>
      <c r="K4438"/>
      <c r="L4438" s="4">
        <v>0</v>
      </c>
      <c r="M4438" s="4" t="str">
        <f t="shared" si="417"/>
        <v>Low Sales</v>
      </c>
      <c r="N4438" s="2" t="str">
        <f t="shared" si="418"/>
        <v>Grade C</v>
      </c>
      <c r="O4438">
        <v>5</v>
      </c>
      <c r="P4438" s="4">
        <v>5</v>
      </c>
      <c r="Q4438" t="s">
        <v>23</v>
      </c>
      <c r="R4438" s="4">
        <v>6</v>
      </c>
      <c r="S4438" t="str">
        <f>CONCATENATE(OrdersTable[[#This Row],[Clean_ID]],"-",OrdersTable[[#This Row],[Clean_Region]],"-",OrdersTable[[#This Row],[Clean_Product]])</f>
        <v>5436-EAST-Office Supplies</v>
      </c>
    </row>
    <row r="4439" spans="1:19" x14ac:dyDescent="0.3">
      <c r="A4439" t="s">
        <v>10853</v>
      </c>
      <c r="B4439" t="str">
        <f t="shared" si="414"/>
        <v>5437</v>
      </c>
      <c r="C4439" t="s">
        <v>10854</v>
      </c>
      <c r="D4439" t="str">
        <f t="shared" si="419"/>
        <v>Lisa Mendoza</v>
      </c>
      <c r="E4439" t="s">
        <v>51</v>
      </c>
      <c r="F4439" t="str">
        <f t="shared" si="415"/>
        <v>WEST</v>
      </c>
      <c r="G4439" t="s">
        <v>12</v>
      </c>
      <c r="H4439" t="str">
        <f t="shared" si="416"/>
        <v>Electronics</v>
      </c>
      <c r="I4439" s="2" t="s">
        <v>547</v>
      </c>
      <c r="J4439" s="1">
        <v>45744</v>
      </c>
      <c r="K4439">
        <v>1519.16</v>
      </c>
      <c r="L4439" s="4">
        <v>1519.16</v>
      </c>
      <c r="M4439" s="4" t="str">
        <f t="shared" si="417"/>
        <v>Low Sales</v>
      </c>
      <c r="N4439" s="2" t="str">
        <f t="shared" si="418"/>
        <v>Grade C</v>
      </c>
      <c r="O4439">
        <v>5</v>
      </c>
      <c r="P4439" s="4">
        <v>5</v>
      </c>
      <c r="Q4439" t="s">
        <v>37</v>
      </c>
      <c r="R4439" s="4">
        <v>4</v>
      </c>
      <c r="S4439" t="str">
        <f>CONCATENATE(OrdersTable[[#This Row],[Clean_ID]],"-",OrdersTable[[#This Row],[Clean_Region]],"-",OrdersTable[[#This Row],[Clean_Product]])</f>
        <v>5437-WEST-Electronics</v>
      </c>
    </row>
    <row r="4440" spans="1:19" x14ac:dyDescent="0.3">
      <c r="A4440" t="s">
        <v>10855</v>
      </c>
      <c r="B4440" t="str">
        <f t="shared" si="414"/>
        <v>5438</v>
      </c>
      <c r="C4440" t="s">
        <v>10856</v>
      </c>
      <c r="D4440" t="str">
        <f t="shared" si="419"/>
        <v>Heidi Harmon</v>
      </c>
      <c r="E4440" t="s">
        <v>34</v>
      </c>
      <c r="F4440" t="str">
        <f t="shared" si="415"/>
        <v>NORTH</v>
      </c>
      <c r="G4440" t="s">
        <v>80</v>
      </c>
      <c r="H4440" t="str">
        <f t="shared" si="416"/>
        <v>Furniture</v>
      </c>
      <c r="I4440" s="2" t="s">
        <v>933</v>
      </c>
      <c r="J4440" s="1">
        <v>45569</v>
      </c>
      <c r="K4440"/>
      <c r="L4440" s="4">
        <v>0</v>
      </c>
      <c r="M4440" s="4" t="str">
        <f t="shared" si="417"/>
        <v>Low Sales</v>
      </c>
      <c r="N4440" s="2" t="str">
        <f t="shared" si="418"/>
        <v>Grade C</v>
      </c>
      <c r="O4440">
        <v>20</v>
      </c>
      <c r="P4440" s="4">
        <v>20</v>
      </c>
      <c r="Q4440" t="s">
        <v>37</v>
      </c>
      <c r="R4440" s="4">
        <v>13</v>
      </c>
      <c r="S4440" t="str">
        <f>CONCATENATE(OrdersTable[[#This Row],[Clean_ID]],"-",OrdersTable[[#This Row],[Clean_Region]],"-",OrdersTable[[#This Row],[Clean_Product]])</f>
        <v>5438-NORTH-Furniture</v>
      </c>
    </row>
    <row r="4441" spans="1:19" x14ac:dyDescent="0.3">
      <c r="A4441" t="s">
        <v>10857</v>
      </c>
      <c r="B4441" t="str">
        <f t="shared" si="414"/>
        <v>5439</v>
      </c>
      <c r="C4441" t="s">
        <v>10858</v>
      </c>
      <c r="D4441" t="str">
        <f t="shared" si="419"/>
        <v>Jacob Strong</v>
      </c>
      <c r="E4441" t="s">
        <v>26</v>
      </c>
      <c r="F4441" t="str">
        <f t="shared" si="415"/>
        <v>EAST</v>
      </c>
      <c r="G4441" t="s">
        <v>40</v>
      </c>
      <c r="H4441" t="str">
        <f t="shared" si="416"/>
        <v>Office Supplies</v>
      </c>
      <c r="I4441" s="2" t="s">
        <v>4819</v>
      </c>
      <c r="J4441" s="1">
        <v>46048</v>
      </c>
      <c r="K4441">
        <v>2889.01</v>
      </c>
      <c r="L4441" s="4">
        <v>2889.01</v>
      </c>
      <c r="M4441" s="4" t="str">
        <f t="shared" si="417"/>
        <v>High Sales</v>
      </c>
      <c r="N4441" s="2" t="str">
        <f t="shared" si="418"/>
        <v>Grade B</v>
      </c>
      <c r="O4441">
        <v>5</v>
      </c>
      <c r="P4441" s="4">
        <v>5</v>
      </c>
      <c r="Q4441" t="s">
        <v>31</v>
      </c>
      <c r="R4441" s="4">
        <v>2</v>
      </c>
      <c r="S4441" t="str">
        <f>CONCATENATE(OrdersTable[[#This Row],[Clean_ID]],"-",OrdersTable[[#This Row],[Clean_Region]],"-",OrdersTable[[#This Row],[Clean_Product]])</f>
        <v>5439-EAST-Office Supplies</v>
      </c>
    </row>
    <row r="4442" spans="1:19" x14ac:dyDescent="0.3">
      <c r="A4442" t="s">
        <v>10859</v>
      </c>
      <c r="B4442" t="str">
        <f t="shared" si="414"/>
        <v>5440</v>
      </c>
      <c r="C4442" t="s">
        <v>10860</v>
      </c>
      <c r="D4442" t="str">
        <f t="shared" si="419"/>
        <v>Terri Benitez</v>
      </c>
      <c r="E4442" t="s">
        <v>11</v>
      </c>
      <c r="F4442" t="str">
        <f t="shared" si="415"/>
        <v>NORTH</v>
      </c>
      <c r="G4442" t="s">
        <v>12</v>
      </c>
      <c r="H4442" t="str">
        <f t="shared" si="416"/>
        <v>Electronics</v>
      </c>
      <c r="I4442" s="2" t="s">
        <v>10861</v>
      </c>
      <c r="J4442" s="1">
        <v>45622</v>
      </c>
      <c r="K4442">
        <v>1558.67</v>
      </c>
      <c r="L4442" s="4">
        <v>1558.67</v>
      </c>
      <c r="M4442" s="4" t="str">
        <f t="shared" si="417"/>
        <v>Low Sales</v>
      </c>
      <c r="N4442" s="2" t="str">
        <f t="shared" si="418"/>
        <v>Grade C</v>
      </c>
      <c r="O4442">
        <v>15</v>
      </c>
      <c r="P4442" s="4">
        <v>15</v>
      </c>
      <c r="Q4442" t="s">
        <v>14</v>
      </c>
      <c r="R4442" s="4">
        <v>1</v>
      </c>
      <c r="S4442" t="str">
        <f>CONCATENATE(OrdersTable[[#This Row],[Clean_ID]],"-",OrdersTable[[#This Row],[Clean_Region]],"-",OrdersTable[[#This Row],[Clean_Product]])</f>
        <v>5440-NORTH-Electronics</v>
      </c>
    </row>
    <row r="4443" spans="1:19" x14ac:dyDescent="0.3">
      <c r="A4443" t="s">
        <v>10862</v>
      </c>
      <c r="B4443" t="str">
        <f t="shared" si="414"/>
        <v>5441</v>
      </c>
      <c r="C4443" t="s">
        <v>10863</v>
      </c>
      <c r="D4443" t="str">
        <f t="shared" si="419"/>
        <v>Glenn Gallagher</v>
      </c>
      <c r="E4443" t="s">
        <v>21</v>
      </c>
      <c r="F4443" t="str">
        <f t="shared" si="415"/>
        <v>CENTRAL</v>
      </c>
      <c r="G4443" t="s">
        <v>80</v>
      </c>
      <c r="H4443" t="str">
        <f t="shared" si="416"/>
        <v>Furniture</v>
      </c>
      <c r="I4443" s="2" t="s">
        <v>1289</v>
      </c>
      <c r="J4443" s="1">
        <v>45486</v>
      </c>
      <c r="K4443"/>
      <c r="L4443" s="4">
        <v>0</v>
      </c>
      <c r="M4443" s="4" t="str">
        <f t="shared" si="417"/>
        <v>Low Sales</v>
      </c>
      <c r="N4443" s="2" t="str">
        <f t="shared" si="418"/>
        <v>Grade C</v>
      </c>
      <c r="O4443">
        <v>10</v>
      </c>
      <c r="P4443" s="4">
        <v>10</v>
      </c>
      <c r="Q4443" t="s">
        <v>18</v>
      </c>
      <c r="R4443" s="4">
        <v>7</v>
      </c>
      <c r="S4443" t="str">
        <f>CONCATENATE(OrdersTable[[#This Row],[Clean_ID]],"-",OrdersTable[[#This Row],[Clean_Region]],"-",OrdersTable[[#This Row],[Clean_Product]])</f>
        <v>5441-CENTRAL-Furniture</v>
      </c>
    </row>
    <row r="4444" spans="1:19" x14ac:dyDescent="0.3">
      <c r="A4444" t="s">
        <v>10864</v>
      </c>
      <c r="B4444" t="str">
        <f t="shared" si="414"/>
        <v>5442</v>
      </c>
      <c r="C4444" t="s">
        <v>9630</v>
      </c>
      <c r="D4444" t="str">
        <f t="shared" si="419"/>
        <v>Melissa Smith</v>
      </c>
      <c r="E4444" t="s">
        <v>44</v>
      </c>
      <c r="F4444" t="str">
        <f t="shared" si="415"/>
        <v>SOUTH</v>
      </c>
      <c r="G4444" t="s">
        <v>80</v>
      </c>
      <c r="H4444" t="str">
        <f t="shared" si="416"/>
        <v>Furniture</v>
      </c>
      <c r="I4444" s="2" t="s">
        <v>7647</v>
      </c>
      <c r="J4444" s="1">
        <v>45474</v>
      </c>
      <c r="K4444"/>
      <c r="L4444" s="4">
        <v>0</v>
      </c>
      <c r="M4444" s="4" t="str">
        <f t="shared" si="417"/>
        <v>Low Sales</v>
      </c>
      <c r="N4444" s="2" t="str">
        <f t="shared" si="418"/>
        <v>Grade C</v>
      </c>
      <c r="O4444">
        <v>15</v>
      </c>
      <c r="P4444" s="4">
        <v>15</v>
      </c>
      <c r="Q4444" t="s">
        <v>18</v>
      </c>
      <c r="R4444" s="4">
        <v>8</v>
      </c>
      <c r="S4444" t="str">
        <f>CONCATENATE(OrdersTable[[#This Row],[Clean_ID]],"-",OrdersTable[[#This Row],[Clean_Region]],"-",OrdersTable[[#This Row],[Clean_Product]])</f>
        <v>5442-SOUTH-Furniture</v>
      </c>
    </row>
    <row r="4445" spans="1:19" x14ac:dyDescent="0.3">
      <c r="A4445" t="s">
        <v>10865</v>
      </c>
      <c r="B4445" t="str">
        <f t="shared" si="414"/>
        <v>5443</v>
      </c>
      <c r="C4445" t="s">
        <v>10866</v>
      </c>
      <c r="D4445" t="str">
        <f t="shared" si="419"/>
        <v>Matthew Davis</v>
      </c>
      <c r="E4445" t="s">
        <v>11</v>
      </c>
      <c r="F4445" t="str">
        <f t="shared" si="415"/>
        <v>NORTH</v>
      </c>
      <c r="G4445" t="s">
        <v>12</v>
      </c>
      <c r="H4445" t="str">
        <f t="shared" si="416"/>
        <v>Electronics</v>
      </c>
      <c r="I4445" s="2" t="s">
        <v>10867</v>
      </c>
      <c r="J4445" s="1">
        <v>45294</v>
      </c>
      <c r="K4445"/>
      <c r="L4445" s="4">
        <v>0</v>
      </c>
      <c r="M4445" s="4" t="str">
        <f t="shared" si="417"/>
        <v>Low Sales</v>
      </c>
      <c r="N4445" s="2" t="str">
        <f t="shared" si="418"/>
        <v>Grade C</v>
      </c>
      <c r="O4445">
        <v>5</v>
      </c>
      <c r="P4445" s="4">
        <v>5</v>
      </c>
      <c r="Q4445" t="s">
        <v>23</v>
      </c>
      <c r="R4445" s="4">
        <v>13</v>
      </c>
      <c r="S4445" t="str">
        <f>CONCATENATE(OrdersTable[[#This Row],[Clean_ID]],"-",OrdersTable[[#This Row],[Clean_Region]],"-",OrdersTable[[#This Row],[Clean_Product]])</f>
        <v>5443-NORTH-Electronics</v>
      </c>
    </row>
    <row r="4446" spans="1:19" x14ac:dyDescent="0.3">
      <c r="A4446" t="s">
        <v>10868</v>
      </c>
      <c r="B4446" t="str">
        <f t="shared" si="414"/>
        <v>5444</v>
      </c>
      <c r="C4446" t="s">
        <v>10869</v>
      </c>
      <c r="D4446" t="str">
        <f t="shared" si="419"/>
        <v>Darryl Davis</v>
      </c>
      <c r="E4446" t="s">
        <v>26</v>
      </c>
      <c r="F4446" t="str">
        <f t="shared" si="415"/>
        <v>EAST</v>
      </c>
      <c r="G4446" t="s">
        <v>80</v>
      </c>
      <c r="H4446" t="str">
        <f t="shared" si="416"/>
        <v>Furniture</v>
      </c>
      <c r="I4446" s="2" t="s">
        <v>7044</v>
      </c>
      <c r="J4446" s="1">
        <v>45812</v>
      </c>
      <c r="K4446">
        <v>213.37</v>
      </c>
      <c r="L4446" s="4">
        <v>213.37</v>
      </c>
      <c r="M4446" s="4" t="str">
        <f t="shared" si="417"/>
        <v>Low Sales</v>
      </c>
      <c r="N4446" s="2" t="str">
        <f t="shared" si="418"/>
        <v>Grade C</v>
      </c>
      <c r="O4446">
        <v>5</v>
      </c>
      <c r="P4446" s="4">
        <v>5</v>
      </c>
      <c r="Q4446" t="s">
        <v>23</v>
      </c>
      <c r="R4446" s="4">
        <v>1</v>
      </c>
      <c r="S4446" t="str">
        <f>CONCATENATE(OrdersTable[[#This Row],[Clean_ID]],"-",OrdersTable[[#This Row],[Clean_Region]],"-",OrdersTable[[#This Row],[Clean_Product]])</f>
        <v>5444-EAST-Furniture</v>
      </c>
    </row>
    <row r="4447" spans="1:19" x14ac:dyDescent="0.3">
      <c r="A4447" t="s">
        <v>10870</v>
      </c>
      <c r="B4447" t="str">
        <f t="shared" si="414"/>
        <v>5445</v>
      </c>
      <c r="C4447" t="s">
        <v>10871</v>
      </c>
      <c r="D4447" t="str">
        <f t="shared" si="419"/>
        <v>Mr. Dennis Huerta</v>
      </c>
      <c r="E4447" t="s">
        <v>11</v>
      </c>
      <c r="F4447" t="str">
        <f t="shared" si="415"/>
        <v>NORTH</v>
      </c>
      <c r="G4447" t="s">
        <v>40</v>
      </c>
      <c r="H4447" t="str">
        <f t="shared" si="416"/>
        <v>Office Supplies</v>
      </c>
      <c r="I4447" s="2" t="s">
        <v>1946</v>
      </c>
      <c r="J4447" s="1">
        <v>45743</v>
      </c>
      <c r="K4447">
        <v>601.03</v>
      </c>
      <c r="L4447" s="4">
        <v>601.03</v>
      </c>
      <c r="M4447" s="4" t="str">
        <f t="shared" si="417"/>
        <v>Low Sales</v>
      </c>
      <c r="N4447" s="2" t="str">
        <f t="shared" si="418"/>
        <v>Grade C</v>
      </c>
      <c r="O4447">
        <v>15</v>
      </c>
      <c r="P4447" s="4">
        <v>15</v>
      </c>
      <c r="Q4447" t="s">
        <v>37</v>
      </c>
      <c r="R4447" s="4">
        <v>3</v>
      </c>
      <c r="S4447" t="str">
        <f>CONCATENATE(OrdersTable[[#This Row],[Clean_ID]],"-",OrdersTable[[#This Row],[Clean_Region]],"-",OrdersTable[[#This Row],[Clean_Product]])</f>
        <v>5445-NORTH-Office Supplies</v>
      </c>
    </row>
    <row r="4448" spans="1:19" x14ac:dyDescent="0.3">
      <c r="A4448" t="s">
        <v>10872</v>
      </c>
      <c r="B4448" t="str">
        <f t="shared" si="414"/>
        <v>5446</v>
      </c>
      <c r="C4448" t="s">
        <v>10873</v>
      </c>
      <c r="D4448" t="str">
        <f t="shared" si="419"/>
        <v>Amy Garcia</v>
      </c>
      <c r="E4448" t="s">
        <v>21</v>
      </c>
      <c r="F4448" t="str">
        <f t="shared" si="415"/>
        <v>CENTRAL</v>
      </c>
      <c r="G4448" t="s">
        <v>80</v>
      </c>
      <c r="H4448" t="str">
        <f t="shared" si="416"/>
        <v>Furniture</v>
      </c>
      <c r="I4448" s="2" t="s">
        <v>3588</v>
      </c>
      <c r="J4448" s="1">
        <v>45509</v>
      </c>
      <c r="K4448"/>
      <c r="L4448" s="4">
        <v>0</v>
      </c>
      <c r="M4448" s="4" t="str">
        <f t="shared" si="417"/>
        <v>Low Sales</v>
      </c>
      <c r="N4448" s="2" t="str">
        <f t="shared" si="418"/>
        <v>Grade C</v>
      </c>
      <c r="O4448">
        <v>5</v>
      </c>
      <c r="P4448" s="4">
        <v>5</v>
      </c>
      <c r="Q4448" t="s">
        <v>23</v>
      </c>
      <c r="R4448" s="4">
        <v>11</v>
      </c>
      <c r="S4448" t="str">
        <f>CONCATENATE(OrdersTable[[#This Row],[Clean_ID]],"-",OrdersTable[[#This Row],[Clean_Region]],"-",OrdersTable[[#This Row],[Clean_Product]])</f>
        <v>5446-CENTRAL-Furniture</v>
      </c>
    </row>
    <row r="4449" spans="1:19" x14ac:dyDescent="0.3">
      <c r="A4449" t="s">
        <v>10874</v>
      </c>
      <c r="B4449" t="str">
        <f t="shared" si="414"/>
        <v>5447</v>
      </c>
      <c r="C4449" t="s">
        <v>10875</v>
      </c>
      <c r="D4449" t="str">
        <f t="shared" si="419"/>
        <v>Michelle Simpson</v>
      </c>
      <c r="E4449" t="s">
        <v>21</v>
      </c>
      <c r="F4449" t="str">
        <f t="shared" si="415"/>
        <v>CENTRAL</v>
      </c>
      <c r="G4449" t="s">
        <v>40</v>
      </c>
      <c r="H4449" t="str">
        <f t="shared" si="416"/>
        <v>Office Supplies</v>
      </c>
      <c r="I4449" s="2" t="s">
        <v>8328</v>
      </c>
      <c r="J4449" s="1">
        <v>45681</v>
      </c>
      <c r="K4449"/>
      <c r="L4449" s="4">
        <v>0</v>
      </c>
      <c r="M4449" s="4" t="str">
        <f t="shared" si="417"/>
        <v>Low Sales</v>
      </c>
      <c r="N4449" s="2" t="str">
        <f t="shared" si="418"/>
        <v>Grade C</v>
      </c>
      <c r="O4449"/>
      <c r="P4449" s="4">
        <v>0</v>
      </c>
      <c r="Q4449" t="s">
        <v>23</v>
      </c>
      <c r="R4449" s="4">
        <v>6</v>
      </c>
      <c r="S4449" t="str">
        <f>CONCATENATE(OrdersTable[[#This Row],[Clean_ID]],"-",OrdersTable[[#This Row],[Clean_Region]],"-",OrdersTable[[#This Row],[Clean_Product]])</f>
        <v>5447-CENTRAL-Office Supplies</v>
      </c>
    </row>
    <row r="4450" spans="1:19" x14ac:dyDescent="0.3">
      <c r="A4450" t="s">
        <v>10876</v>
      </c>
      <c r="B4450" t="str">
        <f t="shared" si="414"/>
        <v>5448</v>
      </c>
      <c r="C4450" t="s">
        <v>10877</v>
      </c>
      <c r="D4450" t="str">
        <f t="shared" si="419"/>
        <v>Michelle Richardson</v>
      </c>
      <c r="E4450" t="s">
        <v>34</v>
      </c>
      <c r="F4450" t="str">
        <f t="shared" si="415"/>
        <v>NORTH</v>
      </c>
      <c r="G4450" t="s">
        <v>40</v>
      </c>
      <c r="H4450" t="str">
        <f t="shared" si="416"/>
        <v>Office Supplies</v>
      </c>
      <c r="I4450" s="2" t="s">
        <v>2193</v>
      </c>
      <c r="J4450" s="1">
        <v>45910</v>
      </c>
      <c r="K4450">
        <v>2493.2199999999998</v>
      </c>
      <c r="L4450" s="4">
        <v>2493.2199999999998</v>
      </c>
      <c r="M4450" s="4" t="str">
        <f t="shared" si="417"/>
        <v>Low Sales</v>
      </c>
      <c r="N4450" s="2" t="str">
        <f t="shared" si="418"/>
        <v>Grade B</v>
      </c>
      <c r="O4450"/>
      <c r="P4450" s="4">
        <v>0</v>
      </c>
      <c r="Q4450" t="s">
        <v>18</v>
      </c>
      <c r="R4450" s="4">
        <v>1</v>
      </c>
      <c r="S4450" t="str">
        <f>CONCATENATE(OrdersTable[[#This Row],[Clean_ID]],"-",OrdersTable[[#This Row],[Clean_Region]],"-",OrdersTable[[#This Row],[Clean_Product]])</f>
        <v>5448-NORTH-Office Supplies</v>
      </c>
    </row>
    <row r="4451" spans="1:19" x14ac:dyDescent="0.3">
      <c r="A4451" t="s">
        <v>10878</v>
      </c>
      <c r="B4451" t="str">
        <f t="shared" si="414"/>
        <v>5449</v>
      </c>
      <c r="C4451" t="s">
        <v>10879</v>
      </c>
      <c r="D4451" t="str">
        <f t="shared" si="419"/>
        <v>Mark Ortiz</v>
      </c>
      <c r="E4451" t="s">
        <v>11</v>
      </c>
      <c r="F4451" t="str">
        <f t="shared" si="415"/>
        <v>NORTH</v>
      </c>
      <c r="G4451" t="s">
        <v>12</v>
      </c>
      <c r="H4451" t="str">
        <f t="shared" si="416"/>
        <v>Electronics</v>
      </c>
      <c r="I4451" s="2" t="s">
        <v>2221</v>
      </c>
      <c r="J4451" s="1">
        <v>45350</v>
      </c>
      <c r="K4451"/>
      <c r="L4451" s="4">
        <v>0</v>
      </c>
      <c r="M4451" s="4" t="str">
        <f t="shared" si="417"/>
        <v>Low Sales</v>
      </c>
      <c r="N4451" s="2" t="str">
        <f t="shared" si="418"/>
        <v>Grade C</v>
      </c>
      <c r="O4451"/>
      <c r="P4451" s="4">
        <v>0</v>
      </c>
      <c r="Q4451" t="s">
        <v>14</v>
      </c>
      <c r="R4451" s="4">
        <v>13</v>
      </c>
      <c r="S4451" t="str">
        <f>CONCATENATE(OrdersTable[[#This Row],[Clean_ID]],"-",OrdersTable[[#This Row],[Clean_Region]],"-",OrdersTable[[#This Row],[Clean_Product]])</f>
        <v>5449-NORTH-Electronics</v>
      </c>
    </row>
    <row r="4452" spans="1:19" x14ac:dyDescent="0.3">
      <c r="A4452" t="s">
        <v>10880</v>
      </c>
      <c r="B4452" t="str">
        <f t="shared" si="414"/>
        <v>5450</v>
      </c>
      <c r="C4452" t="s">
        <v>10881</v>
      </c>
      <c r="D4452" t="str">
        <f t="shared" si="419"/>
        <v>William Ibarra</v>
      </c>
      <c r="E4452" t="s">
        <v>51</v>
      </c>
      <c r="F4452" t="str">
        <f t="shared" si="415"/>
        <v>WEST</v>
      </c>
      <c r="G4452" t="s">
        <v>80</v>
      </c>
      <c r="H4452" t="str">
        <f t="shared" si="416"/>
        <v>Furniture</v>
      </c>
      <c r="I4452" s="2" t="s">
        <v>562</v>
      </c>
      <c r="J4452" s="1">
        <v>45545</v>
      </c>
      <c r="K4452"/>
      <c r="L4452" s="4">
        <v>0</v>
      </c>
      <c r="M4452" s="4" t="str">
        <f t="shared" si="417"/>
        <v>Low Sales</v>
      </c>
      <c r="N4452" s="2" t="str">
        <f t="shared" si="418"/>
        <v>Grade C</v>
      </c>
      <c r="O4452"/>
      <c r="P4452" s="4">
        <v>0</v>
      </c>
      <c r="Q4452" t="s">
        <v>18</v>
      </c>
      <c r="R4452" s="4">
        <v>15</v>
      </c>
      <c r="S4452" t="str">
        <f>CONCATENATE(OrdersTable[[#This Row],[Clean_ID]],"-",OrdersTable[[#This Row],[Clean_Region]],"-",OrdersTable[[#This Row],[Clean_Product]])</f>
        <v>5450-WEST-Furniture</v>
      </c>
    </row>
    <row r="4453" spans="1:19" x14ac:dyDescent="0.3">
      <c r="A4453" t="s">
        <v>10882</v>
      </c>
      <c r="B4453" t="str">
        <f t="shared" si="414"/>
        <v>5451</v>
      </c>
      <c r="C4453" t="s">
        <v>10883</v>
      </c>
      <c r="D4453" t="str">
        <f t="shared" si="419"/>
        <v>Christopher Allen</v>
      </c>
      <c r="E4453" t="s">
        <v>51</v>
      </c>
      <c r="F4453" t="str">
        <f t="shared" si="415"/>
        <v>WEST</v>
      </c>
      <c r="G4453" t="s">
        <v>40</v>
      </c>
      <c r="H4453" t="str">
        <f t="shared" si="416"/>
        <v>Office Supplies</v>
      </c>
      <c r="I4453" s="2" t="s">
        <v>4858</v>
      </c>
      <c r="J4453" s="1">
        <v>45951</v>
      </c>
      <c r="K4453"/>
      <c r="L4453" s="4">
        <v>0</v>
      </c>
      <c r="M4453" s="4" t="str">
        <f t="shared" si="417"/>
        <v>Low Sales</v>
      </c>
      <c r="N4453" s="2" t="str">
        <f t="shared" si="418"/>
        <v>Grade C</v>
      </c>
      <c r="O4453">
        <v>15</v>
      </c>
      <c r="P4453" s="4">
        <v>15</v>
      </c>
      <c r="Q4453" t="s">
        <v>14</v>
      </c>
      <c r="R4453" s="4">
        <v>7</v>
      </c>
      <c r="S4453" t="str">
        <f>CONCATENATE(OrdersTable[[#This Row],[Clean_ID]],"-",OrdersTable[[#This Row],[Clean_Region]],"-",OrdersTable[[#This Row],[Clean_Product]])</f>
        <v>5451-WEST-Office Supplies</v>
      </c>
    </row>
    <row r="4454" spans="1:19" x14ac:dyDescent="0.3">
      <c r="A4454" t="s">
        <v>10884</v>
      </c>
      <c r="B4454" t="str">
        <f t="shared" si="414"/>
        <v>5452</v>
      </c>
      <c r="C4454" t="s">
        <v>10885</v>
      </c>
      <c r="D4454" t="str">
        <f t="shared" si="419"/>
        <v>Mrs. Sarah Martinez</v>
      </c>
      <c r="E4454" t="s">
        <v>26</v>
      </c>
      <c r="F4454" t="str">
        <f t="shared" si="415"/>
        <v>EAST</v>
      </c>
      <c r="G4454" t="s">
        <v>40</v>
      </c>
      <c r="H4454" t="str">
        <f t="shared" si="416"/>
        <v>Office Supplies</v>
      </c>
      <c r="I4454" s="2" t="s">
        <v>7408</v>
      </c>
      <c r="J4454" s="1">
        <v>45655</v>
      </c>
      <c r="K4454"/>
      <c r="L4454" s="4">
        <v>0</v>
      </c>
      <c r="M4454" s="4" t="str">
        <f t="shared" si="417"/>
        <v>Low Sales</v>
      </c>
      <c r="N4454" s="2" t="str">
        <f t="shared" si="418"/>
        <v>Grade C</v>
      </c>
      <c r="O4454"/>
      <c r="P4454" s="4">
        <v>0</v>
      </c>
      <c r="Q4454" t="s">
        <v>18</v>
      </c>
      <c r="R4454" s="4">
        <v>15</v>
      </c>
      <c r="S4454" t="str">
        <f>CONCATENATE(OrdersTable[[#This Row],[Clean_ID]],"-",OrdersTable[[#This Row],[Clean_Region]],"-",OrdersTable[[#This Row],[Clean_Product]])</f>
        <v>5452-EAST-Office Supplies</v>
      </c>
    </row>
    <row r="4455" spans="1:19" x14ac:dyDescent="0.3">
      <c r="A4455" t="s">
        <v>10886</v>
      </c>
      <c r="B4455" t="str">
        <f t="shared" si="414"/>
        <v>5453</v>
      </c>
      <c r="C4455" t="s">
        <v>10887</v>
      </c>
      <c r="D4455" t="str">
        <f t="shared" si="419"/>
        <v>Elizabeth Chen</v>
      </c>
      <c r="E4455" t="s">
        <v>26</v>
      </c>
      <c r="F4455" t="str">
        <f t="shared" si="415"/>
        <v>EAST</v>
      </c>
      <c r="G4455" t="s">
        <v>35</v>
      </c>
      <c r="H4455" t="str">
        <f t="shared" si="416"/>
        <v>Electronics</v>
      </c>
      <c r="I4455" s="2" t="s">
        <v>2989</v>
      </c>
      <c r="J4455" s="1">
        <v>45313</v>
      </c>
      <c r="K4455"/>
      <c r="L4455" s="4">
        <v>0</v>
      </c>
      <c r="M4455" s="4" t="str">
        <f t="shared" si="417"/>
        <v>Low Sales</v>
      </c>
      <c r="N4455" s="2" t="str">
        <f t="shared" si="418"/>
        <v>Grade C</v>
      </c>
      <c r="O4455">
        <v>15</v>
      </c>
      <c r="P4455" s="4">
        <v>15</v>
      </c>
      <c r="Q4455" t="s">
        <v>14</v>
      </c>
      <c r="R4455" s="4">
        <v>10</v>
      </c>
      <c r="S4455" t="str">
        <f>CONCATENATE(OrdersTable[[#This Row],[Clean_ID]],"-",OrdersTable[[#This Row],[Clean_Region]],"-",OrdersTable[[#This Row],[Clean_Product]])</f>
        <v>5453-EAST-Electronics</v>
      </c>
    </row>
    <row r="4456" spans="1:19" x14ac:dyDescent="0.3">
      <c r="A4456" t="s">
        <v>10888</v>
      </c>
      <c r="B4456" t="str">
        <f t="shared" si="414"/>
        <v>5454</v>
      </c>
      <c r="C4456" t="s">
        <v>10889</v>
      </c>
      <c r="D4456" t="str">
        <f t="shared" si="419"/>
        <v>Craig Snyder</v>
      </c>
      <c r="E4456" t="s">
        <v>26</v>
      </c>
      <c r="F4456" t="str">
        <f t="shared" si="415"/>
        <v>EAST</v>
      </c>
      <c r="G4456" t="s">
        <v>35</v>
      </c>
      <c r="H4456" t="str">
        <f t="shared" si="416"/>
        <v>Electronics</v>
      </c>
      <c r="I4456" s="2" t="s">
        <v>2660</v>
      </c>
      <c r="J4456" s="1">
        <v>45476</v>
      </c>
      <c r="K4456"/>
      <c r="L4456" s="4">
        <v>0</v>
      </c>
      <c r="M4456" s="4" t="str">
        <f t="shared" si="417"/>
        <v>Low Sales</v>
      </c>
      <c r="N4456" s="2" t="str">
        <f t="shared" si="418"/>
        <v>Grade C</v>
      </c>
      <c r="O4456">
        <v>20</v>
      </c>
      <c r="P4456" s="4">
        <v>20</v>
      </c>
      <c r="Q4456" t="s">
        <v>18</v>
      </c>
      <c r="R4456" s="4">
        <v>11</v>
      </c>
      <c r="S4456" t="str">
        <f>CONCATENATE(OrdersTable[[#This Row],[Clean_ID]],"-",OrdersTable[[#This Row],[Clean_Region]],"-",OrdersTable[[#This Row],[Clean_Product]])</f>
        <v>5454-EAST-Electronics</v>
      </c>
    </row>
    <row r="4457" spans="1:19" x14ac:dyDescent="0.3">
      <c r="A4457" t="s">
        <v>10890</v>
      </c>
      <c r="B4457" t="str">
        <f t="shared" si="414"/>
        <v>5455</v>
      </c>
      <c r="C4457" t="s">
        <v>10891</v>
      </c>
      <c r="D4457" t="str">
        <f t="shared" si="419"/>
        <v>Brent Wang</v>
      </c>
      <c r="E4457" t="s">
        <v>11</v>
      </c>
      <c r="F4457" t="str">
        <f t="shared" si="415"/>
        <v>NORTH</v>
      </c>
      <c r="G4457" t="s">
        <v>80</v>
      </c>
      <c r="H4457" t="str">
        <f t="shared" si="416"/>
        <v>Furniture</v>
      </c>
      <c r="I4457" s="2" t="s">
        <v>6278</v>
      </c>
      <c r="J4457" s="1">
        <v>45752</v>
      </c>
      <c r="K4457">
        <v>2925.79</v>
      </c>
      <c r="L4457" s="4">
        <v>2925.79</v>
      </c>
      <c r="M4457" s="4" t="str">
        <f t="shared" si="417"/>
        <v>High Sales</v>
      </c>
      <c r="N4457" s="2" t="str">
        <f t="shared" si="418"/>
        <v>Grade B</v>
      </c>
      <c r="O4457">
        <v>20</v>
      </c>
      <c r="P4457" s="4">
        <v>20</v>
      </c>
      <c r="Q4457" t="s">
        <v>14</v>
      </c>
      <c r="R4457" s="4">
        <v>13</v>
      </c>
      <c r="S4457" t="str">
        <f>CONCATENATE(OrdersTable[[#This Row],[Clean_ID]],"-",OrdersTable[[#This Row],[Clean_Region]],"-",OrdersTable[[#This Row],[Clean_Product]])</f>
        <v>5455-NORTH-Furniture</v>
      </c>
    </row>
    <row r="4458" spans="1:19" x14ac:dyDescent="0.3">
      <c r="A4458" t="s">
        <v>10892</v>
      </c>
      <c r="B4458" t="str">
        <f t="shared" si="414"/>
        <v>5456</v>
      </c>
      <c r="C4458" t="s">
        <v>10893</v>
      </c>
      <c r="D4458" t="str">
        <f t="shared" si="419"/>
        <v>Lori Thompson</v>
      </c>
      <c r="E4458" t="s">
        <v>44</v>
      </c>
      <c r="F4458" t="str">
        <f t="shared" si="415"/>
        <v>SOUTH</v>
      </c>
      <c r="G4458" t="s">
        <v>35</v>
      </c>
      <c r="H4458" t="str">
        <f t="shared" si="416"/>
        <v>Electronics</v>
      </c>
      <c r="I4458" s="2" t="s">
        <v>317</v>
      </c>
      <c r="J4458" s="1">
        <v>46098</v>
      </c>
      <c r="K4458">
        <v>4104.46</v>
      </c>
      <c r="L4458" s="4">
        <v>4104.46</v>
      </c>
      <c r="M4458" s="4" t="str">
        <f t="shared" si="417"/>
        <v>High Sales</v>
      </c>
      <c r="N4458" s="2" t="str">
        <f t="shared" si="418"/>
        <v>Grade A</v>
      </c>
      <c r="O4458">
        <v>5</v>
      </c>
      <c r="P4458" s="4">
        <v>5</v>
      </c>
      <c r="Q4458" t="s">
        <v>37</v>
      </c>
      <c r="R4458" s="4">
        <v>7</v>
      </c>
      <c r="S4458" t="str">
        <f>CONCATENATE(OrdersTable[[#This Row],[Clean_ID]],"-",OrdersTable[[#This Row],[Clean_Region]],"-",OrdersTable[[#This Row],[Clean_Product]])</f>
        <v>5456-SOUTH-Electronics</v>
      </c>
    </row>
    <row r="4459" spans="1:19" x14ac:dyDescent="0.3">
      <c r="A4459" t="s">
        <v>10894</v>
      </c>
      <c r="B4459" t="str">
        <f t="shared" si="414"/>
        <v>5457</v>
      </c>
      <c r="C4459" t="s">
        <v>10895</v>
      </c>
      <c r="D4459" t="str">
        <f t="shared" si="419"/>
        <v>Anthony Allen</v>
      </c>
      <c r="E4459" t="s">
        <v>21</v>
      </c>
      <c r="F4459" t="str">
        <f t="shared" si="415"/>
        <v>CENTRAL</v>
      </c>
      <c r="G4459" t="s">
        <v>12</v>
      </c>
      <c r="H4459" t="str">
        <f t="shared" si="416"/>
        <v>Electronics</v>
      </c>
      <c r="I4459" s="2" t="s">
        <v>9759</v>
      </c>
      <c r="J4459" s="1">
        <v>46049</v>
      </c>
      <c r="K4459">
        <v>180.63</v>
      </c>
      <c r="L4459" s="4">
        <v>180.63</v>
      </c>
      <c r="M4459" s="4" t="str">
        <f t="shared" si="417"/>
        <v>Low Sales</v>
      </c>
      <c r="N4459" s="2" t="str">
        <f t="shared" si="418"/>
        <v>Grade C</v>
      </c>
      <c r="O4459">
        <v>20</v>
      </c>
      <c r="P4459" s="4">
        <v>20</v>
      </c>
      <c r="Q4459" t="s">
        <v>14</v>
      </c>
      <c r="R4459" s="4">
        <v>10</v>
      </c>
      <c r="S4459" t="str">
        <f>CONCATENATE(OrdersTable[[#This Row],[Clean_ID]],"-",OrdersTable[[#This Row],[Clean_Region]],"-",OrdersTable[[#This Row],[Clean_Product]])</f>
        <v>5457-CENTRAL-Electronics</v>
      </c>
    </row>
    <row r="4460" spans="1:19" x14ac:dyDescent="0.3">
      <c r="A4460" t="s">
        <v>10896</v>
      </c>
      <c r="B4460" t="str">
        <f t="shared" si="414"/>
        <v>5458</v>
      </c>
      <c r="C4460" t="s">
        <v>3944</v>
      </c>
      <c r="D4460" t="str">
        <f t="shared" si="419"/>
        <v>Michele Nelson</v>
      </c>
      <c r="E4460" t="s">
        <v>11</v>
      </c>
      <c r="F4460" t="str">
        <f t="shared" si="415"/>
        <v>NORTH</v>
      </c>
      <c r="G4460" t="s">
        <v>12</v>
      </c>
      <c r="H4460" t="str">
        <f t="shared" si="416"/>
        <v>Electronics</v>
      </c>
      <c r="I4460" s="2" t="s">
        <v>10897</v>
      </c>
      <c r="J4460" s="1">
        <v>45895</v>
      </c>
      <c r="K4460">
        <v>4229.37</v>
      </c>
      <c r="L4460" s="4">
        <v>4229.37</v>
      </c>
      <c r="M4460" s="4" t="str">
        <f t="shared" si="417"/>
        <v>High Sales</v>
      </c>
      <c r="N4460" s="2" t="str">
        <f t="shared" si="418"/>
        <v>Grade A</v>
      </c>
      <c r="O4460"/>
      <c r="P4460" s="4">
        <v>0</v>
      </c>
      <c r="Q4460" t="s">
        <v>14</v>
      </c>
      <c r="R4460" s="4">
        <v>11</v>
      </c>
      <c r="S4460" t="str">
        <f>CONCATENATE(OrdersTable[[#This Row],[Clean_ID]],"-",OrdersTable[[#This Row],[Clean_Region]],"-",OrdersTable[[#This Row],[Clean_Product]])</f>
        <v>5458-NORTH-Electronics</v>
      </c>
    </row>
    <row r="4461" spans="1:19" x14ac:dyDescent="0.3">
      <c r="A4461" t="s">
        <v>10898</v>
      </c>
      <c r="B4461" t="str">
        <f t="shared" si="414"/>
        <v>5459</v>
      </c>
      <c r="C4461" t="s">
        <v>10899</v>
      </c>
      <c r="D4461" t="str">
        <f t="shared" si="419"/>
        <v>Matthew Walters Md</v>
      </c>
      <c r="E4461" t="s">
        <v>51</v>
      </c>
      <c r="F4461" t="str">
        <f t="shared" si="415"/>
        <v>WEST</v>
      </c>
      <c r="G4461" t="s">
        <v>12</v>
      </c>
      <c r="H4461" t="str">
        <f t="shared" si="416"/>
        <v>Electronics</v>
      </c>
      <c r="I4461" s="2" t="s">
        <v>7771</v>
      </c>
      <c r="J4461" s="1">
        <v>45342</v>
      </c>
      <c r="K4461"/>
      <c r="L4461" s="4">
        <v>0</v>
      </c>
      <c r="M4461" s="4" t="str">
        <f t="shared" si="417"/>
        <v>Low Sales</v>
      </c>
      <c r="N4461" s="2" t="str">
        <f t="shared" si="418"/>
        <v>Grade C</v>
      </c>
      <c r="O4461">
        <v>20</v>
      </c>
      <c r="P4461" s="4">
        <v>20</v>
      </c>
      <c r="Q4461" t="s">
        <v>18</v>
      </c>
      <c r="R4461" s="4">
        <v>9</v>
      </c>
      <c r="S4461" t="str">
        <f>CONCATENATE(OrdersTable[[#This Row],[Clean_ID]],"-",OrdersTable[[#This Row],[Clean_Region]],"-",OrdersTable[[#This Row],[Clean_Product]])</f>
        <v>5459-WEST-Electronics</v>
      </c>
    </row>
    <row r="4462" spans="1:19" x14ac:dyDescent="0.3">
      <c r="A4462" t="s">
        <v>10900</v>
      </c>
      <c r="B4462" t="str">
        <f t="shared" si="414"/>
        <v>5460</v>
      </c>
      <c r="C4462" t="s">
        <v>10901</v>
      </c>
      <c r="D4462" t="str">
        <f t="shared" si="419"/>
        <v>Kathryn Smith</v>
      </c>
      <c r="E4462" t="s">
        <v>34</v>
      </c>
      <c r="F4462" t="str">
        <f t="shared" si="415"/>
        <v>NORTH</v>
      </c>
      <c r="G4462" t="s">
        <v>40</v>
      </c>
      <c r="H4462" t="str">
        <f t="shared" si="416"/>
        <v>Office Supplies</v>
      </c>
      <c r="I4462" s="2" t="s">
        <v>1463</v>
      </c>
      <c r="J4462" s="1">
        <v>46113</v>
      </c>
      <c r="K4462"/>
      <c r="L4462" s="4">
        <v>0</v>
      </c>
      <c r="M4462" s="4" t="str">
        <f t="shared" si="417"/>
        <v>Low Sales</v>
      </c>
      <c r="N4462" s="2" t="str">
        <f t="shared" si="418"/>
        <v>Grade C</v>
      </c>
      <c r="O4462">
        <v>20</v>
      </c>
      <c r="P4462" s="4">
        <v>20</v>
      </c>
      <c r="Q4462" t="s">
        <v>23</v>
      </c>
      <c r="R4462" s="4">
        <v>14</v>
      </c>
      <c r="S4462" t="str">
        <f>CONCATENATE(OrdersTable[[#This Row],[Clean_ID]],"-",OrdersTable[[#This Row],[Clean_Region]],"-",OrdersTable[[#This Row],[Clean_Product]])</f>
        <v>5460-NORTH-Office Supplies</v>
      </c>
    </row>
    <row r="4463" spans="1:19" x14ac:dyDescent="0.3">
      <c r="A4463" t="s">
        <v>10902</v>
      </c>
      <c r="B4463" t="str">
        <f t="shared" si="414"/>
        <v>5461</v>
      </c>
      <c r="C4463" t="s">
        <v>10097</v>
      </c>
      <c r="D4463" t="str">
        <f t="shared" si="419"/>
        <v>Brian Martinez</v>
      </c>
      <c r="E4463" t="s">
        <v>51</v>
      </c>
      <c r="F4463" t="str">
        <f t="shared" si="415"/>
        <v>WEST</v>
      </c>
      <c r="G4463" t="s">
        <v>12</v>
      </c>
      <c r="H4463" t="str">
        <f t="shared" si="416"/>
        <v>Electronics</v>
      </c>
      <c r="I4463" s="2" t="s">
        <v>10903</v>
      </c>
      <c r="J4463" s="1">
        <v>45378</v>
      </c>
      <c r="K4463"/>
      <c r="L4463" s="4">
        <v>0</v>
      </c>
      <c r="M4463" s="4" t="str">
        <f t="shared" si="417"/>
        <v>Low Sales</v>
      </c>
      <c r="N4463" s="2" t="str">
        <f t="shared" si="418"/>
        <v>Grade C</v>
      </c>
      <c r="O4463">
        <v>10</v>
      </c>
      <c r="P4463" s="4">
        <v>10</v>
      </c>
      <c r="Q4463" t="s">
        <v>23</v>
      </c>
      <c r="R4463" s="4">
        <v>9</v>
      </c>
      <c r="S4463" t="str">
        <f>CONCATENATE(OrdersTable[[#This Row],[Clean_ID]],"-",OrdersTable[[#This Row],[Clean_Region]],"-",OrdersTable[[#This Row],[Clean_Product]])</f>
        <v>5461-WEST-Electronics</v>
      </c>
    </row>
    <row r="4464" spans="1:19" x14ac:dyDescent="0.3">
      <c r="A4464" t="s">
        <v>10904</v>
      </c>
      <c r="B4464" t="str">
        <f t="shared" si="414"/>
        <v>5462</v>
      </c>
      <c r="C4464" t="s">
        <v>10905</v>
      </c>
      <c r="D4464" t="str">
        <f t="shared" si="419"/>
        <v>Shaun Collins</v>
      </c>
      <c r="E4464" t="s">
        <v>44</v>
      </c>
      <c r="F4464" t="str">
        <f t="shared" si="415"/>
        <v>SOUTH</v>
      </c>
      <c r="G4464" t="s">
        <v>12</v>
      </c>
      <c r="H4464" t="str">
        <f t="shared" si="416"/>
        <v>Electronics</v>
      </c>
      <c r="I4464" s="2" t="s">
        <v>4719</v>
      </c>
      <c r="J4464" s="1">
        <v>45399</v>
      </c>
      <c r="K4464"/>
      <c r="L4464" s="4">
        <v>0</v>
      </c>
      <c r="M4464" s="4" t="str">
        <f t="shared" si="417"/>
        <v>Low Sales</v>
      </c>
      <c r="N4464" s="2" t="str">
        <f t="shared" si="418"/>
        <v>Grade C</v>
      </c>
      <c r="O4464">
        <v>15</v>
      </c>
      <c r="P4464" s="4">
        <v>15</v>
      </c>
      <c r="Q4464" t="s">
        <v>23</v>
      </c>
      <c r="R4464" s="4">
        <v>1</v>
      </c>
      <c r="S4464" t="str">
        <f>CONCATENATE(OrdersTable[[#This Row],[Clean_ID]],"-",OrdersTable[[#This Row],[Clean_Region]],"-",OrdersTable[[#This Row],[Clean_Product]])</f>
        <v>5462-SOUTH-Electronics</v>
      </c>
    </row>
    <row r="4465" spans="1:19" x14ac:dyDescent="0.3">
      <c r="A4465" t="s">
        <v>10906</v>
      </c>
      <c r="B4465" t="str">
        <f t="shared" si="414"/>
        <v>5463</v>
      </c>
      <c r="C4465" t="s">
        <v>10907</v>
      </c>
      <c r="D4465" t="str">
        <f t="shared" si="419"/>
        <v>Marcus Schwartz</v>
      </c>
      <c r="E4465" t="s">
        <v>51</v>
      </c>
      <c r="F4465" t="str">
        <f t="shared" si="415"/>
        <v>WEST</v>
      </c>
      <c r="G4465" t="s">
        <v>35</v>
      </c>
      <c r="H4465" t="str">
        <f t="shared" si="416"/>
        <v>Electronics</v>
      </c>
      <c r="I4465" s="2" t="s">
        <v>5380</v>
      </c>
      <c r="J4465" s="1">
        <v>45499</v>
      </c>
      <c r="K4465"/>
      <c r="L4465" s="4">
        <v>0</v>
      </c>
      <c r="M4465" s="4" t="str">
        <f t="shared" si="417"/>
        <v>Low Sales</v>
      </c>
      <c r="N4465" s="2" t="str">
        <f t="shared" si="418"/>
        <v>Grade C</v>
      </c>
      <c r="O4465">
        <v>20</v>
      </c>
      <c r="P4465" s="4">
        <v>20</v>
      </c>
      <c r="Q4465" t="s">
        <v>37</v>
      </c>
      <c r="R4465" s="4">
        <v>11</v>
      </c>
      <c r="S4465" t="str">
        <f>CONCATENATE(OrdersTable[[#This Row],[Clean_ID]],"-",OrdersTable[[#This Row],[Clean_Region]],"-",OrdersTable[[#This Row],[Clean_Product]])</f>
        <v>5463-WEST-Electronics</v>
      </c>
    </row>
    <row r="4466" spans="1:19" x14ac:dyDescent="0.3">
      <c r="A4466" t="s">
        <v>10908</v>
      </c>
      <c r="B4466" t="str">
        <f t="shared" si="414"/>
        <v>5464</v>
      </c>
      <c r="C4466" t="s">
        <v>10909</v>
      </c>
      <c r="D4466" t="str">
        <f t="shared" si="419"/>
        <v>Mrs. Jennifer Owen</v>
      </c>
      <c r="E4466" t="s">
        <v>34</v>
      </c>
      <c r="F4466" t="str">
        <f t="shared" si="415"/>
        <v>NORTH</v>
      </c>
      <c r="G4466" t="s">
        <v>80</v>
      </c>
      <c r="H4466" t="str">
        <f t="shared" si="416"/>
        <v>Furniture</v>
      </c>
      <c r="I4466" s="2" t="s">
        <v>2618</v>
      </c>
      <c r="J4466" s="1">
        <v>45444</v>
      </c>
      <c r="K4466">
        <v>1802.8</v>
      </c>
      <c r="L4466" s="4">
        <v>1802.8</v>
      </c>
      <c r="M4466" s="4" t="str">
        <f t="shared" si="417"/>
        <v>Low Sales</v>
      </c>
      <c r="N4466" s="2" t="str">
        <f t="shared" si="418"/>
        <v>Grade C</v>
      </c>
      <c r="O4466">
        <v>10</v>
      </c>
      <c r="P4466" s="4">
        <v>10</v>
      </c>
      <c r="Q4466" t="s">
        <v>31</v>
      </c>
      <c r="R4466" s="4">
        <v>7</v>
      </c>
      <c r="S4466" t="str">
        <f>CONCATENATE(OrdersTable[[#This Row],[Clean_ID]],"-",OrdersTable[[#This Row],[Clean_Region]],"-",OrdersTable[[#This Row],[Clean_Product]])</f>
        <v>5464-NORTH-Furniture</v>
      </c>
    </row>
    <row r="4467" spans="1:19" x14ac:dyDescent="0.3">
      <c r="A4467" t="s">
        <v>10910</v>
      </c>
      <c r="B4467" t="str">
        <f t="shared" si="414"/>
        <v>5465</v>
      </c>
      <c r="C4467" t="s">
        <v>10911</v>
      </c>
      <c r="D4467" t="str">
        <f t="shared" si="419"/>
        <v>Alison Medina Dds</v>
      </c>
      <c r="E4467" t="s">
        <v>44</v>
      </c>
      <c r="F4467" t="str">
        <f t="shared" si="415"/>
        <v>SOUTH</v>
      </c>
      <c r="G4467" t="s">
        <v>35</v>
      </c>
      <c r="H4467" t="str">
        <f t="shared" si="416"/>
        <v>Electronics</v>
      </c>
      <c r="I4467" s="2" t="s">
        <v>6183</v>
      </c>
      <c r="J4467" s="1">
        <v>46108</v>
      </c>
      <c r="K4467">
        <v>3666.5</v>
      </c>
      <c r="L4467" s="4">
        <v>3666.5</v>
      </c>
      <c r="M4467" s="4" t="str">
        <f t="shared" si="417"/>
        <v>High Sales</v>
      </c>
      <c r="N4467" s="2" t="str">
        <f t="shared" si="418"/>
        <v>Grade B</v>
      </c>
      <c r="O4467">
        <v>15</v>
      </c>
      <c r="P4467" s="4">
        <v>15</v>
      </c>
      <c r="Q4467" t="s">
        <v>14</v>
      </c>
      <c r="R4467" s="4">
        <v>1</v>
      </c>
      <c r="S4467" t="str">
        <f>CONCATENATE(OrdersTable[[#This Row],[Clean_ID]],"-",OrdersTable[[#This Row],[Clean_Region]],"-",OrdersTable[[#This Row],[Clean_Product]])</f>
        <v>5465-SOUTH-Electronics</v>
      </c>
    </row>
    <row r="4468" spans="1:19" x14ac:dyDescent="0.3">
      <c r="A4468" t="s">
        <v>10912</v>
      </c>
      <c r="B4468" t="str">
        <f t="shared" si="414"/>
        <v>5466</v>
      </c>
      <c r="C4468" t="s">
        <v>10913</v>
      </c>
      <c r="D4468" t="str">
        <f t="shared" si="419"/>
        <v>Alyssa Wallace</v>
      </c>
      <c r="E4468" t="s">
        <v>51</v>
      </c>
      <c r="F4468" t="str">
        <f t="shared" si="415"/>
        <v>WEST</v>
      </c>
      <c r="G4468" t="s">
        <v>40</v>
      </c>
      <c r="H4468" t="str">
        <f t="shared" si="416"/>
        <v>Office Supplies</v>
      </c>
      <c r="I4468" s="2" t="s">
        <v>3234</v>
      </c>
      <c r="J4468" s="1">
        <v>45400</v>
      </c>
      <c r="K4468"/>
      <c r="L4468" s="4">
        <v>0</v>
      </c>
      <c r="M4468" s="4" t="str">
        <f t="shared" si="417"/>
        <v>Low Sales</v>
      </c>
      <c r="N4468" s="2" t="str">
        <f t="shared" si="418"/>
        <v>Grade C</v>
      </c>
      <c r="O4468"/>
      <c r="P4468" s="4">
        <v>0</v>
      </c>
      <c r="Q4468" t="s">
        <v>23</v>
      </c>
      <c r="R4468" s="4">
        <v>11</v>
      </c>
      <c r="S4468" t="str">
        <f>CONCATENATE(OrdersTable[[#This Row],[Clean_ID]],"-",OrdersTable[[#This Row],[Clean_Region]],"-",OrdersTable[[#This Row],[Clean_Product]])</f>
        <v>5466-WEST-Office Supplies</v>
      </c>
    </row>
    <row r="4469" spans="1:19" x14ac:dyDescent="0.3">
      <c r="A4469" t="s">
        <v>10914</v>
      </c>
      <c r="B4469" t="str">
        <f t="shared" si="414"/>
        <v>5467</v>
      </c>
      <c r="C4469" t="s">
        <v>10915</v>
      </c>
      <c r="D4469" t="str">
        <f t="shared" si="419"/>
        <v>Logan Johnson</v>
      </c>
      <c r="E4469" t="s">
        <v>51</v>
      </c>
      <c r="F4469" t="str">
        <f t="shared" si="415"/>
        <v>WEST</v>
      </c>
      <c r="G4469" t="s">
        <v>80</v>
      </c>
      <c r="H4469" t="str">
        <f t="shared" si="416"/>
        <v>Furniture</v>
      </c>
      <c r="I4469" s="2" t="s">
        <v>733</v>
      </c>
      <c r="J4469" s="1">
        <v>45663</v>
      </c>
      <c r="K4469">
        <v>647.21</v>
      </c>
      <c r="L4469" s="4">
        <v>647.21</v>
      </c>
      <c r="M4469" s="4" t="str">
        <f t="shared" si="417"/>
        <v>Low Sales</v>
      </c>
      <c r="N4469" s="2" t="str">
        <f t="shared" si="418"/>
        <v>Grade C</v>
      </c>
      <c r="O4469">
        <v>5</v>
      </c>
      <c r="P4469" s="4">
        <v>5</v>
      </c>
      <c r="Q4469" t="s">
        <v>23</v>
      </c>
      <c r="R4469" s="4">
        <v>12</v>
      </c>
      <c r="S4469" t="str">
        <f>CONCATENATE(OrdersTable[[#This Row],[Clean_ID]],"-",OrdersTable[[#This Row],[Clean_Region]],"-",OrdersTable[[#This Row],[Clean_Product]])</f>
        <v>5467-WEST-Furniture</v>
      </c>
    </row>
    <row r="4470" spans="1:19" x14ac:dyDescent="0.3">
      <c r="A4470" t="s">
        <v>10916</v>
      </c>
      <c r="B4470" t="str">
        <f t="shared" si="414"/>
        <v>5468</v>
      </c>
      <c r="C4470" t="s">
        <v>10917</v>
      </c>
      <c r="D4470" t="str">
        <f t="shared" si="419"/>
        <v>Ashley Martin</v>
      </c>
      <c r="E4470" t="s">
        <v>51</v>
      </c>
      <c r="F4470" t="str">
        <f t="shared" si="415"/>
        <v>WEST</v>
      </c>
      <c r="G4470" t="s">
        <v>40</v>
      </c>
      <c r="H4470" t="str">
        <f t="shared" si="416"/>
        <v>Office Supplies</v>
      </c>
      <c r="I4470" s="2" t="s">
        <v>5358</v>
      </c>
      <c r="J4470" s="1">
        <v>45783</v>
      </c>
      <c r="K4470"/>
      <c r="L4470" s="4">
        <v>0</v>
      </c>
      <c r="M4470" s="4" t="str">
        <f t="shared" si="417"/>
        <v>Low Sales</v>
      </c>
      <c r="N4470" s="2" t="str">
        <f t="shared" si="418"/>
        <v>Grade C</v>
      </c>
      <c r="O4470">
        <v>20</v>
      </c>
      <c r="P4470" s="4">
        <v>20</v>
      </c>
      <c r="Q4470" t="s">
        <v>23</v>
      </c>
      <c r="R4470" s="4">
        <v>10</v>
      </c>
      <c r="S4470" t="str">
        <f>CONCATENATE(OrdersTable[[#This Row],[Clean_ID]],"-",OrdersTable[[#This Row],[Clean_Region]],"-",OrdersTable[[#This Row],[Clean_Product]])</f>
        <v>5468-WEST-Office Supplies</v>
      </c>
    </row>
    <row r="4471" spans="1:19" x14ac:dyDescent="0.3">
      <c r="A4471" t="s">
        <v>10918</v>
      </c>
      <c r="B4471" t="str">
        <f t="shared" si="414"/>
        <v>5469</v>
      </c>
      <c r="C4471" t="s">
        <v>10919</v>
      </c>
      <c r="D4471" t="str">
        <f t="shared" si="419"/>
        <v>Jeremy Mejia</v>
      </c>
      <c r="E4471" t="s">
        <v>44</v>
      </c>
      <c r="F4471" t="str">
        <f t="shared" si="415"/>
        <v>SOUTH</v>
      </c>
      <c r="G4471" t="s">
        <v>40</v>
      </c>
      <c r="H4471" t="str">
        <f t="shared" si="416"/>
        <v>Office Supplies</v>
      </c>
      <c r="I4471" s="2" t="s">
        <v>1224</v>
      </c>
      <c r="J4471" s="1">
        <v>45920</v>
      </c>
      <c r="K4471"/>
      <c r="L4471" s="4">
        <v>0</v>
      </c>
      <c r="M4471" s="4" t="str">
        <f t="shared" si="417"/>
        <v>Low Sales</v>
      </c>
      <c r="N4471" s="2" t="str">
        <f t="shared" si="418"/>
        <v>Grade C</v>
      </c>
      <c r="O4471"/>
      <c r="P4471" s="4">
        <v>0</v>
      </c>
      <c r="Q4471" t="s">
        <v>31</v>
      </c>
      <c r="R4471" s="4">
        <v>4</v>
      </c>
      <c r="S4471" t="str">
        <f>CONCATENATE(OrdersTable[[#This Row],[Clean_ID]],"-",OrdersTable[[#This Row],[Clean_Region]],"-",OrdersTable[[#This Row],[Clean_Product]])</f>
        <v>5469-SOUTH-Office Supplies</v>
      </c>
    </row>
    <row r="4472" spans="1:19" x14ac:dyDescent="0.3">
      <c r="A4472" t="s">
        <v>10920</v>
      </c>
      <c r="B4472" t="str">
        <f t="shared" si="414"/>
        <v>5470</v>
      </c>
      <c r="C4472" t="s">
        <v>10921</v>
      </c>
      <c r="D4472" t="str">
        <f t="shared" si="419"/>
        <v>Laura Cooke</v>
      </c>
      <c r="E4472" t="s">
        <v>21</v>
      </c>
      <c r="F4472" t="str">
        <f t="shared" si="415"/>
        <v>CENTRAL</v>
      </c>
      <c r="G4472" t="s">
        <v>80</v>
      </c>
      <c r="H4472" t="str">
        <f t="shared" si="416"/>
        <v>Furniture</v>
      </c>
      <c r="I4472" s="2" t="s">
        <v>565</v>
      </c>
      <c r="J4472" s="1">
        <v>45673</v>
      </c>
      <c r="K4472"/>
      <c r="L4472" s="4">
        <v>0</v>
      </c>
      <c r="M4472" s="4" t="str">
        <f t="shared" si="417"/>
        <v>Low Sales</v>
      </c>
      <c r="N4472" s="2" t="str">
        <f t="shared" si="418"/>
        <v>Grade C</v>
      </c>
      <c r="O4472">
        <v>5</v>
      </c>
      <c r="P4472" s="4">
        <v>5</v>
      </c>
      <c r="Q4472" t="s">
        <v>18</v>
      </c>
      <c r="R4472" s="4">
        <v>6</v>
      </c>
      <c r="S4472" t="str">
        <f>CONCATENATE(OrdersTable[[#This Row],[Clean_ID]],"-",OrdersTable[[#This Row],[Clean_Region]],"-",OrdersTable[[#This Row],[Clean_Product]])</f>
        <v>5470-CENTRAL-Furniture</v>
      </c>
    </row>
    <row r="4473" spans="1:19" x14ac:dyDescent="0.3">
      <c r="A4473" t="s">
        <v>10922</v>
      </c>
      <c r="B4473" t="str">
        <f t="shared" si="414"/>
        <v>5471</v>
      </c>
      <c r="C4473" t="s">
        <v>10066</v>
      </c>
      <c r="D4473" t="str">
        <f t="shared" si="419"/>
        <v>Jennifer Clark</v>
      </c>
      <c r="E4473" t="s">
        <v>44</v>
      </c>
      <c r="F4473" t="str">
        <f t="shared" si="415"/>
        <v>SOUTH</v>
      </c>
      <c r="G4473" t="s">
        <v>12</v>
      </c>
      <c r="H4473" t="str">
        <f t="shared" si="416"/>
        <v>Electronics</v>
      </c>
      <c r="I4473" s="2" t="s">
        <v>10923</v>
      </c>
      <c r="J4473" s="1">
        <v>45374</v>
      </c>
      <c r="K4473"/>
      <c r="L4473" s="4">
        <v>0</v>
      </c>
      <c r="M4473" s="4" t="str">
        <f t="shared" si="417"/>
        <v>Low Sales</v>
      </c>
      <c r="N4473" s="2" t="str">
        <f t="shared" si="418"/>
        <v>Grade C</v>
      </c>
      <c r="O4473">
        <v>15</v>
      </c>
      <c r="P4473" s="4">
        <v>15</v>
      </c>
      <c r="Q4473" t="s">
        <v>23</v>
      </c>
      <c r="R4473" s="4">
        <v>11</v>
      </c>
      <c r="S4473" t="str">
        <f>CONCATENATE(OrdersTable[[#This Row],[Clean_ID]],"-",OrdersTable[[#This Row],[Clean_Region]],"-",OrdersTable[[#This Row],[Clean_Product]])</f>
        <v>5471-SOUTH-Electronics</v>
      </c>
    </row>
    <row r="4474" spans="1:19" x14ac:dyDescent="0.3">
      <c r="A4474" t="s">
        <v>10924</v>
      </c>
      <c r="B4474" t="str">
        <f t="shared" si="414"/>
        <v>5472</v>
      </c>
      <c r="C4474" t="s">
        <v>10925</v>
      </c>
      <c r="D4474" t="str">
        <f t="shared" si="419"/>
        <v>Brenda Taylor</v>
      </c>
      <c r="E4474" t="s">
        <v>21</v>
      </c>
      <c r="F4474" t="str">
        <f t="shared" si="415"/>
        <v>CENTRAL</v>
      </c>
      <c r="G4474" t="s">
        <v>12</v>
      </c>
      <c r="H4474" t="str">
        <f t="shared" si="416"/>
        <v>Electronics</v>
      </c>
      <c r="I4474" s="2" t="s">
        <v>364</v>
      </c>
      <c r="J4474" s="1">
        <v>45297</v>
      </c>
      <c r="K4474">
        <v>4058.79</v>
      </c>
      <c r="L4474" s="4">
        <v>4058.79</v>
      </c>
      <c r="M4474" s="4" t="str">
        <f t="shared" si="417"/>
        <v>High Sales</v>
      </c>
      <c r="N4474" s="2" t="str">
        <f t="shared" si="418"/>
        <v>Grade A</v>
      </c>
      <c r="O4474"/>
      <c r="P4474" s="4">
        <v>0</v>
      </c>
      <c r="Q4474" t="s">
        <v>14</v>
      </c>
      <c r="R4474" s="4">
        <v>10</v>
      </c>
      <c r="S4474" t="str">
        <f>CONCATENATE(OrdersTable[[#This Row],[Clean_ID]],"-",OrdersTable[[#This Row],[Clean_Region]],"-",OrdersTable[[#This Row],[Clean_Product]])</f>
        <v>5472-CENTRAL-Electronics</v>
      </c>
    </row>
    <row r="4475" spans="1:19" x14ac:dyDescent="0.3">
      <c r="A4475" t="s">
        <v>10926</v>
      </c>
      <c r="B4475" t="str">
        <f t="shared" si="414"/>
        <v>5473</v>
      </c>
      <c r="C4475" t="s">
        <v>10927</v>
      </c>
      <c r="D4475" t="str">
        <f t="shared" si="419"/>
        <v>Lisa Rivera</v>
      </c>
      <c r="E4475" t="s">
        <v>51</v>
      </c>
      <c r="F4475" t="str">
        <f t="shared" si="415"/>
        <v>WEST</v>
      </c>
      <c r="G4475" t="s">
        <v>80</v>
      </c>
      <c r="H4475" t="str">
        <f t="shared" si="416"/>
        <v>Furniture</v>
      </c>
      <c r="I4475" s="2" t="s">
        <v>9488</v>
      </c>
      <c r="J4475" s="1">
        <v>45359</v>
      </c>
      <c r="K4475">
        <v>1232.93</v>
      </c>
      <c r="L4475" s="4">
        <v>1232.93</v>
      </c>
      <c r="M4475" s="4" t="str">
        <f t="shared" si="417"/>
        <v>Low Sales</v>
      </c>
      <c r="N4475" s="2" t="str">
        <f t="shared" si="418"/>
        <v>Grade C</v>
      </c>
      <c r="O4475">
        <v>10</v>
      </c>
      <c r="P4475" s="4">
        <v>10</v>
      </c>
      <c r="Q4475" t="s">
        <v>14</v>
      </c>
      <c r="R4475" s="4">
        <v>4</v>
      </c>
      <c r="S4475" t="str">
        <f>CONCATENATE(OrdersTable[[#This Row],[Clean_ID]],"-",OrdersTable[[#This Row],[Clean_Region]],"-",OrdersTable[[#This Row],[Clean_Product]])</f>
        <v>5473-WEST-Furniture</v>
      </c>
    </row>
    <row r="4476" spans="1:19" x14ac:dyDescent="0.3">
      <c r="A4476" t="s">
        <v>10928</v>
      </c>
      <c r="B4476" t="str">
        <f t="shared" si="414"/>
        <v>5474</v>
      </c>
      <c r="C4476" t="s">
        <v>10929</v>
      </c>
      <c r="D4476" t="str">
        <f t="shared" si="419"/>
        <v>Matthew Chaney</v>
      </c>
      <c r="E4476" t="s">
        <v>21</v>
      </c>
      <c r="F4476" t="str">
        <f t="shared" si="415"/>
        <v>CENTRAL</v>
      </c>
      <c r="G4476" t="s">
        <v>35</v>
      </c>
      <c r="H4476" t="str">
        <f t="shared" si="416"/>
        <v>Electronics</v>
      </c>
      <c r="I4476" s="2" t="s">
        <v>10930</v>
      </c>
      <c r="J4476" s="1">
        <v>45862</v>
      </c>
      <c r="K4476"/>
      <c r="L4476" s="4">
        <v>0</v>
      </c>
      <c r="M4476" s="4" t="str">
        <f t="shared" si="417"/>
        <v>Low Sales</v>
      </c>
      <c r="N4476" s="2" t="str">
        <f t="shared" si="418"/>
        <v>Grade C</v>
      </c>
      <c r="O4476"/>
      <c r="P4476" s="4">
        <v>0</v>
      </c>
      <c r="Q4476" t="s">
        <v>18</v>
      </c>
      <c r="R4476" s="4">
        <v>9</v>
      </c>
      <c r="S4476" t="str">
        <f>CONCATENATE(OrdersTable[[#This Row],[Clean_ID]],"-",OrdersTable[[#This Row],[Clean_Region]],"-",OrdersTable[[#This Row],[Clean_Product]])</f>
        <v>5474-CENTRAL-Electronics</v>
      </c>
    </row>
    <row r="4477" spans="1:19" x14ac:dyDescent="0.3">
      <c r="A4477" t="s">
        <v>10931</v>
      </c>
      <c r="B4477" t="str">
        <f t="shared" si="414"/>
        <v>5475</v>
      </c>
      <c r="C4477" t="s">
        <v>10932</v>
      </c>
      <c r="D4477" t="str">
        <f t="shared" si="419"/>
        <v>Russell Wolf</v>
      </c>
      <c r="E4477" t="s">
        <v>11</v>
      </c>
      <c r="F4477" t="str">
        <f t="shared" si="415"/>
        <v>NORTH</v>
      </c>
      <c r="G4477" t="s">
        <v>35</v>
      </c>
      <c r="H4477" t="str">
        <f t="shared" si="416"/>
        <v>Electronics</v>
      </c>
      <c r="I4477" s="2" t="s">
        <v>912</v>
      </c>
      <c r="J4477" s="1">
        <v>45674</v>
      </c>
      <c r="K4477"/>
      <c r="L4477" s="4">
        <v>0</v>
      </c>
      <c r="M4477" s="4" t="str">
        <f t="shared" si="417"/>
        <v>Low Sales</v>
      </c>
      <c r="N4477" s="2" t="str">
        <f t="shared" si="418"/>
        <v>Grade C</v>
      </c>
      <c r="O4477">
        <v>10</v>
      </c>
      <c r="P4477" s="4">
        <v>10</v>
      </c>
      <c r="Q4477" t="s">
        <v>23</v>
      </c>
      <c r="R4477" s="4">
        <v>12</v>
      </c>
      <c r="S4477" t="str">
        <f>CONCATENATE(OrdersTable[[#This Row],[Clean_ID]],"-",OrdersTable[[#This Row],[Clean_Region]],"-",OrdersTable[[#This Row],[Clean_Product]])</f>
        <v>5475-NORTH-Electronics</v>
      </c>
    </row>
    <row r="4478" spans="1:19" x14ac:dyDescent="0.3">
      <c r="A4478" t="s">
        <v>10933</v>
      </c>
      <c r="B4478" t="str">
        <f t="shared" si="414"/>
        <v>5476</v>
      </c>
      <c r="C4478" t="s">
        <v>10934</v>
      </c>
      <c r="D4478" t="str">
        <f t="shared" si="419"/>
        <v>Matthew Turner</v>
      </c>
      <c r="E4478" t="s">
        <v>44</v>
      </c>
      <c r="F4478" t="str">
        <f t="shared" si="415"/>
        <v>SOUTH</v>
      </c>
      <c r="G4478" t="s">
        <v>12</v>
      </c>
      <c r="H4478" t="str">
        <f t="shared" si="416"/>
        <v>Electronics</v>
      </c>
      <c r="I4478" s="2" t="s">
        <v>10935</v>
      </c>
      <c r="J4478" s="1">
        <v>45431</v>
      </c>
      <c r="K4478"/>
      <c r="L4478" s="4">
        <v>0</v>
      </c>
      <c r="M4478" s="4" t="str">
        <f t="shared" si="417"/>
        <v>Low Sales</v>
      </c>
      <c r="N4478" s="2" t="str">
        <f t="shared" si="418"/>
        <v>Grade C</v>
      </c>
      <c r="O4478">
        <v>15</v>
      </c>
      <c r="P4478" s="4">
        <v>15</v>
      </c>
      <c r="Q4478" t="s">
        <v>23</v>
      </c>
      <c r="R4478" s="4">
        <v>9</v>
      </c>
      <c r="S4478" t="str">
        <f>CONCATENATE(OrdersTable[[#This Row],[Clean_ID]],"-",OrdersTable[[#This Row],[Clean_Region]],"-",OrdersTable[[#This Row],[Clean_Product]])</f>
        <v>5476-SOUTH-Electronics</v>
      </c>
    </row>
    <row r="4479" spans="1:19" x14ac:dyDescent="0.3">
      <c r="A4479" t="s">
        <v>10936</v>
      </c>
      <c r="B4479" t="str">
        <f t="shared" si="414"/>
        <v>5477</v>
      </c>
      <c r="C4479" t="s">
        <v>10937</v>
      </c>
      <c r="D4479" t="str">
        <f t="shared" si="419"/>
        <v>Angela Schultz</v>
      </c>
      <c r="E4479" t="s">
        <v>34</v>
      </c>
      <c r="F4479" t="str">
        <f t="shared" si="415"/>
        <v>NORTH</v>
      </c>
      <c r="G4479" t="s">
        <v>12</v>
      </c>
      <c r="H4479" t="str">
        <f t="shared" si="416"/>
        <v>Electronics</v>
      </c>
      <c r="I4479" s="2" t="s">
        <v>10938</v>
      </c>
      <c r="J4479" s="1">
        <v>45482</v>
      </c>
      <c r="K4479">
        <v>830.34</v>
      </c>
      <c r="L4479" s="4">
        <v>830.34</v>
      </c>
      <c r="M4479" s="4" t="str">
        <f t="shared" si="417"/>
        <v>Low Sales</v>
      </c>
      <c r="N4479" s="2" t="str">
        <f t="shared" si="418"/>
        <v>Grade C</v>
      </c>
      <c r="O4479">
        <v>15</v>
      </c>
      <c r="P4479" s="4">
        <v>15</v>
      </c>
      <c r="Q4479" t="s">
        <v>31</v>
      </c>
      <c r="R4479" s="4">
        <v>2</v>
      </c>
      <c r="S4479" t="str">
        <f>CONCATENATE(OrdersTable[[#This Row],[Clean_ID]],"-",OrdersTable[[#This Row],[Clean_Region]],"-",OrdersTable[[#This Row],[Clean_Product]])</f>
        <v>5477-NORTH-Electronics</v>
      </c>
    </row>
    <row r="4480" spans="1:19" x14ac:dyDescent="0.3">
      <c r="A4480" t="s">
        <v>10939</v>
      </c>
      <c r="B4480" t="str">
        <f t="shared" si="414"/>
        <v>5478</v>
      </c>
      <c r="C4480" t="s">
        <v>10940</v>
      </c>
      <c r="D4480" t="str">
        <f t="shared" si="419"/>
        <v>Cynthia Kim</v>
      </c>
      <c r="E4480" t="s">
        <v>51</v>
      </c>
      <c r="F4480" t="str">
        <f t="shared" si="415"/>
        <v>WEST</v>
      </c>
      <c r="G4480" t="s">
        <v>80</v>
      </c>
      <c r="H4480" t="str">
        <f t="shared" si="416"/>
        <v>Furniture</v>
      </c>
      <c r="I4480" s="2" t="s">
        <v>5150</v>
      </c>
      <c r="J4480" s="1">
        <v>45876</v>
      </c>
      <c r="K4480">
        <v>4013.19</v>
      </c>
      <c r="L4480" s="4">
        <v>4013.19</v>
      </c>
      <c r="M4480" s="4" t="str">
        <f t="shared" si="417"/>
        <v>High Sales</v>
      </c>
      <c r="N4480" s="2" t="str">
        <f t="shared" si="418"/>
        <v>Grade A</v>
      </c>
      <c r="O4480"/>
      <c r="P4480" s="4">
        <v>0</v>
      </c>
      <c r="Q4480" t="s">
        <v>18</v>
      </c>
      <c r="R4480" s="4">
        <v>2</v>
      </c>
      <c r="S4480" t="str">
        <f>CONCATENATE(OrdersTable[[#This Row],[Clean_ID]],"-",OrdersTable[[#This Row],[Clean_Region]],"-",OrdersTable[[#This Row],[Clean_Product]])</f>
        <v>5478-WEST-Furniture</v>
      </c>
    </row>
    <row r="4481" spans="1:19" x14ac:dyDescent="0.3">
      <c r="A4481" t="s">
        <v>10941</v>
      </c>
      <c r="B4481" t="str">
        <f t="shared" si="414"/>
        <v>5479</v>
      </c>
      <c r="C4481" t="s">
        <v>10942</v>
      </c>
      <c r="D4481" t="str">
        <f t="shared" si="419"/>
        <v>Ashley Hopkins</v>
      </c>
      <c r="E4481" t="s">
        <v>51</v>
      </c>
      <c r="F4481" t="str">
        <f t="shared" si="415"/>
        <v>WEST</v>
      </c>
      <c r="G4481" t="s">
        <v>35</v>
      </c>
      <c r="H4481" t="str">
        <f t="shared" si="416"/>
        <v>Electronics</v>
      </c>
      <c r="I4481" s="2" t="s">
        <v>2699</v>
      </c>
      <c r="J4481" s="1">
        <v>45814</v>
      </c>
      <c r="K4481">
        <v>1711.45</v>
      </c>
      <c r="L4481" s="4">
        <v>1711.45</v>
      </c>
      <c r="M4481" s="4" t="str">
        <f t="shared" si="417"/>
        <v>Low Sales</v>
      </c>
      <c r="N4481" s="2" t="str">
        <f t="shared" si="418"/>
        <v>Grade C</v>
      </c>
      <c r="O4481">
        <v>10</v>
      </c>
      <c r="P4481" s="4">
        <v>10</v>
      </c>
      <c r="Q4481" t="s">
        <v>37</v>
      </c>
      <c r="R4481" s="4">
        <v>11</v>
      </c>
      <c r="S4481" t="str">
        <f>CONCATENATE(OrdersTable[[#This Row],[Clean_ID]],"-",OrdersTable[[#This Row],[Clean_Region]],"-",OrdersTable[[#This Row],[Clean_Product]])</f>
        <v>5479-WEST-Electronics</v>
      </c>
    </row>
    <row r="4482" spans="1:19" x14ac:dyDescent="0.3">
      <c r="A4482" t="s">
        <v>10943</v>
      </c>
      <c r="B4482" t="str">
        <f t="shared" ref="B4482:B4545" si="420">RIGHT(A4482, 4)</f>
        <v>5480</v>
      </c>
      <c r="C4482" t="s">
        <v>10944</v>
      </c>
      <c r="D4482" t="str">
        <f t="shared" si="419"/>
        <v>Joshua Stout</v>
      </c>
      <c r="E4482" t="s">
        <v>26</v>
      </c>
      <c r="F4482" t="str">
        <f t="shared" ref="F4482:F4545" si="421">UPPER(TRIM(E4482))</f>
        <v>EAST</v>
      </c>
      <c r="G4482" t="s">
        <v>35</v>
      </c>
      <c r="H4482" t="str">
        <f t="shared" ref="H4482:H4545" si="422">PROPER(TRIM(G4482))</f>
        <v>Electronics</v>
      </c>
      <c r="I4482" s="2" t="s">
        <v>9904</v>
      </c>
      <c r="J4482" s="1">
        <v>45674</v>
      </c>
      <c r="K4482"/>
      <c r="L4482" s="4">
        <v>0</v>
      </c>
      <c r="M4482" s="4" t="str">
        <f t="shared" ref="M4482:M4545" si="423">IF(L4482&gt;2500, "High Sales", "Low Sales")</f>
        <v>Low Sales</v>
      </c>
      <c r="N4482" s="2" t="str">
        <f t="shared" ref="N4482:N4545" si="424">IF(OR(ISBLANK(L4482), L4482="", L4482=0), "Grade C", IF(L4482&gt;=4000, "Grade A", IF(L4482&gt;=2000, "Grade B", "Grade C")))</f>
        <v>Grade C</v>
      </c>
      <c r="O4482">
        <v>15</v>
      </c>
      <c r="P4482" s="4">
        <v>15</v>
      </c>
      <c r="Q4482" t="s">
        <v>23</v>
      </c>
      <c r="R4482" s="4">
        <v>12</v>
      </c>
      <c r="S4482" t="str">
        <f>CONCATENATE(OrdersTable[[#This Row],[Clean_ID]],"-",OrdersTable[[#This Row],[Clean_Region]],"-",OrdersTable[[#This Row],[Clean_Product]])</f>
        <v>5480-EAST-Electronics</v>
      </c>
    </row>
    <row r="4483" spans="1:19" x14ac:dyDescent="0.3">
      <c r="A4483" t="s">
        <v>10945</v>
      </c>
      <c r="B4483" t="str">
        <f t="shared" si="420"/>
        <v>5481</v>
      </c>
      <c r="C4483" t="s">
        <v>10946</v>
      </c>
      <c r="D4483" t="str">
        <f t="shared" ref="D4483:D4546" si="425">PROPER(TRIM(C4483))</f>
        <v>Gregory Jones</v>
      </c>
      <c r="E4483" t="s">
        <v>11</v>
      </c>
      <c r="F4483" t="str">
        <f t="shared" si="421"/>
        <v>NORTH</v>
      </c>
      <c r="G4483" t="s">
        <v>35</v>
      </c>
      <c r="H4483" t="str">
        <f t="shared" si="422"/>
        <v>Electronics</v>
      </c>
      <c r="I4483" s="2" t="s">
        <v>9660</v>
      </c>
      <c r="J4483" s="1">
        <v>46357</v>
      </c>
      <c r="K4483">
        <v>3915.82</v>
      </c>
      <c r="L4483" s="4">
        <v>3915.82</v>
      </c>
      <c r="M4483" s="4" t="str">
        <f t="shared" si="423"/>
        <v>High Sales</v>
      </c>
      <c r="N4483" s="2" t="str">
        <f t="shared" si="424"/>
        <v>Grade B</v>
      </c>
      <c r="O4483">
        <v>20</v>
      </c>
      <c r="P4483" s="4">
        <v>20</v>
      </c>
      <c r="Q4483" t="s">
        <v>31</v>
      </c>
      <c r="R4483" s="4">
        <v>4</v>
      </c>
      <c r="S4483" t="str">
        <f>CONCATENATE(OrdersTable[[#This Row],[Clean_ID]],"-",OrdersTable[[#This Row],[Clean_Region]],"-",OrdersTable[[#This Row],[Clean_Product]])</f>
        <v>5481-NORTH-Electronics</v>
      </c>
    </row>
    <row r="4484" spans="1:19" x14ac:dyDescent="0.3">
      <c r="A4484" t="s">
        <v>10947</v>
      </c>
      <c r="B4484" t="str">
        <f t="shared" si="420"/>
        <v>5482</v>
      </c>
      <c r="C4484" t="s">
        <v>10948</v>
      </c>
      <c r="D4484" t="str">
        <f t="shared" si="425"/>
        <v>Crystal Jimenez</v>
      </c>
      <c r="E4484" t="s">
        <v>34</v>
      </c>
      <c r="F4484" t="str">
        <f t="shared" si="421"/>
        <v>NORTH</v>
      </c>
      <c r="G4484" t="s">
        <v>80</v>
      </c>
      <c r="H4484" t="str">
        <f t="shared" si="422"/>
        <v>Furniture</v>
      </c>
      <c r="I4484" s="2" t="s">
        <v>1472</v>
      </c>
      <c r="J4484" s="1">
        <v>45977</v>
      </c>
      <c r="K4484"/>
      <c r="L4484" s="4">
        <v>0</v>
      </c>
      <c r="M4484" s="4" t="str">
        <f t="shared" si="423"/>
        <v>Low Sales</v>
      </c>
      <c r="N4484" s="2" t="str">
        <f t="shared" si="424"/>
        <v>Grade C</v>
      </c>
      <c r="O4484">
        <v>10</v>
      </c>
      <c r="P4484" s="4">
        <v>10</v>
      </c>
      <c r="Q4484" t="s">
        <v>31</v>
      </c>
      <c r="R4484" s="4">
        <v>4</v>
      </c>
      <c r="S4484" t="str">
        <f>CONCATENATE(OrdersTable[[#This Row],[Clean_ID]],"-",OrdersTable[[#This Row],[Clean_Region]],"-",OrdersTable[[#This Row],[Clean_Product]])</f>
        <v>5482-NORTH-Furniture</v>
      </c>
    </row>
    <row r="4485" spans="1:19" x14ac:dyDescent="0.3">
      <c r="A4485" t="s">
        <v>10949</v>
      </c>
      <c r="B4485" t="str">
        <f t="shared" si="420"/>
        <v>5483</v>
      </c>
      <c r="C4485" t="s">
        <v>10950</v>
      </c>
      <c r="D4485" t="str">
        <f t="shared" si="425"/>
        <v>Kimberly West</v>
      </c>
      <c r="E4485" t="s">
        <v>21</v>
      </c>
      <c r="F4485" t="str">
        <f t="shared" si="421"/>
        <v>CENTRAL</v>
      </c>
      <c r="G4485" t="s">
        <v>12</v>
      </c>
      <c r="H4485" t="str">
        <f t="shared" si="422"/>
        <v>Electronics</v>
      </c>
      <c r="I4485" s="2" t="s">
        <v>1113</v>
      </c>
      <c r="J4485" s="1">
        <v>45362</v>
      </c>
      <c r="K4485"/>
      <c r="L4485" s="4">
        <v>0</v>
      </c>
      <c r="M4485" s="4" t="str">
        <f t="shared" si="423"/>
        <v>Low Sales</v>
      </c>
      <c r="N4485" s="2" t="str">
        <f t="shared" si="424"/>
        <v>Grade C</v>
      </c>
      <c r="O4485">
        <v>5</v>
      </c>
      <c r="P4485" s="4">
        <v>5</v>
      </c>
      <c r="Q4485" t="s">
        <v>37</v>
      </c>
      <c r="R4485" s="4">
        <v>3</v>
      </c>
      <c r="S4485" t="str">
        <f>CONCATENATE(OrdersTable[[#This Row],[Clean_ID]],"-",OrdersTable[[#This Row],[Clean_Region]],"-",OrdersTable[[#This Row],[Clean_Product]])</f>
        <v>5483-CENTRAL-Electronics</v>
      </c>
    </row>
    <row r="4486" spans="1:19" x14ac:dyDescent="0.3">
      <c r="A4486" t="s">
        <v>10951</v>
      </c>
      <c r="B4486" t="str">
        <f t="shared" si="420"/>
        <v>5484</v>
      </c>
      <c r="C4486" t="s">
        <v>10952</v>
      </c>
      <c r="D4486" t="str">
        <f t="shared" si="425"/>
        <v>Jay Stewart</v>
      </c>
      <c r="E4486" t="s">
        <v>51</v>
      </c>
      <c r="F4486" t="str">
        <f t="shared" si="421"/>
        <v>WEST</v>
      </c>
      <c r="G4486" t="s">
        <v>80</v>
      </c>
      <c r="H4486" t="str">
        <f t="shared" si="422"/>
        <v>Furniture</v>
      </c>
      <c r="I4486" s="2" t="s">
        <v>9395</v>
      </c>
      <c r="J4486" s="1">
        <v>45343</v>
      </c>
      <c r="K4486">
        <v>1394.79</v>
      </c>
      <c r="L4486" s="4">
        <v>1394.79</v>
      </c>
      <c r="M4486" s="4" t="str">
        <f t="shared" si="423"/>
        <v>Low Sales</v>
      </c>
      <c r="N4486" s="2" t="str">
        <f t="shared" si="424"/>
        <v>Grade C</v>
      </c>
      <c r="O4486">
        <v>10</v>
      </c>
      <c r="P4486" s="4">
        <v>10</v>
      </c>
      <c r="Q4486" t="s">
        <v>23</v>
      </c>
      <c r="R4486" s="4">
        <v>10</v>
      </c>
      <c r="S4486" t="str">
        <f>CONCATENATE(OrdersTable[[#This Row],[Clean_ID]],"-",OrdersTable[[#This Row],[Clean_Region]],"-",OrdersTable[[#This Row],[Clean_Product]])</f>
        <v>5484-WEST-Furniture</v>
      </c>
    </row>
    <row r="4487" spans="1:19" x14ac:dyDescent="0.3">
      <c r="A4487" t="s">
        <v>10953</v>
      </c>
      <c r="B4487" t="str">
        <f t="shared" si="420"/>
        <v>5485</v>
      </c>
      <c r="C4487" t="s">
        <v>10954</v>
      </c>
      <c r="D4487" t="str">
        <f t="shared" si="425"/>
        <v>Melvin Hall</v>
      </c>
      <c r="E4487" t="s">
        <v>11</v>
      </c>
      <c r="F4487" t="str">
        <f t="shared" si="421"/>
        <v>NORTH</v>
      </c>
      <c r="G4487" t="s">
        <v>40</v>
      </c>
      <c r="H4487" t="str">
        <f t="shared" si="422"/>
        <v>Office Supplies</v>
      </c>
      <c r="I4487" s="2" t="s">
        <v>3201</v>
      </c>
      <c r="J4487" s="1">
        <v>45753</v>
      </c>
      <c r="K4487"/>
      <c r="L4487" s="4">
        <v>0</v>
      </c>
      <c r="M4487" s="4" t="str">
        <f t="shared" si="423"/>
        <v>Low Sales</v>
      </c>
      <c r="N4487" s="2" t="str">
        <f t="shared" si="424"/>
        <v>Grade C</v>
      </c>
      <c r="O4487">
        <v>10</v>
      </c>
      <c r="P4487" s="4">
        <v>10</v>
      </c>
      <c r="Q4487" t="s">
        <v>37</v>
      </c>
      <c r="R4487" s="4">
        <v>5</v>
      </c>
      <c r="S4487" t="str">
        <f>CONCATENATE(OrdersTable[[#This Row],[Clean_ID]],"-",OrdersTable[[#This Row],[Clean_Region]],"-",OrdersTable[[#This Row],[Clean_Product]])</f>
        <v>5485-NORTH-Office Supplies</v>
      </c>
    </row>
    <row r="4488" spans="1:19" x14ac:dyDescent="0.3">
      <c r="A4488" t="s">
        <v>10955</v>
      </c>
      <c r="B4488" t="str">
        <f t="shared" si="420"/>
        <v>5486</v>
      </c>
      <c r="C4488" t="s">
        <v>10956</v>
      </c>
      <c r="D4488" t="str">
        <f t="shared" si="425"/>
        <v>Sabrina Ramirez</v>
      </c>
      <c r="E4488" t="s">
        <v>44</v>
      </c>
      <c r="F4488" t="str">
        <f t="shared" si="421"/>
        <v>SOUTH</v>
      </c>
      <c r="G4488" t="s">
        <v>80</v>
      </c>
      <c r="H4488" t="str">
        <f t="shared" si="422"/>
        <v>Furniture</v>
      </c>
      <c r="I4488" s="2" t="s">
        <v>10957</v>
      </c>
      <c r="J4488" s="1">
        <v>45882</v>
      </c>
      <c r="K4488"/>
      <c r="L4488" s="4">
        <v>0</v>
      </c>
      <c r="M4488" s="4" t="str">
        <f t="shared" si="423"/>
        <v>Low Sales</v>
      </c>
      <c r="N4488" s="2" t="str">
        <f t="shared" si="424"/>
        <v>Grade C</v>
      </c>
      <c r="O4488">
        <v>20</v>
      </c>
      <c r="P4488" s="4">
        <v>20</v>
      </c>
      <c r="Q4488" t="s">
        <v>14</v>
      </c>
      <c r="R4488" s="4">
        <v>13</v>
      </c>
      <c r="S4488" t="str">
        <f>CONCATENATE(OrdersTable[[#This Row],[Clean_ID]],"-",OrdersTable[[#This Row],[Clean_Region]],"-",OrdersTable[[#This Row],[Clean_Product]])</f>
        <v>5486-SOUTH-Furniture</v>
      </c>
    </row>
    <row r="4489" spans="1:19" x14ac:dyDescent="0.3">
      <c r="A4489" t="s">
        <v>10958</v>
      </c>
      <c r="B4489" t="str">
        <f t="shared" si="420"/>
        <v>5487</v>
      </c>
      <c r="C4489" t="s">
        <v>10959</v>
      </c>
      <c r="D4489" t="str">
        <f t="shared" si="425"/>
        <v>Emily Stevens</v>
      </c>
      <c r="E4489" t="s">
        <v>21</v>
      </c>
      <c r="F4489" t="str">
        <f t="shared" si="421"/>
        <v>CENTRAL</v>
      </c>
      <c r="G4489" t="s">
        <v>40</v>
      </c>
      <c r="H4489" t="str">
        <f t="shared" si="422"/>
        <v>Office Supplies</v>
      </c>
      <c r="I4489" s="2" t="s">
        <v>2273</v>
      </c>
      <c r="J4489" s="1">
        <v>45624</v>
      </c>
      <c r="K4489"/>
      <c r="L4489" s="4">
        <v>0</v>
      </c>
      <c r="M4489" s="4" t="str">
        <f t="shared" si="423"/>
        <v>Low Sales</v>
      </c>
      <c r="N4489" s="2" t="str">
        <f t="shared" si="424"/>
        <v>Grade C</v>
      </c>
      <c r="O4489">
        <v>10</v>
      </c>
      <c r="P4489" s="4">
        <v>10</v>
      </c>
      <c r="Q4489" t="s">
        <v>37</v>
      </c>
      <c r="R4489" s="4">
        <v>11</v>
      </c>
      <c r="S4489" t="str">
        <f>CONCATENATE(OrdersTable[[#This Row],[Clean_ID]],"-",OrdersTable[[#This Row],[Clean_Region]],"-",OrdersTable[[#This Row],[Clean_Product]])</f>
        <v>5487-CENTRAL-Office Supplies</v>
      </c>
    </row>
    <row r="4490" spans="1:19" x14ac:dyDescent="0.3">
      <c r="A4490" t="s">
        <v>10960</v>
      </c>
      <c r="B4490" t="str">
        <f t="shared" si="420"/>
        <v>5488</v>
      </c>
      <c r="C4490" t="s">
        <v>10961</v>
      </c>
      <c r="D4490" t="str">
        <f t="shared" si="425"/>
        <v>Daniel Ayers</v>
      </c>
      <c r="E4490" t="s">
        <v>26</v>
      </c>
      <c r="F4490" t="str">
        <f t="shared" si="421"/>
        <v>EAST</v>
      </c>
      <c r="G4490" t="s">
        <v>40</v>
      </c>
      <c r="H4490" t="str">
        <f t="shared" si="422"/>
        <v>Office Supplies</v>
      </c>
      <c r="I4490" s="2" t="s">
        <v>3948</v>
      </c>
      <c r="J4490" s="1">
        <v>46113</v>
      </c>
      <c r="K4490">
        <v>349.19</v>
      </c>
      <c r="L4490" s="4">
        <v>349.19</v>
      </c>
      <c r="M4490" s="4" t="str">
        <f t="shared" si="423"/>
        <v>Low Sales</v>
      </c>
      <c r="N4490" s="2" t="str">
        <f t="shared" si="424"/>
        <v>Grade C</v>
      </c>
      <c r="O4490">
        <v>5</v>
      </c>
      <c r="P4490" s="4">
        <v>5</v>
      </c>
      <c r="Q4490" t="s">
        <v>31</v>
      </c>
      <c r="R4490" s="4">
        <v>3</v>
      </c>
      <c r="S4490" t="str">
        <f>CONCATENATE(OrdersTable[[#This Row],[Clean_ID]],"-",OrdersTable[[#This Row],[Clean_Region]],"-",OrdersTable[[#This Row],[Clean_Product]])</f>
        <v>5488-EAST-Office Supplies</v>
      </c>
    </row>
    <row r="4491" spans="1:19" x14ac:dyDescent="0.3">
      <c r="A4491" t="s">
        <v>10962</v>
      </c>
      <c r="B4491" t="str">
        <f t="shared" si="420"/>
        <v>5489</v>
      </c>
      <c r="C4491" t="s">
        <v>10963</v>
      </c>
      <c r="D4491" t="str">
        <f t="shared" si="425"/>
        <v>Gregory Martin</v>
      </c>
      <c r="E4491" t="s">
        <v>51</v>
      </c>
      <c r="F4491" t="str">
        <f t="shared" si="421"/>
        <v>WEST</v>
      </c>
      <c r="G4491" t="s">
        <v>35</v>
      </c>
      <c r="H4491" t="str">
        <f t="shared" si="422"/>
        <v>Electronics</v>
      </c>
      <c r="I4491" s="2" t="s">
        <v>10964</v>
      </c>
      <c r="J4491" s="1">
        <v>45558</v>
      </c>
      <c r="K4491"/>
      <c r="L4491" s="4">
        <v>0</v>
      </c>
      <c r="M4491" s="4" t="str">
        <f t="shared" si="423"/>
        <v>Low Sales</v>
      </c>
      <c r="N4491" s="2" t="str">
        <f t="shared" si="424"/>
        <v>Grade C</v>
      </c>
      <c r="O4491"/>
      <c r="P4491" s="4">
        <v>0</v>
      </c>
      <c r="Q4491" t="s">
        <v>18</v>
      </c>
      <c r="R4491" s="4">
        <v>2</v>
      </c>
      <c r="S4491" t="str">
        <f>CONCATENATE(OrdersTable[[#This Row],[Clean_ID]],"-",OrdersTable[[#This Row],[Clean_Region]],"-",OrdersTable[[#This Row],[Clean_Product]])</f>
        <v>5489-WEST-Electronics</v>
      </c>
    </row>
    <row r="4492" spans="1:19" x14ac:dyDescent="0.3">
      <c r="A4492" t="s">
        <v>10965</v>
      </c>
      <c r="B4492" t="str">
        <f t="shared" si="420"/>
        <v>5490</v>
      </c>
      <c r="C4492" t="s">
        <v>10966</v>
      </c>
      <c r="D4492" t="str">
        <f t="shared" si="425"/>
        <v>Kevin Watson</v>
      </c>
      <c r="E4492" t="s">
        <v>34</v>
      </c>
      <c r="F4492" t="str">
        <f t="shared" si="421"/>
        <v>NORTH</v>
      </c>
      <c r="G4492" t="s">
        <v>12</v>
      </c>
      <c r="H4492" t="str">
        <f t="shared" si="422"/>
        <v>Electronics</v>
      </c>
      <c r="I4492" s="2" t="s">
        <v>10967</v>
      </c>
      <c r="J4492" s="1">
        <v>45829</v>
      </c>
      <c r="K4492"/>
      <c r="L4492" s="4">
        <v>0</v>
      </c>
      <c r="M4492" s="4" t="str">
        <f t="shared" si="423"/>
        <v>Low Sales</v>
      </c>
      <c r="N4492" s="2" t="str">
        <f t="shared" si="424"/>
        <v>Grade C</v>
      </c>
      <c r="O4492"/>
      <c r="P4492" s="4">
        <v>0</v>
      </c>
      <c r="Q4492" t="s">
        <v>37</v>
      </c>
      <c r="R4492" s="4">
        <v>11</v>
      </c>
      <c r="S4492" t="str">
        <f>CONCATENATE(OrdersTable[[#This Row],[Clean_ID]],"-",OrdersTable[[#This Row],[Clean_Region]],"-",OrdersTable[[#This Row],[Clean_Product]])</f>
        <v>5490-NORTH-Electronics</v>
      </c>
    </row>
    <row r="4493" spans="1:19" x14ac:dyDescent="0.3">
      <c r="A4493" t="s">
        <v>10968</v>
      </c>
      <c r="B4493" t="str">
        <f t="shared" si="420"/>
        <v>5491</v>
      </c>
      <c r="C4493" t="s">
        <v>10969</v>
      </c>
      <c r="D4493" t="str">
        <f t="shared" si="425"/>
        <v>Nicholas Woods</v>
      </c>
      <c r="E4493" t="s">
        <v>34</v>
      </c>
      <c r="F4493" t="str">
        <f t="shared" si="421"/>
        <v>NORTH</v>
      </c>
      <c r="G4493" t="s">
        <v>80</v>
      </c>
      <c r="H4493" t="str">
        <f t="shared" si="422"/>
        <v>Furniture</v>
      </c>
      <c r="I4493" s="2" t="s">
        <v>3373</v>
      </c>
      <c r="J4493" s="1">
        <v>45451</v>
      </c>
      <c r="K4493"/>
      <c r="L4493" s="4">
        <v>0</v>
      </c>
      <c r="M4493" s="4" t="str">
        <f t="shared" si="423"/>
        <v>Low Sales</v>
      </c>
      <c r="N4493" s="2" t="str">
        <f t="shared" si="424"/>
        <v>Grade C</v>
      </c>
      <c r="O4493">
        <v>20</v>
      </c>
      <c r="P4493" s="4">
        <v>20</v>
      </c>
      <c r="Q4493" t="s">
        <v>31</v>
      </c>
      <c r="R4493" s="4">
        <v>4</v>
      </c>
      <c r="S4493" t="str">
        <f>CONCATENATE(OrdersTable[[#This Row],[Clean_ID]],"-",OrdersTable[[#This Row],[Clean_Region]],"-",OrdersTable[[#This Row],[Clean_Product]])</f>
        <v>5491-NORTH-Furniture</v>
      </c>
    </row>
    <row r="4494" spans="1:19" x14ac:dyDescent="0.3">
      <c r="A4494" t="s">
        <v>10970</v>
      </c>
      <c r="B4494" t="str">
        <f t="shared" si="420"/>
        <v>5492</v>
      </c>
      <c r="C4494" t="s">
        <v>10971</v>
      </c>
      <c r="D4494" t="str">
        <f t="shared" si="425"/>
        <v>David Taylor Dds</v>
      </c>
      <c r="E4494" t="s">
        <v>21</v>
      </c>
      <c r="F4494" t="str">
        <f t="shared" si="421"/>
        <v>CENTRAL</v>
      </c>
      <c r="G4494" t="s">
        <v>40</v>
      </c>
      <c r="H4494" t="str">
        <f t="shared" si="422"/>
        <v>Office Supplies</v>
      </c>
      <c r="I4494" s="2" t="s">
        <v>1591</v>
      </c>
      <c r="J4494" s="1">
        <v>46107</v>
      </c>
      <c r="K4494">
        <v>4444.3100000000004</v>
      </c>
      <c r="L4494" s="4">
        <v>4444.3100000000004</v>
      </c>
      <c r="M4494" s="4" t="str">
        <f t="shared" si="423"/>
        <v>High Sales</v>
      </c>
      <c r="N4494" s="2" t="str">
        <f t="shared" si="424"/>
        <v>Grade A</v>
      </c>
      <c r="O4494">
        <v>5</v>
      </c>
      <c r="P4494" s="4">
        <v>5</v>
      </c>
      <c r="Q4494" t="s">
        <v>14</v>
      </c>
      <c r="R4494" s="4">
        <v>6</v>
      </c>
      <c r="S4494" t="str">
        <f>CONCATENATE(OrdersTable[[#This Row],[Clean_ID]],"-",OrdersTable[[#This Row],[Clean_Region]],"-",OrdersTable[[#This Row],[Clean_Product]])</f>
        <v>5492-CENTRAL-Office Supplies</v>
      </c>
    </row>
    <row r="4495" spans="1:19" x14ac:dyDescent="0.3">
      <c r="A4495" t="s">
        <v>10972</v>
      </c>
      <c r="B4495" t="str">
        <f t="shared" si="420"/>
        <v>5493</v>
      </c>
      <c r="C4495" t="s">
        <v>10973</v>
      </c>
      <c r="D4495" t="str">
        <f t="shared" si="425"/>
        <v>Timothy Murphy</v>
      </c>
      <c r="E4495" t="s">
        <v>11</v>
      </c>
      <c r="F4495" t="str">
        <f t="shared" si="421"/>
        <v>NORTH</v>
      </c>
      <c r="G4495" t="s">
        <v>35</v>
      </c>
      <c r="H4495" t="str">
        <f t="shared" si="422"/>
        <v>Electronics</v>
      </c>
      <c r="I4495" s="2" t="s">
        <v>1329</v>
      </c>
      <c r="J4495" s="1">
        <v>45330</v>
      </c>
      <c r="K4495"/>
      <c r="L4495" s="4">
        <v>0</v>
      </c>
      <c r="M4495" s="4" t="str">
        <f t="shared" si="423"/>
        <v>Low Sales</v>
      </c>
      <c r="N4495" s="2" t="str">
        <f t="shared" si="424"/>
        <v>Grade C</v>
      </c>
      <c r="O4495">
        <v>20</v>
      </c>
      <c r="P4495" s="4">
        <v>20</v>
      </c>
      <c r="Q4495" t="s">
        <v>14</v>
      </c>
      <c r="R4495" s="4">
        <v>11</v>
      </c>
      <c r="S4495" t="str">
        <f>CONCATENATE(OrdersTable[[#This Row],[Clean_ID]],"-",OrdersTable[[#This Row],[Clean_Region]],"-",OrdersTable[[#This Row],[Clean_Product]])</f>
        <v>5493-NORTH-Electronics</v>
      </c>
    </row>
    <row r="4496" spans="1:19" x14ac:dyDescent="0.3">
      <c r="A4496" t="s">
        <v>10974</v>
      </c>
      <c r="B4496" t="str">
        <f t="shared" si="420"/>
        <v>5494</v>
      </c>
      <c r="C4496" t="s">
        <v>10975</v>
      </c>
      <c r="D4496" t="str">
        <f t="shared" si="425"/>
        <v>Christina Terry</v>
      </c>
      <c r="E4496" t="s">
        <v>34</v>
      </c>
      <c r="F4496" t="str">
        <f t="shared" si="421"/>
        <v>NORTH</v>
      </c>
      <c r="G4496" t="s">
        <v>35</v>
      </c>
      <c r="H4496" t="str">
        <f t="shared" si="422"/>
        <v>Electronics</v>
      </c>
      <c r="I4496" s="2" t="s">
        <v>10976</v>
      </c>
      <c r="J4496" s="1">
        <v>45585</v>
      </c>
      <c r="K4496">
        <v>848.79</v>
      </c>
      <c r="L4496" s="4">
        <v>848.79</v>
      </c>
      <c r="M4496" s="4" t="str">
        <f t="shared" si="423"/>
        <v>Low Sales</v>
      </c>
      <c r="N4496" s="2" t="str">
        <f t="shared" si="424"/>
        <v>Grade C</v>
      </c>
      <c r="O4496">
        <v>15</v>
      </c>
      <c r="P4496" s="4">
        <v>15</v>
      </c>
      <c r="Q4496" t="s">
        <v>31</v>
      </c>
      <c r="R4496" s="4">
        <v>15</v>
      </c>
      <c r="S4496" t="str">
        <f>CONCATENATE(OrdersTable[[#This Row],[Clean_ID]],"-",OrdersTable[[#This Row],[Clean_Region]],"-",OrdersTable[[#This Row],[Clean_Product]])</f>
        <v>5494-NORTH-Electronics</v>
      </c>
    </row>
    <row r="4497" spans="1:19" x14ac:dyDescent="0.3">
      <c r="A4497" t="s">
        <v>10977</v>
      </c>
      <c r="B4497" t="str">
        <f t="shared" si="420"/>
        <v>5495</v>
      </c>
      <c r="C4497" t="s">
        <v>10978</v>
      </c>
      <c r="D4497" t="str">
        <f t="shared" si="425"/>
        <v>Robert Schneider</v>
      </c>
      <c r="E4497" t="s">
        <v>26</v>
      </c>
      <c r="F4497" t="str">
        <f t="shared" si="421"/>
        <v>EAST</v>
      </c>
      <c r="G4497" t="s">
        <v>40</v>
      </c>
      <c r="H4497" t="str">
        <f t="shared" si="422"/>
        <v>Office Supplies</v>
      </c>
      <c r="I4497" s="2" t="s">
        <v>9090</v>
      </c>
      <c r="J4497" s="1">
        <v>45718</v>
      </c>
      <c r="K4497">
        <v>66.069999999999993</v>
      </c>
      <c r="L4497" s="4">
        <v>66.069999999999993</v>
      </c>
      <c r="M4497" s="4" t="str">
        <f t="shared" si="423"/>
        <v>Low Sales</v>
      </c>
      <c r="N4497" s="2" t="str">
        <f t="shared" si="424"/>
        <v>Grade C</v>
      </c>
      <c r="O4497">
        <v>5</v>
      </c>
      <c r="P4497" s="4">
        <v>5</v>
      </c>
      <c r="Q4497" t="s">
        <v>18</v>
      </c>
      <c r="R4497" s="4">
        <v>6</v>
      </c>
      <c r="S4497" t="str">
        <f>CONCATENATE(OrdersTable[[#This Row],[Clean_ID]],"-",OrdersTable[[#This Row],[Clean_Region]],"-",OrdersTable[[#This Row],[Clean_Product]])</f>
        <v>5495-EAST-Office Supplies</v>
      </c>
    </row>
    <row r="4498" spans="1:19" x14ac:dyDescent="0.3">
      <c r="A4498" t="s">
        <v>10979</v>
      </c>
      <c r="B4498" t="str">
        <f t="shared" si="420"/>
        <v>5496</v>
      </c>
      <c r="C4498" t="s">
        <v>10696</v>
      </c>
      <c r="D4498" t="str">
        <f t="shared" si="425"/>
        <v>Anthony Sullivan</v>
      </c>
      <c r="E4498" t="s">
        <v>11</v>
      </c>
      <c r="F4498" t="str">
        <f t="shared" si="421"/>
        <v>NORTH</v>
      </c>
      <c r="G4498" t="s">
        <v>40</v>
      </c>
      <c r="H4498" t="str">
        <f t="shared" si="422"/>
        <v>Office Supplies</v>
      </c>
      <c r="I4498" s="2" t="s">
        <v>678</v>
      </c>
      <c r="J4498" s="1">
        <v>46104</v>
      </c>
      <c r="K4498">
        <v>3133.77</v>
      </c>
      <c r="L4498" s="4">
        <v>3133.77</v>
      </c>
      <c r="M4498" s="4" t="str">
        <f t="shared" si="423"/>
        <v>High Sales</v>
      </c>
      <c r="N4498" s="2" t="str">
        <f t="shared" si="424"/>
        <v>Grade B</v>
      </c>
      <c r="O4498">
        <v>10</v>
      </c>
      <c r="P4498" s="4">
        <v>10</v>
      </c>
      <c r="Q4498" t="s">
        <v>18</v>
      </c>
      <c r="R4498" s="4">
        <v>10</v>
      </c>
      <c r="S4498" t="str">
        <f>CONCATENATE(OrdersTable[[#This Row],[Clean_ID]],"-",OrdersTable[[#This Row],[Clean_Region]],"-",OrdersTable[[#This Row],[Clean_Product]])</f>
        <v>5496-NORTH-Office Supplies</v>
      </c>
    </row>
    <row r="4499" spans="1:19" x14ac:dyDescent="0.3">
      <c r="A4499" t="s">
        <v>10980</v>
      </c>
      <c r="B4499" t="str">
        <f t="shared" si="420"/>
        <v>5497</v>
      </c>
      <c r="C4499" t="s">
        <v>10981</v>
      </c>
      <c r="D4499" t="str">
        <f t="shared" si="425"/>
        <v>Michael Johnston</v>
      </c>
      <c r="E4499" t="s">
        <v>26</v>
      </c>
      <c r="F4499" t="str">
        <f t="shared" si="421"/>
        <v>EAST</v>
      </c>
      <c r="G4499" t="s">
        <v>12</v>
      </c>
      <c r="H4499" t="str">
        <f t="shared" si="422"/>
        <v>Electronics</v>
      </c>
      <c r="I4499" s="2" t="s">
        <v>1405</v>
      </c>
      <c r="J4499" s="1">
        <v>45793</v>
      </c>
      <c r="K4499">
        <v>3766.21</v>
      </c>
      <c r="L4499" s="4">
        <v>3766.21</v>
      </c>
      <c r="M4499" s="4" t="str">
        <f t="shared" si="423"/>
        <v>High Sales</v>
      </c>
      <c r="N4499" s="2" t="str">
        <f t="shared" si="424"/>
        <v>Grade B</v>
      </c>
      <c r="O4499">
        <v>15</v>
      </c>
      <c r="P4499" s="4">
        <v>15</v>
      </c>
      <c r="Q4499" t="s">
        <v>18</v>
      </c>
      <c r="R4499" s="4">
        <v>5</v>
      </c>
      <c r="S4499" t="str">
        <f>CONCATENATE(OrdersTable[[#This Row],[Clean_ID]],"-",OrdersTable[[#This Row],[Clean_Region]],"-",OrdersTable[[#This Row],[Clean_Product]])</f>
        <v>5497-EAST-Electronics</v>
      </c>
    </row>
    <row r="4500" spans="1:19" x14ac:dyDescent="0.3">
      <c r="A4500" t="s">
        <v>10982</v>
      </c>
      <c r="B4500" t="str">
        <f t="shared" si="420"/>
        <v>5498</v>
      </c>
      <c r="C4500" t="s">
        <v>10983</v>
      </c>
      <c r="D4500" t="str">
        <f t="shared" si="425"/>
        <v>Teresa Romero</v>
      </c>
      <c r="E4500" t="s">
        <v>51</v>
      </c>
      <c r="F4500" t="str">
        <f t="shared" si="421"/>
        <v>WEST</v>
      </c>
      <c r="G4500" t="s">
        <v>35</v>
      </c>
      <c r="H4500" t="str">
        <f t="shared" si="422"/>
        <v>Electronics</v>
      </c>
      <c r="I4500" s="2" t="s">
        <v>10275</v>
      </c>
      <c r="J4500" s="1">
        <v>45355</v>
      </c>
      <c r="K4500"/>
      <c r="L4500" s="4">
        <v>0</v>
      </c>
      <c r="M4500" s="4" t="str">
        <f t="shared" si="423"/>
        <v>Low Sales</v>
      </c>
      <c r="N4500" s="2" t="str">
        <f t="shared" si="424"/>
        <v>Grade C</v>
      </c>
      <c r="O4500">
        <v>20</v>
      </c>
      <c r="P4500" s="4">
        <v>20</v>
      </c>
      <c r="Q4500" t="s">
        <v>14</v>
      </c>
      <c r="R4500" s="4">
        <v>12</v>
      </c>
      <c r="S4500" t="str">
        <f>CONCATENATE(OrdersTable[[#This Row],[Clean_ID]],"-",OrdersTable[[#This Row],[Clean_Region]],"-",OrdersTable[[#This Row],[Clean_Product]])</f>
        <v>5498-WEST-Electronics</v>
      </c>
    </row>
    <row r="4501" spans="1:19" x14ac:dyDescent="0.3">
      <c r="A4501" t="s">
        <v>10984</v>
      </c>
      <c r="B4501" t="str">
        <f t="shared" si="420"/>
        <v>5499</v>
      </c>
      <c r="C4501" t="s">
        <v>10985</v>
      </c>
      <c r="D4501" t="str">
        <f t="shared" si="425"/>
        <v>Jessica Pugh</v>
      </c>
      <c r="E4501" t="s">
        <v>11</v>
      </c>
      <c r="F4501" t="str">
        <f t="shared" si="421"/>
        <v>NORTH</v>
      </c>
      <c r="G4501" t="s">
        <v>12</v>
      </c>
      <c r="H4501" t="str">
        <f t="shared" si="422"/>
        <v>Electronics</v>
      </c>
      <c r="I4501" s="2" t="s">
        <v>2156</v>
      </c>
      <c r="J4501" s="1">
        <v>45719</v>
      </c>
      <c r="K4501">
        <v>3990.73</v>
      </c>
      <c r="L4501" s="4">
        <v>3990.73</v>
      </c>
      <c r="M4501" s="4" t="str">
        <f t="shared" si="423"/>
        <v>High Sales</v>
      </c>
      <c r="N4501" s="2" t="str">
        <f t="shared" si="424"/>
        <v>Grade B</v>
      </c>
      <c r="O4501"/>
      <c r="P4501" s="4">
        <v>0</v>
      </c>
      <c r="Q4501" t="s">
        <v>37</v>
      </c>
      <c r="R4501" s="4">
        <v>14</v>
      </c>
      <c r="S4501" t="str">
        <f>CONCATENATE(OrdersTable[[#This Row],[Clean_ID]],"-",OrdersTable[[#This Row],[Clean_Region]],"-",OrdersTable[[#This Row],[Clean_Product]])</f>
        <v>5499-NORTH-Electronics</v>
      </c>
    </row>
    <row r="4502" spans="1:19" x14ac:dyDescent="0.3">
      <c r="A4502" t="s">
        <v>10986</v>
      </c>
      <c r="B4502" t="str">
        <f t="shared" si="420"/>
        <v>5500</v>
      </c>
      <c r="C4502" t="s">
        <v>10987</v>
      </c>
      <c r="D4502" t="str">
        <f t="shared" si="425"/>
        <v>Robert Perez</v>
      </c>
      <c r="E4502" t="s">
        <v>34</v>
      </c>
      <c r="F4502" t="str">
        <f t="shared" si="421"/>
        <v>NORTH</v>
      </c>
      <c r="G4502" t="s">
        <v>12</v>
      </c>
      <c r="H4502" t="str">
        <f t="shared" si="422"/>
        <v>Electronics</v>
      </c>
      <c r="I4502" s="2" t="s">
        <v>547</v>
      </c>
      <c r="J4502" s="1">
        <v>45744</v>
      </c>
      <c r="K4502"/>
      <c r="L4502" s="4">
        <v>0</v>
      </c>
      <c r="M4502" s="4" t="str">
        <f t="shared" si="423"/>
        <v>Low Sales</v>
      </c>
      <c r="N4502" s="2" t="str">
        <f t="shared" si="424"/>
        <v>Grade C</v>
      </c>
      <c r="O4502">
        <v>5</v>
      </c>
      <c r="P4502" s="4">
        <v>5</v>
      </c>
      <c r="Q4502" t="s">
        <v>23</v>
      </c>
      <c r="R4502" s="4">
        <v>4</v>
      </c>
      <c r="S4502" t="str">
        <f>CONCATENATE(OrdersTable[[#This Row],[Clean_ID]],"-",OrdersTable[[#This Row],[Clean_Region]],"-",OrdersTable[[#This Row],[Clean_Product]])</f>
        <v>5500-NORTH-Electronics</v>
      </c>
    </row>
    <row r="4503" spans="1:19" x14ac:dyDescent="0.3">
      <c r="A4503" t="s">
        <v>10988</v>
      </c>
      <c r="B4503" t="str">
        <f t="shared" si="420"/>
        <v>5501</v>
      </c>
      <c r="C4503" t="s">
        <v>10989</v>
      </c>
      <c r="D4503" t="str">
        <f t="shared" si="425"/>
        <v>Susan Johnson</v>
      </c>
      <c r="E4503" t="s">
        <v>26</v>
      </c>
      <c r="F4503" t="str">
        <f t="shared" si="421"/>
        <v>EAST</v>
      </c>
      <c r="G4503" t="s">
        <v>80</v>
      </c>
      <c r="H4503" t="str">
        <f t="shared" si="422"/>
        <v>Furniture</v>
      </c>
      <c r="I4503" s="2" t="s">
        <v>10990</v>
      </c>
      <c r="J4503" s="1">
        <v>45368</v>
      </c>
      <c r="K4503">
        <v>3180.41</v>
      </c>
      <c r="L4503" s="4">
        <v>3180.41</v>
      </c>
      <c r="M4503" s="4" t="str">
        <f t="shared" si="423"/>
        <v>High Sales</v>
      </c>
      <c r="N4503" s="2" t="str">
        <f t="shared" si="424"/>
        <v>Grade B</v>
      </c>
      <c r="O4503">
        <v>10</v>
      </c>
      <c r="P4503" s="4">
        <v>10</v>
      </c>
      <c r="Q4503" t="s">
        <v>14</v>
      </c>
      <c r="R4503" s="4">
        <v>15</v>
      </c>
      <c r="S4503" t="str">
        <f>CONCATENATE(OrdersTable[[#This Row],[Clean_ID]],"-",OrdersTable[[#This Row],[Clean_Region]],"-",OrdersTable[[#This Row],[Clean_Product]])</f>
        <v>5501-EAST-Furniture</v>
      </c>
    </row>
    <row r="4504" spans="1:19" x14ac:dyDescent="0.3">
      <c r="A4504" t="s">
        <v>10991</v>
      </c>
      <c r="B4504" t="str">
        <f t="shared" si="420"/>
        <v>5502</v>
      </c>
      <c r="C4504" t="s">
        <v>10992</v>
      </c>
      <c r="D4504" t="str">
        <f t="shared" si="425"/>
        <v>Martha Harrell</v>
      </c>
      <c r="E4504" t="s">
        <v>44</v>
      </c>
      <c r="F4504" t="str">
        <f t="shared" si="421"/>
        <v>SOUTH</v>
      </c>
      <c r="G4504" t="s">
        <v>80</v>
      </c>
      <c r="H4504" t="str">
        <f t="shared" si="422"/>
        <v>Furniture</v>
      </c>
      <c r="I4504" s="2" t="s">
        <v>984</v>
      </c>
      <c r="J4504" s="1">
        <v>45590</v>
      </c>
      <c r="K4504"/>
      <c r="L4504" s="4">
        <v>0</v>
      </c>
      <c r="M4504" s="4" t="str">
        <f t="shared" si="423"/>
        <v>Low Sales</v>
      </c>
      <c r="N4504" s="2" t="str">
        <f t="shared" si="424"/>
        <v>Grade C</v>
      </c>
      <c r="O4504">
        <v>20</v>
      </c>
      <c r="P4504" s="4">
        <v>20</v>
      </c>
      <c r="Q4504" t="s">
        <v>14</v>
      </c>
      <c r="R4504" s="4">
        <v>7</v>
      </c>
      <c r="S4504" t="str">
        <f>CONCATENATE(OrdersTable[[#This Row],[Clean_ID]],"-",OrdersTable[[#This Row],[Clean_Region]],"-",OrdersTable[[#This Row],[Clean_Product]])</f>
        <v>5502-SOUTH-Furniture</v>
      </c>
    </row>
    <row r="4505" spans="1:19" x14ac:dyDescent="0.3">
      <c r="A4505" t="s">
        <v>10993</v>
      </c>
      <c r="B4505" t="str">
        <f t="shared" si="420"/>
        <v>5503</v>
      </c>
      <c r="C4505" t="s">
        <v>10994</v>
      </c>
      <c r="D4505" t="str">
        <f t="shared" si="425"/>
        <v>Dr. Michele Terrell</v>
      </c>
      <c r="E4505" t="s">
        <v>21</v>
      </c>
      <c r="F4505" t="str">
        <f t="shared" si="421"/>
        <v>CENTRAL</v>
      </c>
      <c r="G4505" t="s">
        <v>12</v>
      </c>
      <c r="H4505" t="str">
        <f t="shared" si="422"/>
        <v>Electronics</v>
      </c>
      <c r="I4505" s="2" t="s">
        <v>3224</v>
      </c>
      <c r="J4505" s="1">
        <v>45913</v>
      </c>
      <c r="K4505">
        <v>2208.81</v>
      </c>
      <c r="L4505" s="4">
        <v>2208.81</v>
      </c>
      <c r="M4505" s="4" t="str">
        <f t="shared" si="423"/>
        <v>Low Sales</v>
      </c>
      <c r="N4505" s="2" t="str">
        <f t="shared" si="424"/>
        <v>Grade B</v>
      </c>
      <c r="O4505"/>
      <c r="P4505" s="4">
        <v>0</v>
      </c>
      <c r="Q4505" t="s">
        <v>31</v>
      </c>
      <c r="R4505" s="4">
        <v>5</v>
      </c>
      <c r="S4505" t="str">
        <f>CONCATENATE(OrdersTable[[#This Row],[Clean_ID]],"-",OrdersTable[[#This Row],[Clean_Region]],"-",OrdersTable[[#This Row],[Clean_Product]])</f>
        <v>5503-CENTRAL-Electronics</v>
      </c>
    </row>
    <row r="4506" spans="1:19" x14ac:dyDescent="0.3">
      <c r="A4506" t="s">
        <v>10995</v>
      </c>
      <c r="B4506" t="str">
        <f t="shared" si="420"/>
        <v>5504</v>
      </c>
      <c r="C4506" t="s">
        <v>10996</v>
      </c>
      <c r="D4506" t="str">
        <f t="shared" si="425"/>
        <v>Melissa Collier</v>
      </c>
      <c r="E4506" t="s">
        <v>34</v>
      </c>
      <c r="F4506" t="str">
        <f t="shared" si="421"/>
        <v>NORTH</v>
      </c>
      <c r="G4506" t="s">
        <v>80</v>
      </c>
      <c r="H4506" t="str">
        <f t="shared" si="422"/>
        <v>Furniture</v>
      </c>
      <c r="I4506" s="2" t="s">
        <v>10997</v>
      </c>
      <c r="J4506" s="1">
        <v>45515</v>
      </c>
      <c r="K4506"/>
      <c r="L4506" s="4">
        <v>0</v>
      </c>
      <c r="M4506" s="4" t="str">
        <f t="shared" si="423"/>
        <v>Low Sales</v>
      </c>
      <c r="N4506" s="2" t="str">
        <f t="shared" si="424"/>
        <v>Grade C</v>
      </c>
      <c r="O4506">
        <v>15</v>
      </c>
      <c r="P4506" s="4">
        <v>15</v>
      </c>
      <c r="Q4506" t="s">
        <v>14</v>
      </c>
      <c r="R4506" s="4">
        <v>3</v>
      </c>
      <c r="S4506" t="str">
        <f>CONCATENATE(OrdersTable[[#This Row],[Clean_ID]],"-",OrdersTable[[#This Row],[Clean_Region]],"-",OrdersTable[[#This Row],[Clean_Product]])</f>
        <v>5504-NORTH-Furniture</v>
      </c>
    </row>
    <row r="4507" spans="1:19" x14ac:dyDescent="0.3">
      <c r="A4507" t="s">
        <v>10998</v>
      </c>
      <c r="B4507" t="str">
        <f t="shared" si="420"/>
        <v>5505</v>
      </c>
      <c r="C4507" t="s">
        <v>10999</v>
      </c>
      <c r="D4507" t="str">
        <f t="shared" si="425"/>
        <v>Leslie Jenkins</v>
      </c>
      <c r="E4507" t="s">
        <v>21</v>
      </c>
      <c r="F4507" t="str">
        <f t="shared" si="421"/>
        <v>CENTRAL</v>
      </c>
      <c r="G4507" t="s">
        <v>40</v>
      </c>
      <c r="H4507" t="str">
        <f t="shared" si="422"/>
        <v>Office Supplies</v>
      </c>
      <c r="I4507" s="2" t="s">
        <v>10760</v>
      </c>
      <c r="J4507" s="1">
        <v>45903</v>
      </c>
      <c r="K4507"/>
      <c r="L4507" s="4">
        <v>0</v>
      </c>
      <c r="M4507" s="4" t="str">
        <f t="shared" si="423"/>
        <v>Low Sales</v>
      </c>
      <c r="N4507" s="2" t="str">
        <f t="shared" si="424"/>
        <v>Grade C</v>
      </c>
      <c r="O4507">
        <v>15</v>
      </c>
      <c r="P4507" s="4">
        <v>15</v>
      </c>
      <c r="Q4507" t="s">
        <v>37</v>
      </c>
      <c r="R4507" s="4">
        <v>2</v>
      </c>
      <c r="S4507" t="str">
        <f>CONCATENATE(OrdersTable[[#This Row],[Clean_ID]],"-",OrdersTable[[#This Row],[Clean_Region]],"-",OrdersTable[[#This Row],[Clean_Product]])</f>
        <v>5505-CENTRAL-Office Supplies</v>
      </c>
    </row>
    <row r="4508" spans="1:19" x14ac:dyDescent="0.3">
      <c r="A4508" t="s">
        <v>11000</v>
      </c>
      <c r="B4508" t="str">
        <f t="shared" si="420"/>
        <v>5506</v>
      </c>
      <c r="C4508" t="s">
        <v>11001</v>
      </c>
      <c r="D4508" t="str">
        <f t="shared" si="425"/>
        <v>Tracy Hawkins Md</v>
      </c>
      <c r="E4508" t="s">
        <v>51</v>
      </c>
      <c r="F4508" t="str">
        <f t="shared" si="421"/>
        <v>WEST</v>
      </c>
      <c r="G4508" t="s">
        <v>12</v>
      </c>
      <c r="H4508" t="str">
        <f t="shared" si="422"/>
        <v>Electronics</v>
      </c>
      <c r="I4508" s="2" t="s">
        <v>3131</v>
      </c>
      <c r="J4508" s="1">
        <v>45974</v>
      </c>
      <c r="K4508">
        <v>3648.78</v>
      </c>
      <c r="L4508" s="4">
        <v>3648.78</v>
      </c>
      <c r="M4508" s="4" t="str">
        <f t="shared" si="423"/>
        <v>High Sales</v>
      </c>
      <c r="N4508" s="2" t="str">
        <f t="shared" si="424"/>
        <v>Grade B</v>
      </c>
      <c r="O4508"/>
      <c r="P4508" s="4">
        <v>0</v>
      </c>
      <c r="Q4508" t="s">
        <v>14</v>
      </c>
      <c r="R4508" s="4">
        <v>12</v>
      </c>
      <c r="S4508" t="str">
        <f>CONCATENATE(OrdersTable[[#This Row],[Clean_ID]],"-",OrdersTable[[#This Row],[Clean_Region]],"-",OrdersTable[[#This Row],[Clean_Product]])</f>
        <v>5506-WEST-Electronics</v>
      </c>
    </row>
    <row r="4509" spans="1:19" x14ac:dyDescent="0.3">
      <c r="A4509" t="s">
        <v>11002</v>
      </c>
      <c r="B4509" t="str">
        <f t="shared" si="420"/>
        <v>5507</v>
      </c>
      <c r="C4509" t="s">
        <v>11003</v>
      </c>
      <c r="D4509" t="str">
        <f t="shared" si="425"/>
        <v>Mark Serrano</v>
      </c>
      <c r="E4509" t="s">
        <v>26</v>
      </c>
      <c r="F4509" t="str">
        <f t="shared" si="421"/>
        <v>EAST</v>
      </c>
      <c r="G4509" t="s">
        <v>80</v>
      </c>
      <c r="H4509" t="str">
        <f t="shared" si="422"/>
        <v>Furniture</v>
      </c>
      <c r="I4509" s="2" t="s">
        <v>11004</v>
      </c>
      <c r="J4509" s="1">
        <v>46047</v>
      </c>
      <c r="K4509">
        <v>2983.61</v>
      </c>
      <c r="L4509" s="4">
        <v>2983.61</v>
      </c>
      <c r="M4509" s="4" t="str">
        <f t="shared" si="423"/>
        <v>High Sales</v>
      </c>
      <c r="N4509" s="2" t="str">
        <f t="shared" si="424"/>
        <v>Grade B</v>
      </c>
      <c r="O4509">
        <v>5</v>
      </c>
      <c r="P4509" s="4">
        <v>5</v>
      </c>
      <c r="Q4509" t="s">
        <v>37</v>
      </c>
      <c r="R4509" s="4">
        <v>14</v>
      </c>
      <c r="S4509" t="str">
        <f>CONCATENATE(OrdersTable[[#This Row],[Clean_ID]],"-",OrdersTable[[#This Row],[Clean_Region]],"-",OrdersTable[[#This Row],[Clean_Product]])</f>
        <v>5507-EAST-Furniture</v>
      </c>
    </row>
    <row r="4510" spans="1:19" x14ac:dyDescent="0.3">
      <c r="A4510" t="s">
        <v>11005</v>
      </c>
      <c r="B4510" t="str">
        <f t="shared" si="420"/>
        <v>5508</v>
      </c>
      <c r="C4510" t="s">
        <v>11006</v>
      </c>
      <c r="D4510" t="str">
        <f t="shared" si="425"/>
        <v>Frederick Wade</v>
      </c>
      <c r="E4510" t="s">
        <v>34</v>
      </c>
      <c r="F4510" t="str">
        <f t="shared" si="421"/>
        <v>NORTH</v>
      </c>
      <c r="G4510" t="s">
        <v>12</v>
      </c>
      <c r="H4510" t="str">
        <f t="shared" si="422"/>
        <v>Electronics</v>
      </c>
      <c r="I4510" s="2" t="s">
        <v>4537</v>
      </c>
      <c r="J4510" s="1">
        <v>45958</v>
      </c>
      <c r="K4510"/>
      <c r="L4510" s="4">
        <v>0</v>
      </c>
      <c r="M4510" s="4" t="str">
        <f t="shared" si="423"/>
        <v>Low Sales</v>
      </c>
      <c r="N4510" s="2" t="str">
        <f t="shared" si="424"/>
        <v>Grade C</v>
      </c>
      <c r="O4510"/>
      <c r="P4510" s="4">
        <v>0</v>
      </c>
      <c r="Q4510" t="s">
        <v>14</v>
      </c>
      <c r="R4510" s="4">
        <v>5</v>
      </c>
      <c r="S4510" t="str">
        <f>CONCATENATE(OrdersTable[[#This Row],[Clean_ID]],"-",OrdersTable[[#This Row],[Clean_Region]],"-",OrdersTable[[#This Row],[Clean_Product]])</f>
        <v>5508-NORTH-Electronics</v>
      </c>
    </row>
    <row r="4511" spans="1:19" x14ac:dyDescent="0.3">
      <c r="A4511" t="s">
        <v>11007</v>
      </c>
      <c r="B4511" t="str">
        <f t="shared" si="420"/>
        <v>5509</v>
      </c>
      <c r="C4511" t="s">
        <v>11008</v>
      </c>
      <c r="D4511" t="str">
        <f t="shared" si="425"/>
        <v>Jacob Thomas</v>
      </c>
      <c r="E4511" t="s">
        <v>34</v>
      </c>
      <c r="F4511" t="str">
        <f t="shared" si="421"/>
        <v>NORTH</v>
      </c>
      <c r="G4511" t="s">
        <v>40</v>
      </c>
      <c r="H4511" t="str">
        <f t="shared" si="422"/>
        <v>Office Supplies</v>
      </c>
      <c r="I4511" s="2" t="s">
        <v>2914</v>
      </c>
      <c r="J4511" s="1">
        <v>45299</v>
      </c>
      <c r="K4511"/>
      <c r="L4511" s="4">
        <v>0</v>
      </c>
      <c r="M4511" s="4" t="str">
        <f t="shared" si="423"/>
        <v>Low Sales</v>
      </c>
      <c r="N4511" s="2" t="str">
        <f t="shared" si="424"/>
        <v>Grade C</v>
      </c>
      <c r="O4511">
        <v>20</v>
      </c>
      <c r="P4511" s="4">
        <v>20</v>
      </c>
      <c r="Q4511" t="s">
        <v>37</v>
      </c>
      <c r="R4511" s="4">
        <v>10</v>
      </c>
      <c r="S4511" t="str">
        <f>CONCATENATE(OrdersTable[[#This Row],[Clean_ID]],"-",OrdersTable[[#This Row],[Clean_Region]],"-",OrdersTable[[#This Row],[Clean_Product]])</f>
        <v>5509-NORTH-Office Supplies</v>
      </c>
    </row>
    <row r="4512" spans="1:19" x14ac:dyDescent="0.3">
      <c r="A4512" t="s">
        <v>11009</v>
      </c>
      <c r="B4512" t="str">
        <f t="shared" si="420"/>
        <v>5510</v>
      </c>
      <c r="C4512" t="s">
        <v>5372</v>
      </c>
      <c r="D4512" t="str">
        <f t="shared" si="425"/>
        <v>James Garcia</v>
      </c>
      <c r="E4512" t="s">
        <v>44</v>
      </c>
      <c r="F4512" t="str">
        <f t="shared" si="421"/>
        <v>SOUTH</v>
      </c>
      <c r="G4512" t="s">
        <v>12</v>
      </c>
      <c r="H4512" t="str">
        <f t="shared" si="422"/>
        <v>Electronics</v>
      </c>
      <c r="I4512" s="2" t="s">
        <v>3716</v>
      </c>
      <c r="J4512" s="1">
        <v>45583</v>
      </c>
      <c r="K4512">
        <v>2090.33</v>
      </c>
      <c r="L4512" s="4">
        <v>2090.33</v>
      </c>
      <c r="M4512" s="4" t="str">
        <f t="shared" si="423"/>
        <v>Low Sales</v>
      </c>
      <c r="N4512" s="2" t="str">
        <f t="shared" si="424"/>
        <v>Grade B</v>
      </c>
      <c r="O4512">
        <v>5</v>
      </c>
      <c r="P4512" s="4">
        <v>5</v>
      </c>
      <c r="Q4512" t="s">
        <v>14</v>
      </c>
      <c r="R4512" s="4">
        <v>14</v>
      </c>
      <c r="S4512" t="str">
        <f>CONCATENATE(OrdersTable[[#This Row],[Clean_ID]],"-",OrdersTable[[#This Row],[Clean_Region]],"-",OrdersTable[[#This Row],[Clean_Product]])</f>
        <v>5510-SOUTH-Electronics</v>
      </c>
    </row>
    <row r="4513" spans="1:19" x14ac:dyDescent="0.3">
      <c r="A4513" t="s">
        <v>11010</v>
      </c>
      <c r="B4513" t="str">
        <f t="shared" si="420"/>
        <v>5511</v>
      </c>
      <c r="C4513" t="s">
        <v>10915</v>
      </c>
      <c r="D4513" t="str">
        <f t="shared" si="425"/>
        <v>Logan Johnson</v>
      </c>
      <c r="E4513" t="s">
        <v>44</v>
      </c>
      <c r="F4513" t="str">
        <f t="shared" si="421"/>
        <v>SOUTH</v>
      </c>
      <c r="G4513" t="s">
        <v>12</v>
      </c>
      <c r="H4513" t="str">
        <f t="shared" si="422"/>
        <v>Electronics</v>
      </c>
      <c r="I4513" s="2" t="s">
        <v>8472</v>
      </c>
      <c r="J4513" s="1">
        <v>45402</v>
      </c>
      <c r="K4513">
        <v>1544.76</v>
      </c>
      <c r="L4513" s="4">
        <v>1544.76</v>
      </c>
      <c r="M4513" s="4" t="str">
        <f t="shared" si="423"/>
        <v>Low Sales</v>
      </c>
      <c r="N4513" s="2" t="str">
        <f t="shared" si="424"/>
        <v>Grade C</v>
      </c>
      <c r="O4513">
        <v>10</v>
      </c>
      <c r="P4513" s="4">
        <v>10</v>
      </c>
      <c r="Q4513" t="s">
        <v>14</v>
      </c>
      <c r="R4513" s="4">
        <v>10</v>
      </c>
      <c r="S4513" t="str">
        <f>CONCATENATE(OrdersTable[[#This Row],[Clean_ID]],"-",OrdersTable[[#This Row],[Clean_Region]],"-",OrdersTable[[#This Row],[Clean_Product]])</f>
        <v>5511-SOUTH-Electronics</v>
      </c>
    </row>
    <row r="4514" spans="1:19" x14ac:dyDescent="0.3">
      <c r="A4514" t="s">
        <v>11011</v>
      </c>
      <c r="B4514" t="str">
        <f t="shared" si="420"/>
        <v>5512</v>
      </c>
      <c r="C4514" t="s">
        <v>11012</v>
      </c>
      <c r="D4514" t="str">
        <f t="shared" si="425"/>
        <v>Marcus Bailey</v>
      </c>
      <c r="E4514" t="s">
        <v>21</v>
      </c>
      <c r="F4514" t="str">
        <f t="shared" si="421"/>
        <v>CENTRAL</v>
      </c>
      <c r="G4514" t="s">
        <v>40</v>
      </c>
      <c r="H4514" t="str">
        <f t="shared" si="422"/>
        <v>Office Supplies</v>
      </c>
      <c r="I4514" s="2" t="s">
        <v>9616</v>
      </c>
      <c r="J4514" s="1">
        <v>46010</v>
      </c>
      <c r="K4514"/>
      <c r="L4514" s="4">
        <v>0</v>
      </c>
      <c r="M4514" s="4" t="str">
        <f t="shared" si="423"/>
        <v>Low Sales</v>
      </c>
      <c r="N4514" s="2" t="str">
        <f t="shared" si="424"/>
        <v>Grade C</v>
      </c>
      <c r="O4514">
        <v>20</v>
      </c>
      <c r="P4514" s="4">
        <v>20</v>
      </c>
      <c r="Q4514" t="s">
        <v>31</v>
      </c>
      <c r="R4514" s="4">
        <v>10</v>
      </c>
      <c r="S4514" t="str">
        <f>CONCATENATE(OrdersTable[[#This Row],[Clean_ID]],"-",OrdersTable[[#This Row],[Clean_Region]],"-",OrdersTable[[#This Row],[Clean_Product]])</f>
        <v>5512-CENTRAL-Office Supplies</v>
      </c>
    </row>
    <row r="4515" spans="1:19" x14ac:dyDescent="0.3">
      <c r="A4515" t="s">
        <v>11013</v>
      </c>
      <c r="B4515" t="str">
        <f t="shared" si="420"/>
        <v>5513</v>
      </c>
      <c r="C4515" t="s">
        <v>11014</v>
      </c>
      <c r="D4515" t="str">
        <f t="shared" si="425"/>
        <v>Jennifer Drake</v>
      </c>
      <c r="E4515" t="s">
        <v>26</v>
      </c>
      <c r="F4515" t="str">
        <f t="shared" si="421"/>
        <v>EAST</v>
      </c>
      <c r="G4515" t="s">
        <v>12</v>
      </c>
      <c r="H4515" t="str">
        <f t="shared" si="422"/>
        <v>Electronics</v>
      </c>
      <c r="I4515" s="2" t="s">
        <v>2717</v>
      </c>
      <c r="J4515" s="1">
        <v>45999</v>
      </c>
      <c r="K4515">
        <v>777.03</v>
      </c>
      <c r="L4515" s="4">
        <v>777.03</v>
      </c>
      <c r="M4515" s="4" t="str">
        <f t="shared" si="423"/>
        <v>Low Sales</v>
      </c>
      <c r="N4515" s="2" t="str">
        <f t="shared" si="424"/>
        <v>Grade C</v>
      </c>
      <c r="O4515"/>
      <c r="P4515" s="4">
        <v>0</v>
      </c>
      <c r="Q4515" t="s">
        <v>14</v>
      </c>
      <c r="R4515" s="4">
        <v>4</v>
      </c>
      <c r="S4515" t="str">
        <f>CONCATENATE(OrdersTable[[#This Row],[Clean_ID]],"-",OrdersTable[[#This Row],[Clean_Region]],"-",OrdersTable[[#This Row],[Clean_Product]])</f>
        <v>5513-EAST-Electronics</v>
      </c>
    </row>
    <row r="4516" spans="1:19" x14ac:dyDescent="0.3">
      <c r="A4516" t="s">
        <v>11015</v>
      </c>
      <c r="B4516" t="str">
        <f t="shared" si="420"/>
        <v>5514</v>
      </c>
      <c r="C4516" t="s">
        <v>11016</v>
      </c>
      <c r="D4516" t="str">
        <f t="shared" si="425"/>
        <v>Traci Miller</v>
      </c>
      <c r="E4516" t="s">
        <v>11</v>
      </c>
      <c r="F4516" t="str">
        <f t="shared" si="421"/>
        <v>NORTH</v>
      </c>
      <c r="G4516" t="s">
        <v>35</v>
      </c>
      <c r="H4516" t="str">
        <f t="shared" si="422"/>
        <v>Electronics</v>
      </c>
      <c r="I4516" s="2" t="s">
        <v>11017</v>
      </c>
      <c r="J4516" s="1">
        <v>45760</v>
      </c>
      <c r="K4516">
        <v>1668.4</v>
      </c>
      <c r="L4516" s="4">
        <v>1668.4</v>
      </c>
      <c r="M4516" s="4" t="str">
        <f t="shared" si="423"/>
        <v>Low Sales</v>
      </c>
      <c r="N4516" s="2" t="str">
        <f t="shared" si="424"/>
        <v>Grade C</v>
      </c>
      <c r="O4516">
        <v>20</v>
      </c>
      <c r="P4516" s="4">
        <v>20</v>
      </c>
      <c r="Q4516" t="s">
        <v>31</v>
      </c>
      <c r="R4516" s="4">
        <v>5</v>
      </c>
      <c r="S4516" t="str">
        <f>CONCATENATE(OrdersTable[[#This Row],[Clean_ID]],"-",OrdersTable[[#This Row],[Clean_Region]],"-",OrdersTable[[#This Row],[Clean_Product]])</f>
        <v>5514-NORTH-Electronics</v>
      </c>
    </row>
    <row r="4517" spans="1:19" x14ac:dyDescent="0.3">
      <c r="A4517" t="s">
        <v>11018</v>
      </c>
      <c r="B4517" t="str">
        <f t="shared" si="420"/>
        <v>5515</v>
      </c>
      <c r="C4517" t="s">
        <v>11019</v>
      </c>
      <c r="D4517" t="str">
        <f t="shared" si="425"/>
        <v>Joel Mendez</v>
      </c>
      <c r="E4517" t="s">
        <v>11</v>
      </c>
      <c r="F4517" t="str">
        <f t="shared" si="421"/>
        <v>NORTH</v>
      </c>
      <c r="G4517" t="s">
        <v>12</v>
      </c>
      <c r="H4517" t="str">
        <f t="shared" si="422"/>
        <v>Electronics</v>
      </c>
      <c r="I4517" s="2" t="s">
        <v>1039</v>
      </c>
      <c r="J4517" s="1">
        <v>45612</v>
      </c>
      <c r="K4517">
        <v>3989.69</v>
      </c>
      <c r="L4517" s="4">
        <v>3989.69</v>
      </c>
      <c r="M4517" s="4" t="str">
        <f t="shared" si="423"/>
        <v>High Sales</v>
      </c>
      <c r="N4517" s="2" t="str">
        <f t="shared" si="424"/>
        <v>Grade B</v>
      </c>
      <c r="O4517"/>
      <c r="P4517" s="4">
        <v>0</v>
      </c>
      <c r="Q4517" t="s">
        <v>14</v>
      </c>
      <c r="R4517" s="4">
        <v>15</v>
      </c>
      <c r="S4517" t="str">
        <f>CONCATENATE(OrdersTable[[#This Row],[Clean_ID]],"-",OrdersTable[[#This Row],[Clean_Region]],"-",OrdersTable[[#This Row],[Clean_Product]])</f>
        <v>5515-NORTH-Electronics</v>
      </c>
    </row>
    <row r="4518" spans="1:19" x14ac:dyDescent="0.3">
      <c r="A4518" t="s">
        <v>11020</v>
      </c>
      <c r="B4518" t="str">
        <f t="shared" si="420"/>
        <v>5516</v>
      </c>
      <c r="C4518" t="s">
        <v>11021</v>
      </c>
      <c r="D4518" t="str">
        <f t="shared" si="425"/>
        <v>Michael Wallace</v>
      </c>
      <c r="E4518" t="s">
        <v>34</v>
      </c>
      <c r="F4518" t="str">
        <f t="shared" si="421"/>
        <v>NORTH</v>
      </c>
      <c r="G4518" t="s">
        <v>12</v>
      </c>
      <c r="H4518" t="str">
        <f t="shared" si="422"/>
        <v>Electronics</v>
      </c>
      <c r="I4518" s="2" t="s">
        <v>2720</v>
      </c>
      <c r="J4518" s="1">
        <v>45487</v>
      </c>
      <c r="K4518">
        <v>2611.04</v>
      </c>
      <c r="L4518" s="4">
        <v>2611.04</v>
      </c>
      <c r="M4518" s="4" t="str">
        <f t="shared" si="423"/>
        <v>High Sales</v>
      </c>
      <c r="N4518" s="2" t="str">
        <f t="shared" si="424"/>
        <v>Grade B</v>
      </c>
      <c r="O4518">
        <v>10</v>
      </c>
      <c r="P4518" s="4">
        <v>10</v>
      </c>
      <c r="Q4518" t="s">
        <v>14</v>
      </c>
      <c r="R4518" s="4">
        <v>6</v>
      </c>
      <c r="S4518" t="str">
        <f>CONCATENATE(OrdersTable[[#This Row],[Clean_ID]],"-",OrdersTable[[#This Row],[Clean_Region]],"-",OrdersTable[[#This Row],[Clean_Product]])</f>
        <v>5516-NORTH-Electronics</v>
      </c>
    </row>
    <row r="4519" spans="1:19" x14ac:dyDescent="0.3">
      <c r="A4519" t="s">
        <v>11022</v>
      </c>
      <c r="B4519" t="str">
        <f t="shared" si="420"/>
        <v>5517</v>
      </c>
      <c r="C4519" t="s">
        <v>11023</v>
      </c>
      <c r="D4519" t="str">
        <f t="shared" si="425"/>
        <v>James Pacheco</v>
      </c>
      <c r="E4519" t="s">
        <v>51</v>
      </c>
      <c r="F4519" t="str">
        <f t="shared" si="421"/>
        <v>WEST</v>
      </c>
      <c r="G4519" t="s">
        <v>80</v>
      </c>
      <c r="H4519" t="str">
        <f t="shared" si="422"/>
        <v>Furniture</v>
      </c>
      <c r="I4519" s="2" t="s">
        <v>445</v>
      </c>
      <c r="J4519" s="1">
        <v>45533</v>
      </c>
      <c r="K4519"/>
      <c r="L4519" s="4">
        <v>0</v>
      </c>
      <c r="M4519" s="4" t="str">
        <f t="shared" si="423"/>
        <v>Low Sales</v>
      </c>
      <c r="N4519" s="2" t="str">
        <f t="shared" si="424"/>
        <v>Grade C</v>
      </c>
      <c r="O4519">
        <v>5</v>
      </c>
      <c r="P4519" s="4">
        <v>5</v>
      </c>
      <c r="Q4519" t="s">
        <v>18</v>
      </c>
      <c r="R4519" s="4">
        <v>3</v>
      </c>
      <c r="S4519" t="str">
        <f>CONCATENATE(OrdersTable[[#This Row],[Clean_ID]],"-",OrdersTable[[#This Row],[Clean_Region]],"-",OrdersTable[[#This Row],[Clean_Product]])</f>
        <v>5517-WEST-Furniture</v>
      </c>
    </row>
    <row r="4520" spans="1:19" x14ac:dyDescent="0.3">
      <c r="A4520" t="s">
        <v>11024</v>
      </c>
      <c r="B4520" t="str">
        <f t="shared" si="420"/>
        <v>5518</v>
      </c>
      <c r="C4520" t="s">
        <v>11025</v>
      </c>
      <c r="D4520" t="str">
        <f t="shared" si="425"/>
        <v>Robert West</v>
      </c>
      <c r="E4520" t="s">
        <v>11</v>
      </c>
      <c r="F4520" t="str">
        <f t="shared" si="421"/>
        <v>NORTH</v>
      </c>
      <c r="G4520" t="s">
        <v>40</v>
      </c>
      <c r="H4520" t="str">
        <f t="shared" si="422"/>
        <v>Office Supplies</v>
      </c>
      <c r="I4520" s="2" t="s">
        <v>1818</v>
      </c>
      <c r="J4520" s="1">
        <v>45696</v>
      </c>
      <c r="K4520"/>
      <c r="L4520" s="4">
        <v>0</v>
      </c>
      <c r="M4520" s="4" t="str">
        <f t="shared" si="423"/>
        <v>Low Sales</v>
      </c>
      <c r="N4520" s="2" t="str">
        <f t="shared" si="424"/>
        <v>Grade C</v>
      </c>
      <c r="O4520">
        <v>5</v>
      </c>
      <c r="P4520" s="4">
        <v>5</v>
      </c>
      <c r="Q4520" t="s">
        <v>18</v>
      </c>
      <c r="R4520" s="4">
        <v>13</v>
      </c>
      <c r="S4520" t="str">
        <f>CONCATENATE(OrdersTable[[#This Row],[Clean_ID]],"-",OrdersTable[[#This Row],[Clean_Region]],"-",OrdersTable[[#This Row],[Clean_Product]])</f>
        <v>5518-NORTH-Office Supplies</v>
      </c>
    </row>
    <row r="4521" spans="1:19" x14ac:dyDescent="0.3">
      <c r="A4521" t="s">
        <v>11026</v>
      </c>
      <c r="B4521" t="str">
        <f t="shared" si="420"/>
        <v>5519</v>
      </c>
      <c r="C4521" t="s">
        <v>7581</v>
      </c>
      <c r="D4521" t="str">
        <f t="shared" si="425"/>
        <v>William Robinson</v>
      </c>
      <c r="E4521" t="s">
        <v>44</v>
      </c>
      <c r="F4521" t="str">
        <f t="shared" si="421"/>
        <v>SOUTH</v>
      </c>
      <c r="G4521" t="s">
        <v>12</v>
      </c>
      <c r="H4521" t="str">
        <f t="shared" si="422"/>
        <v>Electronics</v>
      </c>
      <c r="I4521" s="2" t="s">
        <v>11027</v>
      </c>
      <c r="J4521" s="1">
        <v>45434</v>
      </c>
      <c r="K4521"/>
      <c r="L4521" s="4">
        <v>0</v>
      </c>
      <c r="M4521" s="4" t="str">
        <f t="shared" si="423"/>
        <v>Low Sales</v>
      </c>
      <c r="N4521" s="2" t="str">
        <f t="shared" si="424"/>
        <v>Grade C</v>
      </c>
      <c r="O4521">
        <v>10</v>
      </c>
      <c r="P4521" s="4">
        <v>10</v>
      </c>
      <c r="Q4521" t="s">
        <v>18</v>
      </c>
      <c r="R4521" s="4">
        <v>9</v>
      </c>
      <c r="S4521" t="str">
        <f>CONCATENATE(OrdersTable[[#This Row],[Clean_ID]],"-",OrdersTable[[#This Row],[Clean_Region]],"-",OrdersTable[[#This Row],[Clean_Product]])</f>
        <v>5519-SOUTH-Electronics</v>
      </c>
    </row>
    <row r="4522" spans="1:19" x14ac:dyDescent="0.3">
      <c r="A4522" t="s">
        <v>11028</v>
      </c>
      <c r="B4522" t="str">
        <f t="shared" si="420"/>
        <v>5520</v>
      </c>
      <c r="C4522" t="s">
        <v>11029</v>
      </c>
      <c r="D4522" t="str">
        <f t="shared" si="425"/>
        <v>Caleb King</v>
      </c>
      <c r="E4522" t="s">
        <v>51</v>
      </c>
      <c r="F4522" t="str">
        <f t="shared" si="421"/>
        <v>WEST</v>
      </c>
      <c r="G4522" t="s">
        <v>35</v>
      </c>
      <c r="H4522" t="str">
        <f t="shared" si="422"/>
        <v>Electronics</v>
      </c>
      <c r="I4522" s="2" t="s">
        <v>105</v>
      </c>
      <c r="J4522" s="1">
        <v>46111</v>
      </c>
      <c r="K4522"/>
      <c r="L4522" s="4">
        <v>0</v>
      </c>
      <c r="M4522" s="4" t="str">
        <f t="shared" si="423"/>
        <v>Low Sales</v>
      </c>
      <c r="N4522" s="2" t="str">
        <f t="shared" si="424"/>
        <v>Grade C</v>
      </c>
      <c r="O4522">
        <v>20</v>
      </c>
      <c r="P4522" s="4">
        <v>20</v>
      </c>
      <c r="Q4522" t="s">
        <v>14</v>
      </c>
      <c r="R4522" s="4">
        <v>5</v>
      </c>
      <c r="S4522" t="str">
        <f>CONCATENATE(OrdersTable[[#This Row],[Clean_ID]],"-",OrdersTable[[#This Row],[Clean_Region]],"-",OrdersTable[[#This Row],[Clean_Product]])</f>
        <v>5520-WEST-Electronics</v>
      </c>
    </row>
    <row r="4523" spans="1:19" x14ac:dyDescent="0.3">
      <c r="A4523" t="s">
        <v>11030</v>
      </c>
      <c r="B4523" t="str">
        <f t="shared" si="420"/>
        <v>5521</v>
      </c>
      <c r="C4523" t="s">
        <v>11031</v>
      </c>
      <c r="D4523" t="str">
        <f t="shared" si="425"/>
        <v>Antonio Carlson</v>
      </c>
      <c r="E4523" t="s">
        <v>44</v>
      </c>
      <c r="F4523" t="str">
        <f t="shared" si="421"/>
        <v>SOUTH</v>
      </c>
      <c r="G4523" t="s">
        <v>80</v>
      </c>
      <c r="H4523" t="str">
        <f t="shared" si="422"/>
        <v>Furniture</v>
      </c>
      <c r="I4523" s="2" t="s">
        <v>793</v>
      </c>
      <c r="J4523" s="1">
        <v>45959</v>
      </c>
      <c r="K4523"/>
      <c r="L4523" s="4">
        <v>0</v>
      </c>
      <c r="M4523" s="4" t="str">
        <f t="shared" si="423"/>
        <v>Low Sales</v>
      </c>
      <c r="N4523" s="2" t="str">
        <f t="shared" si="424"/>
        <v>Grade C</v>
      </c>
      <c r="O4523">
        <v>20</v>
      </c>
      <c r="P4523" s="4">
        <v>20</v>
      </c>
      <c r="Q4523" t="s">
        <v>23</v>
      </c>
      <c r="R4523" s="4">
        <v>15</v>
      </c>
      <c r="S4523" t="str">
        <f>CONCATENATE(OrdersTable[[#This Row],[Clean_ID]],"-",OrdersTable[[#This Row],[Clean_Region]],"-",OrdersTable[[#This Row],[Clean_Product]])</f>
        <v>5521-SOUTH-Furniture</v>
      </c>
    </row>
    <row r="4524" spans="1:19" x14ac:dyDescent="0.3">
      <c r="A4524" t="s">
        <v>11032</v>
      </c>
      <c r="B4524" t="str">
        <f t="shared" si="420"/>
        <v>5522</v>
      </c>
      <c r="C4524" t="s">
        <v>11033</v>
      </c>
      <c r="D4524" t="str">
        <f t="shared" si="425"/>
        <v>Candace Brown</v>
      </c>
      <c r="E4524" t="s">
        <v>51</v>
      </c>
      <c r="F4524" t="str">
        <f t="shared" si="421"/>
        <v>WEST</v>
      </c>
      <c r="G4524" t="s">
        <v>40</v>
      </c>
      <c r="H4524" t="str">
        <f t="shared" si="422"/>
        <v>Office Supplies</v>
      </c>
      <c r="I4524" s="2" t="s">
        <v>11034</v>
      </c>
      <c r="J4524" s="1">
        <v>45345</v>
      </c>
      <c r="K4524"/>
      <c r="L4524" s="4">
        <v>0</v>
      </c>
      <c r="M4524" s="4" t="str">
        <f t="shared" si="423"/>
        <v>Low Sales</v>
      </c>
      <c r="N4524" s="2" t="str">
        <f t="shared" si="424"/>
        <v>Grade C</v>
      </c>
      <c r="O4524">
        <v>20</v>
      </c>
      <c r="P4524" s="4">
        <v>20</v>
      </c>
      <c r="Q4524" t="s">
        <v>18</v>
      </c>
      <c r="R4524" s="4">
        <v>2</v>
      </c>
      <c r="S4524" t="str">
        <f>CONCATENATE(OrdersTable[[#This Row],[Clean_ID]],"-",OrdersTable[[#This Row],[Clean_Region]],"-",OrdersTable[[#This Row],[Clean_Product]])</f>
        <v>5522-WEST-Office Supplies</v>
      </c>
    </row>
    <row r="4525" spans="1:19" x14ac:dyDescent="0.3">
      <c r="A4525" t="s">
        <v>11035</v>
      </c>
      <c r="B4525" t="str">
        <f t="shared" si="420"/>
        <v>5523</v>
      </c>
      <c r="C4525" t="s">
        <v>9233</v>
      </c>
      <c r="D4525" t="str">
        <f t="shared" si="425"/>
        <v>Jacob Smith</v>
      </c>
      <c r="E4525" t="s">
        <v>34</v>
      </c>
      <c r="F4525" t="str">
        <f t="shared" si="421"/>
        <v>NORTH</v>
      </c>
      <c r="G4525" t="s">
        <v>35</v>
      </c>
      <c r="H4525" t="str">
        <f t="shared" si="422"/>
        <v>Electronics</v>
      </c>
      <c r="I4525" s="2" t="s">
        <v>3966</v>
      </c>
      <c r="J4525" s="1">
        <v>45957</v>
      </c>
      <c r="K4525"/>
      <c r="L4525" s="4">
        <v>0</v>
      </c>
      <c r="M4525" s="4" t="str">
        <f t="shared" si="423"/>
        <v>Low Sales</v>
      </c>
      <c r="N4525" s="2" t="str">
        <f t="shared" si="424"/>
        <v>Grade C</v>
      </c>
      <c r="O4525">
        <v>5</v>
      </c>
      <c r="P4525" s="4">
        <v>5</v>
      </c>
      <c r="Q4525" t="s">
        <v>14</v>
      </c>
      <c r="R4525" s="4">
        <v>4</v>
      </c>
      <c r="S4525" t="str">
        <f>CONCATENATE(OrdersTable[[#This Row],[Clean_ID]],"-",OrdersTable[[#This Row],[Clean_Region]],"-",OrdersTable[[#This Row],[Clean_Product]])</f>
        <v>5523-NORTH-Electronics</v>
      </c>
    </row>
    <row r="4526" spans="1:19" x14ac:dyDescent="0.3">
      <c r="A4526" t="s">
        <v>11036</v>
      </c>
      <c r="B4526" t="str">
        <f t="shared" si="420"/>
        <v>5524</v>
      </c>
      <c r="C4526" t="s">
        <v>11037</v>
      </c>
      <c r="D4526" t="str">
        <f t="shared" si="425"/>
        <v>Trevor Cooley</v>
      </c>
      <c r="E4526" t="s">
        <v>44</v>
      </c>
      <c r="F4526" t="str">
        <f t="shared" si="421"/>
        <v>SOUTH</v>
      </c>
      <c r="G4526" t="s">
        <v>12</v>
      </c>
      <c r="H4526" t="str">
        <f t="shared" si="422"/>
        <v>Electronics</v>
      </c>
      <c r="I4526" s="2" t="s">
        <v>11038</v>
      </c>
      <c r="J4526" s="1">
        <v>46102</v>
      </c>
      <c r="K4526">
        <v>4279.6400000000003</v>
      </c>
      <c r="L4526" s="4">
        <v>4279.6400000000003</v>
      </c>
      <c r="M4526" s="4" t="str">
        <f t="shared" si="423"/>
        <v>High Sales</v>
      </c>
      <c r="N4526" s="2" t="str">
        <f t="shared" si="424"/>
        <v>Grade A</v>
      </c>
      <c r="O4526"/>
      <c r="P4526" s="4">
        <v>0</v>
      </c>
      <c r="Q4526" t="s">
        <v>23</v>
      </c>
      <c r="R4526" s="4">
        <v>15</v>
      </c>
      <c r="S4526" t="str">
        <f>CONCATENATE(OrdersTable[[#This Row],[Clean_ID]],"-",OrdersTable[[#This Row],[Clean_Region]],"-",OrdersTable[[#This Row],[Clean_Product]])</f>
        <v>5524-SOUTH-Electronics</v>
      </c>
    </row>
    <row r="4527" spans="1:19" x14ac:dyDescent="0.3">
      <c r="A4527" t="s">
        <v>11039</v>
      </c>
      <c r="B4527" t="str">
        <f t="shared" si="420"/>
        <v>5525</v>
      </c>
      <c r="C4527" t="s">
        <v>11040</v>
      </c>
      <c r="D4527" t="str">
        <f t="shared" si="425"/>
        <v>Susan Dalton</v>
      </c>
      <c r="E4527" t="s">
        <v>44</v>
      </c>
      <c r="F4527" t="str">
        <f t="shared" si="421"/>
        <v>SOUTH</v>
      </c>
      <c r="G4527" t="s">
        <v>40</v>
      </c>
      <c r="H4527" t="str">
        <f t="shared" si="422"/>
        <v>Office Supplies</v>
      </c>
      <c r="I4527" s="2" t="s">
        <v>1815</v>
      </c>
      <c r="J4527" s="1">
        <v>46109</v>
      </c>
      <c r="K4527">
        <v>4031.42</v>
      </c>
      <c r="L4527" s="4">
        <v>4031.42</v>
      </c>
      <c r="M4527" s="4" t="str">
        <f t="shared" si="423"/>
        <v>High Sales</v>
      </c>
      <c r="N4527" s="2" t="str">
        <f t="shared" si="424"/>
        <v>Grade A</v>
      </c>
      <c r="O4527">
        <v>15</v>
      </c>
      <c r="P4527" s="4">
        <v>15</v>
      </c>
      <c r="Q4527" t="s">
        <v>31</v>
      </c>
      <c r="R4527" s="4">
        <v>3</v>
      </c>
      <c r="S4527" t="str">
        <f>CONCATENATE(OrdersTable[[#This Row],[Clean_ID]],"-",OrdersTable[[#This Row],[Clean_Region]],"-",OrdersTable[[#This Row],[Clean_Product]])</f>
        <v>5525-SOUTH-Office Supplies</v>
      </c>
    </row>
    <row r="4528" spans="1:19" x14ac:dyDescent="0.3">
      <c r="A4528" t="s">
        <v>11041</v>
      </c>
      <c r="B4528" t="str">
        <f t="shared" si="420"/>
        <v>5526</v>
      </c>
      <c r="C4528" t="s">
        <v>11042</v>
      </c>
      <c r="D4528" t="str">
        <f t="shared" si="425"/>
        <v>Elizabeth Conrad</v>
      </c>
      <c r="E4528" t="s">
        <v>51</v>
      </c>
      <c r="F4528" t="str">
        <f t="shared" si="421"/>
        <v>WEST</v>
      </c>
      <c r="G4528" t="s">
        <v>40</v>
      </c>
      <c r="H4528" t="str">
        <f t="shared" si="422"/>
        <v>Office Supplies</v>
      </c>
      <c r="I4528" s="2" t="s">
        <v>8041</v>
      </c>
      <c r="J4528" s="1">
        <v>45588</v>
      </c>
      <c r="K4528">
        <v>2212.5</v>
      </c>
      <c r="L4528" s="4">
        <v>2212.5</v>
      </c>
      <c r="M4528" s="4" t="str">
        <f t="shared" si="423"/>
        <v>Low Sales</v>
      </c>
      <c r="N4528" s="2" t="str">
        <f t="shared" si="424"/>
        <v>Grade B</v>
      </c>
      <c r="O4528"/>
      <c r="P4528" s="4">
        <v>0</v>
      </c>
      <c r="Q4528" t="s">
        <v>18</v>
      </c>
      <c r="R4528" s="4">
        <v>8</v>
      </c>
      <c r="S4528" t="str">
        <f>CONCATENATE(OrdersTable[[#This Row],[Clean_ID]],"-",OrdersTable[[#This Row],[Clean_Region]],"-",OrdersTable[[#This Row],[Clean_Product]])</f>
        <v>5526-WEST-Office Supplies</v>
      </c>
    </row>
    <row r="4529" spans="1:19" x14ac:dyDescent="0.3">
      <c r="A4529" t="s">
        <v>11043</v>
      </c>
      <c r="B4529" t="str">
        <f t="shared" si="420"/>
        <v>5527</v>
      </c>
      <c r="C4529" t="s">
        <v>11044</v>
      </c>
      <c r="D4529" t="str">
        <f t="shared" si="425"/>
        <v>Brent Neal</v>
      </c>
      <c r="E4529" t="s">
        <v>51</v>
      </c>
      <c r="F4529" t="str">
        <f t="shared" si="421"/>
        <v>WEST</v>
      </c>
      <c r="G4529" t="s">
        <v>80</v>
      </c>
      <c r="H4529" t="str">
        <f t="shared" si="422"/>
        <v>Furniture</v>
      </c>
      <c r="I4529" s="2" t="s">
        <v>4387</v>
      </c>
      <c r="J4529" s="1">
        <v>45886</v>
      </c>
      <c r="K4529">
        <v>1629.36</v>
      </c>
      <c r="L4529" s="4">
        <v>1629.36</v>
      </c>
      <c r="M4529" s="4" t="str">
        <f t="shared" si="423"/>
        <v>Low Sales</v>
      </c>
      <c r="N4529" s="2" t="str">
        <f t="shared" si="424"/>
        <v>Grade C</v>
      </c>
      <c r="O4529">
        <v>10</v>
      </c>
      <c r="P4529" s="4">
        <v>10</v>
      </c>
      <c r="Q4529" t="s">
        <v>37</v>
      </c>
      <c r="R4529" s="4">
        <v>11</v>
      </c>
      <c r="S4529" t="str">
        <f>CONCATENATE(OrdersTable[[#This Row],[Clean_ID]],"-",OrdersTable[[#This Row],[Clean_Region]],"-",OrdersTable[[#This Row],[Clean_Product]])</f>
        <v>5527-WEST-Furniture</v>
      </c>
    </row>
    <row r="4530" spans="1:19" x14ac:dyDescent="0.3">
      <c r="A4530" t="s">
        <v>11045</v>
      </c>
      <c r="B4530" t="str">
        <f t="shared" si="420"/>
        <v>5528</v>
      </c>
      <c r="C4530" t="s">
        <v>11046</v>
      </c>
      <c r="D4530" t="str">
        <f t="shared" si="425"/>
        <v>David Carr</v>
      </c>
      <c r="E4530" t="s">
        <v>34</v>
      </c>
      <c r="F4530" t="str">
        <f t="shared" si="421"/>
        <v>NORTH</v>
      </c>
      <c r="G4530" t="s">
        <v>80</v>
      </c>
      <c r="H4530" t="str">
        <f t="shared" si="422"/>
        <v>Furniture</v>
      </c>
      <c r="I4530" s="2" t="s">
        <v>11047</v>
      </c>
      <c r="J4530" s="1">
        <v>46106</v>
      </c>
      <c r="K4530"/>
      <c r="L4530" s="4">
        <v>0</v>
      </c>
      <c r="M4530" s="4" t="str">
        <f t="shared" si="423"/>
        <v>Low Sales</v>
      </c>
      <c r="N4530" s="2" t="str">
        <f t="shared" si="424"/>
        <v>Grade C</v>
      </c>
      <c r="O4530">
        <v>10</v>
      </c>
      <c r="P4530" s="4">
        <v>10</v>
      </c>
      <c r="Q4530" t="s">
        <v>18</v>
      </c>
      <c r="R4530" s="4">
        <v>13</v>
      </c>
      <c r="S4530" t="str">
        <f>CONCATENATE(OrdersTable[[#This Row],[Clean_ID]],"-",OrdersTable[[#This Row],[Clean_Region]],"-",OrdersTable[[#This Row],[Clean_Product]])</f>
        <v>5528-NORTH-Furniture</v>
      </c>
    </row>
    <row r="4531" spans="1:19" x14ac:dyDescent="0.3">
      <c r="A4531" t="s">
        <v>11048</v>
      </c>
      <c r="B4531" t="str">
        <f t="shared" si="420"/>
        <v>5529</v>
      </c>
      <c r="C4531" t="s">
        <v>11049</v>
      </c>
      <c r="D4531" t="str">
        <f t="shared" si="425"/>
        <v>Thomas Sanchez</v>
      </c>
      <c r="E4531" t="s">
        <v>51</v>
      </c>
      <c r="F4531" t="str">
        <f t="shared" si="421"/>
        <v>WEST</v>
      </c>
      <c r="G4531" t="s">
        <v>35</v>
      </c>
      <c r="H4531" t="str">
        <f t="shared" si="422"/>
        <v>Electronics</v>
      </c>
      <c r="I4531" s="2" t="s">
        <v>7907</v>
      </c>
      <c r="J4531" s="1">
        <v>45820</v>
      </c>
      <c r="K4531">
        <v>2416.62</v>
      </c>
      <c r="L4531" s="4">
        <v>2416.62</v>
      </c>
      <c r="M4531" s="4" t="str">
        <f t="shared" si="423"/>
        <v>Low Sales</v>
      </c>
      <c r="N4531" s="2" t="str">
        <f t="shared" si="424"/>
        <v>Grade B</v>
      </c>
      <c r="O4531">
        <v>15</v>
      </c>
      <c r="P4531" s="4">
        <v>15</v>
      </c>
      <c r="Q4531" t="s">
        <v>18</v>
      </c>
      <c r="R4531" s="4">
        <v>11</v>
      </c>
      <c r="S4531" t="str">
        <f>CONCATENATE(OrdersTable[[#This Row],[Clean_ID]],"-",OrdersTable[[#This Row],[Clean_Region]],"-",OrdersTable[[#This Row],[Clean_Product]])</f>
        <v>5529-WEST-Electronics</v>
      </c>
    </row>
    <row r="4532" spans="1:19" x14ac:dyDescent="0.3">
      <c r="A4532" t="s">
        <v>11050</v>
      </c>
      <c r="B4532" t="str">
        <f t="shared" si="420"/>
        <v>5530</v>
      </c>
      <c r="C4532" t="s">
        <v>11051</v>
      </c>
      <c r="D4532" t="str">
        <f t="shared" si="425"/>
        <v>Joseph Torres</v>
      </c>
      <c r="E4532" t="s">
        <v>44</v>
      </c>
      <c r="F4532" t="str">
        <f t="shared" si="421"/>
        <v>SOUTH</v>
      </c>
      <c r="G4532" t="s">
        <v>40</v>
      </c>
      <c r="H4532" t="str">
        <f t="shared" si="422"/>
        <v>Office Supplies</v>
      </c>
      <c r="I4532" s="2" t="s">
        <v>11052</v>
      </c>
      <c r="J4532" s="1">
        <v>45759</v>
      </c>
      <c r="K4532"/>
      <c r="L4532" s="4">
        <v>0</v>
      </c>
      <c r="M4532" s="4" t="str">
        <f t="shared" si="423"/>
        <v>Low Sales</v>
      </c>
      <c r="N4532" s="2" t="str">
        <f t="shared" si="424"/>
        <v>Grade C</v>
      </c>
      <c r="O4532"/>
      <c r="P4532" s="4">
        <v>0</v>
      </c>
      <c r="Q4532" t="s">
        <v>18</v>
      </c>
      <c r="R4532" s="4">
        <v>2</v>
      </c>
      <c r="S4532" t="str">
        <f>CONCATENATE(OrdersTable[[#This Row],[Clean_ID]],"-",OrdersTable[[#This Row],[Clean_Region]],"-",OrdersTable[[#This Row],[Clean_Product]])</f>
        <v>5530-SOUTH-Office Supplies</v>
      </c>
    </row>
    <row r="4533" spans="1:19" x14ac:dyDescent="0.3">
      <c r="A4533" t="s">
        <v>11053</v>
      </c>
      <c r="B4533" t="str">
        <f t="shared" si="420"/>
        <v>5531</v>
      </c>
      <c r="C4533" t="s">
        <v>11054</v>
      </c>
      <c r="D4533" t="str">
        <f t="shared" si="425"/>
        <v>Robert Pope</v>
      </c>
      <c r="E4533" t="s">
        <v>34</v>
      </c>
      <c r="F4533" t="str">
        <f t="shared" si="421"/>
        <v>NORTH</v>
      </c>
      <c r="G4533" t="s">
        <v>35</v>
      </c>
      <c r="H4533" t="str">
        <f t="shared" si="422"/>
        <v>Electronics</v>
      </c>
      <c r="I4533" s="2" t="s">
        <v>6189</v>
      </c>
      <c r="J4533" s="1">
        <v>45990</v>
      </c>
      <c r="K4533">
        <v>2986.2</v>
      </c>
      <c r="L4533" s="4">
        <v>2986.2</v>
      </c>
      <c r="M4533" s="4" t="str">
        <f t="shared" si="423"/>
        <v>High Sales</v>
      </c>
      <c r="N4533" s="2" t="str">
        <f t="shared" si="424"/>
        <v>Grade B</v>
      </c>
      <c r="O4533">
        <v>10</v>
      </c>
      <c r="P4533" s="4">
        <v>10</v>
      </c>
      <c r="Q4533" t="s">
        <v>31</v>
      </c>
      <c r="R4533" s="4">
        <v>4</v>
      </c>
      <c r="S4533" t="str">
        <f>CONCATENATE(OrdersTable[[#This Row],[Clean_ID]],"-",OrdersTable[[#This Row],[Clean_Region]],"-",OrdersTable[[#This Row],[Clean_Product]])</f>
        <v>5531-NORTH-Electronics</v>
      </c>
    </row>
    <row r="4534" spans="1:19" x14ac:dyDescent="0.3">
      <c r="A4534" t="s">
        <v>11055</v>
      </c>
      <c r="B4534" t="str">
        <f t="shared" si="420"/>
        <v>5532</v>
      </c>
      <c r="C4534" t="s">
        <v>11056</v>
      </c>
      <c r="D4534" t="str">
        <f t="shared" si="425"/>
        <v>Antonio Spencer Jr.</v>
      </c>
      <c r="E4534" t="s">
        <v>26</v>
      </c>
      <c r="F4534" t="str">
        <f t="shared" si="421"/>
        <v>EAST</v>
      </c>
      <c r="G4534" t="s">
        <v>35</v>
      </c>
      <c r="H4534" t="str">
        <f t="shared" si="422"/>
        <v>Electronics</v>
      </c>
      <c r="I4534" s="2" t="s">
        <v>2315</v>
      </c>
      <c r="J4534" s="1">
        <v>46029</v>
      </c>
      <c r="K4534"/>
      <c r="L4534" s="4">
        <v>0</v>
      </c>
      <c r="M4534" s="4" t="str">
        <f t="shared" si="423"/>
        <v>Low Sales</v>
      </c>
      <c r="N4534" s="2" t="str">
        <f t="shared" si="424"/>
        <v>Grade C</v>
      </c>
      <c r="O4534">
        <v>5</v>
      </c>
      <c r="P4534" s="4">
        <v>5</v>
      </c>
      <c r="Q4534" t="s">
        <v>23</v>
      </c>
      <c r="R4534" s="4">
        <v>8</v>
      </c>
      <c r="S4534" t="str">
        <f>CONCATENATE(OrdersTable[[#This Row],[Clean_ID]],"-",OrdersTable[[#This Row],[Clean_Region]],"-",OrdersTable[[#This Row],[Clean_Product]])</f>
        <v>5532-EAST-Electronics</v>
      </c>
    </row>
    <row r="4535" spans="1:19" x14ac:dyDescent="0.3">
      <c r="A4535" t="s">
        <v>11057</v>
      </c>
      <c r="B4535" t="str">
        <f t="shared" si="420"/>
        <v>5533</v>
      </c>
      <c r="C4535" t="s">
        <v>11058</v>
      </c>
      <c r="D4535" t="str">
        <f t="shared" si="425"/>
        <v>Nicholas Schneider</v>
      </c>
      <c r="E4535" t="s">
        <v>26</v>
      </c>
      <c r="F4535" t="str">
        <f t="shared" si="421"/>
        <v>EAST</v>
      </c>
      <c r="G4535" t="s">
        <v>12</v>
      </c>
      <c r="H4535" t="str">
        <f t="shared" si="422"/>
        <v>Electronics</v>
      </c>
      <c r="I4535" s="2" t="s">
        <v>5011</v>
      </c>
      <c r="J4535" s="1">
        <v>46032</v>
      </c>
      <c r="K4535"/>
      <c r="L4535" s="4">
        <v>0</v>
      </c>
      <c r="M4535" s="4" t="str">
        <f t="shared" si="423"/>
        <v>Low Sales</v>
      </c>
      <c r="N4535" s="2" t="str">
        <f t="shared" si="424"/>
        <v>Grade C</v>
      </c>
      <c r="O4535"/>
      <c r="P4535" s="4">
        <v>0</v>
      </c>
      <c r="Q4535" t="s">
        <v>31</v>
      </c>
      <c r="R4535" s="4">
        <v>11</v>
      </c>
      <c r="S4535" t="str">
        <f>CONCATENATE(OrdersTable[[#This Row],[Clean_ID]],"-",OrdersTable[[#This Row],[Clean_Region]],"-",OrdersTable[[#This Row],[Clean_Product]])</f>
        <v>5533-EAST-Electronics</v>
      </c>
    </row>
    <row r="4536" spans="1:19" x14ac:dyDescent="0.3">
      <c r="A4536" t="s">
        <v>11059</v>
      </c>
      <c r="B4536" t="str">
        <f t="shared" si="420"/>
        <v>5534</v>
      </c>
      <c r="C4536" t="s">
        <v>11060</v>
      </c>
      <c r="D4536" t="str">
        <f t="shared" si="425"/>
        <v>Jacqueline Vincent</v>
      </c>
      <c r="E4536" t="s">
        <v>21</v>
      </c>
      <c r="F4536" t="str">
        <f t="shared" si="421"/>
        <v>CENTRAL</v>
      </c>
      <c r="G4536" t="s">
        <v>35</v>
      </c>
      <c r="H4536" t="str">
        <f t="shared" si="422"/>
        <v>Electronics</v>
      </c>
      <c r="I4536" s="2" t="s">
        <v>1212</v>
      </c>
      <c r="J4536" s="1">
        <v>45494</v>
      </c>
      <c r="K4536"/>
      <c r="L4536" s="4">
        <v>0</v>
      </c>
      <c r="M4536" s="4" t="str">
        <f t="shared" si="423"/>
        <v>Low Sales</v>
      </c>
      <c r="N4536" s="2" t="str">
        <f t="shared" si="424"/>
        <v>Grade C</v>
      </c>
      <c r="O4536">
        <v>20</v>
      </c>
      <c r="P4536" s="4">
        <v>20</v>
      </c>
      <c r="Q4536" t="s">
        <v>18</v>
      </c>
      <c r="R4536" s="4">
        <v>13</v>
      </c>
      <c r="S4536" t="str">
        <f>CONCATENATE(OrdersTable[[#This Row],[Clean_ID]],"-",OrdersTable[[#This Row],[Clean_Region]],"-",OrdersTable[[#This Row],[Clean_Product]])</f>
        <v>5534-CENTRAL-Electronics</v>
      </c>
    </row>
    <row r="4537" spans="1:19" x14ac:dyDescent="0.3">
      <c r="A4537" t="s">
        <v>11061</v>
      </c>
      <c r="B4537" t="str">
        <f t="shared" si="420"/>
        <v>5535</v>
      </c>
      <c r="C4537" t="s">
        <v>9848</v>
      </c>
      <c r="D4537" t="str">
        <f t="shared" si="425"/>
        <v>Jennifer Stephens</v>
      </c>
      <c r="E4537" t="s">
        <v>34</v>
      </c>
      <c r="F4537" t="str">
        <f t="shared" si="421"/>
        <v>NORTH</v>
      </c>
      <c r="G4537" t="s">
        <v>80</v>
      </c>
      <c r="H4537" t="str">
        <f t="shared" si="422"/>
        <v>Furniture</v>
      </c>
      <c r="I4537" s="2" t="s">
        <v>1062</v>
      </c>
      <c r="J4537" s="1">
        <v>45851</v>
      </c>
      <c r="K4537"/>
      <c r="L4537" s="4">
        <v>0</v>
      </c>
      <c r="M4537" s="4" t="str">
        <f t="shared" si="423"/>
        <v>Low Sales</v>
      </c>
      <c r="N4537" s="2" t="str">
        <f t="shared" si="424"/>
        <v>Grade C</v>
      </c>
      <c r="O4537">
        <v>5</v>
      </c>
      <c r="P4537" s="4">
        <v>5</v>
      </c>
      <c r="Q4537" t="s">
        <v>37</v>
      </c>
      <c r="R4537" s="4">
        <v>13</v>
      </c>
      <c r="S4537" t="str">
        <f>CONCATENATE(OrdersTable[[#This Row],[Clean_ID]],"-",OrdersTable[[#This Row],[Clean_Region]],"-",OrdersTable[[#This Row],[Clean_Product]])</f>
        <v>5535-NORTH-Furniture</v>
      </c>
    </row>
    <row r="4538" spans="1:19" x14ac:dyDescent="0.3">
      <c r="A4538" t="s">
        <v>11062</v>
      </c>
      <c r="B4538" t="str">
        <f t="shared" si="420"/>
        <v>5536</v>
      </c>
      <c r="C4538" t="s">
        <v>11063</v>
      </c>
      <c r="D4538" t="str">
        <f t="shared" si="425"/>
        <v>Leah Frazier</v>
      </c>
      <c r="E4538" t="s">
        <v>26</v>
      </c>
      <c r="F4538" t="str">
        <f t="shared" si="421"/>
        <v>EAST</v>
      </c>
      <c r="G4538" t="s">
        <v>40</v>
      </c>
      <c r="H4538" t="str">
        <f t="shared" si="422"/>
        <v>Office Supplies</v>
      </c>
      <c r="I4538" s="2" t="s">
        <v>11064</v>
      </c>
      <c r="J4538" s="1">
        <v>46049</v>
      </c>
      <c r="K4538">
        <v>1425.62</v>
      </c>
      <c r="L4538" s="4">
        <v>1425.62</v>
      </c>
      <c r="M4538" s="4" t="str">
        <f t="shared" si="423"/>
        <v>Low Sales</v>
      </c>
      <c r="N4538" s="2" t="str">
        <f t="shared" si="424"/>
        <v>Grade C</v>
      </c>
      <c r="O4538">
        <v>10</v>
      </c>
      <c r="P4538" s="4">
        <v>10</v>
      </c>
      <c r="Q4538" t="s">
        <v>31</v>
      </c>
      <c r="R4538" s="4">
        <v>10</v>
      </c>
      <c r="S4538" t="str">
        <f>CONCATENATE(OrdersTable[[#This Row],[Clean_ID]],"-",OrdersTable[[#This Row],[Clean_Region]],"-",OrdersTable[[#This Row],[Clean_Product]])</f>
        <v>5536-EAST-Office Supplies</v>
      </c>
    </row>
    <row r="4539" spans="1:19" x14ac:dyDescent="0.3">
      <c r="A4539" t="s">
        <v>11065</v>
      </c>
      <c r="B4539" t="str">
        <f t="shared" si="420"/>
        <v>5537</v>
      </c>
      <c r="C4539" t="s">
        <v>11066</v>
      </c>
      <c r="D4539" t="str">
        <f t="shared" si="425"/>
        <v>Benjamin Thompson</v>
      </c>
      <c r="E4539" t="s">
        <v>26</v>
      </c>
      <c r="F4539" t="str">
        <f t="shared" si="421"/>
        <v>EAST</v>
      </c>
      <c r="G4539" t="s">
        <v>40</v>
      </c>
      <c r="H4539" t="str">
        <f t="shared" si="422"/>
        <v>Office Supplies</v>
      </c>
      <c r="I4539" s="2" t="s">
        <v>4548</v>
      </c>
      <c r="J4539" s="1">
        <v>45395</v>
      </c>
      <c r="K4539">
        <v>4094.8</v>
      </c>
      <c r="L4539" s="4">
        <v>4094.8</v>
      </c>
      <c r="M4539" s="4" t="str">
        <f t="shared" si="423"/>
        <v>High Sales</v>
      </c>
      <c r="N4539" s="2" t="str">
        <f t="shared" si="424"/>
        <v>Grade A</v>
      </c>
      <c r="O4539">
        <v>5</v>
      </c>
      <c r="P4539" s="4">
        <v>5</v>
      </c>
      <c r="Q4539" t="s">
        <v>31</v>
      </c>
      <c r="R4539" s="4">
        <v>10</v>
      </c>
      <c r="S4539" t="str">
        <f>CONCATENATE(OrdersTable[[#This Row],[Clean_ID]],"-",OrdersTable[[#This Row],[Clean_Region]],"-",OrdersTable[[#This Row],[Clean_Product]])</f>
        <v>5537-EAST-Office Supplies</v>
      </c>
    </row>
    <row r="4540" spans="1:19" x14ac:dyDescent="0.3">
      <c r="A4540" t="s">
        <v>11067</v>
      </c>
      <c r="B4540" t="str">
        <f t="shared" si="420"/>
        <v>5538</v>
      </c>
      <c r="C4540" t="s">
        <v>11068</v>
      </c>
      <c r="D4540" t="str">
        <f t="shared" si="425"/>
        <v>Marcus Rose</v>
      </c>
      <c r="E4540" t="s">
        <v>34</v>
      </c>
      <c r="F4540" t="str">
        <f t="shared" si="421"/>
        <v>NORTH</v>
      </c>
      <c r="G4540" t="s">
        <v>40</v>
      </c>
      <c r="H4540" t="str">
        <f t="shared" si="422"/>
        <v>Office Supplies</v>
      </c>
      <c r="I4540" s="2" t="s">
        <v>278</v>
      </c>
      <c r="J4540" s="1">
        <v>45593</v>
      </c>
      <c r="K4540">
        <v>2930.08</v>
      </c>
      <c r="L4540" s="4">
        <v>2930.08</v>
      </c>
      <c r="M4540" s="4" t="str">
        <f t="shared" si="423"/>
        <v>High Sales</v>
      </c>
      <c r="N4540" s="2" t="str">
        <f t="shared" si="424"/>
        <v>Grade B</v>
      </c>
      <c r="O4540">
        <v>15</v>
      </c>
      <c r="P4540" s="4">
        <v>15</v>
      </c>
      <c r="Q4540" t="s">
        <v>14</v>
      </c>
      <c r="R4540" s="4">
        <v>15</v>
      </c>
      <c r="S4540" t="str">
        <f>CONCATENATE(OrdersTable[[#This Row],[Clean_ID]],"-",OrdersTable[[#This Row],[Clean_Region]],"-",OrdersTable[[#This Row],[Clean_Product]])</f>
        <v>5538-NORTH-Office Supplies</v>
      </c>
    </row>
    <row r="4541" spans="1:19" x14ac:dyDescent="0.3">
      <c r="A4541" t="s">
        <v>11069</v>
      </c>
      <c r="B4541" t="str">
        <f t="shared" si="420"/>
        <v>5539</v>
      </c>
      <c r="C4541" t="s">
        <v>3960</v>
      </c>
      <c r="D4541" t="str">
        <f t="shared" si="425"/>
        <v>David Garcia</v>
      </c>
      <c r="E4541" t="s">
        <v>11</v>
      </c>
      <c r="F4541" t="str">
        <f t="shared" si="421"/>
        <v>NORTH</v>
      </c>
      <c r="G4541" t="s">
        <v>12</v>
      </c>
      <c r="H4541" t="str">
        <f t="shared" si="422"/>
        <v>Electronics</v>
      </c>
      <c r="I4541" s="2" t="s">
        <v>11070</v>
      </c>
      <c r="J4541" s="1">
        <v>45318</v>
      </c>
      <c r="K4541"/>
      <c r="L4541" s="4">
        <v>0</v>
      </c>
      <c r="M4541" s="4" t="str">
        <f t="shared" si="423"/>
        <v>Low Sales</v>
      </c>
      <c r="N4541" s="2" t="str">
        <f t="shared" si="424"/>
        <v>Grade C</v>
      </c>
      <c r="O4541">
        <v>15</v>
      </c>
      <c r="P4541" s="4">
        <v>15</v>
      </c>
      <c r="Q4541" t="s">
        <v>14</v>
      </c>
      <c r="R4541" s="4">
        <v>11</v>
      </c>
      <c r="S4541" t="str">
        <f>CONCATENATE(OrdersTable[[#This Row],[Clean_ID]],"-",OrdersTable[[#This Row],[Clean_Region]],"-",OrdersTable[[#This Row],[Clean_Product]])</f>
        <v>5539-NORTH-Electronics</v>
      </c>
    </row>
    <row r="4542" spans="1:19" x14ac:dyDescent="0.3">
      <c r="A4542" t="s">
        <v>11071</v>
      </c>
      <c r="B4542" t="str">
        <f t="shared" si="420"/>
        <v>5540</v>
      </c>
      <c r="C4542" t="s">
        <v>11072</v>
      </c>
      <c r="D4542" t="str">
        <f t="shared" si="425"/>
        <v>Alicia Mills</v>
      </c>
      <c r="E4542" t="s">
        <v>44</v>
      </c>
      <c r="F4542" t="str">
        <f t="shared" si="421"/>
        <v>SOUTH</v>
      </c>
      <c r="G4542" t="s">
        <v>35</v>
      </c>
      <c r="H4542" t="str">
        <f t="shared" si="422"/>
        <v>Electronics</v>
      </c>
      <c r="I4542" s="2" t="s">
        <v>4491</v>
      </c>
      <c r="J4542" s="1">
        <v>45526</v>
      </c>
      <c r="K4542">
        <v>3793.73</v>
      </c>
      <c r="L4542" s="4">
        <v>3793.73</v>
      </c>
      <c r="M4542" s="4" t="str">
        <f t="shared" si="423"/>
        <v>High Sales</v>
      </c>
      <c r="N4542" s="2" t="str">
        <f t="shared" si="424"/>
        <v>Grade B</v>
      </c>
      <c r="O4542">
        <v>15</v>
      </c>
      <c r="P4542" s="4">
        <v>15</v>
      </c>
      <c r="Q4542" t="s">
        <v>14</v>
      </c>
      <c r="R4542" s="4">
        <v>5</v>
      </c>
      <c r="S4542" t="str">
        <f>CONCATENATE(OrdersTable[[#This Row],[Clean_ID]],"-",OrdersTable[[#This Row],[Clean_Region]],"-",OrdersTable[[#This Row],[Clean_Product]])</f>
        <v>5540-SOUTH-Electronics</v>
      </c>
    </row>
    <row r="4543" spans="1:19" x14ac:dyDescent="0.3">
      <c r="A4543" t="s">
        <v>11073</v>
      </c>
      <c r="B4543" t="str">
        <f t="shared" si="420"/>
        <v>5541</v>
      </c>
      <c r="C4543" t="s">
        <v>11074</v>
      </c>
      <c r="D4543" t="str">
        <f t="shared" si="425"/>
        <v>Kristen Young</v>
      </c>
      <c r="E4543" t="s">
        <v>34</v>
      </c>
      <c r="F4543" t="str">
        <f t="shared" si="421"/>
        <v>NORTH</v>
      </c>
      <c r="G4543" t="s">
        <v>35</v>
      </c>
      <c r="H4543" t="str">
        <f t="shared" si="422"/>
        <v>Electronics</v>
      </c>
      <c r="I4543" s="2" t="s">
        <v>9464</v>
      </c>
      <c r="J4543" s="1">
        <v>45535</v>
      </c>
      <c r="K4543">
        <v>4420.37</v>
      </c>
      <c r="L4543" s="4">
        <v>4420.37</v>
      </c>
      <c r="M4543" s="4" t="str">
        <f t="shared" si="423"/>
        <v>High Sales</v>
      </c>
      <c r="N4543" s="2" t="str">
        <f t="shared" si="424"/>
        <v>Grade A</v>
      </c>
      <c r="O4543">
        <v>10</v>
      </c>
      <c r="P4543" s="4">
        <v>10</v>
      </c>
      <c r="Q4543" t="s">
        <v>18</v>
      </c>
      <c r="R4543" s="4">
        <v>5</v>
      </c>
      <c r="S4543" t="str">
        <f>CONCATENATE(OrdersTable[[#This Row],[Clean_ID]],"-",OrdersTable[[#This Row],[Clean_Region]],"-",OrdersTable[[#This Row],[Clean_Product]])</f>
        <v>5541-NORTH-Electronics</v>
      </c>
    </row>
    <row r="4544" spans="1:19" x14ac:dyDescent="0.3">
      <c r="A4544" t="s">
        <v>11075</v>
      </c>
      <c r="B4544" t="str">
        <f t="shared" si="420"/>
        <v>5542</v>
      </c>
      <c r="C4544" t="s">
        <v>11076</v>
      </c>
      <c r="D4544" t="str">
        <f t="shared" si="425"/>
        <v>Erin Rodriguez</v>
      </c>
      <c r="E4544" t="s">
        <v>44</v>
      </c>
      <c r="F4544" t="str">
        <f t="shared" si="421"/>
        <v>SOUTH</v>
      </c>
      <c r="G4544" t="s">
        <v>35</v>
      </c>
      <c r="H4544" t="str">
        <f t="shared" si="422"/>
        <v>Electronics</v>
      </c>
      <c r="I4544" s="2" t="s">
        <v>9616</v>
      </c>
      <c r="J4544" s="1">
        <v>46010</v>
      </c>
      <c r="K4544"/>
      <c r="L4544" s="4">
        <v>0</v>
      </c>
      <c r="M4544" s="4" t="str">
        <f t="shared" si="423"/>
        <v>Low Sales</v>
      </c>
      <c r="N4544" s="2" t="str">
        <f t="shared" si="424"/>
        <v>Grade C</v>
      </c>
      <c r="O4544">
        <v>5</v>
      </c>
      <c r="P4544" s="4">
        <v>5</v>
      </c>
      <c r="Q4544" t="s">
        <v>18</v>
      </c>
      <c r="R4544" s="4">
        <v>15</v>
      </c>
      <c r="S4544" t="str">
        <f>CONCATENATE(OrdersTable[[#This Row],[Clean_ID]],"-",OrdersTable[[#This Row],[Clean_Region]],"-",OrdersTable[[#This Row],[Clean_Product]])</f>
        <v>5542-SOUTH-Electronics</v>
      </c>
    </row>
    <row r="4545" spans="1:19" x14ac:dyDescent="0.3">
      <c r="A4545" t="s">
        <v>11077</v>
      </c>
      <c r="B4545" t="str">
        <f t="shared" si="420"/>
        <v>5543</v>
      </c>
      <c r="C4545" t="s">
        <v>9073</v>
      </c>
      <c r="D4545" t="str">
        <f t="shared" si="425"/>
        <v>Lisa Thomas</v>
      </c>
      <c r="E4545" t="s">
        <v>11</v>
      </c>
      <c r="F4545" t="str">
        <f t="shared" si="421"/>
        <v>NORTH</v>
      </c>
      <c r="G4545" t="s">
        <v>80</v>
      </c>
      <c r="H4545" t="str">
        <f t="shared" si="422"/>
        <v>Furniture</v>
      </c>
      <c r="I4545" s="2" t="s">
        <v>3103</v>
      </c>
      <c r="J4545" s="1">
        <v>45513</v>
      </c>
      <c r="K4545">
        <v>4136.41</v>
      </c>
      <c r="L4545" s="4">
        <v>4136.41</v>
      </c>
      <c r="M4545" s="4" t="str">
        <f t="shared" si="423"/>
        <v>High Sales</v>
      </c>
      <c r="N4545" s="2" t="str">
        <f t="shared" si="424"/>
        <v>Grade A</v>
      </c>
      <c r="O4545">
        <v>10</v>
      </c>
      <c r="P4545" s="4">
        <v>10</v>
      </c>
      <c r="Q4545" t="s">
        <v>37</v>
      </c>
      <c r="R4545" s="4">
        <v>2</v>
      </c>
      <c r="S4545" t="str">
        <f>CONCATENATE(OrdersTable[[#This Row],[Clean_ID]],"-",OrdersTable[[#This Row],[Clean_Region]],"-",OrdersTable[[#This Row],[Clean_Product]])</f>
        <v>5543-NORTH-Furniture</v>
      </c>
    </row>
    <row r="4546" spans="1:19" x14ac:dyDescent="0.3">
      <c r="A4546" t="s">
        <v>11078</v>
      </c>
      <c r="B4546" t="str">
        <f t="shared" ref="B4546:B4609" si="426">RIGHT(A4546, 4)</f>
        <v>5544</v>
      </c>
      <c r="C4546" t="s">
        <v>11079</v>
      </c>
      <c r="D4546" t="str">
        <f t="shared" si="425"/>
        <v>Maria Mcmillan</v>
      </c>
      <c r="E4546" t="s">
        <v>51</v>
      </c>
      <c r="F4546" t="str">
        <f t="shared" ref="F4546:F4609" si="427">UPPER(TRIM(E4546))</f>
        <v>WEST</v>
      </c>
      <c r="G4546" t="s">
        <v>12</v>
      </c>
      <c r="H4546" t="str">
        <f t="shared" ref="H4546:H4609" si="428">PROPER(TRIM(G4546))</f>
        <v>Electronics</v>
      </c>
      <c r="I4546" s="2" t="s">
        <v>11080</v>
      </c>
      <c r="J4546" s="1">
        <v>46103</v>
      </c>
      <c r="K4546">
        <v>4089.24</v>
      </c>
      <c r="L4546" s="4">
        <v>4089.24</v>
      </c>
      <c r="M4546" s="4" t="str">
        <f t="shared" ref="M4546:M4609" si="429">IF(L4546&gt;2500, "High Sales", "Low Sales")</f>
        <v>High Sales</v>
      </c>
      <c r="N4546" s="2" t="str">
        <f t="shared" ref="N4546:N4609" si="430">IF(OR(ISBLANK(L4546), L4546="", L4546=0), "Grade C", IF(L4546&gt;=4000, "Grade A", IF(L4546&gt;=2000, "Grade B", "Grade C")))</f>
        <v>Grade A</v>
      </c>
      <c r="O4546">
        <v>15</v>
      </c>
      <c r="P4546" s="4">
        <v>15</v>
      </c>
      <c r="Q4546" t="s">
        <v>31</v>
      </c>
      <c r="R4546" s="4">
        <v>11</v>
      </c>
      <c r="S4546" t="str">
        <f>CONCATENATE(OrdersTable[[#This Row],[Clean_ID]],"-",OrdersTable[[#This Row],[Clean_Region]],"-",OrdersTable[[#This Row],[Clean_Product]])</f>
        <v>5544-WEST-Electronics</v>
      </c>
    </row>
    <row r="4547" spans="1:19" x14ac:dyDescent="0.3">
      <c r="A4547" t="s">
        <v>11081</v>
      </c>
      <c r="B4547" t="str">
        <f t="shared" si="426"/>
        <v>5545</v>
      </c>
      <c r="C4547" t="s">
        <v>11082</v>
      </c>
      <c r="D4547" t="str">
        <f t="shared" ref="D4547:D4610" si="431">PROPER(TRIM(C4547))</f>
        <v>Charles Herring</v>
      </c>
      <c r="E4547" t="s">
        <v>51</v>
      </c>
      <c r="F4547" t="str">
        <f t="shared" si="427"/>
        <v>WEST</v>
      </c>
      <c r="G4547" t="s">
        <v>40</v>
      </c>
      <c r="H4547" t="str">
        <f t="shared" si="428"/>
        <v>Office Supplies</v>
      </c>
      <c r="I4547" s="2" t="s">
        <v>6269</v>
      </c>
      <c r="J4547" s="1">
        <v>45434</v>
      </c>
      <c r="K4547">
        <v>399.5</v>
      </c>
      <c r="L4547" s="4">
        <v>399.5</v>
      </c>
      <c r="M4547" s="4" t="str">
        <f t="shared" si="429"/>
        <v>Low Sales</v>
      </c>
      <c r="N4547" s="2" t="str">
        <f t="shared" si="430"/>
        <v>Grade C</v>
      </c>
      <c r="O4547">
        <v>20</v>
      </c>
      <c r="P4547" s="4">
        <v>20</v>
      </c>
      <c r="Q4547" t="s">
        <v>31</v>
      </c>
      <c r="R4547" s="4">
        <v>10</v>
      </c>
      <c r="S4547" t="str">
        <f>CONCATENATE(OrdersTable[[#This Row],[Clean_ID]],"-",OrdersTable[[#This Row],[Clean_Region]],"-",OrdersTable[[#This Row],[Clean_Product]])</f>
        <v>5545-WEST-Office Supplies</v>
      </c>
    </row>
    <row r="4548" spans="1:19" x14ac:dyDescent="0.3">
      <c r="A4548" t="s">
        <v>11083</v>
      </c>
      <c r="B4548" t="str">
        <f t="shared" si="426"/>
        <v>5546</v>
      </c>
      <c r="C4548" t="s">
        <v>11084</v>
      </c>
      <c r="D4548" t="str">
        <f t="shared" si="431"/>
        <v>Amanda Bowen</v>
      </c>
      <c r="E4548" t="s">
        <v>51</v>
      </c>
      <c r="F4548" t="str">
        <f t="shared" si="427"/>
        <v>WEST</v>
      </c>
      <c r="G4548" t="s">
        <v>80</v>
      </c>
      <c r="H4548" t="str">
        <f t="shared" si="428"/>
        <v>Furniture</v>
      </c>
      <c r="I4548" s="2" t="s">
        <v>7747</v>
      </c>
      <c r="J4548" s="1">
        <v>46067</v>
      </c>
      <c r="K4548">
        <v>4461.18</v>
      </c>
      <c r="L4548" s="4">
        <v>4461.18</v>
      </c>
      <c r="M4548" s="4" t="str">
        <f t="shared" si="429"/>
        <v>High Sales</v>
      </c>
      <c r="N4548" s="2" t="str">
        <f t="shared" si="430"/>
        <v>Grade A</v>
      </c>
      <c r="O4548">
        <v>5</v>
      </c>
      <c r="P4548" s="4">
        <v>5</v>
      </c>
      <c r="Q4548" t="s">
        <v>14</v>
      </c>
      <c r="R4548" s="4">
        <v>5</v>
      </c>
      <c r="S4548" t="str">
        <f>CONCATENATE(OrdersTable[[#This Row],[Clean_ID]],"-",OrdersTable[[#This Row],[Clean_Region]],"-",OrdersTable[[#This Row],[Clean_Product]])</f>
        <v>5546-WEST-Furniture</v>
      </c>
    </row>
    <row r="4549" spans="1:19" x14ac:dyDescent="0.3">
      <c r="A4549" t="s">
        <v>11085</v>
      </c>
      <c r="B4549" t="str">
        <f t="shared" si="426"/>
        <v>5547</v>
      </c>
      <c r="C4549" t="s">
        <v>11086</v>
      </c>
      <c r="D4549" t="str">
        <f t="shared" si="431"/>
        <v>Emily Mills</v>
      </c>
      <c r="E4549" t="s">
        <v>21</v>
      </c>
      <c r="F4549" t="str">
        <f t="shared" si="427"/>
        <v>CENTRAL</v>
      </c>
      <c r="G4549" t="s">
        <v>80</v>
      </c>
      <c r="H4549" t="str">
        <f t="shared" si="428"/>
        <v>Furniture</v>
      </c>
      <c r="I4549" s="2" t="s">
        <v>245</v>
      </c>
      <c r="J4549" s="1">
        <v>45536</v>
      </c>
      <c r="K4549"/>
      <c r="L4549" s="4">
        <v>0</v>
      </c>
      <c r="M4549" s="4" t="str">
        <f t="shared" si="429"/>
        <v>Low Sales</v>
      </c>
      <c r="N4549" s="2" t="str">
        <f t="shared" si="430"/>
        <v>Grade C</v>
      </c>
      <c r="O4549">
        <v>10</v>
      </c>
      <c r="P4549" s="4">
        <v>10</v>
      </c>
      <c r="Q4549" t="s">
        <v>18</v>
      </c>
      <c r="R4549" s="4">
        <v>1</v>
      </c>
      <c r="S4549" t="str">
        <f>CONCATENATE(OrdersTable[[#This Row],[Clean_ID]],"-",OrdersTable[[#This Row],[Clean_Region]],"-",OrdersTable[[#This Row],[Clean_Product]])</f>
        <v>5547-CENTRAL-Furniture</v>
      </c>
    </row>
    <row r="4550" spans="1:19" x14ac:dyDescent="0.3">
      <c r="A4550" t="s">
        <v>11087</v>
      </c>
      <c r="B4550" t="str">
        <f t="shared" si="426"/>
        <v>5548</v>
      </c>
      <c r="C4550" t="s">
        <v>11088</v>
      </c>
      <c r="D4550" t="str">
        <f t="shared" si="431"/>
        <v>Paul Nash</v>
      </c>
      <c r="E4550" t="s">
        <v>51</v>
      </c>
      <c r="F4550" t="str">
        <f t="shared" si="427"/>
        <v>WEST</v>
      </c>
      <c r="G4550" t="s">
        <v>40</v>
      </c>
      <c r="H4550" t="str">
        <f t="shared" si="428"/>
        <v>Office Supplies</v>
      </c>
      <c r="I4550" s="2" t="s">
        <v>6260</v>
      </c>
      <c r="J4550" s="1">
        <v>46092</v>
      </c>
      <c r="K4550">
        <v>4448.67</v>
      </c>
      <c r="L4550" s="4">
        <v>4448.67</v>
      </c>
      <c r="M4550" s="4" t="str">
        <f t="shared" si="429"/>
        <v>High Sales</v>
      </c>
      <c r="N4550" s="2" t="str">
        <f t="shared" si="430"/>
        <v>Grade A</v>
      </c>
      <c r="O4550">
        <v>5</v>
      </c>
      <c r="P4550" s="4">
        <v>5</v>
      </c>
      <c r="Q4550" t="s">
        <v>18</v>
      </c>
      <c r="R4550" s="4">
        <v>14</v>
      </c>
      <c r="S4550" t="str">
        <f>CONCATENATE(OrdersTable[[#This Row],[Clean_ID]],"-",OrdersTable[[#This Row],[Clean_Region]],"-",OrdersTable[[#This Row],[Clean_Product]])</f>
        <v>5548-WEST-Office Supplies</v>
      </c>
    </row>
    <row r="4551" spans="1:19" x14ac:dyDescent="0.3">
      <c r="A4551" t="s">
        <v>11089</v>
      </c>
      <c r="B4551" t="str">
        <f t="shared" si="426"/>
        <v>5549</v>
      </c>
      <c r="C4551" t="s">
        <v>11090</v>
      </c>
      <c r="D4551" t="str">
        <f t="shared" si="431"/>
        <v>Anna Richardson</v>
      </c>
      <c r="E4551" t="s">
        <v>21</v>
      </c>
      <c r="F4551" t="str">
        <f t="shared" si="427"/>
        <v>CENTRAL</v>
      </c>
      <c r="G4551" t="s">
        <v>12</v>
      </c>
      <c r="H4551" t="str">
        <f t="shared" si="428"/>
        <v>Electronics</v>
      </c>
      <c r="I4551" s="2" t="s">
        <v>9039</v>
      </c>
      <c r="J4551" s="1">
        <v>45813</v>
      </c>
      <c r="K4551"/>
      <c r="L4551" s="4">
        <v>0</v>
      </c>
      <c r="M4551" s="4" t="str">
        <f t="shared" si="429"/>
        <v>Low Sales</v>
      </c>
      <c r="N4551" s="2" t="str">
        <f t="shared" si="430"/>
        <v>Grade C</v>
      </c>
      <c r="O4551">
        <v>15</v>
      </c>
      <c r="P4551" s="4">
        <v>15</v>
      </c>
      <c r="Q4551" t="s">
        <v>37</v>
      </c>
      <c r="R4551" s="4">
        <v>6</v>
      </c>
      <c r="S4551" t="str">
        <f>CONCATENATE(OrdersTable[[#This Row],[Clean_ID]],"-",OrdersTable[[#This Row],[Clean_Region]],"-",OrdersTable[[#This Row],[Clean_Product]])</f>
        <v>5549-CENTRAL-Electronics</v>
      </c>
    </row>
    <row r="4552" spans="1:19" x14ac:dyDescent="0.3">
      <c r="A4552" t="s">
        <v>11091</v>
      </c>
      <c r="B4552" t="str">
        <f t="shared" si="426"/>
        <v>5550</v>
      </c>
      <c r="C4552" t="s">
        <v>11092</v>
      </c>
      <c r="D4552" t="str">
        <f t="shared" si="431"/>
        <v>Melissa Baker</v>
      </c>
      <c r="E4552" t="s">
        <v>11</v>
      </c>
      <c r="F4552" t="str">
        <f t="shared" si="427"/>
        <v>NORTH</v>
      </c>
      <c r="G4552" t="s">
        <v>12</v>
      </c>
      <c r="H4552" t="str">
        <f t="shared" si="428"/>
        <v>Electronics</v>
      </c>
      <c r="I4552" s="2" t="s">
        <v>7096</v>
      </c>
      <c r="J4552" s="1">
        <v>45985</v>
      </c>
      <c r="K4552">
        <v>4592.59</v>
      </c>
      <c r="L4552" s="4">
        <v>4592.59</v>
      </c>
      <c r="M4552" s="4" t="str">
        <f t="shared" si="429"/>
        <v>High Sales</v>
      </c>
      <c r="N4552" s="2" t="str">
        <f t="shared" si="430"/>
        <v>Grade A</v>
      </c>
      <c r="O4552">
        <v>5</v>
      </c>
      <c r="P4552" s="4">
        <v>5</v>
      </c>
      <c r="Q4552" t="s">
        <v>37</v>
      </c>
      <c r="R4552" s="4">
        <v>3</v>
      </c>
      <c r="S4552" t="str">
        <f>CONCATENATE(OrdersTable[[#This Row],[Clean_ID]],"-",OrdersTable[[#This Row],[Clean_Region]],"-",OrdersTable[[#This Row],[Clean_Product]])</f>
        <v>5550-NORTH-Electronics</v>
      </c>
    </row>
    <row r="4553" spans="1:19" x14ac:dyDescent="0.3">
      <c r="A4553" t="s">
        <v>11093</v>
      </c>
      <c r="B4553" t="str">
        <f t="shared" si="426"/>
        <v>5551</v>
      </c>
      <c r="C4553" t="s">
        <v>11094</v>
      </c>
      <c r="D4553" t="str">
        <f t="shared" si="431"/>
        <v>Jacob Lopez</v>
      </c>
      <c r="E4553" t="s">
        <v>26</v>
      </c>
      <c r="F4553" t="str">
        <f t="shared" si="427"/>
        <v>EAST</v>
      </c>
      <c r="G4553" t="s">
        <v>12</v>
      </c>
      <c r="H4553" t="str">
        <f t="shared" si="428"/>
        <v>Electronics</v>
      </c>
      <c r="I4553" s="2" t="s">
        <v>3342</v>
      </c>
      <c r="J4553" s="1">
        <v>46015</v>
      </c>
      <c r="K4553">
        <v>167.49</v>
      </c>
      <c r="L4553" s="4">
        <v>167.49</v>
      </c>
      <c r="M4553" s="4" t="str">
        <f t="shared" si="429"/>
        <v>Low Sales</v>
      </c>
      <c r="N4553" s="2" t="str">
        <f t="shared" si="430"/>
        <v>Grade C</v>
      </c>
      <c r="O4553">
        <v>20</v>
      </c>
      <c r="P4553" s="4">
        <v>20</v>
      </c>
      <c r="Q4553" t="s">
        <v>14</v>
      </c>
      <c r="R4553" s="4">
        <v>3</v>
      </c>
      <c r="S4553" t="str">
        <f>CONCATENATE(OrdersTable[[#This Row],[Clean_ID]],"-",OrdersTable[[#This Row],[Clean_Region]],"-",OrdersTable[[#This Row],[Clean_Product]])</f>
        <v>5551-EAST-Electronics</v>
      </c>
    </row>
    <row r="4554" spans="1:19" x14ac:dyDescent="0.3">
      <c r="A4554" t="s">
        <v>11095</v>
      </c>
      <c r="B4554" t="str">
        <f t="shared" si="426"/>
        <v>5552</v>
      </c>
      <c r="C4554" t="s">
        <v>11096</v>
      </c>
      <c r="D4554" t="str">
        <f t="shared" si="431"/>
        <v>Mr. Jose Hernandez</v>
      </c>
      <c r="E4554" t="s">
        <v>21</v>
      </c>
      <c r="F4554" t="str">
        <f t="shared" si="427"/>
        <v>CENTRAL</v>
      </c>
      <c r="G4554" t="s">
        <v>40</v>
      </c>
      <c r="H4554" t="str">
        <f t="shared" si="428"/>
        <v>Office Supplies</v>
      </c>
      <c r="I4554" s="2" t="s">
        <v>4315</v>
      </c>
      <c r="J4554" s="1">
        <v>45724</v>
      </c>
      <c r="K4554"/>
      <c r="L4554" s="4">
        <v>0</v>
      </c>
      <c r="M4554" s="4" t="str">
        <f t="shared" si="429"/>
        <v>Low Sales</v>
      </c>
      <c r="N4554" s="2" t="str">
        <f t="shared" si="430"/>
        <v>Grade C</v>
      </c>
      <c r="O4554"/>
      <c r="P4554" s="4">
        <v>0</v>
      </c>
      <c r="Q4554" t="s">
        <v>23</v>
      </c>
      <c r="R4554" s="4">
        <v>11</v>
      </c>
      <c r="S4554" t="str">
        <f>CONCATENATE(OrdersTable[[#This Row],[Clean_ID]],"-",OrdersTable[[#This Row],[Clean_Region]],"-",OrdersTable[[#This Row],[Clean_Product]])</f>
        <v>5552-CENTRAL-Office Supplies</v>
      </c>
    </row>
    <row r="4555" spans="1:19" x14ac:dyDescent="0.3">
      <c r="A4555" t="s">
        <v>11097</v>
      </c>
      <c r="B4555" t="str">
        <f t="shared" si="426"/>
        <v>5553</v>
      </c>
      <c r="C4555" t="s">
        <v>11098</v>
      </c>
      <c r="D4555" t="str">
        <f t="shared" si="431"/>
        <v>Megan Bailey</v>
      </c>
      <c r="E4555" t="s">
        <v>11</v>
      </c>
      <c r="F4555" t="str">
        <f t="shared" si="427"/>
        <v>NORTH</v>
      </c>
      <c r="G4555" t="s">
        <v>80</v>
      </c>
      <c r="H4555" t="str">
        <f t="shared" si="428"/>
        <v>Furniture</v>
      </c>
      <c r="I4555" s="2" t="s">
        <v>6890</v>
      </c>
      <c r="J4555" s="1">
        <v>45480</v>
      </c>
      <c r="K4555"/>
      <c r="L4555" s="4">
        <v>0</v>
      </c>
      <c r="M4555" s="4" t="str">
        <f t="shared" si="429"/>
        <v>Low Sales</v>
      </c>
      <c r="N4555" s="2" t="str">
        <f t="shared" si="430"/>
        <v>Grade C</v>
      </c>
      <c r="O4555">
        <v>5</v>
      </c>
      <c r="P4555" s="4">
        <v>5</v>
      </c>
      <c r="Q4555" t="s">
        <v>18</v>
      </c>
      <c r="R4555" s="4">
        <v>11</v>
      </c>
      <c r="S4555" t="str">
        <f>CONCATENATE(OrdersTable[[#This Row],[Clean_ID]],"-",OrdersTable[[#This Row],[Clean_Region]],"-",OrdersTable[[#This Row],[Clean_Product]])</f>
        <v>5553-NORTH-Furniture</v>
      </c>
    </row>
    <row r="4556" spans="1:19" x14ac:dyDescent="0.3">
      <c r="A4556" t="s">
        <v>11099</v>
      </c>
      <c r="B4556" t="str">
        <f t="shared" si="426"/>
        <v>5554</v>
      </c>
      <c r="C4556" t="s">
        <v>11100</v>
      </c>
      <c r="D4556" t="str">
        <f t="shared" si="431"/>
        <v>Dr. Kimberly Ross</v>
      </c>
      <c r="E4556" t="s">
        <v>44</v>
      </c>
      <c r="F4556" t="str">
        <f t="shared" si="427"/>
        <v>SOUTH</v>
      </c>
      <c r="G4556" t="s">
        <v>12</v>
      </c>
      <c r="H4556" t="str">
        <f t="shared" si="428"/>
        <v>Electronics</v>
      </c>
      <c r="I4556" s="2" t="s">
        <v>4194</v>
      </c>
      <c r="J4556" s="1">
        <v>45578</v>
      </c>
      <c r="K4556"/>
      <c r="L4556" s="4">
        <v>0</v>
      </c>
      <c r="M4556" s="4" t="str">
        <f t="shared" si="429"/>
        <v>Low Sales</v>
      </c>
      <c r="N4556" s="2" t="str">
        <f t="shared" si="430"/>
        <v>Grade C</v>
      </c>
      <c r="O4556">
        <v>15</v>
      </c>
      <c r="P4556" s="4">
        <v>15</v>
      </c>
      <c r="Q4556" t="s">
        <v>18</v>
      </c>
      <c r="R4556" s="4">
        <v>12</v>
      </c>
      <c r="S4556" t="str">
        <f>CONCATENATE(OrdersTable[[#This Row],[Clean_ID]],"-",OrdersTable[[#This Row],[Clean_Region]],"-",OrdersTable[[#This Row],[Clean_Product]])</f>
        <v>5554-SOUTH-Electronics</v>
      </c>
    </row>
    <row r="4557" spans="1:19" x14ac:dyDescent="0.3">
      <c r="A4557" t="s">
        <v>11101</v>
      </c>
      <c r="B4557" t="str">
        <f t="shared" si="426"/>
        <v>5555</v>
      </c>
      <c r="C4557" t="s">
        <v>11102</v>
      </c>
      <c r="D4557" t="str">
        <f t="shared" si="431"/>
        <v>Zachary Perez</v>
      </c>
      <c r="E4557" t="s">
        <v>44</v>
      </c>
      <c r="F4557" t="str">
        <f t="shared" si="427"/>
        <v>SOUTH</v>
      </c>
      <c r="G4557" t="s">
        <v>40</v>
      </c>
      <c r="H4557" t="str">
        <f t="shared" si="428"/>
        <v>Office Supplies</v>
      </c>
      <c r="I4557" s="2" t="s">
        <v>11103</v>
      </c>
      <c r="J4557" s="1">
        <v>45604</v>
      </c>
      <c r="K4557"/>
      <c r="L4557" s="4">
        <v>0</v>
      </c>
      <c r="M4557" s="4" t="str">
        <f t="shared" si="429"/>
        <v>Low Sales</v>
      </c>
      <c r="N4557" s="2" t="str">
        <f t="shared" si="430"/>
        <v>Grade C</v>
      </c>
      <c r="O4557">
        <v>15</v>
      </c>
      <c r="P4557" s="4">
        <v>15</v>
      </c>
      <c r="Q4557" t="s">
        <v>14</v>
      </c>
      <c r="R4557" s="4">
        <v>14</v>
      </c>
      <c r="S4557" t="str">
        <f>CONCATENATE(OrdersTable[[#This Row],[Clean_ID]],"-",OrdersTable[[#This Row],[Clean_Region]],"-",OrdersTable[[#This Row],[Clean_Product]])</f>
        <v>5555-SOUTH-Office Supplies</v>
      </c>
    </row>
    <row r="4558" spans="1:19" x14ac:dyDescent="0.3">
      <c r="A4558" t="s">
        <v>11104</v>
      </c>
      <c r="B4558" t="str">
        <f t="shared" si="426"/>
        <v>5556</v>
      </c>
      <c r="C4558" t="s">
        <v>11105</v>
      </c>
      <c r="D4558" t="str">
        <f t="shared" si="431"/>
        <v>Randy Pacheco</v>
      </c>
      <c r="E4558" t="s">
        <v>34</v>
      </c>
      <c r="F4558" t="str">
        <f t="shared" si="427"/>
        <v>NORTH</v>
      </c>
      <c r="G4558" t="s">
        <v>12</v>
      </c>
      <c r="H4558" t="str">
        <f t="shared" si="428"/>
        <v>Electronics</v>
      </c>
      <c r="I4558" s="2" t="s">
        <v>2829</v>
      </c>
      <c r="J4558" s="1">
        <v>45593</v>
      </c>
      <c r="K4558">
        <v>59.62</v>
      </c>
      <c r="L4558" s="4">
        <v>59.62</v>
      </c>
      <c r="M4558" s="4" t="str">
        <f t="shared" si="429"/>
        <v>Low Sales</v>
      </c>
      <c r="N4558" s="2" t="str">
        <f t="shared" si="430"/>
        <v>Grade C</v>
      </c>
      <c r="O4558">
        <v>15</v>
      </c>
      <c r="P4558" s="4">
        <v>15</v>
      </c>
      <c r="Q4558" t="s">
        <v>14</v>
      </c>
      <c r="R4558" s="4">
        <v>4</v>
      </c>
      <c r="S4558" t="str">
        <f>CONCATENATE(OrdersTable[[#This Row],[Clean_ID]],"-",OrdersTable[[#This Row],[Clean_Region]],"-",OrdersTable[[#This Row],[Clean_Product]])</f>
        <v>5556-NORTH-Electronics</v>
      </c>
    </row>
    <row r="4559" spans="1:19" x14ac:dyDescent="0.3">
      <c r="A4559" t="s">
        <v>11106</v>
      </c>
      <c r="B4559" t="str">
        <f t="shared" si="426"/>
        <v>5557</v>
      </c>
      <c r="C4559" t="s">
        <v>11107</v>
      </c>
      <c r="D4559" t="str">
        <f t="shared" si="431"/>
        <v>Shannon Carter</v>
      </c>
      <c r="E4559" t="s">
        <v>34</v>
      </c>
      <c r="F4559" t="str">
        <f t="shared" si="427"/>
        <v>NORTH</v>
      </c>
      <c r="G4559" t="s">
        <v>80</v>
      </c>
      <c r="H4559" t="str">
        <f t="shared" si="428"/>
        <v>Furniture</v>
      </c>
      <c r="I4559" s="2" t="s">
        <v>3212</v>
      </c>
      <c r="J4559" s="1">
        <v>45577</v>
      </c>
      <c r="K4559"/>
      <c r="L4559" s="4">
        <v>0</v>
      </c>
      <c r="M4559" s="4" t="str">
        <f t="shared" si="429"/>
        <v>Low Sales</v>
      </c>
      <c r="N4559" s="2" t="str">
        <f t="shared" si="430"/>
        <v>Grade C</v>
      </c>
      <c r="O4559"/>
      <c r="P4559" s="4">
        <v>0</v>
      </c>
      <c r="Q4559" t="s">
        <v>31</v>
      </c>
      <c r="R4559" s="4">
        <v>3</v>
      </c>
      <c r="S4559" t="str">
        <f>CONCATENATE(OrdersTable[[#This Row],[Clean_ID]],"-",OrdersTable[[#This Row],[Clean_Region]],"-",OrdersTable[[#This Row],[Clean_Product]])</f>
        <v>5557-NORTH-Furniture</v>
      </c>
    </row>
    <row r="4560" spans="1:19" x14ac:dyDescent="0.3">
      <c r="A4560" t="s">
        <v>11108</v>
      </c>
      <c r="B4560" t="str">
        <f t="shared" si="426"/>
        <v>5558</v>
      </c>
      <c r="C4560" t="s">
        <v>11109</v>
      </c>
      <c r="D4560" t="str">
        <f t="shared" si="431"/>
        <v>Julie Brown</v>
      </c>
      <c r="E4560" t="s">
        <v>34</v>
      </c>
      <c r="F4560" t="str">
        <f t="shared" si="427"/>
        <v>NORTH</v>
      </c>
      <c r="G4560" t="s">
        <v>35</v>
      </c>
      <c r="H4560" t="str">
        <f t="shared" si="428"/>
        <v>Electronics</v>
      </c>
      <c r="I4560" s="2" t="s">
        <v>2506</v>
      </c>
      <c r="J4560" s="1">
        <v>46070</v>
      </c>
      <c r="K4560">
        <v>3438.93</v>
      </c>
      <c r="L4560" s="4">
        <v>3438.93</v>
      </c>
      <c r="M4560" s="4" t="str">
        <f t="shared" si="429"/>
        <v>High Sales</v>
      </c>
      <c r="N4560" s="2" t="str">
        <f t="shared" si="430"/>
        <v>Grade B</v>
      </c>
      <c r="O4560">
        <v>10</v>
      </c>
      <c r="P4560" s="4">
        <v>10</v>
      </c>
      <c r="Q4560" t="s">
        <v>37</v>
      </c>
      <c r="R4560" s="4">
        <v>6</v>
      </c>
      <c r="S4560" t="str">
        <f>CONCATENATE(OrdersTable[[#This Row],[Clean_ID]],"-",OrdersTable[[#This Row],[Clean_Region]],"-",OrdersTable[[#This Row],[Clean_Product]])</f>
        <v>5558-NORTH-Electronics</v>
      </c>
    </row>
    <row r="4561" spans="1:19" x14ac:dyDescent="0.3">
      <c r="A4561" t="s">
        <v>11110</v>
      </c>
      <c r="B4561" t="str">
        <f t="shared" si="426"/>
        <v>5559</v>
      </c>
      <c r="C4561" t="s">
        <v>11111</v>
      </c>
      <c r="D4561" t="str">
        <f t="shared" si="431"/>
        <v>Rachel Wong</v>
      </c>
      <c r="E4561" t="s">
        <v>51</v>
      </c>
      <c r="F4561" t="str">
        <f t="shared" si="427"/>
        <v>WEST</v>
      </c>
      <c r="G4561" t="s">
        <v>35</v>
      </c>
      <c r="H4561" t="str">
        <f t="shared" si="428"/>
        <v>Electronics</v>
      </c>
      <c r="I4561" s="2" t="s">
        <v>4903</v>
      </c>
      <c r="J4561" s="1">
        <v>45425</v>
      </c>
      <c r="K4561"/>
      <c r="L4561" s="4">
        <v>0</v>
      </c>
      <c r="M4561" s="4" t="str">
        <f t="shared" si="429"/>
        <v>Low Sales</v>
      </c>
      <c r="N4561" s="2" t="str">
        <f t="shared" si="430"/>
        <v>Grade C</v>
      </c>
      <c r="O4561">
        <v>5</v>
      </c>
      <c r="P4561" s="4">
        <v>5</v>
      </c>
      <c r="Q4561" t="s">
        <v>37</v>
      </c>
      <c r="R4561" s="4">
        <v>13</v>
      </c>
      <c r="S4561" t="str">
        <f>CONCATENATE(OrdersTable[[#This Row],[Clean_ID]],"-",OrdersTable[[#This Row],[Clean_Region]],"-",OrdersTable[[#This Row],[Clean_Product]])</f>
        <v>5559-WEST-Electronics</v>
      </c>
    </row>
    <row r="4562" spans="1:19" x14ac:dyDescent="0.3">
      <c r="A4562" t="s">
        <v>11112</v>
      </c>
      <c r="B4562" t="str">
        <f t="shared" si="426"/>
        <v>5560</v>
      </c>
      <c r="C4562" t="s">
        <v>11113</v>
      </c>
      <c r="D4562" t="str">
        <f t="shared" si="431"/>
        <v>Matthew Dean</v>
      </c>
      <c r="E4562" t="s">
        <v>21</v>
      </c>
      <c r="F4562" t="str">
        <f t="shared" si="427"/>
        <v>CENTRAL</v>
      </c>
      <c r="G4562" t="s">
        <v>35</v>
      </c>
      <c r="H4562" t="str">
        <f t="shared" si="428"/>
        <v>Electronics</v>
      </c>
      <c r="I4562" s="2" t="s">
        <v>11114</v>
      </c>
      <c r="J4562" s="1">
        <v>46024</v>
      </c>
      <c r="K4562"/>
      <c r="L4562" s="4">
        <v>0</v>
      </c>
      <c r="M4562" s="4" t="str">
        <f t="shared" si="429"/>
        <v>Low Sales</v>
      </c>
      <c r="N4562" s="2" t="str">
        <f t="shared" si="430"/>
        <v>Grade C</v>
      </c>
      <c r="O4562">
        <v>20</v>
      </c>
      <c r="P4562" s="4">
        <v>20</v>
      </c>
      <c r="Q4562" t="s">
        <v>23</v>
      </c>
      <c r="R4562" s="4">
        <v>8</v>
      </c>
      <c r="S4562" t="str">
        <f>CONCATENATE(OrdersTable[[#This Row],[Clean_ID]],"-",OrdersTable[[#This Row],[Clean_Region]],"-",OrdersTable[[#This Row],[Clean_Product]])</f>
        <v>5560-CENTRAL-Electronics</v>
      </c>
    </row>
    <row r="4563" spans="1:19" x14ac:dyDescent="0.3">
      <c r="A4563" t="s">
        <v>11115</v>
      </c>
      <c r="B4563" t="str">
        <f t="shared" si="426"/>
        <v>5561</v>
      </c>
      <c r="C4563" t="s">
        <v>11116</v>
      </c>
      <c r="D4563" t="str">
        <f t="shared" si="431"/>
        <v>William Tanner</v>
      </c>
      <c r="E4563" t="s">
        <v>11</v>
      </c>
      <c r="F4563" t="str">
        <f t="shared" si="427"/>
        <v>NORTH</v>
      </c>
      <c r="G4563" t="s">
        <v>35</v>
      </c>
      <c r="H4563" t="str">
        <f t="shared" si="428"/>
        <v>Electronics</v>
      </c>
      <c r="I4563" s="2" t="s">
        <v>5523</v>
      </c>
      <c r="J4563" s="1">
        <v>45671</v>
      </c>
      <c r="K4563"/>
      <c r="L4563" s="4">
        <v>0</v>
      </c>
      <c r="M4563" s="4" t="str">
        <f t="shared" si="429"/>
        <v>Low Sales</v>
      </c>
      <c r="N4563" s="2" t="str">
        <f t="shared" si="430"/>
        <v>Grade C</v>
      </c>
      <c r="O4563">
        <v>20</v>
      </c>
      <c r="P4563" s="4">
        <v>20</v>
      </c>
      <c r="Q4563" t="s">
        <v>14</v>
      </c>
      <c r="R4563" s="4">
        <v>3</v>
      </c>
      <c r="S4563" t="str">
        <f>CONCATENATE(OrdersTable[[#This Row],[Clean_ID]],"-",OrdersTable[[#This Row],[Clean_Region]],"-",OrdersTable[[#This Row],[Clean_Product]])</f>
        <v>5561-NORTH-Electronics</v>
      </c>
    </row>
    <row r="4564" spans="1:19" x14ac:dyDescent="0.3">
      <c r="A4564" t="s">
        <v>11117</v>
      </c>
      <c r="B4564" t="str">
        <f t="shared" si="426"/>
        <v>5562</v>
      </c>
      <c r="C4564" t="s">
        <v>11118</v>
      </c>
      <c r="D4564" t="str">
        <f t="shared" si="431"/>
        <v>Gabriella Ramos</v>
      </c>
      <c r="E4564" t="s">
        <v>44</v>
      </c>
      <c r="F4564" t="str">
        <f t="shared" si="427"/>
        <v>SOUTH</v>
      </c>
      <c r="G4564" t="s">
        <v>12</v>
      </c>
      <c r="H4564" t="str">
        <f t="shared" si="428"/>
        <v>Electronics</v>
      </c>
      <c r="I4564" s="2" t="s">
        <v>11119</v>
      </c>
      <c r="J4564" s="1">
        <v>45837</v>
      </c>
      <c r="K4564"/>
      <c r="L4564" s="4">
        <v>0</v>
      </c>
      <c r="M4564" s="4" t="str">
        <f t="shared" si="429"/>
        <v>Low Sales</v>
      </c>
      <c r="N4564" s="2" t="str">
        <f t="shared" si="430"/>
        <v>Grade C</v>
      </c>
      <c r="O4564">
        <v>10</v>
      </c>
      <c r="P4564" s="4">
        <v>10</v>
      </c>
      <c r="Q4564" t="s">
        <v>14</v>
      </c>
      <c r="R4564" s="4">
        <v>5</v>
      </c>
      <c r="S4564" t="str">
        <f>CONCATENATE(OrdersTable[[#This Row],[Clean_ID]],"-",OrdersTable[[#This Row],[Clean_Region]],"-",OrdersTable[[#This Row],[Clean_Product]])</f>
        <v>5562-SOUTH-Electronics</v>
      </c>
    </row>
    <row r="4565" spans="1:19" x14ac:dyDescent="0.3">
      <c r="A4565" t="s">
        <v>11120</v>
      </c>
      <c r="B4565" t="str">
        <f t="shared" si="426"/>
        <v>5563</v>
      </c>
      <c r="C4565" t="s">
        <v>11121</v>
      </c>
      <c r="D4565" t="str">
        <f t="shared" si="431"/>
        <v>Juan Campbell</v>
      </c>
      <c r="E4565" t="s">
        <v>21</v>
      </c>
      <c r="F4565" t="str">
        <f t="shared" si="427"/>
        <v>CENTRAL</v>
      </c>
      <c r="G4565" t="s">
        <v>35</v>
      </c>
      <c r="H4565" t="str">
        <f t="shared" si="428"/>
        <v>Electronics</v>
      </c>
      <c r="I4565" s="2" t="s">
        <v>4827</v>
      </c>
      <c r="J4565" s="1">
        <v>45522</v>
      </c>
      <c r="K4565">
        <v>1410.81</v>
      </c>
      <c r="L4565" s="4">
        <v>1410.81</v>
      </c>
      <c r="M4565" s="4" t="str">
        <f t="shared" si="429"/>
        <v>Low Sales</v>
      </c>
      <c r="N4565" s="2" t="str">
        <f t="shared" si="430"/>
        <v>Grade C</v>
      </c>
      <c r="O4565"/>
      <c r="P4565" s="4">
        <v>0</v>
      </c>
      <c r="Q4565" t="s">
        <v>31</v>
      </c>
      <c r="R4565" s="4">
        <v>6</v>
      </c>
      <c r="S4565" t="str">
        <f>CONCATENATE(OrdersTable[[#This Row],[Clean_ID]],"-",OrdersTable[[#This Row],[Clean_Region]],"-",OrdersTable[[#This Row],[Clean_Product]])</f>
        <v>5563-CENTRAL-Electronics</v>
      </c>
    </row>
    <row r="4566" spans="1:19" x14ac:dyDescent="0.3">
      <c r="A4566" t="s">
        <v>11122</v>
      </c>
      <c r="B4566" t="str">
        <f t="shared" si="426"/>
        <v>5564</v>
      </c>
      <c r="C4566" t="s">
        <v>11123</v>
      </c>
      <c r="D4566" t="str">
        <f t="shared" si="431"/>
        <v>Jamie Hahn</v>
      </c>
      <c r="E4566" t="s">
        <v>26</v>
      </c>
      <c r="F4566" t="str">
        <f t="shared" si="427"/>
        <v>EAST</v>
      </c>
      <c r="G4566" t="s">
        <v>35</v>
      </c>
      <c r="H4566" t="str">
        <f t="shared" si="428"/>
        <v>Electronics</v>
      </c>
      <c r="I4566" s="2" t="s">
        <v>11124</v>
      </c>
      <c r="J4566" s="1">
        <v>45814</v>
      </c>
      <c r="K4566"/>
      <c r="L4566" s="4">
        <v>0</v>
      </c>
      <c r="M4566" s="4" t="str">
        <f t="shared" si="429"/>
        <v>Low Sales</v>
      </c>
      <c r="N4566" s="2" t="str">
        <f t="shared" si="430"/>
        <v>Grade C</v>
      </c>
      <c r="O4566">
        <v>10</v>
      </c>
      <c r="P4566" s="4">
        <v>10</v>
      </c>
      <c r="Q4566" t="s">
        <v>31</v>
      </c>
      <c r="R4566" s="4">
        <v>2</v>
      </c>
      <c r="S4566" t="str">
        <f>CONCATENATE(OrdersTable[[#This Row],[Clean_ID]],"-",OrdersTable[[#This Row],[Clean_Region]],"-",OrdersTable[[#This Row],[Clean_Product]])</f>
        <v>5564-EAST-Electronics</v>
      </c>
    </row>
    <row r="4567" spans="1:19" x14ac:dyDescent="0.3">
      <c r="A4567" t="s">
        <v>11125</v>
      </c>
      <c r="B4567" t="str">
        <f t="shared" si="426"/>
        <v>5565</v>
      </c>
      <c r="C4567" t="s">
        <v>11126</v>
      </c>
      <c r="D4567" t="str">
        <f t="shared" si="431"/>
        <v>Amanda Pratt</v>
      </c>
      <c r="E4567" t="s">
        <v>21</v>
      </c>
      <c r="F4567" t="str">
        <f t="shared" si="427"/>
        <v>CENTRAL</v>
      </c>
      <c r="G4567" t="s">
        <v>12</v>
      </c>
      <c r="H4567" t="str">
        <f t="shared" si="428"/>
        <v>Electronics</v>
      </c>
      <c r="I4567" s="2" t="s">
        <v>7885</v>
      </c>
      <c r="J4567" s="1">
        <v>45802</v>
      </c>
      <c r="K4567"/>
      <c r="L4567" s="4">
        <v>0</v>
      </c>
      <c r="M4567" s="4" t="str">
        <f t="shared" si="429"/>
        <v>Low Sales</v>
      </c>
      <c r="N4567" s="2" t="str">
        <f t="shared" si="430"/>
        <v>Grade C</v>
      </c>
      <c r="O4567">
        <v>5</v>
      </c>
      <c r="P4567" s="4">
        <v>5</v>
      </c>
      <c r="Q4567" t="s">
        <v>18</v>
      </c>
      <c r="R4567" s="4">
        <v>11</v>
      </c>
      <c r="S4567" t="str">
        <f>CONCATENATE(OrdersTable[[#This Row],[Clean_ID]],"-",OrdersTable[[#This Row],[Clean_Region]],"-",OrdersTable[[#This Row],[Clean_Product]])</f>
        <v>5565-CENTRAL-Electronics</v>
      </c>
    </row>
    <row r="4568" spans="1:19" x14ac:dyDescent="0.3">
      <c r="A4568" t="s">
        <v>11127</v>
      </c>
      <c r="B4568" t="str">
        <f t="shared" si="426"/>
        <v>5566</v>
      </c>
      <c r="C4568" t="s">
        <v>9092</v>
      </c>
      <c r="D4568" t="str">
        <f t="shared" si="431"/>
        <v>Christopher Miller</v>
      </c>
      <c r="E4568" t="s">
        <v>11</v>
      </c>
      <c r="F4568" t="str">
        <f t="shared" si="427"/>
        <v>NORTH</v>
      </c>
      <c r="G4568" t="s">
        <v>12</v>
      </c>
      <c r="H4568" t="str">
        <f t="shared" si="428"/>
        <v>Electronics</v>
      </c>
      <c r="I4568" s="2" t="s">
        <v>1013</v>
      </c>
      <c r="J4568" s="1">
        <v>45648</v>
      </c>
      <c r="K4568"/>
      <c r="L4568" s="4">
        <v>0</v>
      </c>
      <c r="M4568" s="4" t="str">
        <f t="shared" si="429"/>
        <v>Low Sales</v>
      </c>
      <c r="N4568" s="2" t="str">
        <f t="shared" si="430"/>
        <v>Grade C</v>
      </c>
      <c r="O4568"/>
      <c r="P4568" s="4">
        <v>0</v>
      </c>
      <c r="Q4568" t="s">
        <v>18</v>
      </c>
      <c r="R4568" s="4">
        <v>15</v>
      </c>
      <c r="S4568" t="str">
        <f>CONCATENATE(OrdersTable[[#This Row],[Clean_ID]],"-",OrdersTable[[#This Row],[Clean_Region]],"-",OrdersTable[[#This Row],[Clean_Product]])</f>
        <v>5566-NORTH-Electronics</v>
      </c>
    </row>
    <row r="4569" spans="1:19" x14ac:dyDescent="0.3">
      <c r="A4569" t="s">
        <v>11128</v>
      </c>
      <c r="B4569" t="str">
        <f t="shared" si="426"/>
        <v>5567</v>
      </c>
      <c r="C4569" t="s">
        <v>11129</v>
      </c>
      <c r="D4569" t="str">
        <f t="shared" si="431"/>
        <v>George Nguyen</v>
      </c>
      <c r="E4569" t="s">
        <v>21</v>
      </c>
      <c r="F4569" t="str">
        <f t="shared" si="427"/>
        <v>CENTRAL</v>
      </c>
      <c r="G4569" t="s">
        <v>12</v>
      </c>
      <c r="H4569" t="str">
        <f t="shared" si="428"/>
        <v>Electronics</v>
      </c>
      <c r="I4569" s="2" t="s">
        <v>3388</v>
      </c>
      <c r="J4569" s="1">
        <v>46077</v>
      </c>
      <c r="K4569">
        <v>3205.92</v>
      </c>
      <c r="L4569" s="4">
        <v>3205.92</v>
      </c>
      <c r="M4569" s="4" t="str">
        <f t="shared" si="429"/>
        <v>High Sales</v>
      </c>
      <c r="N4569" s="2" t="str">
        <f t="shared" si="430"/>
        <v>Grade B</v>
      </c>
      <c r="O4569">
        <v>20</v>
      </c>
      <c r="P4569" s="4">
        <v>20</v>
      </c>
      <c r="Q4569" t="s">
        <v>18</v>
      </c>
      <c r="R4569" s="4">
        <v>1</v>
      </c>
      <c r="S4569" t="str">
        <f>CONCATENATE(OrdersTable[[#This Row],[Clean_ID]],"-",OrdersTable[[#This Row],[Clean_Region]],"-",OrdersTable[[#This Row],[Clean_Product]])</f>
        <v>5567-CENTRAL-Electronics</v>
      </c>
    </row>
    <row r="4570" spans="1:19" x14ac:dyDescent="0.3">
      <c r="A4570" t="s">
        <v>11130</v>
      </c>
      <c r="B4570" t="str">
        <f t="shared" si="426"/>
        <v>5568</v>
      </c>
      <c r="C4570" t="s">
        <v>11131</v>
      </c>
      <c r="D4570" t="str">
        <f t="shared" si="431"/>
        <v>Steven Hughes</v>
      </c>
      <c r="E4570" t="s">
        <v>26</v>
      </c>
      <c r="F4570" t="str">
        <f t="shared" si="427"/>
        <v>EAST</v>
      </c>
      <c r="G4570" t="s">
        <v>40</v>
      </c>
      <c r="H4570" t="str">
        <f t="shared" si="428"/>
        <v>Office Supplies</v>
      </c>
      <c r="I4570" s="2" t="s">
        <v>3797</v>
      </c>
      <c r="J4570" s="1">
        <v>46139</v>
      </c>
      <c r="K4570">
        <v>3024.71</v>
      </c>
      <c r="L4570" s="4">
        <v>3024.71</v>
      </c>
      <c r="M4570" s="4" t="str">
        <f t="shared" si="429"/>
        <v>High Sales</v>
      </c>
      <c r="N4570" s="2" t="str">
        <f t="shared" si="430"/>
        <v>Grade B</v>
      </c>
      <c r="O4570"/>
      <c r="P4570" s="4">
        <v>0</v>
      </c>
      <c r="Q4570" t="s">
        <v>18</v>
      </c>
      <c r="R4570" s="4">
        <v>8</v>
      </c>
      <c r="S4570" t="str">
        <f>CONCATENATE(OrdersTable[[#This Row],[Clean_ID]],"-",OrdersTable[[#This Row],[Clean_Region]],"-",OrdersTable[[#This Row],[Clean_Product]])</f>
        <v>5568-EAST-Office Supplies</v>
      </c>
    </row>
    <row r="4571" spans="1:19" x14ac:dyDescent="0.3">
      <c r="A4571" t="s">
        <v>11132</v>
      </c>
      <c r="B4571" t="str">
        <f t="shared" si="426"/>
        <v>5569</v>
      </c>
      <c r="C4571" t="s">
        <v>11133</v>
      </c>
      <c r="D4571" t="str">
        <f t="shared" si="431"/>
        <v>Ricky Mason</v>
      </c>
      <c r="E4571" t="s">
        <v>34</v>
      </c>
      <c r="F4571" t="str">
        <f t="shared" si="427"/>
        <v>NORTH</v>
      </c>
      <c r="G4571" t="s">
        <v>40</v>
      </c>
      <c r="H4571" t="str">
        <f t="shared" si="428"/>
        <v>Office Supplies</v>
      </c>
      <c r="I4571" s="2" t="s">
        <v>3128</v>
      </c>
      <c r="J4571" s="1">
        <v>45549</v>
      </c>
      <c r="K4571">
        <v>4718.62</v>
      </c>
      <c r="L4571" s="4">
        <v>4718.62</v>
      </c>
      <c r="M4571" s="4" t="str">
        <f t="shared" si="429"/>
        <v>High Sales</v>
      </c>
      <c r="N4571" s="2" t="str">
        <f t="shared" si="430"/>
        <v>Grade A</v>
      </c>
      <c r="O4571"/>
      <c r="P4571" s="4">
        <v>0</v>
      </c>
      <c r="Q4571" t="s">
        <v>31</v>
      </c>
      <c r="R4571" s="4">
        <v>14</v>
      </c>
      <c r="S4571" t="str">
        <f>CONCATENATE(OrdersTable[[#This Row],[Clean_ID]],"-",OrdersTable[[#This Row],[Clean_Region]],"-",OrdersTable[[#This Row],[Clean_Product]])</f>
        <v>5569-NORTH-Office Supplies</v>
      </c>
    </row>
    <row r="4572" spans="1:19" x14ac:dyDescent="0.3">
      <c r="A4572" t="s">
        <v>11134</v>
      </c>
      <c r="B4572" t="str">
        <f t="shared" si="426"/>
        <v>5570</v>
      </c>
      <c r="C4572" t="s">
        <v>11135</v>
      </c>
      <c r="D4572" t="str">
        <f t="shared" si="431"/>
        <v>Michelle Farrell</v>
      </c>
      <c r="E4572" t="s">
        <v>51</v>
      </c>
      <c r="F4572" t="str">
        <f t="shared" si="427"/>
        <v>WEST</v>
      </c>
      <c r="G4572" t="s">
        <v>35</v>
      </c>
      <c r="H4572" t="str">
        <f t="shared" si="428"/>
        <v>Electronics</v>
      </c>
      <c r="I4572" s="2" t="s">
        <v>8960</v>
      </c>
      <c r="J4572" s="1">
        <v>45300</v>
      </c>
      <c r="K4572"/>
      <c r="L4572" s="4">
        <v>0</v>
      </c>
      <c r="M4572" s="4" t="str">
        <f t="shared" si="429"/>
        <v>Low Sales</v>
      </c>
      <c r="N4572" s="2" t="str">
        <f t="shared" si="430"/>
        <v>Grade C</v>
      </c>
      <c r="O4572">
        <v>5</v>
      </c>
      <c r="P4572" s="4">
        <v>5</v>
      </c>
      <c r="Q4572" t="s">
        <v>31</v>
      </c>
      <c r="R4572" s="4">
        <v>4</v>
      </c>
      <c r="S4572" t="str">
        <f>CONCATENATE(OrdersTable[[#This Row],[Clean_ID]],"-",OrdersTable[[#This Row],[Clean_Region]],"-",OrdersTable[[#This Row],[Clean_Product]])</f>
        <v>5570-WEST-Electronics</v>
      </c>
    </row>
    <row r="4573" spans="1:19" x14ac:dyDescent="0.3">
      <c r="A4573" t="s">
        <v>11136</v>
      </c>
      <c r="B4573" t="str">
        <f t="shared" si="426"/>
        <v>5571</v>
      </c>
      <c r="C4573" t="s">
        <v>11137</v>
      </c>
      <c r="D4573" t="str">
        <f t="shared" si="431"/>
        <v>Margaret Gomez</v>
      </c>
      <c r="E4573" t="s">
        <v>51</v>
      </c>
      <c r="F4573" t="str">
        <f t="shared" si="427"/>
        <v>WEST</v>
      </c>
      <c r="G4573" t="s">
        <v>40</v>
      </c>
      <c r="H4573" t="str">
        <f t="shared" si="428"/>
        <v>Office Supplies</v>
      </c>
      <c r="I4573" s="2" t="s">
        <v>1830</v>
      </c>
      <c r="J4573" s="1">
        <v>45482</v>
      </c>
      <c r="K4573"/>
      <c r="L4573" s="4">
        <v>0</v>
      </c>
      <c r="M4573" s="4" t="str">
        <f t="shared" si="429"/>
        <v>Low Sales</v>
      </c>
      <c r="N4573" s="2" t="str">
        <f t="shared" si="430"/>
        <v>Grade C</v>
      </c>
      <c r="O4573">
        <v>15</v>
      </c>
      <c r="P4573" s="4">
        <v>15</v>
      </c>
      <c r="Q4573" t="s">
        <v>31</v>
      </c>
      <c r="R4573" s="4">
        <v>12</v>
      </c>
      <c r="S4573" t="str">
        <f>CONCATENATE(OrdersTable[[#This Row],[Clean_ID]],"-",OrdersTable[[#This Row],[Clean_Region]],"-",OrdersTable[[#This Row],[Clean_Product]])</f>
        <v>5571-WEST-Office Supplies</v>
      </c>
    </row>
    <row r="4574" spans="1:19" x14ac:dyDescent="0.3">
      <c r="A4574" t="s">
        <v>11138</v>
      </c>
      <c r="B4574" t="str">
        <f t="shared" si="426"/>
        <v>5572</v>
      </c>
      <c r="C4574" t="s">
        <v>11139</v>
      </c>
      <c r="D4574" t="str">
        <f t="shared" si="431"/>
        <v>Richard Rogers</v>
      </c>
      <c r="E4574" t="s">
        <v>26</v>
      </c>
      <c r="F4574" t="str">
        <f t="shared" si="427"/>
        <v>EAST</v>
      </c>
      <c r="G4574" t="s">
        <v>80</v>
      </c>
      <c r="H4574" t="str">
        <f t="shared" si="428"/>
        <v>Furniture</v>
      </c>
      <c r="I4574" s="2" t="s">
        <v>8652</v>
      </c>
      <c r="J4574" s="1">
        <v>45981</v>
      </c>
      <c r="K4574">
        <v>1371.55</v>
      </c>
      <c r="L4574" s="4">
        <v>1371.55</v>
      </c>
      <c r="M4574" s="4" t="str">
        <f t="shared" si="429"/>
        <v>Low Sales</v>
      </c>
      <c r="N4574" s="2" t="str">
        <f t="shared" si="430"/>
        <v>Grade C</v>
      </c>
      <c r="O4574">
        <v>20</v>
      </c>
      <c r="P4574" s="4">
        <v>20</v>
      </c>
      <c r="Q4574" t="s">
        <v>37</v>
      </c>
      <c r="R4574" s="4">
        <v>12</v>
      </c>
      <c r="S4574" t="str">
        <f>CONCATENATE(OrdersTable[[#This Row],[Clean_ID]],"-",OrdersTable[[#This Row],[Clean_Region]],"-",OrdersTable[[#This Row],[Clean_Product]])</f>
        <v>5572-EAST-Furniture</v>
      </c>
    </row>
    <row r="4575" spans="1:19" x14ac:dyDescent="0.3">
      <c r="A4575" t="s">
        <v>11140</v>
      </c>
      <c r="B4575" t="str">
        <f t="shared" si="426"/>
        <v>5573</v>
      </c>
      <c r="C4575" t="s">
        <v>11141</v>
      </c>
      <c r="D4575" t="str">
        <f t="shared" si="431"/>
        <v>Erin Mahoney</v>
      </c>
      <c r="E4575" t="s">
        <v>21</v>
      </c>
      <c r="F4575" t="str">
        <f t="shared" si="427"/>
        <v>CENTRAL</v>
      </c>
      <c r="G4575" t="s">
        <v>35</v>
      </c>
      <c r="H4575" t="str">
        <f t="shared" si="428"/>
        <v>Electronics</v>
      </c>
      <c r="I4575" s="2" t="s">
        <v>367</v>
      </c>
      <c r="J4575" s="1">
        <v>45965</v>
      </c>
      <c r="K4575">
        <v>3507.79</v>
      </c>
      <c r="L4575" s="4">
        <v>3507.79</v>
      </c>
      <c r="M4575" s="4" t="str">
        <f t="shared" si="429"/>
        <v>High Sales</v>
      </c>
      <c r="N4575" s="2" t="str">
        <f t="shared" si="430"/>
        <v>Grade B</v>
      </c>
      <c r="O4575">
        <v>10</v>
      </c>
      <c r="P4575" s="4">
        <v>10</v>
      </c>
      <c r="Q4575" t="s">
        <v>14</v>
      </c>
      <c r="R4575" s="4">
        <v>13</v>
      </c>
      <c r="S4575" t="str">
        <f>CONCATENATE(OrdersTable[[#This Row],[Clean_ID]],"-",OrdersTable[[#This Row],[Clean_Region]],"-",OrdersTable[[#This Row],[Clean_Product]])</f>
        <v>5573-CENTRAL-Electronics</v>
      </c>
    </row>
    <row r="4576" spans="1:19" x14ac:dyDescent="0.3">
      <c r="A4576" t="s">
        <v>11142</v>
      </c>
      <c r="B4576" t="str">
        <f t="shared" si="426"/>
        <v>5574</v>
      </c>
      <c r="C4576" t="s">
        <v>11143</v>
      </c>
      <c r="D4576" t="str">
        <f t="shared" si="431"/>
        <v>Dr. Anna Jennings</v>
      </c>
      <c r="E4576" t="s">
        <v>34</v>
      </c>
      <c r="F4576" t="str">
        <f t="shared" si="427"/>
        <v>NORTH</v>
      </c>
      <c r="G4576" t="s">
        <v>12</v>
      </c>
      <c r="H4576" t="str">
        <f t="shared" si="428"/>
        <v>Electronics</v>
      </c>
      <c r="I4576" s="2" t="s">
        <v>8193</v>
      </c>
      <c r="J4576" s="1">
        <v>45758</v>
      </c>
      <c r="K4576">
        <v>3411.72</v>
      </c>
      <c r="L4576" s="4">
        <v>3411.72</v>
      </c>
      <c r="M4576" s="4" t="str">
        <f t="shared" si="429"/>
        <v>High Sales</v>
      </c>
      <c r="N4576" s="2" t="str">
        <f t="shared" si="430"/>
        <v>Grade B</v>
      </c>
      <c r="O4576">
        <v>15</v>
      </c>
      <c r="P4576" s="4">
        <v>15</v>
      </c>
      <c r="Q4576" t="s">
        <v>14</v>
      </c>
      <c r="R4576" s="4">
        <v>13</v>
      </c>
      <c r="S4576" t="str">
        <f>CONCATENATE(OrdersTable[[#This Row],[Clean_ID]],"-",OrdersTable[[#This Row],[Clean_Region]],"-",OrdersTable[[#This Row],[Clean_Product]])</f>
        <v>5574-NORTH-Electronics</v>
      </c>
    </row>
    <row r="4577" spans="1:19" x14ac:dyDescent="0.3">
      <c r="A4577" t="s">
        <v>11144</v>
      </c>
      <c r="B4577" t="str">
        <f t="shared" si="426"/>
        <v>5575</v>
      </c>
      <c r="C4577" t="s">
        <v>11145</v>
      </c>
      <c r="D4577" t="str">
        <f t="shared" si="431"/>
        <v>Rhonda Peterson</v>
      </c>
      <c r="E4577" t="s">
        <v>21</v>
      </c>
      <c r="F4577" t="str">
        <f t="shared" si="427"/>
        <v>CENTRAL</v>
      </c>
      <c r="G4577" t="s">
        <v>40</v>
      </c>
      <c r="H4577" t="str">
        <f t="shared" si="428"/>
        <v>Office Supplies</v>
      </c>
      <c r="I4577" s="2" t="s">
        <v>3995</v>
      </c>
      <c r="J4577" s="1">
        <v>45798</v>
      </c>
      <c r="K4577">
        <v>4936.4799999999996</v>
      </c>
      <c r="L4577" s="4">
        <v>4936.4799999999996</v>
      </c>
      <c r="M4577" s="4" t="str">
        <f t="shared" si="429"/>
        <v>High Sales</v>
      </c>
      <c r="N4577" s="2" t="str">
        <f t="shared" si="430"/>
        <v>Grade A</v>
      </c>
      <c r="O4577">
        <v>15</v>
      </c>
      <c r="P4577" s="4">
        <v>15</v>
      </c>
      <c r="Q4577" t="s">
        <v>23</v>
      </c>
      <c r="R4577" s="4">
        <v>2</v>
      </c>
      <c r="S4577" t="str">
        <f>CONCATENATE(OrdersTable[[#This Row],[Clean_ID]],"-",OrdersTable[[#This Row],[Clean_Region]],"-",OrdersTable[[#This Row],[Clean_Product]])</f>
        <v>5575-CENTRAL-Office Supplies</v>
      </c>
    </row>
    <row r="4578" spans="1:19" x14ac:dyDescent="0.3">
      <c r="A4578" t="s">
        <v>11146</v>
      </c>
      <c r="B4578" t="str">
        <f t="shared" si="426"/>
        <v>5576</v>
      </c>
      <c r="C4578" t="s">
        <v>11147</v>
      </c>
      <c r="D4578" t="str">
        <f t="shared" si="431"/>
        <v>Cynthia Price</v>
      </c>
      <c r="E4578" t="s">
        <v>11</v>
      </c>
      <c r="F4578" t="str">
        <f t="shared" si="427"/>
        <v>NORTH</v>
      </c>
      <c r="G4578" t="s">
        <v>35</v>
      </c>
      <c r="H4578" t="str">
        <f t="shared" si="428"/>
        <v>Electronics</v>
      </c>
      <c r="I4578" s="2" t="s">
        <v>2473</v>
      </c>
      <c r="J4578" s="1">
        <v>45667</v>
      </c>
      <c r="K4578">
        <v>2484.3200000000002</v>
      </c>
      <c r="L4578" s="4">
        <v>2484.3200000000002</v>
      </c>
      <c r="M4578" s="4" t="str">
        <f t="shared" si="429"/>
        <v>Low Sales</v>
      </c>
      <c r="N4578" s="2" t="str">
        <f t="shared" si="430"/>
        <v>Grade B</v>
      </c>
      <c r="O4578">
        <v>15</v>
      </c>
      <c r="P4578" s="4">
        <v>15</v>
      </c>
      <c r="Q4578" t="s">
        <v>14</v>
      </c>
      <c r="R4578" s="4">
        <v>15</v>
      </c>
      <c r="S4578" t="str">
        <f>CONCATENATE(OrdersTable[[#This Row],[Clean_ID]],"-",OrdersTable[[#This Row],[Clean_Region]],"-",OrdersTable[[#This Row],[Clean_Product]])</f>
        <v>5576-NORTH-Electronics</v>
      </c>
    </row>
    <row r="4579" spans="1:19" x14ac:dyDescent="0.3">
      <c r="A4579" t="s">
        <v>11148</v>
      </c>
      <c r="B4579" t="str">
        <f t="shared" si="426"/>
        <v>5577</v>
      </c>
      <c r="C4579" t="s">
        <v>11149</v>
      </c>
      <c r="D4579" t="str">
        <f t="shared" si="431"/>
        <v>Shawn Strickland</v>
      </c>
      <c r="E4579" t="s">
        <v>34</v>
      </c>
      <c r="F4579" t="str">
        <f t="shared" si="427"/>
        <v>NORTH</v>
      </c>
      <c r="G4579" t="s">
        <v>40</v>
      </c>
      <c r="H4579" t="str">
        <f t="shared" si="428"/>
        <v>Office Supplies</v>
      </c>
      <c r="I4579" s="2" t="s">
        <v>927</v>
      </c>
      <c r="J4579" s="1">
        <v>45857</v>
      </c>
      <c r="K4579">
        <v>2073.83</v>
      </c>
      <c r="L4579" s="4">
        <v>2073.83</v>
      </c>
      <c r="M4579" s="4" t="str">
        <f t="shared" si="429"/>
        <v>Low Sales</v>
      </c>
      <c r="N4579" s="2" t="str">
        <f t="shared" si="430"/>
        <v>Grade B</v>
      </c>
      <c r="O4579"/>
      <c r="P4579" s="4">
        <v>0</v>
      </c>
      <c r="Q4579" t="s">
        <v>23</v>
      </c>
      <c r="R4579" s="4">
        <v>5</v>
      </c>
      <c r="S4579" t="str">
        <f>CONCATENATE(OrdersTable[[#This Row],[Clean_ID]],"-",OrdersTable[[#This Row],[Clean_Region]],"-",OrdersTable[[#This Row],[Clean_Product]])</f>
        <v>5577-NORTH-Office Supplies</v>
      </c>
    </row>
    <row r="4580" spans="1:19" x14ac:dyDescent="0.3">
      <c r="A4580" t="s">
        <v>11150</v>
      </c>
      <c r="B4580" t="str">
        <f t="shared" si="426"/>
        <v>5578</v>
      </c>
      <c r="C4580" t="s">
        <v>11151</v>
      </c>
      <c r="D4580" t="str">
        <f t="shared" si="431"/>
        <v>Marcus Kelly</v>
      </c>
      <c r="E4580" t="s">
        <v>26</v>
      </c>
      <c r="F4580" t="str">
        <f t="shared" si="427"/>
        <v>EAST</v>
      </c>
      <c r="G4580" t="s">
        <v>80</v>
      </c>
      <c r="H4580" t="str">
        <f t="shared" si="428"/>
        <v>Furniture</v>
      </c>
      <c r="I4580" s="2" t="s">
        <v>4342</v>
      </c>
      <c r="J4580" s="1">
        <v>45735</v>
      </c>
      <c r="K4580"/>
      <c r="L4580" s="4">
        <v>0</v>
      </c>
      <c r="M4580" s="4" t="str">
        <f t="shared" si="429"/>
        <v>Low Sales</v>
      </c>
      <c r="N4580" s="2" t="str">
        <f t="shared" si="430"/>
        <v>Grade C</v>
      </c>
      <c r="O4580">
        <v>20</v>
      </c>
      <c r="P4580" s="4">
        <v>20</v>
      </c>
      <c r="Q4580" t="s">
        <v>14</v>
      </c>
      <c r="R4580" s="4">
        <v>12</v>
      </c>
      <c r="S4580" t="str">
        <f>CONCATENATE(OrdersTable[[#This Row],[Clean_ID]],"-",OrdersTable[[#This Row],[Clean_Region]],"-",OrdersTable[[#This Row],[Clean_Product]])</f>
        <v>5578-EAST-Furniture</v>
      </c>
    </row>
    <row r="4581" spans="1:19" x14ac:dyDescent="0.3">
      <c r="A4581" t="s">
        <v>11152</v>
      </c>
      <c r="B4581" t="str">
        <f t="shared" si="426"/>
        <v>5579</v>
      </c>
      <c r="C4581" t="s">
        <v>11153</v>
      </c>
      <c r="D4581" t="str">
        <f t="shared" si="431"/>
        <v>Stephen Black</v>
      </c>
      <c r="E4581" t="s">
        <v>26</v>
      </c>
      <c r="F4581" t="str">
        <f t="shared" si="427"/>
        <v>EAST</v>
      </c>
      <c r="G4581" t="s">
        <v>35</v>
      </c>
      <c r="H4581" t="str">
        <f t="shared" si="428"/>
        <v>Electronics</v>
      </c>
      <c r="I4581" s="2" t="s">
        <v>3591</v>
      </c>
      <c r="J4581" s="1">
        <v>45773</v>
      </c>
      <c r="K4581">
        <v>619.15</v>
      </c>
      <c r="L4581" s="4">
        <v>619.15</v>
      </c>
      <c r="M4581" s="4" t="str">
        <f t="shared" si="429"/>
        <v>Low Sales</v>
      </c>
      <c r="N4581" s="2" t="str">
        <f t="shared" si="430"/>
        <v>Grade C</v>
      </c>
      <c r="O4581">
        <v>5</v>
      </c>
      <c r="P4581" s="4">
        <v>5</v>
      </c>
      <c r="Q4581" t="s">
        <v>37</v>
      </c>
      <c r="R4581" s="4">
        <v>8</v>
      </c>
      <c r="S4581" t="str">
        <f>CONCATENATE(OrdersTable[[#This Row],[Clean_ID]],"-",OrdersTable[[#This Row],[Clean_Region]],"-",OrdersTable[[#This Row],[Clean_Product]])</f>
        <v>5579-EAST-Electronics</v>
      </c>
    </row>
    <row r="4582" spans="1:19" x14ac:dyDescent="0.3">
      <c r="A4582" t="s">
        <v>11154</v>
      </c>
      <c r="B4582" t="str">
        <f t="shared" si="426"/>
        <v>5580</v>
      </c>
      <c r="C4582" t="s">
        <v>11155</v>
      </c>
      <c r="D4582" t="str">
        <f t="shared" si="431"/>
        <v>Andrea Walker</v>
      </c>
      <c r="E4582" t="s">
        <v>51</v>
      </c>
      <c r="F4582" t="str">
        <f t="shared" si="427"/>
        <v>WEST</v>
      </c>
      <c r="G4582" t="s">
        <v>12</v>
      </c>
      <c r="H4582" t="str">
        <f t="shared" si="428"/>
        <v>Electronics</v>
      </c>
      <c r="I4582" s="2" t="s">
        <v>7727</v>
      </c>
      <c r="J4582" s="1">
        <v>45528</v>
      </c>
      <c r="K4582"/>
      <c r="L4582" s="4">
        <v>0</v>
      </c>
      <c r="M4582" s="4" t="str">
        <f t="shared" si="429"/>
        <v>Low Sales</v>
      </c>
      <c r="N4582" s="2" t="str">
        <f t="shared" si="430"/>
        <v>Grade C</v>
      </c>
      <c r="O4582">
        <v>5</v>
      </c>
      <c r="P4582" s="4">
        <v>5</v>
      </c>
      <c r="Q4582" t="s">
        <v>31</v>
      </c>
      <c r="R4582" s="4">
        <v>11</v>
      </c>
      <c r="S4582" t="str">
        <f>CONCATENATE(OrdersTable[[#This Row],[Clean_ID]],"-",OrdersTable[[#This Row],[Clean_Region]],"-",OrdersTable[[#This Row],[Clean_Product]])</f>
        <v>5580-WEST-Electronics</v>
      </c>
    </row>
    <row r="4583" spans="1:19" x14ac:dyDescent="0.3">
      <c r="A4583" t="s">
        <v>11156</v>
      </c>
      <c r="B4583" t="str">
        <f t="shared" si="426"/>
        <v>5581</v>
      </c>
      <c r="C4583" t="s">
        <v>8270</v>
      </c>
      <c r="D4583" t="str">
        <f t="shared" si="431"/>
        <v>Jeremy Freeman</v>
      </c>
      <c r="E4583" t="s">
        <v>26</v>
      </c>
      <c r="F4583" t="str">
        <f t="shared" si="427"/>
        <v>EAST</v>
      </c>
      <c r="G4583" t="s">
        <v>80</v>
      </c>
      <c r="H4583" t="str">
        <f t="shared" si="428"/>
        <v>Furniture</v>
      </c>
      <c r="I4583" s="2" t="s">
        <v>2969</v>
      </c>
      <c r="J4583" s="1">
        <v>46096</v>
      </c>
      <c r="K4583">
        <v>2344.73</v>
      </c>
      <c r="L4583" s="4">
        <v>2344.73</v>
      </c>
      <c r="M4583" s="4" t="str">
        <f t="shared" si="429"/>
        <v>Low Sales</v>
      </c>
      <c r="N4583" s="2" t="str">
        <f t="shared" si="430"/>
        <v>Grade B</v>
      </c>
      <c r="O4583">
        <v>15</v>
      </c>
      <c r="P4583" s="4">
        <v>15</v>
      </c>
      <c r="Q4583" t="s">
        <v>23</v>
      </c>
      <c r="R4583" s="4">
        <v>11</v>
      </c>
      <c r="S4583" t="str">
        <f>CONCATENATE(OrdersTable[[#This Row],[Clean_ID]],"-",OrdersTable[[#This Row],[Clean_Region]],"-",OrdersTable[[#This Row],[Clean_Product]])</f>
        <v>5581-EAST-Furniture</v>
      </c>
    </row>
    <row r="4584" spans="1:19" x14ac:dyDescent="0.3">
      <c r="A4584" t="s">
        <v>11157</v>
      </c>
      <c r="B4584" t="str">
        <f t="shared" si="426"/>
        <v>5582</v>
      </c>
      <c r="C4584" t="s">
        <v>11158</v>
      </c>
      <c r="D4584" t="str">
        <f t="shared" si="431"/>
        <v>Norman Delgado</v>
      </c>
      <c r="E4584" t="s">
        <v>51</v>
      </c>
      <c r="F4584" t="str">
        <f t="shared" si="427"/>
        <v>WEST</v>
      </c>
      <c r="G4584" t="s">
        <v>35</v>
      </c>
      <c r="H4584" t="str">
        <f t="shared" si="428"/>
        <v>Electronics</v>
      </c>
      <c r="I4584" s="2" t="s">
        <v>5455</v>
      </c>
      <c r="J4584" s="1">
        <v>45758</v>
      </c>
      <c r="K4584">
        <v>3023.56</v>
      </c>
      <c r="L4584" s="4">
        <v>3023.56</v>
      </c>
      <c r="M4584" s="4" t="str">
        <f t="shared" si="429"/>
        <v>High Sales</v>
      </c>
      <c r="N4584" s="2" t="str">
        <f t="shared" si="430"/>
        <v>Grade B</v>
      </c>
      <c r="O4584">
        <v>10</v>
      </c>
      <c r="P4584" s="4">
        <v>10</v>
      </c>
      <c r="Q4584" t="s">
        <v>14</v>
      </c>
      <c r="R4584" s="4">
        <v>5</v>
      </c>
      <c r="S4584" t="str">
        <f>CONCATENATE(OrdersTable[[#This Row],[Clean_ID]],"-",OrdersTable[[#This Row],[Clean_Region]],"-",OrdersTable[[#This Row],[Clean_Product]])</f>
        <v>5582-WEST-Electronics</v>
      </c>
    </row>
    <row r="4585" spans="1:19" x14ac:dyDescent="0.3">
      <c r="A4585" t="s">
        <v>11159</v>
      </c>
      <c r="B4585" t="str">
        <f t="shared" si="426"/>
        <v>5583</v>
      </c>
      <c r="C4585" t="s">
        <v>11160</v>
      </c>
      <c r="D4585" t="str">
        <f t="shared" si="431"/>
        <v>Brian Nichols</v>
      </c>
      <c r="E4585" t="s">
        <v>44</v>
      </c>
      <c r="F4585" t="str">
        <f t="shared" si="427"/>
        <v>SOUTH</v>
      </c>
      <c r="G4585" t="s">
        <v>12</v>
      </c>
      <c r="H4585" t="str">
        <f t="shared" si="428"/>
        <v>Electronics</v>
      </c>
      <c r="I4585" s="2" t="s">
        <v>5692</v>
      </c>
      <c r="J4585" s="1">
        <v>46057</v>
      </c>
      <c r="K4585">
        <v>2239.44</v>
      </c>
      <c r="L4585" s="4">
        <v>2239.44</v>
      </c>
      <c r="M4585" s="4" t="str">
        <f t="shared" si="429"/>
        <v>Low Sales</v>
      </c>
      <c r="N4585" s="2" t="str">
        <f t="shared" si="430"/>
        <v>Grade B</v>
      </c>
      <c r="O4585">
        <v>15</v>
      </c>
      <c r="P4585" s="4">
        <v>15</v>
      </c>
      <c r="Q4585" t="s">
        <v>23</v>
      </c>
      <c r="R4585" s="4">
        <v>14</v>
      </c>
      <c r="S4585" t="str">
        <f>CONCATENATE(OrdersTable[[#This Row],[Clean_ID]],"-",OrdersTable[[#This Row],[Clean_Region]],"-",OrdersTable[[#This Row],[Clean_Product]])</f>
        <v>5583-SOUTH-Electronics</v>
      </c>
    </row>
    <row r="4586" spans="1:19" x14ac:dyDescent="0.3">
      <c r="A4586" t="s">
        <v>11161</v>
      </c>
      <c r="B4586" t="str">
        <f t="shared" si="426"/>
        <v>5584</v>
      </c>
      <c r="C4586" t="s">
        <v>11162</v>
      </c>
      <c r="D4586" t="str">
        <f t="shared" si="431"/>
        <v>Douglas Valdez</v>
      </c>
      <c r="E4586" t="s">
        <v>21</v>
      </c>
      <c r="F4586" t="str">
        <f t="shared" si="427"/>
        <v>CENTRAL</v>
      </c>
      <c r="G4586" t="s">
        <v>80</v>
      </c>
      <c r="H4586" t="str">
        <f t="shared" si="428"/>
        <v>Furniture</v>
      </c>
      <c r="I4586" s="2" t="s">
        <v>5883</v>
      </c>
      <c r="J4586" s="1">
        <v>45582</v>
      </c>
      <c r="K4586">
        <v>160.54</v>
      </c>
      <c r="L4586" s="4">
        <v>160.54</v>
      </c>
      <c r="M4586" s="4" t="str">
        <f t="shared" si="429"/>
        <v>Low Sales</v>
      </c>
      <c r="N4586" s="2" t="str">
        <f t="shared" si="430"/>
        <v>Grade C</v>
      </c>
      <c r="O4586">
        <v>5</v>
      </c>
      <c r="P4586" s="4">
        <v>5</v>
      </c>
      <c r="Q4586" t="s">
        <v>18</v>
      </c>
      <c r="R4586" s="4">
        <v>1</v>
      </c>
      <c r="S4586" t="str">
        <f>CONCATENATE(OrdersTable[[#This Row],[Clean_ID]],"-",OrdersTable[[#This Row],[Clean_Region]],"-",OrdersTable[[#This Row],[Clean_Product]])</f>
        <v>5584-CENTRAL-Furniture</v>
      </c>
    </row>
    <row r="4587" spans="1:19" x14ac:dyDescent="0.3">
      <c r="A4587" t="s">
        <v>11163</v>
      </c>
      <c r="B4587" t="str">
        <f t="shared" si="426"/>
        <v>5585</v>
      </c>
      <c r="C4587" t="s">
        <v>11164</v>
      </c>
      <c r="D4587" t="str">
        <f t="shared" si="431"/>
        <v>Wanda Allen</v>
      </c>
      <c r="E4587" t="s">
        <v>34</v>
      </c>
      <c r="F4587" t="str">
        <f t="shared" si="427"/>
        <v>NORTH</v>
      </c>
      <c r="G4587" t="s">
        <v>35</v>
      </c>
      <c r="H4587" t="str">
        <f t="shared" si="428"/>
        <v>Electronics</v>
      </c>
      <c r="I4587" s="2" t="s">
        <v>2044</v>
      </c>
      <c r="J4587" s="1">
        <v>46078</v>
      </c>
      <c r="K4587">
        <v>1263.05</v>
      </c>
      <c r="L4587" s="4">
        <v>1263.05</v>
      </c>
      <c r="M4587" s="4" t="str">
        <f t="shared" si="429"/>
        <v>Low Sales</v>
      </c>
      <c r="N4587" s="2" t="str">
        <f t="shared" si="430"/>
        <v>Grade C</v>
      </c>
      <c r="O4587">
        <v>5</v>
      </c>
      <c r="P4587" s="4">
        <v>5</v>
      </c>
      <c r="Q4587" t="s">
        <v>31</v>
      </c>
      <c r="R4587" s="4">
        <v>15</v>
      </c>
      <c r="S4587" t="str">
        <f>CONCATENATE(OrdersTable[[#This Row],[Clean_ID]],"-",OrdersTable[[#This Row],[Clean_Region]],"-",OrdersTable[[#This Row],[Clean_Product]])</f>
        <v>5585-NORTH-Electronics</v>
      </c>
    </row>
    <row r="4588" spans="1:19" x14ac:dyDescent="0.3">
      <c r="A4588" t="s">
        <v>11165</v>
      </c>
      <c r="B4588" t="str">
        <f t="shared" si="426"/>
        <v>5586</v>
      </c>
      <c r="C4588" t="s">
        <v>4797</v>
      </c>
      <c r="D4588" t="str">
        <f t="shared" si="431"/>
        <v>Cheryl Johnson</v>
      </c>
      <c r="E4588" t="s">
        <v>26</v>
      </c>
      <c r="F4588" t="str">
        <f t="shared" si="427"/>
        <v>EAST</v>
      </c>
      <c r="G4588" t="s">
        <v>35</v>
      </c>
      <c r="H4588" t="str">
        <f t="shared" si="428"/>
        <v>Electronics</v>
      </c>
      <c r="I4588" s="2" t="s">
        <v>3692</v>
      </c>
      <c r="J4588" s="1">
        <v>46127</v>
      </c>
      <c r="K4588">
        <v>529.64</v>
      </c>
      <c r="L4588" s="4">
        <v>529.64</v>
      </c>
      <c r="M4588" s="4" t="str">
        <f t="shared" si="429"/>
        <v>Low Sales</v>
      </c>
      <c r="N4588" s="2" t="str">
        <f t="shared" si="430"/>
        <v>Grade C</v>
      </c>
      <c r="O4588">
        <v>10</v>
      </c>
      <c r="P4588" s="4">
        <v>10</v>
      </c>
      <c r="Q4588" t="s">
        <v>23</v>
      </c>
      <c r="R4588" s="4">
        <v>6</v>
      </c>
      <c r="S4588" t="str">
        <f>CONCATENATE(OrdersTable[[#This Row],[Clean_ID]],"-",OrdersTable[[#This Row],[Clean_Region]],"-",OrdersTable[[#This Row],[Clean_Product]])</f>
        <v>5586-EAST-Electronics</v>
      </c>
    </row>
    <row r="4589" spans="1:19" x14ac:dyDescent="0.3">
      <c r="A4589" t="s">
        <v>11166</v>
      </c>
      <c r="B4589" t="str">
        <f t="shared" si="426"/>
        <v>5587</v>
      </c>
      <c r="C4589" t="s">
        <v>11167</v>
      </c>
      <c r="D4589" t="str">
        <f t="shared" si="431"/>
        <v>Jacqueline Hines</v>
      </c>
      <c r="E4589" t="s">
        <v>21</v>
      </c>
      <c r="F4589" t="str">
        <f t="shared" si="427"/>
        <v>CENTRAL</v>
      </c>
      <c r="G4589" t="s">
        <v>12</v>
      </c>
      <c r="H4589" t="str">
        <f t="shared" si="428"/>
        <v>Electronics</v>
      </c>
      <c r="I4589" s="2" t="s">
        <v>987</v>
      </c>
      <c r="J4589" s="1">
        <v>46128</v>
      </c>
      <c r="K4589">
        <v>331.5</v>
      </c>
      <c r="L4589" s="4">
        <v>331.5</v>
      </c>
      <c r="M4589" s="4" t="str">
        <f t="shared" si="429"/>
        <v>Low Sales</v>
      </c>
      <c r="N4589" s="2" t="str">
        <f t="shared" si="430"/>
        <v>Grade C</v>
      </c>
      <c r="O4589">
        <v>15</v>
      </c>
      <c r="P4589" s="4">
        <v>15</v>
      </c>
      <c r="Q4589" t="s">
        <v>18</v>
      </c>
      <c r="R4589" s="4">
        <v>15</v>
      </c>
      <c r="S4589" t="str">
        <f>CONCATENATE(OrdersTable[[#This Row],[Clean_ID]],"-",OrdersTable[[#This Row],[Clean_Region]],"-",OrdersTable[[#This Row],[Clean_Product]])</f>
        <v>5587-CENTRAL-Electronics</v>
      </c>
    </row>
    <row r="4590" spans="1:19" x14ac:dyDescent="0.3">
      <c r="A4590" t="s">
        <v>11168</v>
      </c>
      <c r="B4590" t="str">
        <f t="shared" si="426"/>
        <v>5588</v>
      </c>
      <c r="C4590" t="s">
        <v>11169</v>
      </c>
      <c r="D4590" t="str">
        <f t="shared" si="431"/>
        <v>Jacob Luna</v>
      </c>
      <c r="E4590" t="s">
        <v>51</v>
      </c>
      <c r="F4590" t="str">
        <f t="shared" si="427"/>
        <v>WEST</v>
      </c>
      <c r="G4590" t="s">
        <v>40</v>
      </c>
      <c r="H4590" t="str">
        <f t="shared" si="428"/>
        <v>Office Supplies</v>
      </c>
      <c r="I4590" s="2" t="s">
        <v>11170</v>
      </c>
      <c r="J4590" s="1">
        <v>45494</v>
      </c>
      <c r="K4590"/>
      <c r="L4590" s="4">
        <v>0</v>
      </c>
      <c r="M4590" s="4" t="str">
        <f t="shared" si="429"/>
        <v>Low Sales</v>
      </c>
      <c r="N4590" s="2" t="str">
        <f t="shared" si="430"/>
        <v>Grade C</v>
      </c>
      <c r="O4590">
        <v>20</v>
      </c>
      <c r="P4590" s="4">
        <v>20</v>
      </c>
      <c r="Q4590" t="s">
        <v>23</v>
      </c>
      <c r="R4590" s="4">
        <v>5</v>
      </c>
      <c r="S4590" t="str">
        <f>CONCATENATE(OrdersTable[[#This Row],[Clean_ID]],"-",OrdersTable[[#This Row],[Clean_Region]],"-",OrdersTable[[#This Row],[Clean_Product]])</f>
        <v>5588-WEST-Office Supplies</v>
      </c>
    </row>
    <row r="4591" spans="1:19" x14ac:dyDescent="0.3">
      <c r="A4591" t="s">
        <v>11171</v>
      </c>
      <c r="B4591" t="str">
        <f t="shared" si="426"/>
        <v>5589</v>
      </c>
      <c r="C4591" t="s">
        <v>11172</v>
      </c>
      <c r="D4591" t="str">
        <f t="shared" si="431"/>
        <v>Jeffrey Nguyen</v>
      </c>
      <c r="E4591" t="s">
        <v>34</v>
      </c>
      <c r="F4591" t="str">
        <f t="shared" si="427"/>
        <v>NORTH</v>
      </c>
      <c r="G4591" t="s">
        <v>40</v>
      </c>
      <c r="H4591" t="str">
        <f t="shared" si="428"/>
        <v>Office Supplies</v>
      </c>
      <c r="I4591" s="2" t="s">
        <v>9488</v>
      </c>
      <c r="J4591" s="1">
        <v>45359</v>
      </c>
      <c r="K4591">
        <v>733.46</v>
      </c>
      <c r="L4591" s="4">
        <v>733.46</v>
      </c>
      <c r="M4591" s="4" t="str">
        <f t="shared" si="429"/>
        <v>Low Sales</v>
      </c>
      <c r="N4591" s="2" t="str">
        <f t="shared" si="430"/>
        <v>Grade C</v>
      </c>
      <c r="O4591">
        <v>10</v>
      </c>
      <c r="P4591" s="4">
        <v>10</v>
      </c>
      <c r="Q4591" t="s">
        <v>18</v>
      </c>
      <c r="R4591" s="4">
        <v>2</v>
      </c>
      <c r="S4591" t="str">
        <f>CONCATENATE(OrdersTable[[#This Row],[Clean_ID]],"-",OrdersTable[[#This Row],[Clean_Region]],"-",OrdersTable[[#This Row],[Clean_Product]])</f>
        <v>5589-NORTH-Office Supplies</v>
      </c>
    </row>
    <row r="4592" spans="1:19" x14ac:dyDescent="0.3">
      <c r="A4592" t="s">
        <v>11173</v>
      </c>
      <c r="B4592" t="str">
        <f t="shared" si="426"/>
        <v>5590</v>
      </c>
      <c r="C4592" t="s">
        <v>11174</v>
      </c>
      <c r="D4592" t="str">
        <f t="shared" si="431"/>
        <v>Gregory Cross</v>
      </c>
      <c r="E4592" t="s">
        <v>34</v>
      </c>
      <c r="F4592" t="str">
        <f t="shared" si="427"/>
        <v>NORTH</v>
      </c>
      <c r="G4592" t="s">
        <v>40</v>
      </c>
      <c r="H4592" t="str">
        <f t="shared" si="428"/>
        <v>Office Supplies</v>
      </c>
      <c r="I4592" s="2" t="s">
        <v>7784</v>
      </c>
      <c r="J4592" s="1">
        <v>45556</v>
      </c>
      <c r="K4592">
        <v>3203.09</v>
      </c>
      <c r="L4592" s="4">
        <v>3203.09</v>
      </c>
      <c r="M4592" s="4" t="str">
        <f t="shared" si="429"/>
        <v>High Sales</v>
      </c>
      <c r="N4592" s="2" t="str">
        <f t="shared" si="430"/>
        <v>Grade B</v>
      </c>
      <c r="O4592"/>
      <c r="P4592" s="4">
        <v>0</v>
      </c>
      <c r="Q4592" t="s">
        <v>14</v>
      </c>
      <c r="R4592" s="4">
        <v>11</v>
      </c>
      <c r="S4592" t="str">
        <f>CONCATENATE(OrdersTable[[#This Row],[Clean_ID]],"-",OrdersTable[[#This Row],[Clean_Region]],"-",OrdersTable[[#This Row],[Clean_Product]])</f>
        <v>5590-NORTH-Office Supplies</v>
      </c>
    </row>
    <row r="4593" spans="1:19" x14ac:dyDescent="0.3">
      <c r="A4593" t="s">
        <v>11175</v>
      </c>
      <c r="B4593" t="str">
        <f t="shared" si="426"/>
        <v>5591</v>
      </c>
      <c r="C4593" t="s">
        <v>11176</v>
      </c>
      <c r="D4593" t="str">
        <f t="shared" si="431"/>
        <v>Christopher Norris</v>
      </c>
      <c r="E4593" t="s">
        <v>44</v>
      </c>
      <c r="F4593" t="str">
        <f t="shared" si="427"/>
        <v>SOUTH</v>
      </c>
      <c r="G4593" t="s">
        <v>12</v>
      </c>
      <c r="H4593" t="str">
        <f t="shared" si="428"/>
        <v>Electronics</v>
      </c>
      <c r="I4593" s="2" t="s">
        <v>4442</v>
      </c>
      <c r="J4593" s="1">
        <v>45680</v>
      </c>
      <c r="K4593">
        <v>2469.56</v>
      </c>
      <c r="L4593" s="4">
        <v>2469.56</v>
      </c>
      <c r="M4593" s="4" t="str">
        <f t="shared" si="429"/>
        <v>Low Sales</v>
      </c>
      <c r="N4593" s="2" t="str">
        <f t="shared" si="430"/>
        <v>Grade B</v>
      </c>
      <c r="O4593">
        <v>20</v>
      </c>
      <c r="P4593" s="4">
        <v>20</v>
      </c>
      <c r="Q4593" t="s">
        <v>37</v>
      </c>
      <c r="R4593" s="4">
        <v>4</v>
      </c>
      <c r="S4593" t="str">
        <f>CONCATENATE(OrdersTable[[#This Row],[Clean_ID]],"-",OrdersTable[[#This Row],[Clean_Region]],"-",OrdersTable[[#This Row],[Clean_Product]])</f>
        <v>5591-SOUTH-Electronics</v>
      </c>
    </row>
    <row r="4594" spans="1:19" x14ac:dyDescent="0.3">
      <c r="A4594" t="s">
        <v>11177</v>
      </c>
      <c r="B4594" t="str">
        <f t="shared" si="426"/>
        <v>5592</v>
      </c>
      <c r="C4594" t="s">
        <v>11178</v>
      </c>
      <c r="D4594" t="str">
        <f t="shared" si="431"/>
        <v>Chelsea Ellison</v>
      </c>
      <c r="E4594" t="s">
        <v>34</v>
      </c>
      <c r="F4594" t="str">
        <f t="shared" si="427"/>
        <v>NORTH</v>
      </c>
      <c r="G4594" t="s">
        <v>12</v>
      </c>
      <c r="H4594" t="str">
        <f t="shared" si="428"/>
        <v>Electronics</v>
      </c>
      <c r="I4594" s="2" t="s">
        <v>11179</v>
      </c>
      <c r="J4594" s="1">
        <v>45661</v>
      </c>
      <c r="K4594"/>
      <c r="L4594" s="4">
        <v>0</v>
      </c>
      <c r="M4594" s="4" t="str">
        <f t="shared" si="429"/>
        <v>Low Sales</v>
      </c>
      <c r="N4594" s="2" t="str">
        <f t="shared" si="430"/>
        <v>Grade C</v>
      </c>
      <c r="O4594">
        <v>15</v>
      </c>
      <c r="P4594" s="4">
        <v>15</v>
      </c>
      <c r="Q4594" t="s">
        <v>18</v>
      </c>
      <c r="R4594" s="4">
        <v>11</v>
      </c>
      <c r="S4594" t="str">
        <f>CONCATENATE(OrdersTable[[#This Row],[Clean_ID]],"-",OrdersTable[[#This Row],[Clean_Region]],"-",OrdersTable[[#This Row],[Clean_Product]])</f>
        <v>5592-NORTH-Electronics</v>
      </c>
    </row>
    <row r="4595" spans="1:19" x14ac:dyDescent="0.3">
      <c r="A4595" t="s">
        <v>11180</v>
      </c>
      <c r="B4595" t="str">
        <f t="shared" si="426"/>
        <v>5593</v>
      </c>
      <c r="C4595" t="s">
        <v>11181</v>
      </c>
      <c r="D4595" t="str">
        <f t="shared" si="431"/>
        <v>Douglas Gilmore</v>
      </c>
      <c r="E4595" t="s">
        <v>51</v>
      </c>
      <c r="F4595" t="str">
        <f t="shared" si="427"/>
        <v>WEST</v>
      </c>
      <c r="G4595" t="s">
        <v>35</v>
      </c>
      <c r="H4595" t="str">
        <f t="shared" si="428"/>
        <v>Electronics</v>
      </c>
      <c r="I4595" s="2" t="s">
        <v>2264</v>
      </c>
      <c r="J4595" s="1">
        <v>45961</v>
      </c>
      <c r="K4595"/>
      <c r="L4595" s="4">
        <v>0</v>
      </c>
      <c r="M4595" s="4" t="str">
        <f t="shared" si="429"/>
        <v>Low Sales</v>
      </c>
      <c r="N4595" s="2" t="str">
        <f t="shared" si="430"/>
        <v>Grade C</v>
      </c>
      <c r="O4595">
        <v>10</v>
      </c>
      <c r="P4595" s="4">
        <v>10</v>
      </c>
      <c r="Q4595" t="s">
        <v>37</v>
      </c>
      <c r="R4595" s="4">
        <v>5</v>
      </c>
      <c r="S4595" t="str">
        <f>CONCATENATE(OrdersTable[[#This Row],[Clean_ID]],"-",OrdersTable[[#This Row],[Clean_Region]],"-",OrdersTable[[#This Row],[Clean_Product]])</f>
        <v>5593-WEST-Electronics</v>
      </c>
    </row>
    <row r="4596" spans="1:19" x14ac:dyDescent="0.3">
      <c r="A4596" t="s">
        <v>11182</v>
      </c>
      <c r="B4596" t="str">
        <f t="shared" si="426"/>
        <v>5594</v>
      </c>
      <c r="C4596" t="s">
        <v>11183</v>
      </c>
      <c r="D4596" t="str">
        <f t="shared" si="431"/>
        <v>Thomas Humphrey</v>
      </c>
      <c r="E4596" t="s">
        <v>11</v>
      </c>
      <c r="F4596" t="str">
        <f t="shared" si="427"/>
        <v>NORTH</v>
      </c>
      <c r="G4596" t="s">
        <v>80</v>
      </c>
      <c r="H4596" t="str">
        <f t="shared" si="428"/>
        <v>Furniture</v>
      </c>
      <c r="I4596" s="2" t="s">
        <v>8942</v>
      </c>
      <c r="J4596" s="1">
        <v>45615</v>
      </c>
      <c r="K4596"/>
      <c r="L4596" s="4">
        <v>0</v>
      </c>
      <c r="M4596" s="4" t="str">
        <f t="shared" si="429"/>
        <v>Low Sales</v>
      </c>
      <c r="N4596" s="2" t="str">
        <f t="shared" si="430"/>
        <v>Grade C</v>
      </c>
      <c r="O4596">
        <v>5</v>
      </c>
      <c r="P4596" s="4">
        <v>5</v>
      </c>
      <c r="Q4596" t="s">
        <v>31</v>
      </c>
      <c r="R4596" s="4">
        <v>11</v>
      </c>
      <c r="S4596" t="str">
        <f>CONCATENATE(OrdersTable[[#This Row],[Clean_ID]],"-",OrdersTable[[#This Row],[Clean_Region]],"-",OrdersTable[[#This Row],[Clean_Product]])</f>
        <v>5594-NORTH-Furniture</v>
      </c>
    </row>
    <row r="4597" spans="1:19" x14ac:dyDescent="0.3">
      <c r="A4597" t="s">
        <v>11184</v>
      </c>
      <c r="B4597" t="str">
        <f t="shared" si="426"/>
        <v>5595</v>
      </c>
      <c r="C4597" t="s">
        <v>11185</v>
      </c>
      <c r="D4597" t="str">
        <f t="shared" si="431"/>
        <v>Darryl Mccormick</v>
      </c>
      <c r="E4597" t="s">
        <v>21</v>
      </c>
      <c r="F4597" t="str">
        <f t="shared" si="427"/>
        <v>CENTRAL</v>
      </c>
      <c r="G4597" t="s">
        <v>40</v>
      </c>
      <c r="H4597" t="str">
        <f t="shared" si="428"/>
        <v>Office Supplies</v>
      </c>
      <c r="I4597" s="2" t="s">
        <v>52</v>
      </c>
      <c r="J4597" s="1">
        <v>45568</v>
      </c>
      <c r="K4597">
        <v>751.26</v>
      </c>
      <c r="L4597" s="4">
        <v>751.26</v>
      </c>
      <c r="M4597" s="4" t="str">
        <f t="shared" si="429"/>
        <v>Low Sales</v>
      </c>
      <c r="N4597" s="2" t="str">
        <f t="shared" si="430"/>
        <v>Grade C</v>
      </c>
      <c r="O4597"/>
      <c r="P4597" s="4">
        <v>0</v>
      </c>
      <c r="Q4597" t="s">
        <v>31</v>
      </c>
      <c r="R4597" s="4">
        <v>14</v>
      </c>
      <c r="S4597" t="str">
        <f>CONCATENATE(OrdersTable[[#This Row],[Clean_ID]],"-",OrdersTable[[#This Row],[Clean_Region]],"-",OrdersTable[[#This Row],[Clean_Product]])</f>
        <v>5595-CENTRAL-Office Supplies</v>
      </c>
    </row>
    <row r="4598" spans="1:19" x14ac:dyDescent="0.3">
      <c r="A4598" t="s">
        <v>11186</v>
      </c>
      <c r="B4598" t="str">
        <f t="shared" si="426"/>
        <v>5596</v>
      </c>
      <c r="C4598" t="s">
        <v>11187</v>
      </c>
      <c r="D4598" t="str">
        <f t="shared" si="431"/>
        <v>Maria Bailey</v>
      </c>
      <c r="E4598" t="s">
        <v>26</v>
      </c>
      <c r="F4598" t="str">
        <f t="shared" si="427"/>
        <v>EAST</v>
      </c>
      <c r="G4598" t="s">
        <v>40</v>
      </c>
      <c r="H4598" t="str">
        <f t="shared" si="428"/>
        <v>Office Supplies</v>
      </c>
      <c r="I4598" s="2" t="s">
        <v>3043</v>
      </c>
      <c r="J4598" s="1">
        <v>45330</v>
      </c>
      <c r="K4598"/>
      <c r="L4598" s="4">
        <v>0</v>
      </c>
      <c r="M4598" s="4" t="str">
        <f t="shared" si="429"/>
        <v>Low Sales</v>
      </c>
      <c r="N4598" s="2" t="str">
        <f t="shared" si="430"/>
        <v>Grade C</v>
      </c>
      <c r="O4598"/>
      <c r="P4598" s="4">
        <v>0</v>
      </c>
      <c r="Q4598" t="s">
        <v>18</v>
      </c>
      <c r="R4598" s="4">
        <v>7</v>
      </c>
      <c r="S4598" t="str">
        <f>CONCATENATE(OrdersTable[[#This Row],[Clean_ID]],"-",OrdersTable[[#This Row],[Clean_Region]],"-",OrdersTable[[#This Row],[Clean_Product]])</f>
        <v>5596-EAST-Office Supplies</v>
      </c>
    </row>
    <row r="4599" spans="1:19" x14ac:dyDescent="0.3">
      <c r="A4599" t="s">
        <v>11188</v>
      </c>
      <c r="B4599" t="str">
        <f t="shared" si="426"/>
        <v>5597</v>
      </c>
      <c r="C4599" t="s">
        <v>3246</v>
      </c>
      <c r="D4599" t="str">
        <f t="shared" si="431"/>
        <v>Cheryl Webb</v>
      </c>
      <c r="E4599" t="s">
        <v>21</v>
      </c>
      <c r="F4599" t="str">
        <f t="shared" si="427"/>
        <v>CENTRAL</v>
      </c>
      <c r="G4599" t="s">
        <v>80</v>
      </c>
      <c r="H4599" t="str">
        <f t="shared" si="428"/>
        <v>Furniture</v>
      </c>
      <c r="I4599" s="2" t="s">
        <v>11189</v>
      </c>
      <c r="J4599" s="1">
        <v>46029</v>
      </c>
      <c r="K4599">
        <v>3143.09</v>
      </c>
      <c r="L4599" s="4">
        <v>3143.09</v>
      </c>
      <c r="M4599" s="4" t="str">
        <f t="shared" si="429"/>
        <v>High Sales</v>
      </c>
      <c r="N4599" s="2" t="str">
        <f t="shared" si="430"/>
        <v>Grade B</v>
      </c>
      <c r="O4599"/>
      <c r="P4599" s="4">
        <v>0</v>
      </c>
      <c r="Q4599" t="s">
        <v>14</v>
      </c>
      <c r="R4599" s="4">
        <v>5</v>
      </c>
      <c r="S4599" t="str">
        <f>CONCATENATE(OrdersTable[[#This Row],[Clean_ID]],"-",OrdersTable[[#This Row],[Clean_Region]],"-",OrdersTable[[#This Row],[Clean_Product]])</f>
        <v>5597-CENTRAL-Furniture</v>
      </c>
    </row>
    <row r="4600" spans="1:19" x14ac:dyDescent="0.3">
      <c r="A4600" t="s">
        <v>11190</v>
      </c>
      <c r="B4600" t="str">
        <f t="shared" si="426"/>
        <v>5598</v>
      </c>
      <c r="C4600" t="s">
        <v>11191</v>
      </c>
      <c r="D4600" t="str">
        <f t="shared" si="431"/>
        <v>Emily Schmitt</v>
      </c>
      <c r="E4600" t="s">
        <v>21</v>
      </c>
      <c r="F4600" t="str">
        <f t="shared" si="427"/>
        <v>CENTRAL</v>
      </c>
      <c r="G4600" t="s">
        <v>40</v>
      </c>
      <c r="H4600" t="str">
        <f t="shared" si="428"/>
        <v>Office Supplies</v>
      </c>
      <c r="I4600" s="2" t="s">
        <v>8215</v>
      </c>
      <c r="J4600" s="1">
        <v>45324</v>
      </c>
      <c r="K4600">
        <v>4005.41</v>
      </c>
      <c r="L4600" s="4">
        <v>4005.41</v>
      </c>
      <c r="M4600" s="4" t="str">
        <f t="shared" si="429"/>
        <v>High Sales</v>
      </c>
      <c r="N4600" s="2" t="str">
        <f t="shared" si="430"/>
        <v>Grade A</v>
      </c>
      <c r="O4600">
        <v>10</v>
      </c>
      <c r="P4600" s="4">
        <v>10</v>
      </c>
      <c r="Q4600" t="s">
        <v>31</v>
      </c>
      <c r="R4600" s="4">
        <v>9</v>
      </c>
      <c r="S4600" t="str">
        <f>CONCATENATE(OrdersTable[[#This Row],[Clean_ID]],"-",OrdersTable[[#This Row],[Clean_Region]],"-",OrdersTable[[#This Row],[Clean_Product]])</f>
        <v>5598-CENTRAL-Office Supplies</v>
      </c>
    </row>
    <row r="4601" spans="1:19" x14ac:dyDescent="0.3">
      <c r="A4601" t="s">
        <v>11192</v>
      </c>
      <c r="B4601" t="str">
        <f t="shared" si="426"/>
        <v>5599</v>
      </c>
      <c r="C4601" t="s">
        <v>11193</v>
      </c>
      <c r="D4601" t="str">
        <f t="shared" si="431"/>
        <v>Kimberly Santiago</v>
      </c>
      <c r="E4601" t="s">
        <v>26</v>
      </c>
      <c r="F4601" t="str">
        <f t="shared" si="427"/>
        <v>EAST</v>
      </c>
      <c r="G4601" t="s">
        <v>80</v>
      </c>
      <c r="H4601" t="str">
        <f t="shared" si="428"/>
        <v>Furniture</v>
      </c>
      <c r="I4601" s="2" t="s">
        <v>8220</v>
      </c>
      <c r="J4601" s="1">
        <v>46137</v>
      </c>
      <c r="K4601">
        <v>2580.3200000000002</v>
      </c>
      <c r="L4601" s="4">
        <v>2580.3200000000002</v>
      </c>
      <c r="M4601" s="4" t="str">
        <f t="shared" si="429"/>
        <v>High Sales</v>
      </c>
      <c r="N4601" s="2" t="str">
        <f t="shared" si="430"/>
        <v>Grade B</v>
      </c>
      <c r="O4601">
        <v>15</v>
      </c>
      <c r="P4601" s="4">
        <v>15</v>
      </c>
      <c r="Q4601" t="s">
        <v>18</v>
      </c>
      <c r="R4601" s="4">
        <v>9</v>
      </c>
      <c r="S4601" t="str">
        <f>CONCATENATE(OrdersTable[[#This Row],[Clean_ID]],"-",OrdersTable[[#This Row],[Clean_Region]],"-",OrdersTable[[#This Row],[Clean_Product]])</f>
        <v>5599-EAST-Furniture</v>
      </c>
    </row>
    <row r="4602" spans="1:19" x14ac:dyDescent="0.3">
      <c r="A4602" t="s">
        <v>11194</v>
      </c>
      <c r="B4602" t="str">
        <f t="shared" si="426"/>
        <v>5600</v>
      </c>
      <c r="C4602" t="s">
        <v>11195</v>
      </c>
      <c r="D4602" t="str">
        <f t="shared" si="431"/>
        <v>Matthew West</v>
      </c>
      <c r="E4602" t="s">
        <v>21</v>
      </c>
      <c r="F4602" t="str">
        <f t="shared" si="427"/>
        <v>CENTRAL</v>
      </c>
      <c r="G4602" t="s">
        <v>12</v>
      </c>
      <c r="H4602" t="str">
        <f t="shared" si="428"/>
        <v>Electronics</v>
      </c>
      <c r="I4602" s="2" t="s">
        <v>269</v>
      </c>
      <c r="J4602" s="1">
        <v>45636</v>
      </c>
      <c r="K4602"/>
      <c r="L4602" s="4">
        <v>0</v>
      </c>
      <c r="M4602" s="4" t="str">
        <f t="shared" si="429"/>
        <v>Low Sales</v>
      </c>
      <c r="N4602" s="2" t="str">
        <f t="shared" si="430"/>
        <v>Grade C</v>
      </c>
      <c r="O4602">
        <v>15</v>
      </c>
      <c r="P4602" s="4">
        <v>15</v>
      </c>
      <c r="Q4602" t="s">
        <v>14</v>
      </c>
      <c r="R4602" s="4">
        <v>14</v>
      </c>
      <c r="S4602" t="str">
        <f>CONCATENATE(OrdersTable[[#This Row],[Clean_ID]],"-",OrdersTable[[#This Row],[Clean_Region]],"-",OrdersTable[[#This Row],[Clean_Product]])</f>
        <v>5600-CENTRAL-Electronics</v>
      </c>
    </row>
    <row r="4603" spans="1:19" x14ac:dyDescent="0.3">
      <c r="A4603" t="s">
        <v>11196</v>
      </c>
      <c r="B4603" t="str">
        <f t="shared" si="426"/>
        <v>5601</v>
      </c>
      <c r="C4603" t="s">
        <v>11197</v>
      </c>
      <c r="D4603" t="str">
        <f t="shared" si="431"/>
        <v>Donald Herrera</v>
      </c>
      <c r="E4603" t="s">
        <v>51</v>
      </c>
      <c r="F4603" t="str">
        <f t="shared" si="427"/>
        <v>WEST</v>
      </c>
      <c r="G4603" t="s">
        <v>12</v>
      </c>
      <c r="H4603" t="str">
        <f t="shared" si="428"/>
        <v>Electronics</v>
      </c>
      <c r="I4603" s="2" t="s">
        <v>2888</v>
      </c>
      <c r="J4603" s="1">
        <v>45891</v>
      </c>
      <c r="K4603"/>
      <c r="L4603" s="4">
        <v>0</v>
      </c>
      <c r="M4603" s="4" t="str">
        <f t="shared" si="429"/>
        <v>Low Sales</v>
      </c>
      <c r="N4603" s="2" t="str">
        <f t="shared" si="430"/>
        <v>Grade C</v>
      </c>
      <c r="O4603">
        <v>10</v>
      </c>
      <c r="P4603" s="4">
        <v>10</v>
      </c>
      <c r="Q4603" t="s">
        <v>31</v>
      </c>
      <c r="R4603" s="4">
        <v>5</v>
      </c>
      <c r="S4603" t="str">
        <f>CONCATENATE(OrdersTable[[#This Row],[Clean_ID]],"-",OrdersTable[[#This Row],[Clean_Region]],"-",OrdersTable[[#This Row],[Clean_Product]])</f>
        <v>5601-WEST-Electronics</v>
      </c>
    </row>
    <row r="4604" spans="1:19" x14ac:dyDescent="0.3">
      <c r="A4604" t="s">
        <v>11198</v>
      </c>
      <c r="B4604" t="str">
        <f t="shared" si="426"/>
        <v>5602</v>
      </c>
      <c r="C4604" t="s">
        <v>11199</v>
      </c>
      <c r="D4604" t="str">
        <f t="shared" si="431"/>
        <v>John Kelly</v>
      </c>
      <c r="E4604" t="s">
        <v>26</v>
      </c>
      <c r="F4604" t="str">
        <f t="shared" si="427"/>
        <v>EAST</v>
      </c>
      <c r="G4604" t="s">
        <v>80</v>
      </c>
      <c r="H4604" t="str">
        <f t="shared" si="428"/>
        <v>Furniture</v>
      </c>
      <c r="I4604" s="2" t="s">
        <v>4770</v>
      </c>
      <c r="J4604" s="1">
        <v>45658</v>
      </c>
      <c r="K4604"/>
      <c r="L4604" s="4">
        <v>0</v>
      </c>
      <c r="M4604" s="4" t="str">
        <f t="shared" si="429"/>
        <v>Low Sales</v>
      </c>
      <c r="N4604" s="2" t="str">
        <f t="shared" si="430"/>
        <v>Grade C</v>
      </c>
      <c r="O4604">
        <v>20</v>
      </c>
      <c r="P4604" s="4">
        <v>20</v>
      </c>
      <c r="Q4604" t="s">
        <v>23</v>
      </c>
      <c r="R4604" s="4">
        <v>8</v>
      </c>
      <c r="S4604" t="str">
        <f>CONCATENATE(OrdersTable[[#This Row],[Clean_ID]],"-",OrdersTable[[#This Row],[Clean_Region]],"-",OrdersTable[[#This Row],[Clean_Product]])</f>
        <v>5602-EAST-Furniture</v>
      </c>
    </row>
    <row r="4605" spans="1:19" x14ac:dyDescent="0.3">
      <c r="A4605" t="s">
        <v>11200</v>
      </c>
      <c r="B4605" t="str">
        <f t="shared" si="426"/>
        <v>5603</v>
      </c>
      <c r="C4605" t="s">
        <v>11201</v>
      </c>
      <c r="D4605" t="str">
        <f t="shared" si="431"/>
        <v>Lauren Brooks</v>
      </c>
      <c r="E4605" t="s">
        <v>26</v>
      </c>
      <c r="F4605" t="str">
        <f t="shared" si="427"/>
        <v>EAST</v>
      </c>
      <c r="G4605" t="s">
        <v>40</v>
      </c>
      <c r="H4605" t="str">
        <f t="shared" si="428"/>
        <v>Office Supplies</v>
      </c>
      <c r="I4605" s="2" t="s">
        <v>11202</v>
      </c>
      <c r="J4605" s="1">
        <v>46237</v>
      </c>
      <c r="K4605"/>
      <c r="L4605" s="4">
        <v>0</v>
      </c>
      <c r="M4605" s="4" t="str">
        <f t="shared" si="429"/>
        <v>Low Sales</v>
      </c>
      <c r="N4605" s="2" t="str">
        <f t="shared" si="430"/>
        <v>Grade C</v>
      </c>
      <c r="O4605"/>
      <c r="P4605" s="4">
        <v>0</v>
      </c>
      <c r="Q4605" t="s">
        <v>18</v>
      </c>
      <c r="R4605" s="4">
        <v>1</v>
      </c>
      <c r="S4605" t="str">
        <f>CONCATENATE(OrdersTable[[#This Row],[Clean_ID]],"-",OrdersTable[[#This Row],[Clean_Region]],"-",OrdersTable[[#This Row],[Clean_Product]])</f>
        <v>5603-EAST-Office Supplies</v>
      </c>
    </row>
    <row r="4606" spans="1:19" x14ac:dyDescent="0.3">
      <c r="A4606" t="s">
        <v>11203</v>
      </c>
      <c r="B4606" t="str">
        <f t="shared" si="426"/>
        <v>5604</v>
      </c>
      <c r="C4606" t="s">
        <v>11204</v>
      </c>
      <c r="D4606" t="str">
        <f t="shared" si="431"/>
        <v>Anthony Thomas</v>
      </c>
      <c r="E4606" t="s">
        <v>26</v>
      </c>
      <c r="F4606" t="str">
        <f t="shared" si="427"/>
        <v>EAST</v>
      </c>
      <c r="G4606" t="s">
        <v>35</v>
      </c>
      <c r="H4606" t="str">
        <f t="shared" si="428"/>
        <v>Electronics</v>
      </c>
      <c r="I4606" s="2" t="s">
        <v>1436</v>
      </c>
      <c r="J4606" s="1">
        <v>45581</v>
      </c>
      <c r="K4606">
        <v>291.60000000000002</v>
      </c>
      <c r="L4606" s="4">
        <v>291.60000000000002</v>
      </c>
      <c r="M4606" s="4" t="str">
        <f t="shared" si="429"/>
        <v>Low Sales</v>
      </c>
      <c r="N4606" s="2" t="str">
        <f t="shared" si="430"/>
        <v>Grade C</v>
      </c>
      <c r="O4606">
        <v>20</v>
      </c>
      <c r="P4606" s="4">
        <v>20</v>
      </c>
      <c r="Q4606" t="s">
        <v>37</v>
      </c>
      <c r="R4606" s="4">
        <v>9</v>
      </c>
      <c r="S4606" t="str">
        <f>CONCATENATE(OrdersTable[[#This Row],[Clean_ID]],"-",OrdersTable[[#This Row],[Clean_Region]],"-",OrdersTable[[#This Row],[Clean_Product]])</f>
        <v>5604-EAST-Electronics</v>
      </c>
    </row>
    <row r="4607" spans="1:19" x14ac:dyDescent="0.3">
      <c r="A4607" t="s">
        <v>11205</v>
      </c>
      <c r="B4607" t="str">
        <f t="shared" si="426"/>
        <v>5605</v>
      </c>
      <c r="C4607" t="s">
        <v>11206</v>
      </c>
      <c r="D4607" t="str">
        <f t="shared" si="431"/>
        <v>Joshua Williams</v>
      </c>
      <c r="E4607" t="s">
        <v>21</v>
      </c>
      <c r="F4607" t="str">
        <f t="shared" si="427"/>
        <v>CENTRAL</v>
      </c>
      <c r="G4607" t="s">
        <v>80</v>
      </c>
      <c r="H4607" t="str">
        <f t="shared" si="428"/>
        <v>Furniture</v>
      </c>
      <c r="I4607" s="2" t="s">
        <v>624</v>
      </c>
      <c r="J4607" s="1">
        <v>45718</v>
      </c>
      <c r="K4607">
        <v>2754.37</v>
      </c>
      <c r="L4607" s="4">
        <v>2754.37</v>
      </c>
      <c r="M4607" s="4" t="str">
        <f t="shared" si="429"/>
        <v>High Sales</v>
      </c>
      <c r="N4607" s="2" t="str">
        <f t="shared" si="430"/>
        <v>Grade B</v>
      </c>
      <c r="O4607">
        <v>20</v>
      </c>
      <c r="P4607" s="4">
        <v>20</v>
      </c>
      <c r="Q4607" t="s">
        <v>31</v>
      </c>
      <c r="R4607" s="4">
        <v>13</v>
      </c>
      <c r="S4607" t="str">
        <f>CONCATENATE(OrdersTable[[#This Row],[Clean_ID]],"-",OrdersTable[[#This Row],[Clean_Region]],"-",OrdersTable[[#This Row],[Clean_Product]])</f>
        <v>5605-CENTRAL-Furniture</v>
      </c>
    </row>
    <row r="4608" spans="1:19" x14ac:dyDescent="0.3">
      <c r="A4608" t="s">
        <v>11207</v>
      </c>
      <c r="B4608" t="str">
        <f t="shared" si="426"/>
        <v>5606</v>
      </c>
      <c r="C4608" t="s">
        <v>441</v>
      </c>
      <c r="D4608" t="str">
        <f t="shared" si="431"/>
        <v>Joseph Wilson</v>
      </c>
      <c r="E4608" t="s">
        <v>26</v>
      </c>
      <c r="F4608" t="str">
        <f t="shared" si="427"/>
        <v>EAST</v>
      </c>
      <c r="G4608" t="s">
        <v>80</v>
      </c>
      <c r="H4608" t="str">
        <f t="shared" si="428"/>
        <v>Furniture</v>
      </c>
      <c r="I4608" s="2" t="s">
        <v>6615</v>
      </c>
      <c r="J4608" s="1">
        <v>45800</v>
      </c>
      <c r="K4608"/>
      <c r="L4608" s="4">
        <v>0</v>
      </c>
      <c r="M4608" s="4" t="str">
        <f t="shared" si="429"/>
        <v>Low Sales</v>
      </c>
      <c r="N4608" s="2" t="str">
        <f t="shared" si="430"/>
        <v>Grade C</v>
      </c>
      <c r="O4608">
        <v>15</v>
      </c>
      <c r="P4608" s="4">
        <v>15</v>
      </c>
      <c r="Q4608" t="s">
        <v>23</v>
      </c>
      <c r="R4608" s="4">
        <v>1</v>
      </c>
      <c r="S4608" t="str">
        <f>CONCATENATE(OrdersTable[[#This Row],[Clean_ID]],"-",OrdersTable[[#This Row],[Clean_Region]],"-",OrdersTable[[#This Row],[Clean_Product]])</f>
        <v>5606-EAST-Furniture</v>
      </c>
    </row>
    <row r="4609" spans="1:19" x14ac:dyDescent="0.3">
      <c r="A4609" t="s">
        <v>11208</v>
      </c>
      <c r="B4609" t="str">
        <f t="shared" si="426"/>
        <v>5607</v>
      </c>
      <c r="C4609" t="s">
        <v>11209</v>
      </c>
      <c r="D4609" t="str">
        <f t="shared" si="431"/>
        <v>Samantha Johnson</v>
      </c>
      <c r="E4609" t="s">
        <v>21</v>
      </c>
      <c r="F4609" t="str">
        <f t="shared" si="427"/>
        <v>CENTRAL</v>
      </c>
      <c r="G4609" t="s">
        <v>12</v>
      </c>
      <c r="H4609" t="str">
        <f t="shared" si="428"/>
        <v>Electronics</v>
      </c>
      <c r="I4609" s="2" t="s">
        <v>8209</v>
      </c>
      <c r="J4609" s="1">
        <v>45435</v>
      </c>
      <c r="K4609"/>
      <c r="L4609" s="4">
        <v>0</v>
      </c>
      <c r="M4609" s="4" t="str">
        <f t="shared" si="429"/>
        <v>Low Sales</v>
      </c>
      <c r="N4609" s="2" t="str">
        <f t="shared" si="430"/>
        <v>Grade C</v>
      </c>
      <c r="O4609">
        <v>5</v>
      </c>
      <c r="P4609" s="4">
        <v>5</v>
      </c>
      <c r="Q4609" t="s">
        <v>23</v>
      </c>
      <c r="R4609" s="4">
        <v>3</v>
      </c>
      <c r="S4609" t="str">
        <f>CONCATENATE(OrdersTable[[#This Row],[Clean_ID]],"-",OrdersTable[[#This Row],[Clean_Region]],"-",OrdersTable[[#This Row],[Clean_Product]])</f>
        <v>5607-CENTRAL-Electronics</v>
      </c>
    </row>
    <row r="4610" spans="1:19" x14ac:dyDescent="0.3">
      <c r="A4610" t="s">
        <v>11210</v>
      </c>
      <c r="B4610" t="str">
        <f t="shared" ref="B4610:B4673" si="432">RIGHT(A4610, 4)</f>
        <v>5608</v>
      </c>
      <c r="C4610" t="s">
        <v>11211</v>
      </c>
      <c r="D4610" t="str">
        <f t="shared" si="431"/>
        <v>Brandy Moses</v>
      </c>
      <c r="E4610" t="s">
        <v>26</v>
      </c>
      <c r="F4610" t="str">
        <f t="shared" ref="F4610:F4673" si="433">UPPER(TRIM(E4610))</f>
        <v>EAST</v>
      </c>
      <c r="G4610" t="s">
        <v>40</v>
      </c>
      <c r="H4610" t="str">
        <f t="shared" ref="H4610:H4673" si="434">PROPER(TRIM(G4610))</f>
        <v>Office Supplies</v>
      </c>
      <c r="I4610" s="2" t="s">
        <v>1246</v>
      </c>
      <c r="J4610" s="1">
        <v>46269</v>
      </c>
      <c r="K4610"/>
      <c r="L4610" s="4">
        <v>0</v>
      </c>
      <c r="M4610" s="4" t="str">
        <f t="shared" ref="M4610:M4673" si="435">IF(L4610&gt;2500, "High Sales", "Low Sales")</f>
        <v>Low Sales</v>
      </c>
      <c r="N4610" s="2" t="str">
        <f t="shared" ref="N4610:N4673" si="436">IF(OR(ISBLANK(L4610), L4610="", L4610=0), "Grade C", IF(L4610&gt;=4000, "Grade A", IF(L4610&gt;=2000, "Grade B", "Grade C")))</f>
        <v>Grade C</v>
      </c>
      <c r="O4610">
        <v>5</v>
      </c>
      <c r="P4610" s="4">
        <v>5</v>
      </c>
      <c r="Q4610" t="s">
        <v>14</v>
      </c>
      <c r="R4610" s="4">
        <v>13</v>
      </c>
      <c r="S4610" t="str">
        <f>CONCATENATE(OrdersTable[[#This Row],[Clean_ID]],"-",OrdersTable[[#This Row],[Clean_Region]],"-",OrdersTable[[#This Row],[Clean_Product]])</f>
        <v>5608-EAST-Office Supplies</v>
      </c>
    </row>
    <row r="4611" spans="1:19" x14ac:dyDescent="0.3">
      <c r="A4611" t="s">
        <v>11212</v>
      </c>
      <c r="B4611" t="str">
        <f t="shared" si="432"/>
        <v>5609</v>
      </c>
      <c r="C4611" t="s">
        <v>11213</v>
      </c>
      <c r="D4611" t="str">
        <f t="shared" ref="D4611:D4674" si="437">PROPER(TRIM(C4611))</f>
        <v>Alyssa Davis</v>
      </c>
      <c r="E4611" t="s">
        <v>51</v>
      </c>
      <c r="F4611" t="str">
        <f t="shared" si="433"/>
        <v>WEST</v>
      </c>
      <c r="G4611" t="s">
        <v>12</v>
      </c>
      <c r="H4611" t="str">
        <f t="shared" si="434"/>
        <v>Electronics</v>
      </c>
      <c r="I4611" s="2" t="s">
        <v>11214</v>
      </c>
      <c r="J4611" s="1">
        <v>45879</v>
      </c>
      <c r="K4611">
        <v>4279.45</v>
      </c>
      <c r="L4611" s="4">
        <v>4279.45</v>
      </c>
      <c r="M4611" s="4" t="str">
        <f t="shared" si="435"/>
        <v>High Sales</v>
      </c>
      <c r="N4611" s="2" t="str">
        <f t="shared" si="436"/>
        <v>Grade A</v>
      </c>
      <c r="O4611">
        <v>10</v>
      </c>
      <c r="P4611" s="4">
        <v>10</v>
      </c>
      <c r="Q4611" t="s">
        <v>31</v>
      </c>
      <c r="R4611" s="4">
        <v>8</v>
      </c>
      <c r="S4611" t="str">
        <f>CONCATENATE(OrdersTable[[#This Row],[Clean_ID]],"-",OrdersTable[[#This Row],[Clean_Region]],"-",OrdersTable[[#This Row],[Clean_Product]])</f>
        <v>5609-WEST-Electronics</v>
      </c>
    </row>
    <row r="4612" spans="1:19" x14ac:dyDescent="0.3">
      <c r="A4612" t="s">
        <v>11215</v>
      </c>
      <c r="B4612" t="str">
        <f t="shared" si="432"/>
        <v>5610</v>
      </c>
      <c r="C4612" t="s">
        <v>11216</v>
      </c>
      <c r="D4612" t="str">
        <f t="shared" si="437"/>
        <v>Melinda Fletcher</v>
      </c>
      <c r="E4612" t="s">
        <v>34</v>
      </c>
      <c r="F4612" t="str">
        <f t="shared" si="433"/>
        <v>NORTH</v>
      </c>
      <c r="G4612" t="s">
        <v>35</v>
      </c>
      <c r="H4612" t="str">
        <f t="shared" si="434"/>
        <v>Electronics</v>
      </c>
      <c r="I4612" s="2" t="s">
        <v>701</v>
      </c>
      <c r="J4612" s="1">
        <v>45869</v>
      </c>
      <c r="K4612">
        <v>2015.84</v>
      </c>
      <c r="L4612" s="4">
        <v>2015.84</v>
      </c>
      <c r="M4612" s="4" t="str">
        <f t="shared" si="435"/>
        <v>Low Sales</v>
      </c>
      <c r="N4612" s="2" t="str">
        <f t="shared" si="436"/>
        <v>Grade B</v>
      </c>
      <c r="O4612">
        <v>15</v>
      </c>
      <c r="P4612" s="4">
        <v>15</v>
      </c>
      <c r="Q4612" t="s">
        <v>14</v>
      </c>
      <c r="R4612" s="4">
        <v>12</v>
      </c>
      <c r="S4612" t="str">
        <f>CONCATENATE(OrdersTable[[#This Row],[Clean_ID]],"-",OrdersTable[[#This Row],[Clean_Region]],"-",OrdersTable[[#This Row],[Clean_Product]])</f>
        <v>5610-NORTH-Electronics</v>
      </c>
    </row>
    <row r="4613" spans="1:19" x14ac:dyDescent="0.3">
      <c r="A4613" t="s">
        <v>11217</v>
      </c>
      <c r="B4613" t="str">
        <f t="shared" si="432"/>
        <v>5611</v>
      </c>
      <c r="C4613" t="s">
        <v>11218</v>
      </c>
      <c r="D4613" t="str">
        <f t="shared" si="437"/>
        <v>Amanda Salazar</v>
      </c>
      <c r="E4613" t="s">
        <v>51</v>
      </c>
      <c r="F4613" t="str">
        <f t="shared" si="433"/>
        <v>WEST</v>
      </c>
      <c r="G4613" t="s">
        <v>40</v>
      </c>
      <c r="H4613" t="str">
        <f t="shared" si="434"/>
        <v>Office Supplies</v>
      </c>
      <c r="I4613" s="2" t="s">
        <v>5944</v>
      </c>
      <c r="J4613" s="1">
        <v>45498</v>
      </c>
      <c r="K4613">
        <v>3443.91</v>
      </c>
      <c r="L4613" s="4">
        <v>3443.91</v>
      </c>
      <c r="M4613" s="4" t="str">
        <f t="shared" si="435"/>
        <v>High Sales</v>
      </c>
      <c r="N4613" s="2" t="str">
        <f t="shared" si="436"/>
        <v>Grade B</v>
      </c>
      <c r="O4613">
        <v>10</v>
      </c>
      <c r="P4613" s="4">
        <v>10</v>
      </c>
      <c r="Q4613" t="s">
        <v>18</v>
      </c>
      <c r="R4613" s="4">
        <v>6</v>
      </c>
      <c r="S4613" t="str">
        <f>CONCATENATE(OrdersTable[[#This Row],[Clean_ID]],"-",OrdersTable[[#This Row],[Clean_Region]],"-",OrdersTable[[#This Row],[Clean_Product]])</f>
        <v>5611-WEST-Office Supplies</v>
      </c>
    </row>
    <row r="4614" spans="1:19" x14ac:dyDescent="0.3">
      <c r="A4614" t="s">
        <v>11219</v>
      </c>
      <c r="B4614" t="str">
        <f t="shared" si="432"/>
        <v>5612</v>
      </c>
      <c r="C4614" t="s">
        <v>11220</v>
      </c>
      <c r="D4614" t="str">
        <f t="shared" si="437"/>
        <v>Mr. Zachary Ryan Md</v>
      </c>
      <c r="E4614" t="s">
        <v>34</v>
      </c>
      <c r="F4614" t="str">
        <f t="shared" si="433"/>
        <v>NORTH</v>
      </c>
      <c r="G4614" t="s">
        <v>80</v>
      </c>
      <c r="H4614" t="str">
        <f t="shared" si="434"/>
        <v>Furniture</v>
      </c>
      <c r="I4614" s="2" t="s">
        <v>5406</v>
      </c>
      <c r="J4614" s="1">
        <v>46059</v>
      </c>
      <c r="K4614"/>
      <c r="L4614" s="4">
        <v>0</v>
      </c>
      <c r="M4614" s="4" t="str">
        <f t="shared" si="435"/>
        <v>Low Sales</v>
      </c>
      <c r="N4614" s="2" t="str">
        <f t="shared" si="436"/>
        <v>Grade C</v>
      </c>
      <c r="O4614">
        <v>10</v>
      </c>
      <c r="P4614" s="4">
        <v>10</v>
      </c>
      <c r="Q4614" t="s">
        <v>37</v>
      </c>
      <c r="R4614" s="4">
        <v>9</v>
      </c>
      <c r="S4614" t="str">
        <f>CONCATENATE(OrdersTable[[#This Row],[Clean_ID]],"-",OrdersTable[[#This Row],[Clean_Region]],"-",OrdersTable[[#This Row],[Clean_Product]])</f>
        <v>5612-NORTH-Furniture</v>
      </c>
    </row>
    <row r="4615" spans="1:19" x14ac:dyDescent="0.3">
      <c r="A4615" t="s">
        <v>11221</v>
      </c>
      <c r="B4615" t="str">
        <f t="shared" si="432"/>
        <v>5613</v>
      </c>
      <c r="C4615" t="s">
        <v>11222</v>
      </c>
      <c r="D4615" t="str">
        <f t="shared" si="437"/>
        <v>Mr. Joshua Carr</v>
      </c>
      <c r="E4615" t="s">
        <v>21</v>
      </c>
      <c r="F4615" t="str">
        <f t="shared" si="433"/>
        <v>CENTRAL</v>
      </c>
      <c r="G4615" t="s">
        <v>40</v>
      </c>
      <c r="H4615" t="str">
        <f t="shared" si="434"/>
        <v>Office Supplies</v>
      </c>
      <c r="I4615" s="2" t="s">
        <v>4911</v>
      </c>
      <c r="J4615" s="1">
        <v>45565</v>
      </c>
      <c r="K4615"/>
      <c r="L4615" s="4">
        <v>0</v>
      </c>
      <c r="M4615" s="4" t="str">
        <f t="shared" si="435"/>
        <v>Low Sales</v>
      </c>
      <c r="N4615" s="2" t="str">
        <f t="shared" si="436"/>
        <v>Grade C</v>
      </c>
      <c r="O4615">
        <v>10</v>
      </c>
      <c r="P4615" s="4">
        <v>10</v>
      </c>
      <c r="Q4615" t="s">
        <v>18</v>
      </c>
      <c r="R4615" s="4">
        <v>7</v>
      </c>
      <c r="S4615" t="str">
        <f>CONCATENATE(OrdersTable[[#This Row],[Clean_ID]],"-",OrdersTable[[#This Row],[Clean_Region]],"-",OrdersTable[[#This Row],[Clean_Product]])</f>
        <v>5613-CENTRAL-Office Supplies</v>
      </c>
    </row>
    <row r="4616" spans="1:19" x14ac:dyDescent="0.3">
      <c r="A4616" t="s">
        <v>11223</v>
      </c>
      <c r="B4616" t="str">
        <f t="shared" si="432"/>
        <v>5614</v>
      </c>
      <c r="C4616" t="s">
        <v>11224</v>
      </c>
      <c r="D4616" t="str">
        <f t="shared" si="437"/>
        <v>Joshua Scott</v>
      </c>
      <c r="E4616" t="s">
        <v>34</v>
      </c>
      <c r="F4616" t="str">
        <f t="shared" si="433"/>
        <v>NORTH</v>
      </c>
      <c r="G4616" t="s">
        <v>35</v>
      </c>
      <c r="H4616" t="str">
        <f t="shared" si="434"/>
        <v>Electronics</v>
      </c>
      <c r="I4616" s="2" t="s">
        <v>11225</v>
      </c>
      <c r="J4616" s="1">
        <v>45897</v>
      </c>
      <c r="K4616"/>
      <c r="L4616" s="4">
        <v>0</v>
      </c>
      <c r="M4616" s="4" t="str">
        <f t="shared" si="435"/>
        <v>Low Sales</v>
      </c>
      <c r="N4616" s="2" t="str">
        <f t="shared" si="436"/>
        <v>Grade C</v>
      </c>
      <c r="O4616">
        <v>15</v>
      </c>
      <c r="P4616" s="4">
        <v>15</v>
      </c>
      <c r="Q4616" t="s">
        <v>31</v>
      </c>
      <c r="R4616" s="4">
        <v>10</v>
      </c>
      <c r="S4616" t="str">
        <f>CONCATENATE(OrdersTable[[#This Row],[Clean_ID]],"-",OrdersTable[[#This Row],[Clean_Region]],"-",OrdersTable[[#This Row],[Clean_Product]])</f>
        <v>5614-NORTH-Electronics</v>
      </c>
    </row>
    <row r="4617" spans="1:19" x14ac:dyDescent="0.3">
      <c r="A4617" t="s">
        <v>11226</v>
      </c>
      <c r="B4617" t="str">
        <f t="shared" si="432"/>
        <v>5615</v>
      </c>
      <c r="C4617" t="s">
        <v>11227</v>
      </c>
      <c r="D4617" t="str">
        <f t="shared" si="437"/>
        <v>Michele Acosta</v>
      </c>
      <c r="E4617" t="s">
        <v>11</v>
      </c>
      <c r="F4617" t="str">
        <f t="shared" si="433"/>
        <v>NORTH</v>
      </c>
      <c r="G4617" t="s">
        <v>40</v>
      </c>
      <c r="H4617" t="str">
        <f t="shared" si="434"/>
        <v>Office Supplies</v>
      </c>
      <c r="I4617" s="2" t="s">
        <v>954</v>
      </c>
      <c r="J4617" s="1">
        <v>46020</v>
      </c>
      <c r="K4617"/>
      <c r="L4617" s="4">
        <v>0</v>
      </c>
      <c r="M4617" s="4" t="str">
        <f t="shared" si="435"/>
        <v>Low Sales</v>
      </c>
      <c r="N4617" s="2" t="str">
        <f t="shared" si="436"/>
        <v>Grade C</v>
      </c>
      <c r="O4617"/>
      <c r="P4617" s="4">
        <v>0</v>
      </c>
      <c r="Q4617" t="s">
        <v>14</v>
      </c>
      <c r="R4617" s="4">
        <v>3</v>
      </c>
      <c r="S4617" t="str">
        <f>CONCATENATE(OrdersTable[[#This Row],[Clean_ID]],"-",OrdersTable[[#This Row],[Clean_Region]],"-",OrdersTable[[#This Row],[Clean_Product]])</f>
        <v>5615-NORTH-Office Supplies</v>
      </c>
    </row>
    <row r="4618" spans="1:19" x14ac:dyDescent="0.3">
      <c r="A4618" t="s">
        <v>11228</v>
      </c>
      <c r="B4618" t="str">
        <f t="shared" si="432"/>
        <v>5616</v>
      </c>
      <c r="C4618" t="s">
        <v>11229</v>
      </c>
      <c r="D4618" t="str">
        <f t="shared" si="437"/>
        <v>Danielle Stevenson</v>
      </c>
      <c r="E4618" t="s">
        <v>51</v>
      </c>
      <c r="F4618" t="str">
        <f t="shared" si="433"/>
        <v>WEST</v>
      </c>
      <c r="G4618" t="s">
        <v>80</v>
      </c>
      <c r="H4618" t="str">
        <f t="shared" si="434"/>
        <v>Furniture</v>
      </c>
      <c r="I4618" s="2" t="s">
        <v>9919</v>
      </c>
      <c r="J4618" s="1">
        <v>46035</v>
      </c>
      <c r="K4618"/>
      <c r="L4618" s="4">
        <v>0</v>
      </c>
      <c r="M4618" s="4" t="str">
        <f t="shared" si="435"/>
        <v>Low Sales</v>
      </c>
      <c r="N4618" s="2" t="str">
        <f t="shared" si="436"/>
        <v>Grade C</v>
      </c>
      <c r="O4618">
        <v>10</v>
      </c>
      <c r="P4618" s="4">
        <v>10</v>
      </c>
      <c r="Q4618" t="s">
        <v>23</v>
      </c>
      <c r="R4618" s="4">
        <v>12</v>
      </c>
      <c r="S4618" t="str">
        <f>CONCATENATE(OrdersTable[[#This Row],[Clean_ID]],"-",OrdersTable[[#This Row],[Clean_Region]],"-",OrdersTable[[#This Row],[Clean_Product]])</f>
        <v>5616-WEST-Furniture</v>
      </c>
    </row>
    <row r="4619" spans="1:19" x14ac:dyDescent="0.3">
      <c r="A4619" t="s">
        <v>11230</v>
      </c>
      <c r="B4619" t="str">
        <f t="shared" si="432"/>
        <v>5617</v>
      </c>
      <c r="C4619" t="s">
        <v>11231</v>
      </c>
      <c r="D4619" t="str">
        <f t="shared" si="437"/>
        <v>Timothy Rodriguez</v>
      </c>
      <c r="E4619" t="s">
        <v>34</v>
      </c>
      <c r="F4619" t="str">
        <f t="shared" si="433"/>
        <v>NORTH</v>
      </c>
      <c r="G4619" t="s">
        <v>80</v>
      </c>
      <c r="H4619" t="str">
        <f t="shared" si="434"/>
        <v>Furniture</v>
      </c>
      <c r="I4619" s="2" t="s">
        <v>5266</v>
      </c>
      <c r="J4619" s="1">
        <v>45427</v>
      </c>
      <c r="K4619"/>
      <c r="L4619" s="4">
        <v>0</v>
      </c>
      <c r="M4619" s="4" t="str">
        <f t="shared" si="435"/>
        <v>Low Sales</v>
      </c>
      <c r="N4619" s="2" t="str">
        <f t="shared" si="436"/>
        <v>Grade C</v>
      </c>
      <c r="O4619">
        <v>5</v>
      </c>
      <c r="P4619" s="4">
        <v>5</v>
      </c>
      <c r="Q4619" t="s">
        <v>18</v>
      </c>
      <c r="R4619" s="4">
        <v>4</v>
      </c>
      <c r="S4619" t="str">
        <f>CONCATENATE(OrdersTable[[#This Row],[Clean_ID]],"-",OrdersTable[[#This Row],[Clean_Region]],"-",OrdersTable[[#This Row],[Clean_Product]])</f>
        <v>5617-NORTH-Furniture</v>
      </c>
    </row>
    <row r="4620" spans="1:19" x14ac:dyDescent="0.3">
      <c r="A4620" t="s">
        <v>11232</v>
      </c>
      <c r="B4620" t="str">
        <f t="shared" si="432"/>
        <v>5618</v>
      </c>
      <c r="C4620" t="s">
        <v>11233</v>
      </c>
      <c r="D4620" t="str">
        <f t="shared" si="437"/>
        <v>Scott Carlson</v>
      </c>
      <c r="E4620" t="s">
        <v>21</v>
      </c>
      <c r="F4620" t="str">
        <f t="shared" si="433"/>
        <v>CENTRAL</v>
      </c>
      <c r="G4620" t="s">
        <v>80</v>
      </c>
      <c r="H4620" t="str">
        <f t="shared" si="434"/>
        <v>Furniture</v>
      </c>
      <c r="I4620" s="2" t="s">
        <v>233</v>
      </c>
      <c r="J4620" s="1">
        <v>45695</v>
      </c>
      <c r="K4620"/>
      <c r="L4620" s="4">
        <v>0</v>
      </c>
      <c r="M4620" s="4" t="str">
        <f t="shared" si="435"/>
        <v>Low Sales</v>
      </c>
      <c r="N4620" s="2" t="str">
        <f t="shared" si="436"/>
        <v>Grade C</v>
      </c>
      <c r="O4620">
        <v>20</v>
      </c>
      <c r="P4620" s="4">
        <v>20</v>
      </c>
      <c r="Q4620" t="s">
        <v>14</v>
      </c>
      <c r="R4620" s="4">
        <v>8</v>
      </c>
      <c r="S4620" t="str">
        <f>CONCATENATE(OrdersTable[[#This Row],[Clean_ID]],"-",OrdersTable[[#This Row],[Clean_Region]],"-",OrdersTable[[#This Row],[Clean_Product]])</f>
        <v>5618-CENTRAL-Furniture</v>
      </c>
    </row>
    <row r="4621" spans="1:19" x14ac:dyDescent="0.3">
      <c r="A4621" t="s">
        <v>11234</v>
      </c>
      <c r="B4621" t="str">
        <f t="shared" si="432"/>
        <v>5619</v>
      </c>
      <c r="C4621" t="s">
        <v>11235</v>
      </c>
      <c r="D4621" t="str">
        <f t="shared" si="437"/>
        <v>Bradley Pineda</v>
      </c>
      <c r="E4621" t="s">
        <v>51</v>
      </c>
      <c r="F4621" t="str">
        <f t="shared" si="433"/>
        <v>WEST</v>
      </c>
      <c r="G4621" t="s">
        <v>40</v>
      </c>
      <c r="H4621" t="str">
        <f t="shared" si="434"/>
        <v>Office Supplies</v>
      </c>
      <c r="I4621" s="2" t="s">
        <v>4095</v>
      </c>
      <c r="J4621" s="1">
        <v>46019</v>
      </c>
      <c r="K4621"/>
      <c r="L4621" s="4">
        <v>0</v>
      </c>
      <c r="M4621" s="4" t="str">
        <f t="shared" si="435"/>
        <v>Low Sales</v>
      </c>
      <c r="N4621" s="2" t="str">
        <f t="shared" si="436"/>
        <v>Grade C</v>
      </c>
      <c r="O4621">
        <v>5</v>
      </c>
      <c r="P4621" s="4">
        <v>5</v>
      </c>
      <c r="Q4621" t="s">
        <v>31</v>
      </c>
      <c r="R4621" s="4">
        <v>12</v>
      </c>
      <c r="S4621" t="str">
        <f>CONCATENATE(OrdersTable[[#This Row],[Clean_ID]],"-",OrdersTable[[#This Row],[Clean_Region]],"-",OrdersTable[[#This Row],[Clean_Product]])</f>
        <v>5619-WEST-Office Supplies</v>
      </c>
    </row>
    <row r="4622" spans="1:19" x14ac:dyDescent="0.3">
      <c r="A4622" t="s">
        <v>11236</v>
      </c>
      <c r="B4622" t="str">
        <f t="shared" si="432"/>
        <v>5620</v>
      </c>
      <c r="C4622" t="s">
        <v>11237</v>
      </c>
      <c r="D4622" t="str">
        <f t="shared" si="437"/>
        <v>Adam Hill</v>
      </c>
      <c r="E4622" t="s">
        <v>51</v>
      </c>
      <c r="F4622" t="str">
        <f t="shared" si="433"/>
        <v>WEST</v>
      </c>
      <c r="G4622" t="s">
        <v>40</v>
      </c>
      <c r="H4622" t="str">
        <f t="shared" si="434"/>
        <v>Office Supplies</v>
      </c>
      <c r="I4622" s="2" t="s">
        <v>5819</v>
      </c>
      <c r="J4622" s="1">
        <v>45941</v>
      </c>
      <c r="K4622">
        <v>541.53</v>
      </c>
      <c r="L4622" s="4">
        <v>541.53</v>
      </c>
      <c r="M4622" s="4" t="str">
        <f t="shared" si="435"/>
        <v>Low Sales</v>
      </c>
      <c r="N4622" s="2" t="str">
        <f t="shared" si="436"/>
        <v>Grade C</v>
      </c>
      <c r="O4622"/>
      <c r="P4622" s="4">
        <v>0</v>
      </c>
      <c r="Q4622" t="s">
        <v>23</v>
      </c>
      <c r="R4622" s="4">
        <v>4</v>
      </c>
      <c r="S4622" t="str">
        <f>CONCATENATE(OrdersTable[[#This Row],[Clean_ID]],"-",OrdersTable[[#This Row],[Clean_Region]],"-",OrdersTable[[#This Row],[Clean_Product]])</f>
        <v>5620-WEST-Office Supplies</v>
      </c>
    </row>
    <row r="4623" spans="1:19" x14ac:dyDescent="0.3">
      <c r="A4623" t="s">
        <v>11238</v>
      </c>
      <c r="B4623" t="str">
        <f t="shared" si="432"/>
        <v>5621</v>
      </c>
      <c r="C4623" t="s">
        <v>11239</v>
      </c>
      <c r="D4623" t="str">
        <f t="shared" si="437"/>
        <v>Gabrielle Gomez</v>
      </c>
      <c r="E4623" t="s">
        <v>21</v>
      </c>
      <c r="F4623" t="str">
        <f t="shared" si="433"/>
        <v>CENTRAL</v>
      </c>
      <c r="G4623" t="s">
        <v>12</v>
      </c>
      <c r="H4623" t="str">
        <f t="shared" si="434"/>
        <v>Electronics</v>
      </c>
      <c r="I4623" s="2" t="s">
        <v>672</v>
      </c>
      <c r="J4623" s="1">
        <v>45417</v>
      </c>
      <c r="K4623">
        <v>1783.56</v>
      </c>
      <c r="L4623" s="4">
        <v>1783.56</v>
      </c>
      <c r="M4623" s="4" t="str">
        <f t="shared" si="435"/>
        <v>Low Sales</v>
      </c>
      <c r="N4623" s="2" t="str">
        <f t="shared" si="436"/>
        <v>Grade C</v>
      </c>
      <c r="O4623">
        <v>10</v>
      </c>
      <c r="P4623" s="4">
        <v>10</v>
      </c>
      <c r="Q4623" t="s">
        <v>37</v>
      </c>
      <c r="R4623" s="4">
        <v>12</v>
      </c>
      <c r="S4623" t="str">
        <f>CONCATENATE(OrdersTable[[#This Row],[Clean_ID]],"-",OrdersTable[[#This Row],[Clean_Region]],"-",OrdersTable[[#This Row],[Clean_Product]])</f>
        <v>5621-CENTRAL-Electronics</v>
      </c>
    </row>
    <row r="4624" spans="1:19" x14ac:dyDescent="0.3">
      <c r="A4624" t="s">
        <v>11240</v>
      </c>
      <c r="B4624" t="str">
        <f t="shared" si="432"/>
        <v>5622</v>
      </c>
      <c r="C4624" t="s">
        <v>11241</v>
      </c>
      <c r="D4624" t="str">
        <f t="shared" si="437"/>
        <v>Emily Hayden</v>
      </c>
      <c r="E4624" t="s">
        <v>21</v>
      </c>
      <c r="F4624" t="str">
        <f t="shared" si="433"/>
        <v>CENTRAL</v>
      </c>
      <c r="G4624" t="s">
        <v>80</v>
      </c>
      <c r="H4624" t="str">
        <f t="shared" si="434"/>
        <v>Furniture</v>
      </c>
      <c r="I4624" s="2" t="s">
        <v>436</v>
      </c>
      <c r="J4624" s="1">
        <v>45506</v>
      </c>
      <c r="K4624"/>
      <c r="L4624" s="4">
        <v>0</v>
      </c>
      <c r="M4624" s="4" t="str">
        <f t="shared" si="435"/>
        <v>Low Sales</v>
      </c>
      <c r="N4624" s="2" t="str">
        <f t="shared" si="436"/>
        <v>Grade C</v>
      </c>
      <c r="O4624">
        <v>15</v>
      </c>
      <c r="P4624" s="4">
        <v>15</v>
      </c>
      <c r="Q4624" t="s">
        <v>37</v>
      </c>
      <c r="R4624" s="4">
        <v>6</v>
      </c>
      <c r="S4624" t="str">
        <f>CONCATENATE(OrdersTable[[#This Row],[Clean_ID]],"-",OrdersTable[[#This Row],[Clean_Region]],"-",OrdersTable[[#This Row],[Clean_Product]])</f>
        <v>5622-CENTRAL-Furniture</v>
      </c>
    </row>
    <row r="4625" spans="1:19" x14ac:dyDescent="0.3">
      <c r="A4625" t="s">
        <v>11242</v>
      </c>
      <c r="B4625" t="str">
        <f t="shared" si="432"/>
        <v>5623</v>
      </c>
      <c r="C4625" t="s">
        <v>11243</v>
      </c>
      <c r="D4625" t="str">
        <f t="shared" si="437"/>
        <v>Diana Jackson</v>
      </c>
      <c r="E4625" t="s">
        <v>44</v>
      </c>
      <c r="F4625" t="str">
        <f t="shared" si="433"/>
        <v>SOUTH</v>
      </c>
      <c r="G4625" t="s">
        <v>80</v>
      </c>
      <c r="H4625" t="str">
        <f t="shared" si="434"/>
        <v>Furniture</v>
      </c>
      <c r="I4625" s="2" t="s">
        <v>1809</v>
      </c>
      <c r="J4625" s="1">
        <v>45744</v>
      </c>
      <c r="K4625"/>
      <c r="L4625" s="4">
        <v>0</v>
      </c>
      <c r="M4625" s="4" t="str">
        <f t="shared" si="435"/>
        <v>Low Sales</v>
      </c>
      <c r="N4625" s="2" t="str">
        <f t="shared" si="436"/>
        <v>Grade C</v>
      </c>
      <c r="O4625">
        <v>10</v>
      </c>
      <c r="P4625" s="4">
        <v>10</v>
      </c>
      <c r="Q4625" t="s">
        <v>18</v>
      </c>
      <c r="R4625" s="4">
        <v>10</v>
      </c>
      <c r="S4625" t="str">
        <f>CONCATENATE(OrdersTable[[#This Row],[Clean_ID]],"-",OrdersTable[[#This Row],[Clean_Region]],"-",OrdersTable[[#This Row],[Clean_Product]])</f>
        <v>5623-SOUTH-Furniture</v>
      </c>
    </row>
    <row r="4626" spans="1:19" x14ac:dyDescent="0.3">
      <c r="A4626" t="s">
        <v>11244</v>
      </c>
      <c r="B4626" t="str">
        <f t="shared" si="432"/>
        <v>5624</v>
      </c>
      <c r="C4626" t="s">
        <v>11245</v>
      </c>
      <c r="D4626" t="str">
        <f t="shared" si="437"/>
        <v>Natalie Garrett</v>
      </c>
      <c r="E4626" t="s">
        <v>44</v>
      </c>
      <c r="F4626" t="str">
        <f t="shared" si="433"/>
        <v>SOUTH</v>
      </c>
      <c r="G4626" t="s">
        <v>40</v>
      </c>
      <c r="H4626" t="str">
        <f t="shared" si="434"/>
        <v>Office Supplies</v>
      </c>
      <c r="I4626" s="2" t="s">
        <v>6309</v>
      </c>
      <c r="J4626" s="1">
        <v>46007</v>
      </c>
      <c r="K4626">
        <v>1124.26</v>
      </c>
      <c r="L4626" s="4">
        <v>1124.26</v>
      </c>
      <c r="M4626" s="4" t="str">
        <f t="shared" si="435"/>
        <v>Low Sales</v>
      </c>
      <c r="N4626" s="2" t="str">
        <f t="shared" si="436"/>
        <v>Grade C</v>
      </c>
      <c r="O4626">
        <v>20</v>
      </c>
      <c r="P4626" s="4">
        <v>20</v>
      </c>
      <c r="Q4626" t="s">
        <v>18</v>
      </c>
      <c r="R4626" s="4">
        <v>12</v>
      </c>
      <c r="S4626" t="str">
        <f>CONCATENATE(OrdersTable[[#This Row],[Clean_ID]],"-",OrdersTable[[#This Row],[Clean_Region]],"-",OrdersTable[[#This Row],[Clean_Product]])</f>
        <v>5624-SOUTH-Office Supplies</v>
      </c>
    </row>
    <row r="4627" spans="1:19" x14ac:dyDescent="0.3">
      <c r="A4627" t="s">
        <v>11246</v>
      </c>
      <c r="B4627" t="str">
        <f t="shared" si="432"/>
        <v>5625</v>
      </c>
      <c r="C4627" t="s">
        <v>11247</v>
      </c>
      <c r="D4627" t="str">
        <f t="shared" si="437"/>
        <v>Michael Hunter</v>
      </c>
      <c r="E4627" t="s">
        <v>44</v>
      </c>
      <c r="F4627" t="str">
        <f t="shared" si="433"/>
        <v>SOUTH</v>
      </c>
      <c r="G4627" t="s">
        <v>35</v>
      </c>
      <c r="H4627" t="str">
        <f t="shared" si="434"/>
        <v>Electronics</v>
      </c>
      <c r="I4627" s="2" t="s">
        <v>2479</v>
      </c>
      <c r="J4627" s="1">
        <v>45824</v>
      </c>
      <c r="K4627">
        <v>3059.16</v>
      </c>
      <c r="L4627" s="4">
        <v>3059.16</v>
      </c>
      <c r="M4627" s="4" t="str">
        <f t="shared" si="435"/>
        <v>High Sales</v>
      </c>
      <c r="N4627" s="2" t="str">
        <f t="shared" si="436"/>
        <v>Grade B</v>
      </c>
      <c r="O4627">
        <v>5</v>
      </c>
      <c r="P4627" s="4">
        <v>5</v>
      </c>
      <c r="Q4627" t="s">
        <v>31</v>
      </c>
      <c r="R4627" s="4">
        <v>2</v>
      </c>
      <c r="S4627" t="str">
        <f>CONCATENATE(OrdersTable[[#This Row],[Clean_ID]],"-",OrdersTable[[#This Row],[Clean_Region]],"-",OrdersTable[[#This Row],[Clean_Product]])</f>
        <v>5625-SOUTH-Electronics</v>
      </c>
    </row>
    <row r="4628" spans="1:19" x14ac:dyDescent="0.3">
      <c r="A4628" t="s">
        <v>11248</v>
      </c>
      <c r="B4628" t="str">
        <f t="shared" si="432"/>
        <v>5626</v>
      </c>
      <c r="C4628" t="s">
        <v>11249</v>
      </c>
      <c r="D4628" t="str">
        <f t="shared" si="437"/>
        <v>Nathan Thompson</v>
      </c>
      <c r="E4628" t="s">
        <v>34</v>
      </c>
      <c r="F4628" t="str">
        <f t="shared" si="433"/>
        <v>NORTH</v>
      </c>
      <c r="G4628" t="s">
        <v>12</v>
      </c>
      <c r="H4628" t="str">
        <f t="shared" si="434"/>
        <v>Electronics</v>
      </c>
      <c r="I4628" s="2" t="s">
        <v>1911</v>
      </c>
      <c r="J4628" s="1">
        <v>45433</v>
      </c>
      <c r="K4628"/>
      <c r="L4628" s="4">
        <v>0</v>
      </c>
      <c r="M4628" s="4" t="str">
        <f t="shared" si="435"/>
        <v>Low Sales</v>
      </c>
      <c r="N4628" s="2" t="str">
        <f t="shared" si="436"/>
        <v>Grade C</v>
      </c>
      <c r="O4628">
        <v>10</v>
      </c>
      <c r="P4628" s="4">
        <v>10</v>
      </c>
      <c r="Q4628" t="s">
        <v>14</v>
      </c>
      <c r="R4628" s="4">
        <v>5</v>
      </c>
      <c r="S4628" t="str">
        <f>CONCATENATE(OrdersTable[[#This Row],[Clean_ID]],"-",OrdersTable[[#This Row],[Clean_Region]],"-",OrdersTable[[#This Row],[Clean_Product]])</f>
        <v>5626-NORTH-Electronics</v>
      </c>
    </row>
    <row r="4629" spans="1:19" x14ac:dyDescent="0.3">
      <c r="A4629" t="s">
        <v>11250</v>
      </c>
      <c r="B4629" t="str">
        <f t="shared" si="432"/>
        <v>5627</v>
      </c>
      <c r="C4629" t="s">
        <v>11251</v>
      </c>
      <c r="D4629" t="str">
        <f t="shared" si="437"/>
        <v>Michelle King</v>
      </c>
      <c r="E4629" t="s">
        <v>44</v>
      </c>
      <c r="F4629" t="str">
        <f t="shared" si="433"/>
        <v>SOUTH</v>
      </c>
      <c r="G4629" t="s">
        <v>40</v>
      </c>
      <c r="H4629" t="str">
        <f t="shared" si="434"/>
        <v>Office Supplies</v>
      </c>
      <c r="I4629" s="2" t="s">
        <v>3618</v>
      </c>
      <c r="J4629" s="1">
        <v>46005</v>
      </c>
      <c r="K4629"/>
      <c r="L4629" s="4">
        <v>0</v>
      </c>
      <c r="M4629" s="4" t="str">
        <f t="shared" si="435"/>
        <v>Low Sales</v>
      </c>
      <c r="N4629" s="2" t="str">
        <f t="shared" si="436"/>
        <v>Grade C</v>
      </c>
      <c r="O4629">
        <v>15</v>
      </c>
      <c r="P4629" s="4">
        <v>15</v>
      </c>
      <c r="Q4629" t="s">
        <v>18</v>
      </c>
      <c r="R4629" s="4">
        <v>14</v>
      </c>
      <c r="S4629" t="str">
        <f>CONCATENATE(OrdersTable[[#This Row],[Clean_ID]],"-",OrdersTable[[#This Row],[Clean_Region]],"-",OrdersTable[[#This Row],[Clean_Product]])</f>
        <v>5627-SOUTH-Office Supplies</v>
      </c>
    </row>
    <row r="4630" spans="1:19" x14ac:dyDescent="0.3">
      <c r="A4630" t="s">
        <v>11252</v>
      </c>
      <c r="B4630" t="str">
        <f t="shared" si="432"/>
        <v>5628</v>
      </c>
      <c r="C4630" t="s">
        <v>11253</v>
      </c>
      <c r="D4630" t="str">
        <f t="shared" si="437"/>
        <v>Rebecca Hall</v>
      </c>
      <c r="E4630" t="s">
        <v>51</v>
      </c>
      <c r="F4630" t="str">
        <f t="shared" si="433"/>
        <v>WEST</v>
      </c>
      <c r="G4630" t="s">
        <v>12</v>
      </c>
      <c r="H4630" t="str">
        <f t="shared" si="434"/>
        <v>Electronics</v>
      </c>
      <c r="I4630" s="2" t="s">
        <v>4518</v>
      </c>
      <c r="J4630" s="1">
        <v>45748</v>
      </c>
      <c r="K4630">
        <v>2408.19</v>
      </c>
      <c r="L4630" s="4">
        <v>2408.19</v>
      </c>
      <c r="M4630" s="4" t="str">
        <f t="shared" si="435"/>
        <v>Low Sales</v>
      </c>
      <c r="N4630" s="2" t="str">
        <f t="shared" si="436"/>
        <v>Grade B</v>
      </c>
      <c r="O4630">
        <v>5</v>
      </c>
      <c r="P4630" s="4">
        <v>5</v>
      </c>
      <c r="Q4630" t="s">
        <v>31</v>
      </c>
      <c r="R4630" s="4">
        <v>3</v>
      </c>
      <c r="S4630" t="str">
        <f>CONCATENATE(OrdersTable[[#This Row],[Clean_ID]],"-",OrdersTable[[#This Row],[Clean_Region]],"-",OrdersTable[[#This Row],[Clean_Product]])</f>
        <v>5628-WEST-Electronics</v>
      </c>
    </row>
    <row r="4631" spans="1:19" x14ac:dyDescent="0.3">
      <c r="A4631" t="s">
        <v>11254</v>
      </c>
      <c r="B4631" t="str">
        <f t="shared" si="432"/>
        <v>5629</v>
      </c>
      <c r="C4631" t="s">
        <v>11255</v>
      </c>
      <c r="D4631" t="str">
        <f t="shared" si="437"/>
        <v>Thomas Phelps</v>
      </c>
      <c r="E4631" t="s">
        <v>34</v>
      </c>
      <c r="F4631" t="str">
        <f t="shared" si="433"/>
        <v>NORTH</v>
      </c>
      <c r="G4631" t="s">
        <v>80</v>
      </c>
      <c r="H4631" t="str">
        <f t="shared" si="434"/>
        <v>Furniture</v>
      </c>
      <c r="I4631" s="2" t="s">
        <v>2408</v>
      </c>
      <c r="J4631" s="1">
        <v>45359</v>
      </c>
      <c r="K4631">
        <v>2293.2199999999998</v>
      </c>
      <c r="L4631" s="4">
        <v>2293.2199999999998</v>
      </c>
      <c r="M4631" s="4" t="str">
        <f t="shared" si="435"/>
        <v>Low Sales</v>
      </c>
      <c r="N4631" s="2" t="str">
        <f t="shared" si="436"/>
        <v>Grade B</v>
      </c>
      <c r="O4631"/>
      <c r="P4631" s="4">
        <v>0</v>
      </c>
      <c r="Q4631" t="s">
        <v>31</v>
      </c>
      <c r="R4631" s="4">
        <v>1</v>
      </c>
      <c r="S4631" t="str">
        <f>CONCATENATE(OrdersTable[[#This Row],[Clean_ID]],"-",OrdersTable[[#This Row],[Clean_Region]],"-",OrdersTable[[#This Row],[Clean_Product]])</f>
        <v>5629-NORTH-Furniture</v>
      </c>
    </row>
    <row r="4632" spans="1:19" x14ac:dyDescent="0.3">
      <c r="A4632" t="s">
        <v>11256</v>
      </c>
      <c r="B4632" t="str">
        <f t="shared" si="432"/>
        <v>5630</v>
      </c>
      <c r="C4632" t="s">
        <v>11257</v>
      </c>
      <c r="D4632" t="str">
        <f t="shared" si="437"/>
        <v>Donna Kelly</v>
      </c>
      <c r="E4632" t="s">
        <v>51</v>
      </c>
      <c r="F4632" t="str">
        <f t="shared" si="433"/>
        <v>WEST</v>
      </c>
      <c r="G4632" t="s">
        <v>80</v>
      </c>
      <c r="H4632" t="str">
        <f t="shared" si="434"/>
        <v>Furniture</v>
      </c>
      <c r="I4632" s="2" t="s">
        <v>6766</v>
      </c>
      <c r="J4632" s="1">
        <v>45530</v>
      </c>
      <c r="K4632">
        <v>2274</v>
      </c>
      <c r="L4632" s="4">
        <v>2274</v>
      </c>
      <c r="M4632" s="4" t="str">
        <f t="shared" si="435"/>
        <v>Low Sales</v>
      </c>
      <c r="N4632" s="2" t="str">
        <f t="shared" si="436"/>
        <v>Grade B</v>
      </c>
      <c r="O4632">
        <v>5</v>
      </c>
      <c r="P4632" s="4">
        <v>5</v>
      </c>
      <c r="Q4632" t="s">
        <v>18</v>
      </c>
      <c r="R4632" s="4">
        <v>10</v>
      </c>
      <c r="S4632" t="str">
        <f>CONCATENATE(OrdersTable[[#This Row],[Clean_ID]],"-",OrdersTable[[#This Row],[Clean_Region]],"-",OrdersTable[[#This Row],[Clean_Product]])</f>
        <v>5630-WEST-Furniture</v>
      </c>
    </row>
    <row r="4633" spans="1:19" x14ac:dyDescent="0.3">
      <c r="A4633" t="s">
        <v>11258</v>
      </c>
      <c r="B4633" t="str">
        <f t="shared" si="432"/>
        <v>5631</v>
      </c>
      <c r="C4633" t="s">
        <v>11259</v>
      </c>
      <c r="D4633" t="str">
        <f t="shared" si="437"/>
        <v>Jack Daugherty</v>
      </c>
      <c r="E4633" t="s">
        <v>51</v>
      </c>
      <c r="F4633" t="str">
        <f t="shared" si="433"/>
        <v>WEST</v>
      </c>
      <c r="G4633" t="s">
        <v>80</v>
      </c>
      <c r="H4633" t="str">
        <f t="shared" si="434"/>
        <v>Furniture</v>
      </c>
      <c r="I4633" s="2" t="s">
        <v>10703</v>
      </c>
      <c r="J4633" s="1">
        <v>45573</v>
      </c>
      <c r="K4633"/>
      <c r="L4633" s="4">
        <v>0</v>
      </c>
      <c r="M4633" s="4" t="str">
        <f t="shared" si="435"/>
        <v>Low Sales</v>
      </c>
      <c r="N4633" s="2" t="str">
        <f t="shared" si="436"/>
        <v>Grade C</v>
      </c>
      <c r="O4633">
        <v>5</v>
      </c>
      <c r="P4633" s="4">
        <v>5</v>
      </c>
      <c r="Q4633" t="s">
        <v>18</v>
      </c>
      <c r="R4633" s="4">
        <v>11</v>
      </c>
      <c r="S4633" t="str">
        <f>CONCATENATE(OrdersTable[[#This Row],[Clean_ID]],"-",OrdersTable[[#This Row],[Clean_Region]],"-",OrdersTable[[#This Row],[Clean_Product]])</f>
        <v>5631-WEST-Furniture</v>
      </c>
    </row>
    <row r="4634" spans="1:19" x14ac:dyDescent="0.3">
      <c r="A4634" t="s">
        <v>11260</v>
      </c>
      <c r="B4634" t="str">
        <f t="shared" si="432"/>
        <v>5632</v>
      </c>
      <c r="C4634" t="s">
        <v>11261</v>
      </c>
      <c r="D4634" t="str">
        <f t="shared" si="437"/>
        <v>Heidi English</v>
      </c>
      <c r="E4634" t="s">
        <v>11</v>
      </c>
      <c r="F4634" t="str">
        <f t="shared" si="433"/>
        <v>NORTH</v>
      </c>
      <c r="G4634" t="s">
        <v>35</v>
      </c>
      <c r="H4634" t="str">
        <f t="shared" si="434"/>
        <v>Electronics</v>
      </c>
      <c r="I4634" s="2" t="s">
        <v>1472</v>
      </c>
      <c r="J4634" s="1">
        <v>45977</v>
      </c>
      <c r="K4634">
        <v>3052.36</v>
      </c>
      <c r="L4634" s="4">
        <v>3052.36</v>
      </c>
      <c r="M4634" s="4" t="str">
        <f t="shared" si="435"/>
        <v>High Sales</v>
      </c>
      <c r="N4634" s="2" t="str">
        <f t="shared" si="436"/>
        <v>Grade B</v>
      </c>
      <c r="O4634"/>
      <c r="P4634" s="4">
        <v>0</v>
      </c>
      <c r="Q4634" t="s">
        <v>18</v>
      </c>
      <c r="R4634" s="4">
        <v>7</v>
      </c>
      <c r="S4634" t="str">
        <f>CONCATENATE(OrdersTable[[#This Row],[Clean_ID]],"-",OrdersTable[[#This Row],[Clean_Region]],"-",OrdersTable[[#This Row],[Clean_Product]])</f>
        <v>5632-NORTH-Electronics</v>
      </c>
    </row>
    <row r="4635" spans="1:19" x14ac:dyDescent="0.3">
      <c r="A4635" t="s">
        <v>11262</v>
      </c>
      <c r="B4635" t="str">
        <f t="shared" si="432"/>
        <v>5633</v>
      </c>
      <c r="C4635" t="s">
        <v>11263</v>
      </c>
      <c r="D4635" t="str">
        <f t="shared" si="437"/>
        <v>Steven Mann</v>
      </c>
      <c r="E4635" t="s">
        <v>21</v>
      </c>
      <c r="F4635" t="str">
        <f t="shared" si="433"/>
        <v>CENTRAL</v>
      </c>
      <c r="G4635" t="s">
        <v>12</v>
      </c>
      <c r="H4635" t="str">
        <f t="shared" si="434"/>
        <v>Electronics</v>
      </c>
      <c r="I4635" s="2" t="s">
        <v>6097</v>
      </c>
      <c r="J4635" s="1">
        <v>45292</v>
      </c>
      <c r="K4635">
        <v>341.02</v>
      </c>
      <c r="L4635" s="4">
        <v>341.02</v>
      </c>
      <c r="M4635" s="4" t="str">
        <f t="shared" si="435"/>
        <v>Low Sales</v>
      </c>
      <c r="N4635" s="2" t="str">
        <f t="shared" si="436"/>
        <v>Grade C</v>
      </c>
      <c r="O4635">
        <v>10</v>
      </c>
      <c r="P4635" s="4">
        <v>10</v>
      </c>
      <c r="Q4635" t="s">
        <v>14</v>
      </c>
      <c r="R4635" s="4">
        <v>9</v>
      </c>
      <c r="S4635" t="str">
        <f>CONCATENATE(OrdersTable[[#This Row],[Clean_ID]],"-",OrdersTable[[#This Row],[Clean_Region]],"-",OrdersTable[[#This Row],[Clean_Product]])</f>
        <v>5633-CENTRAL-Electronics</v>
      </c>
    </row>
    <row r="4636" spans="1:19" x14ac:dyDescent="0.3">
      <c r="A4636" t="s">
        <v>11264</v>
      </c>
      <c r="B4636" t="str">
        <f t="shared" si="432"/>
        <v>5634</v>
      </c>
      <c r="C4636" t="s">
        <v>11265</v>
      </c>
      <c r="D4636" t="str">
        <f t="shared" si="437"/>
        <v>Melissa Black</v>
      </c>
      <c r="E4636" t="s">
        <v>11</v>
      </c>
      <c r="F4636" t="str">
        <f t="shared" si="433"/>
        <v>NORTH</v>
      </c>
      <c r="G4636" t="s">
        <v>35</v>
      </c>
      <c r="H4636" t="str">
        <f t="shared" si="434"/>
        <v>Electronics</v>
      </c>
      <c r="I4636" s="2" t="s">
        <v>302</v>
      </c>
      <c r="J4636" s="1">
        <v>45379</v>
      </c>
      <c r="K4636">
        <v>4721.6499999999996</v>
      </c>
      <c r="L4636" s="4">
        <v>4721.6499999999996</v>
      </c>
      <c r="M4636" s="4" t="str">
        <f t="shared" si="435"/>
        <v>High Sales</v>
      </c>
      <c r="N4636" s="2" t="str">
        <f t="shared" si="436"/>
        <v>Grade A</v>
      </c>
      <c r="O4636"/>
      <c r="P4636" s="4">
        <v>0</v>
      </c>
      <c r="Q4636" t="s">
        <v>37</v>
      </c>
      <c r="R4636" s="4">
        <v>14</v>
      </c>
      <c r="S4636" t="str">
        <f>CONCATENATE(OrdersTable[[#This Row],[Clean_ID]],"-",OrdersTable[[#This Row],[Clean_Region]],"-",OrdersTable[[#This Row],[Clean_Product]])</f>
        <v>5634-NORTH-Electronics</v>
      </c>
    </row>
    <row r="4637" spans="1:19" x14ac:dyDescent="0.3">
      <c r="A4637" t="s">
        <v>11266</v>
      </c>
      <c r="B4637" t="str">
        <f t="shared" si="432"/>
        <v>5635</v>
      </c>
      <c r="C4637" t="s">
        <v>11267</v>
      </c>
      <c r="D4637" t="str">
        <f t="shared" si="437"/>
        <v>David Barnes</v>
      </c>
      <c r="E4637" t="s">
        <v>26</v>
      </c>
      <c r="F4637" t="str">
        <f t="shared" si="433"/>
        <v>EAST</v>
      </c>
      <c r="G4637" t="s">
        <v>40</v>
      </c>
      <c r="H4637" t="str">
        <f t="shared" si="434"/>
        <v>Office Supplies</v>
      </c>
      <c r="I4637" s="2" t="s">
        <v>2660</v>
      </c>
      <c r="J4637" s="1">
        <v>45476</v>
      </c>
      <c r="K4637"/>
      <c r="L4637" s="4">
        <v>0</v>
      </c>
      <c r="M4637" s="4" t="str">
        <f t="shared" si="435"/>
        <v>Low Sales</v>
      </c>
      <c r="N4637" s="2" t="str">
        <f t="shared" si="436"/>
        <v>Grade C</v>
      </c>
      <c r="O4637"/>
      <c r="P4637" s="4">
        <v>0</v>
      </c>
      <c r="Q4637" t="s">
        <v>23</v>
      </c>
      <c r="R4637" s="4">
        <v>13</v>
      </c>
      <c r="S4637" t="str">
        <f>CONCATENATE(OrdersTable[[#This Row],[Clean_ID]],"-",OrdersTable[[#This Row],[Clean_Region]],"-",OrdersTable[[#This Row],[Clean_Product]])</f>
        <v>5635-EAST-Office Supplies</v>
      </c>
    </row>
    <row r="4638" spans="1:19" x14ac:dyDescent="0.3">
      <c r="A4638" t="s">
        <v>11268</v>
      </c>
      <c r="B4638" t="str">
        <f t="shared" si="432"/>
        <v>5636</v>
      </c>
      <c r="C4638" t="s">
        <v>2384</v>
      </c>
      <c r="D4638" t="str">
        <f t="shared" si="437"/>
        <v>James Smith</v>
      </c>
      <c r="E4638" t="s">
        <v>34</v>
      </c>
      <c r="F4638" t="str">
        <f t="shared" si="433"/>
        <v>NORTH</v>
      </c>
      <c r="G4638" t="s">
        <v>80</v>
      </c>
      <c r="H4638" t="str">
        <f t="shared" si="434"/>
        <v>Furniture</v>
      </c>
      <c r="I4638" s="2" t="s">
        <v>11269</v>
      </c>
      <c r="J4638" s="1">
        <v>45532</v>
      </c>
      <c r="K4638"/>
      <c r="L4638" s="4">
        <v>0</v>
      </c>
      <c r="M4638" s="4" t="str">
        <f t="shared" si="435"/>
        <v>Low Sales</v>
      </c>
      <c r="N4638" s="2" t="str">
        <f t="shared" si="436"/>
        <v>Grade C</v>
      </c>
      <c r="O4638"/>
      <c r="P4638" s="4">
        <v>0</v>
      </c>
      <c r="Q4638" t="s">
        <v>37</v>
      </c>
      <c r="R4638" s="4">
        <v>9</v>
      </c>
      <c r="S4638" t="str">
        <f>CONCATENATE(OrdersTable[[#This Row],[Clean_ID]],"-",OrdersTable[[#This Row],[Clean_Region]],"-",OrdersTable[[#This Row],[Clean_Product]])</f>
        <v>5636-NORTH-Furniture</v>
      </c>
    </row>
    <row r="4639" spans="1:19" x14ac:dyDescent="0.3">
      <c r="A4639" t="s">
        <v>11270</v>
      </c>
      <c r="B4639" t="str">
        <f t="shared" si="432"/>
        <v>5637</v>
      </c>
      <c r="C4639" t="s">
        <v>11271</v>
      </c>
      <c r="D4639" t="str">
        <f t="shared" si="437"/>
        <v>Adam Gilbert</v>
      </c>
      <c r="E4639" t="s">
        <v>11</v>
      </c>
      <c r="F4639" t="str">
        <f t="shared" si="433"/>
        <v>NORTH</v>
      </c>
      <c r="G4639" t="s">
        <v>35</v>
      </c>
      <c r="H4639" t="str">
        <f t="shared" si="434"/>
        <v>Electronics</v>
      </c>
      <c r="I4639" s="2" t="s">
        <v>8543</v>
      </c>
      <c r="J4639" s="1">
        <v>45651</v>
      </c>
      <c r="K4639"/>
      <c r="L4639" s="4">
        <v>0</v>
      </c>
      <c r="M4639" s="4" t="str">
        <f t="shared" si="435"/>
        <v>Low Sales</v>
      </c>
      <c r="N4639" s="2" t="str">
        <f t="shared" si="436"/>
        <v>Grade C</v>
      </c>
      <c r="O4639"/>
      <c r="P4639" s="4">
        <v>0</v>
      </c>
      <c r="Q4639" t="s">
        <v>14</v>
      </c>
      <c r="R4639" s="4">
        <v>4</v>
      </c>
      <c r="S4639" t="str">
        <f>CONCATENATE(OrdersTable[[#This Row],[Clean_ID]],"-",OrdersTable[[#This Row],[Clean_Region]],"-",OrdersTable[[#This Row],[Clean_Product]])</f>
        <v>5637-NORTH-Electronics</v>
      </c>
    </row>
    <row r="4640" spans="1:19" x14ac:dyDescent="0.3">
      <c r="A4640" t="s">
        <v>11272</v>
      </c>
      <c r="B4640" t="str">
        <f t="shared" si="432"/>
        <v>5638</v>
      </c>
      <c r="C4640" t="s">
        <v>11273</v>
      </c>
      <c r="D4640" t="str">
        <f t="shared" si="437"/>
        <v>Mark Arnold</v>
      </c>
      <c r="E4640" t="s">
        <v>44</v>
      </c>
      <c r="F4640" t="str">
        <f t="shared" si="433"/>
        <v>SOUTH</v>
      </c>
      <c r="G4640" t="s">
        <v>80</v>
      </c>
      <c r="H4640" t="str">
        <f t="shared" si="434"/>
        <v>Furniture</v>
      </c>
      <c r="I4640" s="2" t="s">
        <v>2325</v>
      </c>
      <c r="J4640" s="1">
        <v>45306</v>
      </c>
      <c r="K4640">
        <v>2652.59</v>
      </c>
      <c r="L4640" s="4">
        <v>2652.59</v>
      </c>
      <c r="M4640" s="4" t="str">
        <f t="shared" si="435"/>
        <v>High Sales</v>
      </c>
      <c r="N4640" s="2" t="str">
        <f t="shared" si="436"/>
        <v>Grade B</v>
      </c>
      <c r="O4640">
        <v>20</v>
      </c>
      <c r="P4640" s="4">
        <v>20</v>
      </c>
      <c r="Q4640" t="s">
        <v>14</v>
      </c>
      <c r="R4640" s="4">
        <v>15</v>
      </c>
      <c r="S4640" t="str">
        <f>CONCATENATE(OrdersTable[[#This Row],[Clean_ID]],"-",OrdersTable[[#This Row],[Clean_Region]],"-",OrdersTable[[#This Row],[Clean_Product]])</f>
        <v>5638-SOUTH-Furniture</v>
      </c>
    </row>
    <row r="4641" spans="1:19" x14ac:dyDescent="0.3">
      <c r="A4641" t="s">
        <v>11274</v>
      </c>
      <c r="B4641" t="str">
        <f t="shared" si="432"/>
        <v>5639</v>
      </c>
      <c r="C4641" t="s">
        <v>11275</v>
      </c>
      <c r="D4641" t="str">
        <f t="shared" si="437"/>
        <v>Joel Underwood</v>
      </c>
      <c r="E4641" t="s">
        <v>21</v>
      </c>
      <c r="F4641" t="str">
        <f t="shared" si="433"/>
        <v>CENTRAL</v>
      </c>
      <c r="G4641" t="s">
        <v>40</v>
      </c>
      <c r="H4641" t="str">
        <f t="shared" si="434"/>
        <v>Office Supplies</v>
      </c>
      <c r="I4641" s="2" t="s">
        <v>1960</v>
      </c>
      <c r="J4641" s="1">
        <v>45538</v>
      </c>
      <c r="K4641">
        <v>1714.29</v>
      </c>
      <c r="L4641" s="4">
        <v>1714.29</v>
      </c>
      <c r="M4641" s="4" t="str">
        <f t="shared" si="435"/>
        <v>Low Sales</v>
      </c>
      <c r="N4641" s="2" t="str">
        <f t="shared" si="436"/>
        <v>Grade C</v>
      </c>
      <c r="O4641">
        <v>15</v>
      </c>
      <c r="P4641" s="4">
        <v>15</v>
      </c>
      <c r="Q4641" t="s">
        <v>14</v>
      </c>
      <c r="R4641" s="4">
        <v>4</v>
      </c>
      <c r="S4641" t="str">
        <f>CONCATENATE(OrdersTable[[#This Row],[Clean_ID]],"-",OrdersTable[[#This Row],[Clean_Region]],"-",OrdersTable[[#This Row],[Clean_Product]])</f>
        <v>5639-CENTRAL-Office Supplies</v>
      </c>
    </row>
    <row r="4642" spans="1:19" x14ac:dyDescent="0.3">
      <c r="A4642" t="s">
        <v>11276</v>
      </c>
      <c r="B4642" t="str">
        <f t="shared" si="432"/>
        <v>5640</v>
      </c>
      <c r="C4642" t="s">
        <v>11277</v>
      </c>
      <c r="D4642" t="str">
        <f t="shared" si="437"/>
        <v>Rebecca Jackson</v>
      </c>
      <c r="E4642" t="s">
        <v>34</v>
      </c>
      <c r="F4642" t="str">
        <f t="shared" si="433"/>
        <v>NORTH</v>
      </c>
      <c r="G4642" t="s">
        <v>12</v>
      </c>
      <c r="H4642" t="str">
        <f t="shared" si="434"/>
        <v>Electronics</v>
      </c>
      <c r="I4642" s="2" t="s">
        <v>590</v>
      </c>
      <c r="J4642" s="1">
        <v>45746</v>
      </c>
      <c r="K4642"/>
      <c r="L4642" s="4">
        <v>0</v>
      </c>
      <c r="M4642" s="4" t="str">
        <f t="shared" si="435"/>
        <v>Low Sales</v>
      </c>
      <c r="N4642" s="2" t="str">
        <f t="shared" si="436"/>
        <v>Grade C</v>
      </c>
      <c r="O4642">
        <v>20</v>
      </c>
      <c r="P4642" s="4">
        <v>20</v>
      </c>
      <c r="Q4642" t="s">
        <v>31</v>
      </c>
      <c r="R4642" s="4">
        <v>9</v>
      </c>
      <c r="S4642" t="str">
        <f>CONCATENATE(OrdersTable[[#This Row],[Clean_ID]],"-",OrdersTable[[#This Row],[Clean_Region]],"-",OrdersTable[[#This Row],[Clean_Product]])</f>
        <v>5640-NORTH-Electronics</v>
      </c>
    </row>
    <row r="4643" spans="1:19" x14ac:dyDescent="0.3">
      <c r="A4643" t="s">
        <v>11278</v>
      </c>
      <c r="B4643" t="str">
        <f t="shared" si="432"/>
        <v>5641</v>
      </c>
      <c r="C4643" t="s">
        <v>11279</v>
      </c>
      <c r="D4643" t="str">
        <f t="shared" si="437"/>
        <v>Holly Mcclain</v>
      </c>
      <c r="E4643" t="s">
        <v>11</v>
      </c>
      <c r="F4643" t="str">
        <f t="shared" si="433"/>
        <v>NORTH</v>
      </c>
      <c r="G4643" t="s">
        <v>35</v>
      </c>
      <c r="H4643" t="str">
        <f t="shared" si="434"/>
        <v>Electronics</v>
      </c>
      <c r="I4643" s="2" t="s">
        <v>3456</v>
      </c>
      <c r="J4643" s="1">
        <v>45624</v>
      </c>
      <c r="K4643"/>
      <c r="L4643" s="4">
        <v>0</v>
      </c>
      <c r="M4643" s="4" t="str">
        <f t="shared" si="435"/>
        <v>Low Sales</v>
      </c>
      <c r="N4643" s="2" t="str">
        <f t="shared" si="436"/>
        <v>Grade C</v>
      </c>
      <c r="O4643">
        <v>5</v>
      </c>
      <c r="P4643" s="4">
        <v>5</v>
      </c>
      <c r="Q4643" t="s">
        <v>37</v>
      </c>
      <c r="R4643" s="4">
        <v>6</v>
      </c>
      <c r="S4643" t="str">
        <f>CONCATENATE(OrdersTable[[#This Row],[Clean_ID]],"-",OrdersTable[[#This Row],[Clean_Region]],"-",OrdersTable[[#This Row],[Clean_Product]])</f>
        <v>5641-NORTH-Electronics</v>
      </c>
    </row>
    <row r="4644" spans="1:19" x14ac:dyDescent="0.3">
      <c r="A4644" t="s">
        <v>11280</v>
      </c>
      <c r="B4644" t="str">
        <f t="shared" si="432"/>
        <v>5642</v>
      </c>
      <c r="C4644" t="s">
        <v>11281</v>
      </c>
      <c r="D4644" t="str">
        <f t="shared" si="437"/>
        <v>Stephen Hickman</v>
      </c>
      <c r="E4644" t="s">
        <v>21</v>
      </c>
      <c r="F4644" t="str">
        <f t="shared" si="433"/>
        <v>CENTRAL</v>
      </c>
      <c r="G4644" t="s">
        <v>12</v>
      </c>
      <c r="H4644" t="str">
        <f t="shared" si="434"/>
        <v>Electronics</v>
      </c>
      <c r="I4644" s="2" t="s">
        <v>8166</v>
      </c>
      <c r="J4644" s="1">
        <v>45454</v>
      </c>
      <c r="K4644"/>
      <c r="L4644" s="4">
        <v>0</v>
      </c>
      <c r="M4644" s="4" t="str">
        <f t="shared" si="435"/>
        <v>Low Sales</v>
      </c>
      <c r="N4644" s="2" t="str">
        <f t="shared" si="436"/>
        <v>Grade C</v>
      </c>
      <c r="O4644">
        <v>10</v>
      </c>
      <c r="P4644" s="4">
        <v>10</v>
      </c>
      <c r="Q4644" t="s">
        <v>18</v>
      </c>
      <c r="R4644" s="4">
        <v>7</v>
      </c>
      <c r="S4644" t="str">
        <f>CONCATENATE(OrdersTable[[#This Row],[Clean_ID]],"-",OrdersTable[[#This Row],[Clean_Region]],"-",OrdersTable[[#This Row],[Clean_Product]])</f>
        <v>5642-CENTRAL-Electronics</v>
      </c>
    </row>
    <row r="4645" spans="1:19" x14ac:dyDescent="0.3">
      <c r="A4645" t="s">
        <v>11282</v>
      </c>
      <c r="B4645" t="str">
        <f t="shared" si="432"/>
        <v>5643</v>
      </c>
      <c r="C4645" t="s">
        <v>11283</v>
      </c>
      <c r="D4645" t="str">
        <f t="shared" si="437"/>
        <v>Carolyn Burns</v>
      </c>
      <c r="E4645" t="s">
        <v>51</v>
      </c>
      <c r="F4645" t="str">
        <f t="shared" si="433"/>
        <v>WEST</v>
      </c>
      <c r="G4645" t="s">
        <v>40</v>
      </c>
      <c r="H4645" t="str">
        <f t="shared" si="434"/>
        <v>Office Supplies</v>
      </c>
      <c r="I4645" s="2" t="s">
        <v>11284</v>
      </c>
      <c r="J4645" s="1">
        <v>45985</v>
      </c>
      <c r="K4645">
        <v>683.28</v>
      </c>
      <c r="L4645" s="4">
        <v>683.28</v>
      </c>
      <c r="M4645" s="4" t="str">
        <f t="shared" si="435"/>
        <v>Low Sales</v>
      </c>
      <c r="N4645" s="2" t="str">
        <f t="shared" si="436"/>
        <v>Grade C</v>
      </c>
      <c r="O4645"/>
      <c r="P4645" s="4">
        <v>0</v>
      </c>
      <c r="Q4645" t="s">
        <v>23</v>
      </c>
      <c r="R4645" s="4">
        <v>6</v>
      </c>
      <c r="S4645" t="str">
        <f>CONCATENATE(OrdersTable[[#This Row],[Clean_ID]],"-",OrdersTable[[#This Row],[Clean_Region]],"-",OrdersTable[[#This Row],[Clean_Product]])</f>
        <v>5643-WEST-Office Supplies</v>
      </c>
    </row>
    <row r="4646" spans="1:19" x14ac:dyDescent="0.3">
      <c r="A4646" t="s">
        <v>11285</v>
      </c>
      <c r="B4646" t="str">
        <f t="shared" si="432"/>
        <v>5644</v>
      </c>
      <c r="C4646" t="s">
        <v>11286</v>
      </c>
      <c r="D4646" t="str">
        <f t="shared" si="437"/>
        <v>Joseph Reed</v>
      </c>
      <c r="E4646" t="s">
        <v>34</v>
      </c>
      <c r="F4646" t="str">
        <f t="shared" si="433"/>
        <v>NORTH</v>
      </c>
      <c r="G4646" t="s">
        <v>12</v>
      </c>
      <c r="H4646" t="str">
        <f t="shared" si="434"/>
        <v>Electronics</v>
      </c>
      <c r="I4646" s="2" t="s">
        <v>3075</v>
      </c>
      <c r="J4646" s="1">
        <v>45586</v>
      </c>
      <c r="K4646"/>
      <c r="L4646" s="4">
        <v>0</v>
      </c>
      <c r="M4646" s="4" t="str">
        <f t="shared" si="435"/>
        <v>Low Sales</v>
      </c>
      <c r="N4646" s="2" t="str">
        <f t="shared" si="436"/>
        <v>Grade C</v>
      </c>
      <c r="O4646">
        <v>10</v>
      </c>
      <c r="P4646" s="4">
        <v>10</v>
      </c>
      <c r="Q4646" t="s">
        <v>37</v>
      </c>
      <c r="R4646" s="4">
        <v>5</v>
      </c>
      <c r="S4646" t="str">
        <f>CONCATENATE(OrdersTable[[#This Row],[Clean_ID]],"-",OrdersTable[[#This Row],[Clean_Region]],"-",OrdersTable[[#This Row],[Clean_Product]])</f>
        <v>5644-NORTH-Electronics</v>
      </c>
    </row>
    <row r="4647" spans="1:19" x14ac:dyDescent="0.3">
      <c r="A4647" t="s">
        <v>11287</v>
      </c>
      <c r="B4647" t="str">
        <f t="shared" si="432"/>
        <v>5645</v>
      </c>
      <c r="C4647" t="s">
        <v>11288</v>
      </c>
      <c r="D4647" t="str">
        <f t="shared" si="437"/>
        <v>Shane Fowler</v>
      </c>
      <c r="E4647" t="s">
        <v>11</v>
      </c>
      <c r="F4647" t="str">
        <f t="shared" si="433"/>
        <v>NORTH</v>
      </c>
      <c r="G4647" t="s">
        <v>40</v>
      </c>
      <c r="H4647" t="str">
        <f t="shared" si="434"/>
        <v>Office Supplies</v>
      </c>
      <c r="I4647" s="2" t="s">
        <v>2997</v>
      </c>
      <c r="J4647" s="1">
        <v>45339</v>
      </c>
      <c r="K4647"/>
      <c r="L4647" s="4">
        <v>0</v>
      </c>
      <c r="M4647" s="4" t="str">
        <f t="shared" si="435"/>
        <v>Low Sales</v>
      </c>
      <c r="N4647" s="2" t="str">
        <f t="shared" si="436"/>
        <v>Grade C</v>
      </c>
      <c r="O4647">
        <v>20</v>
      </c>
      <c r="P4647" s="4">
        <v>20</v>
      </c>
      <c r="Q4647" t="s">
        <v>18</v>
      </c>
      <c r="R4647" s="4">
        <v>2</v>
      </c>
      <c r="S4647" t="str">
        <f>CONCATENATE(OrdersTable[[#This Row],[Clean_ID]],"-",OrdersTable[[#This Row],[Clean_Region]],"-",OrdersTable[[#This Row],[Clean_Product]])</f>
        <v>5645-NORTH-Office Supplies</v>
      </c>
    </row>
    <row r="4648" spans="1:19" x14ac:dyDescent="0.3">
      <c r="A4648" t="s">
        <v>11289</v>
      </c>
      <c r="B4648" t="str">
        <f t="shared" si="432"/>
        <v>5646</v>
      </c>
      <c r="C4648" t="s">
        <v>11290</v>
      </c>
      <c r="D4648" t="str">
        <f t="shared" si="437"/>
        <v>Beth Perry</v>
      </c>
      <c r="E4648" t="s">
        <v>51</v>
      </c>
      <c r="F4648" t="str">
        <f t="shared" si="433"/>
        <v>WEST</v>
      </c>
      <c r="G4648" t="s">
        <v>35</v>
      </c>
      <c r="H4648" t="str">
        <f t="shared" si="434"/>
        <v>Electronics</v>
      </c>
      <c r="I4648" s="2" t="s">
        <v>11291</v>
      </c>
      <c r="J4648" s="1">
        <v>45559</v>
      </c>
      <c r="K4648"/>
      <c r="L4648" s="4">
        <v>0</v>
      </c>
      <c r="M4648" s="4" t="str">
        <f t="shared" si="435"/>
        <v>Low Sales</v>
      </c>
      <c r="N4648" s="2" t="str">
        <f t="shared" si="436"/>
        <v>Grade C</v>
      </c>
      <c r="O4648"/>
      <c r="P4648" s="4">
        <v>0</v>
      </c>
      <c r="Q4648" t="s">
        <v>18</v>
      </c>
      <c r="R4648" s="4">
        <v>14</v>
      </c>
      <c r="S4648" t="str">
        <f>CONCATENATE(OrdersTable[[#This Row],[Clean_ID]],"-",OrdersTable[[#This Row],[Clean_Region]],"-",OrdersTable[[#This Row],[Clean_Product]])</f>
        <v>5646-WEST-Electronics</v>
      </c>
    </row>
    <row r="4649" spans="1:19" x14ac:dyDescent="0.3">
      <c r="A4649" t="s">
        <v>11292</v>
      </c>
      <c r="B4649" t="str">
        <f t="shared" si="432"/>
        <v>5647</v>
      </c>
      <c r="C4649" t="s">
        <v>11293</v>
      </c>
      <c r="D4649" t="str">
        <f t="shared" si="437"/>
        <v>Cheryl Smith</v>
      </c>
      <c r="E4649" t="s">
        <v>21</v>
      </c>
      <c r="F4649" t="str">
        <f t="shared" si="433"/>
        <v>CENTRAL</v>
      </c>
      <c r="G4649" t="s">
        <v>40</v>
      </c>
      <c r="H4649" t="str">
        <f t="shared" si="434"/>
        <v>Office Supplies</v>
      </c>
      <c r="I4649" s="2" t="s">
        <v>5458</v>
      </c>
      <c r="J4649" s="1">
        <v>45401</v>
      </c>
      <c r="K4649"/>
      <c r="L4649" s="4">
        <v>0</v>
      </c>
      <c r="M4649" s="4" t="str">
        <f t="shared" si="435"/>
        <v>Low Sales</v>
      </c>
      <c r="N4649" s="2" t="str">
        <f t="shared" si="436"/>
        <v>Grade C</v>
      </c>
      <c r="O4649">
        <v>20</v>
      </c>
      <c r="P4649" s="4">
        <v>20</v>
      </c>
      <c r="Q4649" t="s">
        <v>31</v>
      </c>
      <c r="R4649" s="4">
        <v>1</v>
      </c>
      <c r="S4649" t="str">
        <f>CONCATENATE(OrdersTable[[#This Row],[Clean_ID]],"-",OrdersTable[[#This Row],[Clean_Region]],"-",OrdersTable[[#This Row],[Clean_Product]])</f>
        <v>5647-CENTRAL-Office Supplies</v>
      </c>
    </row>
    <row r="4650" spans="1:19" x14ac:dyDescent="0.3">
      <c r="A4650" t="s">
        <v>11294</v>
      </c>
      <c r="B4650" t="str">
        <f t="shared" si="432"/>
        <v>5648</v>
      </c>
      <c r="C4650" t="s">
        <v>11295</v>
      </c>
      <c r="D4650" t="str">
        <f t="shared" si="437"/>
        <v>Taylor Mccullough</v>
      </c>
      <c r="E4650" t="s">
        <v>51</v>
      </c>
      <c r="F4650" t="str">
        <f t="shared" si="433"/>
        <v>WEST</v>
      </c>
      <c r="G4650" t="s">
        <v>35</v>
      </c>
      <c r="H4650" t="str">
        <f t="shared" si="434"/>
        <v>Electronics</v>
      </c>
      <c r="I4650" s="2" t="s">
        <v>4173</v>
      </c>
      <c r="J4650" s="1">
        <v>45869</v>
      </c>
      <c r="K4650"/>
      <c r="L4650" s="4">
        <v>0</v>
      </c>
      <c r="M4650" s="4" t="str">
        <f t="shared" si="435"/>
        <v>Low Sales</v>
      </c>
      <c r="N4650" s="2" t="str">
        <f t="shared" si="436"/>
        <v>Grade C</v>
      </c>
      <c r="O4650"/>
      <c r="P4650" s="4">
        <v>0</v>
      </c>
      <c r="Q4650" t="s">
        <v>31</v>
      </c>
      <c r="R4650" s="4">
        <v>8</v>
      </c>
      <c r="S4650" t="str">
        <f>CONCATENATE(OrdersTable[[#This Row],[Clean_ID]],"-",OrdersTable[[#This Row],[Clean_Region]],"-",OrdersTable[[#This Row],[Clean_Product]])</f>
        <v>5648-WEST-Electronics</v>
      </c>
    </row>
    <row r="4651" spans="1:19" x14ac:dyDescent="0.3">
      <c r="A4651" t="s">
        <v>11296</v>
      </c>
      <c r="B4651" t="str">
        <f t="shared" si="432"/>
        <v>5649</v>
      </c>
      <c r="C4651" t="s">
        <v>11297</v>
      </c>
      <c r="D4651" t="str">
        <f t="shared" si="437"/>
        <v>Mark George</v>
      </c>
      <c r="E4651" t="s">
        <v>26</v>
      </c>
      <c r="F4651" t="str">
        <f t="shared" si="433"/>
        <v>EAST</v>
      </c>
      <c r="G4651" t="s">
        <v>12</v>
      </c>
      <c r="H4651" t="str">
        <f t="shared" si="434"/>
        <v>Electronics</v>
      </c>
      <c r="I4651" s="2" t="s">
        <v>4534</v>
      </c>
      <c r="J4651" s="1">
        <v>46061</v>
      </c>
      <c r="K4651"/>
      <c r="L4651" s="4">
        <v>0</v>
      </c>
      <c r="M4651" s="4" t="str">
        <f t="shared" si="435"/>
        <v>Low Sales</v>
      </c>
      <c r="N4651" s="2" t="str">
        <f t="shared" si="436"/>
        <v>Grade C</v>
      </c>
      <c r="O4651">
        <v>20</v>
      </c>
      <c r="P4651" s="4">
        <v>20</v>
      </c>
      <c r="Q4651" t="s">
        <v>18</v>
      </c>
      <c r="R4651" s="4">
        <v>7</v>
      </c>
      <c r="S4651" t="str">
        <f>CONCATENATE(OrdersTable[[#This Row],[Clean_ID]],"-",OrdersTable[[#This Row],[Clean_Region]],"-",OrdersTable[[#This Row],[Clean_Product]])</f>
        <v>5649-EAST-Electronics</v>
      </c>
    </row>
    <row r="4652" spans="1:19" x14ac:dyDescent="0.3">
      <c r="A4652" t="s">
        <v>11298</v>
      </c>
      <c r="B4652" t="str">
        <f t="shared" si="432"/>
        <v>5650</v>
      </c>
      <c r="C4652" t="s">
        <v>11299</v>
      </c>
      <c r="D4652" t="str">
        <f t="shared" si="437"/>
        <v>Carlos Smith</v>
      </c>
      <c r="E4652" t="s">
        <v>26</v>
      </c>
      <c r="F4652" t="str">
        <f t="shared" si="433"/>
        <v>EAST</v>
      </c>
      <c r="G4652" t="s">
        <v>12</v>
      </c>
      <c r="H4652" t="str">
        <f t="shared" si="434"/>
        <v>Electronics</v>
      </c>
      <c r="I4652" s="2" t="s">
        <v>1510</v>
      </c>
      <c r="J4652" s="1">
        <v>45808</v>
      </c>
      <c r="K4652"/>
      <c r="L4652" s="4">
        <v>0</v>
      </c>
      <c r="M4652" s="4" t="str">
        <f t="shared" si="435"/>
        <v>Low Sales</v>
      </c>
      <c r="N4652" s="2" t="str">
        <f t="shared" si="436"/>
        <v>Grade C</v>
      </c>
      <c r="O4652"/>
      <c r="P4652" s="4">
        <v>0</v>
      </c>
      <c r="Q4652" t="s">
        <v>37</v>
      </c>
      <c r="R4652" s="4">
        <v>15</v>
      </c>
      <c r="S4652" t="str">
        <f>CONCATENATE(OrdersTable[[#This Row],[Clean_ID]],"-",OrdersTable[[#This Row],[Clean_Region]],"-",OrdersTable[[#This Row],[Clean_Product]])</f>
        <v>5650-EAST-Electronics</v>
      </c>
    </row>
    <row r="4653" spans="1:19" x14ac:dyDescent="0.3">
      <c r="A4653" t="s">
        <v>11300</v>
      </c>
      <c r="B4653" t="str">
        <f t="shared" si="432"/>
        <v>5651</v>
      </c>
      <c r="C4653" t="s">
        <v>11301</v>
      </c>
      <c r="D4653" t="str">
        <f t="shared" si="437"/>
        <v>Jenna Martinez</v>
      </c>
      <c r="E4653" t="s">
        <v>26</v>
      </c>
      <c r="F4653" t="str">
        <f t="shared" si="433"/>
        <v>EAST</v>
      </c>
      <c r="G4653" t="s">
        <v>80</v>
      </c>
      <c r="H4653" t="str">
        <f t="shared" si="434"/>
        <v>Furniture</v>
      </c>
      <c r="I4653" s="2" t="s">
        <v>1085</v>
      </c>
      <c r="J4653" s="1">
        <v>45934</v>
      </c>
      <c r="K4653">
        <v>309.31</v>
      </c>
      <c r="L4653" s="4">
        <v>309.31</v>
      </c>
      <c r="M4653" s="4" t="str">
        <f t="shared" si="435"/>
        <v>Low Sales</v>
      </c>
      <c r="N4653" s="2" t="str">
        <f t="shared" si="436"/>
        <v>Grade C</v>
      </c>
      <c r="O4653">
        <v>15</v>
      </c>
      <c r="P4653" s="4">
        <v>15</v>
      </c>
      <c r="Q4653" t="s">
        <v>37</v>
      </c>
      <c r="R4653" s="4">
        <v>4</v>
      </c>
      <c r="S4653" t="str">
        <f>CONCATENATE(OrdersTable[[#This Row],[Clean_ID]],"-",OrdersTable[[#This Row],[Clean_Region]],"-",OrdersTable[[#This Row],[Clean_Product]])</f>
        <v>5651-EAST-Furniture</v>
      </c>
    </row>
    <row r="4654" spans="1:19" x14ac:dyDescent="0.3">
      <c r="A4654" t="s">
        <v>11302</v>
      </c>
      <c r="B4654" t="str">
        <f t="shared" si="432"/>
        <v>5652</v>
      </c>
      <c r="C4654" t="s">
        <v>11303</v>
      </c>
      <c r="D4654" t="str">
        <f t="shared" si="437"/>
        <v>Kathryn Miles</v>
      </c>
      <c r="E4654" t="s">
        <v>34</v>
      </c>
      <c r="F4654" t="str">
        <f t="shared" si="433"/>
        <v>NORTH</v>
      </c>
      <c r="G4654" t="s">
        <v>35</v>
      </c>
      <c r="H4654" t="str">
        <f t="shared" si="434"/>
        <v>Electronics</v>
      </c>
      <c r="I4654" s="2" t="s">
        <v>3433</v>
      </c>
      <c r="J4654" s="1">
        <v>46050</v>
      </c>
      <c r="K4654">
        <v>1814.05</v>
      </c>
      <c r="L4654" s="4">
        <v>1814.05</v>
      </c>
      <c r="M4654" s="4" t="str">
        <f t="shared" si="435"/>
        <v>Low Sales</v>
      </c>
      <c r="N4654" s="2" t="str">
        <f t="shared" si="436"/>
        <v>Grade C</v>
      </c>
      <c r="O4654">
        <v>15</v>
      </c>
      <c r="P4654" s="4">
        <v>15</v>
      </c>
      <c r="Q4654" t="s">
        <v>18</v>
      </c>
      <c r="R4654" s="4">
        <v>15</v>
      </c>
      <c r="S4654" t="str">
        <f>CONCATENATE(OrdersTable[[#This Row],[Clean_ID]],"-",OrdersTable[[#This Row],[Clean_Region]],"-",OrdersTable[[#This Row],[Clean_Product]])</f>
        <v>5652-NORTH-Electronics</v>
      </c>
    </row>
    <row r="4655" spans="1:19" x14ac:dyDescent="0.3">
      <c r="A4655" t="s">
        <v>11304</v>
      </c>
      <c r="B4655" t="str">
        <f t="shared" si="432"/>
        <v>5653</v>
      </c>
      <c r="C4655" t="s">
        <v>11305</v>
      </c>
      <c r="D4655" t="str">
        <f t="shared" si="437"/>
        <v>Mike Atkinson</v>
      </c>
      <c r="E4655" t="s">
        <v>51</v>
      </c>
      <c r="F4655" t="str">
        <f t="shared" si="433"/>
        <v>WEST</v>
      </c>
      <c r="G4655" t="s">
        <v>12</v>
      </c>
      <c r="H4655" t="str">
        <f t="shared" si="434"/>
        <v>Electronics</v>
      </c>
      <c r="I4655" s="2" t="s">
        <v>3597</v>
      </c>
      <c r="J4655" s="1">
        <v>45361</v>
      </c>
      <c r="K4655">
        <v>63.58</v>
      </c>
      <c r="L4655" s="4">
        <v>63.58</v>
      </c>
      <c r="M4655" s="4" t="str">
        <f t="shared" si="435"/>
        <v>Low Sales</v>
      </c>
      <c r="N4655" s="2" t="str">
        <f t="shared" si="436"/>
        <v>Grade C</v>
      </c>
      <c r="O4655">
        <v>20</v>
      </c>
      <c r="P4655" s="4">
        <v>20</v>
      </c>
      <c r="Q4655" t="s">
        <v>37</v>
      </c>
      <c r="R4655" s="4">
        <v>4</v>
      </c>
      <c r="S4655" t="str">
        <f>CONCATENATE(OrdersTable[[#This Row],[Clean_ID]],"-",OrdersTable[[#This Row],[Clean_Region]],"-",OrdersTable[[#This Row],[Clean_Product]])</f>
        <v>5653-WEST-Electronics</v>
      </c>
    </row>
    <row r="4656" spans="1:19" x14ac:dyDescent="0.3">
      <c r="A4656" t="s">
        <v>11306</v>
      </c>
      <c r="B4656" t="str">
        <f t="shared" si="432"/>
        <v>5654</v>
      </c>
      <c r="C4656" t="s">
        <v>11307</v>
      </c>
      <c r="D4656" t="str">
        <f t="shared" si="437"/>
        <v>Blake Myers</v>
      </c>
      <c r="E4656" t="s">
        <v>51</v>
      </c>
      <c r="F4656" t="str">
        <f t="shared" si="433"/>
        <v>WEST</v>
      </c>
      <c r="G4656" t="s">
        <v>40</v>
      </c>
      <c r="H4656" t="str">
        <f t="shared" si="434"/>
        <v>Office Supplies</v>
      </c>
      <c r="I4656" s="2" t="s">
        <v>10413</v>
      </c>
      <c r="J4656" s="1">
        <v>45361</v>
      </c>
      <c r="K4656"/>
      <c r="L4656" s="4">
        <v>0</v>
      </c>
      <c r="M4656" s="4" t="str">
        <f t="shared" si="435"/>
        <v>Low Sales</v>
      </c>
      <c r="N4656" s="2" t="str">
        <f t="shared" si="436"/>
        <v>Grade C</v>
      </c>
      <c r="O4656">
        <v>20</v>
      </c>
      <c r="P4656" s="4">
        <v>20</v>
      </c>
      <c r="Q4656" t="s">
        <v>37</v>
      </c>
      <c r="R4656" s="4">
        <v>3</v>
      </c>
      <c r="S4656" t="str">
        <f>CONCATENATE(OrdersTable[[#This Row],[Clean_ID]],"-",OrdersTable[[#This Row],[Clean_Region]],"-",OrdersTable[[#This Row],[Clean_Product]])</f>
        <v>5654-WEST-Office Supplies</v>
      </c>
    </row>
    <row r="4657" spans="1:19" x14ac:dyDescent="0.3">
      <c r="A4657" t="s">
        <v>11308</v>
      </c>
      <c r="B4657" t="str">
        <f t="shared" si="432"/>
        <v>5655</v>
      </c>
      <c r="C4657" t="s">
        <v>11309</v>
      </c>
      <c r="D4657" t="str">
        <f t="shared" si="437"/>
        <v>Olivia Blackburn</v>
      </c>
      <c r="E4657" t="s">
        <v>51</v>
      </c>
      <c r="F4657" t="str">
        <f t="shared" si="433"/>
        <v>WEST</v>
      </c>
      <c r="G4657" t="s">
        <v>80</v>
      </c>
      <c r="H4657" t="str">
        <f t="shared" si="434"/>
        <v>Furniture</v>
      </c>
      <c r="I4657" s="2" t="s">
        <v>1999</v>
      </c>
      <c r="J4657" s="1">
        <v>46067</v>
      </c>
      <c r="K4657">
        <v>4176.71</v>
      </c>
      <c r="L4657" s="4">
        <v>4176.71</v>
      </c>
      <c r="M4657" s="4" t="str">
        <f t="shared" si="435"/>
        <v>High Sales</v>
      </c>
      <c r="N4657" s="2" t="str">
        <f t="shared" si="436"/>
        <v>Grade A</v>
      </c>
      <c r="O4657">
        <v>10</v>
      </c>
      <c r="P4657" s="4">
        <v>10</v>
      </c>
      <c r="Q4657" t="s">
        <v>23</v>
      </c>
      <c r="R4657" s="4">
        <v>4</v>
      </c>
      <c r="S4657" t="str">
        <f>CONCATENATE(OrdersTable[[#This Row],[Clean_ID]],"-",OrdersTable[[#This Row],[Clean_Region]],"-",OrdersTable[[#This Row],[Clean_Product]])</f>
        <v>5655-WEST-Furniture</v>
      </c>
    </row>
    <row r="4658" spans="1:19" x14ac:dyDescent="0.3">
      <c r="A4658" t="s">
        <v>11310</v>
      </c>
      <c r="B4658" t="str">
        <f t="shared" si="432"/>
        <v>5656</v>
      </c>
      <c r="C4658" t="s">
        <v>11311</v>
      </c>
      <c r="D4658" t="str">
        <f t="shared" si="437"/>
        <v>Angela Thompson</v>
      </c>
      <c r="E4658" t="s">
        <v>26</v>
      </c>
      <c r="F4658" t="str">
        <f t="shared" si="433"/>
        <v>EAST</v>
      </c>
      <c r="G4658" t="s">
        <v>35</v>
      </c>
      <c r="H4658" t="str">
        <f t="shared" si="434"/>
        <v>Electronics</v>
      </c>
      <c r="I4658" s="2" t="s">
        <v>10685</v>
      </c>
      <c r="J4658" s="1">
        <v>45412</v>
      </c>
      <c r="K4658"/>
      <c r="L4658" s="4">
        <v>0</v>
      </c>
      <c r="M4658" s="4" t="str">
        <f t="shared" si="435"/>
        <v>Low Sales</v>
      </c>
      <c r="N4658" s="2" t="str">
        <f t="shared" si="436"/>
        <v>Grade C</v>
      </c>
      <c r="O4658">
        <v>10</v>
      </c>
      <c r="P4658" s="4">
        <v>10</v>
      </c>
      <c r="Q4658" t="s">
        <v>14</v>
      </c>
      <c r="R4658" s="4">
        <v>3</v>
      </c>
      <c r="S4658" t="str">
        <f>CONCATENATE(OrdersTable[[#This Row],[Clean_ID]],"-",OrdersTable[[#This Row],[Clean_Region]],"-",OrdersTable[[#This Row],[Clean_Product]])</f>
        <v>5656-EAST-Electronics</v>
      </c>
    </row>
    <row r="4659" spans="1:19" x14ac:dyDescent="0.3">
      <c r="A4659" t="s">
        <v>11312</v>
      </c>
      <c r="B4659" t="str">
        <f t="shared" si="432"/>
        <v>5657</v>
      </c>
      <c r="C4659" t="s">
        <v>11313</v>
      </c>
      <c r="D4659" t="str">
        <f t="shared" si="437"/>
        <v>Thomas Chavez</v>
      </c>
      <c r="E4659" t="s">
        <v>44</v>
      </c>
      <c r="F4659" t="str">
        <f t="shared" si="433"/>
        <v>SOUTH</v>
      </c>
      <c r="G4659" t="s">
        <v>12</v>
      </c>
      <c r="H4659" t="str">
        <f t="shared" si="434"/>
        <v>Electronics</v>
      </c>
      <c r="I4659" s="2" t="s">
        <v>9595</v>
      </c>
      <c r="J4659" s="1">
        <v>45319</v>
      </c>
      <c r="K4659"/>
      <c r="L4659" s="4">
        <v>0</v>
      </c>
      <c r="M4659" s="4" t="str">
        <f t="shared" si="435"/>
        <v>Low Sales</v>
      </c>
      <c r="N4659" s="2" t="str">
        <f t="shared" si="436"/>
        <v>Grade C</v>
      </c>
      <c r="O4659"/>
      <c r="P4659" s="4">
        <v>0</v>
      </c>
      <c r="Q4659" t="s">
        <v>37</v>
      </c>
      <c r="R4659" s="4">
        <v>6</v>
      </c>
      <c r="S4659" t="str">
        <f>CONCATENATE(OrdersTable[[#This Row],[Clean_ID]],"-",OrdersTable[[#This Row],[Clean_Region]],"-",OrdersTable[[#This Row],[Clean_Product]])</f>
        <v>5657-SOUTH-Electronics</v>
      </c>
    </row>
    <row r="4660" spans="1:19" x14ac:dyDescent="0.3">
      <c r="A4660" t="s">
        <v>11314</v>
      </c>
      <c r="B4660" t="str">
        <f t="shared" si="432"/>
        <v>5658</v>
      </c>
      <c r="C4660" t="s">
        <v>11315</v>
      </c>
      <c r="D4660" t="str">
        <f t="shared" si="437"/>
        <v>Paul Mccall</v>
      </c>
      <c r="E4660" t="s">
        <v>21</v>
      </c>
      <c r="F4660" t="str">
        <f t="shared" si="433"/>
        <v>CENTRAL</v>
      </c>
      <c r="G4660" t="s">
        <v>12</v>
      </c>
      <c r="H4660" t="str">
        <f t="shared" si="434"/>
        <v>Electronics</v>
      </c>
      <c r="I4660" s="2" t="s">
        <v>3286</v>
      </c>
      <c r="J4660" s="1">
        <v>45668</v>
      </c>
      <c r="K4660"/>
      <c r="L4660" s="4">
        <v>0</v>
      </c>
      <c r="M4660" s="4" t="str">
        <f t="shared" si="435"/>
        <v>Low Sales</v>
      </c>
      <c r="N4660" s="2" t="str">
        <f t="shared" si="436"/>
        <v>Grade C</v>
      </c>
      <c r="O4660">
        <v>10</v>
      </c>
      <c r="P4660" s="4">
        <v>10</v>
      </c>
      <c r="Q4660" t="s">
        <v>31</v>
      </c>
      <c r="R4660" s="4">
        <v>13</v>
      </c>
      <c r="S4660" t="str">
        <f>CONCATENATE(OrdersTable[[#This Row],[Clean_ID]],"-",OrdersTable[[#This Row],[Clean_Region]],"-",OrdersTable[[#This Row],[Clean_Product]])</f>
        <v>5658-CENTRAL-Electronics</v>
      </c>
    </row>
    <row r="4661" spans="1:19" x14ac:dyDescent="0.3">
      <c r="A4661" t="s">
        <v>11316</v>
      </c>
      <c r="B4661" t="str">
        <f t="shared" si="432"/>
        <v>5659</v>
      </c>
      <c r="C4661" t="s">
        <v>11317</v>
      </c>
      <c r="D4661" t="str">
        <f t="shared" si="437"/>
        <v>Mark Morrison</v>
      </c>
      <c r="E4661" t="s">
        <v>51</v>
      </c>
      <c r="F4661" t="str">
        <f t="shared" si="433"/>
        <v>WEST</v>
      </c>
      <c r="G4661" t="s">
        <v>35</v>
      </c>
      <c r="H4661" t="str">
        <f t="shared" si="434"/>
        <v>Electronics</v>
      </c>
      <c r="I4661" s="2" t="s">
        <v>4138</v>
      </c>
      <c r="J4661" s="1">
        <v>45312</v>
      </c>
      <c r="K4661">
        <v>2922.65</v>
      </c>
      <c r="L4661" s="4">
        <v>2922.65</v>
      </c>
      <c r="M4661" s="4" t="str">
        <f t="shared" si="435"/>
        <v>High Sales</v>
      </c>
      <c r="N4661" s="2" t="str">
        <f t="shared" si="436"/>
        <v>Grade B</v>
      </c>
      <c r="O4661">
        <v>15</v>
      </c>
      <c r="P4661" s="4">
        <v>15</v>
      </c>
      <c r="Q4661" t="s">
        <v>23</v>
      </c>
      <c r="R4661" s="4">
        <v>13</v>
      </c>
      <c r="S4661" t="str">
        <f>CONCATENATE(OrdersTable[[#This Row],[Clean_ID]],"-",OrdersTable[[#This Row],[Clean_Region]],"-",OrdersTable[[#This Row],[Clean_Product]])</f>
        <v>5659-WEST-Electronics</v>
      </c>
    </row>
    <row r="4662" spans="1:19" x14ac:dyDescent="0.3">
      <c r="A4662" t="s">
        <v>11318</v>
      </c>
      <c r="B4662" t="str">
        <f t="shared" si="432"/>
        <v>5660</v>
      </c>
      <c r="C4662" t="s">
        <v>11319</v>
      </c>
      <c r="D4662" t="str">
        <f t="shared" si="437"/>
        <v>Samuel Hernandez</v>
      </c>
      <c r="E4662" t="s">
        <v>21</v>
      </c>
      <c r="F4662" t="str">
        <f t="shared" si="433"/>
        <v>CENTRAL</v>
      </c>
      <c r="G4662" t="s">
        <v>80</v>
      </c>
      <c r="H4662" t="str">
        <f t="shared" si="434"/>
        <v>Furniture</v>
      </c>
      <c r="I4662" s="2" t="s">
        <v>2874</v>
      </c>
      <c r="J4662" s="1">
        <v>45709</v>
      </c>
      <c r="K4662">
        <v>3048.46</v>
      </c>
      <c r="L4662" s="4">
        <v>3048.46</v>
      </c>
      <c r="M4662" s="4" t="str">
        <f t="shared" si="435"/>
        <v>High Sales</v>
      </c>
      <c r="N4662" s="2" t="str">
        <f t="shared" si="436"/>
        <v>Grade B</v>
      </c>
      <c r="O4662">
        <v>5</v>
      </c>
      <c r="P4662" s="4">
        <v>5</v>
      </c>
      <c r="Q4662" t="s">
        <v>18</v>
      </c>
      <c r="R4662" s="4">
        <v>15</v>
      </c>
      <c r="S4662" t="str">
        <f>CONCATENATE(OrdersTable[[#This Row],[Clean_ID]],"-",OrdersTable[[#This Row],[Clean_Region]],"-",OrdersTable[[#This Row],[Clean_Product]])</f>
        <v>5660-CENTRAL-Furniture</v>
      </c>
    </row>
    <row r="4663" spans="1:19" x14ac:dyDescent="0.3">
      <c r="A4663" t="s">
        <v>11320</v>
      </c>
      <c r="B4663" t="str">
        <f t="shared" si="432"/>
        <v>5661</v>
      </c>
      <c r="C4663" t="s">
        <v>11321</v>
      </c>
      <c r="D4663" t="str">
        <f t="shared" si="437"/>
        <v>Jaime Peterson</v>
      </c>
      <c r="E4663" t="s">
        <v>26</v>
      </c>
      <c r="F4663" t="str">
        <f t="shared" si="433"/>
        <v>EAST</v>
      </c>
      <c r="G4663" t="s">
        <v>12</v>
      </c>
      <c r="H4663" t="str">
        <f t="shared" si="434"/>
        <v>Electronics</v>
      </c>
      <c r="I4663" s="2" t="s">
        <v>8631</v>
      </c>
      <c r="J4663" s="1">
        <v>46132</v>
      </c>
      <c r="K4663"/>
      <c r="L4663" s="4">
        <v>0</v>
      </c>
      <c r="M4663" s="4" t="str">
        <f t="shared" si="435"/>
        <v>Low Sales</v>
      </c>
      <c r="N4663" s="2" t="str">
        <f t="shared" si="436"/>
        <v>Grade C</v>
      </c>
      <c r="O4663">
        <v>15</v>
      </c>
      <c r="P4663" s="4">
        <v>15</v>
      </c>
      <c r="Q4663" t="s">
        <v>18</v>
      </c>
      <c r="R4663" s="4">
        <v>3</v>
      </c>
      <c r="S4663" t="str">
        <f>CONCATENATE(OrdersTable[[#This Row],[Clean_ID]],"-",OrdersTable[[#This Row],[Clean_Region]],"-",OrdersTable[[#This Row],[Clean_Product]])</f>
        <v>5661-EAST-Electronics</v>
      </c>
    </row>
    <row r="4664" spans="1:19" x14ac:dyDescent="0.3">
      <c r="A4664" t="s">
        <v>11322</v>
      </c>
      <c r="B4664" t="str">
        <f t="shared" si="432"/>
        <v>5662</v>
      </c>
      <c r="C4664" t="s">
        <v>11323</v>
      </c>
      <c r="D4664" t="str">
        <f t="shared" si="437"/>
        <v>Christian Gibson</v>
      </c>
      <c r="E4664" t="s">
        <v>21</v>
      </c>
      <c r="F4664" t="str">
        <f t="shared" si="433"/>
        <v>CENTRAL</v>
      </c>
      <c r="G4664" t="s">
        <v>40</v>
      </c>
      <c r="H4664" t="str">
        <f t="shared" si="434"/>
        <v>Office Supplies</v>
      </c>
      <c r="I4664" s="2" t="s">
        <v>2687</v>
      </c>
      <c r="J4664" s="1">
        <v>45736</v>
      </c>
      <c r="K4664"/>
      <c r="L4664" s="4">
        <v>0</v>
      </c>
      <c r="M4664" s="4" t="str">
        <f t="shared" si="435"/>
        <v>Low Sales</v>
      </c>
      <c r="N4664" s="2" t="str">
        <f t="shared" si="436"/>
        <v>Grade C</v>
      </c>
      <c r="O4664"/>
      <c r="P4664" s="4">
        <v>0</v>
      </c>
      <c r="Q4664" t="s">
        <v>37</v>
      </c>
      <c r="R4664" s="4">
        <v>14</v>
      </c>
      <c r="S4664" t="str">
        <f>CONCATENATE(OrdersTable[[#This Row],[Clean_ID]],"-",OrdersTable[[#This Row],[Clean_Region]],"-",OrdersTable[[#This Row],[Clean_Product]])</f>
        <v>5662-CENTRAL-Office Supplies</v>
      </c>
    </row>
    <row r="4665" spans="1:19" x14ac:dyDescent="0.3">
      <c r="A4665" t="s">
        <v>11324</v>
      </c>
      <c r="B4665" t="str">
        <f t="shared" si="432"/>
        <v>5663</v>
      </c>
      <c r="C4665" t="s">
        <v>11325</v>
      </c>
      <c r="D4665" t="str">
        <f t="shared" si="437"/>
        <v>Amber Ramos</v>
      </c>
      <c r="E4665" t="s">
        <v>51</v>
      </c>
      <c r="F4665" t="str">
        <f t="shared" si="433"/>
        <v>WEST</v>
      </c>
      <c r="G4665" t="s">
        <v>35</v>
      </c>
      <c r="H4665" t="str">
        <f t="shared" si="434"/>
        <v>Electronics</v>
      </c>
      <c r="I4665" s="2" t="s">
        <v>8130</v>
      </c>
      <c r="J4665" s="1">
        <v>46127</v>
      </c>
      <c r="K4665">
        <v>3695.02</v>
      </c>
      <c r="L4665" s="4">
        <v>3695.02</v>
      </c>
      <c r="M4665" s="4" t="str">
        <f t="shared" si="435"/>
        <v>High Sales</v>
      </c>
      <c r="N4665" s="2" t="str">
        <f t="shared" si="436"/>
        <v>Grade B</v>
      </c>
      <c r="O4665">
        <v>20</v>
      </c>
      <c r="P4665" s="4">
        <v>20</v>
      </c>
      <c r="Q4665" t="s">
        <v>14</v>
      </c>
      <c r="R4665" s="4">
        <v>1</v>
      </c>
      <c r="S4665" t="str">
        <f>CONCATENATE(OrdersTable[[#This Row],[Clean_ID]],"-",OrdersTable[[#This Row],[Clean_Region]],"-",OrdersTable[[#This Row],[Clean_Product]])</f>
        <v>5663-WEST-Electronics</v>
      </c>
    </row>
    <row r="4666" spans="1:19" x14ac:dyDescent="0.3">
      <c r="A4666" t="s">
        <v>11326</v>
      </c>
      <c r="B4666" t="str">
        <f t="shared" si="432"/>
        <v>5664</v>
      </c>
      <c r="C4666" t="s">
        <v>11327</v>
      </c>
      <c r="D4666" t="str">
        <f t="shared" si="437"/>
        <v>Ashley Day</v>
      </c>
      <c r="E4666" t="s">
        <v>51</v>
      </c>
      <c r="F4666" t="str">
        <f t="shared" si="433"/>
        <v>WEST</v>
      </c>
      <c r="G4666" t="s">
        <v>40</v>
      </c>
      <c r="H4666" t="str">
        <f t="shared" si="434"/>
        <v>Office Supplies</v>
      </c>
      <c r="I4666" s="2" t="s">
        <v>3160</v>
      </c>
      <c r="J4666" s="1">
        <v>45678</v>
      </c>
      <c r="K4666">
        <v>4166.25</v>
      </c>
      <c r="L4666" s="4">
        <v>4166.25</v>
      </c>
      <c r="M4666" s="4" t="str">
        <f t="shared" si="435"/>
        <v>High Sales</v>
      </c>
      <c r="N4666" s="2" t="str">
        <f t="shared" si="436"/>
        <v>Grade A</v>
      </c>
      <c r="O4666">
        <v>10</v>
      </c>
      <c r="P4666" s="4">
        <v>10</v>
      </c>
      <c r="Q4666" t="s">
        <v>23</v>
      </c>
      <c r="R4666" s="4">
        <v>1</v>
      </c>
      <c r="S4666" t="str">
        <f>CONCATENATE(OrdersTable[[#This Row],[Clean_ID]],"-",OrdersTable[[#This Row],[Clean_Region]],"-",OrdersTable[[#This Row],[Clean_Product]])</f>
        <v>5664-WEST-Office Supplies</v>
      </c>
    </row>
    <row r="4667" spans="1:19" x14ac:dyDescent="0.3">
      <c r="A4667" t="s">
        <v>11328</v>
      </c>
      <c r="B4667" t="str">
        <f t="shared" si="432"/>
        <v>5665</v>
      </c>
      <c r="C4667" t="s">
        <v>11329</v>
      </c>
      <c r="D4667" t="str">
        <f t="shared" si="437"/>
        <v>David Martin</v>
      </c>
      <c r="E4667" t="s">
        <v>34</v>
      </c>
      <c r="F4667" t="str">
        <f t="shared" si="433"/>
        <v>NORTH</v>
      </c>
      <c r="G4667" t="s">
        <v>40</v>
      </c>
      <c r="H4667" t="str">
        <f t="shared" si="434"/>
        <v>Office Supplies</v>
      </c>
      <c r="I4667" s="2" t="s">
        <v>7089</v>
      </c>
      <c r="J4667" s="1">
        <v>46042</v>
      </c>
      <c r="K4667"/>
      <c r="L4667" s="4">
        <v>0</v>
      </c>
      <c r="M4667" s="4" t="str">
        <f t="shared" si="435"/>
        <v>Low Sales</v>
      </c>
      <c r="N4667" s="2" t="str">
        <f t="shared" si="436"/>
        <v>Grade C</v>
      </c>
      <c r="O4667">
        <v>15</v>
      </c>
      <c r="P4667" s="4">
        <v>15</v>
      </c>
      <c r="Q4667" t="s">
        <v>31</v>
      </c>
      <c r="R4667" s="4">
        <v>4</v>
      </c>
      <c r="S4667" t="str">
        <f>CONCATENATE(OrdersTable[[#This Row],[Clean_ID]],"-",OrdersTable[[#This Row],[Clean_Region]],"-",OrdersTable[[#This Row],[Clean_Product]])</f>
        <v>5665-NORTH-Office Supplies</v>
      </c>
    </row>
    <row r="4668" spans="1:19" x14ac:dyDescent="0.3">
      <c r="A4668" t="s">
        <v>11330</v>
      </c>
      <c r="B4668" t="str">
        <f t="shared" si="432"/>
        <v>5666</v>
      </c>
      <c r="C4668" t="s">
        <v>11331</v>
      </c>
      <c r="D4668" t="str">
        <f t="shared" si="437"/>
        <v>Megan Young</v>
      </c>
      <c r="E4668" t="s">
        <v>51</v>
      </c>
      <c r="F4668" t="str">
        <f t="shared" si="433"/>
        <v>WEST</v>
      </c>
      <c r="G4668" t="s">
        <v>35</v>
      </c>
      <c r="H4668" t="str">
        <f t="shared" si="434"/>
        <v>Electronics</v>
      </c>
      <c r="I4668" s="2" t="s">
        <v>7217</v>
      </c>
      <c r="J4668" s="1">
        <v>45376</v>
      </c>
      <c r="K4668"/>
      <c r="L4668" s="4">
        <v>0</v>
      </c>
      <c r="M4668" s="4" t="str">
        <f t="shared" si="435"/>
        <v>Low Sales</v>
      </c>
      <c r="N4668" s="2" t="str">
        <f t="shared" si="436"/>
        <v>Grade C</v>
      </c>
      <c r="O4668">
        <v>10</v>
      </c>
      <c r="P4668" s="4">
        <v>10</v>
      </c>
      <c r="Q4668" t="s">
        <v>37</v>
      </c>
      <c r="R4668" s="4">
        <v>15</v>
      </c>
      <c r="S4668" t="str">
        <f>CONCATENATE(OrdersTable[[#This Row],[Clean_ID]],"-",OrdersTable[[#This Row],[Clean_Region]],"-",OrdersTable[[#This Row],[Clean_Product]])</f>
        <v>5666-WEST-Electronics</v>
      </c>
    </row>
    <row r="4669" spans="1:19" x14ac:dyDescent="0.3">
      <c r="A4669" t="s">
        <v>11332</v>
      </c>
      <c r="B4669" t="str">
        <f t="shared" si="432"/>
        <v>5667</v>
      </c>
      <c r="C4669" t="s">
        <v>11333</v>
      </c>
      <c r="D4669" t="str">
        <f t="shared" si="437"/>
        <v>Nicole Riley</v>
      </c>
      <c r="E4669" t="s">
        <v>11</v>
      </c>
      <c r="F4669" t="str">
        <f t="shared" si="433"/>
        <v>NORTH</v>
      </c>
      <c r="G4669" t="s">
        <v>35</v>
      </c>
      <c r="H4669" t="str">
        <f t="shared" si="434"/>
        <v>Electronics</v>
      </c>
      <c r="I4669" s="2" t="s">
        <v>2693</v>
      </c>
      <c r="J4669" s="1">
        <v>45739</v>
      </c>
      <c r="K4669"/>
      <c r="L4669" s="4">
        <v>0</v>
      </c>
      <c r="M4669" s="4" t="str">
        <f t="shared" si="435"/>
        <v>Low Sales</v>
      </c>
      <c r="N4669" s="2" t="str">
        <f t="shared" si="436"/>
        <v>Grade C</v>
      </c>
      <c r="O4669">
        <v>20</v>
      </c>
      <c r="P4669" s="4">
        <v>20</v>
      </c>
      <c r="Q4669" t="s">
        <v>23</v>
      </c>
      <c r="R4669" s="4">
        <v>13</v>
      </c>
      <c r="S4669" t="str">
        <f>CONCATENATE(OrdersTable[[#This Row],[Clean_ID]],"-",OrdersTable[[#This Row],[Clean_Region]],"-",OrdersTable[[#This Row],[Clean_Product]])</f>
        <v>5667-NORTH-Electronics</v>
      </c>
    </row>
    <row r="4670" spans="1:19" x14ac:dyDescent="0.3">
      <c r="A4670" t="s">
        <v>11334</v>
      </c>
      <c r="B4670" t="str">
        <f t="shared" si="432"/>
        <v>5668</v>
      </c>
      <c r="C4670" t="s">
        <v>11335</v>
      </c>
      <c r="D4670" t="str">
        <f t="shared" si="437"/>
        <v>Michael Barnes</v>
      </c>
      <c r="E4670" t="s">
        <v>26</v>
      </c>
      <c r="F4670" t="str">
        <f t="shared" si="433"/>
        <v>EAST</v>
      </c>
      <c r="G4670" t="s">
        <v>12</v>
      </c>
      <c r="H4670" t="str">
        <f t="shared" si="434"/>
        <v>Electronics</v>
      </c>
      <c r="I4670" s="2" t="s">
        <v>3141</v>
      </c>
      <c r="J4670" s="1">
        <v>46048</v>
      </c>
      <c r="K4670"/>
      <c r="L4670" s="4">
        <v>0</v>
      </c>
      <c r="M4670" s="4" t="str">
        <f t="shared" si="435"/>
        <v>Low Sales</v>
      </c>
      <c r="N4670" s="2" t="str">
        <f t="shared" si="436"/>
        <v>Grade C</v>
      </c>
      <c r="O4670"/>
      <c r="P4670" s="4">
        <v>0</v>
      </c>
      <c r="Q4670" t="s">
        <v>23</v>
      </c>
      <c r="R4670" s="4">
        <v>7</v>
      </c>
      <c r="S4670" t="str">
        <f>CONCATENATE(OrdersTable[[#This Row],[Clean_ID]],"-",OrdersTable[[#This Row],[Clean_Region]],"-",OrdersTable[[#This Row],[Clean_Product]])</f>
        <v>5668-EAST-Electronics</v>
      </c>
    </row>
    <row r="4671" spans="1:19" x14ac:dyDescent="0.3">
      <c r="A4671" t="s">
        <v>11336</v>
      </c>
      <c r="B4671" t="str">
        <f t="shared" si="432"/>
        <v>5669</v>
      </c>
      <c r="C4671" t="s">
        <v>11337</v>
      </c>
      <c r="D4671" t="str">
        <f t="shared" si="437"/>
        <v>William Delgado</v>
      </c>
      <c r="E4671" t="s">
        <v>34</v>
      </c>
      <c r="F4671" t="str">
        <f t="shared" si="433"/>
        <v>NORTH</v>
      </c>
      <c r="G4671" t="s">
        <v>80</v>
      </c>
      <c r="H4671" t="str">
        <f t="shared" si="434"/>
        <v>Furniture</v>
      </c>
      <c r="I4671" s="2" t="s">
        <v>5626</v>
      </c>
      <c r="J4671" s="1">
        <v>45589</v>
      </c>
      <c r="K4671"/>
      <c r="L4671" s="4">
        <v>0</v>
      </c>
      <c r="M4671" s="4" t="str">
        <f t="shared" si="435"/>
        <v>Low Sales</v>
      </c>
      <c r="N4671" s="2" t="str">
        <f t="shared" si="436"/>
        <v>Grade C</v>
      </c>
      <c r="O4671">
        <v>5</v>
      </c>
      <c r="P4671" s="4">
        <v>5</v>
      </c>
      <c r="Q4671" t="s">
        <v>31</v>
      </c>
      <c r="R4671" s="4">
        <v>3</v>
      </c>
      <c r="S4671" t="str">
        <f>CONCATENATE(OrdersTable[[#This Row],[Clean_ID]],"-",OrdersTable[[#This Row],[Clean_Region]],"-",OrdersTable[[#This Row],[Clean_Product]])</f>
        <v>5669-NORTH-Furniture</v>
      </c>
    </row>
    <row r="4672" spans="1:19" x14ac:dyDescent="0.3">
      <c r="A4672" t="s">
        <v>11338</v>
      </c>
      <c r="B4672" t="str">
        <f t="shared" si="432"/>
        <v>5670</v>
      </c>
      <c r="C4672" t="s">
        <v>11339</v>
      </c>
      <c r="D4672" t="str">
        <f t="shared" si="437"/>
        <v>Jeremy Proctor</v>
      </c>
      <c r="E4672" t="s">
        <v>51</v>
      </c>
      <c r="F4672" t="str">
        <f t="shared" si="433"/>
        <v>WEST</v>
      </c>
      <c r="G4672" t="s">
        <v>40</v>
      </c>
      <c r="H4672" t="str">
        <f t="shared" si="434"/>
        <v>Office Supplies</v>
      </c>
      <c r="I4672" s="2" t="s">
        <v>6461</v>
      </c>
      <c r="J4672" s="1">
        <v>45531</v>
      </c>
      <c r="K4672">
        <v>364.42</v>
      </c>
      <c r="L4672" s="4">
        <v>364.42</v>
      </c>
      <c r="M4672" s="4" t="str">
        <f t="shared" si="435"/>
        <v>Low Sales</v>
      </c>
      <c r="N4672" s="2" t="str">
        <f t="shared" si="436"/>
        <v>Grade C</v>
      </c>
      <c r="O4672"/>
      <c r="P4672" s="4">
        <v>0</v>
      </c>
      <c r="Q4672" t="s">
        <v>37</v>
      </c>
      <c r="R4672" s="4">
        <v>9</v>
      </c>
      <c r="S4672" t="str">
        <f>CONCATENATE(OrdersTable[[#This Row],[Clean_ID]],"-",OrdersTable[[#This Row],[Clean_Region]],"-",OrdersTable[[#This Row],[Clean_Product]])</f>
        <v>5670-WEST-Office Supplies</v>
      </c>
    </row>
    <row r="4673" spans="1:19" x14ac:dyDescent="0.3">
      <c r="A4673" t="s">
        <v>11340</v>
      </c>
      <c r="B4673" t="str">
        <f t="shared" si="432"/>
        <v>5671</v>
      </c>
      <c r="C4673" t="s">
        <v>11341</v>
      </c>
      <c r="D4673" t="str">
        <f t="shared" si="437"/>
        <v>Amanda Doyle</v>
      </c>
      <c r="E4673" t="s">
        <v>51</v>
      </c>
      <c r="F4673" t="str">
        <f t="shared" si="433"/>
        <v>WEST</v>
      </c>
      <c r="G4673" t="s">
        <v>80</v>
      </c>
      <c r="H4673" t="str">
        <f t="shared" si="434"/>
        <v>Furniture</v>
      </c>
      <c r="I4673" s="2" t="s">
        <v>11342</v>
      </c>
      <c r="J4673" s="1">
        <v>45720</v>
      </c>
      <c r="K4673">
        <v>3558.57</v>
      </c>
      <c r="L4673" s="4">
        <v>3558.57</v>
      </c>
      <c r="M4673" s="4" t="str">
        <f t="shared" si="435"/>
        <v>High Sales</v>
      </c>
      <c r="N4673" s="2" t="str">
        <f t="shared" si="436"/>
        <v>Grade B</v>
      </c>
      <c r="O4673">
        <v>5</v>
      </c>
      <c r="P4673" s="4">
        <v>5</v>
      </c>
      <c r="Q4673" t="s">
        <v>18</v>
      </c>
      <c r="R4673" s="4">
        <v>3</v>
      </c>
      <c r="S4673" t="str">
        <f>CONCATENATE(OrdersTable[[#This Row],[Clean_ID]],"-",OrdersTable[[#This Row],[Clean_Region]],"-",OrdersTable[[#This Row],[Clean_Product]])</f>
        <v>5671-WEST-Furniture</v>
      </c>
    </row>
    <row r="4674" spans="1:19" x14ac:dyDescent="0.3">
      <c r="A4674" t="s">
        <v>11343</v>
      </c>
      <c r="B4674" t="str">
        <f t="shared" ref="B4674:B4737" si="438">RIGHT(A4674, 4)</f>
        <v>5672</v>
      </c>
      <c r="C4674" t="s">
        <v>11344</v>
      </c>
      <c r="D4674" t="str">
        <f t="shared" si="437"/>
        <v>Karen Hicks</v>
      </c>
      <c r="E4674" t="s">
        <v>44</v>
      </c>
      <c r="F4674" t="str">
        <f t="shared" ref="F4674:F4737" si="439">UPPER(TRIM(E4674))</f>
        <v>SOUTH</v>
      </c>
      <c r="G4674" t="s">
        <v>80</v>
      </c>
      <c r="H4674" t="str">
        <f t="shared" ref="H4674:H4737" si="440">PROPER(TRIM(G4674))</f>
        <v>Furniture</v>
      </c>
      <c r="I4674" s="2" t="s">
        <v>5914</v>
      </c>
      <c r="J4674" s="1">
        <v>45882</v>
      </c>
      <c r="K4674">
        <v>4180.76</v>
      </c>
      <c r="L4674" s="4">
        <v>4180.76</v>
      </c>
      <c r="M4674" s="4" t="str">
        <f t="shared" ref="M4674:M4737" si="441">IF(L4674&gt;2500, "High Sales", "Low Sales")</f>
        <v>High Sales</v>
      </c>
      <c r="N4674" s="2" t="str">
        <f t="shared" ref="N4674:N4737" si="442">IF(OR(ISBLANK(L4674), L4674="", L4674=0), "Grade C", IF(L4674&gt;=4000, "Grade A", IF(L4674&gt;=2000, "Grade B", "Grade C")))</f>
        <v>Grade A</v>
      </c>
      <c r="O4674">
        <v>5</v>
      </c>
      <c r="P4674" s="4">
        <v>5</v>
      </c>
      <c r="Q4674" t="s">
        <v>31</v>
      </c>
      <c r="R4674" s="4">
        <v>10</v>
      </c>
      <c r="S4674" t="str">
        <f>CONCATENATE(OrdersTable[[#This Row],[Clean_ID]],"-",OrdersTable[[#This Row],[Clean_Region]],"-",OrdersTable[[#This Row],[Clean_Product]])</f>
        <v>5672-SOUTH-Furniture</v>
      </c>
    </row>
    <row r="4675" spans="1:19" x14ac:dyDescent="0.3">
      <c r="A4675" t="s">
        <v>11345</v>
      </c>
      <c r="B4675" t="str">
        <f t="shared" si="438"/>
        <v>5673</v>
      </c>
      <c r="C4675" t="s">
        <v>11346</v>
      </c>
      <c r="D4675" t="str">
        <f t="shared" ref="D4675:D4738" si="443">PROPER(TRIM(C4675))</f>
        <v>Pamela Miller</v>
      </c>
      <c r="E4675" t="s">
        <v>34</v>
      </c>
      <c r="F4675" t="str">
        <f t="shared" si="439"/>
        <v>NORTH</v>
      </c>
      <c r="G4675" t="s">
        <v>12</v>
      </c>
      <c r="H4675" t="str">
        <f t="shared" si="440"/>
        <v>Electronics</v>
      </c>
      <c r="I4675" s="2" t="s">
        <v>9677</v>
      </c>
      <c r="J4675" s="1">
        <v>45764</v>
      </c>
      <c r="K4675">
        <v>4119.8900000000003</v>
      </c>
      <c r="L4675" s="4">
        <v>4119.8900000000003</v>
      </c>
      <c r="M4675" s="4" t="str">
        <f t="shared" si="441"/>
        <v>High Sales</v>
      </c>
      <c r="N4675" s="2" t="str">
        <f t="shared" si="442"/>
        <v>Grade A</v>
      </c>
      <c r="O4675">
        <v>10</v>
      </c>
      <c r="P4675" s="4">
        <v>10</v>
      </c>
      <c r="Q4675" t="s">
        <v>14</v>
      </c>
      <c r="R4675" s="4">
        <v>5</v>
      </c>
      <c r="S4675" t="str">
        <f>CONCATENATE(OrdersTable[[#This Row],[Clean_ID]],"-",OrdersTable[[#This Row],[Clean_Region]],"-",OrdersTable[[#This Row],[Clean_Product]])</f>
        <v>5673-NORTH-Electronics</v>
      </c>
    </row>
    <row r="4676" spans="1:19" x14ac:dyDescent="0.3">
      <c r="A4676" t="s">
        <v>11347</v>
      </c>
      <c r="B4676" t="str">
        <f t="shared" si="438"/>
        <v>5674</v>
      </c>
      <c r="C4676" t="s">
        <v>11348</v>
      </c>
      <c r="D4676" t="str">
        <f t="shared" si="443"/>
        <v>Dawn Gonzalez</v>
      </c>
      <c r="E4676" t="s">
        <v>11</v>
      </c>
      <c r="F4676" t="str">
        <f t="shared" si="439"/>
        <v>NORTH</v>
      </c>
      <c r="G4676" t="s">
        <v>40</v>
      </c>
      <c r="H4676" t="str">
        <f t="shared" si="440"/>
        <v>Office Supplies</v>
      </c>
      <c r="I4676" s="2" t="s">
        <v>192</v>
      </c>
      <c r="J4676" s="1">
        <v>45844</v>
      </c>
      <c r="K4676"/>
      <c r="L4676" s="4">
        <v>0</v>
      </c>
      <c r="M4676" s="4" t="str">
        <f t="shared" si="441"/>
        <v>Low Sales</v>
      </c>
      <c r="N4676" s="2" t="str">
        <f t="shared" si="442"/>
        <v>Grade C</v>
      </c>
      <c r="O4676">
        <v>20</v>
      </c>
      <c r="P4676" s="4">
        <v>20</v>
      </c>
      <c r="Q4676" t="s">
        <v>23</v>
      </c>
      <c r="R4676" s="4">
        <v>15</v>
      </c>
      <c r="S4676" t="str">
        <f>CONCATENATE(OrdersTable[[#This Row],[Clean_ID]],"-",OrdersTable[[#This Row],[Clean_Region]],"-",OrdersTable[[#This Row],[Clean_Product]])</f>
        <v>5674-NORTH-Office Supplies</v>
      </c>
    </row>
    <row r="4677" spans="1:19" x14ac:dyDescent="0.3">
      <c r="A4677" t="s">
        <v>11349</v>
      </c>
      <c r="B4677" t="str">
        <f t="shared" si="438"/>
        <v>5675</v>
      </c>
      <c r="C4677" t="s">
        <v>11350</v>
      </c>
      <c r="D4677" t="str">
        <f t="shared" si="443"/>
        <v>Brandon Baker</v>
      </c>
      <c r="E4677" t="s">
        <v>51</v>
      </c>
      <c r="F4677" t="str">
        <f t="shared" si="439"/>
        <v>WEST</v>
      </c>
      <c r="G4677" t="s">
        <v>12</v>
      </c>
      <c r="H4677" t="str">
        <f t="shared" si="440"/>
        <v>Electronics</v>
      </c>
      <c r="I4677" s="2" t="s">
        <v>2572</v>
      </c>
      <c r="J4677" s="1">
        <v>45664</v>
      </c>
      <c r="K4677"/>
      <c r="L4677" s="4">
        <v>0</v>
      </c>
      <c r="M4677" s="4" t="str">
        <f t="shared" si="441"/>
        <v>Low Sales</v>
      </c>
      <c r="N4677" s="2" t="str">
        <f t="shared" si="442"/>
        <v>Grade C</v>
      </c>
      <c r="O4677">
        <v>20</v>
      </c>
      <c r="P4677" s="4">
        <v>20</v>
      </c>
      <c r="Q4677" t="s">
        <v>23</v>
      </c>
      <c r="R4677" s="4">
        <v>1</v>
      </c>
      <c r="S4677" t="str">
        <f>CONCATENATE(OrdersTable[[#This Row],[Clean_ID]],"-",OrdersTable[[#This Row],[Clean_Region]],"-",OrdersTable[[#This Row],[Clean_Product]])</f>
        <v>5675-WEST-Electronics</v>
      </c>
    </row>
    <row r="4678" spans="1:19" x14ac:dyDescent="0.3">
      <c r="A4678" t="s">
        <v>11351</v>
      </c>
      <c r="B4678" t="str">
        <f t="shared" si="438"/>
        <v>5676</v>
      </c>
      <c r="C4678" t="s">
        <v>11352</v>
      </c>
      <c r="D4678" t="str">
        <f t="shared" si="443"/>
        <v>David Roberts</v>
      </c>
      <c r="E4678" t="s">
        <v>26</v>
      </c>
      <c r="F4678" t="str">
        <f t="shared" si="439"/>
        <v>EAST</v>
      </c>
      <c r="G4678" t="s">
        <v>40</v>
      </c>
      <c r="H4678" t="str">
        <f t="shared" si="440"/>
        <v>Office Supplies</v>
      </c>
      <c r="I4678" s="2" t="s">
        <v>6809</v>
      </c>
      <c r="J4678" s="1">
        <v>45719</v>
      </c>
      <c r="K4678">
        <v>2966.03</v>
      </c>
      <c r="L4678" s="4">
        <v>2966.03</v>
      </c>
      <c r="M4678" s="4" t="str">
        <f t="shared" si="441"/>
        <v>High Sales</v>
      </c>
      <c r="N4678" s="2" t="str">
        <f t="shared" si="442"/>
        <v>Grade B</v>
      </c>
      <c r="O4678"/>
      <c r="P4678" s="4">
        <v>0</v>
      </c>
      <c r="Q4678" t="s">
        <v>14</v>
      </c>
      <c r="R4678" s="4">
        <v>15</v>
      </c>
      <c r="S4678" t="str">
        <f>CONCATENATE(OrdersTable[[#This Row],[Clean_ID]],"-",OrdersTable[[#This Row],[Clean_Region]],"-",OrdersTable[[#This Row],[Clean_Product]])</f>
        <v>5676-EAST-Office Supplies</v>
      </c>
    </row>
    <row r="4679" spans="1:19" x14ac:dyDescent="0.3">
      <c r="A4679" t="s">
        <v>11353</v>
      </c>
      <c r="B4679" t="str">
        <f t="shared" si="438"/>
        <v>5677</v>
      </c>
      <c r="C4679" t="s">
        <v>11354</v>
      </c>
      <c r="D4679" t="str">
        <f t="shared" si="443"/>
        <v>Daniel Anderson</v>
      </c>
      <c r="E4679" t="s">
        <v>34</v>
      </c>
      <c r="F4679" t="str">
        <f t="shared" si="439"/>
        <v>NORTH</v>
      </c>
      <c r="G4679" t="s">
        <v>35</v>
      </c>
      <c r="H4679" t="str">
        <f t="shared" si="440"/>
        <v>Electronics</v>
      </c>
      <c r="I4679" s="2" t="s">
        <v>3800</v>
      </c>
      <c r="J4679" s="1">
        <v>45994</v>
      </c>
      <c r="K4679"/>
      <c r="L4679" s="4">
        <v>0</v>
      </c>
      <c r="M4679" s="4" t="str">
        <f t="shared" si="441"/>
        <v>Low Sales</v>
      </c>
      <c r="N4679" s="2" t="str">
        <f t="shared" si="442"/>
        <v>Grade C</v>
      </c>
      <c r="O4679">
        <v>20</v>
      </c>
      <c r="P4679" s="4">
        <v>20</v>
      </c>
      <c r="Q4679" t="s">
        <v>23</v>
      </c>
      <c r="R4679" s="4">
        <v>15</v>
      </c>
      <c r="S4679" t="str">
        <f>CONCATENATE(OrdersTable[[#This Row],[Clean_ID]],"-",OrdersTable[[#This Row],[Clean_Region]],"-",OrdersTable[[#This Row],[Clean_Product]])</f>
        <v>5677-NORTH-Electronics</v>
      </c>
    </row>
    <row r="4680" spans="1:19" x14ac:dyDescent="0.3">
      <c r="A4680" t="s">
        <v>11355</v>
      </c>
      <c r="B4680" t="str">
        <f t="shared" si="438"/>
        <v>5678</v>
      </c>
      <c r="C4680" t="s">
        <v>5395</v>
      </c>
      <c r="D4680" t="str">
        <f t="shared" si="443"/>
        <v>Edward Nguyen</v>
      </c>
      <c r="E4680" t="s">
        <v>11</v>
      </c>
      <c r="F4680" t="str">
        <f t="shared" si="439"/>
        <v>NORTH</v>
      </c>
      <c r="G4680" t="s">
        <v>35</v>
      </c>
      <c r="H4680" t="str">
        <f t="shared" si="440"/>
        <v>Electronics</v>
      </c>
      <c r="I4680" s="2" t="s">
        <v>5275</v>
      </c>
      <c r="J4680" s="1">
        <v>46236</v>
      </c>
      <c r="K4680"/>
      <c r="L4680" s="4">
        <v>0</v>
      </c>
      <c r="M4680" s="4" t="str">
        <f t="shared" si="441"/>
        <v>Low Sales</v>
      </c>
      <c r="N4680" s="2" t="str">
        <f t="shared" si="442"/>
        <v>Grade C</v>
      </c>
      <c r="O4680">
        <v>20</v>
      </c>
      <c r="P4680" s="4">
        <v>20</v>
      </c>
      <c r="Q4680" t="s">
        <v>23</v>
      </c>
      <c r="R4680" s="4">
        <v>7</v>
      </c>
      <c r="S4680" t="str">
        <f>CONCATENATE(OrdersTable[[#This Row],[Clean_ID]],"-",OrdersTable[[#This Row],[Clean_Region]],"-",OrdersTable[[#This Row],[Clean_Product]])</f>
        <v>5678-NORTH-Electronics</v>
      </c>
    </row>
    <row r="4681" spans="1:19" x14ac:dyDescent="0.3">
      <c r="A4681" t="s">
        <v>11356</v>
      </c>
      <c r="B4681" t="str">
        <f t="shared" si="438"/>
        <v>5679</v>
      </c>
      <c r="C4681" t="s">
        <v>11357</v>
      </c>
      <c r="D4681" t="str">
        <f t="shared" si="443"/>
        <v>Misty Carroll</v>
      </c>
      <c r="E4681" t="s">
        <v>26</v>
      </c>
      <c r="F4681" t="str">
        <f t="shared" si="439"/>
        <v>EAST</v>
      </c>
      <c r="G4681" t="s">
        <v>35</v>
      </c>
      <c r="H4681" t="str">
        <f t="shared" si="440"/>
        <v>Electronics</v>
      </c>
      <c r="I4681" s="2" t="s">
        <v>7444</v>
      </c>
      <c r="J4681" s="1">
        <v>45695</v>
      </c>
      <c r="K4681">
        <v>2832.59</v>
      </c>
      <c r="L4681" s="4">
        <v>2832.59</v>
      </c>
      <c r="M4681" s="4" t="str">
        <f t="shared" si="441"/>
        <v>High Sales</v>
      </c>
      <c r="N4681" s="2" t="str">
        <f t="shared" si="442"/>
        <v>Grade B</v>
      </c>
      <c r="O4681">
        <v>5</v>
      </c>
      <c r="P4681" s="4">
        <v>5</v>
      </c>
      <c r="Q4681" t="s">
        <v>37</v>
      </c>
      <c r="R4681" s="4">
        <v>11</v>
      </c>
      <c r="S4681" t="str">
        <f>CONCATENATE(OrdersTable[[#This Row],[Clean_ID]],"-",OrdersTable[[#This Row],[Clean_Region]],"-",OrdersTable[[#This Row],[Clean_Product]])</f>
        <v>5679-EAST-Electronics</v>
      </c>
    </row>
    <row r="4682" spans="1:19" x14ac:dyDescent="0.3">
      <c r="A4682" t="s">
        <v>11358</v>
      </c>
      <c r="B4682" t="str">
        <f t="shared" si="438"/>
        <v>5680</v>
      </c>
      <c r="C4682" t="s">
        <v>11359</v>
      </c>
      <c r="D4682" t="str">
        <f t="shared" si="443"/>
        <v>Sharon Miller</v>
      </c>
      <c r="E4682" t="s">
        <v>11</v>
      </c>
      <c r="F4682" t="str">
        <f t="shared" si="439"/>
        <v>NORTH</v>
      </c>
      <c r="G4682" t="s">
        <v>40</v>
      </c>
      <c r="H4682" t="str">
        <f t="shared" si="440"/>
        <v>Office Supplies</v>
      </c>
      <c r="I4682" s="2" t="s">
        <v>6238</v>
      </c>
      <c r="J4682" s="1">
        <v>45948</v>
      </c>
      <c r="K4682"/>
      <c r="L4682" s="4">
        <v>0</v>
      </c>
      <c r="M4682" s="4" t="str">
        <f t="shared" si="441"/>
        <v>Low Sales</v>
      </c>
      <c r="N4682" s="2" t="str">
        <f t="shared" si="442"/>
        <v>Grade C</v>
      </c>
      <c r="O4682">
        <v>15</v>
      </c>
      <c r="P4682" s="4">
        <v>15</v>
      </c>
      <c r="Q4682" t="s">
        <v>31</v>
      </c>
      <c r="R4682" s="4">
        <v>15</v>
      </c>
      <c r="S4682" t="str">
        <f>CONCATENATE(OrdersTable[[#This Row],[Clean_ID]],"-",OrdersTable[[#This Row],[Clean_Region]],"-",OrdersTable[[#This Row],[Clean_Product]])</f>
        <v>5680-NORTH-Office Supplies</v>
      </c>
    </row>
    <row r="4683" spans="1:19" x14ac:dyDescent="0.3">
      <c r="A4683" t="s">
        <v>11360</v>
      </c>
      <c r="B4683" t="str">
        <f t="shared" si="438"/>
        <v>5681</v>
      </c>
      <c r="C4683" t="s">
        <v>11361</v>
      </c>
      <c r="D4683" t="str">
        <f t="shared" si="443"/>
        <v>Francisco Robertson</v>
      </c>
      <c r="E4683" t="s">
        <v>44</v>
      </c>
      <c r="F4683" t="str">
        <f t="shared" si="439"/>
        <v>SOUTH</v>
      </c>
      <c r="G4683" t="s">
        <v>12</v>
      </c>
      <c r="H4683" t="str">
        <f t="shared" si="440"/>
        <v>Electronics</v>
      </c>
      <c r="I4683" s="2" t="s">
        <v>11362</v>
      </c>
      <c r="J4683" s="1">
        <v>45794</v>
      </c>
      <c r="K4683"/>
      <c r="L4683" s="4">
        <v>0</v>
      </c>
      <c r="M4683" s="4" t="str">
        <f t="shared" si="441"/>
        <v>Low Sales</v>
      </c>
      <c r="N4683" s="2" t="str">
        <f t="shared" si="442"/>
        <v>Grade C</v>
      </c>
      <c r="O4683"/>
      <c r="P4683" s="4">
        <v>0</v>
      </c>
      <c r="Q4683" t="s">
        <v>18</v>
      </c>
      <c r="R4683" s="4">
        <v>10</v>
      </c>
      <c r="S4683" t="str">
        <f>CONCATENATE(OrdersTable[[#This Row],[Clean_ID]],"-",OrdersTable[[#This Row],[Clean_Region]],"-",OrdersTable[[#This Row],[Clean_Product]])</f>
        <v>5681-SOUTH-Electronics</v>
      </c>
    </row>
    <row r="4684" spans="1:19" x14ac:dyDescent="0.3">
      <c r="A4684" t="s">
        <v>11363</v>
      </c>
      <c r="B4684" t="str">
        <f t="shared" si="438"/>
        <v>5682</v>
      </c>
      <c r="C4684" t="s">
        <v>11364</v>
      </c>
      <c r="D4684" t="str">
        <f t="shared" si="443"/>
        <v>Jessica Sellers</v>
      </c>
      <c r="E4684" t="s">
        <v>21</v>
      </c>
      <c r="F4684" t="str">
        <f t="shared" si="439"/>
        <v>CENTRAL</v>
      </c>
      <c r="G4684" t="s">
        <v>35</v>
      </c>
      <c r="H4684" t="str">
        <f t="shared" si="440"/>
        <v>Electronics</v>
      </c>
      <c r="I4684" s="2" t="s">
        <v>5886</v>
      </c>
      <c r="J4684" s="1">
        <v>45439</v>
      </c>
      <c r="K4684"/>
      <c r="L4684" s="4">
        <v>0</v>
      </c>
      <c r="M4684" s="4" t="str">
        <f t="shared" si="441"/>
        <v>Low Sales</v>
      </c>
      <c r="N4684" s="2" t="str">
        <f t="shared" si="442"/>
        <v>Grade C</v>
      </c>
      <c r="O4684">
        <v>10</v>
      </c>
      <c r="P4684" s="4">
        <v>10</v>
      </c>
      <c r="Q4684" t="s">
        <v>18</v>
      </c>
      <c r="R4684" s="4">
        <v>1</v>
      </c>
      <c r="S4684" t="str">
        <f>CONCATENATE(OrdersTable[[#This Row],[Clean_ID]],"-",OrdersTable[[#This Row],[Clean_Region]],"-",OrdersTable[[#This Row],[Clean_Product]])</f>
        <v>5682-CENTRAL-Electronics</v>
      </c>
    </row>
    <row r="4685" spans="1:19" x14ac:dyDescent="0.3">
      <c r="A4685" t="s">
        <v>11365</v>
      </c>
      <c r="B4685" t="str">
        <f t="shared" si="438"/>
        <v>5683</v>
      </c>
      <c r="C4685" t="s">
        <v>11366</v>
      </c>
      <c r="D4685" t="str">
        <f t="shared" si="443"/>
        <v>Thomas Pena</v>
      </c>
      <c r="E4685" t="s">
        <v>51</v>
      </c>
      <c r="F4685" t="str">
        <f t="shared" si="439"/>
        <v>WEST</v>
      </c>
      <c r="G4685" t="s">
        <v>12</v>
      </c>
      <c r="H4685" t="str">
        <f t="shared" si="440"/>
        <v>Electronics</v>
      </c>
      <c r="I4685" s="2" t="s">
        <v>3484</v>
      </c>
      <c r="J4685" s="1">
        <v>45995</v>
      </c>
      <c r="K4685">
        <v>2792.35</v>
      </c>
      <c r="L4685" s="4">
        <v>2792.35</v>
      </c>
      <c r="M4685" s="4" t="str">
        <f t="shared" si="441"/>
        <v>High Sales</v>
      </c>
      <c r="N4685" s="2" t="str">
        <f t="shared" si="442"/>
        <v>Grade B</v>
      </c>
      <c r="O4685">
        <v>20</v>
      </c>
      <c r="P4685" s="4">
        <v>20</v>
      </c>
      <c r="Q4685" t="s">
        <v>37</v>
      </c>
      <c r="R4685" s="4">
        <v>3</v>
      </c>
      <c r="S4685" t="str">
        <f>CONCATENATE(OrdersTable[[#This Row],[Clean_ID]],"-",OrdersTable[[#This Row],[Clean_Region]],"-",OrdersTable[[#This Row],[Clean_Product]])</f>
        <v>5683-WEST-Electronics</v>
      </c>
    </row>
    <row r="4686" spans="1:19" x14ac:dyDescent="0.3">
      <c r="A4686" t="s">
        <v>11367</v>
      </c>
      <c r="B4686" t="str">
        <f t="shared" si="438"/>
        <v>5684</v>
      </c>
      <c r="C4686" t="s">
        <v>11368</v>
      </c>
      <c r="D4686" t="str">
        <f t="shared" si="443"/>
        <v>Kenneth Trevino</v>
      </c>
      <c r="E4686" t="s">
        <v>21</v>
      </c>
      <c r="F4686" t="str">
        <f t="shared" si="439"/>
        <v>CENTRAL</v>
      </c>
      <c r="G4686" t="s">
        <v>35</v>
      </c>
      <c r="H4686" t="str">
        <f t="shared" si="440"/>
        <v>Electronics</v>
      </c>
      <c r="I4686" s="2" t="s">
        <v>5577</v>
      </c>
      <c r="J4686" s="1">
        <v>46094</v>
      </c>
      <c r="K4686"/>
      <c r="L4686" s="4">
        <v>0</v>
      </c>
      <c r="M4686" s="4" t="str">
        <f t="shared" si="441"/>
        <v>Low Sales</v>
      </c>
      <c r="N4686" s="2" t="str">
        <f t="shared" si="442"/>
        <v>Grade C</v>
      </c>
      <c r="O4686">
        <v>15</v>
      </c>
      <c r="P4686" s="4">
        <v>15</v>
      </c>
      <c r="Q4686" t="s">
        <v>14</v>
      </c>
      <c r="R4686" s="4">
        <v>1</v>
      </c>
      <c r="S4686" t="str">
        <f>CONCATENATE(OrdersTable[[#This Row],[Clean_ID]],"-",OrdersTable[[#This Row],[Clean_Region]],"-",OrdersTable[[#This Row],[Clean_Product]])</f>
        <v>5684-CENTRAL-Electronics</v>
      </c>
    </row>
    <row r="4687" spans="1:19" x14ac:dyDescent="0.3">
      <c r="A4687" t="s">
        <v>11369</v>
      </c>
      <c r="B4687" t="str">
        <f t="shared" si="438"/>
        <v>5685</v>
      </c>
      <c r="C4687" t="s">
        <v>11370</v>
      </c>
      <c r="D4687" t="str">
        <f t="shared" si="443"/>
        <v>Thomas Freeman</v>
      </c>
      <c r="E4687" t="s">
        <v>51</v>
      </c>
      <c r="F4687" t="str">
        <f t="shared" si="439"/>
        <v>WEST</v>
      </c>
      <c r="G4687" t="s">
        <v>35</v>
      </c>
      <c r="H4687" t="str">
        <f t="shared" si="440"/>
        <v>Electronics</v>
      </c>
      <c r="I4687" s="2" t="s">
        <v>6612</v>
      </c>
      <c r="J4687" s="1">
        <v>45435</v>
      </c>
      <c r="K4687"/>
      <c r="L4687" s="4">
        <v>0</v>
      </c>
      <c r="M4687" s="4" t="str">
        <f t="shared" si="441"/>
        <v>Low Sales</v>
      </c>
      <c r="N4687" s="2" t="str">
        <f t="shared" si="442"/>
        <v>Grade C</v>
      </c>
      <c r="O4687">
        <v>10</v>
      </c>
      <c r="P4687" s="4">
        <v>10</v>
      </c>
      <c r="Q4687" t="s">
        <v>37</v>
      </c>
      <c r="R4687" s="4">
        <v>1</v>
      </c>
      <c r="S4687" t="str">
        <f>CONCATENATE(OrdersTable[[#This Row],[Clean_ID]],"-",OrdersTable[[#This Row],[Clean_Region]],"-",OrdersTable[[#This Row],[Clean_Product]])</f>
        <v>5685-WEST-Electronics</v>
      </c>
    </row>
    <row r="4688" spans="1:19" x14ac:dyDescent="0.3">
      <c r="A4688" t="s">
        <v>11371</v>
      </c>
      <c r="B4688" t="str">
        <f t="shared" si="438"/>
        <v>5686</v>
      </c>
      <c r="C4688" t="s">
        <v>11372</v>
      </c>
      <c r="D4688" t="str">
        <f t="shared" si="443"/>
        <v>Richard Zimmerman</v>
      </c>
      <c r="E4688" t="s">
        <v>44</v>
      </c>
      <c r="F4688" t="str">
        <f t="shared" si="439"/>
        <v>SOUTH</v>
      </c>
      <c r="G4688" t="s">
        <v>80</v>
      </c>
      <c r="H4688" t="str">
        <f t="shared" si="440"/>
        <v>Furniture</v>
      </c>
      <c r="I4688" s="2" t="s">
        <v>105</v>
      </c>
      <c r="J4688" s="1">
        <v>46111</v>
      </c>
      <c r="K4688">
        <v>1321.87</v>
      </c>
      <c r="L4688" s="4">
        <v>1321.87</v>
      </c>
      <c r="M4688" s="4" t="str">
        <f t="shared" si="441"/>
        <v>Low Sales</v>
      </c>
      <c r="N4688" s="2" t="str">
        <f t="shared" si="442"/>
        <v>Grade C</v>
      </c>
      <c r="O4688">
        <v>10</v>
      </c>
      <c r="P4688" s="4">
        <v>10</v>
      </c>
      <c r="Q4688" t="s">
        <v>14</v>
      </c>
      <c r="R4688" s="4">
        <v>9</v>
      </c>
      <c r="S4688" t="str">
        <f>CONCATENATE(OrdersTable[[#This Row],[Clean_ID]],"-",OrdersTable[[#This Row],[Clean_Region]],"-",OrdersTable[[#This Row],[Clean_Product]])</f>
        <v>5686-SOUTH-Furniture</v>
      </c>
    </row>
    <row r="4689" spans="1:19" x14ac:dyDescent="0.3">
      <c r="A4689" t="s">
        <v>11373</v>
      </c>
      <c r="B4689" t="str">
        <f t="shared" si="438"/>
        <v>5687</v>
      </c>
      <c r="C4689" t="s">
        <v>11374</v>
      </c>
      <c r="D4689" t="str">
        <f t="shared" si="443"/>
        <v>Joshua Anderson</v>
      </c>
      <c r="E4689" t="s">
        <v>11</v>
      </c>
      <c r="F4689" t="str">
        <f t="shared" si="439"/>
        <v>NORTH</v>
      </c>
      <c r="G4689" t="s">
        <v>80</v>
      </c>
      <c r="H4689" t="str">
        <f t="shared" si="440"/>
        <v>Furniture</v>
      </c>
      <c r="I4689" s="2" t="s">
        <v>81</v>
      </c>
      <c r="J4689" s="1">
        <v>45872</v>
      </c>
      <c r="K4689">
        <v>1246.98</v>
      </c>
      <c r="L4689" s="4">
        <v>1246.98</v>
      </c>
      <c r="M4689" s="4" t="str">
        <f t="shared" si="441"/>
        <v>Low Sales</v>
      </c>
      <c r="N4689" s="2" t="str">
        <f t="shared" si="442"/>
        <v>Grade C</v>
      </c>
      <c r="O4689">
        <v>5</v>
      </c>
      <c r="P4689" s="4">
        <v>5</v>
      </c>
      <c r="Q4689" t="s">
        <v>14</v>
      </c>
      <c r="R4689" s="4">
        <v>15</v>
      </c>
      <c r="S4689" t="str">
        <f>CONCATENATE(OrdersTable[[#This Row],[Clean_ID]],"-",OrdersTable[[#This Row],[Clean_Region]],"-",OrdersTable[[#This Row],[Clean_Product]])</f>
        <v>5687-NORTH-Furniture</v>
      </c>
    </row>
    <row r="4690" spans="1:19" x14ac:dyDescent="0.3">
      <c r="A4690" t="s">
        <v>11375</v>
      </c>
      <c r="B4690" t="str">
        <f t="shared" si="438"/>
        <v>5688</v>
      </c>
      <c r="C4690" t="s">
        <v>11376</v>
      </c>
      <c r="D4690" t="str">
        <f t="shared" si="443"/>
        <v>Kimberly Sosa</v>
      </c>
      <c r="E4690" t="s">
        <v>34</v>
      </c>
      <c r="F4690" t="str">
        <f t="shared" si="439"/>
        <v>NORTH</v>
      </c>
      <c r="G4690" t="s">
        <v>40</v>
      </c>
      <c r="H4690" t="str">
        <f t="shared" si="440"/>
        <v>Office Supplies</v>
      </c>
      <c r="I4690" s="2" t="s">
        <v>11377</v>
      </c>
      <c r="J4690" s="1">
        <v>45976</v>
      </c>
      <c r="K4690"/>
      <c r="L4690" s="4">
        <v>0</v>
      </c>
      <c r="M4690" s="4" t="str">
        <f t="shared" si="441"/>
        <v>Low Sales</v>
      </c>
      <c r="N4690" s="2" t="str">
        <f t="shared" si="442"/>
        <v>Grade C</v>
      </c>
      <c r="O4690"/>
      <c r="P4690" s="4">
        <v>0</v>
      </c>
      <c r="Q4690" t="s">
        <v>37</v>
      </c>
      <c r="R4690" s="4">
        <v>6</v>
      </c>
      <c r="S4690" t="str">
        <f>CONCATENATE(OrdersTable[[#This Row],[Clean_ID]],"-",OrdersTable[[#This Row],[Clean_Region]],"-",OrdersTable[[#This Row],[Clean_Product]])</f>
        <v>5688-NORTH-Office Supplies</v>
      </c>
    </row>
    <row r="4691" spans="1:19" x14ac:dyDescent="0.3">
      <c r="A4691" t="s">
        <v>11378</v>
      </c>
      <c r="B4691" t="str">
        <f t="shared" si="438"/>
        <v>5689</v>
      </c>
      <c r="C4691" t="s">
        <v>11379</v>
      </c>
      <c r="D4691" t="str">
        <f t="shared" si="443"/>
        <v>Ashley Wilson</v>
      </c>
      <c r="E4691" t="s">
        <v>26</v>
      </c>
      <c r="F4691" t="str">
        <f t="shared" si="439"/>
        <v>EAST</v>
      </c>
      <c r="G4691" t="s">
        <v>35</v>
      </c>
      <c r="H4691" t="str">
        <f t="shared" si="440"/>
        <v>Electronics</v>
      </c>
      <c r="I4691" s="2" t="s">
        <v>11380</v>
      </c>
      <c r="J4691" s="1">
        <v>45619</v>
      </c>
      <c r="K4691"/>
      <c r="L4691" s="4">
        <v>0</v>
      </c>
      <c r="M4691" s="4" t="str">
        <f t="shared" si="441"/>
        <v>Low Sales</v>
      </c>
      <c r="N4691" s="2" t="str">
        <f t="shared" si="442"/>
        <v>Grade C</v>
      </c>
      <c r="O4691">
        <v>15</v>
      </c>
      <c r="P4691" s="4">
        <v>15</v>
      </c>
      <c r="Q4691" t="s">
        <v>18</v>
      </c>
      <c r="R4691" s="4">
        <v>10</v>
      </c>
      <c r="S4691" t="str">
        <f>CONCATENATE(OrdersTable[[#This Row],[Clean_ID]],"-",OrdersTable[[#This Row],[Clean_Region]],"-",OrdersTable[[#This Row],[Clean_Product]])</f>
        <v>5689-EAST-Electronics</v>
      </c>
    </row>
    <row r="4692" spans="1:19" x14ac:dyDescent="0.3">
      <c r="A4692" t="s">
        <v>11381</v>
      </c>
      <c r="B4692" t="str">
        <f t="shared" si="438"/>
        <v>5690</v>
      </c>
      <c r="C4692" t="s">
        <v>11382</v>
      </c>
      <c r="D4692" t="str">
        <f t="shared" si="443"/>
        <v>Laurie Hoover</v>
      </c>
      <c r="E4692" t="s">
        <v>51</v>
      </c>
      <c r="F4692" t="str">
        <f t="shared" si="439"/>
        <v>WEST</v>
      </c>
      <c r="G4692" t="s">
        <v>12</v>
      </c>
      <c r="H4692" t="str">
        <f t="shared" si="440"/>
        <v>Electronics</v>
      </c>
      <c r="I4692" s="2" t="s">
        <v>11383</v>
      </c>
      <c r="J4692" s="1">
        <v>45643</v>
      </c>
      <c r="K4692"/>
      <c r="L4692" s="4">
        <v>0</v>
      </c>
      <c r="M4692" s="4" t="str">
        <f t="shared" si="441"/>
        <v>Low Sales</v>
      </c>
      <c r="N4692" s="2" t="str">
        <f t="shared" si="442"/>
        <v>Grade C</v>
      </c>
      <c r="O4692"/>
      <c r="P4692" s="4">
        <v>0</v>
      </c>
      <c r="Q4692" t="s">
        <v>23</v>
      </c>
      <c r="R4692" s="4">
        <v>15</v>
      </c>
      <c r="S4692" t="str">
        <f>CONCATENATE(OrdersTable[[#This Row],[Clean_ID]],"-",OrdersTable[[#This Row],[Clean_Region]],"-",OrdersTable[[#This Row],[Clean_Product]])</f>
        <v>5690-WEST-Electronics</v>
      </c>
    </row>
    <row r="4693" spans="1:19" x14ac:dyDescent="0.3">
      <c r="A4693" t="s">
        <v>11384</v>
      </c>
      <c r="B4693" t="str">
        <f t="shared" si="438"/>
        <v>5691</v>
      </c>
      <c r="C4693" t="s">
        <v>11385</v>
      </c>
      <c r="D4693" t="str">
        <f t="shared" si="443"/>
        <v>Jerry Frye</v>
      </c>
      <c r="E4693" t="s">
        <v>26</v>
      </c>
      <c r="F4693" t="str">
        <f t="shared" si="439"/>
        <v>EAST</v>
      </c>
      <c r="G4693" t="s">
        <v>40</v>
      </c>
      <c r="H4693" t="str">
        <f t="shared" si="440"/>
        <v>Office Supplies</v>
      </c>
      <c r="I4693" s="2" t="s">
        <v>3466</v>
      </c>
      <c r="J4693" s="1">
        <v>45757</v>
      </c>
      <c r="K4693">
        <v>4770.8100000000004</v>
      </c>
      <c r="L4693" s="4">
        <v>4770.8100000000004</v>
      </c>
      <c r="M4693" s="4" t="str">
        <f t="shared" si="441"/>
        <v>High Sales</v>
      </c>
      <c r="N4693" s="2" t="str">
        <f t="shared" si="442"/>
        <v>Grade A</v>
      </c>
      <c r="O4693">
        <v>15</v>
      </c>
      <c r="P4693" s="4">
        <v>15</v>
      </c>
      <c r="Q4693" t="s">
        <v>14</v>
      </c>
      <c r="R4693" s="4">
        <v>15</v>
      </c>
      <c r="S4693" t="str">
        <f>CONCATENATE(OrdersTable[[#This Row],[Clean_ID]],"-",OrdersTable[[#This Row],[Clean_Region]],"-",OrdersTable[[#This Row],[Clean_Product]])</f>
        <v>5691-EAST-Office Supplies</v>
      </c>
    </row>
    <row r="4694" spans="1:19" x14ac:dyDescent="0.3">
      <c r="A4694" t="s">
        <v>11386</v>
      </c>
      <c r="B4694" t="str">
        <f t="shared" si="438"/>
        <v>5692</v>
      </c>
      <c r="C4694" t="s">
        <v>11387</v>
      </c>
      <c r="D4694" t="str">
        <f t="shared" si="443"/>
        <v>Sean Davis</v>
      </c>
      <c r="E4694" t="s">
        <v>51</v>
      </c>
      <c r="F4694" t="str">
        <f t="shared" si="439"/>
        <v>WEST</v>
      </c>
      <c r="G4694" t="s">
        <v>80</v>
      </c>
      <c r="H4694" t="str">
        <f t="shared" si="440"/>
        <v>Furniture</v>
      </c>
      <c r="I4694" s="2" t="s">
        <v>8362</v>
      </c>
      <c r="J4694" s="1">
        <v>45957</v>
      </c>
      <c r="K4694">
        <v>2308.5700000000002</v>
      </c>
      <c r="L4694" s="4">
        <v>2308.5700000000002</v>
      </c>
      <c r="M4694" s="4" t="str">
        <f t="shared" si="441"/>
        <v>Low Sales</v>
      </c>
      <c r="N4694" s="2" t="str">
        <f t="shared" si="442"/>
        <v>Grade B</v>
      </c>
      <c r="O4694">
        <v>10</v>
      </c>
      <c r="P4694" s="4">
        <v>10</v>
      </c>
      <c r="Q4694" t="s">
        <v>31</v>
      </c>
      <c r="R4694" s="4">
        <v>6</v>
      </c>
      <c r="S4694" t="str">
        <f>CONCATENATE(OrdersTable[[#This Row],[Clean_ID]],"-",OrdersTable[[#This Row],[Clean_Region]],"-",OrdersTable[[#This Row],[Clean_Product]])</f>
        <v>5692-WEST-Furniture</v>
      </c>
    </row>
    <row r="4695" spans="1:19" x14ac:dyDescent="0.3">
      <c r="A4695" t="s">
        <v>11388</v>
      </c>
      <c r="B4695" t="str">
        <f t="shared" si="438"/>
        <v>5693</v>
      </c>
      <c r="C4695" t="s">
        <v>11389</v>
      </c>
      <c r="D4695" t="str">
        <f t="shared" si="443"/>
        <v>April Green</v>
      </c>
      <c r="E4695" t="s">
        <v>51</v>
      </c>
      <c r="F4695" t="str">
        <f t="shared" si="439"/>
        <v>WEST</v>
      </c>
      <c r="G4695" t="s">
        <v>35</v>
      </c>
      <c r="H4695" t="str">
        <f t="shared" si="440"/>
        <v>Electronics</v>
      </c>
      <c r="I4695" s="2" t="s">
        <v>6904</v>
      </c>
      <c r="J4695" s="1">
        <v>45924</v>
      </c>
      <c r="K4695">
        <v>4868.22</v>
      </c>
      <c r="L4695" s="4">
        <v>4868.22</v>
      </c>
      <c r="M4695" s="4" t="str">
        <f t="shared" si="441"/>
        <v>High Sales</v>
      </c>
      <c r="N4695" s="2" t="str">
        <f t="shared" si="442"/>
        <v>Grade A</v>
      </c>
      <c r="O4695">
        <v>10</v>
      </c>
      <c r="P4695" s="4">
        <v>10</v>
      </c>
      <c r="Q4695" t="s">
        <v>37</v>
      </c>
      <c r="R4695" s="4">
        <v>12</v>
      </c>
      <c r="S4695" t="str">
        <f>CONCATENATE(OrdersTable[[#This Row],[Clean_ID]],"-",OrdersTable[[#This Row],[Clean_Region]],"-",OrdersTable[[#This Row],[Clean_Product]])</f>
        <v>5693-WEST-Electronics</v>
      </c>
    </row>
    <row r="4696" spans="1:19" x14ac:dyDescent="0.3">
      <c r="A4696" t="s">
        <v>11390</v>
      </c>
      <c r="B4696" t="str">
        <f t="shared" si="438"/>
        <v>5694</v>
      </c>
      <c r="C4696" t="s">
        <v>1967</v>
      </c>
      <c r="D4696" t="str">
        <f t="shared" si="443"/>
        <v>William Garcia</v>
      </c>
      <c r="E4696" t="s">
        <v>21</v>
      </c>
      <c r="F4696" t="str">
        <f t="shared" si="439"/>
        <v>CENTRAL</v>
      </c>
      <c r="G4696" t="s">
        <v>40</v>
      </c>
      <c r="H4696" t="str">
        <f t="shared" si="440"/>
        <v>Office Supplies</v>
      </c>
      <c r="I4696" s="2" t="s">
        <v>9097</v>
      </c>
      <c r="J4696" s="1">
        <v>46019</v>
      </c>
      <c r="K4696"/>
      <c r="L4696" s="4">
        <v>0</v>
      </c>
      <c r="M4696" s="4" t="str">
        <f t="shared" si="441"/>
        <v>Low Sales</v>
      </c>
      <c r="N4696" s="2" t="str">
        <f t="shared" si="442"/>
        <v>Grade C</v>
      </c>
      <c r="O4696">
        <v>5</v>
      </c>
      <c r="P4696" s="4">
        <v>5</v>
      </c>
      <c r="Q4696" t="s">
        <v>23</v>
      </c>
      <c r="R4696" s="4">
        <v>11</v>
      </c>
      <c r="S4696" t="str">
        <f>CONCATENATE(OrdersTable[[#This Row],[Clean_ID]],"-",OrdersTable[[#This Row],[Clean_Region]],"-",OrdersTable[[#This Row],[Clean_Product]])</f>
        <v>5694-CENTRAL-Office Supplies</v>
      </c>
    </row>
    <row r="4697" spans="1:19" x14ac:dyDescent="0.3">
      <c r="A4697" t="s">
        <v>11391</v>
      </c>
      <c r="B4697" t="str">
        <f t="shared" si="438"/>
        <v>5695</v>
      </c>
      <c r="C4697" t="s">
        <v>11392</v>
      </c>
      <c r="D4697" t="str">
        <f t="shared" si="443"/>
        <v>Michael Hendricks</v>
      </c>
      <c r="E4697" t="s">
        <v>21</v>
      </c>
      <c r="F4697" t="str">
        <f t="shared" si="439"/>
        <v>CENTRAL</v>
      </c>
      <c r="G4697" t="s">
        <v>80</v>
      </c>
      <c r="H4697" t="str">
        <f t="shared" si="440"/>
        <v>Furniture</v>
      </c>
      <c r="I4697" s="2" t="s">
        <v>6124</v>
      </c>
      <c r="J4697" s="1">
        <v>45626</v>
      </c>
      <c r="K4697">
        <v>1966.02</v>
      </c>
      <c r="L4697" s="4">
        <v>1966.02</v>
      </c>
      <c r="M4697" s="4" t="str">
        <f t="shared" si="441"/>
        <v>Low Sales</v>
      </c>
      <c r="N4697" s="2" t="str">
        <f t="shared" si="442"/>
        <v>Grade C</v>
      </c>
      <c r="O4697">
        <v>5</v>
      </c>
      <c r="P4697" s="4">
        <v>5</v>
      </c>
      <c r="Q4697" t="s">
        <v>37</v>
      </c>
      <c r="R4697" s="4">
        <v>10</v>
      </c>
      <c r="S4697" t="str">
        <f>CONCATENATE(OrdersTable[[#This Row],[Clean_ID]],"-",OrdersTable[[#This Row],[Clean_Region]],"-",OrdersTable[[#This Row],[Clean_Product]])</f>
        <v>5695-CENTRAL-Furniture</v>
      </c>
    </row>
    <row r="4698" spans="1:19" x14ac:dyDescent="0.3">
      <c r="A4698" t="s">
        <v>11393</v>
      </c>
      <c r="B4698" t="str">
        <f t="shared" si="438"/>
        <v>5696</v>
      </c>
      <c r="C4698" t="s">
        <v>11394</v>
      </c>
      <c r="D4698" t="str">
        <f t="shared" si="443"/>
        <v>Tracey Lopez</v>
      </c>
      <c r="E4698" t="s">
        <v>11</v>
      </c>
      <c r="F4698" t="str">
        <f t="shared" si="439"/>
        <v>NORTH</v>
      </c>
      <c r="G4698" t="s">
        <v>12</v>
      </c>
      <c r="H4698" t="str">
        <f t="shared" si="440"/>
        <v>Electronics</v>
      </c>
      <c r="I4698" s="2" t="s">
        <v>6318</v>
      </c>
      <c r="J4698" s="1">
        <v>46085</v>
      </c>
      <c r="K4698"/>
      <c r="L4698" s="4">
        <v>0</v>
      </c>
      <c r="M4698" s="4" t="str">
        <f t="shared" si="441"/>
        <v>Low Sales</v>
      </c>
      <c r="N4698" s="2" t="str">
        <f t="shared" si="442"/>
        <v>Grade C</v>
      </c>
      <c r="O4698">
        <v>20</v>
      </c>
      <c r="P4698" s="4">
        <v>20</v>
      </c>
      <c r="Q4698" t="s">
        <v>37</v>
      </c>
      <c r="R4698" s="4">
        <v>5</v>
      </c>
      <c r="S4698" t="str">
        <f>CONCATENATE(OrdersTable[[#This Row],[Clean_ID]],"-",OrdersTable[[#This Row],[Clean_Region]],"-",OrdersTable[[#This Row],[Clean_Product]])</f>
        <v>5696-NORTH-Electronics</v>
      </c>
    </row>
    <row r="4699" spans="1:19" x14ac:dyDescent="0.3">
      <c r="A4699" t="s">
        <v>11395</v>
      </c>
      <c r="B4699" t="str">
        <f t="shared" si="438"/>
        <v>5697</v>
      </c>
      <c r="C4699" t="s">
        <v>11396</v>
      </c>
      <c r="D4699" t="str">
        <f t="shared" si="443"/>
        <v>Dale Graves</v>
      </c>
      <c r="E4699" t="s">
        <v>11</v>
      </c>
      <c r="F4699" t="str">
        <f t="shared" si="439"/>
        <v>NORTH</v>
      </c>
      <c r="G4699" t="s">
        <v>35</v>
      </c>
      <c r="H4699" t="str">
        <f t="shared" si="440"/>
        <v>Electronics</v>
      </c>
      <c r="I4699" s="2" t="s">
        <v>11397</v>
      </c>
      <c r="J4699" s="1">
        <v>45723</v>
      </c>
      <c r="K4699">
        <v>4747.4399999999996</v>
      </c>
      <c r="L4699" s="4">
        <v>4747.4399999999996</v>
      </c>
      <c r="M4699" s="4" t="str">
        <f t="shared" si="441"/>
        <v>High Sales</v>
      </c>
      <c r="N4699" s="2" t="str">
        <f t="shared" si="442"/>
        <v>Grade A</v>
      </c>
      <c r="O4699">
        <v>20</v>
      </c>
      <c r="P4699" s="4">
        <v>20</v>
      </c>
      <c r="Q4699" t="s">
        <v>37</v>
      </c>
      <c r="R4699" s="4">
        <v>5</v>
      </c>
      <c r="S4699" t="str">
        <f>CONCATENATE(OrdersTable[[#This Row],[Clean_ID]],"-",OrdersTable[[#This Row],[Clean_Region]],"-",OrdersTable[[#This Row],[Clean_Product]])</f>
        <v>5697-NORTH-Electronics</v>
      </c>
    </row>
    <row r="4700" spans="1:19" x14ac:dyDescent="0.3">
      <c r="A4700" t="s">
        <v>11398</v>
      </c>
      <c r="B4700" t="str">
        <f t="shared" si="438"/>
        <v>5698</v>
      </c>
      <c r="C4700" t="s">
        <v>11399</v>
      </c>
      <c r="D4700" t="str">
        <f t="shared" si="443"/>
        <v>Devon Rodriguez</v>
      </c>
      <c r="E4700" t="s">
        <v>44</v>
      </c>
      <c r="F4700" t="str">
        <f t="shared" si="439"/>
        <v>SOUTH</v>
      </c>
      <c r="G4700" t="s">
        <v>35</v>
      </c>
      <c r="H4700" t="str">
        <f t="shared" si="440"/>
        <v>Electronics</v>
      </c>
      <c r="I4700" s="2" t="s">
        <v>2085</v>
      </c>
      <c r="J4700" s="1">
        <v>45829</v>
      </c>
      <c r="K4700"/>
      <c r="L4700" s="4">
        <v>0</v>
      </c>
      <c r="M4700" s="4" t="str">
        <f t="shared" si="441"/>
        <v>Low Sales</v>
      </c>
      <c r="N4700" s="2" t="str">
        <f t="shared" si="442"/>
        <v>Grade C</v>
      </c>
      <c r="O4700"/>
      <c r="P4700" s="4">
        <v>0</v>
      </c>
      <c r="Q4700" t="s">
        <v>23</v>
      </c>
      <c r="R4700" s="4">
        <v>4</v>
      </c>
      <c r="S4700" t="str">
        <f>CONCATENATE(OrdersTable[[#This Row],[Clean_ID]],"-",OrdersTable[[#This Row],[Clean_Region]],"-",OrdersTable[[#This Row],[Clean_Product]])</f>
        <v>5698-SOUTH-Electronics</v>
      </c>
    </row>
    <row r="4701" spans="1:19" x14ac:dyDescent="0.3">
      <c r="A4701" t="s">
        <v>11400</v>
      </c>
      <c r="B4701" t="str">
        <f t="shared" si="438"/>
        <v>5699</v>
      </c>
      <c r="C4701" t="s">
        <v>11401</v>
      </c>
      <c r="D4701" t="str">
        <f t="shared" si="443"/>
        <v>Luke Shaw</v>
      </c>
      <c r="E4701" t="s">
        <v>51</v>
      </c>
      <c r="F4701" t="str">
        <f t="shared" si="439"/>
        <v>WEST</v>
      </c>
      <c r="G4701" t="s">
        <v>35</v>
      </c>
      <c r="H4701" t="str">
        <f t="shared" si="440"/>
        <v>Electronics</v>
      </c>
      <c r="I4701" s="2" t="s">
        <v>5749</v>
      </c>
      <c r="J4701" s="1">
        <v>45870</v>
      </c>
      <c r="K4701">
        <v>4200.3599999999997</v>
      </c>
      <c r="L4701" s="4">
        <v>4200.3599999999997</v>
      </c>
      <c r="M4701" s="4" t="str">
        <f t="shared" si="441"/>
        <v>High Sales</v>
      </c>
      <c r="N4701" s="2" t="str">
        <f t="shared" si="442"/>
        <v>Grade A</v>
      </c>
      <c r="O4701">
        <v>5</v>
      </c>
      <c r="P4701" s="4">
        <v>5</v>
      </c>
      <c r="Q4701" t="s">
        <v>14</v>
      </c>
      <c r="R4701" s="4">
        <v>3</v>
      </c>
      <c r="S4701" t="str">
        <f>CONCATENATE(OrdersTable[[#This Row],[Clean_ID]],"-",OrdersTable[[#This Row],[Clean_Region]],"-",OrdersTable[[#This Row],[Clean_Product]])</f>
        <v>5699-WEST-Electronics</v>
      </c>
    </row>
    <row r="4702" spans="1:19" x14ac:dyDescent="0.3">
      <c r="A4702" t="s">
        <v>11402</v>
      </c>
      <c r="B4702" t="str">
        <f t="shared" si="438"/>
        <v>5700</v>
      </c>
      <c r="C4702" t="s">
        <v>11403</v>
      </c>
      <c r="D4702" t="str">
        <f t="shared" si="443"/>
        <v>James Stevens</v>
      </c>
      <c r="E4702" t="s">
        <v>11</v>
      </c>
      <c r="F4702" t="str">
        <f t="shared" si="439"/>
        <v>NORTH</v>
      </c>
      <c r="G4702" t="s">
        <v>35</v>
      </c>
      <c r="H4702" t="str">
        <f t="shared" si="440"/>
        <v>Electronics</v>
      </c>
      <c r="I4702" s="2" t="s">
        <v>576</v>
      </c>
      <c r="J4702" s="1">
        <v>46124</v>
      </c>
      <c r="K4702">
        <v>3053.25</v>
      </c>
      <c r="L4702" s="4">
        <v>3053.25</v>
      </c>
      <c r="M4702" s="4" t="str">
        <f t="shared" si="441"/>
        <v>High Sales</v>
      </c>
      <c r="N4702" s="2" t="str">
        <f t="shared" si="442"/>
        <v>Grade B</v>
      </c>
      <c r="O4702"/>
      <c r="P4702" s="4">
        <v>0</v>
      </c>
      <c r="Q4702" t="s">
        <v>31</v>
      </c>
      <c r="R4702" s="4">
        <v>14</v>
      </c>
      <c r="S4702" t="str">
        <f>CONCATENATE(OrdersTable[[#This Row],[Clean_ID]],"-",OrdersTable[[#This Row],[Clean_Region]],"-",OrdersTable[[#This Row],[Clean_Product]])</f>
        <v>5700-NORTH-Electronics</v>
      </c>
    </row>
    <row r="4703" spans="1:19" x14ac:dyDescent="0.3">
      <c r="A4703" t="s">
        <v>11404</v>
      </c>
      <c r="B4703" t="str">
        <f t="shared" si="438"/>
        <v>5701</v>
      </c>
      <c r="C4703" t="s">
        <v>11405</v>
      </c>
      <c r="D4703" t="str">
        <f t="shared" si="443"/>
        <v>Jeff Marsh</v>
      </c>
      <c r="E4703" t="s">
        <v>11</v>
      </c>
      <c r="F4703" t="str">
        <f t="shared" si="439"/>
        <v>NORTH</v>
      </c>
      <c r="G4703" t="s">
        <v>80</v>
      </c>
      <c r="H4703" t="str">
        <f t="shared" si="440"/>
        <v>Furniture</v>
      </c>
      <c r="I4703" s="2" t="s">
        <v>2908</v>
      </c>
      <c r="J4703" s="1">
        <v>45301</v>
      </c>
      <c r="K4703"/>
      <c r="L4703" s="4">
        <v>0</v>
      </c>
      <c r="M4703" s="4" t="str">
        <f t="shared" si="441"/>
        <v>Low Sales</v>
      </c>
      <c r="N4703" s="2" t="str">
        <f t="shared" si="442"/>
        <v>Grade C</v>
      </c>
      <c r="O4703">
        <v>10</v>
      </c>
      <c r="P4703" s="4">
        <v>10</v>
      </c>
      <c r="Q4703" t="s">
        <v>14</v>
      </c>
      <c r="R4703" s="4">
        <v>15</v>
      </c>
      <c r="S4703" t="str">
        <f>CONCATENATE(OrdersTable[[#This Row],[Clean_ID]],"-",OrdersTable[[#This Row],[Clean_Region]],"-",OrdersTable[[#This Row],[Clean_Product]])</f>
        <v>5701-NORTH-Furniture</v>
      </c>
    </row>
    <row r="4704" spans="1:19" x14ac:dyDescent="0.3">
      <c r="A4704" t="s">
        <v>11406</v>
      </c>
      <c r="B4704" t="str">
        <f t="shared" si="438"/>
        <v>5702</v>
      </c>
      <c r="C4704" t="s">
        <v>8047</v>
      </c>
      <c r="D4704" t="str">
        <f t="shared" si="443"/>
        <v>Katie Campbell</v>
      </c>
      <c r="E4704" t="s">
        <v>44</v>
      </c>
      <c r="F4704" t="str">
        <f t="shared" si="439"/>
        <v>SOUTH</v>
      </c>
      <c r="G4704" t="s">
        <v>12</v>
      </c>
      <c r="H4704" t="str">
        <f t="shared" si="440"/>
        <v>Electronics</v>
      </c>
      <c r="I4704" s="2" t="s">
        <v>1730</v>
      </c>
      <c r="J4704" s="1">
        <v>46145</v>
      </c>
      <c r="K4704">
        <v>3202.86</v>
      </c>
      <c r="L4704" s="4">
        <v>3202.86</v>
      </c>
      <c r="M4704" s="4" t="str">
        <f t="shared" si="441"/>
        <v>High Sales</v>
      </c>
      <c r="N4704" s="2" t="str">
        <f t="shared" si="442"/>
        <v>Grade B</v>
      </c>
      <c r="O4704">
        <v>15</v>
      </c>
      <c r="P4704" s="4">
        <v>15</v>
      </c>
      <c r="Q4704" t="s">
        <v>31</v>
      </c>
      <c r="R4704" s="4">
        <v>12</v>
      </c>
      <c r="S4704" t="str">
        <f>CONCATENATE(OrdersTable[[#This Row],[Clean_ID]],"-",OrdersTable[[#This Row],[Clean_Region]],"-",OrdersTable[[#This Row],[Clean_Product]])</f>
        <v>5702-SOUTH-Electronics</v>
      </c>
    </row>
    <row r="4705" spans="1:19" x14ac:dyDescent="0.3">
      <c r="A4705" t="s">
        <v>11407</v>
      </c>
      <c r="B4705" t="str">
        <f t="shared" si="438"/>
        <v>5703</v>
      </c>
      <c r="C4705" t="s">
        <v>11408</v>
      </c>
      <c r="D4705" t="str">
        <f t="shared" si="443"/>
        <v>Gregory Rodriguez</v>
      </c>
      <c r="E4705" t="s">
        <v>51</v>
      </c>
      <c r="F4705" t="str">
        <f t="shared" si="439"/>
        <v>WEST</v>
      </c>
      <c r="G4705" t="s">
        <v>80</v>
      </c>
      <c r="H4705" t="str">
        <f t="shared" si="440"/>
        <v>Furniture</v>
      </c>
      <c r="I4705" s="2" t="s">
        <v>808</v>
      </c>
      <c r="J4705" s="1">
        <v>46138</v>
      </c>
      <c r="K4705"/>
      <c r="L4705" s="4">
        <v>0</v>
      </c>
      <c r="M4705" s="4" t="str">
        <f t="shared" si="441"/>
        <v>Low Sales</v>
      </c>
      <c r="N4705" s="2" t="str">
        <f t="shared" si="442"/>
        <v>Grade C</v>
      </c>
      <c r="O4705">
        <v>20</v>
      </c>
      <c r="P4705" s="4">
        <v>20</v>
      </c>
      <c r="Q4705" t="s">
        <v>18</v>
      </c>
      <c r="R4705" s="4">
        <v>3</v>
      </c>
      <c r="S4705" t="str">
        <f>CONCATENATE(OrdersTable[[#This Row],[Clean_ID]],"-",OrdersTable[[#This Row],[Clean_Region]],"-",OrdersTable[[#This Row],[Clean_Product]])</f>
        <v>5703-WEST-Furniture</v>
      </c>
    </row>
    <row r="4706" spans="1:19" x14ac:dyDescent="0.3">
      <c r="A4706" t="s">
        <v>11409</v>
      </c>
      <c r="B4706" t="str">
        <f t="shared" si="438"/>
        <v>5704</v>
      </c>
      <c r="C4706" t="s">
        <v>11410</v>
      </c>
      <c r="D4706" t="str">
        <f t="shared" si="443"/>
        <v>Frederick Shepherd</v>
      </c>
      <c r="E4706" t="s">
        <v>34</v>
      </c>
      <c r="F4706" t="str">
        <f t="shared" si="439"/>
        <v>NORTH</v>
      </c>
      <c r="G4706" t="s">
        <v>12</v>
      </c>
      <c r="H4706" t="str">
        <f t="shared" si="440"/>
        <v>Electronics</v>
      </c>
      <c r="I4706" s="2" t="s">
        <v>4959</v>
      </c>
      <c r="J4706" s="1">
        <v>45749</v>
      </c>
      <c r="K4706">
        <v>2153.86</v>
      </c>
      <c r="L4706" s="4">
        <v>2153.86</v>
      </c>
      <c r="M4706" s="4" t="str">
        <f t="shared" si="441"/>
        <v>Low Sales</v>
      </c>
      <c r="N4706" s="2" t="str">
        <f t="shared" si="442"/>
        <v>Grade B</v>
      </c>
      <c r="O4706">
        <v>10</v>
      </c>
      <c r="P4706" s="4">
        <v>10</v>
      </c>
      <c r="Q4706" t="s">
        <v>37</v>
      </c>
      <c r="R4706" s="4">
        <v>4</v>
      </c>
      <c r="S4706" t="str">
        <f>CONCATENATE(OrdersTable[[#This Row],[Clean_ID]],"-",OrdersTable[[#This Row],[Clean_Region]],"-",OrdersTable[[#This Row],[Clean_Product]])</f>
        <v>5704-NORTH-Electronics</v>
      </c>
    </row>
    <row r="4707" spans="1:19" x14ac:dyDescent="0.3">
      <c r="A4707" t="s">
        <v>11411</v>
      </c>
      <c r="B4707" t="str">
        <f t="shared" si="438"/>
        <v>5705</v>
      </c>
      <c r="C4707" t="s">
        <v>11412</v>
      </c>
      <c r="D4707" t="str">
        <f t="shared" si="443"/>
        <v>Marie Bell</v>
      </c>
      <c r="E4707" t="s">
        <v>11</v>
      </c>
      <c r="F4707" t="str">
        <f t="shared" si="439"/>
        <v>NORTH</v>
      </c>
      <c r="G4707" t="s">
        <v>40</v>
      </c>
      <c r="H4707" t="str">
        <f t="shared" si="440"/>
        <v>Office Supplies</v>
      </c>
      <c r="I4707" s="2" t="s">
        <v>11413</v>
      </c>
      <c r="J4707" s="1">
        <v>45329</v>
      </c>
      <c r="K4707">
        <v>820.51</v>
      </c>
      <c r="L4707" s="4">
        <v>820.51</v>
      </c>
      <c r="M4707" s="4" t="str">
        <f t="shared" si="441"/>
        <v>Low Sales</v>
      </c>
      <c r="N4707" s="2" t="str">
        <f t="shared" si="442"/>
        <v>Grade C</v>
      </c>
      <c r="O4707">
        <v>10</v>
      </c>
      <c r="P4707" s="4">
        <v>10</v>
      </c>
      <c r="Q4707" t="s">
        <v>23</v>
      </c>
      <c r="R4707" s="4">
        <v>3</v>
      </c>
      <c r="S4707" t="str">
        <f>CONCATENATE(OrdersTable[[#This Row],[Clean_ID]],"-",OrdersTable[[#This Row],[Clean_Region]],"-",OrdersTable[[#This Row],[Clean_Product]])</f>
        <v>5705-NORTH-Office Supplies</v>
      </c>
    </row>
    <row r="4708" spans="1:19" x14ac:dyDescent="0.3">
      <c r="A4708" t="s">
        <v>11414</v>
      </c>
      <c r="B4708" t="str">
        <f t="shared" si="438"/>
        <v>5706</v>
      </c>
      <c r="C4708" t="s">
        <v>11415</v>
      </c>
      <c r="D4708" t="str">
        <f t="shared" si="443"/>
        <v>Erin Taylor</v>
      </c>
      <c r="E4708" t="s">
        <v>26</v>
      </c>
      <c r="F4708" t="str">
        <f t="shared" si="439"/>
        <v>EAST</v>
      </c>
      <c r="G4708" t="s">
        <v>80</v>
      </c>
      <c r="H4708" t="str">
        <f t="shared" si="440"/>
        <v>Furniture</v>
      </c>
      <c r="I4708" s="2" t="s">
        <v>5632</v>
      </c>
      <c r="J4708" s="1">
        <v>45981</v>
      </c>
      <c r="K4708"/>
      <c r="L4708" s="4">
        <v>0</v>
      </c>
      <c r="M4708" s="4" t="str">
        <f t="shared" si="441"/>
        <v>Low Sales</v>
      </c>
      <c r="N4708" s="2" t="str">
        <f t="shared" si="442"/>
        <v>Grade C</v>
      </c>
      <c r="O4708">
        <v>5</v>
      </c>
      <c r="P4708" s="4">
        <v>5</v>
      </c>
      <c r="Q4708" t="s">
        <v>18</v>
      </c>
      <c r="R4708" s="4">
        <v>1</v>
      </c>
      <c r="S4708" t="str">
        <f>CONCATENATE(OrdersTable[[#This Row],[Clean_ID]],"-",OrdersTable[[#This Row],[Clean_Region]],"-",OrdersTable[[#This Row],[Clean_Product]])</f>
        <v>5706-EAST-Furniture</v>
      </c>
    </row>
    <row r="4709" spans="1:19" x14ac:dyDescent="0.3">
      <c r="A4709" t="s">
        <v>11416</v>
      </c>
      <c r="B4709" t="str">
        <f t="shared" si="438"/>
        <v>5707</v>
      </c>
      <c r="C4709" t="s">
        <v>11417</v>
      </c>
      <c r="D4709" t="str">
        <f t="shared" si="443"/>
        <v>Shane Cortez</v>
      </c>
      <c r="E4709" t="s">
        <v>11</v>
      </c>
      <c r="F4709" t="str">
        <f t="shared" si="439"/>
        <v>NORTH</v>
      </c>
      <c r="G4709" t="s">
        <v>35</v>
      </c>
      <c r="H4709" t="str">
        <f t="shared" si="440"/>
        <v>Electronics</v>
      </c>
      <c r="I4709" s="2" t="s">
        <v>1198</v>
      </c>
      <c r="J4709" s="1">
        <v>45613</v>
      </c>
      <c r="K4709"/>
      <c r="L4709" s="4">
        <v>0</v>
      </c>
      <c r="M4709" s="4" t="str">
        <f t="shared" si="441"/>
        <v>Low Sales</v>
      </c>
      <c r="N4709" s="2" t="str">
        <f t="shared" si="442"/>
        <v>Grade C</v>
      </c>
      <c r="O4709">
        <v>5</v>
      </c>
      <c r="P4709" s="4">
        <v>5</v>
      </c>
      <c r="Q4709" t="s">
        <v>31</v>
      </c>
      <c r="R4709" s="4">
        <v>15</v>
      </c>
      <c r="S4709" t="str">
        <f>CONCATENATE(OrdersTable[[#This Row],[Clean_ID]],"-",OrdersTable[[#This Row],[Clean_Region]],"-",OrdersTable[[#This Row],[Clean_Product]])</f>
        <v>5707-NORTH-Electronics</v>
      </c>
    </row>
    <row r="4710" spans="1:19" x14ac:dyDescent="0.3">
      <c r="A4710" t="s">
        <v>11418</v>
      </c>
      <c r="B4710" t="str">
        <f t="shared" si="438"/>
        <v>5708</v>
      </c>
      <c r="C4710" t="s">
        <v>11419</v>
      </c>
      <c r="D4710" t="str">
        <f t="shared" si="443"/>
        <v>Samantha Elliott</v>
      </c>
      <c r="E4710" t="s">
        <v>44</v>
      </c>
      <c r="F4710" t="str">
        <f t="shared" si="439"/>
        <v>SOUTH</v>
      </c>
      <c r="G4710" t="s">
        <v>12</v>
      </c>
      <c r="H4710" t="str">
        <f t="shared" si="440"/>
        <v>Electronics</v>
      </c>
      <c r="I4710" s="2" t="s">
        <v>11420</v>
      </c>
      <c r="J4710" s="1">
        <v>45436</v>
      </c>
      <c r="K4710">
        <v>2669.64</v>
      </c>
      <c r="L4710" s="4">
        <v>2669.64</v>
      </c>
      <c r="M4710" s="4" t="str">
        <f t="shared" si="441"/>
        <v>High Sales</v>
      </c>
      <c r="N4710" s="2" t="str">
        <f t="shared" si="442"/>
        <v>Grade B</v>
      </c>
      <c r="O4710">
        <v>15</v>
      </c>
      <c r="P4710" s="4">
        <v>15</v>
      </c>
      <c r="Q4710" t="s">
        <v>14</v>
      </c>
      <c r="R4710" s="4">
        <v>8</v>
      </c>
      <c r="S4710" t="str">
        <f>CONCATENATE(OrdersTable[[#This Row],[Clean_ID]],"-",OrdersTable[[#This Row],[Clean_Region]],"-",OrdersTable[[#This Row],[Clean_Product]])</f>
        <v>5708-SOUTH-Electronics</v>
      </c>
    </row>
    <row r="4711" spans="1:19" x14ac:dyDescent="0.3">
      <c r="A4711" t="s">
        <v>11421</v>
      </c>
      <c r="B4711" t="str">
        <f t="shared" si="438"/>
        <v>5709</v>
      </c>
      <c r="C4711" t="s">
        <v>11422</v>
      </c>
      <c r="D4711" t="str">
        <f t="shared" si="443"/>
        <v>Erin Carlson</v>
      </c>
      <c r="E4711" t="s">
        <v>26</v>
      </c>
      <c r="F4711" t="str">
        <f t="shared" si="439"/>
        <v>EAST</v>
      </c>
      <c r="G4711" t="s">
        <v>40</v>
      </c>
      <c r="H4711" t="str">
        <f t="shared" si="440"/>
        <v>Office Supplies</v>
      </c>
      <c r="I4711" s="2" t="s">
        <v>2325</v>
      </c>
      <c r="J4711" s="1">
        <v>45306</v>
      </c>
      <c r="K4711">
        <v>3021.23</v>
      </c>
      <c r="L4711" s="4">
        <v>3021.23</v>
      </c>
      <c r="M4711" s="4" t="str">
        <f t="shared" si="441"/>
        <v>High Sales</v>
      </c>
      <c r="N4711" s="2" t="str">
        <f t="shared" si="442"/>
        <v>Grade B</v>
      </c>
      <c r="O4711">
        <v>10</v>
      </c>
      <c r="P4711" s="4">
        <v>10</v>
      </c>
      <c r="Q4711" t="s">
        <v>37</v>
      </c>
      <c r="R4711" s="4">
        <v>1</v>
      </c>
      <c r="S4711" t="str">
        <f>CONCATENATE(OrdersTable[[#This Row],[Clean_ID]],"-",OrdersTable[[#This Row],[Clean_Region]],"-",OrdersTable[[#This Row],[Clean_Product]])</f>
        <v>5709-EAST-Office Supplies</v>
      </c>
    </row>
    <row r="4712" spans="1:19" x14ac:dyDescent="0.3">
      <c r="A4712" t="s">
        <v>11423</v>
      </c>
      <c r="B4712" t="str">
        <f t="shared" si="438"/>
        <v>5710</v>
      </c>
      <c r="C4712" t="s">
        <v>11424</v>
      </c>
      <c r="D4712" t="str">
        <f t="shared" si="443"/>
        <v>Kristine Francis</v>
      </c>
      <c r="E4712" t="s">
        <v>21</v>
      </c>
      <c r="F4712" t="str">
        <f t="shared" si="439"/>
        <v>CENTRAL</v>
      </c>
      <c r="G4712" t="s">
        <v>35</v>
      </c>
      <c r="H4712" t="str">
        <f t="shared" si="440"/>
        <v>Electronics</v>
      </c>
      <c r="I4712" s="2" t="s">
        <v>4998</v>
      </c>
      <c r="J4712" s="1">
        <v>45317</v>
      </c>
      <c r="K4712">
        <v>1361.74</v>
      </c>
      <c r="L4712" s="4">
        <v>1361.74</v>
      </c>
      <c r="M4712" s="4" t="str">
        <f t="shared" si="441"/>
        <v>Low Sales</v>
      </c>
      <c r="N4712" s="2" t="str">
        <f t="shared" si="442"/>
        <v>Grade C</v>
      </c>
      <c r="O4712">
        <v>15</v>
      </c>
      <c r="P4712" s="4">
        <v>15</v>
      </c>
      <c r="Q4712" t="s">
        <v>18</v>
      </c>
      <c r="R4712" s="4">
        <v>2</v>
      </c>
      <c r="S4712" t="str">
        <f>CONCATENATE(OrdersTable[[#This Row],[Clean_ID]],"-",OrdersTable[[#This Row],[Clean_Region]],"-",OrdersTable[[#This Row],[Clean_Product]])</f>
        <v>5710-CENTRAL-Electronics</v>
      </c>
    </row>
    <row r="4713" spans="1:19" x14ac:dyDescent="0.3">
      <c r="A4713" t="s">
        <v>11425</v>
      </c>
      <c r="B4713" t="str">
        <f t="shared" si="438"/>
        <v>5711</v>
      </c>
      <c r="C4713" t="s">
        <v>11426</v>
      </c>
      <c r="D4713" t="str">
        <f t="shared" si="443"/>
        <v>Ronald Tyler</v>
      </c>
      <c r="E4713" t="s">
        <v>34</v>
      </c>
      <c r="F4713" t="str">
        <f t="shared" si="439"/>
        <v>NORTH</v>
      </c>
      <c r="G4713" t="s">
        <v>12</v>
      </c>
      <c r="H4713" t="str">
        <f t="shared" si="440"/>
        <v>Electronics</v>
      </c>
      <c r="I4713" s="2" t="s">
        <v>3748</v>
      </c>
      <c r="J4713" s="1">
        <v>45771</v>
      </c>
      <c r="K4713">
        <v>526.15</v>
      </c>
      <c r="L4713" s="4">
        <v>526.15</v>
      </c>
      <c r="M4713" s="4" t="str">
        <f t="shared" si="441"/>
        <v>Low Sales</v>
      </c>
      <c r="N4713" s="2" t="str">
        <f t="shared" si="442"/>
        <v>Grade C</v>
      </c>
      <c r="O4713">
        <v>10</v>
      </c>
      <c r="P4713" s="4">
        <v>10</v>
      </c>
      <c r="Q4713" t="s">
        <v>31</v>
      </c>
      <c r="R4713" s="4">
        <v>12</v>
      </c>
      <c r="S4713" t="str">
        <f>CONCATENATE(OrdersTable[[#This Row],[Clean_ID]],"-",OrdersTable[[#This Row],[Clean_Region]],"-",OrdersTable[[#This Row],[Clean_Product]])</f>
        <v>5711-NORTH-Electronics</v>
      </c>
    </row>
    <row r="4714" spans="1:19" x14ac:dyDescent="0.3">
      <c r="A4714" t="s">
        <v>11427</v>
      </c>
      <c r="B4714" t="str">
        <f t="shared" si="438"/>
        <v>5712</v>
      </c>
      <c r="C4714" t="s">
        <v>11428</v>
      </c>
      <c r="D4714" t="str">
        <f t="shared" si="443"/>
        <v>Daniel Atkins</v>
      </c>
      <c r="E4714" t="s">
        <v>11</v>
      </c>
      <c r="F4714" t="str">
        <f t="shared" si="439"/>
        <v>NORTH</v>
      </c>
      <c r="G4714" t="s">
        <v>80</v>
      </c>
      <c r="H4714" t="str">
        <f t="shared" si="440"/>
        <v>Furniture</v>
      </c>
      <c r="I4714" s="2" t="s">
        <v>11429</v>
      </c>
      <c r="J4714" s="1">
        <v>45631</v>
      </c>
      <c r="K4714">
        <v>2399.84</v>
      </c>
      <c r="L4714" s="4">
        <v>2399.84</v>
      </c>
      <c r="M4714" s="4" t="str">
        <f t="shared" si="441"/>
        <v>Low Sales</v>
      </c>
      <c r="N4714" s="2" t="str">
        <f t="shared" si="442"/>
        <v>Grade B</v>
      </c>
      <c r="O4714">
        <v>20</v>
      </c>
      <c r="P4714" s="4">
        <v>20</v>
      </c>
      <c r="Q4714" t="s">
        <v>23</v>
      </c>
      <c r="R4714" s="4">
        <v>6</v>
      </c>
      <c r="S4714" t="str">
        <f>CONCATENATE(OrdersTable[[#This Row],[Clean_ID]],"-",OrdersTable[[#This Row],[Clean_Region]],"-",OrdersTable[[#This Row],[Clean_Product]])</f>
        <v>5712-NORTH-Furniture</v>
      </c>
    </row>
    <row r="4715" spans="1:19" x14ac:dyDescent="0.3">
      <c r="A4715" t="s">
        <v>11430</v>
      </c>
      <c r="B4715" t="str">
        <f t="shared" si="438"/>
        <v>5713</v>
      </c>
      <c r="C4715" t="s">
        <v>11431</v>
      </c>
      <c r="D4715" t="str">
        <f t="shared" si="443"/>
        <v>Douglas Bauer</v>
      </c>
      <c r="E4715" t="s">
        <v>26</v>
      </c>
      <c r="F4715" t="str">
        <f t="shared" si="439"/>
        <v>EAST</v>
      </c>
      <c r="G4715" t="s">
        <v>40</v>
      </c>
      <c r="H4715" t="str">
        <f t="shared" si="440"/>
        <v>Office Supplies</v>
      </c>
      <c r="I4715" s="2" t="s">
        <v>3576</v>
      </c>
      <c r="J4715" s="1">
        <v>45743</v>
      </c>
      <c r="K4715">
        <v>371.11</v>
      </c>
      <c r="L4715" s="4">
        <v>371.11</v>
      </c>
      <c r="M4715" s="4" t="str">
        <f t="shared" si="441"/>
        <v>Low Sales</v>
      </c>
      <c r="N4715" s="2" t="str">
        <f t="shared" si="442"/>
        <v>Grade C</v>
      </c>
      <c r="O4715">
        <v>20</v>
      </c>
      <c r="P4715" s="4">
        <v>20</v>
      </c>
      <c r="Q4715" t="s">
        <v>31</v>
      </c>
      <c r="R4715" s="4">
        <v>8</v>
      </c>
      <c r="S4715" t="str">
        <f>CONCATENATE(OrdersTable[[#This Row],[Clean_ID]],"-",OrdersTable[[#This Row],[Clean_Region]],"-",OrdersTable[[#This Row],[Clean_Product]])</f>
        <v>5713-EAST-Office Supplies</v>
      </c>
    </row>
    <row r="4716" spans="1:19" x14ac:dyDescent="0.3">
      <c r="A4716" t="s">
        <v>11432</v>
      </c>
      <c r="B4716" t="str">
        <f t="shared" si="438"/>
        <v>5714</v>
      </c>
      <c r="C4716" t="s">
        <v>11433</v>
      </c>
      <c r="D4716" t="str">
        <f t="shared" si="443"/>
        <v>Steven Norris</v>
      </c>
      <c r="E4716" t="s">
        <v>44</v>
      </c>
      <c r="F4716" t="str">
        <f t="shared" si="439"/>
        <v>SOUTH</v>
      </c>
      <c r="G4716" t="s">
        <v>40</v>
      </c>
      <c r="H4716" t="str">
        <f t="shared" si="440"/>
        <v>Office Supplies</v>
      </c>
      <c r="I4716" s="2" t="s">
        <v>5170</v>
      </c>
      <c r="J4716" s="1">
        <v>45620</v>
      </c>
      <c r="K4716">
        <v>2809.21</v>
      </c>
      <c r="L4716" s="4">
        <v>2809.21</v>
      </c>
      <c r="M4716" s="4" t="str">
        <f t="shared" si="441"/>
        <v>High Sales</v>
      </c>
      <c r="N4716" s="2" t="str">
        <f t="shared" si="442"/>
        <v>Grade B</v>
      </c>
      <c r="O4716">
        <v>15</v>
      </c>
      <c r="P4716" s="4">
        <v>15</v>
      </c>
      <c r="Q4716" t="s">
        <v>23</v>
      </c>
      <c r="R4716" s="4">
        <v>2</v>
      </c>
      <c r="S4716" t="str">
        <f>CONCATENATE(OrdersTable[[#This Row],[Clean_ID]],"-",OrdersTable[[#This Row],[Clean_Region]],"-",OrdersTable[[#This Row],[Clean_Product]])</f>
        <v>5714-SOUTH-Office Supplies</v>
      </c>
    </row>
    <row r="4717" spans="1:19" x14ac:dyDescent="0.3">
      <c r="A4717" t="s">
        <v>11434</v>
      </c>
      <c r="B4717" t="str">
        <f t="shared" si="438"/>
        <v>5715</v>
      </c>
      <c r="C4717" t="s">
        <v>11435</v>
      </c>
      <c r="D4717" t="str">
        <f t="shared" si="443"/>
        <v>Robert Hoover</v>
      </c>
      <c r="E4717" t="s">
        <v>44</v>
      </c>
      <c r="F4717" t="str">
        <f t="shared" si="439"/>
        <v>SOUTH</v>
      </c>
      <c r="G4717" t="s">
        <v>35</v>
      </c>
      <c r="H4717" t="str">
        <f t="shared" si="440"/>
        <v>Electronics</v>
      </c>
      <c r="I4717" s="2" t="s">
        <v>11436</v>
      </c>
      <c r="J4717" s="1">
        <v>45708</v>
      </c>
      <c r="K4717">
        <v>573.48</v>
      </c>
      <c r="L4717" s="4">
        <v>573.48</v>
      </c>
      <c r="M4717" s="4" t="str">
        <f t="shared" si="441"/>
        <v>Low Sales</v>
      </c>
      <c r="N4717" s="2" t="str">
        <f t="shared" si="442"/>
        <v>Grade C</v>
      </c>
      <c r="O4717"/>
      <c r="P4717" s="4">
        <v>0</v>
      </c>
      <c r="Q4717" t="s">
        <v>18</v>
      </c>
      <c r="R4717" s="4">
        <v>13</v>
      </c>
      <c r="S4717" t="str">
        <f>CONCATENATE(OrdersTable[[#This Row],[Clean_ID]],"-",OrdersTable[[#This Row],[Clean_Region]],"-",OrdersTable[[#This Row],[Clean_Product]])</f>
        <v>5715-SOUTH-Electronics</v>
      </c>
    </row>
    <row r="4718" spans="1:19" x14ac:dyDescent="0.3">
      <c r="A4718" t="s">
        <v>11437</v>
      </c>
      <c r="B4718" t="str">
        <f t="shared" si="438"/>
        <v>5716</v>
      </c>
      <c r="C4718" t="s">
        <v>11438</v>
      </c>
      <c r="D4718" t="str">
        <f t="shared" si="443"/>
        <v>Miguel Nichols</v>
      </c>
      <c r="E4718" t="s">
        <v>21</v>
      </c>
      <c r="F4718" t="str">
        <f t="shared" si="439"/>
        <v>CENTRAL</v>
      </c>
      <c r="G4718" t="s">
        <v>80</v>
      </c>
      <c r="H4718" t="str">
        <f t="shared" si="440"/>
        <v>Furniture</v>
      </c>
      <c r="I4718" s="2" t="s">
        <v>3224</v>
      </c>
      <c r="J4718" s="1">
        <v>45913</v>
      </c>
      <c r="K4718">
        <v>937.2</v>
      </c>
      <c r="L4718" s="4">
        <v>937.2</v>
      </c>
      <c r="M4718" s="4" t="str">
        <f t="shared" si="441"/>
        <v>Low Sales</v>
      </c>
      <c r="N4718" s="2" t="str">
        <f t="shared" si="442"/>
        <v>Grade C</v>
      </c>
      <c r="O4718">
        <v>10</v>
      </c>
      <c r="P4718" s="4">
        <v>10</v>
      </c>
      <c r="Q4718" t="s">
        <v>14</v>
      </c>
      <c r="R4718" s="4">
        <v>6</v>
      </c>
      <c r="S4718" t="str">
        <f>CONCATENATE(OrdersTable[[#This Row],[Clean_ID]],"-",OrdersTable[[#This Row],[Clean_Region]],"-",OrdersTable[[#This Row],[Clean_Product]])</f>
        <v>5716-CENTRAL-Furniture</v>
      </c>
    </row>
    <row r="4719" spans="1:19" x14ac:dyDescent="0.3">
      <c r="A4719" t="s">
        <v>11439</v>
      </c>
      <c r="B4719" t="str">
        <f t="shared" si="438"/>
        <v>5717</v>
      </c>
      <c r="C4719" t="s">
        <v>11440</v>
      </c>
      <c r="D4719" t="str">
        <f t="shared" si="443"/>
        <v>Daniel Bradley</v>
      </c>
      <c r="E4719" t="s">
        <v>34</v>
      </c>
      <c r="F4719" t="str">
        <f t="shared" si="439"/>
        <v>NORTH</v>
      </c>
      <c r="G4719" t="s">
        <v>12</v>
      </c>
      <c r="H4719" t="str">
        <f t="shared" si="440"/>
        <v>Electronics</v>
      </c>
      <c r="I4719" s="2" t="s">
        <v>8725</v>
      </c>
      <c r="J4719" s="1">
        <v>45504</v>
      </c>
      <c r="K4719">
        <v>4161.01</v>
      </c>
      <c r="L4719" s="4">
        <v>4161.01</v>
      </c>
      <c r="M4719" s="4" t="str">
        <f t="shared" si="441"/>
        <v>High Sales</v>
      </c>
      <c r="N4719" s="2" t="str">
        <f t="shared" si="442"/>
        <v>Grade A</v>
      </c>
      <c r="O4719">
        <v>10</v>
      </c>
      <c r="P4719" s="4">
        <v>10</v>
      </c>
      <c r="Q4719" t="s">
        <v>37</v>
      </c>
      <c r="R4719" s="4">
        <v>1</v>
      </c>
      <c r="S4719" t="str">
        <f>CONCATENATE(OrdersTable[[#This Row],[Clean_ID]],"-",OrdersTable[[#This Row],[Clean_Region]],"-",OrdersTable[[#This Row],[Clean_Product]])</f>
        <v>5717-NORTH-Electronics</v>
      </c>
    </row>
    <row r="4720" spans="1:19" x14ac:dyDescent="0.3">
      <c r="A4720" t="s">
        <v>11441</v>
      </c>
      <c r="B4720" t="str">
        <f t="shared" si="438"/>
        <v>5718</v>
      </c>
      <c r="C4720" t="s">
        <v>11442</v>
      </c>
      <c r="D4720" t="str">
        <f t="shared" si="443"/>
        <v>Christy Smith</v>
      </c>
      <c r="E4720" t="s">
        <v>51</v>
      </c>
      <c r="F4720" t="str">
        <f t="shared" si="439"/>
        <v>WEST</v>
      </c>
      <c r="G4720" t="s">
        <v>80</v>
      </c>
      <c r="H4720" t="str">
        <f t="shared" si="440"/>
        <v>Furniture</v>
      </c>
      <c r="I4720" s="2" t="s">
        <v>4398</v>
      </c>
      <c r="J4720" s="1">
        <v>45775</v>
      </c>
      <c r="K4720"/>
      <c r="L4720" s="4">
        <v>0</v>
      </c>
      <c r="M4720" s="4" t="str">
        <f t="shared" si="441"/>
        <v>Low Sales</v>
      </c>
      <c r="N4720" s="2" t="str">
        <f t="shared" si="442"/>
        <v>Grade C</v>
      </c>
      <c r="O4720"/>
      <c r="P4720" s="4">
        <v>0</v>
      </c>
      <c r="Q4720" t="s">
        <v>18</v>
      </c>
      <c r="R4720" s="4">
        <v>15</v>
      </c>
      <c r="S4720" t="str">
        <f>CONCATENATE(OrdersTable[[#This Row],[Clean_ID]],"-",OrdersTable[[#This Row],[Clean_Region]],"-",OrdersTable[[#This Row],[Clean_Product]])</f>
        <v>5718-WEST-Furniture</v>
      </c>
    </row>
    <row r="4721" spans="1:19" x14ac:dyDescent="0.3">
      <c r="A4721" t="s">
        <v>11443</v>
      </c>
      <c r="B4721" t="str">
        <f t="shared" si="438"/>
        <v>5719</v>
      </c>
      <c r="C4721" t="s">
        <v>11444</v>
      </c>
      <c r="D4721" t="str">
        <f t="shared" si="443"/>
        <v>Kenneth Walker</v>
      </c>
      <c r="E4721" t="s">
        <v>26</v>
      </c>
      <c r="F4721" t="str">
        <f t="shared" si="439"/>
        <v>EAST</v>
      </c>
      <c r="G4721" t="s">
        <v>35</v>
      </c>
      <c r="H4721" t="str">
        <f t="shared" si="440"/>
        <v>Electronics</v>
      </c>
      <c r="I4721" s="2" t="s">
        <v>11445</v>
      </c>
      <c r="J4721" s="1">
        <v>45776</v>
      </c>
      <c r="K4721">
        <v>1115.33</v>
      </c>
      <c r="L4721" s="4">
        <v>1115.33</v>
      </c>
      <c r="M4721" s="4" t="str">
        <f t="shared" si="441"/>
        <v>Low Sales</v>
      </c>
      <c r="N4721" s="2" t="str">
        <f t="shared" si="442"/>
        <v>Grade C</v>
      </c>
      <c r="O4721">
        <v>10</v>
      </c>
      <c r="P4721" s="4">
        <v>10</v>
      </c>
      <c r="Q4721" t="s">
        <v>37</v>
      </c>
      <c r="R4721" s="4">
        <v>14</v>
      </c>
      <c r="S4721" t="str">
        <f>CONCATENATE(OrdersTable[[#This Row],[Clean_ID]],"-",OrdersTable[[#This Row],[Clean_Region]],"-",OrdersTable[[#This Row],[Clean_Product]])</f>
        <v>5719-EAST-Electronics</v>
      </c>
    </row>
    <row r="4722" spans="1:19" x14ac:dyDescent="0.3">
      <c r="A4722" t="s">
        <v>11446</v>
      </c>
      <c r="B4722" t="str">
        <f t="shared" si="438"/>
        <v>5720</v>
      </c>
      <c r="C4722" t="s">
        <v>11447</v>
      </c>
      <c r="D4722" t="str">
        <f t="shared" si="443"/>
        <v>Daniel Miller</v>
      </c>
      <c r="E4722" t="s">
        <v>21</v>
      </c>
      <c r="F4722" t="str">
        <f t="shared" si="439"/>
        <v>CENTRAL</v>
      </c>
      <c r="G4722" t="s">
        <v>12</v>
      </c>
      <c r="H4722" t="str">
        <f t="shared" si="440"/>
        <v>Electronics</v>
      </c>
      <c r="I4722" s="2" t="s">
        <v>11448</v>
      </c>
      <c r="J4722" s="1">
        <v>45518</v>
      </c>
      <c r="K4722">
        <v>4598.8500000000004</v>
      </c>
      <c r="L4722" s="4">
        <v>4598.8500000000004</v>
      </c>
      <c r="M4722" s="4" t="str">
        <f t="shared" si="441"/>
        <v>High Sales</v>
      </c>
      <c r="N4722" s="2" t="str">
        <f t="shared" si="442"/>
        <v>Grade A</v>
      </c>
      <c r="O4722">
        <v>10</v>
      </c>
      <c r="P4722" s="4">
        <v>10</v>
      </c>
      <c r="Q4722" t="s">
        <v>23</v>
      </c>
      <c r="R4722" s="4">
        <v>6</v>
      </c>
      <c r="S4722" t="str">
        <f>CONCATENATE(OrdersTable[[#This Row],[Clean_ID]],"-",OrdersTable[[#This Row],[Clean_Region]],"-",OrdersTable[[#This Row],[Clean_Product]])</f>
        <v>5720-CENTRAL-Electronics</v>
      </c>
    </row>
    <row r="4723" spans="1:19" x14ac:dyDescent="0.3">
      <c r="A4723" t="s">
        <v>11449</v>
      </c>
      <c r="B4723" t="str">
        <f t="shared" si="438"/>
        <v>5721</v>
      </c>
      <c r="C4723" t="s">
        <v>7762</v>
      </c>
      <c r="D4723" t="str">
        <f t="shared" si="443"/>
        <v>Derrick Nguyen</v>
      </c>
      <c r="E4723" t="s">
        <v>21</v>
      </c>
      <c r="F4723" t="str">
        <f t="shared" si="439"/>
        <v>CENTRAL</v>
      </c>
      <c r="G4723" t="s">
        <v>80</v>
      </c>
      <c r="H4723" t="str">
        <f t="shared" si="440"/>
        <v>Furniture</v>
      </c>
      <c r="I4723" s="2" t="s">
        <v>11450</v>
      </c>
      <c r="J4723" s="1">
        <v>45872</v>
      </c>
      <c r="K4723"/>
      <c r="L4723" s="4">
        <v>0</v>
      </c>
      <c r="M4723" s="4" t="str">
        <f t="shared" si="441"/>
        <v>Low Sales</v>
      </c>
      <c r="N4723" s="2" t="str">
        <f t="shared" si="442"/>
        <v>Grade C</v>
      </c>
      <c r="O4723">
        <v>20</v>
      </c>
      <c r="P4723" s="4">
        <v>20</v>
      </c>
      <c r="Q4723" t="s">
        <v>14</v>
      </c>
      <c r="R4723" s="4">
        <v>5</v>
      </c>
      <c r="S4723" t="str">
        <f>CONCATENATE(OrdersTable[[#This Row],[Clean_ID]],"-",OrdersTable[[#This Row],[Clean_Region]],"-",OrdersTable[[#This Row],[Clean_Product]])</f>
        <v>5721-CENTRAL-Furniture</v>
      </c>
    </row>
    <row r="4724" spans="1:19" x14ac:dyDescent="0.3">
      <c r="A4724" t="s">
        <v>11451</v>
      </c>
      <c r="B4724" t="str">
        <f t="shared" si="438"/>
        <v>5722</v>
      </c>
      <c r="C4724" t="s">
        <v>11452</v>
      </c>
      <c r="D4724" t="str">
        <f t="shared" si="443"/>
        <v>Robert Parker</v>
      </c>
      <c r="E4724" t="s">
        <v>44</v>
      </c>
      <c r="F4724" t="str">
        <f t="shared" si="439"/>
        <v>SOUTH</v>
      </c>
      <c r="G4724" t="s">
        <v>12</v>
      </c>
      <c r="H4724" t="str">
        <f t="shared" si="440"/>
        <v>Electronics</v>
      </c>
      <c r="I4724" s="2" t="s">
        <v>4465</v>
      </c>
      <c r="J4724" s="1">
        <v>46100</v>
      </c>
      <c r="K4724">
        <v>493.38</v>
      </c>
      <c r="L4724" s="4">
        <v>493.38</v>
      </c>
      <c r="M4724" s="4" t="str">
        <f t="shared" si="441"/>
        <v>Low Sales</v>
      </c>
      <c r="N4724" s="2" t="str">
        <f t="shared" si="442"/>
        <v>Grade C</v>
      </c>
      <c r="O4724">
        <v>10</v>
      </c>
      <c r="P4724" s="4">
        <v>10</v>
      </c>
      <c r="Q4724" t="s">
        <v>14</v>
      </c>
      <c r="R4724" s="4">
        <v>14</v>
      </c>
      <c r="S4724" t="str">
        <f>CONCATENATE(OrdersTable[[#This Row],[Clean_ID]],"-",OrdersTable[[#This Row],[Clean_Region]],"-",OrdersTable[[#This Row],[Clean_Product]])</f>
        <v>5722-SOUTH-Electronics</v>
      </c>
    </row>
    <row r="4725" spans="1:19" x14ac:dyDescent="0.3">
      <c r="A4725" t="s">
        <v>11453</v>
      </c>
      <c r="B4725" t="str">
        <f t="shared" si="438"/>
        <v>5723</v>
      </c>
      <c r="C4725" t="s">
        <v>11454</v>
      </c>
      <c r="D4725" t="str">
        <f t="shared" si="443"/>
        <v>Deanna Hale</v>
      </c>
      <c r="E4725" t="s">
        <v>11</v>
      </c>
      <c r="F4725" t="str">
        <f t="shared" si="439"/>
        <v>NORTH</v>
      </c>
      <c r="G4725" t="s">
        <v>35</v>
      </c>
      <c r="H4725" t="str">
        <f t="shared" si="440"/>
        <v>Electronics</v>
      </c>
      <c r="I4725" s="2" t="s">
        <v>11455</v>
      </c>
      <c r="J4725" s="1">
        <v>45961</v>
      </c>
      <c r="K4725">
        <v>3381.22</v>
      </c>
      <c r="L4725" s="4">
        <v>3381.22</v>
      </c>
      <c r="M4725" s="4" t="str">
        <f t="shared" si="441"/>
        <v>High Sales</v>
      </c>
      <c r="N4725" s="2" t="str">
        <f t="shared" si="442"/>
        <v>Grade B</v>
      </c>
      <c r="O4725">
        <v>5</v>
      </c>
      <c r="P4725" s="4">
        <v>5</v>
      </c>
      <c r="Q4725" t="s">
        <v>14</v>
      </c>
      <c r="R4725" s="4">
        <v>12</v>
      </c>
      <c r="S4725" t="str">
        <f>CONCATENATE(OrdersTable[[#This Row],[Clean_ID]],"-",OrdersTable[[#This Row],[Clean_Region]],"-",OrdersTable[[#This Row],[Clean_Product]])</f>
        <v>5723-NORTH-Electronics</v>
      </c>
    </row>
    <row r="4726" spans="1:19" x14ac:dyDescent="0.3">
      <c r="A4726" t="s">
        <v>11456</v>
      </c>
      <c r="B4726" t="str">
        <f t="shared" si="438"/>
        <v>5724</v>
      </c>
      <c r="C4726" t="s">
        <v>11457</v>
      </c>
      <c r="D4726" t="str">
        <f t="shared" si="443"/>
        <v>Brandon King</v>
      </c>
      <c r="E4726" t="s">
        <v>26</v>
      </c>
      <c r="F4726" t="str">
        <f t="shared" si="439"/>
        <v>EAST</v>
      </c>
      <c r="G4726" t="s">
        <v>40</v>
      </c>
      <c r="H4726" t="str">
        <f t="shared" si="440"/>
        <v>Office Supplies</v>
      </c>
      <c r="I4726" s="2" t="s">
        <v>1289</v>
      </c>
      <c r="J4726" s="1">
        <v>45486</v>
      </c>
      <c r="K4726">
        <v>1293.3699999999999</v>
      </c>
      <c r="L4726" s="4">
        <v>1293.3699999999999</v>
      </c>
      <c r="M4726" s="4" t="str">
        <f t="shared" si="441"/>
        <v>Low Sales</v>
      </c>
      <c r="N4726" s="2" t="str">
        <f t="shared" si="442"/>
        <v>Grade C</v>
      </c>
      <c r="O4726">
        <v>20</v>
      </c>
      <c r="P4726" s="4">
        <v>20</v>
      </c>
      <c r="Q4726" t="s">
        <v>31</v>
      </c>
      <c r="R4726" s="4">
        <v>5</v>
      </c>
      <c r="S4726" t="str">
        <f>CONCATENATE(OrdersTable[[#This Row],[Clean_ID]],"-",OrdersTable[[#This Row],[Clean_Region]],"-",OrdersTable[[#This Row],[Clean_Product]])</f>
        <v>5724-EAST-Office Supplies</v>
      </c>
    </row>
    <row r="4727" spans="1:19" x14ac:dyDescent="0.3">
      <c r="A4727" t="s">
        <v>11458</v>
      </c>
      <c r="B4727" t="str">
        <f t="shared" si="438"/>
        <v>5725</v>
      </c>
      <c r="C4727" t="s">
        <v>11459</v>
      </c>
      <c r="D4727" t="str">
        <f t="shared" si="443"/>
        <v>Gloria Contreras</v>
      </c>
      <c r="E4727" t="s">
        <v>26</v>
      </c>
      <c r="F4727" t="str">
        <f t="shared" si="439"/>
        <v>EAST</v>
      </c>
      <c r="G4727" t="s">
        <v>80</v>
      </c>
      <c r="H4727" t="str">
        <f t="shared" si="440"/>
        <v>Furniture</v>
      </c>
      <c r="I4727" s="2" t="s">
        <v>2439</v>
      </c>
      <c r="J4727" s="1">
        <v>46135</v>
      </c>
      <c r="K4727"/>
      <c r="L4727" s="4">
        <v>0</v>
      </c>
      <c r="M4727" s="4" t="str">
        <f t="shared" si="441"/>
        <v>Low Sales</v>
      </c>
      <c r="N4727" s="2" t="str">
        <f t="shared" si="442"/>
        <v>Grade C</v>
      </c>
      <c r="O4727"/>
      <c r="P4727" s="4">
        <v>0</v>
      </c>
      <c r="Q4727" t="s">
        <v>14</v>
      </c>
      <c r="R4727" s="4">
        <v>5</v>
      </c>
      <c r="S4727" t="str">
        <f>CONCATENATE(OrdersTable[[#This Row],[Clean_ID]],"-",OrdersTable[[#This Row],[Clean_Region]],"-",OrdersTable[[#This Row],[Clean_Product]])</f>
        <v>5725-EAST-Furniture</v>
      </c>
    </row>
    <row r="4728" spans="1:19" x14ac:dyDescent="0.3">
      <c r="A4728" t="s">
        <v>11460</v>
      </c>
      <c r="B4728" t="str">
        <f t="shared" si="438"/>
        <v>5726</v>
      </c>
      <c r="C4728" t="s">
        <v>11461</v>
      </c>
      <c r="D4728" t="str">
        <f t="shared" si="443"/>
        <v>Ashley Fletcher</v>
      </c>
      <c r="E4728" t="s">
        <v>44</v>
      </c>
      <c r="F4728" t="str">
        <f t="shared" si="439"/>
        <v>SOUTH</v>
      </c>
      <c r="G4728" t="s">
        <v>80</v>
      </c>
      <c r="H4728" t="str">
        <f t="shared" si="440"/>
        <v>Furniture</v>
      </c>
      <c r="I4728" s="2" t="s">
        <v>5045</v>
      </c>
      <c r="J4728" s="1">
        <v>45998</v>
      </c>
      <c r="K4728">
        <v>86.9</v>
      </c>
      <c r="L4728" s="4">
        <v>86.9</v>
      </c>
      <c r="M4728" s="4" t="str">
        <f t="shared" si="441"/>
        <v>Low Sales</v>
      </c>
      <c r="N4728" s="2" t="str">
        <f t="shared" si="442"/>
        <v>Grade C</v>
      </c>
      <c r="O4728">
        <v>20</v>
      </c>
      <c r="P4728" s="4">
        <v>20</v>
      </c>
      <c r="Q4728" t="s">
        <v>18</v>
      </c>
      <c r="R4728" s="4">
        <v>3</v>
      </c>
      <c r="S4728" t="str">
        <f>CONCATENATE(OrdersTable[[#This Row],[Clean_ID]],"-",OrdersTable[[#This Row],[Clean_Region]],"-",OrdersTable[[#This Row],[Clean_Product]])</f>
        <v>5726-SOUTH-Furniture</v>
      </c>
    </row>
    <row r="4729" spans="1:19" x14ac:dyDescent="0.3">
      <c r="A4729" t="s">
        <v>11462</v>
      </c>
      <c r="B4729" t="str">
        <f t="shared" si="438"/>
        <v>5727</v>
      </c>
      <c r="C4729" t="s">
        <v>11463</v>
      </c>
      <c r="D4729" t="str">
        <f t="shared" si="443"/>
        <v>Alicia Wright</v>
      </c>
      <c r="E4729" t="s">
        <v>51</v>
      </c>
      <c r="F4729" t="str">
        <f t="shared" si="439"/>
        <v>WEST</v>
      </c>
      <c r="G4729" t="s">
        <v>35</v>
      </c>
      <c r="H4729" t="str">
        <f t="shared" si="440"/>
        <v>Electronics</v>
      </c>
      <c r="I4729" s="2" t="s">
        <v>200</v>
      </c>
      <c r="J4729" s="1">
        <v>46027</v>
      </c>
      <c r="K4729">
        <v>1232.93</v>
      </c>
      <c r="L4729" s="4">
        <v>1232.93</v>
      </c>
      <c r="M4729" s="4" t="str">
        <f t="shared" si="441"/>
        <v>Low Sales</v>
      </c>
      <c r="N4729" s="2" t="str">
        <f t="shared" si="442"/>
        <v>Grade C</v>
      </c>
      <c r="O4729">
        <v>20</v>
      </c>
      <c r="P4729" s="4">
        <v>20</v>
      </c>
      <c r="Q4729" t="s">
        <v>37</v>
      </c>
      <c r="R4729" s="4">
        <v>1</v>
      </c>
      <c r="S4729" t="str">
        <f>CONCATENATE(OrdersTable[[#This Row],[Clean_ID]],"-",OrdersTable[[#This Row],[Clean_Region]],"-",OrdersTable[[#This Row],[Clean_Product]])</f>
        <v>5727-WEST-Electronics</v>
      </c>
    </row>
    <row r="4730" spans="1:19" x14ac:dyDescent="0.3">
      <c r="A4730" t="s">
        <v>11464</v>
      </c>
      <c r="B4730" t="str">
        <f t="shared" si="438"/>
        <v>5728</v>
      </c>
      <c r="C4730" t="s">
        <v>11465</v>
      </c>
      <c r="D4730" t="str">
        <f t="shared" si="443"/>
        <v>Mark Chavez</v>
      </c>
      <c r="E4730" t="s">
        <v>11</v>
      </c>
      <c r="F4730" t="str">
        <f t="shared" si="439"/>
        <v>NORTH</v>
      </c>
      <c r="G4730" t="s">
        <v>35</v>
      </c>
      <c r="H4730" t="str">
        <f t="shared" si="440"/>
        <v>Electronics</v>
      </c>
      <c r="I4730" s="2" t="s">
        <v>648</v>
      </c>
      <c r="J4730" s="1">
        <v>45998</v>
      </c>
      <c r="K4730">
        <v>3359.84</v>
      </c>
      <c r="L4730" s="4">
        <v>3359.84</v>
      </c>
      <c r="M4730" s="4" t="str">
        <f t="shared" si="441"/>
        <v>High Sales</v>
      </c>
      <c r="N4730" s="2" t="str">
        <f t="shared" si="442"/>
        <v>Grade B</v>
      </c>
      <c r="O4730">
        <v>5</v>
      </c>
      <c r="P4730" s="4">
        <v>5</v>
      </c>
      <c r="Q4730" t="s">
        <v>37</v>
      </c>
      <c r="R4730" s="4">
        <v>15</v>
      </c>
      <c r="S4730" t="str">
        <f>CONCATENATE(OrdersTable[[#This Row],[Clean_ID]],"-",OrdersTable[[#This Row],[Clean_Region]],"-",OrdersTable[[#This Row],[Clean_Product]])</f>
        <v>5728-NORTH-Electronics</v>
      </c>
    </row>
    <row r="4731" spans="1:19" x14ac:dyDescent="0.3">
      <c r="A4731" t="s">
        <v>11466</v>
      </c>
      <c r="B4731" t="str">
        <f t="shared" si="438"/>
        <v>5729</v>
      </c>
      <c r="C4731" t="s">
        <v>9750</v>
      </c>
      <c r="D4731" t="str">
        <f t="shared" si="443"/>
        <v>Christopher Green</v>
      </c>
      <c r="E4731" t="s">
        <v>44</v>
      </c>
      <c r="F4731" t="str">
        <f t="shared" si="439"/>
        <v>SOUTH</v>
      </c>
      <c r="G4731" t="s">
        <v>80</v>
      </c>
      <c r="H4731" t="str">
        <f t="shared" si="440"/>
        <v>Furniture</v>
      </c>
      <c r="I4731" s="2" t="s">
        <v>11467</v>
      </c>
      <c r="J4731" s="1">
        <v>45845</v>
      </c>
      <c r="K4731">
        <v>1129.33</v>
      </c>
      <c r="L4731" s="4">
        <v>1129.33</v>
      </c>
      <c r="M4731" s="4" t="str">
        <f t="shared" si="441"/>
        <v>Low Sales</v>
      </c>
      <c r="N4731" s="2" t="str">
        <f t="shared" si="442"/>
        <v>Grade C</v>
      </c>
      <c r="O4731">
        <v>5</v>
      </c>
      <c r="P4731" s="4">
        <v>5</v>
      </c>
      <c r="Q4731" t="s">
        <v>37</v>
      </c>
      <c r="R4731" s="4">
        <v>1</v>
      </c>
      <c r="S4731" t="str">
        <f>CONCATENATE(OrdersTable[[#This Row],[Clean_ID]],"-",OrdersTable[[#This Row],[Clean_Region]],"-",OrdersTable[[#This Row],[Clean_Product]])</f>
        <v>5729-SOUTH-Furniture</v>
      </c>
    </row>
    <row r="4732" spans="1:19" x14ac:dyDescent="0.3">
      <c r="A4732" t="s">
        <v>11468</v>
      </c>
      <c r="B4732" t="str">
        <f t="shared" si="438"/>
        <v>5730</v>
      </c>
      <c r="C4732" t="s">
        <v>11469</v>
      </c>
      <c r="D4732" t="str">
        <f t="shared" si="443"/>
        <v>Donald Scott</v>
      </c>
      <c r="E4732" t="s">
        <v>34</v>
      </c>
      <c r="F4732" t="str">
        <f t="shared" si="439"/>
        <v>NORTH</v>
      </c>
      <c r="G4732" t="s">
        <v>35</v>
      </c>
      <c r="H4732" t="str">
        <f t="shared" si="440"/>
        <v>Electronics</v>
      </c>
      <c r="I4732" s="2" t="s">
        <v>87</v>
      </c>
      <c r="J4732" s="1">
        <v>45508</v>
      </c>
      <c r="K4732"/>
      <c r="L4732" s="4">
        <v>0</v>
      </c>
      <c r="M4732" s="4" t="str">
        <f t="shared" si="441"/>
        <v>Low Sales</v>
      </c>
      <c r="N4732" s="2" t="str">
        <f t="shared" si="442"/>
        <v>Grade C</v>
      </c>
      <c r="O4732"/>
      <c r="P4732" s="4">
        <v>0</v>
      </c>
      <c r="Q4732" t="s">
        <v>23</v>
      </c>
      <c r="R4732" s="4">
        <v>11</v>
      </c>
      <c r="S4732" t="str">
        <f>CONCATENATE(OrdersTable[[#This Row],[Clean_ID]],"-",OrdersTable[[#This Row],[Clean_Region]],"-",OrdersTable[[#This Row],[Clean_Product]])</f>
        <v>5730-NORTH-Electronics</v>
      </c>
    </row>
    <row r="4733" spans="1:19" x14ac:dyDescent="0.3">
      <c r="A4733" t="s">
        <v>11470</v>
      </c>
      <c r="B4733" t="str">
        <f t="shared" si="438"/>
        <v>5731</v>
      </c>
      <c r="C4733" t="s">
        <v>11471</v>
      </c>
      <c r="D4733" t="str">
        <f t="shared" si="443"/>
        <v>Roger Butler</v>
      </c>
      <c r="E4733" t="s">
        <v>51</v>
      </c>
      <c r="F4733" t="str">
        <f t="shared" si="439"/>
        <v>WEST</v>
      </c>
      <c r="G4733" t="s">
        <v>35</v>
      </c>
      <c r="H4733" t="str">
        <f t="shared" si="440"/>
        <v>Electronics</v>
      </c>
      <c r="I4733" s="2" t="s">
        <v>4423</v>
      </c>
      <c r="J4733" s="1">
        <v>45394</v>
      </c>
      <c r="K4733"/>
      <c r="L4733" s="4">
        <v>0</v>
      </c>
      <c r="M4733" s="4" t="str">
        <f t="shared" si="441"/>
        <v>Low Sales</v>
      </c>
      <c r="N4733" s="2" t="str">
        <f t="shared" si="442"/>
        <v>Grade C</v>
      </c>
      <c r="O4733">
        <v>5</v>
      </c>
      <c r="P4733" s="4">
        <v>5</v>
      </c>
      <c r="Q4733" t="s">
        <v>23</v>
      </c>
      <c r="R4733" s="4">
        <v>3</v>
      </c>
      <c r="S4733" t="str">
        <f>CONCATENATE(OrdersTable[[#This Row],[Clean_ID]],"-",OrdersTable[[#This Row],[Clean_Region]],"-",OrdersTable[[#This Row],[Clean_Product]])</f>
        <v>5731-WEST-Electronics</v>
      </c>
    </row>
    <row r="4734" spans="1:19" x14ac:dyDescent="0.3">
      <c r="A4734" t="s">
        <v>11472</v>
      </c>
      <c r="B4734" t="str">
        <f t="shared" si="438"/>
        <v>5732</v>
      </c>
      <c r="C4734" t="s">
        <v>11473</v>
      </c>
      <c r="D4734" t="str">
        <f t="shared" si="443"/>
        <v>Craig Thomas</v>
      </c>
      <c r="E4734" t="s">
        <v>21</v>
      </c>
      <c r="F4734" t="str">
        <f t="shared" si="439"/>
        <v>CENTRAL</v>
      </c>
      <c r="G4734" t="s">
        <v>40</v>
      </c>
      <c r="H4734" t="str">
        <f t="shared" si="440"/>
        <v>Office Supplies</v>
      </c>
      <c r="I4734" s="2" t="s">
        <v>3845</v>
      </c>
      <c r="J4734" s="1">
        <v>45765</v>
      </c>
      <c r="K4734"/>
      <c r="L4734" s="4">
        <v>0</v>
      </c>
      <c r="M4734" s="4" t="str">
        <f t="shared" si="441"/>
        <v>Low Sales</v>
      </c>
      <c r="N4734" s="2" t="str">
        <f t="shared" si="442"/>
        <v>Grade C</v>
      </c>
      <c r="O4734">
        <v>15</v>
      </c>
      <c r="P4734" s="4">
        <v>15</v>
      </c>
      <c r="Q4734" t="s">
        <v>23</v>
      </c>
      <c r="R4734" s="4">
        <v>11</v>
      </c>
      <c r="S4734" t="str">
        <f>CONCATENATE(OrdersTable[[#This Row],[Clean_ID]],"-",OrdersTable[[#This Row],[Clean_Region]],"-",OrdersTable[[#This Row],[Clean_Product]])</f>
        <v>5732-CENTRAL-Office Supplies</v>
      </c>
    </row>
    <row r="4735" spans="1:19" x14ac:dyDescent="0.3">
      <c r="A4735" t="s">
        <v>11474</v>
      </c>
      <c r="B4735" t="str">
        <f t="shared" si="438"/>
        <v>5733</v>
      </c>
      <c r="C4735" t="s">
        <v>11475</v>
      </c>
      <c r="D4735" t="str">
        <f t="shared" si="443"/>
        <v>Cynthia Silva</v>
      </c>
      <c r="E4735" t="s">
        <v>44</v>
      </c>
      <c r="F4735" t="str">
        <f t="shared" si="439"/>
        <v>SOUTH</v>
      </c>
      <c r="G4735" t="s">
        <v>80</v>
      </c>
      <c r="H4735" t="str">
        <f t="shared" si="440"/>
        <v>Furniture</v>
      </c>
      <c r="I4735" s="2" t="s">
        <v>873</v>
      </c>
      <c r="J4735" s="1">
        <v>45480</v>
      </c>
      <c r="K4735"/>
      <c r="L4735" s="4">
        <v>0</v>
      </c>
      <c r="M4735" s="4" t="str">
        <f t="shared" si="441"/>
        <v>Low Sales</v>
      </c>
      <c r="N4735" s="2" t="str">
        <f t="shared" si="442"/>
        <v>Grade C</v>
      </c>
      <c r="O4735">
        <v>15</v>
      </c>
      <c r="P4735" s="4">
        <v>15</v>
      </c>
      <c r="Q4735" t="s">
        <v>23</v>
      </c>
      <c r="R4735" s="4">
        <v>14</v>
      </c>
      <c r="S4735" t="str">
        <f>CONCATENATE(OrdersTable[[#This Row],[Clean_ID]],"-",OrdersTable[[#This Row],[Clean_Region]],"-",OrdersTable[[#This Row],[Clean_Product]])</f>
        <v>5733-SOUTH-Furniture</v>
      </c>
    </row>
    <row r="4736" spans="1:19" x14ac:dyDescent="0.3">
      <c r="A4736" t="s">
        <v>11476</v>
      </c>
      <c r="B4736" t="str">
        <f t="shared" si="438"/>
        <v>5734</v>
      </c>
      <c r="C4736" t="s">
        <v>11477</v>
      </c>
      <c r="D4736" t="str">
        <f t="shared" si="443"/>
        <v>Elizabeth Melton</v>
      </c>
      <c r="E4736" t="s">
        <v>21</v>
      </c>
      <c r="F4736" t="str">
        <f t="shared" si="439"/>
        <v>CENTRAL</v>
      </c>
      <c r="G4736" t="s">
        <v>40</v>
      </c>
      <c r="H4736" t="str">
        <f t="shared" si="440"/>
        <v>Office Supplies</v>
      </c>
      <c r="I4736" s="2" t="s">
        <v>3607</v>
      </c>
      <c r="J4736" s="1">
        <v>46134</v>
      </c>
      <c r="K4736"/>
      <c r="L4736" s="4">
        <v>0</v>
      </c>
      <c r="M4736" s="4" t="str">
        <f t="shared" si="441"/>
        <v>Low Sales</v>
      </c>
      <c r="N4736" s="2" t="str">
        <f t="shared" si="442"/>
        <v>Grade C</v>
      </c>
      <c r="O4736">
        <v>10</v>
      </c>
      <c r="P4736" s="4">
        <v>10</v>
      </c>
      <c r="Q4736" t="s">
        <v>31</v>
      </c>
      <c r="R4736" s="4">
        <v>2</v>
      </c>
      <c r="S4736" t="str">
        <f>CONCATENATE(OrdersTable[[#This Row],[Clean_ID]],"-",OrdersTable[[#This Row],[Clean_Region]],"-",OrdersTable[[#This Row],[Clean_Product]])</f>
        <v>5734-CENTRAL-Office Supplies</v>
      </c>
    </row>
    <row r="4737" spans="1:19" x14ac:dyDescent="0.3">
      <c r="A4737" t="s">
        <v>11478</v>
      </c>
      <c r="B4737" t="str">
        <f t="shared" si="438"/>
        <v>5735</v>
      </c>
      <c r="C4737" t="s">
        <v>11479</v>
      </c>
      <c r="D4737" t="str">
        <f t="shared" si="443"/>
        <v>Rick Blevins</v>
      </c>
      <c r="E4737" t="s">
        <v>51</v>
      </c>
      <c r="F4737" t="str">
        <f t="shared" si="439"/>
        <v>WEST</v>
      </c>
      <c r="G4737" t="s">
        <v>40</v>
      </c>
      <c r="H4737" t="str">
        <f t="shared" si="440"/>
        <v>Office Supplies</v>
      </c>
      <c r="I4737" s="2" t="s">
        <v>3995</v>
      </c>
      <c r="J4737" s="1">
        <v>45798</v>
      </c>
      <c r="K4737">
        <v>1602.23</v>
      </c>
      <c r="L4737" s="4">
        <v>1602.23</v>
      </c>
      <c r="M4737" s="4" t="str">
        <f t="shared" si="441"/>
        <v>Low Sales</v>
      </c>
      <c r="N4737" s="2" t="str">
        <f t="shared" si="442"/>
        <v>Grade C</v>
      </c>
      <c r="O4737"/>
      <c r="P4737" s="4">
        <v>0</v>
      </c>
      <c r="Q4737" t="s">
        <v>31</v>
      </c>
      <c r="R4737" s="4">
        <v>2</v>
      </c>
      <c r="S4737" t="str">
        <f>CONCATENATE(OrdersTable[[#This Row],[Clean_ID]],"-",OrdersTable[[#This Row],[Clean_Region]],"-",OrdersTable[[#This Row],[Clean_Product]])</f>
        <v>5735-WEST-Office Supplies</v>
      </c>
    </row>
    <row r="4738" spans="1:19" x14ac:dyDescent="0.3">
      <c r="A4738" t="s">
        <v>11480</v>
      </c>
      <c r="B4738" t="str">
        <f t="shared" ref="B4738:B4801" si="444">RIGHT(A4738, 4)</f>
        <v>5736</v>
      </c>
      <c r="C4738" t="s">
        <v>11481</v>
      </c>
      <c r="D4738" t="str">
        <f t="shared" si="443"/>
        <v>Jessica Chang</v>
      </c>
      <c r="E4738" t="s">
        <v>11</v>
      </c>
      <c r="F4738" t="str">
        <f t="shared" ref="F4738:F4801" si="445">UPPER(TRIM(E4738))</f>
        <v>NORTH</v>
      </c>
      <c r="G4738" t="s">
        <v>35</v>
      </c>
      <c r="H4738" t="str">
        <f t="shared" ref="H4738:H4801" si="446">PROPER(TRIM(G4738))</f>
        <v>Electronics</v>
      </c>
      <c r="I4738" s="2" t="s">
        <v>10800</v>
      </c>
      <c r="J4738" s="1">
        <v>45697</v>
      </c>
      <c r="K4738"/>
      <c r="L4738" s="4">
        <v>0</v>
      </c>
      <c r="M4738" s="4" t="str">
        <f t="shared" ref="M4738:M4801" si="447">IF(L4738&gt;2500, "High Sales", "Low Sales")</f>
        <v>Low Sales</v>
      </c>
      <c r="N4738" s="2" t="str">
        <f t="shared" ref="N4738:N4801" si="448">IF(OR(ISBLANK(L4738), L4738="", L4738=0), "Grade C", IF(L4738&gt;=4000, "Grade A", IF(L4738&gt;=2000, "Grade B", "Grade C")))</f>
        <v>Grade C</v>
      </c>
      <c r="O4738"/>
      <c r="P4738" s="4">
        <v>0</v>
      </c>
      <c r="Q4738" t="s">
        <v>31</v>
      </c>
      <c r="R4738" s="4">
        <v>15</v>
      </c>
      <c r="S4738" t="str">
        <f>CONCATENATE(OrdersTable[[#This Row],[Clean_ID]],"-",OrdersTable[[#This Row],[Clean_Region]],"-",OrdersTable[[#This Row],[Clean_Product]])</f>
        <v>5736-NORTH-Electronics</v>
      </c>
    </row>
    <row r="4739" spans="1:19" x14ac:dyDescent="0.3">
      <c r="A4739" t="s">
        <v>11482</v>
      </c>
      <c r="B4739" t="str">
        <f t="shared" si="444"/>
        <v>5737</v>
      </c>
      <c r="C4739" t="s">
        <v>11483</v>
      </c>
      <c r="D4739" t="str">
        <f t="shared" ref="D4739:D4802" si="449">PROPER(TRIM(C4739))</f>
        <v>Eric Mcknight</v>
      </c>
      <c r="E4739" t="s">
        <v>21</v>
      </c>
      <c r="F4739" t="str">
        <f t="shared" si="445"/>
        <v>CENTRAL</v>
      </c>
      <c r="G4739" t="s">
        <v>35</v>
      </c>
      <c r="H4739" t="str">
        <f t="shared" si="446"/>
        <v>Electronics</v>
      </c>
      <c r="I4739" s="2" t="s">
        <v>2482</v>
      </c>
      <c r="J4739" s="1">
        <v>45303</v>
      </c>
      <c r="K4739">
        <v>112.4</v>
      </c>
      <c r="L4739" s="4">
        <v>112.4</v>
      </c>
      <c r="M4739" s="4" t="str">
        <f t="shared" si="447"/>
        <v>Low Sales</v>
      </c>
      <c r="N4739" s="2" t="str">
        <f t="shared" si="448"/>
        <v>Grade C</v>
      </c>
      <c r="O4739">
        <v>10</v>
      </c>
      <c r="P4739" s="4">
        <v>10</v>
      </c>
      <c r="Q4739" t="s">
        <v>23</v>
      </c>
      <c r="R4739" s="4">
        <v>12</v>
      </c>
      <c r="S4739" t="str">
        <f>CONCATENATE(OrdersTable[[#This Row],[Clean_ID]],"-",OrdersTable[[#This Row],[Clean_Region]],"-",OrdersTable[[#This Row],[Clean_Product]])</f>
        <v>5737-CENTRAL-Electronics</v>
      </c>
    </row>
    <row r="4740" spans="1:19" x14ac:dyDescent="0.3">
      <c r="A4740" t="s">
        <v>11484</v>
      </c>
      <c r="B4740" t="str">
        <f t="shared" si="444"/>
        <v>5738</v>
      </c>
      <c r="C4740" t="s">
        <v>11485</v>
      </c>
      <c r="D4740" t="str">
        <f t="shared" si="449"/>
        <v>James Hardin</v>
      </c>
      <c r="E4740" t="s">
        <v>26</v>
      </c>
      <c r="F4740" t="str">
        <f t="shared" si="445"/>
        <v>EAST</v>
      </c>
      <c r="G4740" t="s">
        <v>80</v>
      </c>
      <c r="H4740" t="str">
        <f t="shared" si="446"/>
        <v>Furniture</v>
      </c>
      <c r="I4740" s="2" t="s">
        <v>3376</v>
      </c>
      <c r="J4740" s="1">
        <v>45478</v>
      </c>
      <c r="K4740"/>
      <c r="L4740" s="4">
        <v>0</v>
      </c>
      <c r="M4740" s="4" t="str">
        <f t="shared" si="447"/>
        <v>Low Sales</v>
      </c>
      <c r="N4740" s="2" t="str">
        <f t="shared" si="448"/>
        <v>Grade C</v>
      </c>
      <c r="O4740"/>
      <c r="P4740" s="4">
        <v>0</v>
      </c>
      <c r="Q4740" t="s">
        <v>31</v>
      </c>
      <c r="R4740" s="4">
        <v>11</v>
      </c>
      <c r="S4740" t="str">
        <f>CONCATENATE(OrdersTable[[#This Row],[Clean_ID]],"-",OrdersTable[[#This Row],[Clean_Region]],"-",OrdersTable[[#This Row],[Clean_Product]])</f>
        <v>5738-EAST-Furniture</v>
      </c>
    </row>
    <row r="4741" spans="1:19" x14ac:dyDescent="0.3">
      <c r="A4741" t="s">
        <v>11486</v>
      </c>
      <c r="B4741" t="str">
        <f t="shared" si="444"/>
        <v>5739</v>
      </c>
      <c r="C4741" t="s">
        <v>11487</v>
      </c>
      <c r="D4741" t="str">
        <f t="shared" si="449"/>
        <v>John Camacho</v>
      </c>
      <c r="E4741" t="s">
        <v>44</v>
      </c>
      <c r="F4741" t="str">
        <f t="shared" si="445"/>
        <v>SOUTH</v>
      </c>
      <c r="G4741" t="s">
        <v>12</v>
      </c>
      <c r="H4741" t="str">
        <f t="shared" si="446"/>
        <v>Electronics</v>
      </c>
      <c r="I4741" s="2" t="s">
        <v>8512</v>
      </c>
      <c r="J4741" s="1">
        <v>45300</v>
      </c>
      <c r="K4741">
        <v>840.79</v>
      </c>
      <c r="L4741" s="4">
        <v>840.79</v>
      </c>
      <c r="M4741" s="4" t="str">
        <f t="shared" si="447"/>
        <v>Low Sales</v>
      </c>
      <c r="N4741" s="2" t="str">
        <f t="shared" si="448"/>
        <v>Grade C</v>
      </c>
      <c r="O4741">
        <v>15</v>
      </c>
      <c r="P4741" s="4">
        <v>15</v>
      </c>
      <c r="Q4741" t="s">
        <v>14</v>
      </c>
      <c r="R4741" s="4">
        <v>12</v>
      </c>
      <c r="S4741" t="str">
        <f>CONCATENATE(OrdersTable[[#This Row],[Clean_ID]],"-",OrdersTable[[#This Row],[Clean_Region]],"-",OrdersTable[[#This Row],[Clean_Product]])</f>
        <v>5739-SOUTH-Electronics</v>
      </c>
    </row>
    <row r="4742" spans="1:19" x14ac:dyDescent="0.3">
      <c r="A4742" t="s">
        <v>11488</v>
      </c>
      <c r="B4742" t="str">
        <f t="shared" si="444"/>
        <v>5740</v>
      </c>
      <c r="C4742" t="s">
        <v>2771</v>
      </c>
      <c r="D4742" t="str">
        <f t="shared" si="449"/>
        <v>John Moore</v>
      </c>
      <c r="E4742" t="s">
        <v>26</v>
      </c>
      <c r="F4742" t="str">
        <f t="shared" si="445"/>
        <v>EAST</v>
      </c>
      <c r="G4742" t="s">
        <v>40</v>
      </c>
      <c r="H4742" t="str">
        <f t="shared" si="446"/>
        <v>Office Supplies</v>
      </c>
      <c r="I4742" s="2" t="s">
        <v>11489</v>
      </c>
      <c r="J4742" s="1">
        <v>45653</v>
      </c>
      <c r="K4742"/>
      <c r="L4742" s="4">
        <v>0</v>
      </c>
      <c r="M4742" s="4" t="str">
        <f t="shared" si="447"/>
        <v>Low Sales</v>
      </c>
      <c r="N4742" s="2" t="str">
        <f t="shared" si="448"/>
        <v>Grade C</v>
      </c>
      <c r="O4742">
        <v>10</v>
      </c>
      <c r="P4742" s="4">
        <v>10</v>
      </c>
      <c r="Q4742" t="s">
        <v>23</v>
      </c>
      <c r="R4742" s="4">
        <v>11</v>
      </c>
      <c r="S4742" t="str">
        <f>CONCATENATE(OrdersTable[[#This Row],[Clean_ID]],"-",OrdersTable[[#This Row],[Clean_Region]],"-",OrdersTable[[#This Row],[Clean_Product]])</f>
        <v>5740-EAST-Office Supplies</v>
      </c>
    </row>
    <row r="4743" spans="1:19" x14ac:dyDescent="0.3">
      <c r="A4743" t="s">
        <v>11490</v>
      </c>
      <c r="B4743" t="str">
        <f t="shared" si="444"/>
        <v>5741</v>
      </c>
      <c r="C4743" t="s">
        <v>11491</v>
      </c>
      <c r="D4743" t="str">
        <f t="shared" si="449"/>
        <v>John Gonzalez</v>
      </c>
      <c r="E4743" t="s">
        <v>44</v>
      </c>
      <c r="F4743" t="str">
        <f t="shared" si="445"/>
        <v>SOUTH</v>
      </c>
      <c r="G4743" t="s">
        <v>80</v>
      </c>
      <c r="H4743" t="str">
        <f t="shared" si="446"/>
        <v>Furniture</v>
      </c>
      <c r="I4743" s="2" t="s">
        <v>3094</v>
      </c>
      <c r="J4743" s="1">
        <v>45966</v>
      </c>
      <c r="K4743"/>
      <c r="L4743" s="4">
        <v>0</v>
      </c>
      <c r="M4743" s="4" t="str">
        <f t="shared" si="447"/>
        <v>Low Sales</v>
      </c>
      <c r="N4743" s="2" t="str">
        <f t="shared" si="448"/>
        <v>Grade C</v>
      </c>
      <c r="O4743">
        <v>5</v>
      </c>
      <c r="P4743" s="4">
        <v>5</v>
      </c>
      <c r="Q4743" t="s">
        <v>31</v>
      </c>
      <c r="R4743" s="4">
        <v>3</v>
      </c>
      <c r="S4743" t="str">
        <f>CONCATENATE(OrdersTable[[#This Row],[Clean_ID]],"-",OrdersTable[[#This Row],[Clean_Region]],"-",OrdersTable[[#This Row],[Clean_Product]])</f>
        <v>5741-SOUTH-Furniture</v>
      </c>
    </row>
    <row r="4744" spans="1:19" x14ac:dyDescent="0.3">
      <c r="A4744" t="s">
        <v>11492</v>
      </c>
      <c r="B4744" t="str">
        <f t="shared" si="444"/>
        <v>5742</v>
      </c>
      <c r="C4744" t="s">
        <v>11493</v>
      </c>
      <c r="D4744" t="str">
        <f t="shared" si="449"/>
        <v>David Morris</v>
      </c>
      <c r="E4744" t="s">
        <v>51</v>
      </c>
      <c r="F4744" t="str">
        <f t="shared" si="445"/>
        <v>WEST</v>
      </c>
      <c r="G4744" t="s">
        <v>40</v>
      </c>
      <c r="H4744" t="str">
        <f t="shared" si="446"/>
        <v>Office Supplies</v>
      </c>
      <c r="I4744" s="2" t="s">
        <v>5616</v>
      </c>
      <c r="J4744" s="1">
        <v>45511</v>
      </c>
      <c r="K4744"/>
      <c r="L4744" s="4">
        <v>0</v>
      </c>
      <c r="M4744" s="4" t="str">
        <f t="shared" si="447"/>
        <v>Low Sales</v>
      </c>
      <c r="N4744" s="2" t="str">
        <f t="shared" si="448"/>
        <v>Grade C</v>
      </c>
      <c r="O4744">
        <v>5</v>
      </c>
      <c r="P4744" s="4">
        <v>5</v>
      </c>
      <c r="Q4744" t="s">
        <v>37</v>
      </c>
      <c r="R4744" s="4">
        <v>2</v>
      </c>
      <c r="S4744" t="str">
        <f>CONCATENATE(OrdersTable[[#This Row],[Clean_ID]],"-",OrdersTable[[#This Row],[Clean_Region]],"-",OrdersTable[[#This Row],[Clean_Product]])</f>
        <v>5742-WEST-Office Supplies</v>
      </c>
    </row>
    <row r="4745" spans="1:19" x14ac:dyDescent="0.3">
      <c r="A4745" t="s">
        <v>11494</v>
      </c>
      <c r="B4745" t="str">
        <f t="shared" si="444"/>
        <v>5743</v>
      </c>
      <c r="C4745" t="s">
        <v>11495</v>
      </c>
      <c r="D4745" t="str">
        <f t="shared" si="449"/>
        <v>Andrew Joseph</v>
      </c>
      <c r="E4745" t="s">
        <v>44</v>
      </c>
      <c r="F4745" t="str">
        <f t="shared" si="445"/>
        <v>SOUTH</v>
      </c>
      <c r="G4745" t="s">
        <v>35</v>
      </c>
      <c r="H4745" t="str">
        <f t="shared" si="446"/>
        <v>Electronics</v>
      </c>
      <c r="I4745" s="2" t="s">
        <v>117</v>
      </c>
      <c r="J4745" s="1">
        <v>45450</v>
      </c>
      <c r="K4745">
        <v>2972.17</v>
      </c>
      <c r="L4745" s="4">
        <v>2972.17</v>
      </c>
      <c r="M4745" s="4" t="str">
        <f t="shared" si="447"/>
        <v>High Sales</v>
      </c>
      <c r="N4745" s="2" t="str">
        <f t="shared" si="448"/>
        <v>Grade B</v>
      </c>
      <c r="O4745">
        <v>5</v>
      </c>
      <c r="P4745" s="4">
        <v>5</v>
      </c>
      <c r="Q4745" t="s">
        <v>14</v>
      </c>
      <c r="R4745" s="4">
        <v>10</v>
      </c>
      <c r="S4745" t="str">
        <f>CONCATENATE(OrdersTable[[#This Row],[Clean_ID]],"-",OrdersTable[[#This Row],[Clean_Region]],"-",OrdersTable[[#This Row],[Clean_Product]])</f>
        <v>5743-SOUTH-Electronics</v>
      </c>
    </row>
    <row r="4746" spans="1:19" x14ac:dyDescent="0.3">
      <c r="A4746" t="s">
        <v>11496</v>
      </c>
      <c r="B4746" t="str">
        <f t="shared" si="444"/>
        <v>5744</v>
      </c>
      <c r="C4746" t="s">
        <v>11497</v>
      </c>
      <c r="D4746" t="str">
        <f t="shared" si="449"/>
        <v>Robert Reid</v>
      </c>
      <c r="E4746" t="s">
        <v>44</v>
      </c>
      <c r="F4746" t="str">
        <f t="shared" si="445"/>
        <v>SOUTH</v>
      </c>
      <c r="G4746" t="s">
        <v>40</v>
      </c>
      <c r="H4746" t="str">
        <f t="shared" si="446"/>
        <v>Office Supplies</v>
      </c>
      <c r="I4746" s="2" t="s">
        <v>7413</v>
      </c>
      <c r="J4746" s="1">
        <v>45945</v>
      </c>
      <c r="K4746">
        <v>1591.42</v>
      </c>
      <c r="L4746" s="4">
        <v>1591.42</v>
      </c>
      <c r="M4746" s="4" t="str">
        <f t="shared" si="447"/>
        <v>Low Sales</v>
      </c>
      <c r="N4746" s="2" t="str">
        <f t="shared" si="448"/>
        <v>Grade C</v>
      </c>
      <c r="O4746"/>
      <c r="P4746" s="4">
        <v>0</v>
      </c>
      <c r="Q4746" t="s">
        <v>18</v>
      </c>
      <c r="R4746" s="4">
        <v>3</v>
      </c>
      <c r="S4746" t="str">
        <f>CONCATENATE(OrdersTable[[#This Row],[Clean_ID]],"-",OrdersTable[[#This Row],[Clean_Region]],"-",OrdersTable[[#This Row],[Clean_Product]])</f>
        <v>5744-SOUTH-Office Supplies</v>
      </c>
    </row>
    <row r="4747" spans="1:19" x14ac:dyDescent="0.3">
      <c r="A4747" t="s">
        <v>11498</v>
      </c>
      <c r="B4747" t="str">
        <f t="shared" si="444"/>
        <v>5745</v>
      </c>
      <c r="C4747" t="s">
        <v>11499</v>
      </c>
      <c r="D4747" t="str">
        <f t="shared" si="449"/>
        <v>Matthew Nguyen</v>
      </c>
      <c r="E4747" t="s">
        <v>21</v>
      </c>
      <c r="F4747" t="str">
        <f t="shared" si="445"/>
        <v>CENTRAL</v>
      </c>
      <c r="G4747" t="s">
        <v>40</v>
      </c>
      <c r="H4747" t="str">
        <f t="shared" si="446"/>
        <v>Office Supplies</v>
      </c>
      <c r="I4747" s="2" t="s">
        <v>5347</v>
      </c>
      <c r="J4747" s="1">
        <v>45325</v>
      </c>
      <c r="K4747"/>
      <c r="L4747" s="4">
        <v>0</v>
      </c>
      <c r="M4747" s="4" t="str">
        <f t="shared" si="447"/>
        <v>Low Sales</v>
      </c>
      <c r="N4747" s="2" t="str">
        <f t="shared" si="448"/>
        <v>Grade C</v>
      </c>
      <c r="O4747"/>
      <c r="P4747" s="4">
        <v>0</v>
      </c>
      <c r="Q4747" t="s">
        <v>23</v>
      </c>
      <c r="R4747" s="4">
        <v>15</v>
      </c>
      <c r="S4747" t="str">
        <f>CONCATENATE(OrdersTable[[#This Row],[Clean_ID]],"-",OrdersTable[[#This Row],[Clean_Region]],"-",OrdersTable[[#This Row],[Clean_Product]])</f>
        <v>5745-CENTRAL-Office Supplies</v>
      </c>
    </row>
    <row r="4748" spans="1:19" x14ac:dyDescent="0.3">
      <c r="A4748" t="s">
        <v>11500</v>
      </c>
      <c r="B4748" t="str">
        <f t="shared" si="444"/>
        <v>5746</v>
      </c>
      <c r="C4748" t="s">
        <v>11501</v>
      </c>
      <c r="D4748" t="str">
        <f t="shared" si="449"/>
        <v>Courtney Lee</v>
      </c>
      <c r="E4748" t="s">
        <v>44</v>
      </c>
      <c r="F4748" t="str">
        <f t="shared" si="445"/>
        <v>SOUTH</v>
      </c>
      <c r="G4748" t="s">
        <v>40</v>
      </c>
      <c r="H4748" t="str">
        <f t="shared" si="446"/>
        <v>Office Supplies</v>
      </c>
      <c r="I4748" s="2" t="s">
        <v>2666</v>
      </c>
      <c r="J4748" s="1">
        <v>45318</v>
      </c>
      <c r="K4748"/>
      <c r="L4748" s="4">
        <v>0</v>
      </c>
      <c r="M4748" s="4" t="str">
        <f t="shared" si="447"/>
        <v>Low Sales</v>
      </c>
      <c r="N4748" s="2" t="str">
        <f t="shared" si="448"/>
        <v>Grade C</v>
      </c>
      <c r="O4748">
        <v>10</v>
      </c>
      <c r="P4748" s="4">
        <v>10</v>
      </c>
      <c r="Q4748" t="s">
        <v>37</v>
      </c>
      <c r="R4748" s="4">
        <v>1</v>
      </c>
      <c r="S4748" t="str">
        <f>CONCATENATE(OrdersTable[[#This Row],[Clean_ID]],"-",OrdersTable[[#This Row],[Clean_Region]],"-",OrdersTable[[#This Row],[Clean_Product]])</f>
        <v>5746-SOUTH-Office Supplies</v>
      </c>
    </row>
    <row r="4749" spans="1:19" x14ac:dyDescent="0.3">
      <c r="A4749" t="s">
        <v>11502</v>
      </c>
      <c r="B4749" t="str">
        <f t="shared" si="444"/>
        <v>5747</v>
      </c>
      <c r="C4749" t="s">
        <v>11503</v>
      </c>
      <c r="D4749" t="str">
        <f t="shared" si="449"/>
        <v>Melanie Mccann</v>
      </c>
      <c r="E4749" t="s">
        <v>21</v>
      </c>
      <c r="F4749" t="str">
        <f t="shared" si="445"/>
        <v>CENTRAL</v>
      </c>
      <c r="G4749" t="s">
        <v>35</v>
      </c>
      <c r="H4749" t="str">
        <f t="shared" si="446"/>
        <v>Electronics</v>
      </c>
      <c r="I4749" s="2" t="s">
        <v>2904</v>
      </c>
      <c r="J4749" s="1">
        <v>45843</v>
      </c>
      <c r="K4749"/>
      <c r="L4749" s="4">
        <v>0</v>
      </c>
      <c r="M4749" s="4" t="str">
        <f t="shared" si="447"/>
        <v>Low Sales</v>
      </c>
      <c r="N4749" s="2" t="str">
        <f t="shared" si="448"/>
        <v>Grade C</v>
      </c>
      <c r="O4749">
        <v>20</v>
      </c>
      <c r="P4749" s="4">
        <v>20</v>
      </c>
      <c r="Q4749" t="s">
        <v>23</v>
      </c>
      <c r="R4749" s="4">
        <v>8</v>
      </c>
      <c r="S4749" t="str">
        <f>CONCATENATE(OrdersTable[[#This Row],[Clean_ID]],"-",OrdersTable[[#This Row],[Clean_Region]],"-",OrdersTable[[#This Row],[Clean_Product]])</f>
        <v>5747-CENTRAL-Electronics</v>
      </c>
    </row>
    <row r="4750" spans="1:19" x14ac:dyDescent="0.3">
      <c r="A4750" t="s">
        <v>11504</v>
      </c>
      <c r="B4750" t="str">
        <f t="shared" si="444"/>
        <v>5748</v>
      </c>
      <c r="C4750" t="s">
        <v>11505</v>
      </c>
      <c r="D4750" t="str">
        <f t="shared" si="449"/>
        <v>Kimberly Perez</v>
      </c>
      <c r="E4750" t="s">
        <v>11</v>
      </c>
      <c r="F4750" t="str">
        <f t="shared" si="445"/>
        <v>NORTH</v>
      </c>
      <c r="G4750" t="s">
        <v>12</v>
      </c>
      <c r="H4750" t="str">
        <f t="shared" si="446"/>
        <v>Electronics</v>
      </c>
      <c r="I4750" s="2" t="s">
        <v>236</v>
      </c>
      <c r="J4750" s="1">
        <v>45343</v>
      </c>
      <c r="K4750"/>
      <c r="L4750" s="4">
        <v>0</v>
      </c>
      <c r="M4750" s="4" t="str">
        <f t="shared" si="447"/>
        <v>Low Sales</v>
      </c>
      <c r="N4750" s="2" t="str">
        <f t="shared" si="448"/>
        <v>Grade C</v>
      </c>
      <c r="O4750">
        <v>15</v>
      </c>
      <c r="P4750" s="4">
        <v>15</v>
      </c>
      <c r="Q4750" t="s">
        <v>23</v>
      </c>
      <c r="R4750" s="4">
        <v>7</v>
      </c>
      <c r="S4750" t="str">
        <f>CONCATENATE(OrdersTable[[#This Row],[Clean_ID]],"-",OrdersTable[[#This Row],[Clean_Region]],"-",OrdersTable[[#This Row],[Clean_Product]])</f>
        <v>5748-NORTH-Electronics</v>
      </c>
    </row>
    <row r="4751" spans="1:19" x14ac:dyDescent="0.3">
      <c r="A4751" t="s">
        <v>11506</v>
      </c>
      <c r="B4751" t="str">
        <f t="shared" si="444"/>
        <v>5749</v>
      </c>
      <c r="C4751" t="s">
        <v>11507</v>
      </c>
      <c r="D4751" t="str">
        <f t="shared" si="449"/>
        <v>Mark Graham</v>
      </c>
      <c r="E4751" t="s">
        <v>51</v>
      </c>
      <c r="F4751" t="str">
        <f t="shared" si="445"/>
        <v>WEST</v>
      </c>
      <c r="G4751" t="s">
        <v>35</v>
      </c>
      <c r="H4751" t="str">
        <f t="shared" si="446"/>
        <v>Electronics</v>
      </c>
      <c r="I4751" s="2" t="s">
        <v>2032</v>
      </c>
      <c r="J4751" s="1">
        <v>45914</v>
      </c>
      <c r="K4751">
        <v>3454.77</v>
      </c>
      <c r="L4751" s="4">
        <v>3454.77</v>
      </c>
      <c r="M4751" s="4" t="str">
        <f t="shared" si="447"/>
        <v>High Sales</v>
      </c>
      <c r="N4751" s="2" t="str">
        <f t="shared" si="448"/>
        <v>Grade B</v>
      </c>
      <c r="O4751">
        <v>20</v>
      </c>
      <c r="P4751" s="4">
        <v>20</v>
      </c>
      <c r="Q4751" t="s">
        <v>14</v>
      </c>
      <c r="R4751" s="4">
        <v>11</v>
      </c>
      <c r="S4751" t="str">
        <f>CONCATENATE(OrdersTable[[#This Row],[Clean_ID]],"-",OrdersTable[[#This Row],[Clean_Region]],"-",OrdersTable[[#This Row],[Clean_Product]])</f>
        <v>5749-WEST-Electronics</v>
      </c>
    </row>
    <row r="4752" spans="1:19" x14ac:dyDescent="0.3">
      <c r="A4752" t="s">
        <v>11508</v>
      </c>
      <c r="B4752" t="str">
        <f t="shared" si="444"/>
        <v>5750</v>
      </c>
      <c r="C4752" t="s">
        <v>11509</v>
      </c>
      <c r="D4752" t="str">
        <f t="shared" si="449"/>
        <v>Ryan Thompson</v>
      </c>
      <c r="E4752" t="s">
        <v>21</v>
      </c>
      <c r="F4752" t="str">
        <f t="shared" si="445"/>
        <v>CENTRAL</v>
      </c>
      <c r="G4752" t="s">
        <v>40</v>
      </c>
      <c r="H4752" t="str">
        <f t="shared" si="446"/>
        <v>Office Supplies</v>
      </c>
      <c r="I4752" s="2" t="s">
        <v>1657</v>
      </c>
      <c r="J4752" s="1">
        <v>45507</v>
      </c>
      <c r="K4752">
        <v>2071.9499999999998</v>
      </c>
      <c r="L4752" s="4">
        <v>2071.9499999999998</v>
      </c>
      <c r="M4752" s="4" t="str">
        <f t="shared" si="447"/>
        <v>Low Sales</v>
      </c>
      <c r="N4752" s="2" t="str">
        <f t="shared" si="448"/>
        <v>Grade B</v>
      </c>
      <c r="O4752">
        <v>15</v>
      </c>
      <c r="P4752" s="4">
        <v>15</v>
      </c>
      <c r="Q4752" t="s">
        <v>14</v>
      </c>
      <c r="R4752" s="4">
        <v>9</v>
      </c>
      <c r="S4752" t="str">
        <f>CONCATENATE(OrdersTable[[#This Row],[Clean_ID]],"-",OrdersTable[[#This Row],[Clean_Region]],"-",OrdersTable[[#This Row],[Clean_Product]])</f>
        <v>5750-CENTRAL-Office Supplies</v>
      </c>
    </row>
    <row r="4753" spans="1:19" x14ac:dyDescent="0.3">
      <c r="A4753" t="s">
        <v>11510</v>
      </c>
      <c r="B4753" t="str">
        <f t="shared" si="444"/>
        <v>5751</v>
      </c>
      <c r="C4753" t="s">
        <v>11511</v>
      </c>
      <c r="D4753" t="str">
        <f t="shared" si="449"/>
        <v>Nicholas Goodwin</v>
      </c>
      <c r="E4753" t="s">
        <v>26</v>
      </c>
      <c r="F4753" t="str">
        <f t="shared" si="445"/>
        <v>EAST</v>
      </c>
      <c r="G4753" t="s">
        <v>40</v>
      </c>
      <c r="H4753" t="str">
        <f t="shared" si="446"/>
        <v>Office Supplies</v>
      </c>
      <c r="I4753" s="2" t="s">
        <v>5365</v>
      </c>
      <c r="J4753" s="1">
        <v>45885</v>
      </c>
      <c r="K4753"/>
      <c r="L4753" s="4">
        <v>0</v>
      </c>
      <c r="M4753" s="4" t="str">
        <f t="shared" si="447"/>
        <v>Low Sales</v>
      </c>
      <c r="N4753" s="2" t="str">
        <f t="shared" si="448"/>
        <v>Grade C</v>
      </c>
      <c r="O4753">
        <v>10</v>
      </c>
      <c r="P4753" s="4">
        <v>10</v>
      </c>
      <c r="Q4753" t="s">
        <v>37</v>
      </c>
      <c r="R4753" s="4">
        <v>8</v>
      </c>
      <c r="S4753" t="str">
        <f>CONCATENATE(OrdersTable[[#This Row],[Clean_ID]],"-",OrdersTable[[#This Row],[Clean_Region]],"-",OrdersTable[[#This Row],[Clean_Product]])</f>
        <v>5751-EAST-Office Supplies</v>
      </c>
    </row>
    <row r="4754" spans="1:19" x14ac:dyDescent="0.3">
      <c r="A4754" t="s">
        <v>11512</v>
      </c>
      <c r="B4754" t="str">
        <f t="shared" si="444"/>
        <v>5752</v>
      </c>
      <c r="C4754" t="s">
        <v>11513</v>
      </c>
      <c r="D4754" t="str">
        <f t="shared" si="449"/>
        <v>Pamela Kent</v>
      </c>
      <c r="E4754" t="s">
        <v>44</v>
      </c>
      <c r="F4754" t="str">
        <f t="shared" si="445"/>
        <v>SOUTH</v>
      </c>
      <c r="G4754" t="s">
        <v>35</v>
      </c>
      <c r="H4754" t="str">
        <f t="shared" si="446"/>
        <v>Electronics</v>
      </c>
      <c r="I4754" s="2" t="s">
        <v>8328</v>
      </c>
      <c r="J4754" s="1">
        <v>45681</v>
      </c>
      <c r="K4754">
        <v>3766.37</v>
      </c>
      <c r="L4754" s="4">
        <v>3766.37</v>
      </c>
      <c r="M4754" s="4" t="str">
        <f t="shared" si="447"/>
        <v>High Sales</v>
      </c>
      <c r="N4754" s="2" t="str">
        <f t="shared" si="448"/>
        <v>Grade B</v>
      </c>
      <c r="O4754">
        <v>10</v>
      </c>
      <c r="P4754" s="4">
        <v>10</v>
      </c>
      <c r="Q4754" t="s">
        <v>18</v>
      </c>
      <c r="R4754" s="4">
        <v>6</v>
      </c>
      <c r="S4754" t="str">
        <f>CONCATENATE(OrdersTable[[#This Row],[Clean_ID]],"-",OrdersTable[[#This Row],[Clean_Region]],"-",OrdersTable[[#This Row],[Clean_Product]])</f>
        <v>5752-SOUTH-Electronics</v>
      </c>
    </row>
    <row r="4755" spans="1:19" x14ac:dyDescent="0.3">
      <c r="A4755" t="s">
        <v>11514</v>
      </c>
      <c r="B4755" t="str">
        <f t="shared" si="444"/>
        <v>5753</v>
      </c>
      <c r="C4755" t="s">
        <v>11515</v>
      </c>
      <c r="D4755" t="str">
        <f t="shared" si="449"/>
        <v>Angela Fields</v>
      </c>
      <c r="E4755" t="s">
        <v>51</v>
      </c>
      <c r="F4755" t="str">
        <f t="shared" si="445"/>
        <v>WEST</v>
      </c>
      <c r="G4755" t="s">
        <v>80</v>
      </c>
      <c r="H4755" t="str">
        <f t="shared" si="446"/>
        <v>Furniture</v>
      </c>
      <c r="I4755" s="2" t="s">
        <v>1860</v>
      </c>
      <c r="J4755" s="1">
        <v>45791</v>
      </c>
      <c r="K4755"/>
      <c r="L4755" s="4">
        <v>0</v>
      </c>
      <c r="M4755" s="4" t="str">
        <f t="shared" si="447"/>
        <v>Low Sales</v>
      </c>
      <c r="N4755" s="2" t="str">
        <f t="shared" si="448"/>
        <v>Grade C</v>
      </c>
      <c r="O4755">
        <v>20</v>
      </c>
      <c r="P4755" s="4">
        <v>20</v>
      </c>
      <c r="Q4755" t="s">
        <v>37</v>
      </c>
      <c r="R4755" s="4">
        <v>14</v>
      </c>
      <c r="S4755" t="str">
        <f>CONCATENATE(OrdersTable[[#This Row],[Clean_ID]],"-",OrdersTable[[#This Row],[Clean_Region]],"-",OrdersTable[[#This Row],[Clean_Product]])</f>
        <v>5753-WEST-Furniture</v>
      </c>
    </row>
    <row r="4756" spans="1:19" x14ac:dyDescent="0.3">
      <c r="A4756" t="s">
        <v>11516</v>
      </c>
      <c r="B4756" t="str">
        <f t="shared" si="444"/>
        <v>5754</v>
      </c>
      <c r="C4756" t="s">
        <v>525</v>
      </c>
      <c r="D4756" t="str">
        <f t="shared" si="449"/>
        <v>Jeremy Johnson</v>
      </c>
      <c r="E4756" t="s">
        <v>11</v>
      </c>
      <c r="F4756" t="str">
        <f t="shared" si="445"/>
        <v>NORTH</v>
      </c>
      <c r="G4756" t="s">
        <v>80</v>
      </c>
      <c r="H4756" t="str">
        <f t="shared" si="446"/>
        <v>Furniture</v>
      </c>
      <c r="I4756" s="2" t="s">
        <v>11445</v>
      </c>
      <c r="J4756" s="1">
        <v>45776</v>
      </c>
      <c r="K4756"/>
      <c r="L4756" s="4">
        <v>0</v>
      </c>
      <c r="M4756" s="4" t="str">
        <f t="shared" si="447"/>
        <v>Low Sales</v>
      </c>
      <c r="N4756" s="2" t="str">
        <f t="shared" si="448"/>
        <v>Grade C</v>
      </c>
      <c r="O4756">
        <v>20</v>
      </c>
      <c r="P4756" s="4">
        <v>20</v>
      </c>
      <c r="Q4756" t="s">
        <v>18</v>
      </c>
      <c r="R4756" s="4">
        <v>4</v>
      </c>
      <c r="S4756" t="str">
        <f>CONCATENATE(OrdersTable[[#This Row],[Clean_ID]],"-",OrdersTable[[#This Row],[Clean_Region]],"-",OrdersTable[[#This Row],[Clean_Product]])</f>
        <v>5754-NORTH-Furniture</v>
      </c>
    </row>
    <row r="4757" spans="1:19" x14ac:dyDescent="0.3">
      <c r="A4757" t="s">
        <v>11517</v>
      </c>
      <c r="B4757" t="str">
        <f t="shared" si="444"/>
        <v>5755</v>
      </c>
      <c r="C4757" t="s">
        <v>11518</v>
      </c>
      <c r="D4757" t="str">
        <f t="shared" si="449"/>
        <v>Joseph Mccormick</v>
      </c>
      <c r="E4757" t="s">
        <v>11</v>
      </c>
      <c r="F4757" t="str">
        <f t="shared" si="445"/>
        <v>NORTH</v>
      </c>
      <c r="G4757" t="s">
        <v>80</v>
      </c>
      <c r="H4757" t="str">
        <f t="shared" si="446"/>
        <v>Furniture</v>
      </c>
      <c r="I4757" s="2" t="s">
        <v>4804</v>
      </c>
      <c r="J4757" s="1">
        <v>45551</v>
      </c>
      <c r="K4757"/>
      <c r="L4757" s="4">
        <v>0</v>
      </c>
      <c r="M4757" s="4" t="str">
        <f t="shared" si="447"/>
        <v>Low Sales</v>
      </c>
      <c r="N4757" s="2" t="str">
        <f t="shared" si="448"/>
        <v>Grade C</v>
      </c>
      <c r="O4757">
        <v>20</v>
      </c>
      <c r="P4757" s="4">
        <v>20</v>
      </c>
      <c r="Q4757" t="s">
        <v>23</v>
      </c>
      <c r="R4757" s="4">
        <v>2</v>
      </c>
      <c r="S4757" t="str">
        <f>CONCATENATE(OrdersTable[[#This Row],[Clean_ID]],"-",OrdersTable[[#This Row],[Clean_Region]],"-",OrdersTable[[#This Row],[Clean_Product]])</f>
        <v>5755-NORTH-Furniture</v>
      </c>
    </row>
    <row r="4758" spans="1:19" x14ac:dyDescent="0.3">
      <c r="A4758" t="s">
        <v>11519</v>
      </c>
      <c r="B4758" t="str">
        <f t="shared" si="444"/>
        <v>5756</v>
      </c>
      <c r="C4758" t="s">
        <v>11520</v>
      </c>
      <c r="D4758" t="str">
        <f t="shared" si="449"/>
        <v>Jason Berry</v>
      </c>
      <c r="E4758" t="s">
        <v>34</v>
      </c>
      <c r="F4758" t="str">
        <f t="shared" si="445"/>
        <v>NORTH</v>
      </c>
      <c r="G4758" t="s">
        <v>40</v>
      </c>
      <c r="H4758" t="str">
        <f t="shared" si="446"/>
        <v>Office Supplies</v>
      </c>
      <c r="I4758" s="2" t="s">
        <v>1608</v>
      </c>
      <c r="J4758" s="1">
        <v>45630</v>
      </c>
      <c r="K4758"/>
      <c r="L4758" s="4">
        <v>0</v>
      </c>
      <c r="M4758" s="4" t="str">
        <f t="shared" si="447"/>
        <v>Low Sales</v>
      </c>
      <c r="N4758" s="2" t="str">
        <f t="shared" si="448"/>
        <v>Grade C</v>
      </c>
      <c r="O4758">
        <v>5</v>
      </c>
      <c r="P4758" s="4">
        <v>5</v>
      </c>
      <c r="Q4758" t="s">
        <v>37</v>
      </c>
      <c r="R4758" s="4">
        <v>1</v>
      </c>
      <c r="S4758" t="str">
        <f>CONCATENATE(OrdersTable[[#This Row],[Clean_ID]],"-",OrdersTable[[#This Row],[Clean_Region]],"-",OrdersTable[[#This Row],[Clean_Product]])</f>
        <v>5756-NORTH-Office Supplies</v>
      </c>
    </row>
    <row r="4759" spans="1:19" x14ac:dyDescent="0.3">
      <c r="A4759" t="s">
        <v>11521</v>
      </c>
      <c r="B4759" t="str">
        <f t="shared" si="444"/>
        <v>5757</v>
      </c>
      <c r="C4759" t="s">
        <v>11522</v>
      </c>
      <c r="D4759" t="str">
        <f t="shared" si="449"/>
        <v>Justin Hart</v>
      </c>
      <c r="E4759" t="s">
        <v>51</v>
      </c>
      <c r="F4759" t="str">
        <f t="shared" si="445"/>
        <v>WEST</v>
      </c>
      <c r="G4759" t="s">
        <v>35</v>
      </c>
      <c r="H4759" t="str">
        <f t="shared" si="446"/>
        <v>Electronics</v>
      </c>
      <c r="I4759" s="2" t="s">
        <v>6343</v>
      </c>
      <c r="J4759" s="1">
        <v>45464</v>
      </c>
      <c r="K4759"/>
      <c r="L4759" s="4">
        <v>0</v>
      </c>
      <c r="M4759" s="4" t="str">
        <f t="shared" si="447"/>
        <v>Low Sales</v>
      </c>
      <c r="N4759" s="2" t="str">
        <f t="shared" si="448"/>
        <v>Grade C</v>
      </c>
      <c r="O4759"/>
      <c r="P4759" s="4">
        <v>0</v>
      </c>
      <c r="Q4759" t="s">
        <v>37</v>
      </c>
      <c r="R4759" s="4">
        <v>8</v>
      </c>
      <c r="S4759" t="str">
        <f>CONCATENATE(OrdersTable[[#This Row],[Clean_ID]],"-",OrdersTable[[#This Row],[Clean_Region]],"-",OrdersTable[[#This Row],[Clean_Product]])</f>
        <v>5757-WEST-Electronics</v>
      </c>
    </row>
    <row r="4760" spans="1:19" x14ac:dyDescent="0.3">
      <c r="A4760" t="s">
        <v>11523</v>
      </c>
      <c r="B4760" t="str">
        <f t="shared" si="444"/>
        <v>5758</v>
      </c>
      <c r="C4760" t="s">
        <v>11524</v>
      </c>
      <c r="D4760" t="str">
        <f t="shared" si="449"/>
        <v>Chelsea Knox</v>
      </c>
      <c r="E4760" t="s">
        <v>21</v>
      </c>
      <c r="F4760" t="str">
        <f t="shared" si="445"/>
        <v>CENTRAL</v>
      </c>
      <c r="G4760" t="s">
        <v>80</v>
      </c>
      <c r="H4760" t="str">
        <f t="shared" si="446"/>
        <v>Furniture</v>
      </c>
      <c r="I4760" s="2" t="s">
        <v>144</v>
      </c>
      <c r="J4760" s="1">
        <v>45422</v>
      </c>
      <c r="K4760"/>
      <c r="L4760" s="4">
        <v>0</v>
      </c>
      <c r="M4760" s="4" t="str">
        <f t="shared" si="447"/>
        <v>Low Sales</v>
      </c>
      <c r="N4760" s="2" t="str">
        <f t="shared" si="448"/>
        <v>Grade C</v>
      </c>
      <c r="O4760">
        <v>5</v>
      </c>
      <c r="P4760" s="4">
        <v>5</v>
      </c>
      <c r="Q4760" t="s">
        <v>18</v>
      </c>
      <c r="R4760" s="4">
        <v>11</v>
      </c>
      <c r="S4760" t="str">
        <f>CONCATENATE(OrdersTable[[#This Row],[Clean_ID]],"-",OrdersTable[[#This Row],[Clean_Region]],"-",OrdersTable[[#This Row],[Clean_Product]])</f>
        <v>5758-CENTRAL-Furniture</v>
      </c>
    </row>
    <row r="4761" spans="1:19" x14ac:dyDescent="0.3">
      <c r="A4761" t="s">
        <v>11525</v>
      </c>
      <c r="B4761" t="str">
        <f t="shared" si="444"/>
        <v>5759</v>
      </c>
      <c r="C4761" t="s">
        <v>11526</v>
      </c>
      <c r="D4761" t="str">
        <f t="shared" si="449"/>
        <v>Donald Hill</v>
      </c>
      <c r="E4761" t="s">
        <v>11</v>
      </c>
      <c r="F4761" t="str">
        <f t="shared" si="445"/>
        <v>NORTH</v>
      </c>
      <c r="G4761" t="s">
        <v>40</v>
      </c>
      <c r="H4761" t="str">
        <f t="shared" si="446"/>
        <v>Office Supplies</v>
      </c>
      <c r="I4761" s="2" t="s">
        <v>3509</v>
      </c>
      <c r="J4761" s="1">
        <v>45377</v>
      </c>
      <c r="K4761"/>
      <c r="L4761" s="4">
        <v>0</v>
      </c>
      <c r="M4761" s="4" t="str">
        <f t="shared" si="447"/>
        <v>Low Sales</v>
      </c>
      <c r="N4761" s="2" t="str">
        <f t="shared" si="448"/>
        <v>Grade C</v>
      </c>
      <c r="O4761">
        <v>20</v>
      </c>
      <c r="P4761" s="4">
        <v>20</v>
      </c>
      <c r="Q4761" t="s">
        <v>14</v>
      </c>
      <c r="R4761" s="4">
        <v>4</v>
      </c>
      <c r="S4761" t="str">
        <f>CONCATENATE(OrdersTable[[#This Row],[Clean_ID]],"-",OrdersTable[[#This Row],[Clean_Region]],"-",OrdersTable[[#This Row],[Clean_Product]])</f>
        <v>5759-NORTH-Office Supplies</v>
      </c>
    </row>
    <row r="4762" spans="1:19" x14ac:dyDescent="0.3">
      <c r="A4762" t="s">
        <v>11527</v>
      </c>
      <c r="B4762" t="str">
        <f t="shared" si="444"/>
        <v>5760</v>
      </c>
      <c r="C4762" t="s">
        <v>11528</v>
      </c>
      <c r="D4762" t="str">
        <f t="shared" si="449"/>
        <v>Samantha Lee</v>
      </c>
      <c r="E4762" t="s">
        <v>11</v>
      </c>
      <c r="F4762" t="str">
        <f t="shared" si="445"/>
        <v>NORTH</v>
      </c>
      <c r="G4762" t="s">
        <v>40</v>
      </c>
      <c r="H4762" t="str">
        <f t="shared" si="446"/>
        <v>Office Supplies</v>
      </c>
      <c r="I4762" s="2" t="s">
        <v>2895</v>
      </c>
      <c r="J4762" s="1">
        <v>45571</v>
      </c>
      <c r="K4762">
        <v>4257.97</v>
      </c>
      <c r="L4762" s="4">
        <v>4257.97</v>
      </c>
      <c r="M4762" s="4" t="str">
        <f t="shared" si="447"/>
        <v>High Sales</v>
      </c>
      <c r="N4762" s="2" t="str">
        <f t="shared" si="448"/>
        <v>Grade A</v>
      </c>
      <c r="O4762">
        <v>10</v>
      </c>
      <c r="P4762" s="4">
        <v>10</v>
      </c>
      <c r="Q4762" t="s">
        <v>14</v>
      </c>
      <c r="R4762" s="4">
        <v>9</v>
      </c>
      <c r="S4762" t="str">
        <f>CONCATENATE(OrdersTable[[#This Row],[Clean_ID]],"-",OrdersTable[[#This Row],[Clean_Region]],"-",OrdersTable[[#This Row],[Clean_Product]])</f>
        <v>5760-NORTH-Office Supplies</v>
      </c>
    </row>
    <row r="4763" spans="1:19" x14ac:dyDescent="0.3">
      <c r="A4763" t="s">
        <v>11529</v>
      </c>
      <c r="B4763" t="str">
        <f t="shared" si="444"/>
        <v>5761</v>
      </c>
      <c r="C4763" t="s">
        <v>11530</v>
      </c>
      <c r="D4763" t="str">
        <f t="shared" si="449"/>
        <v>Daniel Lyons</v>
      </c>
      <c r="E4763" t="s">
        <v>44</v>
      </c>
      <c r="F4763" t="str">
        <f t="shared" si="445"/>
        <v>SOUTH</v>
      </c>
      <c r="G4763" t="s">
        <v>12</v>
      </c>
      <c r="H4763" t="str">
        <f t="shared" si="446"/>
        <v>Electronics</v>
      </c>
      <c r="I4763" s="2" t="s">
        <v>206</v>
      </c>
      <c r="J4763" s="1">
        <v>45387</v>
      </c>
      <c r="K4763">
        <v>2917.55</v>
      </c>
      <c r="L4763" s="4">
        <v>2917.55</v>
      </c>
      <c r="M4763" s="4" t="str">
        <f t="shared" si="447"/>
        <v>High Sales</v>
      </c>
      <c r="N4763" s="2" t="str">
        <f t="shared" si="448"/>
        <v>Grade B</v>
      </c>
      <c r="O4763">
        <v>15</v>
      </c>
      <c r="P4763" s="4">
        <v>15</v>
      </c>
      <c r="Q4763" t="s">
        <v>23</v>
      </c>
      <c r="R4763" s="4">
        <v>7</v>
      </c>
      <c r="S4763" t="str">
        <f>CONCATENATE(OrdersTable[[#This Row],[Clean_ID]],"-",OrdersTable[[#This Row],[Clean_Region]],"-",OrdersTable[[#This Row],[Clean_Product]])</f>
        <v>5761-SOUTH-Electronics</v>
      </c>
    </row>
    <row r="4764" spans="1:19" x14ac:dyDescent="0.3">
      <c r="A4764" t="s">
        <v>11531</v>
      </c>
      <c r="B4764" t="str">
        <f t="shared" si="444"/>
        <v>5762</v>
      </c>
      <c r="C4764" t="s">
        <v>11532</v>
      </c>
      <c r="D4764" t="str">
        <f t="shared" si="449"/>
        <v>Diane Morales</v>
      </c>
      <c r="E4764" t="s">
        <v>21</v>
      </c>
      <c r="F4764" t="str">
        <f t="shared" si="445"/>
        <v>CENTRAL</v>
      </c>
      <c r="G4764" t="s">
        <v>12</v>
      </c>
      <c r="H4764" t="str">
        <f t="shared" si="446"/>
        <v>Electronics</v>
      </c>
      <c r="I4764" s="2" t="s">
        <v>5042</v>
      </c>
      <c r="J4764" s="1">
        <v>46115</v>
      </c>
      <c r="K4764">
        <v>3244.74</v>
      </c>
      <c r="L4764" s="4">
        <v>3244.74</v>
      </c>
      <c r="M4764" s="4" t="str">
        <f t="shared" si="447"/>
        <v>High Sales</v>
      </c>
      <c r="N4764" s="2" t="str">
        <f t="shared" si="448"/>
        <v>Grade B</v>
      </c>
      <c r="O4764">
        <v>20</v>
      </c>
      <c r="P4764" s="4">
        <v>20</v>
      </c>
      <c r="Q4764" t="s">
        <v>23</v>
      </c>
      <c r="R4764" s="4">
        <v>10</v>
      </c>
      <c r="S4764" t="str">
        <f>CONCATENATE(OrdersTable[[#This Row],[Clean_ID]],"-",OrdersTable[[#This Row],[Clean_Region]],"-",OrdersTable[[#This Row],[Clean_Product]])</f>
        <v>5762-CENTRAL-Electronics</v>
      </c>
    </row>
    <row r="4765" spans="1:19" x14ac:dyDescent="0.3">
      <c r="A4765" t="s">
        <v>11533</v>
      </c>
      <c r="B4765" t="str">
        <f t="shared" si="444"/>
        <v>5763</v>
      </c>
      <c r="C4765" t="s">
        <v>11534</v>
      </c>
      <c r="D4765" t="str">
        <f t="shared" si="449"/>
        <v>Catherine Cook Phd</v>
      </c>
      <c r="E4765" t="s">
        <v>44</v>
      </c>
      <c r="F4765" t="str">
        <f t="shared" si="445"/>
        <v>SOUTH</v>
      </c>
      <c r="G4765" t="s">
        <v>12</v>
      </c>
      <c r="H4765" t="str">
        <f t="shared" si="446"/>
        <v>Electronics</v>
      </c>
      <c r="I4765" s="2" t="s">
        <v>503</v>
      </c>
      <c r="J4765" s="1">
        <v>45385</v>
      </c>
      <c r="K4765">
        <v>4389.46</v>
      </c>
      <c r="L4765" s="4">
        <v>4389.46</v>
      </c>
      <c r="M4765" s="4" t="str">
        <f t="shared" si="447"/>
        <v>High Sales</v>
      </c>
      <c r="N4765" s="2" t="str">
        <f t="shared" si="448"/>
        <v>Grade A</v>
      </c>
      <c r="O4765">
        <v>5</v>
      </c>
      <c r="P4765" s="4">
        <v>5</v>
      </c>
      <c r="Q4765" t="s">
        <v>14</v>
      </c>
      <c r="R4765" s="4">
        <v>7</v>
      </c>
      <c r="S4765" t="str">
        <f>CONCATENATE(OrdersTable[[#This Row],[Clean_ID]],"-",OrdersTable[[#This Row],[Clean_Region]],"-",OrdersTable[[#This Row],[Clean_Product]])</f>
        <v>5763-SOUTH-Electronics</v>
      </c>
    </row>
    <row r="4766" spans="1:19" x14ac:dyDescent="0.3">
      <c r="A4766" t="s">
        <v>11535</v>
      </c>
      <c r="B4766" t="str">
        <f t="shared" si="444"/>
        <v>5764</v>
      </c>
      <c r="C4766" t="s">
        <v>11536</v>
      </c>
      <c r="D4766" t="str">
        <f t="shared" si="449"/>
        <v>Elizabeth Parker</v>
      </c>
      <c r="E4766" t="s">
        <v>44</v>
      </c>
      <c r="F4766" t="str">
        <f t="shared" si="445"/>
        <v>SOUTH</v>
      </c>
      <c r="G4766" t="s">
        <v>12</v>
      </c>
      <c r="H4766" t="str">
        <f t="shared" si="446"/>
        <v>Electronics</v>
      </c>
      <c r="I4766" s="2" t="s">
        <v>1935</v>
      </c>
      <c r="J4766" s="1">
        <v>45805</v>
      </c>
      <c r="K4766">
        <v>942.88</v>
      </c>
      <c r="L4766" s="4">
        <v>942.88</v>
      </c>
      <c r="M4766" s="4" t="str">
        <f t="shared" si="447"/>
        <v>Low Sales</v>
      </c>
      <c r="N4766" s="2" t="str">
        <f t="shared" si="448"/>
        <v>Grade C</v>
      </c>
      <c r="O4766">
        <v>10</v>
      </c>
      <c r="P4766" s="4">
        <v>10</v>
      </c>
      <c r="Q4766" t="s">
        <v>18</v>
      </c>
      <c r="R4766" s="4">
        <v>10</v>
      </c>
      <c r="S4766" t="str">
        <f>CONCATENATE(OrdersTable[[#This Row],[Clean_ID]],"-",OrdersTable[[#This Row],[Clean_Region]],"-",OrdersTable[[#This Row],[Clean_Product]])</f>
        <v>5764-SOUTH-Electronics</v>
      </c>
    </row>
    <row r="4767" spans="1:19" x14ac:dyDescent="0.3">
      <c r="A4767" t="s">
        <v>11537</v>
      </c>
      <c r="B4767" t="str">
        <f t="shared" si="444"/>
        <v>5765</v>
      </c>
      <c r="C4767" t="s">
        <v>1533</v>
      </c>
      <c r="D4767" t="str">
        <f t="shared" si="449"/>
        <v>Michael Jackson</v>
      </c>
      <c r="E4767" t="s">
        <v>34</v>
      </c>
      <c r="F4767" t="str">
        <f t="shared" si="445"/>
        <v>NORTH</v>
      </c>
      <c r="G4767" t="s">
        <v>40</v>
      </c>
      <c r="H4767" t="str">
        <f t="shared" si="446"/>
        <v>Office Supplies</v>
      </c>
      <c r="I4767" s="2" t="s">
        <v>1988</v>
      </c>
      <c r="J4767" s="1">
        <v>45447</v>
      </c>
      <c r="K4767">
        <v>412.32</v>
      </c>
      <c r="L4767" s="4">
        <v>412.32</v>
      </c>
      <c r="M4767" s="4" t="str">
        <f t="shared" si="447"/>
        <v>Low Sales</v>
      </c>
      <c r="N4767" s="2" t="str">
        <f t="shared" si="448"/>
        <v>Grade C</v>
      </c>
      <c r="O4767">
        <v>10</v>
      </c>
      <c r="P4767" s="4">
        <v>10</v>
      </c>
      <c r="Q4767" t="s">
        <v>23</v>
      </c>
      <c r="R4767" s="4">
        <v>11</v>
      </c>
      <c r="S4767" t="str">
        <f>CONCATENATE(OrdersTable[[#This Row],[Clean_ID]],"-",OrdersTable[[#This Row],[Clean_Region]],"-",OrdersTable[[#This Row],[Clean_Product]])</f>
        <v>5765-NORTH-Office Supplies</v>
      </c>
    </row>
    <row r="4768" spans="1:19" x14ac:dyDescent="0.3">
      <c r="A4768" t="s">
        <v>11538</v>
      </c>
      <c r="B4768" t="str">
        <f t="shared" si="444"/>
        <v>5766</v>
      </c>
      <c r="C4768" t="s">
        <v>11286</v>
      </c>
      <c r="D4768" t="str">
        <f t="shared" si="449"/>
        <v>Joseph Reed</v>
      </c>
      <c r="E4768" t="s">
        <v>11</v>
      </c>
      <c r="F4768" t="str">
        <f t="shared" si="445"/>
        <v>NORTH</v>
      </c>
      <c r="G4768" t="s">
        <v>80</v>
      </c>
      <c r="H4768" t="str">
        <f t="shared" si="446"/>
        <v>Furniture</v>
      </c>
      <c r="I4768" s="2" t="s">
        <v>11539</v>
      </c>
      <c r="J4768" s="1">
        <v>45987</v>
      </c>
      <c r="K4768">
        <v>1490.89</v>
      </c>
      <c r="L4768" s="4">
        <v>1490.89</v>
      </c>
      <c r="M4768" s="4" t="str">
        <f t="shared" si="447"/>
        <v>Low Sales</v>
      </c>
      <c r="N4768" s="2" t="str">
        <f t="shared" si="448"/>
        <v>Grade C</v>
      </c>
      <c r="O4768"/>
      <c r="P4768" s="4">
        <v>0</v>
      </c>
      <c r="Q4768" t="s">
        <v>37</v>
      </c>
      <c r="R4768" s="4">
        <v>3</v>
      </c>
      <c r="S4768" t="str">
        <f>CONCATENATE(OrdersTable[[#This Row],[Clean_ID]],"-",OrdersTable[[#This Row],[Clean_Region]],"-",OrdersTable[[#This Row],[Clean_Product]])</f>
        <v>5766-NORTH-Furniture</v>
      </c>
    </row>
    <row r="4769" spans="1:19" x14ac:dyDescent="0.3">
      <c r="A4769" t="s">
        <v>11540</v>
      </c>
      <c r="B4769" t="str">
        <f t="shared" si="444"/>
        <v>5767</v>
      </c>
      <c r="C4769" t="s">
        <v>11541</v>
      </c>
      <c r="D4769" t="str">
        <f t="shared" si="449"/>
        <v>Tracy Hall</v>
      </c>
      <c r="E4769" t="s">
        <v>34</v>
      </c>
      <c r="F4769" t="str">
        <f t="shared" si="445"/>
        <v>NORTH</v>
      </c>
      <c r="G4769" t="s">
        <v>80</v>
      </c>
      <c r="H4769" t="str">
        <f t="shared" si="446"/>
        <v>Furniture</v>
      </c>
      <c r="I4769" s="2" t="s">
        <v>11542</v>
      </c>
      <c r="J4769" s="1">
        <v>45788</v>
      </c>
      <c r="K4769">
        <v>958.78</v>
      </c>
      <c r="L4769" s="4">
        <v>958.78</v>
      </c>
      <c r="M4769" s="4" t="str">
        <f t="shared" si="447"/>
        <v>Low Sales</v>
      </c>
      <c r="N4769" s="2" t="str">
        <f t="shared" si="448"/>
        <v>Grade C</v>
      </c>
      <c r="O4769"/>
      <c r="P4769" s="4">
        <v>0</v>
      </c>
      <c r="Q4769" t="s">
        <v>37</v>
      </c>
      <c r="R4769" s="4">
        <v>15</v>
      </c>
      <c r="S4769" t="str">
        <f>CONCATENATE(OrdersTable[[#This Row],[Clean_ID]],"-",OrdersTable[[#This Row],[Clean_Region]],"-",OrdersTable[[#This Row],[Clean_Product]])</f>
        <v>5767-NORTH-Furniture</v>
      </c>
    </row>
    <row r="4770" spans="1:19" x14ac:dyDescent="0.3">
      <c r="A4770" t="s">
        <v>11543</v>
      </c>
      <c r="B4770" t="str">
        <f t="shared" si="444"/>
        <v>5768</v>
      </c>
      <c r="C4770" t="s">
        <v>11544</v>
      </c>
      <c r="D4770" t="str">
        <f t="shared" si="449"/>
        <v>Johnathan Thomas</v>
      </c>
      <c r="E4770" t="s">
        <v>51</v>
      </c>
      <c r="F4770" t="str">
        <f t="shared" si="445"/>
        <v>WEST</v>
      </c>
      <c r="G4770" t="s">
        <v>35</v>
      </c>
      <c r="H4770" t="str">
        <f t="shared" si="446"/>
        <v>Electronics</v>
      </c>
      <c r="I4770" s="2" t="s">
        <v>5774</v>
      </c>
      <c r="J4770" s="1">
        <v>45483</v>
      </c>
      <c r="K4770">
        <v>4177.03</v>
      </c>
      <c r="L4770" s="4">
        <v>4177.03</v>
      </c>
      <c r="M4770" s="4" t="str">
        <f t="shared" si="447"/>
        <v>High Sales</v>
      </c>
      <c r="N4770" s="2" t="str">
        <f t="shared" si="448"/>
        <v>Grade A</v>
      </c>
      <c r="O4770"/>
      <c r="P4770" s="4">
        <v>0</v>
      </c>
      <c r="Q4770" t="s">
        <v>31</v>
      </c>
      <c r="R4770" s="4">
        <v>10</v>
      </c>
      <c r="S4770" t="str">
        <f>CONCATENATE(OrdersTable[[#This Row],[Clean_ID]],"-",OrdersTable[[#This Row],[Clean_Region]],"-",OrdersTable[[#This Row],[Clean_Product]])</f>
        <v>5768-WEST-Electronics</v>
      </c>
    </row>
    <row r="4771" spans="1:19" x14ac:dyDescent="0.3">
      <c r="A4771" t="s">
        <v>11545</v>
      </c>
      <c r="B4771" t="str">
        <f t="shared" si="444"/>
        <v>5769</v>
      </c>
      <c r="C4771" t="s">
        <v>11546</v>
      </c>
      <c r="D4771" t="str">
        <f t="shared" si="449"/>
        <v>Barbara Hampton</v>
      </c>
      <c r="E4771" t="s">
        <v>34</v>
      </c>
      <c r="F4771" t="str">
        <f t="shared" si="445"/>
        <v>NORTH</v>
      </c>
      <c r="G4771" t="s">
        <v>80</v>
      </c>
      <c r="H4771" t="str">
        <f t="shared" si="446"/>
        <v>Furniture</v>
      </c>
      <c r="I4771" s="2" t="s">
        <v>385</v>
      </c>
      <c r="J4771" s="1">
        <v>45392</v>
      </c>
      <c r="K4771"/>
      <c r="L4771" s="4">
        <v>0</v>
      </c>
      <c r="M4771" s="4" t="str">
        <f t="shared" si="447"/>
        <v>Low Sales</v>
      </c>
      <c r="N4771" s="2" t="str">
        <f t="shared" si="448"/>
        <v>Grade C</v>
      </c>
      <c r="O4771">
        <v>15</v>
      </c>
      <c r="P4771" s="4">
        <v>15</v>
      </c>
      <c r="Q4771" t="s">
        <v>23</v>
      </c>
      <c r="R4771" s="4">
        <v>15</v>
      </c>
      <c r="S4771" t="str">
        <f>CONCATENATE(OrdersTable[[#This Row],[Clean_ID]],"-",OrdersTable[[#This Row],[Clean_Region]],"-",OrdersTable[[#This Row],[Clean_Product]])</f>
        <v>5769-NORTH-Furniture</v>
      </c>
    </row>
    <row r="4772" spans="1:19" x14ac:dyDescent="0.3">
      <c r="A4772" t="s">
        <v>11547</v>
      </c>
      <c r="B4772" t="str">
        <f t="shared" si="444"/>
        <v>5770</v>
      </c>
      <c r="C4772" t="s">
        <v>11548</v>
      </c>
      <c r="D4772" t="str">
        <f t="shared" si="449"/>
        <v>Reginald Wilkinson</v>
      </c>
      <c r="E4772" t="s">
        <v>21</v>
      </c>
      <c r="F4772" t="str">
        <f t="shared" si="445"/>
        <v>CENTRAL</v>
      </c>
      <c r="G4772" t="s">
        <v>12</v>
      </c>
      <c r="H4772" t="str">
        <f t="shared" si="446"/>
        <v>Electronics</v>
      </c>
      <c r="I4772" s="2" t="s">
        <v>1370</v>
      </c>
      <c r="J4772" s="1">
        <v>45299</v>
      </c>
      <c r="K4772">
        <v>78.23</v>
      </c>
      <c r="L4772" s="4">
        <v>78.23</v>
      </c>
      <c r="M4772" s="4" t="str">
        <f t="shared" si="447"/>
        <v>Low Sales</v>
      </c>
      <c r="N4772" s="2" t="str">
        <f t="shared" si="448"/>
        <v>Grade C</v>
      </c>
      <c r="O4772"/>
      <c r="P4772" s="4">
        <v>0</v>
      </c>
      <c r="Q4772" t="s">
        <v>14</v>
      </c>
      <c r="R4772" s="4">
        <v>8</v>
      </c>
      <c r="S4772" t="str">
        <f>CONCATENATE(OrdersTable[[#This Row],[Clean_ID]],"-",OrdersTable[[#This Row],[Clean_Region]],"-",OrdersTable[[#This Row],[Clean_Product]])</f>
        <v>5770-CENTRAL-Electronics</v>
      </c>
    </row>
    <row r="4773" spans="1:19" x14ac:dyDescent="0.3">
      <c r="A4773" t="s">
        <v>11549</v>
      </c>
      <c r="B4773" t="str">
        <f t="shared" si="444"/>
        <v>5771</v>
      </c>
      <c r="C4773" t="s">
        <v>11550</v>
      </c>
      <c r="D4773" t="str">
        <f t="shared" si="449"/>
        <v>Jennifer Pratt</v>
      </c>
      <c r="E4773" t="s">
        <v>51</v>
      </c>
      <c r="F4773" t="str">
        <f t="shared" si="445"/>
        <v>WEST</v>
      </c>
      <c r="G4773" t="s">
        <v>40</v>
      </c>
      <c r="H4773" t="str">
        <f t="shared" si="446"/>
        <v>Office Supplies</v>
      </c>
      <c r="I4773" s="2" t="s">
        <v>11551</v>
      </c>
      <c r="J4773" s="1">
        <v>45509</v>
      </c>
      <c r="K4773"/>
      <c r="L4773" s="4">
        <v>0</v>
      </c>
      <c r="M4773" s="4" t="str">
        <f t="shared" si="447"/>
        <v>Low Sales</v>
      </c>
      <c r="N4773" s="2" t="str">
        <f t="shared" si="448"/>
        <v>Grade C</v>
      </c>
      <c r="O4773"/>
      <c r="P4773" s="4">
        <v>0</v>
      </c>
      <c r="Q4773" t="s">
        <v>18</v>
      </c>
      <c r="R4773" s="4">
        <v>5</v>
      </c>
      <c r="S4773" t="str">
        <f>CONCATENATE(OrdersTable[[#This Row],[Clean_ID]],"-",OrdersTable[[#This Row],[Clean_Region]],"-",OrdersTable[[#This Row],[Clean_Product]])</f>
        <v>5771-WEST-Office Supplies</v>
      </c>
    </row>
    <row r="4774" spans="1:19" x14ac:dyDescent="0.3">
      <c r="A4774" t="s">
        <v>11552</v>
      </c>
      <c r="B4774" t="str">
        <f t="shared" si="444"/>
        <v>5772</v>
      </c>
      <c r="C4774" t="s">
        <v>11553</v>
      </c>
      <c r="D4774" t="str">
        <f t="shared" si="449"/>
        <v>Wendy Ellis</v>
      </c>
      <c r="E4774" t="s">
        <v>44</v>
      </c>
      <c r="F4774" t="str">
        <f t="shared" si="445"/>
        <v>SOUTH</v>
      </c>
      <c r="G4774" t="s">
        <v>35</v>
      </c>
      <c r="H4774" t="str">
        <f t="shared" si="446"/>
        <v>Electronics</v>
      </c>
      <c r="I4774" s="2" t="s">
        <v>1457</v>
      </c>
      <c r="J4774" s="1">
        <v>45408</v>
      </c>
      <c r="K4774"/>
      <c r="L4774" s="4">
        <v>0</v>
      </c>
      <c r="M4774" s="4" t="str">
        <f t="shared" si="447"/>
        <v>Low Sales</v>
      </c>
      <c r="N4774" s="2" t="str">
        <f t="shared" si="448"/>
        <v>Grade C</v>
      </c>
      <c r="O4774">
        <v>15</v>
      </c>
      <c r="P4774" s="4">
        <v>15</v>
      </c>
      <c r="Q4774" t="s">
        <v>23</v>
      </c>
      <c r="R4774" s="4">
        <v>5</v>
      </c>
      <c r="S4774" t="str">
        <f>CONCATENATE(OrdersTable[[#This Row],[Clean_ID]],"-",OrdersTable[[#This Row],[Clean_Region]],"-",OrdersTable[[#This Row],[Clean_Product]])</f>
        <v>5772-SOUTH-Electronics</v>
      </c>
    </row>
    <row r="4775" spans="1:19" x14ac:dyDescent="0.3">
      <c r="A4775" t="s">
        <v>11554</v>
      </c>
      <c r="B4775" t="str">
        <f t="shared" si="444"/>
        <v>5773</v>
      </c>
      <c r="C4775" t="s">
        <v>11555</v>
      </c>
      <c r="D4775" t="str">
        <f t="shared" si="449"/>
        <v>Kim Thompson</v>
      </c>
      <c r="E4775" t="s">
        <v>51</v>
      </c>
      <c r="F4775" t="str">
        <f t="shared" si="445"/>
        <v>WEST</v>
      </c>
      <c r="G4775" t="s">
        <v>12</v>
      </c>
      <c r="H4775" t="str">
        <f t="shared" si="446"/>
        <v>Electronics</v>
      </c>
      <c r="I4775" s="2" t="s">
        <v>1457</v>
      </c>
      <c r="J4775" s="1">
        <v>45408</v>
      </c>
      <c r="K4775">
        <v>4883.03</v>
      </c>
      <c r="L4775" s="4">
        <v>4883.03</v>
      </c>
      <c r="M4775" s="4" t="str">
        <f t="shared" si="447"/>
        <v>High Sales</v>
      </c>
      <c r="N4775" s="2" t="str">
        <f t="shared" si="448"/>
        <v>Grade A</v>
      </c>
      <c r="O4775"/>
      <c r="P4775" s="4">
        <v>0</v>
      </c>
      <c r="Q4775" t="s">
        <v>23</v>
      </c>
      <c r="R4775" s="4">
        <v>1</v>
      </c>
      <c r="S4775" t="str">
        <f>CONCATENATE(OrdersTable[[#This Row],[Clean_ID]],"-",OrdersTable[[#This Row],[Clean_Region]],"-",OrdersTable[[#This Row],[Clean_Product]])</f>
        <v>5773-WEST-Electronics</v>
      </c>
    </row>
    <row r="4776" spans="1:19" x14ac:dyDescent="0.3">
      <c r="A4776" t="s">
        <v>11556</v>
      </c>
      <c r="B4776" t="str">
        <f t="shared" si="444"/>
        <v>5774</v>
      </c>
      <c r="C4776" t="s">
        <v>11557</v>
      </c>
      <c r="D4776" t="str">
        <f t="shared" si="449"/>
        <v>Jared Munoz</v>
      </c>
      <c r="E4776" t="s">
        <v>44</v>
      </c>
      <c r="F4776" t="str">
        <f t="shared" si="445"/>
        <v>SOUTH</v>
      </c>
      <c r="G4776" t="s">
        <v>35</v>
      </c>
      <c r="H4776" t="str">
        <f t="shared" si="446"/>
        <v>Electronics</v>
      </c>
      <c r="I4776" s="2" t="s">
        <v>11558</v>
      </c>
      <c r="J4776" s="1">
        <v>45436</v>
      </c>
      <c r="K4776">
        <v>4838.4399999999996</v>
      </c>
      <c r="L4776" s="4">
        <v>4838.4399999999996</v>
      </c>
      <c r="M4776" s="4" t="str">
        <f t="shared" si="447"/>
        <v>High Sales</v>
      </c>
      <c r="N4776" s="2" t="str">
        <f t="shared" si="448"/>
        <v>Grade A</v>
      </c>
      <c r="O4776">
        <v>15</v>
      </c>
      <c r="P4776" s="4">
        <v>15</v>
      </c>
      <c r="Q4776" t="s">
        <v>14</v>
      </c>
      <c r="R4776" s="4">
        <v>1</v>
      </c>
      <c r="S4776" t="str">
        <f>CONCATENATE(OrdersTable[[#This Row],[Clean_ID]],"-",OrdersTable[[#This Row],[Clean_Region]],"-",OrdersTable[[#This Row],[Clean_Product]])</f>
        <v>5774-SOUTH-Electronics</v>
      </c>
    </row>
    <row r="4777" spans="1:19" x14ac:dyDescent="0.3">
      <c r="A4777" t="s">
        <v>11559</v>
      </c>
      <c r="B4777" t="str">
        <f t="shared" si="444"/>
        <v>5775</v>
      </c>
      <c r="C4777" t="s">
        <v>11560</v>
      </c>
      <c r="D4777" t="str">
        <f t="shared" si="449"/>
        <v>Jacqueline Young</v>
      </c>
      <c r="E4777" t="s">
        <v>21</v>
      </c>
      <c r="F4777" t="str">
        <f t="shared" si="445"/>
        <v>CENTRAL</v>
      </c>
      <c r="G4777" t="s">
        <v>80</v>
      </c>
      <c r="H4777" t="str">
        <f t="shared" si="446"/>
        <v>Furniture</v>
      </c>
      <c r="I4777" s="2" t="s">
        <v>10379</v>
      </c>
      <c r="J4777" s="1">
        <v>45964</v>
      </c>
      <c r="K4777">
        <v>3609.02</v>
      </c>
      <c r="L4777" s="4">
        <v>3609.02</v>
      </c>
      <c r="M4777" s="4" t="str">
        <f t="shared" si="447"/>
        <v>High Sales</v>
      </c>
      <c r="N4777" s="2" t="str">
        <f t="shared" si="448"/>
        <v>Grade B</v>
      </c>
      <c r="O4777"/>
      <c r="P4777" s="4">
        <v>0</v>
      </c>
      <c r="Q4777" t="s">
        <v>18</v>
      </c>
      <c r="R4777" s="4">
        <v>5</v>
      </c>
      <c r="S4777" t="str">
        <f>CONCATENATE(OrdersTable[[#This Row],[Clean_ID]],"-",OrdersTable[[#This Row],[Clean_Region]],"-",OrdersTable[[#This Row],[Clean_Product]])</f>
        <v>5775-CENTRAL-Furniture</v>
      </c>
    </row>
    <row r="4778" spans="1:19" x14ac:dyDescent="0.3">
      <c r="A4778" t="s">
        <v>11561</v>
      </c>
      <c r="B4778" t="str">
        <f t="shared" si="444"/>
        <v>5776</v>
      </c>
      <c r="C4778" t="s">
        <v>11562</v>
      </c>
      <c r="D4778" t="str">
        <f t="shared" si="449"/>
        <v>Steve Alvarez</v>
      </c>
      <c r="E4778" t="s">
        <v>11</v>
      </c>
      <c r="F4778" t="str">
        <f t="shared" si="445"/>
        <v>NORTH</v>
      </c>
      <c r="G4778" t="s">
        <v>12</v>
      </c>
      <c r="H4778" t="str">
        <f t="shared" si="446"/>
        <v>Electronics</v>
      </c>
      <c r="I4778" s="2" t="s">
        <v>1168</v>
      </c>
      <c r="J4778" s="1">
        <v>45475</v>
      </c>
      <c r="K4778"/>
      <c r="L4778" s="4">
        <v>0</v>
      </c>
      <c r="M4778" s="4" t="str">
        <f t="shared" si="447"/>
        <v>Low Sales</v>
      </c>
      <c r="N4778" s="2" t="str">
        <f t="shared" si="448"/>
        <v>Grade C</v>
      </c>
      <c r="O4778">
        <v>5</v>
      </c>
      <c r="P4778" s="4">
        <v>5</v>
      </c>
      <c r="Q4778" t="s">
        <v>14</v>
      </c>
      <c r="R4778" s="4">
        <v>6</v>
      </c>
      <c r="S4778" t="str">
        <f>CONCATENATE(OrdersTable[[#This Row],[Clean_ID]],"-",OrdersTable[[#This Row],[Clean_Region]],"-",OrdersTable[[#This Row],[Clean_Product]])</f>
        <v>5776-NORTH-Electronics</v>
      </c>
    </row>
    <row r="4779" spans="1:19" x14ac:dyDescent="0.3">
      <c r="A4779" t="s">
        <v>11563</v>
      </c>
      <c r="B4779" t="str">
        <f t="shared" si="444"/>
        <v>5777</v>
      </c>
      <c r="C4779" t="s">
        <v>11564</v>
      </c>
      <c r="D4779" t="str">
        <f t="shared" si="449"/>
        <v>Mr. James Thomas</v>
      </c>
      <c r="E4779" t="s">
        <v>21</v>
      </c>
      <c r="F4779" t="str">
        <f t="shared" si="445"/>
        <v>CENTRAL</v>
      </c>
      <c r="G4779" t="s">
        <v>80</v>
      </c>
      <c r="H4779" t="str">
        <f t="shared" si="446"/>
        <v>Furniture</v>
      </c>
      <c r="I4779" s="2" t="s">
        <v>5834</v>
      </c>
      <c r="J4779" s="1">
        <v>45298</v>
      </c>
      <c r="K4779">
        <v>3504.58</v>
      </c>
      <c r="L4779" s="4">
        <v>3504.58</v>
      </c>
      <c r="M4779" s="4" t="str">
        <f t="shared" si="447"/>
        <v>High Sales</v>
      </c>
      <c r="N4779" s="2" t="str">
        <f t="shared" si="448"/>
        <v>Grade B</v>
      </c>
      <c r="O4779">
        <v>10</v>
      </c>
      <c r="P4779" s="4">
        <v>10</v>
      </c>
      <c r="Q4779" t="s">
        <v>31</v>
      </c>
      <c r="R4779" s="4">
        <v>3</v>
      </c>
      <c r="S4779" t="str">
        <f>CONCATENATE(OrdersTable[[#This Row],[Clean_ID]],"-",OrdersTable[[#This Row],[Clean_Region]],"-",OrdersTable[[#This Row],[Clean_Product]])</f>
        <v>5777-CENTRAL-Furniture</v>
      </c>
    </row>
    <row r="4780" spans="1:19" x14ac:dyDescent="0.3">
      <c r="A4780" t="s">
        <v>11565</v>
      </c>
      <c r="B4780" t="str">
        <f t="shared" si="444"/>
        <v>5778</v>
      </c>
      <c r="C4780" t="s">
        <v>11566</v>
      </c>
      <c r="D4780" t="str">
        <f t="shared" si="449"/>
        <v>Leroy Soto</v>
      </c>
      <c r="E4780" t="s">
        <v>11</v>
      </c>
      <c r="F4780" t="str">
        <f t="shared" si="445"/>
        <v>NORTH</v>
      </c>
      <c r="G4780" t="s">
        <v>35</v>
      </c>
      <c r="H4780" t="str">
        <f t="shared" si="446"/>
        <v>Electronics</v>
      </c>
      <c r="I4780" s="2" t="s">
        <v>8559</v>
      </c>
      <c r="J4780" s="1">
        <v>45685</v>
      </c>
      <c r="K4780">
        <v>1836.68</v>
      </c>
      <c r="L4780" s="4">
        <v>1836.68</v>
      </c>
      <c r="M4780" s="4" t="str">
        <f t="shared" si="447"/>
        <v>Low Sales</v>
      </c>
      <c r="N4780" s="2" t="str">
        <f t="shared" si="448"/>
        <v>Grade C</v>
      </c>
      <c r="O4780">
        <v>10</v>
      </c>
      <c r="P4780" s="4">
        <v>10</v>
      </c>
      <c r="Q4780" t="s">
        <v>14</v>
      </c>
      <c r="R4780" s="4">
        <v>4</v>
      </c>
      <c r="S4780" t="str">
        <f>CONCATENATE(OrdersTable[[#This Row],[Clean_ID]],"-",OrdersTable[[#This Row],[Clean_Region]],"-",OrdersTable[[#This Row],[Clean_Product]])</f>
        <v>5778-NORTH-Electronics</v>
      </c>
    </row>
    <row r="4781" spans="1:19" x14ac:dyDescent="0.3">
      <c r="A4781" t="s">
        <v>11567</v>
      </c>
      <c r="B4781" t="str">
        <f t="shared" si="444"/>
        <v>5779</v>
      </c>
      <c r="C4781" t="s">
        <v>11568</v>
      </c>
      <c r="D4781" t="str">
        <f t="shared" si="449"/>
        <v>Jamie Roberts</v>
      </c>
      <c r="E4781" t="s">
        <v>34</v>
      </c>
      <c r="F4781" t="str">
        <f t="shared" si="445"/>
        <v>NORTH</v>
      </c>
      <c r="G4781" t="s">
        <v>12</v>
      </c>
      <c r="H4781" t="str">
        <f t="shared" si="446"/>
        <v>Electronics</v>
      </c>
      <c r="I4781" s="2" t="s">
        <v>6027</v>
      </c>
      <c r="J4781" s="1">
        <v>45739</v>
      </c>
      <c r="K4781"/>
      <c r="L4781" s="4">
        <v>0</v>
      </c>
      <c r="M4781" s="4" t="str">
        <f t="shared" si="447"/>
        <v>Low Sales</v>
      </c>
      <c r="N4781" s="2" t="str">
        <f t="shared" si="448"/>
        <v>Grade C</v>
      </c>
      <c r="O4781">
        <v>10</v>
      </c>
      <c r="P4781" s="4">
        <v>10</v>
      </c>
      <c r="Q4781" t="s">
        <v>37</v>
      </c>
      <c r="R4781" s="4">
        <v>15</v>
      </c>
      <c r="S4781" t="str">
        <f>CONCATENATE(OrdersTable[[#This Row],[Clean_ID]],"-",OrdersTable[[#This Row],[Clean_Region]],"-",OrdersTable[[#This Row],[Clean_Product]])</f>
        <v>5779-NORTH-Electronics</v>
      </c>
    </row>
    <row r="4782" spans="1:19" x14ac:dyDescent="0.3">
      <c r="A4782" t="s">
        <v>11569</v>
      </c>
      <c r="B4782" t="str">
        <f t="shared" si="444"/>
        <v>5780</v>
      </c>
      <c r="C4782" t="s">
        <v>11570</v>
      </c>
      <c r="D4782" t="str">
        <f t="shared" si="449"/>
        <v>Teresa Holmes</v>
      </c>
      <c r="E4782" t="s">
        <v>11</v>
      </c>
      <c r="F4782" t="str">
        <f t="shared" si="445"/>
        <v>NORTH</v>
      </c>
      <c r="G4782" t="s">
        <v>80</v>
      </c>
      <c r="H4782" t="str">
        <f t="shared" si="446"/>
        <v>Furniture</v>
      </c>
      <c r="I4782" s="2" t="s">
        <v>2202</v>
      </c>
      <c r="J4782" s="1">
        <v>45463</v>
      </c>
      <c r="K4782">
        <v>2495.83</v>
      </c>
      <c r="L4782" s="4">
        <v>2495.83</v>
      </c>
      <c r="M4782" s="4" t="str">
        <f t="shared" si="447"/>
        <v>Low Sales</v>
      </c>
      <c r="N4782" s="2" t="str">
        <f t="shared" si="448"/>
        <v>Grade B</v>
      </c>
      <c r="O4782">
        <v>5</v>
      </c>
      <c r="P4782" s="4">
        <v>5</v>
      </c>
      <c r="Q4782" t="s">
        <v>14</v>
      </c>
      <c r="R4782" s="4">
        <v>7</v>
      </c>
      <c r="S4782" t="str">
        <f>CONCATENATE(OrdersTable[[#This Row],[Clean_ID]],"-",OrdersTable[[#This Row],[Clean_Region]],"-",OrdersTable[[#This Row],[Clean_Product]])</f>
        <v>5780-NORTH-Furniture</v>
      </c>
    </row>
    <row r="4783" spans="1:19" x14ac:dyDescent="0.3">
      <c r="A4783" t="s">
        <v>11571</v>
      </c>
      <c r="B4783" t="str">
        <f t="shared" si="444"/>
        <v>5781</v>
      </c>
      <c r="C4783" t="s">
        <v>11572</v>
      </c>
      <c r="D4783" t="str">
        <f t="shared" si="449"/>
        <v>Michelle Rodriguez</v>
      </c>
      <c r="E4783" t="s">
        <v>51</v>
      </c>
      <c r="F4783" t="str">
        <f t="shared" si="445"/>
        <v>WEST</v>
      </c>
      <c r="G4783" t="s">
        <v>12</v>
      </c>
      <c r="H4783" t="str">
        <f t="shared" si="446"/>
        <v>Electronics</v>
      </c>
      <c r="I4783" s="2" t="s">
        <v>1323</v>
      </c>
      <c r="J4783" s="1">
        <v>45407</v>
      </c>
      <c r="K4783"/>
      <c r="L4783" s="4">
        <v>0</v>
      </c>
      <c r="M4783" s="4" t="str">
        <f t="shared" si="447"/>
        <v>Low Sales</v>
      </c>
      <c r="N4783" s="2" t="str">
        <f t="shared" si="448"/>
        <v>Grade C</v>
      </c>
      <c r="O4783"/>
      <c r="P4783" s="4">
        <v>0</v>
      </c>
      <c r="Q4783" t="s">
        <v>23</v>
      </c>
      <c r="R4783" s="4">
        <v>12</v>
      </c>
      <c r="S4783" t="str">
        <f>CONCATENATE(OrdersTable[[#This Row],[Clean_ID]],"-",OrdersTable[[#This Row],[Clean_Region]],"-",OrdersTable[[#This Row],[Clean_Product]])</f>
        <v>5781-WEST-Electronics</v>
      </c>
    </row>
    <row r="4784" spans="1:19" x14ac:dyDescent="0.3">
      <c r="A4784" t="s">
        <v>11573</v>
      </c>
      <c r="B4784" t="str">
        <f t="shared" si="444"/>
        <v>5782</v>
      </c>
      <c r="C4784" t="s">
        <v>11574</v>
      </c>
      <c r="D4784" t="str">
        <f t="shared" si="449"/>
        <v>Nancy Riley</v>
      </c>
      <c r="E4784" t="s">
        <v>44</v>
      </c>
      <c r="F4784" t="str">
        <f t="shared" si="445"/>
        <v>SOUTH</v>
      </c>
      <c r="G4784" t="s">
        <v>12</v>
      </c>
      <c r="H4784" t="str">
        <f t="shared" si="446"/>
        <v>Electronics</v>
      </c>
      <c r="I4784" s="2" t="s">
        <v>290</v>
      </c>
      <c r="J4784" s="1">
        <v>45329</v>
      </c>
      <c r="K4784">
        <v>524.46</v>
      </c>
      <c r="L4784" s="4">
        <v>524.46</v>
      </c>
      <c r="M4784" s="4" t="str">
        <f t="shared" si="447"/>
        <v>Low Sales</v>
      </c>
      <c r="N4784" s="2" t="str">
        <f t="shared" si="448"/>
        <v>Grade C</v>
      </c>
      <c r="O4784"/>
      <c r="P4784" s="4">
        <v>0</v>
      </c>
      <c r="Q4784" t="s">
        <v>23</v>
      </c>
      <c r="R4784" s="4">
        <v>14</v>
      </c>
      <c r="S4784" t="str">
        <f>CONCATENATE(OrdersTable[[#This Row],[Clean_ID]],"-",OrdersTable[[#This Row],[Clean_Region]],"-",OrdersTable[[#This Row],[Clean_Product]])</f>
        <v>5782-SOUTH-Electronics</v>
      </c>
    </row>
    <row r="4785" spans="1:19" x14ac:dyDescent="0.3">
      <c r="A4785" t="s">
        <v>11575</v>
      </c>
      <c r="B4785" t="str">
        <f t="shared" si="444"/>
        <v>5783</v>
      </c>
      <c r="C4785" t="s">
        <v>11576</v>
      </c>
      <c r="D4785" t="str">
        <f t="shared" si="449"/>
        <v>Steven Bennett</v>
      </c>
      <c r="E4785" t="s">
        <v>26</v>
      </c>
      <c r="F4785" t="str">
        <f t="shared" si="445"/>
        <v>EAST</v>
      </c>
      <c r="G4785" t="s">
        <v>80</v>
      </c>
      <c r="H4785" t="str">
        <f t="shared" si="446"/>
        <v>Furniture</v>
      </c>
      <c r="I4785" s="2" t="s">
        <v>8526</v>
      </c>
      <c r="J4785" s="1">
        <v>45734</v>
      </c>
      <c r="K4785">
        <v>1207.6199999999999</v>
      </c>
      <c r="L4785" s="4">
        <v>1207.6199999999999</v>
      </c>
      <c r="M4785" s="4" t="str">
        <f t="shared" si="447"/>
        <v>Low Sales</v>
      </c>
      <c r="N4785" s="2" t="str">
        <f t="shared" si="448"/>
        <v>Grade C</v>
      </c>
      <c r="O4785">
        <v>10</v>
      </c>
      <c r="P4785" s="4">
        <v>10</v>
      </c>
      <c r="Q4785" t="s">
        <v>18</v>
      </c>
      <c r="R4785" s="4">
        <v>1</v>
      </c>
      <c r="S4785" t="str">
        <f>CONCATENATE(OrdersTable[[#This Row],[Clean_ID]],"-",OrdersTable[[#This Row],[Clean_Region]],"-",OrdersTable[[#This Row],[Clean_Product]])</f>
        <v>5783-EAST-Furniture</v>
      </c>
    </row>
    <row r="4786" spans="1:19" x14ac:dyDescent="0.3">
      <c r="A4786" t="s">
        <v>11577</v>
      </c>
      <c r="B4786" t="str">
        <f t="shared" si="444"/>
        <v>5784</v>
      </c>
      <c r="C4786" t="s">
        <v>11578</v>
      </c>
      <c r="D4786" t="str">
        <f t="shared" si="449"/>
        <v>Alexander Wright</v>
      </c>
      <c r="E4786" t="s">
        <v>21</v>
      </c>
      <c r="F4786" t="str">
        <f t="shared" si="445"/>
        <v>CENTRAL</v>
      </c>
      <c r="G4786" t="s">
        <v>40</v>
      </c>
      <c r="H4786" t="str">
        <f t="shared" si="446"/>
        <v>Office Supplies</v>
      </c>
      <c r="I4786" s="2" t="s">
        <v>2705</v>
      </c>
      <c r="J4786" s="1">
        <v>45377</v>
      </c>
      <c r="K4786"/>
      <c r="L4786" s="4">
        <v>0</v>
      </c>
      <c r="M4786" s="4" t="str">
        <f t="shared" si="447"/>
        <v>Low Sales</v>
      </c>
      <c r="N4786" s="2" t="str">
        <f t="shared" si="448"/>
        <v>Grade C</v>
      </c>
      <c r="O4786">
        <v>10</v>
      </c>
      <c r="P4786" s="4">
        <v>10</v>
      </c>
      <c r="Q4786" t="s">
        <v>14</v>
      </c>
      <c r="R4786" s="4">
        <v>5</v>
      </c>
      <c r="S4786" t="str">
        <f>CONCATENATE(OrdersTable[[#This Row],[Clean_ID]],"-",OrdersTable[[#This Row],[Clean_Region]],"-",OrdersTable[[#This Row],[Clean_Product]])</f>
        <v>5784-CENTRAL-Office Supplies</v>
      </c>
    </row>
    <row r="4787" spans="1:19" x14ac:dyDescent="0.3">
      <c r="A4787" t="s">
        <v>11579</v>
      </c>
      <c r="B4787" t="str">
        <f t="shared" si="444"/>
        <v>5785</v>
      </c>
      <c r="C4787" t="s">
        <v>11580</v>
      </c>
      <c r="D4787" t="str">
        <f t="shared" si="449"/>
        <v>Cindy Carter</v>
      </c>
      <c r="E4787" t="s">
        <v>11</v>
      </c>
      <c r="F4787" t="str">
        <f t="shared" si="445"/>
        <v>NORTH</v>
      </c>
      <c r="G4787" t="s">
        <v>12</v>
      </c>
      <c r="H4787" t="str">
        <f t="shared" si="446"/>
        <v>Electronics</v>
      </c>
      <c r="I4787" s="2" t="s">
        <v>11179</v>
      </c>
      <c r="J4787" s="1">
        <v>45661</v>
      </c>
      <c r="K4787"/>
      <c r="L4787" s="4">
        <v>0</v>
      </c>
      <c r="M4787" s="4" t="str">
        <f t="shared" si="447"/>
        <v>Low Sales</v>
      </c>
      <c r="N4787" s="2" t="str">
        <f t="shared" si="448"/>
        <v>Grade C</v>
      </c>
      <c r="O4787">
        <v>5</v>
      </c>
      <c r="P4787" s="4">
        <v>5</v>
      </c>
      <c r="Q4787" t="s">
        <v>14</v>
      </c>
      <c r="R4787" s="4">
        <v>11</v>
      </c>
      <c r="S4787" t="str">
        <f>CONCATENATE(OrdersTable[[#This Row],[Clean_ID]],"-",OrdersTable[[#This Row],[Clean_Region]],"-",OrdersTable[[#This Row],[Clean_Product]])</f>
        <v>5785-NORTH-Electronics</v>
      </c>
    </row>
    <row r="4788" spans="1:19" x14ac:dyDescent="0.3">
      <c r="A4788" t="s">
        <v>11581</v>
      </c>
      <c r="B4788" t="str">
        <f t="shared" si="444"/>
        <v>5786</v>
      </c>
      <c r="C4788" t="s">
        <v>11582</v>
      </c>
      <c r="D4788" t="str">
        <f t="shared" si="449"/>
        <v>Christina Page</v>
      </c>
      <c r="E4788" t="s">
        <v>26</v>
      </c>
      <c r="F4788" t="str">
        <f t="shared" si="445"/>
        <v>EAST</v>
      </c>
      <c r="G4788" t="s">
        <v>12</v>
      </c>
      <c r="H4788" t="str">
        <f t="shared" si="446"/>
        <v>Electronics</v>
      </c>
      <c r="I4788" s="2" t="s">
        <v>5855</v>
      </c>
      <c r="J4788" s="1">
        <v>45720</v>
      </c>
      <c r="K4788">
        <v>3987.06</v>
      </c>
      <c r="L4788" s="4">
        <v>3987.06</v>
      </c>
      <c r="M4788" s="4" t="str">
        <f t="shared" si="447"/>
        <v>High Sales</v>
      </c>
      <c r="N4788" s="2" t="str">
        <f t="shared" si="448"/>
        <v>Grade B</v>
      </c>
      <c r="O4788"/>
      <c r="P4788" s="4">
        <v>0</v>
      </c>
      <c r="Q4788" t="s">
        <v>31</v>
      </c>
      <c r="R4788" s="4">
        <v>9</v>
      </c>
      <c r="S4788" t="str">
        <f>CONCATENATE(OrdersTable[[#This Row],[Clean_ID]],"-",OrdersTable[[#This Row],[Clean_Region]],"-",OrdersTable[[#This Row],[Clean_Product]])</f>
        <v>5786-EAST-Electronics</v>
      </c>
    </row>
    <row r="4789" spans="1:19" x14ac:dyDescent="0.3">
      <c r="A4789" t="s">
        <v>11583</v>
      </c>
      <c r="B4789" t="str">
        <f t="shared" si="444"/>
        <v>5787</v>
      </c>
      <c r="C4789" t="s">
        <v>11584</v>
      </c>
      <c r="D4789" t="str">
        <f t="shared" si="449"/>
        <v>Patricia Thomas</v>
      </c>
      <c r="E4789" t="s">
        <v>26</v>
      </c>
      <c r="F4789" t="str">
        <f t="shared" si="445"/>
        <v>EAST</v>
      </c>
      <c r="G4789" t="s">
        <v>80</v>
      </c>
      <c r="H4789" t="str">
        <f t="shared" si="446"/>
        <v>Furniture</v>
      </c>
      <c r="I4789" s="2" t="s">
        <v>6327</v>
      </c>
      <c r="J4789" s="1">
        <v>45852</v>
      </c>
      <c r="K4789"/>
      <c r="L4789" s="4">
        <v>0</v>
      </c>
      <c r="M4789" s="4" t="str">
        <f t="shared" si="447"/>
        <v>Low Sales</v>
      </c>
      <c r="N4789" s="2" t="str">
        <f t="shared" si="448"/>
        <v>Grade C</v>
      </c>
      <c r="O4789">
        <v>20</v>
      </c>
      <c r="P4789" s="4">
        <v>20</v>
      </c>
      <c r="Q4789" t="s">
        <v>14</v>
      </c>
      <c r="R4789" s="4">
        <v>4</v>
      </c>
      <c r="S4789" t="str">
        <f>CONCATENATE(OrdersTable[[#This Row],[Clean_ID]],"-",OrdersTable[[#This Row],[Clean_Region]],"-",OrdersTable[[#This Row],[Clean_Product]])</f>
        <v>5787-EAST-Furniture</v>
      </c>
    </row>
    <row r="4790" spans="1:19" x14ac:dyDescent="0.3">
      <c r="A4790" t="s">
        <v>11585</v>
      </c>
      <c r="B4790" t="str">
        <f t="shared" si="444"/>
        <v>5788</v>
      </c>
      <c r="C4790" t="s">
        <v>11586</v>
      </c>
      <c r="D4790" t="str">
        <f t="shared" si="449"/>
        <v>Mark Orr</v>
      </c>
      <c r="E4790" t="s">
        <v>51</v>
      </c>
      <c r="F4790" t="str">
        <f t="shared" si="445"/>
        <v>WEST</v>
      </c>
      <c r="G4790" t="s">
        <v>40</v>
      </c>
      <c r="H4790" t="str">
        <f t="shared" si="446"/>
        <v>Office Supplies</v>
      </c>
      <c r="I4790" s="2" t="s">
        <v>10731</v>
      </c>
      <c r="J4790" s="1">
        <v>45738</v>
      </c>
      <c r="K4790">
        <v>3069.36</v>
      </c>
      <c r="L4790" s="4">
        <v>3069.36</v>
      </c>
      <c r="M4790" s="4" t="str">
        <f t="shared" si="447"/>
        <v>High Sales</v>
      </c>
      <c r="N4790" s="2" t="str">
        <f t="shared" si="448"/>
        <v>Grade B</v>
      </c>
      <c r="O4790">
        <v>5</v>
      </c>
      <c r="P4790" s="4">
        <v>5</v>
      </c>
      <c r="Q4790" t="s">
        <v>37</v>
      </c>
      <c r="R4790" s="4">
        <v>11</v>
      </c>
      <c r="S4790" t="str">
        <f>CONCATENATE(OrdersTable[[#This Row],[Clean_ID]],"-",OrdersTable[[#This Row],[Clean_Region]],"-",OrdersTable[[#This Row],[Clean_Product]])</f>
        <v>5788-WEST-Office Supplies</v>
      </c>
    </row>
    <row r="4791" spans="1:19" x14ac:dyDescent="0.3">
      <c r="A4791" t="s">
        <v>11587</v>
      </c>
      <c r="B4791" t="str">
        <f t="shared" si="444"/>
        <v>5789</v>
      </c>
      <c r="C4791" t="s">
        <v>11588</v>
      </c>
      <c r="D4791" t="str">
        <f t="shared" si="449"/>
        <v>Abigail Sims</v>
      </c>
      <c r="E4791" t="s">
        <v>11</v>
      </c>
      <c r="F4791" t="str">
        <f t="shared" si="445"/>
        <v>NORTH</v>
      </c>
      <c r="G4791" t="s">
        <v>80</v>
      </c>
      <c r="H4791" t="str">
        <f t="shared" si="446"/>
        <v>Furniture</v>
      </c>
      <c r="I4791" s="2" t="s">
        <v>4044</v>
      </c>
      <c r="J4791" s="1">
        <v>45316</v>
      </c>
      <c r="K4791"/>
      <c r="L4791" s="4">
        <v>0</v>
      </c>
      <c r="M4791" s="4" t="str">
        <f t="shared" si="447"/>
        <v>Low Sales</v>
      </c>
      <c r="N4791" s="2" t="str">
        <f t="shared" si="448"/>
        <v>Grade C</v>
      </c>
      <c r="O4791">
        <v>15</v>
      </c>
      <c r="P4791" s="4">
        <v>15</v>
      </c>
      <c r="Q4791" t="s">
        <v>14</v>
      </c>
      <c r="R4791" s="4">
        <v>6</v>
      </c>
      <c r="S4791" t="str">
        <f>CONCATENATE(OrdersTable[[#This Row],[Clean_ID]],"-",OrdersTable[[#This Row],[Clean_Region]],"-",OrdersTable[[#This Row],[Clean_Product]])</f>
        <v>5789-NORTH-Furniture</v>
      </c>
    </row>
    <row r="4792" spans="1:19" x14ac:dyDescent="0.3">
      <c r="A4792" t="s">
        <v>11589</v>
      </c>
      <c r="B4792" t="str">
        <f t="shared" si="444"/>
        <v>5790</v>
      </c>
      <c r="C4792" t="s">
        <v>11590</v>
      </c>
      <c r="D4792" t="str">
        <f t="shared" si="449"/>
        <v>Carolyn Brooks</v>
      </c>
      <c r="E4792" t="s">
        <v>21</v>
      </c>
      <c r="F4792" t="str">
        <f t="shared" si="445"/>
        <v>CENTRAL</v>
      </c>
      <c r="G4792" t="s">
        <v>80</v>
      </c>
      <c r="H4792" t="str">
        <f t="shared" si="446"/>
        <v>Furniture</v>
      </c>
      <c r="I4792" s="2" t="s">
        <v>4164</v>
      </c>
      <c r="J4792" s="1">
        <v>45621</v>
      </c>
      <c r="K4792">
        <v>3603.54</v>
      </c>
      <c r="L4792" s="4">
        <v>3603.54</v>
      </c>
      <c r="M4792" s="4" t="str">
        <f t="shared" si="447"/>
        <v>High Sales</v>
      </c>
      <c r="N4792" s="2" t="str">
        <f t="shared" si="448"/>
        <v>Grade B</v>
      </c>
      <c r="O4792">
        <v>5</v>
      </c>
      <c r="P4792" s="4">
        <v>5</v>
      </c>
      <c r="Q4792" t="s">
        <v>23</v>
      </c>
      <c r="R4792" s="4">
        <v>15</v>
      </c>
      <c r="S4792" t="str">
        <f>CONCATENATE(OrdersTable[[#This Row],[Clean_ID]],"-",OrdersTable[[#This Row],[Clean_Region]],"-",OrdersTable[[#This Row],[Clean_Product]])</f>
        <v>5790-CENTRAL-Furniture</v>
      </c>
    </row>
    <row r="4793" spans="1:19" x14ac:dyDescent="0.3">
      <c r="A4793" t="s">
        <v>11591</v>
      </c>
      <c r="B4793" t="str">
        <f t="shared" si="444"/>
        <v>5791</v>
      </c>
      <c r="C4793" t="s">
        <v>11592</v>
      </c>
      <c r="D4793" t="str">
        <f t="shared" si="449"/>
        <v>Francisco Warner</v>
      </c>
      <c r="E4793" t="s">
        <v>44</v>
      </c>
      <c r="F4793" t="str">
        <f t="shared" si="445"/>
        <v>SOUTH</v>
      </c>
      <c r="G4793" t="s">
        <v>35</v>
      </c>
      <c r="H4793" t="str">
        <f t="shared" si="446"/>
        <v>Electronics</v>
      </c>
      <c r="I4793" s="2" t="s">
        <v>2202</v>
      </c>
      <c r="J4793" s="1">
        <v>45463</v>
      </c>
      <c r="K4793"/>
      <c r="L4793" s="4">
        <v>0</v>
      </c>
      <c r="M4793" s="4" t="str">
        <f t="shared" si="447"/>
        <v>Low Sales</v>
      </c>
      <c r="N4793" s="2" t="str">
        <f t="shared" si="448"/>
        <v>Grade C</v>
      </c>
      <c r="O4793">
        <v>10</v>
      </c>
      <c r="P4793" s="4">
        <v>10</v>
      </c>
      <c r="Q4793" t="s">
        <v>18</v>
      </c>
      <c r="R4793" s="4">
        <v>9</v>
      </c>
      <c r="S4793" t="str">
        <f>CONCATENATE(OrdersTable[[#This Row],[Clean_ID]],"-",OrdersTable[[#This Row],[Clean_Region]],"-",OrdersTable[[#This Row],[Clean_Product]])</f>
        <v>5791-SOUTH-Electronics</v>
      </c>
    </row>
    <row r="4794" spans="1:19" x14ac:dyDescent="0.3">
      <c r="A4794" t="s">
        <v>11593</v>
      </c>
      <c r="B4794" t="str">
        <f t="shared" si="444"/>
        <v>5792</v>
      </c>
      <c r="C4794" t="s">
        <v>11594</v>
      </c>
      <c r="D4794" t="str">
        <f t="shared" si="449"/>
        <v>Scott Caldwell</v>
      </c>
      <c r="E4794" t="s">
        <v>44</v>
      </c>
      <c r="F4794" t="str">
        <f t="shared" si="445"/>
        <v>SOUTH</v>
      </c>
      <c r="G4794" t="s">
        <v>12</v>
      </c>
      <c r="H4794" t="str">
        <f t="shared" si="446"/>
        <v>Electronics</v>
      </c>
      <c r="I4794" s="2" t="s">
        <v>5192</v>
      </c>
      <c r="J4794" s="1">
        <v>45412</v>
      </c>
      <c r="K4794">
        <v>2758.36</v>
      </c>
      <c r="L4794" s="4">
        <v>2758.36</v>
      </c>
      <c r="M4794" s="4" t="str">
        <f t="shared" si="447"/>
        <v>High Sales</v>
      </c>
      <c r="N4794" s="2" t="str">
        <f t="shared" si="448"/>
        <v>Grade B</v>
      </c>
      <c r="O4794">
        <v>10</v>
      </c>
      <c r="P4794" s="4">
        <v>10</v>
      </c>
      <c r="Q4794" t="s">
        <v>14</v>
      </c>
      <c r="R4794" s="4">
        <v>6</v>
      </c>
      <c r="S4794" t="str">
        <f>CONCATENATE(OrdersTable[[#This Row],[Clean_ID]],"-",OrdersTable[[#This Row],[Clean_Region]],"-",OrdersTable[[#This Row],[Clean_Product]])</f>
        <v>5792-SOUTH-Electronics</v>
      </c>
    </row>
    <row r="4795" spans="1:19" x14ac:dyDescent="0.3">
      <c r="A4795" t="s">
        <v>11595</v>
      </c>
      <c r="B4795" t="str">
        <f t="shared" si="444"/>
        <v>5793</v>
      </c>
      <c r="C4795" t="s">
        <v>366</v>
      </c>
      <c r="D4795" t="str">
        <f t="shared" si="449"/>
        <v>Amy Williams</v>
      </c>
      <c r="E4795" t="s">
        <v>34</v>
      </c>
      <c r="F4795" t="str">
        <f t="shared" si="445"/>
        <v>NORTH</v>
      </c>
      <c r="G4795" t="s">
        <v>12</v>
      </c>
      <c r="H4795" t="str">
        <f t="shared" si="446"/>
        <v>Electronics</v>
      </c>
      <c r="I4795" s="2" t="s">
        <v>4534</v>
      </c>
      <c r="J4795" s="1">
        <v>46061</v>
      </c>
      <c r="K4795">
        <v>362.89</v>
      </c>
      <c r="L4795" s="4">
        <v>362.89</v>
      </c>
      <c r="M4795" s="4" t="str">
        <f t="shared" si="447"/>
        <v>Low Sales</v>
      </c>
      <c r="N4795" s="2" t="str">
        <f t="shared" si="448"/>
        <v>Grade C</v>
      </c>
      <c r="O4795">
        <v>15</v>
      </c>
      <c r="P4795" s="4">
        <v>15</v>
      </c>
      <c r="Q4795" t="s">
        <v>14</v>
      </c>
      <c r="R4795" s="4">
        <v>7</v>
      </c>
      <c r="S4795" t="str">
        <f>CONCATENATE(OrdersTable[[#This Row],[Clean_ID]],"-",OrdersTable[[#This Row],[Clean_Region]],"-",OrdersTable[[#This Row],[Clean_Product]])</f>
        <v>5793-NORTH-Electronics</v>
      </c>
    </row>
    <row r="4796" spans="1:19" x14ac:dyDescent="0.3">
      <c r="A4796" t="s">
        <v>11596</v>
      </c>
      <c r="B4796" t="str">
        <f t="shared" si="444"/>
        <v>5794</v>
      </c>
      <c r="C4796" t="s">
        <v>11597</v>
      </c>
      <c r="D4796" t="str">
        <f t="shared" si="449"/>
        <v>Timothy Sherman</v>
      </c>
      <c r="E4796" t="s">
        <v>44</v>
      </c>
      <c r="F4796" t="str">
        <f t="shared" si="445"/>
        <v>SOUTH</v>
      </c>
      <c r="G4796" t="s">
        <v>35</v>
      </c>
      <c r="H4796" t="str">
        <f t="shared" si="446"/>
        <v>Electronics</v>
      </c>
      <c r="I4796" s="2" t="s">
        <v>5261</v>
      </c>
      <c r="J4796" s="1">
        <v>45838</v>
      </c>
      <c r="K4796">
        <v>411.33</v>
      </c>
      <c r="L4796" s="4">
        <v>411.33</v>
      </c>
      <c r="M4796" s="4" t="str">
        <f t="shared" si="447"/>
        <v>Low Sales</v>
      </c>
      <c r="N4796" s="2" t="str">
        <f t="shared" si="448"/>
        <v>Grade C</v>
      </c>
      <c r="O4796">
        <v>15</v>
      </c>
      <c r="P4796" s="4">
        <v>15</v>
      </c>
      <c r="Q4796" t="s">
        <v>14</v>
      </c>
      <c r="R4796" s="4">
        <v>3</v>
      </c>
      <c r="S4796" t="str">
        <f>CONCATENATE(OrdersTable[[#This Row],[Clean_ID]],"-",OrdersTable[[#This Row],[Clean_Region]],"-",OrdersTable[[#This Row],[Clean_Product]])</f>
        <v>5794-SOUTH-Electronics</v>
      </c>
    </row>
    <row r="4797" spans="1:19" x14ac:dyDescent="0.3">
      <c r="A4797" t="s">
        <v>11598</v>
      </c>
      <c r="B4797" t="str">
        <f t="shared" si="444"/>
        <v>5795</v>
      </c>
      <c r="C4797" t="s">
        <v>11599</v>
      </c>
      <c r="D4797" t="str">
        <f t="shared" si="449"/>
        <v>Heather Holloway</v>
      </c>
      <c r="E4797" t="s">
        <v>26</v>
      </c>
      <c r="F4797" t="str">
        <f t="shared" si="445"/>
        <v>EAST</v>
      </c>
      <c r="G4797" t="s">
        <v>12</v>
      </c>
      <c r="H4797" t="str">
        <f t="shared" si="446"/>
        <v>Electronics</v>
      </c>
      <c r="I4797" s="2" t="s">
        <v>55</v>
      </c>
      <c r="J4797" s="1">
        <v>45702</v>
      </c>
      <c r="K4797"/>
      <c r="L4797" s="4">
        <v>0</v>
      </c>
      <c r="M4797" s="4" t="str">
        <f t="shared" si="447"/>
        <v>Low Sales</v>
      </c>
      <c r="N4797" s="2" t="str">
        <f t="shared" si="448"/>
        <v>Grade C</v>
      </c>
      <c r="O4797">
        <v>15</v>
      </c>
      <c r="P4797" s="4">
        <v>15</v>
      </c>
      <c r="Q4797" t="s">
        <v>23</v>
      </c>
      <c r="R4797" s="4">
        <v>13</v>
      </c>
      <c r="S4797" t="str">
        <f>CONCATENATE(OrdersTable[[#This Row],[Clean_ID]],"-",OrdersTable[[#This Row],[Clean_Region]],"-",OrdersTable[[#This Row],[Clean_Product]])</f>
        <v>5795-EAST-Electronics</v>
      </c>
    </row>
    <row r="4798" spans="1:19" x14ac:dyDescent="0.3">
      <c r="A4798" t="s">
        <v>11600</v>
      </c>
      <c r="B4798" t="str">
        <f t="shared" si="444"/>
        <v>5796</v>
      </c>
      <c r="C4798" t="s">
        <v>11601</v>
      </c>
      <c r="D4798" t="str">
        <f t="shared" si="449"/>
        <v>Julia Wade</v>
      </c>
      <c r="E4798" t="s">
        <v>34</v>
      </c>
      <c r="F4798" t="str">
        <f t="shared" si="445"/>
        <v>NORTH</v>
      </c>
      <c r="G4798" t="s">
        <v>12</v>
      </c>
      <c r="H4798" t="str">
        <f t="shared" si="446"/>
        <v>Electronics</v>
      </c>
      <c r="I4798" s="2" t="s">
        <v>904</v>
      </c>
      <c r="J4798" s="1">
        <v>45763</v>
      </c>
      <c r="K4798"/>
      <c r="L4798" s="4">
        <v>0</v>
      </c>
      <c r="M4798" s="4" t="str">
        <f t="shared" si="447"/>
        <v>Low Sales</v>
      </c>
      <c r="N4798" s="2" t="str">
        <f t="shared" si="448"/>
        <v>Grade C</v>
      </c>
      <c r="O4798"/>
      <c r="P4798" s="4">
        <v>0</v>
      </c>
      <c r="Q4798" t="s">
        <v>31</v>
      </c>
      <c r="R4798" s="4">
        <v>13</v>
      </c>
      <c r="S4798" t="str">
        <f>CONCATENATE(OrdersTable[[#This Row],[Clean_ID]],"-",OrdersTable[[#This Row],[Clean_Region]],"-",OrdersTable[[#This Row],[Clean_Product]])</f>
        <v>5796-NORTH-Electronics</v>
      </c>
    </row>
    <row r="4799" spans="1:19" x14ac:dyDescent="0.3">
      <c r="A4799" t="s">
        <v>11602</v>
      </c>
      <c r="B4799" t="str">
        <f t="shared" si="444"/>
        <v>5797</v>
      </c>
      <c r="C4799" t="s">
        <v>11603</v>
      </c>
      <c r="D4799" t="str">
        <f t="shared" si="449"/>
        <v>Holly Parker</v>
      </c>
      <c r="E4799" t="s">
        <v>51</v>
      </c>
      <c r="F4799" t="str">
        <f t="shared" si="445"/>
        <v>WEST</v>
      </c>
      <c r="G4799" t="s">
        <v>35</v>
      </c>
      <c r="H4799" t="str">
        <f t="shared" si="446"/>
        <v>Electronics</v>
      </c>
      <c r="I4799" s="2" t="s">
        <v>1007</v>
      </c>
      <c r="J4799" s="1">
        <v>45814</v>
      </c>
      <c r="K4799">
        <v>2057.42</v>
      </c>
      <c r="L4799" s="4">
        <v>2057.42</v>
      </c>
      <c r="M4799" s="4" t="str">
        <f t="shared" si="447"/>
        <v>Low Sales</v>
      </c>
      <c r="N4799" s="2" t="str">
        <f t="shared" si="448"/>
        <v>Grade B</v>
      </c>
      <c r="O4799">
        <v>5</v>
      </c>
      <c r="P4799" s="4">
        <v>5</v>
      </c>
      <c r="Q4799" t="s">
        <v>18</v>
      </c>
      <c r="R4799" s="4">
        <v>15</v>
      </c>
      <c r="S4799" t="str">
        <f>CONCATENATE(OrdersTable[[#This Row],[Clean_ID]],"-",OrdersTable[[#This Row],[Clean_Region]],"-",OrdersTable[[#This Row],[Clean_Product]])</f>
        <v>5797-WEST-Electronics</v>
      </c>
    </row>
    <row r="4800" spans="1:19" x14ac:dyDescent="0.3">
      <c r="A4800" t="s">
        <v>11604</v>
      </c>
      <c r="B4800" t="str">
        <f t="shared" si="444"/>
        <v>5798</v>
      </c>
      <c r="C4800" t="s">
        <v>11605</v>
      </c>
      <c r="D4800" t="str">
        <f t="shared" si="449"/>
        <v>Bill Sherman</v>
      </c>
      <c r="E4800" t="s">
        <v>26</v>
      </c>
      <c r="F4800" t="str">
        <f t="shared" si="445"/>
        <v>EAST</v>
      </c>
      <c r="G4800" t="s">
        <v>12</v>
      </c>
      <c r="H4800" t="str">
        <f t="shared" si="446"/>
        <v>Electronics</v>
      </c>
      <c r="I4800" s="2" t="s">
        <v>11606</v>
      </c>
      <c r="J4800" s="1">
        <v>45750</v>
      </c>
      <c r="K4800">
        <v>3318.21</v>
      </c>
      <c r="L4800" s="4">
        <v>3318.21</v>
      </c>
      <c r="M4800" s="4" t="str">
        <f t="shared" si="447"/>
        <v>High Sales</v>
      </c>
      <c r="N4800" s="2" t="str">
        <f t="shared" si="448"/>
        <v>Grade B</v>
      </c>
      <c r="O4800">
        <v>15</v>
      </c>
      <c r="P4800" s="4">
        <v>15</v>
      </c>
      <c r="Q4800" t="s">
        <v>31</v>
      </c>
      <c r="R4800" s="4">
        <v>9</v>
      </c>
      <c r="S4800" t="str">
        <f>CONCATENATE(OrdersTable[[#This Row],[Clean_ID]],"-",OrdersTable[[#This Row],[Clean_Region]],"-",OrdersTable[[#This Row],[Clean_Product]])</f>
        <v>5798-EAST-Electronics</v>
      </c>
    </row>
    <row r="4801" spans="1:19" x14ac:dyDescent="0.3">
      <c r="A4801" t="s">
        <v>11607</v>
      </c>
      <c r="B4801" t="str">
        <f t="shared" si="444"/>
        <v>5799</v>
      </c>
      <c r="C4801" t="s">
        <v>11608</v>
      </c>
      <c r="D4801" t="str">
        <f t="shared" si="449"/>
        <v>Gabriel Boyer</v>
      </c>
      <c r="E4801" t="s">
        <v>11</v>
      </c>
      <c r="F4801" t="str">
        <f t="shared" si="445"/>
        <v>NORTH</v>
      </c>
      <c r="G4801" t="s">
        <v>12</v>
      </c>
      <c r="H4801" t="str">
        <f t="shared" si="446"/>
        <v>Electronics</v>
      </c>
      <c r="I4801" s="2" t="s">
        <v>2877</v>
      </c>
      <c r="J4801" s="1">
        <v>45544</v>
      </c>
      <c r="K4801">
        <v>4914.18</v>
      </c>
      <c r="L4801" s="4">
        <v>4914.18</v>
      </c>
      <c r="M4801" s="4" t="str">
        <f t="shared" si="447"/>
        <v>High Sales</v>
      </c>
      <c r="N4801" s="2" t="str">
        <f t="shared" si="448"/>
        <v>Grade A</v>
      </c>
      <c r="O4801"/>
      <c r="P4801" s="4">
        <v>0</v>
      </c>
      <c r="Q4801" t="s">
        <v>14</v>
      </c>
      <c r="R4801" s="4">
        <v>15</v>
      </c>
      <c r="S4801" t="str">
        <f>CONCATENATE(OrdersTable[[#This Row],[Clean_ID]],"-",OrdersTable[[#This Row],[Clean_Region]],"-",OrdersTable[[#This Row],[Clean_Product]])</f>
        <v>5799-NORTH-Electronics</v>
      </c>
    </row>
    <row r="4802" spans="1:19" x14ac:dyDescent="0.3">
      <c r="A4802" t="s">
        <v>11609</v>
      </c>
      <c r="B4802" t="str">
        <f t="shared" ref="B4802:B4865" si="450">RIGHT(A4802, 4)</f>
        <v>5800</v>
      </c>
      <c r="C4802" t="s">
        <v>11610</v>
      </c>
      <c r="D4802" t="str">
        <f t="shared" si="449"/>
        <v>Karl Johnson</v>
      </c>
      <c r="E4802" t="s">
        <v>34</v>
      </c>
      <c r="F4802" t="str">
        <f t="shared" ref="F4802:F4865" si="451">UPPER(TRIM(E4802))</f>
        <v>NORTH</v>
      </c>
      <c r="G4802" t="s">
        <v>12</v>
      </c>
      <c r="H4802" t="str">
        <f t="shared" ref="H4802:H4865" si="452">PROPER(TRIM(G4802))</f>
        <v>Electronics</v>
      </c>
      <c r="I4802" s="2" t="s">
        <v>6561</v>
      </c>
      <c r="J4802" s="1">
        <v>46297</v>
      </c>
      <c r="K4802"/>
      <c r="L4802" s="4">
        <v>0</v>
      </c>
      <c r="M4802" s="4" t="str">
        <f t="shared" ref="M4802:M4865" si="453">IF(L4802&gt;2500, "High Sales", "Low Sales")</f>
        <v>Low Sales</v>
      </c>
      <c r="N4802" s="2" t="str">
        <f t="shared" ref="N4802:N4865" si="454">IF(OR(ISBLANK(L4802), L4802="", L4802=0), "Grade C", IF(L4802&gt;=4000, "Grade A", IF(L4802&gt;=2000, "Grade B", "Grade C")))</f>
        <v>Grade C</v>
      </c>
      <c r="O4802">
        <v>20</v>
      </c>
      <c r="P4802" s="4">
        <v>20</v>
      </c>
      <c r="Q4802" t="s">
        <v>23</v>
      </c>
      <c r="R4802" s="4">
        <v>13</v>
      </c>
      <c r="S4802" t="str">
        <f>CONCATENATE(OrdersTable[[#This Row],[Clean_ID]],"-",OrdersTable[[#This Row],[Clean_Region]],"-",OrdersTable[[#This Row],[Clean_Product]])</f>
        <v>5800-NORTH-Electronics</v>
      </c>
    </row>
    <row r="4803" spans="1:19" x14ac:dyDescent="0.3">
      <c r="A4803" t="s">
        <v>11611</v>
      </c>
      <c r="B4803" t="str">
        <f t="shared" si="450"/>
        <v>5801</v>
      </c>
      <c r="C4803" t="s">
        <v>95</v>
      </c>
      <c r="D4803" t="str">
        <f t="shared" ref="D4803:D4866" si="455">PROPER(TRIM(C4803))</f>
        <v>Edward Johnson</v>
      </c>
      <c r="E4803" t="s">
        <v>11</v>
      </c>
      <c r="F4803" t="str">
        <f t="shared" si="451"/>
        <v>NORTH</v>
      </c>
      <c r="G4803" t="s">
        <v>35</v>
      </c>
      <c r="H4803" t="str">
        <f t="shared" si="452"/>
        <v>Electronics</v>
      </c>
      <c r="I4803" s="2" t="s">
        <v>4588</v>
      </c>
      <c r="J4803" s="1">
        <v>45767</v>
      </c>
      <c r="K4803">
        <v>2109.66</v>
      </c>
      <c r="L4803" s="4">
        <v>2109.66</v>
      </c>
      <c r="M4803" s="4" t="str">
        <f t="shared" si="453"/>
        <v>Low Sales</v>
      </c>
      <c r="N4803" s="2" t="str">
        <f t="shared" si="454"/>
        <v>Grade B</v>
      </c>
      <c r="O4803"/>
      <c r="P4803" s="4">
        <v>0</v>
      </c>
      <c r="Q4803" t="s">
        <v>31</v>
      </c>
      <c r="R4803" s="4">
        <v>3</v>
      </c>
      <c r="S4803" t="str">
        <f>CONCATENATE(OrdersTable[[#This Row],[Clean_ID]],"-",OrdersTable[[#This Row],[Clean_Region]],"-",OrdersTable[[#This Row],[Clean_Product]])</f>
        <v>5801-NORTH-Electronics</v>
      </c>
    </row>
    <row r="4804" spans="1:19" x14ac:dyDescent="0.3">
      <c r="A4804" t="s">
        <v>11612</v>
      </c>
      <c r="B4804" t="str">
        <f t="shared" si="450"/>
        <v>5802</v>
      </c>
      <c r="C4804" t="s">
        <v>2531</v>
      </c>
      <c r="D4804" t="str">
        <f t="shared" si="455"/>
        <v>Robert Owens</v>
      </c>
      <c r="E4804" t="s">
        <v>26</v>
      </c>
      <c r="F4804" t="str">
        <f t="shared" si="451"/>
        <v>EAST</v>
      </c>
      <c r="G4804" t="s">
        <v>35</v>
      </c>
      <c r="H4804" t="str">
        <f t="shared" si="452"/>
        <v>Electronics</v>
      </c>
      <c r="I4804" s="2" t="s">
        <v>2060</v>
      </c>
      <c r="J4804" s="1">
        <v>46047</v>
      </c>
      <c r="K4804">
        <v>527.34</v>
      </c>
      <c r="L4804" s="4">
        <v>527.34</v>
      </c>
      <c r="M4804" s="4" t="str">
        <f t="shared" si="453"/>
        <v>Low Sales</v>
      </c>
      <c r="N4804" s="2" t="str">
        <f t="shared" si="454"/>
        <v>Grade C</v>
      </c>
      <c r="O4804"/>
      <c r="P4804" s="4">
        <v>0</v>
      </c>
      <c r="Q4804" t="s">
        <v>18</v>
      </c>
      <c r="R4804" s="4">
        <v>13</v>
      </c>
      <c r="S4804" t="str">
        <f>CONCATENATE(OrdersTable[[#This Row],[Clean_ID]],"-",OrdersTable[[#This Row],[Clean_Region]],"-",OrdersTable[[#This Row],[Clean_Product]])</f>
        <v>5802-EAST-Electronics</v>
      </c>
    </row>
    <row r="4805" spans="1:19" x14ac:dyDescent="0.3">
      <c r="A4805" t="s">
        <v>11613</v>
      </c>
      <c r="B4805" t="str">
        <f t="shared" si="450"/>
        <v>5803</v>
      </c>
      <c r="C4805" t="s">
        <v>11614</v>
      </c>
      <c r="D4805" t="str">
        <f t="shared" si="455"/>
        <v>Monica Anderson</v>
      </c>
      <c r="E4805" t="s">
        <v>34</v>
      </c>
      <c r="F4805" t="str">
        <f t="shared" si="451"/>
        <v>NORTH</v>
      </c>
      <c r="G4805" t="s">
        <v>35</v>
      </c>
      <c r="H4805" t="str">
        <f t="shared" si="452"/>
        <v>Electronics</v>
      </c>
      <c r="I4805" s="2" t="s">
        <v>4047</v>
      </c>
      <c r="J4805" s="1">
        <v>45872</v>
      </c>
      <c r="K4805"/>
      <c r="L4805" s="4">
        <v>0</v>
      </c>
      <c r="M4805" s="4" t="str">
        <f t="shared" si="453"/>
        <v>Low Sales</v>
      </c>
      <c r="N4805" s="2" t="str">
        <f t="shared" si="454"/>
        <v>Grade C</v>
      </c>
      <c r="O4805">
        <v>20</v>
      </c>
      <c r="P4805" s="4">
        <v>20</v>
      </c>
      <c r="Q4805" t="s">
        <v>14</v>
      </c>
      <c r="R4805" s="4">
        <v>3</v>
      </c>
      <c r="S4805" t="str">
        <f>CONCATENATE(OrdersTable[[#This Row],[Clean_ID]],"-",OrdersTable[[#This Row],[Clean_Region]],"-",OrdersTable[[#This Row],[Clean_Product]])</f>
        <v>5803-NORTH-Electronics</v>
      </c>
    </row>
    <row r="4806" spans="1:19" x14ac:dyDescent="0.3">
      <c r="A4806" t="s">
        <v>11615</v>
      </c>
      <c r="B4806" t="str">
        <f t="shared" si="450"/>
        <v>5804</v>
      </c>
      <c r="C4806" t="s">
        <v>11616</v>
      </c>
      <c r="D4806" t="str">
        <f t="shared" si="455"/>
        <v>Wayne Bell</v>
      </c>
      <c r="E4806" t="s">
        <v>44</v>
      </c>
      <c r="F4806" t="str">
        <f t="shared" si="451"/>
        <v>SOUTH</v>
      </c>
      <c r="G4806" t="s">
        <v>80</v>
      </c>
      <c r="H4806" t="str">
        <f t="shared" si="452"/>
        <v>Furniture</v>
      </c>
      <c r="I4806" s="2" t="s">
        <v>1045</v>
      </c>
      <c r="J4806" s="1">
        <v>45860</v>
      </c>
      <c r="K4806"/>
      <c r="L4806" s="4">
        <v>0</v>
      </c>
      <c r="M4806" s="4" t="str">
        <f t="shared" si="453"/>
        <v>Low Sales</v>
      </c>
      <c r="N4806" s="2" t="str">
        <f t="shared" si="454"/>
        <v>Grade C</v>
      </c>
      <c r="O4806">
        <v>10</v>
      </c>
      <c r="P4806" s="4">
        <v>10</v>
      </c>
      <c r="Q4806" t="s">
        <v>31</v>
      </c>
      <c r="R4806" s="4">
        <v>8</v>
      </c>
      <c r="S4806" t="str">
        <f>CONCATENATE(OrdersTable[[#This Row],[Clean_ID]],"-",OrdersTable[[#This Row],[Clean_Region]],"-",OrdersTable[[#This Row],[Clean_Product]])</f>
        <v>5804-SOUTH-Furniture</v>
      </c>
    </row>
    <row r="4807" spans="1:19" x14ac:dyDescent="0.3">
      <c r="A4807" t="s">
        <v>11617</v>
      </c>
      <c r="B4807" t="str">
        <f t="shared" si="450"/>
        <v>5805</v>
      </c>
      <c r="C4807" t="s">
        <v>11618</v>
      </c>
      <c r="D4807" t="str">
        <f t="shared" si="455"/>
        <v>Scott Carter</v>
      </c>
      <c r="E4807" t="s">
        <v>21</v>
      </c>
      <c r="F4807" t="str">
        <f t="shared" si="451"/>
        <v>CENTRAL</v>
      </c>
      <c r="G4807" t="s">
        <v>80</v>
      </c>
      <c r="H4807" t="str">
        <f t="shared" si="452"/>
        <v>Furniture</v>
      </c>
      <c r="I4807" s="2" t="s">
        <v>11619</v>
      </c>
      <c r="J4807" s="1">
        <v>45742</v>
      </c>
      <c r="K4807"/>
      <c r="L4807" s="4">
        <v>0</v>
      </c>
      <c r="M4807" s="4" t="str">
        <f t="shared" si="453"/>
        <v>Low Sales</v>
      </c>
      <c r="N4807" s="2" t="str">
        <f t="shared" si="454"/>
        <v>Grade C</v>
      </c>
      <c r="O4807">
        <v>10</v>
      </c>
      <c r="P4807" s="4">
        <v>10</v>
      </c>
      <c r="Q4807" t="s">
        <v>18</v>
      </c>
      <c r="R4807" s="4">
        <v>1</v>
      </c>
      <c r="S4807" t="str">
        <f>CONCATENATE(OrdersTable[[#This Row],[Clean_ID]],"-",OrdersTable[[#This Row],[Clean_Region]],"-",OrdersTable[[#This Row],[Clean_Product]])</f>
        <v>5805-CENTRAL-Furniture</v>
      </c>
    </row>
    <row r="4808" spans="1:19" x14ac:dyDescent="0.3">
      <c r="A4808" t="s">
        <v>11620</v>
      </c>
      <c r="B4808" t="str">
        <f t="shared" si="450"/>
        <v>5806</v>
      </c>
      <c r="C4808" t="s">
        <v>11621</v>
      </c>
      <c r="D4808" t="str">
        <f t="shared" si="455"/>
        <v>Jacob Goodman</v>
      </c>
      <c r="E4808" t="s">
        <v>21</v>
      </c>
      <c r="F4808" t="str">
        <f t="shared" si="451"/>
        <v>CENTRAL</v>
      </c>
      <c r="G4808" t="s">
        <v>40</v>
      </c>
      <c r="H4808" t="str">
        <f t="shared" si="452"/>
        <v>Office Supplies</v>
      </c>
      <c r="I4808" s="2" t="s">
        <v>2880</v>
      </c>
      <c r="J4808" s="1">
        <v>45943</v>
      </c>
      <c r="K4808">
        <v>3239.45</v>
      </c>
      <c r="L4808" s="4">
        <v>3239.45</v>
      </c>
      <c r="M4808" s="4" t="str">
        <f t="shared" si="453"/>
        <v>High Sales</v>
      </c>
      <c r="N4808" s="2" t="str">
        <f t="shared" si="454"/>
        <v>Grade B</v>
      </c>
      <c r="O4808"/>
      <c r="P4808" s="4">
        <v>0</v>
      </c>
      <c r="Q4808" t="s">
        <v>31</v>
      </c>
      <c r="R4808" s="4">
        <v>9</v>
      </c>
      <c r="S4808" t="str">
        <f>CONCATENATE(OrdersTable[[#This Row],[Clean_ID]],"-",OrdersTable[[#This Row],[Clean_Region]],"-",OrdersTable[[#This Row],[Clean_Product]])</f>
        <v>5806-CENTRAL-Office Supplies</v>
      </c>
    </row>
    <row r="4809" spans="1:19" x14ac:dyDescent="0.3">
      <c r="A4809" t="s">
        <v>11622</v>
      </c>
      <c r="B4809" t="str">
        <f t="shared" si="450"/>
        <v>5807</v>
      </c>
      <c r="C4809" t="s">
        <v>11623</v>
      </c>
      <c r="D4809" t="str">
        <f t="shared" si="455"/>
        <v>Amanda Alvarez Md</v>
      </c>
      <c r="E4809" t="s">
        <v>21</v>
      </c>
      <c r="F4809" t="str">
        <f t="shared" si="451"/>
        <v>CENTRAL</v>
      </c>
      <c r="G4809" t="s">
        <v>35</v>
      </c>
      <c r="H4809" t="str">
        <f t="shared" si="452"/>
        <v>Electronics</v>
      </c>
      <c r="I4809" s="2" t="s">
        <v>4199</v>
      </c>
      <c r="J4809" s="1">
        <v>46094</v>
      </c>
      <c r="K4809"/>
      <c r="L4809" s="4">
        <v>0</v>
      </c>
      <c r="M4809" s="4" t="str">
        <f t="shared" si="453"/>
        <v>Low Sales</v>
      </c>
      <c r="N4809" s="2" t="str">
        <f t="shared" si="454"/>
        <v>Grade C</v>
      </c>
      <c r="O4809">
        <v>10</v>
      </c>
      <c r="P4809" s="4">
        <v>10</v>
      </c>
      <c r="Q4809" t="s">
        <v>23</v>
      </c>
      <c r="R4809" s="4">
        <v>3</v>
      </c>
      <c r="S4809" t="str">
        <f>CONCATENATE(OrdersTable[[#This Row],[Clean_ID]],"-",OrdersTable[[#This Row],[Clean_Region]],"-",OrdersTable[[#This Row],[Clean_Product]])</f>
        <v>5807-CENTRAL-Electronics</v>
      </c>
    </row>
    <row r="4810" spans="1:19" x14ac:dyDescent="0.3">
      <c r="A4810" t="s">
        <v>11624</v>
      </c>
      <c r="B4810" t="str">
        <f t="shared" si="450"/>
        <v>5808</v>
      </c>
      <c r="C4810" t="s">
        <v>11625</v>
      </c>
      <c r="D4810" t="str">
        <f t="shared" si="455"/>
        <v>Melissa Marquez Md</v>
      </c>
      <c r="E4810" t="s">
        <v>21</v>
      </c>
      <c r="F4810" t="str">
        <f t="shared" si="451"/>
        <v>CENTRAL</v>
      </c>
      <c r="G4810" t="s">
        <v>80</v>
      </c>
      <c r="H4810" t="str">
        <f t="shared" si="452"/>
        <v>Furniture</v>
      </c>
      <c r="I4810" s="2" t="s">
        <v>511</v>
      </c>
      <c r="J4810" s="1">
        <v>45512</v>
      </c>
      <c r="K4810"/>
      <c r="L4810" s="4">
        <v>0</v>
      </c>
      <c r="M4810" s="4" t="str">
        <f t="shared" si="453"/>
        <v>Low Sales</v>
      </c>
      <c r="N4810" s="2" t="str">
        <f t="shared" si="454"/>
        <v>Grade C</v>
      </c>
      <c r="O4810">
        <v>5</v>
      </c>
      <c r="P4810" s="4">
        <v>5</v>
      </c>
      <c r="Q4810" t="s">
        <v>18</v>
      </c>
      <c r="R4810" s="4">
        <v>12</v>
      </c>
      <c r="S4810" t="str">
        <f>CONCATENATE(OrdersTable[[#This Row],[Clean_ID]],"-",OrdersTable[[#This Row],[Clean_Region]],"-",OrdersTable[[#This Row],[Clean_Product]])</f>
        <v>5808-CENTRAL-Furniture</v>
      </c>
    </row>
    <row r="4811" spans="1:19" x14ac:dyDescent="0.3">
      <c r="A4811" t="s">
        <v>11626</v>
      </c>
      <c r="B4811" t="str">
        <f t="shared" si="450"/>
        <v>5809</v>
      </c>
      <c r="C4811" t="s">
        <v>11627</v>
      </c>
      <c r="D4811" t="str">
        <f t="shared" si="455"/>
        <v>Rebecca Proctor</v>
      </c>
      <c r="E4811" t="s">
        <v>26</v>
      </c>
      <c r="F4811" t="str">
        <f t="shared" si="451"/>
        <v>EAST</v>
      </c>
      <c r="G4811" t="s">
        <v>12</v>
      </c>
      <c r="H4811" t="str">
        <f t="shared" si="452"/>
        <v>Electronics</v>
      </c>
      <c r="I4811" s="2" t="s">
        <v>11628</v>
      </c>
      <c r="J4811" s="1">
        <v>46127</v>
      </c>
      <c r="K4811"/>
      <c r="L4811" s="4">
        <v>0</v>
      </c>
      <c r="M4811" s="4" t="str">
        <f t="shared" si="453"/>
        <v>Low Sales</v>
      </c>
      <c r="N4811" s="2" t="str">
        <f t="shared" si="454"/>
        <v>Grade C</v>
      </c>
      <c r="O4811">
        <v>20</v>
      </c>
      <c r="P4811" s="4">
        <v>20</v>
      </c>
      <c r="Q4811" t="s">
        <v>18</v>
      </c>
      <c r="R4811" s="4">
        <v>12</v>
      </c>
      <c r="S4811" t="str">
        <f>CONCATENATE(OrdersTable[[#This Row],[Clean_ID]],"-",OrdersTable[[#This Row],[Clean_Region]],"-",OrdersTable[[#This Row],[Clean_Product]])</f>
        <v>5809-EAST-Electronics</v>
      </c>
    </row>
    <row r="4812" spans="1:19" x14ac:dyDescent="0.3">
      <c r="A4812" t="s">
        <v>11629</v>
      </c>
      <c r="B4812" t="str">
        <f t="shared" si="450"/>
        <v>5810</v>
      </c>
      <c r="C4812" t="s">
        <v>11630</v>
      </c>
      <c r="D4812" t="str">
        <f t="shared" si="455"/>
        <v>Michelle Flynn</v>
      </c>
      <c r="E4812" t="s">
        <v>21</v>
      </c>
      <c r="F4812" t="str">
        <f t="shared" si="451"/>
        <v>CENTRAL</v>
      </c>
      <c r="G4812" t="s">
        <v>40</v>
      </c>
      <c r="H4812" t="str">
        <f t="shared" si="452"/>
        <v>Office Supplies</v>
      </c>
      <c r="I4812" s="2" t="s">
        <v>3742</v>
      </c>
      <c r="J4812" s="1">
        <v>46076</v>
      </c>
      <c r="K4812"/>
      <c r="L4812" s="4">
        <v>0</v>
      </c>
      <c r="M4812" s="4" t="str">
        <f t="shared" si="453"/>
        <v>Low Sales</v>
      </c>
      <c r="N4812" s="2" t="str">
        <f t="shared" si="454"/>
        <v>Grade C</v>
      </c>
      <c r="O4812">
        <v>15</v>
      </c>
      <c r="P4812" s="4">
        <v>15</v>
      </c>
      <c r="Q4812" t="s">
        <v>18</v>
      </c>
      <c r="R4812" s="4">
        <v>11</v>
      </c>
      <c r="S4812" t="str">
        <f>CONCATENATE(OrdersTable[[#This Row],[Clean_ID]],"-",OrdersTable[[#This Row],[Clean_Region]],"-",OrdersTable[[#This Row],[Clean_Product]])</f>
        <v>5810-CENTRAL-Office Supplies</v>
      </c>
    </row>
    <row r="4813" spans="1:19" x14ac:dyDescent="0.3">
      <c r="A4813" t="s">
        <v>11631</v>
      </c>
      <c r="B4813" t="str">
        <f t="shared" si="450"/>
        <v>5811</v>
      </c>
      <c r="C4813" t="s">
        <v>11632</v>
      </c>
      <c r="D4813" t="str">
        <f t="shared" si="455"/>
        <v>Julian Fields</v>
      </c>
      <c r="E4813" t="s">
        <v>51</v>
      </c>
      <c r="F4813" t="str">
        <f t="shared" si="451"/>
        <v>WEST</v>
      </c>
      <c r="G4813" t="s">
        <v>80</v>
      </c>
      <c r="H4813" t="str">
        <f t="shared" si="452"/>
        <v>Furniture</v>
      </c>
      <c r="I4813" s="2" t="s">
        <v>2888</v>
      </c>
      <c r="J4813" s="1">
        <v>45891</v>
      </c>
      <c r="K4813"/>
      <c r="L4813" s="4">
        <v>0</v>
      </c>
      <c r="M4813" s="4" t="str">
        <f t="shared" si="453"/>
        <v>Low Sales</v>
      </c>
      <c r="N4813" s="2" t="str">
        <f t="shared" si="454"/>
        <v>Grade C</v>
      </c>
      <c r="O4813">
        <v>15</v>
      </c>
      <c r="P4813" s="4">
        <v>15</v>
      </c>
      <c r="Q4813" t="s">
        <v>18</v>
      </c>
      <c r="R4813" s="4">
        <v>12</v>
      </c>
      <c r="S4813" t="str">
        <f>CONCATENATE(OrdersTable[[#This Row],[Clean_ID]],"-",OrdersTable[[#This Row],[Clean_Region]],"-",OrdersTable[[#This Row],[Clean_Product]])</f>
        <v>5811-WEST-Furniture</v>
      </c>
    </row>
    <row r="4814" spans="1:19" x14ac:dyDescent="0.3">
      <c r="A4814" t="s">
        <v>11633</v>
      </c>
      <c r="B4814" t="str">
        <f t="shared" si="450"/>
        <v>5812</v>
      </c>
      <c r="C4814" t="s">
        <v>10709</v>
      </c>
      <c r="D4814" t="str">
        <f t="shared" si="455"/>
        <v>Elizabeth Williams</v>
      </c>
      <c r="E4814" t="s">
        <v>44</v>
      </c>
      <c r="F4814" t="str">
        <f t="shared" si="451"/>
        <v>SOUTH</v>
      </c>
      <c r="G4814" t="s">
        <v>12</v>
      </c>
      <c r="H4814" t="str">
        <f t="shared" si="452"/>
        <v>Electronics</v>
      </c>
      <c r="I4814" s="2" t="s">
        <v>1121</v>
      </c>
      <c r="J4814" s="1">
        <v>45858</v>
      </c>
      <c r="K4814"/>
      <c r="L4814" s="4">
        <v>0</v>
      </c>
      <c r="M4814" s="4" t="str">
        <f t="shared" si="453"/>
        <v>Low Sales</v>
      </c>
      <c r="N4814" s="2" t="str">
        <f t="shared" si="454"/>
        <v>Grade C</v>
      </c>
      <c r="O4814">
        <v>20</v>
      </c>
      <c r="P4814" s="4">
        <v>20</v>
      </c>
      <c r="Q4814" t="s">
        <v>18</v>
      </c>
      <c r="R4814" s="4">
        <v>13</v>
      </c>
      <c r="S4814" t="str">
        <f>CONCATENATE(OrdersTable[[#This Row],[Clean_ID]],"-",OrdersTable[[#This Row],[Clean_Region]],"-",OrdersTable[[#This Row],[Clean_Product]])</f>
        <v>5812-SOUTH-Electronics</v>
      </c>
    </row>
    <row r="4815" spans="1:19" x14ac:dyDescent="0.3">
      <c r="A4815" t="s">
        <v>11634</v>
      </c>
      <c r="B4815" t="str">
        <f t="shared" si="450"/>
        <v>5813</v>
      </c>
      <c r="C4815" t="s">
        <v>11635</v>
      </c>
      <c r="D4815" t="str">
        <f t="shared" si="455"/>
        <v>Nicole Allen</v>
      </c>
      <c r="E4815" t="s">
        <v>44</v>
      </c>
      <c r="F4815" t="str">
        <f t="shared" si="451"/>
        <v>SOUTH</v>
      </c>
      <c r="G4815" t="s">
        <v>35</v>
      </c>
      <c r="H4815" t="str">
        <f t="shared" si="452"/>
        <v>Electronics</v>
      </c>
      <c r="I4815" s="2" t="s">
        <v>5329</v>
      </c>
      <c r="J4815" s="1">
        <v>45605</v>
      </c>
      <c r="K4815">
        <v>4867.88</v>
      </c>
      <c r="L4815" s="4">
        <v>4867.88</v>
      </c>
      <c r="M4815" s="4" t="str">
        <f t="shared" si="453"/>
        <v>High Sales</v>
      </c>
      <c r="N4815" s="2" t="str">
        <f t="shared" si="454"/>
        <v>Grade A</v>
      </c>
      <c r="O4815">
        <v>10</v>
      </c>
      <c r="P4815" s="4">
        <v>10</v>
      </c>
      <c r="Q4815" t="s">
        <v>31</v>
      </c>
      <c r="R4815" s="4">
        <v>15</v>
      </c>
      <c r="S4815" t="str">
        <f>CONCATENATE(OrdersTable[[#This Row],[Clean_ID]],"-",OrdersTable[[#This Row],[Clean_Region]],"-",OrdersTable[[#This Row],[Clean_Product]])</f>
        <v>5813-SOUTH-Electronics</v>
      </c>
    </row>
    <row r="4816" spans="1:19" x14ac:dyDescent="0.3">
      <c r="A4816" t="s">
        <v>11636</v>
      </c>
      <c r="B4816" t="str">
        <f t="shared" si="450"/>
        <v>5814</v>
      </c>
      <c r="C4816" t="s">
        <v>11637</v>
      </c>
      <c r="D4816" t="str">
        <f t="shared" si="455"/>
        <v>Suzanne Sandoval</v>
      </c>
      <c r="E4816" t="s">
        <v>34</v>
      </c>
      <c r="F4816" t="str">
        <f t="shared" si="451"/>
        <v>NORTH</v>
      </c>
      <c r="G4816" t="s">
        <v>35</v>
      </c>
      <c r="H4816" t="str">
        <f t="shared" si="452"/>
        <v>Electronics</v>
      </c>
      <c r="I4816" s="2" t="s">
        <v>4379</v>
      </c>
      <c r="J4816" s="1">
        <v>45937</v>
      </c>
      <c r="K4816">
        <v>329.78</v>
      </c>
      <c r="L4816" s="4">
        <v>329.78</v>
      </c>
      <c r="M4816" s="4" t="str">
        <f t="shared" si="453"/>
        <v>Low Sales</v>
      </c>
      <c r="N4816" s="2" t="str">
        <f t="shared" si="454"/>
        <v>Grade C</v>
      </c>
      <c r="O4816">
        <v>20</v>
      </c>
      <c r="P4816" s="4">
        <v>20</v>
      </c>
      <c r="Q4816" t="s">
        <v>23</v>
      </c>
      <c r="R4816" s="4">
        <v>4</v>
      </c>
      <c r="S4816" t="str">
        <f>CONCATENATE(OrdersTable[[#This Row],[Clean_ID]],"-",OrdersTable[[#This Row],[Clean_Region]],"-",OrdersTable[[#This Row],[Clean_Product]])</f>
        <v>5814-NORTH-Electronics</v>
      </c>
    </row>
    <row r="4817" spans="1:19" x14ac:dyDescent="0.3">
      <c r="A4817" t="s">
        <v>11638</v>
      </c>
      <c r="B4817" t="str">
        <f t="shared" si="450"/>
        <v>5815</v>
      </c>
      <c r="C4817" t="s">
        <v>11639</v>
      </c>
      <c r="D4817" t="str">
        <f t="shared" si="455"/>
        <v>Chad Mendoza</v>
      </c>
      <c r="E4817" t="s">
        <v>44</v>
      </c>
      <c r="F4817" t="str">
        <f t="shared" si="451"/>
        <v>SOUTH</v>
      </c>
      <c r="G4817" t="s">
        <v>40</v>
      </c>
      <c r="H4817" t="str">
        <f t="shared" si="452"/>
        <v>Office Supplies</v>
      </c>
      <c r="I4817" s="2" t="s">
        <v>5401</v>
      </c>
      <c r="J4817" s="1">
        <v>46090</v>
      </c>
      <c r="K4817">
        <v>627.62</v>
      </c>
      <c r="L4817" s="4">
        <v>627.62</v>
      </c>
      <c r="M4817" s="4" t="str">
        <f t="shared" si="453"/>
        <v>Low Sales</v>
      </c>
      <c r="N4817" s="2" t="str">
        <f t="shared" si="454"/>
        <v>Grade C</v>
      </c>
      <c r="O4817">
        <v>5</v>
      </c>
      <c r="P4817" s="4">
        <v>5</v>
      </c>
      <c r="Q4817" t="s">
        <v>31</v>
      </c>
      <c r="R4817" s="4">
        <v>7</v>
      </c>
      <c r="S4817" t="str">
        <f>CONCATENATE(OrdersTable[[#This Row],[Clean_ID]],"-",OrdersTable[[#This Row],[Clean_Region]],"-",OrdersTable[[#This Row],[Clean_Product]])</f>
        <v>5815-SOUTH-Office Supplies</v>
      </c>
    </row>
    <row r="4818" spans="1:19" x14ac:dyDescent="0.3">
      <c r="A4818" t="s">
        <v>11640</v>
      </c>
      <c r="B4818" t="str">
        <f t="shared" si="450"/>
        <v>5816</v>
      </c>
      <c r="C4818" t="s">
        <v>11641</v>
      </c>
      <c r="D4818" t="str">
        <f t="shared" si="455"/>
        <v>Noah Howard</v>
      </c>
      <c r="E4818" t="s">
        <v>11</v>
      </c>
      <c r="F4818" t="str">
        <f t="shared" si="451"/>
        <v>NORTH</v>
      </c>
      <c r="G4818" t="s">
        <v>80</v>
      </c>
      <c r="H4818" t="str">
        <f t="shared" si="452"/>
        <v>Furniture</v>
      </c>
      <c r="I4818" s="2" t="s">
        <v>397</v>
      </c>
      <c r="J4818" s="1">
        <v>45553</v>
      </c>
      <c r="K4818">
        <v>4925.5</v>
      </c>
      <c r="L4818" s="4">
        <v>4925.5</v>
      </c>
      <c r="M4818" s="4" t="str">
        <f t="shared" si="453"/>
        <v>High Sales</v>
      </c>
      <c r="N4818" s="2" t="str">
        <f t="shared" si="454"/>
        <v>Grade A</v>
      </c>
      <c r="O4818">
        <v>20</v>
      </c>
      <c r="P4818" s="4">
        <v>20</v>
      </c>
      <c r="Q4818" t="s">
        <v>18</v>
      </c>
      <c r="R4818" s="4">
        <v>7</v>
      </c>
      <c r="S4818" t="str">
        <f>CONCATENATE(OrdersTable[[#This Row],[Clean_ID]],"-",OrdersTable[[#This Row],[Clean_Region]],"-",OrdersTable[[#This Row],[Clean_Product]])</f>
        <v>5816-NORTH-Furniture</v>
      </c>
    </row>
    <row r="4819" spans="1:19" x14ac:dyDescent="0.3">
      <c r="A4819" t="s">
        <v>11642</v>
      </c>
      <c r="B4819" t="str">
        <f t="shared" si="450"/>
        <v>5817</v>
      </c>
      <c r="C4819" t="s">
        <v>11643</v>
      </c>
      <c r="D4819" t="str">
        <f t="shared" si="455"/>
        <v>Daniel Bowers</v>
      </c>
      <c r="E4819" t="s">
        <v>44</v>
      </c>
      <c r="F4819" t="str">
        <f t="shared" si="451"/>
        <v>SOUTH</v>
      </c>
      <c r="G4819" t="s">
        <v>35</v>
      </c>
      <c r="H4819" t="str">
        <f t="shared" si="452"/>
        <v>Electronics</v>
      </c>
      <c r="I4819" s="2" t="s">
        <v>2373</v>
      </c>
      <c r="J4819" s="1">
        <v>45478</v>
      </c>
      <c r="K4819"/>
      <c r="L4819" s="4">
        <v>0</v>
      </c>
      <c r="M4819" s="4" t="str">
        <f t="shared" si="453"/>
        <v>Low Sales</v>
      </c>
      <c r="N4819" s="2" t="str">
        <f t="shared" si="454"/>
        <v>Grade C</v>
      </c>
      <c r="O4819">
        <v>5</v>
      </c>
      <c r="P4819" s="4">
        <v>5</v>
      </c>
      <c r="Q4819" t="s">
        <v>31</v>
      </c>
      <c r="R4819" s="4">
        <v>5</v>
      </c>
      <c r="S4819" t="str">
        <f>CONCATENATE(OrdersTable[[#This Row],[Clean_ID]],"-",OrdersTable[[#This Row],[Clean_Region]],"-",OrdersTable[[#This Row],[Clean_Product]])</f>
        <v>5817-SOUTH-Electronics</v>
      </c>
    </row>
    <row r="4820" spans="1:19" x14ac:dyDescent="0.3">
      <c r="A4820" t="s">
        <v>11644</v>
      </c>
      <c r="B4820" t="str">
        <f t="shared" si="450"/>
        <v>5818</v>
      </c>
      <c r="C4820" t="s">
        <v>11645</v>
      </c>
      <c r="D4820" t="str">
        <f t="shared" si="455"/>
        <v>Jason May</v>
      </c>
      <c r="E4820" t="s">
        <v>26</v>
      </c>
      <c r="F4820" t="str">
        <f t="shared" si="451"/>
        <v>EAST</v>
      </c>
      <c r="G4820" t="s">
        <v>40</v>
      </c>
      <c r="H4820" t="str">
        <f t="shared" si="452"/>
        <v>Office Supplies</v>
      </c>
      <c r="I4820" s="2" t="s">
        <v>733</v>
      </c>
      <c r="J4820" s="1">
        <v>45663</v>
      </c>
      <c r="K4820"/>
      <c r="L4820" s="4">
        <v>0</v>
      </c>
      <c r="M4820" s="4" t="str">
        <f t="shared" si="453"/>
        <v>Low Sales</v>
      </c>
      <c r="N4820" s="2" t="str">
        <f t="shared" si="454"/>
        <v>Grade C</v>
      </c>
      <c r="O4820">
        <v>10</v>
      </c>
      <c r="P4820" s="4">
        <v>10</v>
      </c>
      <c r="Q4820" t="s">
        <v>31</v>
      </c>
      <c r="R4820" s="4">
        <v>14</v>
      </c>
      <c r="S4820" t="str">
        <f>CONCATENATE(OrdersTable[[#This Row],[Clean_ID]],"-",OrdersTable[[#This Row],[Clean_Region]],"-",OrdersTable[[#This Row],[Clean_Product]])</f>
        <v>5818-EAST-Office Supplies</v>
      </c>
    </row>
    <row r="4821" spans="1:19" x14ac:dyDescent="0.3">
      <c r="A4821" t="s">
        <v>11646</v>
      </c>
      <c r="B4821" t="str">
        <f t="shared" si="450"/>
        <v>5819</v>
      </c>
      <c r="C4821" t="s">
        <v>11647</v>
      </c>
      <c r="D4821" t="str">
        <f t="shared" si="455"/>
        <v>Alec King</v>
      </c>
      <c r="E4821" t="s">
        <v>26</v>
      </c>
      <c r="F4821" t="str">
        <f t="shared" si="451"/>
        <v>EAST</v>
      </c>
      <c r="G4821" t="s">
        <v>80</v>
      </c>
      <c r="H4821" t="str">
        <f t="shared" si="452"/>
        <v>Furniture</v>
      </c>
      <c r="I4821" s="2" t="s">
        <v>11648</v>
      </c>
      <c r="J4821" s="1">
        <v>45378</v>
      </c>
      <c r="K4821"/>
      <c r="L4821" s="4">
        <v>0</v>
      </c>
      <c r="M4821" s="4" t="str">
        <f t="shared" si="453"/>
        <v>Low Sales</v>
      </c>
      <c r="N4821" s="2" t="str">
        <f t="shared" si="454"/>
        <v>Grade C</v>
      </c>
      <c r="O4821">
        <v>15</v>
      </c>
      <c r="P4821" s="4">
        <v>15</v>
      </c>
      <c r="Q4821" t="s">
        <v>37</v>
      </c>
      <c r="R4821" s="4">
        <v>5</v>
      </c>
      <c r="S4821" t="str">
        <f>CONCATENATE(OrdersTable[[#This Row],[Clean_ID]],"-",OrdersTable[[#This Row],[Clean_Region]],"-",OrdersTable[[#This Row],[Clean_Product]])</f>
        <v>5819-EAST-Furniture</v>
      </c>
    </row>
    <row r="4822" spans="1:19" x14ac:dyDescent="0.3">
      <c r="A4822" t="s">
        <v>11649</v>
      </c>
      <c r="B4822" t="str">
        <f t="shared" si="450"/>
        <v>5820</v>
      </c>
      <c r="C4822" t="s">
        <v>11650</v>
      </c>
      <c r="D4822" t="str">
        <f t="shared" si="455"/>
        <v>Spencer Welch</v>
      </c>
      <c r="E4822" t="s">
        <v>26</v>
      </c>
      <c r="F4822" t="str">
        <f t="shared" si="451"/>
        <v>EAST</v>
      </c>
      <c r="G4822" t="s">
        <v>40</v>
      </c>
      <c r="H4822" t="str">
        <f t="shared" si="452"/>
        <v>Office Supplies</v>
      </c>
      <c r="I4822" s="2" t="s">
        <v>3064</v>
      </c>
      <c r="J4822" s="1">
        <v>45781</v>
      </c>
      <c r="K4822">
        <v>1479.65</v>
      </c>
      <c r="L4822" s="4">
        <v>1479.65</v>
      </c>
      <c r="M4822" s="4" t="str">
        <f t="shared" si="453"/>
        <v>Low Sales</v>
      </c>
      <c r="N4822" s="2" t="str">
        <f t="shared" si="454"/>
        <v>Grade C</v>
      </c>
      <c r="O4822"/>
      <c r="P4822" s="4">
        <v>0</v>
      </c>
      <c r="Q4822" t="s">
        <v>37</v>
      </c>
      <c r="R4822" s="4">
        <v>12</v>
      </c>
      <c r="S4822" t="str">
        <f>CONCATENATE(OrdersTable[[#This Row],[Clean_ID]],"-",OrdersTable[[#This Row],[Clean_Region]],"-",OrdersTable[[#This Row],[Clean_Product]])</f>
        <v>5820-EAST-Office Supplies</v>
      </c>
    </row>
    <row r="4823" spans="1:19" x14ac:dyDescent="0.3">
      <c r="A4823" t="s">
        <v>11651</v>
      </c>
      <c r="B4823" t="str">
        <f t="shared" si="450"/>
        <v>5821</v>
      </c>
      <c r="C4823" t="s">
        <v>11652</v>
      </c>
      <c r="D4823" t="str">
        <f t="shared" si="455"/>
        <v>Norma Carson</v>
      </c>
      <c r="E4823" t="s">
        <v>26</v>
      </c>
      <c r="F4823" t="str">
        <f t="shared" si="451"/>
        <v>EAST</v>
      </c>
      <c r="G4823" t="s">
        <v>80</v>
      </c>
      <c r="H4823" t="str">
        <f t="shared" si="452"/>
        <v>Furniture</v>
      </c>
      <c r="I4823" s="2" t="s">
        <v>74</v>
      </c>
      <c r="J4823" s="1">
        <v>45698</v>
      </c>
      <c r="K4823">
        <v>1923.9</v>
      </c>
      <c r="L4823" s="4">
        <v>1923.9</v>
      </c>
      <c r="M4823" s="4" t="str">
        <f t="shared" si="453"/>
        <v>Low Sales</v>
      </c>
      <c r="N4823" s="2" t="str">
        <f t="shared" si="454"/>
        <v>Grade C</v>
      </c>
      <c r="O4823">
        <v>15</v>
      </c>
      <c r="P4823" s="4">
        <v>15</v>
      </c>
      <c r="Q4823" t="s">
        <v>14</v>
      </c>
      <c r="R4823" s="4">
        <v>3</v>
      </c>
      <c r="S4823" t="str">
        <f>CONCATENATE(OrdersTable[[#This Row],[Clean_ID]],"-",OrdersTable[[#This Row],[Clean_Region]],"-",OrdersTable[[#This Row],[Clean_Product]])</f>
        <v>5821-EAST-Furniture</v>
      </c>
    </row>
    <row r="4824" spans="1:19" x14ac:dyDescent="0.3">
      <c r="A4824" t="s">
        <v>11653</v>
      </c>
      <c r="B4824" t="str">
        <f t="shared" si="450"/>
        <v>5822</v>
      </c>
      <c r="C4824" t="s">
        <v>11654</v>
      </c>
      <c r="D4824" t="str">
        <f t="shared" si="455"/>
        <v>Megan Edwards</v>
      </c>
      <c r="E4824" t="s">
        <v>21</v>
      </c>
      <c r="F4824" t="str">
        <f t="shared" si="451"/>
        <v>CENTRAL</v>
      </c>
      <c r="G4824" t="s">
        <v>12</v>
      </c>
      <c r="H4824" t="str">
        <f t="shared" si="452"/>
        <v>Electronics</v>
      </c>
      <c r="I4824" s="2" t="s">
        <v>6506</v>
      </c>
      <c r="J4824" s="1">
        <v>45417</v>
      </c>
      <c r="K4824"/>
      <c r="L4824" s="4">
        <v>0</v>
      </c>
      <c r="M4824" s="4" t="str">
        <f t="shared" si="453"/>
        <v>Low Sales</v>
      </c>
      <c r="N4824" s="2" t="str">
        <f t="shared" si="454"/>
        <v>Grade C</v>
      </c>
      <c r="O4824"/>
      <c r="P4824" s="4">
        <v>0</v>
      </c>
      <c r="Q4824" t="s">
        <v>18</v>
      </c>
      <c r="R4824" s="4">
        <v>15</v>
      </c>
      <c r="S4824" t="str">
        <f>CONCATENATE(OrdersTable[[#This Row],[Clean_ID]],"-",OrdersTable[[#This Row],[Clean_Region]],"-",OrdersTable[[#This Row],[Clean_Product]])</f>
        <v>5822-CENTRAL-Electronics</v>
      </c>
    </row>
    <row r="4825" spans="1:19" x14ac:dyDescent="0.3">
      <c r="A4825" t="s">
        <v>11655</v>
      </c>
      <c r="B4825" t="str">
        <f t="shared" si="450"/>
        <v>5823</v>
      </c>
      <c r="C4825" t="s">
        <v>11656</v>
      </c>
      <c r="D4825" t="str">
        <f t="shared" si="455"/>
        <v>Tina White</v>
      </c>
      <c r="E4825" t="s">
        <v>26</v>
      </c>
      <c r="F4825" t="str">
        <f t="shared" si="451"/>
        <v>EAST</v>
      </c>
      <c r="G4825" t="s">
        <v>35</v>
      </c>
      <c r="H4825" t="str">
        <f t="shared" si="452"/>
        <v>Electronics</v>
      </c>
      <c r="I4825" s="2" t="s">
        <v>2370</v>
      </c>
      <c r="J4825" s="1">
        <v>45587</v>
      </c>
      <c r="K4825"/>
      <c r="L4825" s="4">
        <v>0</v>
      </c>
      <c r="M4825" s="4" t="str">
        <f t="shared" si="453"/>
        <v>Low Sales</v>
      </c>
      <c r="N4825" s="2" t="str">
        <f t="shared" si="454"/>
        <v>Grade C</v>
      </c>
      <c r="O4825">
        <v>10</v>
      </c>
      <c r="P4825" s="4">
        <v>10</v>
      </c>
      <c r="Q4825" t="s">
        <v>31</v>
      </c>
      <c r="R4825" s="4">
        <v>8</v>
      </c>
      <c r="S4825" t="str">
        <f>CONCATENATE(OrdersTable[[#This Row],[Clean_ID]],"-",OrdersTable[[#This Row],[Clean_Region]],"-",OrdersTable[[#This Row],[Clean_Product]])</f>
        <v>5823-EAST-Electronics</v>
      </c>
    </row>
    <row r="4826" spans="1:19" x14ac:dyDescent="0.3">
      <c r="A4826" t="s">
        <v>11657</v>
      </c>
      <c r="B4826" t="str">
        <f t="shared" si="450"/>
        <v>5824</v>
      </c>
      <c r="C4826" t="s">
        <v>11658</v>
      </c>
      <c r="D4826" t="str">
        <f t="shared" si="455"/>
        <v>Melissa Donaldson</v>
      </c>
      <c r="E4826" t="s">
        <v>11</v>
      </c>
      <c r="F4826" t="str">
        <f t="shared" si="451"/>
        <v>NORTH</v>
      </c>
      <c r="G4826" t="s">
        <v>80</v>
      </c>
      <c r="H4826" t="str">
        <f t="shared" si="452"/>
        <v>Furniture</v>
      </c>
      <c r="I4826" s="2" t="s">
        <v>9314</v>
      </c>
      <c r="J4826" s="1">
        <v>45622</v>
      </c>
      <c r="K4826"/>
      <c r="L4826" s="4">
        <v>0</v>
      </c>
      <c r="M4826" s="4" t="str">
        <f t="shared" si="453"/>
        <v>Low Sales</v>
      </c>
      <c r="N4826" s="2" t="str">
        <f t="shared" si="454"/>
        <v>Grade C</v>
      </c>
      <c r="O4826">
        <v>15</v>
      </c>
      <c r="P4826" s="4">
        <v>15</v>
      </c>
      <c r="Q4826" t="s">
        <v>37</v>
      </c>
      <c r="R4826" s="4">
        <v>13</v>
      </c>
      <c r="S4826" t="str">
        <f>CONCATENATE(OrdersTable[[#This Row],[Clean_ID]],"-",OrdersTable[[#This Row],[Clean_Region]],"-",OrdersTable[[#This Row],[Clean_Product]])</f>
        <v>5824-NORTH-Furniture</v>
      </c>
    </row>
    <row r="4827" spans="1:19" x14ac:dyDescent="0.3">
      <c r="A4827" t="s">
        <v>11659</v>
      </c>
      <c r="B4827" t="str">
        <f t="shared" si="450"/>
        <v>5825</v>
      </c>
      <c r="C4827" t="s">
        <v>11660</v>
      </c>
      <c r="D4827" t="str">
        <f t="shared" si="455"/>
        <v>Christopher Yates</v>
      </c>
      <c r="E4827" t="s">
        <v>34</v>
      </c>
      <c r="F4827" t="str">
        <f t="shared" si="451"/>
        <v>NORTH</v>
      </c>
      <c r="G4827" t="s">
        <v>40</v>
      </c>
      <c r="H4827" t="str">
        <f t="shared" si="452"/>
        <v>Office Supplies</v>
      </c>
      <c r="I4827" s="2" t="s">
        <v>311</v>
      </c>
      <c r="J4827" s="1">
        <v>45537</v>
      </c>
      <c r="K4827"/>
      <c r="L4827" s="4">
        <v>0</v>
      </c>
      <c r="M4827" s="4" t="str">
        <f t="shared" si="453"/>
        <v>Low Sales</v>
      </c>
      <c r="N4827" s="2" t="str">
        <f t="shared" si="454"/>
        <v>Grade C</v>
      </c>
      <c r="O4827">
        <v>5</v>
      </c>
      <c r="P4827" s="4">
        <v>5</v>
      </c>
      <c r="Q4827" t="s">
        <v>31</v>
      </c>
      <c r="R4827" s="4">
        <v>6</v>
      </c>
      <c r="S4827" t="str">
        <f>CONCATENATE(OrdersTable[[#This Row],[Clean_ID]],"-",OrdersTable[[#This Row],[Clean_Region]],"-",OrdersTable[[#This Row],[Clean_Product]])</f>
        <v>5825-NORTH-Office Supplies</v>
      </c>
    </row>
    <row r="4828" spans="1:19" x14ac:dyDescent="0.3">
      <c r="A4828" t="s">
        <v>11661</v>
      </c>
      <c r="B4828" t="str">
        <f t="shared" si="450"/>
        <v>5826</v>
      </c>
      <c r="C4828" t="s">
        <v>11662</v>
      </c>
      <c r="D4828" t="str">
        <f t="shared" si="455"/>
        <v>Michelle Townsend</v>
      </c>
      <c r="E4828" t="s">
        <v>11</v>
      </c>
      <c r="F4828" t="str">
        <f t="shared" si="451"/>
        <v>NORTH</v>
      </c>
      <c r="G4828" t="s">
        <v>12</v>
      </c>
      <c r="H4828" t="str">
        <f t="shared" si="452"/>
        <v>Electronics</v>
      </c>
      <c r="I4828" s="2" t="s">
        <v>6005</v>
      </c>
      <c r="J4828" s="1">
        <v>46108</v>
      </c>
      <c r="K4828"/>
      <c r="L4828" s="4">
        <v>0</v>
      </c>
      <c r="M4828" s="4" t="str">
        <f t="shared" si="453"/>
        <v>Low Sales</v>
      </c>
      <c r="N4828" s="2" t="str">
        <f t="shared" si="454"/>
        <v>Grade C</v>
      </c>
      <c r="O4828">
        <v>20</v>
      </c>
      <c r="P4828" s="4">
        <v>20</v>
      </c>
      <c r="Q4828" t="s">
        <v>37</v>
      </c>
      <c r="R4828" s="4">
        <v>3</v>
      </c>
      <c r="S4828" t="str">
        <f>CONCATENATE(OrdersTable[[#This Row],[Clean_ID]],"-",OrdersTable[[#This Row],[Clean_Region]],"-",OrdersTable[[#This Row],[Clean_Product]])</f>
        <v>5826-NORTH-Electronics</v>
      </c>
    </row>
    <row r="4829" spans="1:19" x14ac:dyDescent="0.3">
      <c r="A4829" t="s">
        <v>11663</v>
      </c>
      <c r="B4829" t="str">
        <f t="shared" si="450"/>
        <v>5827</v>
      </c>
      <c r="C4829" t="s">
        <v>11664</v>
      </c>
      <c r="D4829" t="str">
        <f t="shared" si="455"/>
        <v>Danielle Lopez</v>
      </c>
      <c r="E4829" t="s">
        <v>11</v>
      </c>
      <c r="F4829" t="str">
        <f t="shared" si="451"/>
        <v>NORTH</v>
      </c>
      <c r="G4829" t="s">
        <v>80</v>
      </c>
      <c r="H4829" t="str">
        <f t="shared" si="452"/>
        <v>Furniture</v>
      </c>
      <c r="I4829" s="2" t="s">
        <v>11665</v>
      </c>
      <c r="J4829" s="1">
        <v>45341</v>
      </c>
      <c r="K4829">
        <v>4791.41</v>
      </c>
      <c r="L4829" s="4">
        <v>4791.41</v>
      </c>
      <c r="M4829" s="4" t="str">
        <f t="shared" si="453"/>
        <v>High Sales</v>
      </c>
      <c r="N4829" s="2" t="str">
        <f t="shared" si="454"/>
        <v>Grade A</v>
      </c>
      <c r="O4829">
        <v>15</v>
      </c>
      <c r="P4829" s="4">
        <v>15</v>
      </c>
      <c r="Q4829" t="s">
        <v>31</v>
      </c>
      <c r="R4829" s="4">
        <v>12</v>
      </c>
      <c r="S4829" t="str">
        <f>CONCATENATE(OrdersTable[[#This Row],[Clean_ID]],"-",OrdersTable[[#This Row],[Clean_Region]],"-",OrdersTable[[#This Row],[Clean_Product]])</f>
        <v>5827-NORTH-Furniture</v>
      </c>
    </row>
    <row r="4830" spans="1:19" x14ac:dyDescent="0.3">
      <c r="A4830" t="s">
        <v>11666</v>
      </c>
      <c r="B4830" t="str">
        <f t="shared" si="450"/>
        <v>5828</v>
      </c>
      <c r="C4830" t="s">
        <v>11667</v>
      </c>
      <c r="D4830" t="str">
        <f t="shared" si="455"/>
        <v>Rita Suarez</v>
      </c>
      <c r="E4830" t="s">
        <v>44</v>
      </c>
      <c r="F4830" t="str">
        <f t="shared" si="451"/>
        <v>SOUTH</v>
      </c>
      <c r="G4830" t="s">
        <v>12</v>
      </c>
      <c r="H4830" t="str">
        <f t="shared" si="452"/>
        <v>Electronics</v>
      </c>
      <c r="I4830" s="2" t="s">
        <v>11070</v>
      </c>
      <c r="J4830" s="1">
        <v>45318</v>
      </c>
      <c r="K4830">
        <v>2540.6999999999998</v>
      </c>
      <c r="L4830" s="4">
        <v>2540.6999999999998</v>
      </c>
      <c r="M4830" s="4" t="str">
        <f t="shared" si="453"/>
        <v>High Sales</v>
      </c>
      <c r="N4830" s="2" t="str">
        <f t="shared" si="454"/>
        <v>Grade B</v>
      </c>
      <c r="O4830">
        <v>15</v>
      </c>
      <c r="P4830" s="4">
        <v>15</v>
      </c>
      <c r="Q4830" t="s">
        <v>23</v>
      </c>
      <c r="R4830" s="4">
        <v>5</v>
      </c>
      <c r="S4830" t="str">
        <f>CONCATENATE(OrdersTable[[#This Row],[Clean_ID]],"-",OrdersTable[[#This Row],[Clean_Region]],"-",OrdersTable[[#This Row],[Clean_Product]])</f>
        <v>5828-SOUTH-Electronics</v>
      </c>
    </row>
    <row r="4831" spans="1:19" x14ac:dyDescent="0.3">
      <c r="A4831" t="s">
        <v>11668</v>
      </c>
      <c r="B4831" t="str">
        <f t="shared" si="450"/>
        <v>5829</v>
      </c>
      <c r="C4831" t="s">
        <v>11669</v>
      </c>
      <c r="D4831" t="str">
        <f t="shared" si="455"/>
        <v>James Cruz</v>
      </c>
      <c r="E4831" t="s">
        <v>44</v>
      </c>
      <c r="F4831" t="str">
        <f t="shared" si="451"/>
        <v>SOUTH</v>
      </c>
      <c r="G4831" t="s">
        <v>35</v>
      </c>
      <c r="H4831" t="str">
        <f t="shared" si="452"/>
        <v>Electronics</v>
      </c>
      <c r="I4831" s="2" t="s">
        <v>999</v>
      </c>
      <c r="J4831" s="1">
        <v>45839</v>
      </c>
      <c r="K4831"/>
      <c r="L4831" s="4">
        <v>0</v>
      </c>
      <c r="M4831" s="4" t="str">
        <f t="shared" si="453"/>
        <v>Low Sales</v>
      </c>
      <c r="N4831" s="2" t="str">
        <f t="shared" si="454"/>
        <v>Grade C</v>
      </c>
      <c r="O4831">
        <v>10</v>
      </c>
      <c r="P4831" s="4">
        <v>10</v>
      </c>
      <c r="Q4831" t="s">
        <v>31</v>
      </c>
      <c r="R4831" s="4">
        <v>4</v>
      </c>
      <c r="S4831" t="str">
        <f>CONCATENATE(OrdersTable[[#This Row],[Clean_ID]],"-",OrdersTable[[#This Row],[Clean_Region]],"-",OrdersTable[[#This Row],[Clean_Product]])</f>
        <v>5829-SOUTH-Electronics</v>
      </c>
    </row>
    <row r="4832" spans="1:19" x14ac:dyDescent="0.3">
      <c r="A4832" t="s">
        <v>11670</v>
      </c>
      <c r="B4832" t="str">
        <f t="shared" si="450"/>
        <v>5830</v>
      </c>
      <c r="C4832" t="s">
        <v>11671</v>
      </c>
      <c r="D4832" t="str">
        <f t="shared" si="455"/>
        <v>Alejandro Williams</v>
      </c>
      <c r="E4832" t="s">
        <v>11</v>
      </c>
      <c r="F4832" t="str">
        <f t="shared" si="451"/>
        <v>NORTH</v>
      </c>
      <c r="G4832" t="s">
        <v>12</v>
      </c>
      <c r="H4832" t="str">
        <f t="shared" si="452"/>
        <v>Electronics</v>
      </c>
      <c r="I4832" s="2" t="s">
        <v>9280</v>
      </c>
      <c r="J4832" s="1">
        <v>46129</v>
      </c>
      <c r="K4832"/>
      <c r="L4832" s="4">
        <v>0</v>
      </c>
      <c r="M4832" s="4" t="str">
        <f t="shared" si="453"/>
        <v>Low Sales</v>
      </c>
      <c r="N4832" s="2" t="str">
        <f t="shared" si="454"/>
        <v>Grade C</v>
      </c>
      <c r="O4832">
        <v>20</v>
      </c>
      <c r="P4832" s="4">
        <v>20</v>
      </c>
      <c r="Q4832" t="s">
        <v>14</v>
      </c>
      <c r="R4832" s="4">
        <v>7</v>
      </c>
      <c r="S4832" t="str">
        <f>CONCATENATE(OrdersTable[[#This Row],[Clean_ID]],"-",OrdersTable[[#This Row],[Clean_Region]],"-",OrdersTable[[#This Row],[Clean_Product]])</f>
        <v>5830-NORTH-Electronics</v>
      </c>
    </row>
    <row r="4833" spans="1:19" x14ac:dyDescent="0.3">
      <c r="A4833" t="s">
        <v>11672</v>
      </c>
      <c r="B4833" t="str">
        <f t="shared" si="450"/>
        <v>5831</v>
      </c>
      <c r="C4833" t="s">
        <v>11673</v>
      </c>
      <c r="D4833" t="str">
        <f t="shared" si="455"/>
        <v>Jonathan Mathis</v>
      </c>
      <c r="E4833" t="s">
        <v>51</v>
      </c>
      <c r="F4833" t="str">
        <f t="shared" si="451"/>
        <v>WEST</v>
      </c>
      <c r="G4833" t="s">
        <v>35</v>
      </c>
      <c r="H4833" t="str">
        <f t="shared" si="452"/>
        <v>Electronics</v>
      </c>
      <c r="I4833" s="2" t="s">
        <v>6020</v>
      </c>
      <c r="J4833" s="1">
        <v>45408</v>
      </c>
      <c r="K4833"/>
      <c r="L4833" s="4">
        <v>0</v>
      </c>
      <c r="M4833" s="4" t="str">
        <f t="shared" si="453"/>
        <v>Low Sales</v>
      </c>
      <c r="N4833" s="2" t="str">
        <f t="shared" si="454"/>
        <v>Grade C</v>
      </c>
      <c r="O4833">
        <v>10</v>
      </c>
      <c r="P4833" s="4">
        <v>10</v>
      </c>
      <c r="Q4833" t="s">
        <v>23</v>
      </c>
      <c r="R4833" s="4">
        <v>15</v>
      </c>
      <c r="S4833" t="str">
        <f>CONCATENATE(OrdersTable[[#This Row],[Clean_ID]],"-",OrdersTable[[#This Row],[Clean_Region]],"-",OrdersTable[[#This Row],[Clean_Product]])</f>
        <v>5831-WEST-Electronics</v>
      </c>
    </row>
    <row r="4834" spans="1:19" x14ac:dyDescent="0.3">
      <c r="A4834" t="s">
        <v>11674</v>
      </c>
      <c r="B4834" t="str">
        <f t="shared" si="450"/>
        <v>5832</v>
      </c>
      <c r="C4834" t="s">
        <v>11675</v>
      </c>
      <c r="D4834" t="str">
        <f t="shared" si="455"/>
        <v>Nicholas White</v>
      </c>
      <c r="E4834" t="s">
        <v>26</v>
      </c>
      <c r="F4834" t="str">
        <f t="shared" si="451"/>
        <v>EAST</v>
      </c>
      <c r="G4834" t="s">
        <v>12</v>
      </c>
      <c r="H4834" t="str">
        <f t="shared" si="452"/>
        <v>Electronics</v>
      </c>
      <c r="I4834" s="2" t="s">
        <v>6069</v>
      </c>
      <c r="J4834" s="1">
        <v>46123</v>
      </c>
      <c r="K4834">
        <v>4004.95</v>
      </c>
      <c r="L4834" s="4">
        <v>4004.95</v>
      </c>
      <c r="M4834" s="4" t="str">
        <f t="shared" si="453"/>
        <v>High Sales</v>
      </c>
      <c r="N4834" s="2" t="str">
        <f t="shared" si="454"/>
        <v>Grade A</v>
      </c>
      <c r="O4834"/>
      <c r="P4834" s="4">
        <v>0</v>
      </c>
      <c r="Q4834" t="s">
        <v>23</v>
      </c>
      <c r="R4834" s="4">
        <v>10</v>
      </c>
      <c r="S4834" t="str">
        <f>CONCATENATE(OrdersTable[[#This Row],[Clean_ID]],"-",OrdersTable[[#This Row],[Clean_Region]],"-",OrdersTable[[#This Row],[Clean_Product]])</f>
        <v>5832-EAST-Electronics</v>
      </c>
    </row>
    <row r="4835" spans="1:19" x14ac:dyDescent="0.3">
      <c r="A4835" t="s">
        <v>11676</v>
      </c>
      <c r="B4835" t="str">
        <f t="shared" si="450"/>
        <v>5833</v>
      </c>
      <c r="C4835" t="s">
        <v>11677</v>
      </c>
      <c r="D4835" t="str">
        <f t="shared" si="455"/>
        <v>Melissa Lester</v>
      </c>
      <c r="E4835" t="s">
        <v>11</v>
      </c>
      <c r="F4835" t="str">
        <f t="shared" si="451"/>
        <v>NORTH</v>
      </c>
      <c r="G4835" t="s">
        <v>12</v>
      </c>
      <c r="H4835" t="str">
        <f t="shared" si="452"/>
        <v>Electronics</v>
      </c>
      <c r="I4835" s="2" t="s">
        <v>11678</v>
      </c>
      <c r="J4835" s="1">
        <v>45687</v>
      </c>
      <c r="K4835">
        <v>94.32</v>
      </c>
      <c r="L4835" s="4">
        <v>94.32</v>
      </c>
      <c r="M4835" s="4" t="str">
        <f t="shared" si="453"/>
        <v>Low Sales</v>
      </c>
      <c r="N4835" s="2" t="str">
        <f t="shared" si="454"/>
        <v>Grade C</v>
      </c>
      <c r="O4835">
        <v>15</v>
      </c>
      <c r="P4835" s="4">
        <v>15</v>
      </c>
      <c r="Q4835" t="s">
        <v>23</v>
      </c>
      <c r="R4835" s="4">
        <v>2</v>
      </c>
      <c r="S4835" t="str">
        <f>CONCATENATE(OrdersTable[[#This Row],[Clean_ID]],"-",OrdersTable[[#This Row],[Clean_Region]],"-",OrdersTable[[#This Row],[Clean_Product]])</f>
        <v>5833-NORTH-Electronics</v>
      </c>
    </row>
    <row r="4836" spans="1:19" x14ac:dyDescent="0.3">
      <c r="A4836" t="s">
        <v>11679</v>
      </c>
      <c r="B4836" t="str">
        <f t="shared" si="450"/>
        <v>5834</v>
      </c>
      <c r="C4836" t="s">
        <v>11680</v>
      </c>
      <c r="D4836" t="str">
        <f t="shared" si="455"/>
        <v>Benjamin Mitchell</v>
      </c>
      <c r="E4836" t="s">
        <v>26</v>
      </c>
      <c r="F4836" t="str">
        <f t="shared" si="451"/>
        <v>EAST</v>
      </c>
      <c r="G4836" t="s">
        <v>12</v>
      </c>
      <c r="H4836" t="str">
        <f t="shared" si="452"/>
        <v>Electronics</v>
      </c>
      <c r="I4836" s="2" t="s">
        <v>2442</v>
      </c>
      <c r="J4836" s="1">
        <v>45396</v>
      </c>
      <c r="K4836"/>
      <c r="L4836" s="4">
        <v>0</v>
      </c>
      <c r="M4836" s="4" t="str">
        <f t="shared" si="453"/>
        <v>Low Sales</v>
      </c>
      <c r="N4836" s="2" t="str">
        <f t="shared" si="454"/>
        <v>Grade C</v>
      </c>
      <c r="O4836">
        <v>5</v>
      </c>
      <c r="P4836" s="4">
        <v>5</v>
      </c>
      <c r="Q4836" t="s">
        <v>18</v>
      </c>
      <c r="R4836" s="4">
        <v>12</v>
      </c>
      <c r="S4836" t="str">
        <f>CONCATENATE(OrdersTable[[#This Row],[Clean_ID]],"-",OrdersTable[[#This Row],[Clean_Region]],"-",OrdersTable[[#This Row],[Clean_Product]])</f>
        <v>5834-EAST-Electronics</v>
      </c>
    </row>
    <row r="4837" spans="1:19" x14ac:dyDescent="0.3">
      <c r="A4837" t="s">
        <v>11681</v>
      </c>
      <c r="B4837" t="str">
        <f t="shared" si="450"/>
        <v>5835</v>
      </c>
      <c r="C4837" t="s">
        <v>11682</v>
      </c>
      <c r="D4837" t="str">
        <f t="shared" si="455"/>
        <v>Daniel Dunn</v>
      </c>
      <c r="E4837" t="s">
        <v>44</v>
      </c>
      <c r="F4837" t="str">
        <f t="shared" si="451"/>
        <v>SOUTH</v>
      </c>
      <c r="G4837" t="s">
        <v>12</v>
      </c>
      <c r="H4837" t="str">
        <f t="shared" si="452"/>
        <v>Electronics</v>
      </c>
      <c r="I4837" s="2" t="s">
        <v>3078</v>
      </c>
      <c r="J4837" s="1">
        <v>45717</v>
      </c>
      <c r="K4837"/>
      <c r="L4837" s="4">
        <v>0</v>
      </c>
      <c r="M4837" s="4" t="str">
        <f t="shared" si="453"/>
        <v>Low Sales</v>
      </c>
      <c r="N4837" s="2" t="str">
        <f t="shared" si="454"/>
        <v>Grade C</v>
      </c>
      <c r="O4837">
        <v>5</v>
      </c>
      <c r="P4837" s="4">
        <v>5</v>
      </c>
      <c r="Q4837" t="s">
        <v>18</v>
      </c>
      <c r="R4837" s="4">
        <v>15</v>
      </c>
      <c r="S4837" t="str">
        <f>CONCATENATE(OrdersTable[[#This Row],[Clean_ID]],"-",OrdersTable[[#This Row],[Clean_Region]],"-",OrdersTable[[#This Row],[Clean_Product]])</f>
        <v>5835-SOUTH-Electronics</v>
      </c>
    </row>
    <row r="4838" spans="1:19" x14ac:dyDescent="0.3">
      <c r="A4838" t="s">
        <v>11683</v>
      </c>
      <c r="B4838" t="str">
        <f t="shared" si="450"/>
        <v>5836</v>
      </c>
      <c r="C4838" t="s">
        <v>11684</v>
      </c>
      <c r="D4838" t="str">
        <f t="shared" si="455"/>
        <v>Misty Gutierrez</v>
      </c>
      <c r="E4838" t="s">
        <v>51</v>
      </c>
      <c r="F4838" t="str">
        <f t="shared" si="451"/>
        <v>WEST</v>
      </c>
      <c r="G4838" t="s">
        <v>80</v>
      </c>
      <c r="H4838" t="str">
        <f t="shared" si="452"/>
        <v>Furniture</v>
      </c>
      <c r="I4838" s="2" t="s">
        <v>1893</v>
      </c>
      <c r="J4838" s="1">
        <v>45863</v>
      </c>
      <c r="K4838">
        <v>2728.61</v>
      </c>
      <c r="L4838" s="4">
        <v>2728.61</v>
      </c>
      <c r="M4838" s="4" t="str">
        <f t="shared" si="453"/>
        <v>High Sales</v>
      </c>
      <c r="N4838" s="2" t="str">
        <f t="shared" si="454"/>
        <v>Grade B</v>
      </c>
      <c r="O4838">
        <v>10</v>
      </c>
      <c r="P4838" s="4">
        <v>10</v>
      </c>
      <c r="Q4838" t="s">
        <v>14</v>
      </c>
      <c r="R4838" s="4">
        <v>15</v>
      </c>
      <c r="S4838" t="str">
        <f>CONCATENATE(OrdersTable[[#This Row],[Clean_ID]],"-",OrdersTable[[#This Row],[Clean_Region]],"-",OrdersTable[[#This Row],[Clean_Product]])</f>
        <v>5836-WEST-Furniture</v>
      </c>
    </row>
    <row r="4839" spans="1:19" x14ac:dyDescent="0.3">
      <c r="A4839" t="s">
        <v>11685</v>
      </c>
      <c r="B4839" t="str">
        <f t="shared" si="450"/>
        <v>5837</v>
      </c>
      <c r="C4839" t="s">
        <v>11686</v>
      </c>
      <c r="D4839" t="str">
        <f t="shared" si="455"/>
        <v>Charles Henderson</v>
      </c>
      <c r="E4839" t="s">
        <v>44</v>
      </c>
      <c r="F4839" t="str">
        <f t="shared" si="451"/>
        <v>SOUTH</v>
      </c>
      <c r="G4839" t="s">
        <v>12</v>
      </c>
      <c r="H4839" t="str">
        <f t="shared" si="452"/>
        <v>Electronics</v>
      </c>
      <c r="I4839" s="2" t="s">
        <v>2414</v>
      </c>
      <c r="J4839" s="1">
        <v>45859</v>
      </c>
      <c r="K4839"/>
      <c r="L4839" s="4">
        <v>0</v>
      </c>
      <c r="M4839" s="4" t="str">
        <f t="shared" si="453"/>
        <v>Low Sales</v>
      </c>
      <c r="N4839" s="2" t="str">
        <f t="shared" si="454"/>
        <v>Grade C</v>
      </c>
      <c r="O4839"/>
      <c r="P4839" s="4">
        <v>0</v>
      </c>
      <c r="Q4839" t="s">
        <v>37</v>
      </c>
      <c r="R4839" s="4">
        <v>5</v>
      </c>
      <c r="S4839" t="str">
        <f>CONCATENATE(OrdersTable[[#This Row],[Clean_ID]],"-",OrdersTable[[#This Row],[Clean_Region]],"-",OrdersTable[[#This Row],[Clean_Product]])</f>
        <v>5837-SOUTH-Electronics</v>
      </c>
    </row>
    <row r="4840" spans="1:19" x14ac:dyDescent="0.3">
      <c r="A4840" t="s">
        <v>11687</v>
      </c>
      <c r="B4840" t="str">
        <f t="shared" si="450"/>
        <v>5838</v>
      </c>
      <c r="C4840" t="s">
        <v>11688</v>
      </c>
      <c r="D4840" t="str">
        <f t="shared" si="455"/>
        <v>Kayla Perez</v>
      </c>
      <c r="E4840" t="s">
        <v>44</v>
      </c>
      <c r="F4840" t="str">
        <f t="shared" si="451"/>
        <v>SOUTH</v>
      </c>
      <c r="G4840" t="s">
        <v>40</v>
      </c>
      <c r="H4840" t="str">
        <f t="shared" si="452"/>
        <v>Office Supplies</v>
      </c>
      <c r="I4840" s="2" t="s">
        <v>2733</v>
      </c>
      <c r="J4840" s="1">
        <v>45475</v>
      </c>
      <c r="K4840"/>
      <c r="L4840" s="4">
        <v>0</v>
      </c>
      <c r="M4840" s="4" t="str">
        <f t="shared" si="453"/>
        <v>Low Sales</v>
      </c>
      <c r="N4840" s="2" t="str">
        <f t="shared" si="454"/>
        <v>Grade C</v>
      </c>
      <c r="O4840"/>
      <c r="P4840" s="4">
        <v>0</v>
      </c>
      <c r="Q4840" t="s">
        <v>37</v>
      </c>
      <c r="R4840" s="4">
        <v>14</v>
      </c>
      <c r="S4840" t="str">
        <f>CONCATENATE(OrdersTable[[#This Row],[Clean_ID]],"-",OrdersTable[[#This Row],[Clean_Region]],"-",OrdersTable[[#This Row],[Clean_Product]])</f>
        <v>5838-SOUTH-Office Supplies</v>
      </c>
    </row>
    <row r="4841" spans="1:19" x14ac:dyDescent="0.3">
      <c r="A4841" t="s">
        <v>11689</v>
      </c>
      <c r="B4841" t="str">
        <f t="shared" si="450"/>
        <v>5839</v>
      </c>
      <c r="C4841" t="s">
        <v>11690</v>
      </c>
      <c r="D4841" t="str">
        <f t="shared" si="455"/>
        <v>James Chung</v>
      </c>
      <c r="E4841" t="s">
        <v>11</v>
      </c>
      <c r="F4841" t="str">
        <f t="shared" si="451"/>
        <v>NORTH</v>
      </c>
      <c r="G4841" t="s">
        <v>35</v>
      </c>
      <c r="H4841" t="str">
        <f t="shared" si="452"/>
        <v>Electronics</v>
      </c>
      <c r="I4841" s="2" t="s">
        <v>6815</v>
      </c>
      <c r="J4841" s="1">
        <v>45663</v>
      </c>
      <c r="K4841">
        <v>861.44</v>
      </c>
      <c r="L4841" s="4">
        <v>861.44</v>
      </c>
      <c r="M4841" s="4" t="str">
        <f t="shared" si="453"/>
        <v>Low Sales</v>
      </c>
      <c r="N4841" s="2" t="str">
        <f t="shared" si="454"/>
        <v>Grade C</v>
      </c>
      <c r="O4841">
        <v>5</v>
      </c>
      <c r="P4841" s="4">
        <v>5</v>
      </c>
      <c r="Q4841" t="s">
        <v>31</v>
      </c>
      <c r="R4841" s="4">
        <v>2</v>
      </c>
      <c r="S4841" t="str">
        <f>CONCATENATE(OrdersTable[[#This Row],[Clean_ID]],"-",OrdersTable[[#This Row],[Clean_Region]],"-",OrdersTable[[#This Row],[Clean_Product]])</f>
        <v>5839-NORTH-Electronics</v>
      </c>
    </row>
    <row r="4842" spans="1:19" x14ac:dyDescent="0.3">
      <c r="A4842" t="s">
        <v>11691</v>
      </c>
      <c r="B4842" t="str">
        <f t="shared" si="450"/>
        <v>5840</v>
      </c>
      <c r="C4842" t="s">
        <v>11692</v>
      </c>
      <c r="D4842" t="str">
        <f t="shared" si="455"/>
        <v>Jacqueline Hogan</v>
      </c>
      <c r="E4842" t="s">
        <v>26</v>
      </c>
      <c r="F4842" t="str">
        <f t="shared" si="451"/>
        <v>EAST</v>
      </c>
      <c r="G4842" t="s">
        <v>40</v>
      </c>
      <c r="H4842" t="str">
        <f t="shared" si="452"/>
        <v>Office Supplies</v>
      </c>
      <c r="I4842" s="2" t="s">
        <v>10278</v>
      </c>
      <c r="J4842" s="1">
        <v>45431</v>
      </c>
      <c r="K4842"/>
      <c r="L4842" s="4">
        <v>0</v>
      </c>
      <c r="M4842" s="4" t="str">
        <f t="shared" si="453"/>
        <v>Low Sales</v>
      </c>
      <c r="N4842" s="2" t="str">
        <f t="shared" si="454"/>
        <v>Grade C</v>
      </c>
      <c r="O4842">
        <v>10</v>
      </c>
      <c r="P4842" s="4">
        <v>10</v>
      </c>
      <c r="Q4842" t="s">
        <v>23</v>
      </c>
      <c r="R4842" s="4">
        <v>3</v>
      </c>
      <c r="S4842" t="str">
        <f>CONCATENATE(OrdersTable[[#This Row],[Clean_ID]],"-",OrdersTable[[#This Row],[Clean_Region]],"-",OrdersTable[[#This Row],[Clean_Product]])</f>
        <v>5840-EAST-Office Supplies</v>
      </c>
    </row>
    <row r="4843" spans="1:19" x14ac:dyDescent="0.3">
      <c r="A4843" t="s">
        <v>11693</v>
      </c>
      <c r="B4843" t="str">
        <f t="shared" si="450"/>
        <v>5841</v>
      </c>
      <c r="C4843" t="s">
        <v>11694</v>
      </c>
      <c r="D4843" t="str">
        <f t="shared" si="455"/>
        <v>Kirk Graham</v>
      </c>
      <c r="E4843" t="s">
        <v>44</v>
      </c>
      <c r="F4843" t="str">
        <f t="shared" si="451"/>
        <v>SOUTH</v>
      </c>
      <c r="G4843" t="s">
        <v>35</v>
      </c>
      <c r="H4843" t="str">
        <f t="shared" si="452"/>
        <v>Electronics</v>
      </c>
      <c r="I4843" s="2" t="s">
        <v>10413</v>
      </c>
      <c r="J4843" s="1">
        <v>45361</v>
      </c>
      <c r="K4843"/>
      <c r="L4843" s="4">
        <v>0</v>
      </c>
      <c r="M4843" s="4" t="str">
        <f t="shared" si="453"/>
        <v>Low Sales</v>
      </c>
      <c r="N4843" s="2" t="str">
        <f t="shared" si="454"/>
        <v>Grade C</v>
      </c>
      <c r="O4843">
        <v>10</v>
      </c>
      <c r="P4843" s="4">
        <v>10</v>
      </c>
      <c r="Q4843" t="s">
        <v>37</v>
      </c>
      <c r="R4843" s="4">
        <v>12</v>
      </c>
      <c r="S4843" t="str">
        <f>CONCATENATE(OrdersTable[[#This Row],[Clean_ID]],"-",OrdersTable[[#This Row],[Clean_Region]],"-",OrdersTable[[#This Row],[Clean_Product]])</f>
        <v>5841-SOUTH-Electronics</v>
      </c>
    </row>
    <row r="4844" spans="1:19" x14ac:dyDescent="0.3">
      <c r="A4844" t="s">
        <v>11695</v>
      </c>
      <c r="B4844" t="str">
        <f t="shared" si="450"/>
        <v>5842</v>
      </c>
      <c r="C4844" t="s">
        <v>11696</v>
      </c>
      <c r="D4844" t="str">
        <f t="shared" si="455"/>
        <v>Crystal Roach</v>
      </c>
      <c r="E4844" t="s">
        <v>26</v>
      </c>
      <c r="F4844" t="str">
        <f t="shared" si="451"/>
        <v>EAST</v>
      </c>
      <c r="G4844" t="s">
        <v>40</v>
      </c>
      <c r="H4844" t="str">
        <f t="shared" si="452"/>
        <v>Office Supplies</v>
      </c>
      <c r="I4844" s="2" t="s">
        <v>11697</v>
      </c>
      <c r="J4844" s="1">
        <v>45995</v>
      </c>
      <c r="K4844"/>
      <c r="L4844" s="4">
        <v>0</v>
      </c>
      <c r="M4844" s="4" t="str">
        <f t="shared" si="453"/>
        <v>Low Sales</v>
      </c>
      <c r="N4844" s="2" t="str">
        <f t="shared" si="454"/>
        <v>Grade C</v>
      </c>
      <c r="O4844">
        <v>10</v>
      </c>
      <c r="P4844" s="4">
        <v>10</v>
      </c>
      <c r="Q4844" t="s">
        <v>23</v>
      </c>
      <c r="R4844" s="4">
        <v>12</v>
      </c>
      <c r="S4844" t="str">
        <f>CONCATENATE(OrdersTable[[#This Row],[Clean_ID]],"-",OrdersTable[[#This Row],[Clean_Region]],"-",OrdersTable[[#This Row],[Clean_Product]])</f>
        <v>5842-EAST-Office Supplies</v>
      </c>
    </row>
    <row r="4845" spans="1:19" x14ac:dyDescent="0.3">
      <c r="A4845" t="s">
        <v>11698</v>
      </c>
      <c r="B4845" t="str">
        <f t="shared" si="450"/>
        <v>5843</v>
      </c>
      <c r="C4845" t="s">
        <v>11699</v>
      </c>
      <c r="D4845" t="str">
        <f t="shared" si="455"/>
        <v>Yolanda Lee</v>
      </c>
      <c r="E4845" t="s">
        <v>21</v>
      </c>
      <c r="F4845" t="str">
        <f t="shared" si="451"/>
        <v>CENTRAL</v>
      </c>
      <c r="G4845" t="s">
        <v>80</v>
      </c>
      <c r="H4845" t="str">
        <f t="shared" si="452"/>
        <v>Furniture</v>
      </c>
      <c r="I4845" s="2" t="s">
        <v>1104</v>
      </c>
      <c r="J4845" s="1">
        <v>45899</v>
      </c>
      <c r="K4845"/>
      <c r="L4845" s="4">
        <v>0</v>
      </c>
      <c r="M4845" s="4" t="str">
        <f t="shared" si="453"/>
        <v>Low Sales</v>
      </c>
      <c r="N4845" s="2" t="str">
        <f t="shared" si="454"/>
        <v>Grade C</v>
      </c>
      <c r="O4845">
        <v>20</v>
      </c>
      <c r="P4845" s="4">
        <v>20</v>
      </c>
      <c r="Q4845" t="s">
        <v>23</v>
      </c>
      <c r="R4845" s="4">
        <v>10</v>
      </c>
      <c r="S4845" t="str">
        <f>CONCATENATE(OrdersTable[[#This Row],[Clean_ID]],"-",OrdersTable[[#This Row],[Clean_Region]],"-",OrdersTable[[#This Row],[Clean_Product]])</f>
        <v>5843-CENTRAL-Furniture</v>
      </c>
    </row>
    <row r="4846" spans="1:19" x14ac:dyDescent="0.3">
      <c r="A4846" t="s">
        <v>11700</v>
      </c>
      <c r="B4846" t="str">
        <f t="shared" si="450"/>
        <v>5844</v>
      </c>
      <c r="C4846" t="s">
        <v>11701</v>
      </c>
      <c r="D4846" t="str">
        <f t="shared" si="455"/>
        <v>Lisa Banks</v>
      </c>
      <c r="E4846" t="s">
        <v>51</v>
      </c>
      <c r="F4846" t="str">
        <f t="shared" si="451"/>
        <v>WEST</v>
      </c>
      <c r="G4846" t="s">
        <v>80</v>
      </c>
      <c r="H4846" t="str">
        <f t="shared" si="452"/>
        <v>Furniture</v>
      </c>
      <c r="I4846" s="2" t="s">
        <v>624</v>
      </c>
      <c r="J4846" s="1">
        <v>45718</v>
      </c>
      <c r="K4846"/>
      <c r="L4846" s="4">
        <v>0</v>
      </c>
      <c r="M4846" s="4" t="str">
        <f t="shared" si="453"/>
        <v>Low Sales</v>
      </c>
      <c r="N4846" s="2" t="str">
        <f t="shared" si="454"/>
        <v>Grade C</v>
      </c>
      <c r="O4846">
        <v>15</v>
      </c>
      <c r="P4846" s="4">
        <v>15</v>
      </c>
      <c r="Q4846" t="s">
        <v>14</v>
      </c>
      <c r="R4846" s="4">
        <v>1</v>
      </c>
      <c r="S4846" t="str">
        <f>CONCATENATE(OrdersTable[[#This Row],[Clean_ID]],"-",OrdersTable[[#This Row],[Clean_Region]],"-",OrdersTable[[#This Row],[Clean_Product]])</f>
        <v>5844-WEST-Furniture</v>
      </c>
    </row>
    <row r="4847" spans="1:19" x14ac:dyDescent="0.3">
      <c r="A4847" t="s">
        <v>11702</v>
      </c>
      <c r="B4847" t="str">
        <f t="shared" si="450"/>
        <v>5845</v>
      </c>
      <c r="C4847" t="s">
        <v>11703</v>
      </c>
      <c r="D4847" t="str">
        <f t="shared" si="455"/>
        <v>Christopher Sherman</v>
      </c>
      <c r="E4847" t="s">
        <v>26</v>
      </c>
      <c r="F4847" t="str">
        <f t="shared" si="451"/>
        <v>EAST</v>
      </c>
      <c r="G4847" t="s">
        <v>80</v>
      </c>
      <c r="H4847" t="str">
        <f t="shared" si="452"/>
        <v>Furniture</v>
      </c>
      <c r="I4847" s="2" t="s">
        <v>11704</v>
      </c>
      <c r="J4847" s="1">
        <v>45970</v>
      </c>
      <c r="K4847">
        <v>3662.33</v>
      </c>
      <c r="L4847" s="4">
        <v>3662.33</v>
      </c>
      <c r="M4847" s="4" t="str">
        <f t="shared" si="453"/>
        <v>High Sales</v>
      </c>
      <c r="N4847" s="2" t="str">
        <f t="shared" si="454"/>
        <v>Grade B</v>
      </c>
      <c r="O4847">
        <v>15</v>
      </c>
      <c r="P4847" s="4">
        <v>15</v>
      </c>
      <c r="Q4847" t="s">
        <v>14</v>
      </c>
      <c r="R4847" s="4">
        <v>13</v>
      </c>
      <c r="S4847" t="str">
        <f>CONCATENATE(OrdersTable[[#This Row],[Clean_ID]],"-",OrdersTable[[#This Row],[Clean_Region]],"-",OrdersTable[[#This Row],[Clean_Product]])</f>
        <v>5845-EAST-Furniture</v>
      </c>
    </row>
    <row r="4848" spans="1:19" x14ac:dyDescent="0.3">
      <c r="A4848" t="s">
        <v>11705</v>
      </c>
      <c r="B4848" t="str">
        <f t="shared" si="450"/>
        <v>5846</v>
      </c>
      <c r="C4848" t="s">
        <v>11706</v>
      </c>
      <c r="D4848" t="str">
        <f t="shared" si="455"/>
        <v>Martha Bell</v>
      </c>
      <c r="E4848" t="s">
        <v>26</v>
      </c>
      <c r="F4848" t="str">
        <f t="shared" si="451"/>
        <v>EAST</v>
      </c>
      <c r="G4848" t="s">
        <v>80</v>
      </c>
      <c r="H4848" t="str">
        <f t="shared" si="452"/>
        <v>Furniture</v>
      </c>
      <c r="I4848" s="2" t="s">
        <v>7024</v>
      </c>
      <c r="J4848" s="1">
        <v>45875</v>
      </c>
      <c r="K4848"/>
      <c r="L4848" s="4">
        <v>0</v>
      </c>
      <c r="M4848" s="4" t="str">
        <f t="shared" si="453"/>
        <v>Low Sales</v>
      </c>
      <c r="N4848" s="2" t="str">
        <f t="shared" si="454"/>
        <v>Grade C</v>
      </c>
      <c r="O4848">
        <v>20</v>
      </c>
      <c r="P4848" s="4">
        <v>20</v>
      </c>
      <c r="Q4848" t="s">
        <v>14</v>
      </c>
      <c r="R4848" s="4">
        <v>14</v>
      </c>
      <c r="S4848" t="str">
        <f>CONCATENATE(OrdersTable[[#This Row],[Clean_ID]],"-",OrdersTable[[#This Row],[Clean_Region]],"-",OrdersTable[[#This Row],[Clean_Product]])</f>
        <v>5846-EAST-Furniture</v>
      </c>
    </row>
    <row r="4849" spans="1:19" x14ac:dyDescent="0.3">
      <c r="A4849" t="s">
        <v>11707</v>
      </c>
      <c r="B4849" t="str">
        <f t="shared" si="450"/>
        <v>5847</v>
      </c>
      <c r="C4849" t="s">
        <v>11708</v>
      </c>
      <c r="D4849" t="str">
        <f t="shared" si="455"/>
        <v>Keith Nelson</v>
      </c>
      <c r="E4849" t="s">
        <v>44</v>
      </c>
      <c r="F4849" t="str">
        <f t="shared" si="451"/>
        <v>SOUTH</v>
      </c>
      <c r="G4849" t="s">
        <v>40</v>
      </c>
      <c r="H4849" t="str">
        <f t="shared" si="452"/>
        <v>Office Supplies</v>
      </c>
      <c r="I4849" s="2" t="s">
        <v>3388</v>
      </c>
      <c r="J4849" s="1">
        <v>46077</v>
      </c>
      <c r="K4849"/>
      <c r="L4849" s="4">
        <v>0</v>
      </c>
      <c r="M4849" s="4" t="str">
        <f t="shared" si="453"/>
        <v>Low Sales</v>
      </c>
      <c r="N4849" s="2" t="str">
        <f t="shared" si="454"/>
        <v>Grade C</v>
      </c>
      <c r="O4849">
        <v>20</v>
      </c>
      <c r="P4849" s="4">
        <v>20</v>
      </c>
      <c r="Q4849" t="s">
        <v>14</v>
      </c>
      <c r="R4849" s="4">
        <v>14</v>
      </c>
      <c r="S4849" t="str">
        <f>CONCATENATE(OrdersTable[[#This Row],[Clean_ID]],"-",OrdersTable[[#This Row],[Clean_Region]],"-",OrdersTable[[#This Row],[Clean_Product]])</f>
        <v>5847-SOUTH-Office Supplies</v>
      </c>
    </row>
    <row r="4850" spans="1:19" x14ac:dyDescent="0.3">
      <c r="A4850" t="s">
        <v>11709</v>
      </c>
      <c r="B4850" t="str">
        <f t="shared" si="450"/>
        <v>5848</v>
      </c>
      <c r="C4850" t="s">
        <v>11710</v>
      </c>
      <c r="D4850" t="str">
        <f t="shared" si="455"/>
        <v>Mr. Patrick Flores</v>
      </c>
      <c r="E4850" t="s">
        <v>21</v>
      </c>
      <c r="F4850" t="str">
        <f t="shared" si="451"/>
        <v>CENTRAL</v>
      </c>
      <c r="G4850" t="s">
        <v>35</v>
      </c>
      <c r="H4850" t="str">
        <f t="shared" si="452"/>
        <v>Electronics</v>
      </c>
      <c r="I4850" s="2" t="s">
        <v>11711</v>
      </c>
      <c r="J4850" s="1">
        <v>45390</v>
      </c>
      <c r="K4850"/>
      <c r="L4850" s="4">
        <v>0</v>
      </c>
      <c r="M4850" s="4" t="str">
        <f t="shared" si="453"/>
        <v>Low Sales</v>
      </c>
      <c r="N4850" s="2" t="str">
        <f t="shared" si="454"/>
        <v>Grade C</v>
      </c>
      <c r="O4850">
        <v>20</v>
      </c>
      <c r="P4850" s="4">
        <v>20</v>
      </c>
      <c r="Q4850" t="s">
        <v>14</v>
      </c>
      <c r="R4850" s="4">
        <v>15</v>
      </c>
      <c r="S4850" t="str">
        <f>CONCATENATE(OrdersTable[[#This Row],[Clean_ID]],"-",OrdersTable[[#This Row],[Clean_Region]],"-",OrdersTable[[#This Row],[Clean_Product]])</f>
        <v>5848-CENTRAL-Electronics</v>
      </c>
    </row>
    <row r="4851" spans="1:19" x14ac:dyDescent="0.3">
      <c r="A4851" t="s">
        <v>11712</v>
      </c>
      <c r="B4851" t="str">
        <f t="shared" si="450"/>
        <v>5849</v>
      </c>
      <c r="C4851" t="s">
        <v>11713</v>
      </c>
      <c r="D4851" t="str">
        <f t="shared" si="455"/>
        <v>Amy Lewis</v>
      </c>
      <c r="E4851" t="s">
        <v>51</v>
      </c>
      <c r="F4851" t="str">
        <f t="shared" si="451"/>
        <v>WEST</v>
      </c>
      <c r="G4851" t="s">
        <v>40</v>
      </c>
      <c r="H4851" t="str">
        <f t="shared" si="452"/>
        <v>Office Supplies</v>
      </c>
      <c r="I4851" s="2" t="s">
        <v>11714</v>
      </c>
      <c r="J4851" s="1">
        <v>45375</v>
      </c>
      <c r="K4851">
        <v>481.01</v>
      </c>
      <c r="L4851" s="4">
        <v>481.01</v>
      </c>
      <c r="M4851" s="4" t="str">
        <f t="shared" si="453"/>
        <v>Low Sales</v>
      </c>
      <c r="N4851" s="2" t="str">
        <f t="shared" si="454"/>
        <v>Grade C</v>
      </c>
      <c r="O4851"/>
      <c r="P4851" s="4">
        <v>0</v>
      </c>
      <c r="Q4851" t="s">
        <v>31</v>
      </c>
      <c r="R4851" s="4">
        <v>3</v>
      </c>
      <c r="S4851" t="str">
        <f>CONCATENATE(OrdersTable[[#This Row],[Clean_ID]],"-",OrdersTable[[#This Row],[Clean_Region]],"-",OrdersTable[[#This Row],[Clean_Product]])</f>
        <v>5849-WEST-Office Supplies</v>
      </c>
    </row>
    <row r="4852" spans="1:19" x14ac:dyDescent="0.3">
      <c r="A4852" t="s">
        <v>11715</v>
      </c>
      <c r="B4852" t="str">
        <f t="shared" si="450"/>
        <v>5850</v>
      </c>
      <c r="C4852" t="s">
        <v>11716</v>
      </c>
      <c r="D4852" t="str">
        <f t="shared" si="455"/>
        <v>Mr. Eric Thomas Jr.</v>
      </c>
      <c r="E4852" t="s">
        <v>51</v>
      </c>
      <c r="F4852" t="str">
        <f t="shared" si="451"/>
        <v>WEST</v>
      </c>
      <c r="G4852" t="s">
        <v>80</v>
      </c>
      <c r="H4852" t="str">
        <f t="shared" si="452"/>
        <v>Furniture</v>
      </c>
      <c r="I4852" s="2" t="s">
        <v>141</v>
      </c>
      <c r="J4852" s="1">
        <v>45971</v>
      </c>
      <c r="K4852"/>
      <c r="L4852" s="4">
        <v>0</v>
      </c>
      <c r="M4852" s="4" t="str">
        <f t="shared" si="453"/>
        <v>Low Sales</v>
      </c>
      <c r="N4852" s="2" t="str">
        <f t="shared" si="454"/>
        <v>Grade C</v>
      </c>
      <c r="O4852">
        <v>5</v>
      </c>
      <c r="P4852" s="4">
        <v>5</v>
      </c>
      <c r="Q4852" t="s">
        <v>37</v>
      </c>
      <c r="R4852" s="4">
        <v>1</v>
      </c>
      <c r="S4852" t="str">
        <f>CONCATENATE(OrdersTable[[#This Row],[Clean_ID]],"-",OrdersTable[[#This Row],[Clean_Region]],"-",OrdersTable[[#This Row],[Clean_Product]])</f>
        <v>5850-WEST-Furniture</v>
      </c>
    </row>
    <row r="4853" spans="1:19" x14ac:dyDescent="0.3">
      <c r="A4853" t="s">
        <v>11717</v>
      </c>
      <c r="B4853" t="str">
        <f t="shared" si="450"/>
        <v>5851</v>
      </c>
      <c r="C4853" t="s">
        <v>11718</v>
      </c>
      <c r="D4853" t="str">
        <f t="shared" si="455"/>
        <v>James Byrd</v>
      </c>
      <c r="E4853" t="s">
        <v>44</v>
      </c>
      <c r="F4853" t="str">
        <f t="shared" si="451"/>
        <v>SOUTH</v>
      </c>
      <c r="G4853" t="s">
        <v>40</v>
      </c>
      <c r="H4853" t="str">
        <f t="shared" si="452"/>
        <v>Office Supplies</v>
      </c>
      <c r="I4853" s="2" t="s">
        <v>400</v>
      </c>
      <c r="J4853" s="1">
        <v>45645</v>
      </c>
      <c r="K4853"/>
      <c r="L4853" s="4">
        <v>0</v>
      </c>
      <c r="M4853" s="4" t="str">
        <f t="shared" si="453"/>
        <v>Low Sales</v>
      </c>
      <c r="N4853" s="2" t="str">
        <f t="shared" si="454"/>
        <v>Grade C</v>
      </c>
      <c r="O4853"/>
      <c r="P4853" s="4">
        <v>0</v>
      </c>
      <c r="Q4853" t="s">
        <v>18</v>
      </c>
      <c r="R4853" s="4">
        <v>6</v>
      </c>
      <c r="S4853" t="str">
        <f>CONCATENATE(OrdersTable[[#This Row],[Clean_ID]],"-",OrdersTable[[#This Row],[Clean_Region]],"-",OrdersTable[[#This Row],[Clean_Product]])</f>
        <v>5851-SOUTH-Office Supplies</v>
      </c>
    </row>
    <row r="4854" spans="1:19" x14ac:dyDescent="0.3">
      <c r="A4854" t="s">
        <v>11719</v>
      </c>
      <c r="B4854" t="str">
        <f t="shared" si="450"/>
        <v>5852</v>
      </c>
      <c r="C4854" t="s">
        <v>3538</v>
      </c>
      <c r="D4854" t="str">
        <f t="shared" si="455"/>
        <v>Gregory Smith</v>
      </c>
      <c r="E4854" t="s">
        <v>51</v>
      </c>
      <c r="F4854" t="str">
        <f t="shared" si="451"/>
        <v>WEST</v>
      </c>
      <c r="G4854" t="s">
        <v>40</v>
      </c>
      <c r="H4854" t="str">
        <f t="shared" si="452"/>
        <v>Office Supplies</v>
      </c>
      <c r="I4854" s="2" t="s">
        <v>8009</v>
      </c>
      <c r="J4854" s="1">
        <v>45360</v>
      </c>
      <c r="K4854"/>
      <c r="L4854" s="4">
        <v>0</v>
      </c>
      <c r="M4854" s="4" t="str">
        <f t="shared" si="453"/>
        <v>Low Sales</v>
      </c>
      <c r="N4854" s="2" t="str">
        <f t="shared" si="454"/>
        <v>Grade C</v>
      </c>
      <c r="O4854">
        <v>10</v>
      </c>
      <c r="P4854" s="4">
        <v>10</v>
      </c>
      <c r="Q4854" t="s">
        <v>23</v>
      </c>
      <c r="R4854" s="4">
        <v>13</v>
      </c>
      <c r="S4854" t="str">
        <f>CONCATENATE(OrdersTable[[#This Row],[Clean_ID]],"-",OrdersTable[[#This Row],[Clean_Region]],"-",OrdersTable[[#This Row],[Clean_Product]])</f>
        <v>5852-WEST-Office Supplies</v>
      </c>
    </row>
    <row r="4855" spans="1:19" x14ac:dyDescent="0.3">
      <c r="A4855" t="s">
        <v>11720</v>
      </c>
      <c r="B4855" t="str">
        <f t="shared" si="450"/>
        <v>5853</v>
      </c>
      <c r="C4855" t="s">
        <v>2369</v>
      </c>
      <c r="D4855" t="str">
        <f t="shared" si="455"/>
        <v>Kevin Smith</v>
      </c>
      <c r="E4855" t="s">
        <v>51</v>
      </c>
      <c r="F4855" t="str">
        <f t="shared" si="451"/>
        <v>WEST</v>
      </c>
      <c r="G4855" t="s">
        <v>40</v>
      </c>
      <c r="H4855" t="str">
        <f t="shared" si="452"/>
        <v>Office Supplies</v>
      </c>
      <c r="I4855" s="2" t="s">
        <v>436</v>
      </c>
      <c r="J4855" s="1">
        <v>45506</v>
      </c>
      <c r="K4855"/>
      <c r="L4855" s="4">
        <v>0</v>
      </c>
      <c r="M4855" s="4" t="str">
        <f t="shared" si="453"/>
        <v>Low Sales</v>
      </c>
      <c r="N4855" s="2" t="str">
        <f t="shared" si="454"/>
        <v>Grade C</v>
      </c>
      <c r="O4855">
        <v>15</v>
      </c>
      <c r="P4855" s="4">
        <v>15</v>
      </c>
      <c r="Q4855" t="s">
        <v>31</v>
      </c>
      <c r="R4855" s="4">
        <v>8</v>
      </c>
      <c r="S4855" t="str">
        <f>CONCATENATE(OrdersTable[[#This Row],[Clean_ID]],"-",OrdersTable[[#This Row],[Clean_Region]],"-",OrdersTable[[#This Row],[Clean_Product]])</f>
        <v>5853-WEST-Office Supplies</v>
      </c>
    </row>
    <row r="4856" spans="1:19" x14ac:dyDescent="0.3">
      <c r="A4856" t="s">
        <v>11721</v>
      </c>
      <c r="B4856" t="str">
        <f t="shared" si="450"/>
        <v>5854</v>
      </c>
      <c r="C4856" t="s">
        <v>11722</v>
      </c>
      <c r="D4856" t="str">
        <f t="shared" si="455"/>
        <v>Sylvia Thomas</v>
      </c>
      <c r="E4856" t="s">
        <v>44</v>
      </c>
      <c r="F4856" t="str">
        <f t="shared" si="451"/>
        <v>SOUTH</v>
      </c>
      <c r="G4856" t="s">
        <v>35</v>
      </c>
      <c r="H4856" t="str">
        <f t="shared" si="452"/>
        <v>Electronics</v>
      </c>
      <c r="I4856" s="2" t="s">
        <v>5119</v>
      </c>
      <c r="J4856" s="1">
        <v>45550</v>
      </c>
      <c r="K4856"/>
      <c r="L4856" s="4">
        <v>0</v>
      </c>
      <c r="M4856" s="4" t="str">
        <f t="shared" si="453"/>
        <v>Low Sales</v>
      </c>
      <c r="N4856" s="2" t="str">
        <f t="shared" si="454"/>
        <v>Grade C</v>
      </c>
      <c r="O4856">
        <v>10</v>
      </c>
      <c r="P4856" s="4">
        <v>10</v>
      </c>
      <c r="Q4856" t="s">
        <v>31</v>
      </c>
      <c r="R4856" s="4">
        <v>2</v>
      </c>
      <c r="S4856" t="str">
        <f>CONCATENATE(OrdersTable[[#This Row],[Clean_ID]],"-",OrdersTable[[#This Row],[Clean_Region]],"-",OrdersTable[[#This Row],[Clean_Product]])</f>
        <v>5854-SOUTH-Electronics</v>
      </c>
    </row>
    <row r="4857" spans="1:19" x14ac:dyDescent="0.3">
      <c r="A4857" t="s">
        <v>11723</v>
      </c>
      <c r="B4857" t="str">
        <f t="shared" si="450"/>
        <v>5855</v>
      </c>
      <c r="C4857" t="s">
        <v>11724</v>
      </c>
      <c r="D4857" t="str">
        <f t="shared" si="455"/>
        <v>Frank Novak</v>
      </c>
      <c r="E4857" t="s">
        <v>44</v>
      </c>
      <c r="F4857" t="str">
        <f t="shared" si="451"/>
        <v>SOUTH</v>
      </c>
      <c r="G4857" t="s">
        <v>80</v>
      </c>
      <c r="H4857" t="str">
        <f t="shared" si="452"/>
        <v>Furniture</v>
      </c>
      <c r="I4857" s="2" t="s">
        <v>1021</v>
      </c>
      <c r="J4857" s="1">
        <v>45630</v>
      </c>
      <c r="K4857"/>
      <c r="L4857" s="4">
        <v>0</v>
      </c>
      <c r="M4857" s="4" t="str">
        <f t="shared" si="453"/>
        <v>Low Sales</v>
      </c>
      <c r="N4857" s="2" t="str">
        <f t="shared" si="454"/>
        <v>Grade C</v>
      </c>
      <c r="O4857">
        <v>20</v>
      </c>
      <c r="P4857" s="4">
        <v>20</v>
      </c>
      <c r="Q4857" t="s">
        <v>23</v>
      </c>
      <c r="R4857" s="4">
        <v>13</v>
      </c>
      <c r="S4857" t="str">
        <f>CONCATENATE(OrdersTable[[#This Row],[Clean_ID]],"-",OrdersTable[[#This Row],[Clean_Region]],"-",OrdersTable[[#This Row],[Clean_Product]])</f>
        <v>5855-SOUTH-Furniture</v>
      </c>
    </row>
    <row r="4858" spans="1:19" x14ac:dyDescent="0.3">
      <c r="A4858" t="s">
        <v>11725</v>
      </c>
      <c r="B4858" t="str">
        <f t="shared" si="450"/>
        <v>5856</v>
      </c>
      <c r="C4858" t="s">
        <v>11726</v>
      </c>
      <c r="D4858" t="str">
        <f t="shared" si="455"/>
        <v>Jennifer Walker</v>
      </c>
      <c r="E4858" t="s">
        <v>21</v>
      </c>
      <c r="F4858" t="str">
        <f t="shared" si="451"/>
        <v>CENTRAL</v>
      </c>
      <c r="G4858" t="s">
        <v>12</v>
      </c>
      <c r="H4858" t="str">
        <f t="shared" si="452"/>
        <v>Electronics</v>
      </c>
      <c r="I4858" s="2" t="s">
        <v>7217</v>
      </c>
      <c r="J4858" s="1">
        <v>45376</v>
      </c>
      <c r="K4858"/>
      <c r="L4858" s="4">
        <v>0</v>
      </c>
      <c r="M4858" s="4" t="str">
        <f t="shared" si="453"/>
        <v>Low Sales</v>
      </c>
      <c r="N4858" s="2" t="str">
        <f t="shared" si="454"/>
        <v>Grade C</v>
      </c>
      <c r="O4858">
        <v>10</v>
      </c>
      <c r="P4858" s="4">
        <v>10</v>
      </c>
      <c r="Q4858" t="s">
        <v>18</v>
      </c>
      <c r="R4858" s="4">
        <v>14</v>
      </c>
      <c r="S4858" t="str">
        <f>CONCATENATE(OrdersTable[[#This Row],[Clean_ID]],"-",OrdersTable[[#This Row],[Clean_Region]],"-",OrdersTable[[#This Row],[Clean_Product]])</f>
        <v>5856-CENTRAL-Electronics</v>
      </c>
    </row>
    <row r="4859" spans="1:19" x14ac:dyDescent="0.3">
      <c r="A4859" t="s">
        <v>11727</v>
      </c>
      <c r="B4859" t="str">
        <f t="shared" si="450"/>
        <v>5857</v>
      </c>
      <c r="C4859" t="s">
        <v>11728</v>
      </c>
      <c r="D4859" t="str">
        <f t="shared" si="455"/>
        <v>Jacob Maxwell</v>
      </c>
      <c r="E4859" t="s">
        <v>51</v>
      </c>
      <c r="F4859" t="str">
        <f t="shared" si="451"/>
        <v>WEST</v>
      </c>
      <c r="G4859" t="s">
        <v>80</v>
      </c>
      <c r="H4859" t="str">
        <f t="shared" si="452"/>
        <v>Furniture</v>
      </c>
      <c r="I4859" s="2" t="s">
        <v>10374</v>
      </c>
      <c r="J4859" s="1">
        <v>45928</v>
      </c>
      <c r="K4859"/>
      <c r="L4859" s="4">
        <v>0</v>
      </c>
      <c r="M4859" s="4" t="str">
        <f t="shared" si="453"/>
        <v>Low Sales</v>
      </c>
      <c r="N4859" s="2" t="str">
        <f t="shared" si="454"/>
        <v>Grade C</v>
      </c>
      <c r="O4859">
        <v>15</v>
      </c>
      <c r="P4859" s="4">
        <v>15</v>
      </c>
      <c r="Q4859" t="s">
        <v>18</v>
      </c>
      <c r="R4859" s="4">
        <v>4</v>
      </c>
      <c r="S4859" t="str">
        <f>CONCATENATE(OrdersTable[[#This Row],[Clean_ID]],"-",OrdersTable[[#This Row],[Clean_Region]],"-",OrdersTable[[#This Row],[Clean_Product]])</f>
        <v>5857-WEST-Furniture</v>
      </c>
    </row>
    <row r="4860" spans="1:19" x14ac:dyDescent="0.3">
      <c r="A4860" t="s">
        <v>11729</v>
      </c>
      <c r="B4860" t="str">
        <f t="shared" si="450"/>
        <v>5858</v>
      </c>
      <c r="C4860" t="s">
        <v>11730</v>
      </c>
      <c r="D4860" t="str">
        <f t="shared" si="455"/>
        <v>Stephen Reynolds</v>
      </c>
      <c r="E4860" t="s">
        <v>21</v>
      </c>
      <c r="F4860" t="str">
        <f t="shared" si="451"/>
        <v>CENTRAL</v>
      </c>
      <c r="G4860" t="s">
        <v>35</v>
      </c>
      <c r="H4860" t="str">
        <f t="shared" si="452"/>
        <v>Electronics</v>
      </c>
      <c r="I4860" s="2" t="s">
        <v>6615</v>
      </c>
      <c r="J4860" s="1">
        <v>45800</v>
      </c>
      <c r="K4860">
        <v>3409.29</v>
      </c>
      <c r="L4860" s="4">
        <v>3409.29</v>
      </c>
      <c r="M4860" s="4" t="str">
        <f t="shared" si="453"/>
        <v>High Sales</v>
      </c>
      <c r="N4860" s="2" t="str">
        <f t="shared" si="454"/>
        <v>Grade B</v>
      </c>
      <c r="O4860">
        <v>10</v>
      </c>
      <c r="P4860" s="4">
        <v>10</v>
      </c>
      <c r="Q4860" t="s">
        <v>14</v>
      </c>
      <c r="R4860" s="4">
        <v>14</v>
      </c>
      <c r="S4860" t="str">
        <f>CONCATENATE(OrdersTable[[#This Row],[Clean_ID]],"-",OrdersTable[[#This Row],[Clean_Region]],"-",OrdersTable[[#This Row],[Clean_Product]])</f>
        <v>5858-CENTRAL-Electronics</v>
      </c>
    </row>
    <row r="4861" spans="1:19" x14ac:dyDescent="0.3">
      <c r="A4861" t="s">
        <v>11731</v>
      </c>
      <c r="B4861" t="str">
        <f t="shared" si="450"/>
        <v>5859</v>
      </c>
      <c r="C4861" t="s">
        <v>11732</v>
      </c>
      <c r="D4861" t="str">
        <f t="shared" si="455"/>
        <v>Martha Soto</v>
      </c>
      <c r="E4861" t="s">
        <v>44</v>
      </c>
      <c r="F4861" t="str">
        <f t="shared" si="451"/>
        <v>SOUTH</v>
      </c>
      <c r="G4861" t="s">
        <v>40</v>
      </c>
      <c r="H4861" t="str">
        <f t="shared" si="452"/>
        <v>Office Supplies</v>
      </c>
      <c r="I4861" s="2" t="s">
        <v>7584</v>
      </c>
      <c r="J4861" s="1">
        <v>45567</v>
      </c>
      <c r="K4861">
        <v>2216.4</v>
      </c>
      <c r="L4861" s="4">
        <v>2216.4</v>
      </c>
      <c r="M4861" s="4" t="str">
        <f t="shared" si="453"/>
        <v>Low Sales</v>
      </c>
      <c r="N4861" s="2" t="str">
        <f t="shared" si="454"/>
        <v>Grade B</v>
      </c>
      <c r="O4861"/>
      <c r="P4861" s="4">
        <v>0</v>
      </c>
      <c r="Q4861" t="s">
        <v>31</v>
      </c>
      <c r="R4861" s="4">
        <v>13</v>
      </c>
      <c r="S4861" t="str">
        <f>CONCATENATE(OrdersTable[[#This Row],[Clean_ID]],"-",OrdersTable[[#This Row],[Clean_Region]],"-",OrdersTable[[#This Row],[Clean_Product]])</f>
        <v>5859-SOUTH-Office Supplies</v>
      </c>
    </row>
    <row r="4862" spans="1:19" x14ac:dyDescent="0.3">
      <c r="A4862" t="s">
        <v>11733</v>
      </c>
      <c r="B4862" t="str">
        <f t="shared" si="450"/>
        <v>5860</v>
      </c>
      <c r="C4862" t="s">
        <v>11734</v>
      </c>
      <c r="D4862" t="str">
        <f t="shared" si="455"/>
        <v>Kristina Castro</v>
      </c>
      <c r="E4862" t="s">
        <v>34</v>
      </c>
      <c r="F4862" t="str">
        <f t="shared" si="451"/>
        <v>NORTH</v>
      </c>
      <c r="G4862" t="s">
        <v>40</v>
      </c>
      <c r="H4862" t="str">
        <f t="shared" si="452"/>
        <v>Office Supplies</v>
      </c>
      <c r="I4862" s="2" t="s">
        <v>2080</v>
      </c>
      <c r="J4862" s="1">
        <v>45876</v>
      </c>
      <c r="K4862">
        <v>456.63</v>
      </c>
      <c r="L4862" s="4">
        <v>456.63</v>
      </c>
      <c r="M4862" s="4" t="str">
        <f t="shared" si="453"/>
        <v>Low Sales</v>
      </c>
      <c r="N4862" s="2" t="str">
        <f t="shared" si="454"/>
        <v>Grade C</v>
      </c>
      <c r="O4862">
        <v>15</v>
      </c>
      <c r="P4862" s="4">
        <v>15</v>
      </c>
      <c r="Q4862" t="s">
        <v>18</v>
      </c>
      <c r="R4862" s="4">
        <v>7</v>
      </c>
      <c r="S4862" t="str">
        <f>CONCATENATE(OrdersTable[[#This Row],[Clean_ID]],"-",OrdersTable[[#This Row],[Clean_Region]],"-",OrdersTable[[#This Row],[Clean_Product]])</f>
        <v>5860-NORTH-Office Supplies</v>
      </c>
    </row>
    <row r="4863" spans="1:19" x14ac:dyDescent="0.3">
      <c r="A4863" t="s">
        <v>11735</v>
      </c>
      <c r="B4863" t="str">
        <f t="shared" si="450"/>
        <v>5861</v>
      </c>
      <c r="C4863" t="s">
        <v>11736</v>
      </c>
      <c r="D4863" t="str">
        <f t="shared" si="455"/>
        <v>Michael Luna</v>
      </c>
      <c r="E4863" t="s">
        <v>21</v>
      </c>
      <c r="F4863" t="str">
        <f t="shared" si="451"/>
        <v>CENTRAL</v>
      </c>
      <c r="G4863" t="s">
        <v>40</v>
      </c>
      <c r="H4863" t="str">
        <f t="shared" si="452"/>
        <v>Office Supplies</v>
      </c>
      <c r="I4863" s="2" t="s">
        <v>4013</v>
      </c>
      <c r="J4863" s="1">
        <v>45773</v>
      </c>
      <c r="K4863"/>
      <c r="L4863" s="4">
        <v>0</v>
      </c>
      <c r="M4863" s="4" t="str">
        <f t="shared" si="453"/>
        <v>Low Sales</v>
      </c>
      <c r="N4863" s="2" t="str">
        <f t="shared" si="454"/>
        <v>Grade C</v>
      </c>
      <c r="O4863">
        <v>5</v>
      </c>
      <c r="P4863" s="4">
        <v>5</v>
      </c>
      <c r="Q4863" t="s">
        <v>18</v>
      </c>
      <c r="R4863" s="4">
        <v>11</v>
      </c>
      <c r="S4863" t="str">
        <f>CONCATENATE(OrdersTable[[#This Row],[Clean_ID]],"-",OrdersTable[[#This Row],[Clean_Region]],"-",OrdersTable[[#This Row],[Clean_Product]])</f>
        <v>5861-CENTRAL-Office Supplies</v>
      </c>
    </row>
    <row r="4864" spans="1:19" x14ac:dyDescent="0.3">
      <c r="A4864" t="s">
        <v>11737</v>
      </c>
      <c r="B4864" t="str">
        <f t="shared" si="450"/>
        <v>5862</v>
      </c>
      <c r="C4864" t="s">
        <v>10873</v>
      </c>
      <c r="D4864" t="str">
        <f t="shared" si="455"/>
        <v>Amy Garcia</v>
      </c>
      <c r="E4864" t="s">
        <v>21</v>
      </c>
      <c r="F4864" t="str">
        <f t="shared" si="451"/>
        <v>CENTRAL</v>
      </c>
      <c r="G4864" t="s">
        <v>35</v>
      </c>
      <c r="H4864" t="str">
        <f t="shared" si="452"/>
        <v>Electronics</v>
      </c>
      <c r="I4864" s="2" t="s">
        <v>1424</v>
      </c>
      <c r="J4864" s="1">
        <v>45676</v>
      </c>
      <c r="K4864">
        <v>1275.9100000000001</v>
      </c>
      <c r="L4864" s="4">
        <v>1275.9100000000001</v>
      </c>
      <c r="M4864" s="4" t="str">
        <f t="shared" si="453"/>
        <v>Low Sales</v>
      </c>
      <c r="N4864" s="2" t="str">
        <f t="shared" si="454"/>
        <v>Grade C</v>
      </c>
      <c r="O4864"/>
      <c r="P4864" s="4">
        <v>0</v>
      </c>
      <c r="Q4864" t="s">
        <v>31</v>
      </c>
      <c r="R4864" s="4">
        <v>7</v>
      </c>
      <c r="S4864" t="str">
        <f>CONCATENATE(OrdersTable[[#This Row],[Clean_ID]],"-",OrdersTable[[#This Row],[Clean_Region]],"-",OrdersTable[[#This Row],[Clean_Product]])</f>
        <v>5862-CENTRAL-Electronics</v>
      </c>
    </row>
    <row r="4865" spans="1:19" x14ac:dyDescent="0.3">
      <c r="A4865" t="s">
        <v>11738</v>
      </c>
      <c r="B4865" t="str">
        <f t="shared" si="450"/>
        <v>5863</v>
      </c>
      <c r="C4865" t="s">
        <v>11739</v>
      </c>
      <c r="D4865" t="str">
        <f t="shared" si="455"/>
        <v>Darlene Robinson</v>
      </c>
      <c r="E4865" t="s">
        <v>34</v>
      </c>
      <c r="F4865" t="str">
        <f t="shared" si="451"/>
        <v>NORTH</v>
      </c>
      <c r="G4865" t="s">
        <v>40</v>
      </c>
      <c r="H4865" t="str">
        <f t="shared" si="452"/>
        <v>Office Supplies</v>
      </c>
      <c r="I4865" s="2" t="s">
        <v>4903</v>
      </c>
      <c r="J4865" s="1">
        <v>45425</v>
      </c>
      <c r="K4865">
        <v>2200.21</v>
      </c>
      <c r="L4865" s="4">
        <v>2200.21</v>
      </c>
      <c r="M4865" s="4" t="str">
        <f t="shared" si="453"/>
        <v>Low Sales</v>
      </c>
      <c r="N4865" s="2" t="str">
        <f t="shared" si="454"/>
        <v>Grade B</v>
      </c>
      <c r="O4865">
        <v>5</v>
      </c>
      <c r="P4865" s="4">
        <v>5</v>
      </c>
      <c r="Q4865" t="s">
        <v>31</v>
      </c>
      <c r="R4865" s="4">
        <v>1</v>
      </c>
      <c r="S4865" t="str">
        <f>CONCATENATE(OrdersTable[[#This Row],[Clean_ID]],"-",OrdersTable[[#This Row],[Clean_Region]],"-",OrdersTable[[#This Row],[Clean_Product]])</f>
        <v>5863-NORTH-Office Supplies</v>
      </c>
    </row>
    <row r="4866" spans="1:19" x14ac:dyDescent="0.3">
      <c r="A4866" t="s">
        <v>11740</v>
      </c>
      <c r="B4866" t="str">
        <f t="shared" ref="B4866:B4929" si="456">RIGHT(A4866, 4)</f>
        <v>5864</v>
      </c>
      <c r="C4866" t="s">
        <v>11741</v>
      </c>
      <c r="D4866" t="str">
        <f t="shared" si="455"/>
        <v>Tiffany Morales</v>
      </c>
      <c r="E4866" t="s">
        <v>21</v>
      </c>
      <c r="F4866" t="str">
        <f t="shared" ref="F4866:F4929" si="457">UPPER(TRIM(E4866))</f>
        <v>CENTRAL</v>
      </c>
      <c r="G4866" t="s">
        <v>40</v>
      </c>
      <c r="H4866" t="str">
        <f t="shared" ref="H4866:H4929" si="458">PROPER(TRIM(G4866))</f>
        <v>Office Supplies</v>
      </c>
      <c r="I4866" s="2" t="s">
        <v>7287</v>
      </c>
      <c r="J4866" s="1">
        <v>45436</v>
      </c>
      <c r="K4866">
        <v>2019.47</v>
      </c>
      <c r="L4866" s="4">
        <v>2019.47</v>
      </c>
      <c r="M4866" s="4" t="str">
        <f t="shared" ref="M4866:M4929" si="459">IF(L4866&gt;2500, "High Sales", "Low Sales")</f>
        <v>Low Sales</v>
      </c>
      <c r="N4866" s="2" t="str">
        <f t="shared" ref="N4866:N4929" si="460">IF(OR(ISBLANK(L4866), L4866="", L4866=0), "Grade C", IF(L4866&gt;=4000, "Grade A", IF(L4866&gt;=2000, "Grade B", "Grade C")))</f>
        <v>Grade B</v>
      </c>
      <c r="O4866">
        <v>10</v>
      </c>
      <c r="P4866" s="4">
        <v>10</v>
      </c>
      <c r="Q4866" t="s">
        <v>31</v>
      </c>
      <c r="R4866" s="4">
        <v>15</v>
      </c>
      <c r="S4866" t="str">
        <f>CONCATENATE(OrdersTable[[#This Row],[Clean_ID]],"-",OrdersTable[[#This Row],[Clean_Region]],"-",OrdersTable[[#This Row],[Clean_Product]])</f>
        <v>5864-CENTRAL-Office Supplies</v>
      </c>
    </row>
    <row r="4867" spans="1:19" x14ac:dyDescent="0.3">
      <c r="A4867" t="s">
        <v>11742</v>
      </c>
      <c r="B4867" t="str">
        <f t="shared" si="456"/>
        <v>5865</v>
      </c>
      <c r="C4867" t="s">
        <v>11743</v>
      </c>
      <c r="D4867" t="str">
        <f t="shared" ref="D4867:D4930" si="461">PROPER(TRIM(C4867))</f>
        <v>Lisa Ramirez</v>
      </c>
      <c r="E4867" t="s">
        <v>51</v>
      </c>
      <c r="F4867" t="str">
        <f t="shared" si="457"/>
        <v>WEST</v>
      </c>
      <c r="G4867" t="s">
        <v>12</v>
      </c>
      <c r="H4867" t="str">
        <f t="shared" si="458"/>
        <v>Electronics</v>
      </c>
      <c r="I4867" s="2" t="s">
        <v>1113</v>
      </c>
      <c r="J4867" s="1">
        <v>45362</v>
      </c>
      <c r="K4867"/>
      <c r="L4867" s="4">
        <v>0</v>
      </c>
      <c r="M4867" s="4" t="str">
        <f t="shared" si="459"/>
        <v>Low Sales</v>
      </c>
      <c r="N4867" s="2" t="str">
        <f t="shared" si="460"/>
        <v>Grade C</v>
      </c>
      <c r="O4867">
        <v>10</v>
      </c>
      <c r="P4867" s="4">
        <v>10</v>
      </c>
      <c r="Q4867" t="s">
        <v>23</v>
      </c>
      <c r="R4867" s="4">
        <v>3</v>
      </c>
      <c r="S4867" t="str">
        <f>CONCATENATE(OrdersTable[[#This Row],[Clean_ID]],"-",OrdersTable[[#This Row],[Clean_Region]],"-",OrdersTable[[#This Row],[Clean_Product]])</f>
        <v>5865-WEST-Electronics</v>
      </c>
    </row>
    <row r="4868" spans="1:19" x14ac:dyDescent="0.3">
      <c r="A4868" t="s">
        <v>11744</v>
      </c>
      <c r="B4868" t="str">
        <f t="shared" si="456"/>
        <v>5866</v>
      </c>
      <c r="C4868" t="s">
        <v>11745</v>
      </c>
      <c r="D4868" t="str">
        <f t="shared" si="461"/>
        <v>Kimberly Gomez</v>
      </c>
      <c r="E4868" t="s">
        <v>21</v>
      </c>
      <c r="F4868" t="str">
        <f t="shared" si="457"/>
        <v>CENTRAL</v>
      </c>
      <c r="G4868" t="s">
        <v>80</v>
      </c>
      <c r="H4868" t="str">
        <f t="shared" si="458"/>
        <v>Furniture</v>
      </c>
      <c r="I4868" s="2" t="s">
        <v>4537</v>
      </c>
      <c r="J4868" s="1">
        <v>45958</v>
      </c>
      <c r="K4868">
        <v>4514.57</v>
      </c>
      <c r="L4868" s="4">
        <v>4514.57</v>
      </c>
      <c r="M4868" s="4" t="str">
        <f t="shared" si="459"/>
        <v>High Sales</v>
      </c>
      <c r="N4868" s="2" t="str">
        <f t="shared" si="460"/>
        <v>Grade A</v>
      </c>
      <c r="O4868">
        <v>10</v>
      </c>
      <c r="P4868" s="4">
        <v>10</v>
      </c>
      <c r="Q4868" t="s">
        <v>37</v>
      </c>
      <c r="R4868" s="4">
        <v>1</v>
      </c>
      <c r="S4868" t="str">
        <f>CONCATENATE(OrdersTable[[#This Row],[Clean_ID]],"-",OrdersTable[[#This Row],[Clean_Region]],"-",OrdersTable[[#This Row],[Clean_Product]])</f>
        <v>5866-CENTRAL-Furniture</v>
      </c>
    </row>
    <row r="4869" spans="1:19" x14ac:dyDescent="0.3">
      <c r="A4869" t="s">
        <v>11746</v>
      </c>
      <c r="B4869" t="str">
        <f t="shared" si="456"/>
        <v>5867</v>
      </c>
      <c r="C4869" t="s">
        <v>11747</v>
      </c>
      <c r="D4869" t="str">
        <f t="shared" si="461"/>
        <v>Anne Stark</v>
      </c>
      <c r="E4869" t="s">
        <v>26</v>
      </c>
      <c r="F4869" t="str">
        <f t="shared" si="457"/>
        <v>EAST</v>
      </c>
      <c r="G4869" t="s">
        <v>12</v>
      </c>
      <c r="H4869" t="str">
        <f t="shared" si="458"/>
        <v>Electronics</v>
      </c>
      <c r="I4869" s="2" t="s">
        <v>954</v>
      </c>
      <c r="J4869" s="1">
        <v>46020</v>
      </c>
      <c r="K4869">
        <v>376.49</v>
      </c>
      <c r="L4869" s="4">
        <v>376.49</v>
      </c>
      <c r="M4869" s="4" t="str">
        <f t="shared" si="459"/>
        <v>Low Sales</v>
      </c>
      <c r="N4869" s="2" t="str">
        <f t="shared" si="460"/>
        <v>Grade C</v>
      </c>
      <c r="O4869">
        <v>20</v>
      </c>
      <c r="P4869" s="4">
        <v>20</v>
      </c>
      <c r="Q4869" t="s">
        <v>14</v>
      </c>
      <c r="R4869" s="4">
        <v>4</v>
      </c>
      <c r="S4869" t="str">
        <f>CONCATENATE(OrdersTable[[#This Row],[Clean_ID]],"-",OrdersTable[[#This Row],[Clean_Region]],"-",OrdersTable[[#This Row],[Clean_Product]])</f>
        <v>5867-EAST-Electronics</v>
      </c>
    </row>
    <row r="4870" spans="1:19" x14ac:dyDescent="0.3">
      <c r="A4870" t="s">
        <v>11748</v>
      </c>
      <c r="B4870" t="str">
        <f t="shared" si="456"/>
        <v>5868</v>
      </c>
      <c r="C4870" t="s">
        <v>11749</v>
      </c>
      <c r="D4870" t="str">
        <f t="shared" si="461"/>
        <v>Miss Jaime Smith Phd</v>
      </c>
      <c r="E4870" t="s">
        <v>44</v>
      </c>
      <c r="F4870" t="str">
        <f t="shared" si="457"/>
        <v>SOUTH</v>
      </c>
      <c r="G4870" t="s">
        <v>80</v>
      </c>
      <c r="H4870" t="str">
        <f t="shared" si="458"/>
        <v>Furniture</v>
      </c>
      <c r="I4870" s="2" t="s">
        <v>4001</v>
      </c>
      <c r="J4870" s="1">
        <v>45354</v>
      </c>
      <c r="K4870"/>
      <c r="L4870" s="4">
        <v>0</v>
      </c>
      <c r="M4870" s="4" t="str">
        <f t="shared" si="459"/>
        <v>Low Sales</v>
      </c>
      <c r="N4870" s="2" t="str">
        <f t="shared" si="460"/>
        <v>Grade C</v>
      </c>
      <c r="O4870">
        <v>15</v>
      </c>
      <c r="P4870" s="4">
        <v>15</v>
      </c>
      <c r="Q4870" t="s">
        <v>14</v>
      </c>
      <c r="R4870" s="4">
        <v>9</v>
      </c>
      <c r="S4870" t="str">
        <f>CONCATENATE(OrdersTable[[#This Row],[Clean_ID]],"-",OrdersTable[[#This Row],[Clean_Region]],"-",OrdersTable[[#This Row],[Clean_Product]])</f>
        <v>5868-SOUTH-Furniture</v>
      </c>
    </row>
    <row r="4871" spans="1:19" x14ac:dyDescent="0.3">
      <c r="A4871" t="s">
        <v>11750</v>
      </c>
      <c r="B4871" t="str">
        <f t="shared" si="456"/>
        <v>5869</v>
      </c>
      <c r="C4871" t="s">
        <v>11751</v>
      </c>
      <c r="D4871" t="str">
        <f t="shared" si="461"/>
        <v>Kathryn Johnson</v>
      </c>
      <c r="E4871" t="s">
        <v>11</v>
      </c>
      <c r="F4871" t="str">
        <f t="shared" si="457"/>
        <v>NORTH</v>
      </c>
      <c r="G4871" t="s">
        <v>40</v>
      </c>
      <c r="H4871" t="str">
        <f t="shared" si="458"/>
        <v>Office Supplies</v>
      </c>
      <c r="I4871" s="2" t="s">
        <v>3108</v>
      </c>
      <c r="J4871" s="1">
        <v>45635</v>
      </c>
      <c r="K4871"/>
      <c r="L4871" s="4">
        <v>0</v>
      </c>
      <c r="M4871" s="4" t="str">
        <f t="shared" si="459"/>
        <v>Low Sales</v>
      </c>
      <c r="N4871" s="2" t="str">
        <f t="shared" si="460"/>
        <v>Grade C</v>
      </c>
      <c r="O4871">
        <v>5</v>
      </c>
      <c r="P4871" s="4">
        <v>5</v>
      </c>
      <c r="Q4871" t="s">
        <v>18</v>
      </c>
      <c r="R4871" s="4">
        <v>11</v>
      </c>
      <c r="S4871" t="str">
        <f>CONCATENATE(OrdersTable[[#This Row],[Clean_ID]],"-",OrdersTable[[#This Row],[Clean_Region]],"-",OrdersTable[[#This Row],[Clean_Product]])</f>
        <v>5869-NORTH-Office Supplies</v>
      </c>
    </row>
    <row r="4872" spans="1:19" x14ac:dyDescent="0.3">
      <c r="A4872" t="s">
        <v>11752</v>
      </c>
      <c r="B4872" t="str">
        <f t="shared" si="456"/>
        <v>5870</v>
      </c>
      <c r="C4872" t="s">
        <v>11753</v>
      </c>
      <c r="D4872" t="str">
        <f t="shared" si="461"/>
        <v>Nancy Martin</v>
      </c>
      <c r="E4872" t="s">
        <v>34</v>
      </c>
      <c r="F4872" t="str">
        <f t="shared" si="457"/>
        <v>NORTH</v>
      </c>
      <c r="G4872" t="s">
        <v>80</v>
      </c>
      <c r="H4872" t="str">
        <f t="shared" si="458"/>
        <v>Furniture</v>
      </c>
      <c r="I4872" s="2" t="s">
        <v>6264</v>
      </c>
      <c r="J4872" s="1">
        <v>45381</v>
      </c>
      <c r="K4872">
        <v>2382.5700000000002</v>
      </c>
      <c r="L4872" s="4">
        <v>2382.5700000000002</v>
      </c>
      <c r="M4872" s="4" t="str">
        <f t="shared" si="459"/>
        <v>Low Sales</v>
      </c>
      <c r="N4872" s="2" t="str">
        <f t="shared" si="460"/>
        <v>Grade B</v>
      </c>
      <c r="O4872">
        <v>10</v>
      </c>
      <c r="P4872" s="4">
        <v>10</v>
      </c>
      <c r="Q4872" t="s">
        <v>14</v>
      </c>
      <c r="R4872" s="4">
        <v>1</v>
      </c>
      <c r="S4872" t="str">
        <f>CONCATENATE(OrdersTable[[#This Row],[Clean_ID]],"-",OrdersTable[[#This Row],[Clean_Region]],"-",OrdersTable[[#This Row],[Clean_Product]])</f>
        <v>5870-NORTH-Furniture</v>
      </c>
    </row>
    <row r="4873" spans="1:19" x14ac:dyDescent="0.3">
      <c r="A4873" t="s">
        <v>11754</v>
      </c>
      <c r="B4873" t="str">
        <f t="shared" si="456"/>
        <v>5871</v>
      </c>
      <c r="C4873" t="s">
        <v>11755</v>
      </c>
      <c r="D4873" t="str">
        <f t="shared" si="461"/>
        <v>Nathan Daniels</v>
      </c>
      <c r="E4873" t="s">
        <v>21</v>
      </c>
      <c r="F4873" t="str">
        <f t="shared" si="457"/>
        <v>CENTRAL</v>
      </c>
      <c r="G4873" t="s">
        <v>80</v>
      </c>
      <c r="H4873" t="str">
        <f t="shared" si="458"/>
        <v>Furniture</v>
      </c>
      <c r="I4873" s="2" t="s">
        <v>356</v>
      </c>
      <c r="J4873" s="1">
        <v>45660</v>
      </c>
      <c r="K4873"/>
      <c r="L4873" s="4">
        <v>0</v>
      </c>
      <c r="M4873" s="4" t="str">
        <f t="shared" si="459"/>
        <v>Low Sales</v>
      </c>
      <c r="N4873" s="2" t="str">
        <f t="shared" si="460"/>
        <v>Grade C</v>
      </c>
      <c r="O4873">
        <v>20</v>
      </c>
      <c r="P4873" s="4">
        <v>20</v>
      </c>
      <c r="Q4873" t="s">
        <v>23</v>
      </c>
      <c r="R4873" s="4">
        <v>13</v>
      </c>
      <c r="S4873" t="str">
        <f>CONCATENATE(OrdersTable[[#This Row],[Clean_ID]],"-",OrdersTable[[#This Row],[Clean_Region]],"-",OrdersTable[[#This Row],[Clean_Product]])</f>
        <v>5871-CENTRAL-Furniture</v>
      </c>
    </row>
    <row r="4874" spans="1:19" x14ac:dyDescent="0.3">
      <c r="A4874" t="s">
        <v>11756</v>
      </c>
      <c r="B4874" t="str">
        <f t="shared" si="456"/>
        <v>5872</v>
      </c>
      <c r="C4874" t="s">
        <v>11757</v>
      </c>
      <c r="D4874" t="str">
        <f t="shared" si="461"/>
        <v>Suzanne Lara</v>
      </c>
      <c r="E4874" t="s">
        <v>51</v>
      </c>
      <c r="F4874" t="str">
        <f t="shared" si="457"/>
        <v>WEST</v>
      </c>
      <c r="G4874" t="s">
        <v>35</v>
      </c>
      <c r="H4874" t="str">
        <f t="shared" si="458"/>
        <v>Electronics</v>
      </c>
      <c r="I4874" s="2" t="s">
        <v>5662</v>
      </c>
      <c r="J4874" s="1">
        <v>45331</v>
      </c>
      <c r="K4874"/>
      <c r="L4874" s="4">
        <v>0</v>
      </c>
      <c r="M4874" s="4" t="str">
        <f t="shared" si="459"/>
        <v>Low Sales</v>
      </c>
      <c r="N4874" s="2" t="str">
        <f t="shared" si="460"/>
        <v>Grade C</v>
      </c>
      <c r="O4874">
        <v>20</v>
      </c>
      <c r="P4874" s="4">
        <v>20</v>
      </c>
      <c r="Q4874" t="s">
        <v>31</v>
      </c>
      <c r="R4874" s="4">
        <v>6</v>
      </c>
      <c r="S4874" t="str">
        <f>CONCATENATE(OrdersTable[[#This Row],[Clean_ID]],"-",OrdersTable[[#This Row],[Clean_Region]],"-",OrdersTable[[#This Row],[Clean_Product]])</f>
        <v>5872-WEST-Electronics</v>
      </c>
    </row>
    <row r="4875" spans="1:19" x14ac:dyDescent="0.3">
      <c r="A4875" t="s">
        <v>11758</v>
      </c>
      <c r="B4875" t="str">
        <f t="shared" si="456"/>
        <v>5873</v>
      </c>
      <c r="C4875" t="s">
        <v>11759</v>
      </c>
      <c r="D4875" t="str">
        <f t="shared" si="461"/>
        <v>Michael Boyd</v>
      </c>
      <c r="E4875" t="s">
        <v>26</v>
      </c>
      <c r="F4875" t="str">
        <f t="shared" si="457"/>
        <v>EAST</v>
      </c>
      <c r="G4875" t="s">
        <v>40</v>
      </c>
      <c r="H4875" t="str">
        <f t="shared" si="458"/>
        <v>Office Supplies</v>
      </c>
      <c r="I4875" s="2" t="s">
        <v>1021</v>
      </c>
      <c r="J4875" s="1">
        <v>45630</v>
      </c>
      <c r="K4875">
        <v>4433.84</v>
      </c>
      <c r="L4875" s="4">
        <v>4433.84</v>
      </c>
      <c r="M4875" s="4" t="str">
        <f t="shared" si="459"/>
        <v>High Sales</v>
      </c>
      <c r="N4875" s="2" t="str">
        <f t="shared" si="460"/>
        <v>Grade A</v>
      </c>
      <c r="O4875">
        <v>15</v>
      </c>
      <c r="P4875" s="4">
        <v>15</v>
      </c>
      <c r="Q4875" t="s">
        <v>37</v>
      </c>
      <c r="R4875" s="4">
        <v>2</v>
      </c>
      <c r="S4875" t="str">
        <f>CONCATENATE(OrdersTable[[#This Row],[Clean_ID]],"-",OrdersTable[[#This Row],[Clean_Region]],"-",OrdersTable[[#This Row],[Clean_Product]])</f>
        <v>5873-EAST-Office Supplies</v>
      </c>
    </row>
    <row r="4876" spans="1:19" x14ac:dyDescent="0.3">
      <c r="A4876" t="s">
        <v>11760</v>
      </c>
      <c r="B4876" t="str">
        <f t="shared" si="456"/>
        <v>5874</v>
      </c>
      <c r="C4876" t="s">
        <v>11761</v>
      </c>
      <c r="D4876" t="str">
        <f t="shared" si="461"/>
        <v>James Wiley</v>
      </c>
      <c r="E4876" t="s">
        <v>21</v>
      </c>
      <c r="F4876" t="str">
        <f t="shared" si="457"/>
        <v>CENTRAL</v>
      </c>
      <c r="G4876" t="s">
        <v>40</v>
      </c>
      <c r="H4876" t="str">
        <f t="shared" si="458"/>
        <v>Office Supplies</v>
      </c>
      <c r="I4876" s="2" t="s">
        <v>1243</v>
      </c>
      <c r="J4876" s="1">
        <v>46117</v>
      </c>
      <c r="K4876"/>
      <c r="L4876" s="4">
        <v>0</v>
      </c>
      <c r="M4876" s="4" t="str">
        <f t="shared" si="459"/>
        <v>Low Sales</v>
      </c>
      <c r="N4876" s="2" t="str">
        <f t="shared" si="460"/>
        <v>Grade C</v>
      </c>
      <c r="O4876">
        <v>5</v>
      </c>
      <c r="P4876" s="4">
        <v>5</v>
      </c>
      <c r="Q4876" t="s">
        <v>14</v>
      </c>
      <c r="R4876" s="4">
        <v>15</v>
      </c>
      <c r="S4876" t="str">
        <f>CONCATENATE(OrdersTable[[#This Row],[Clean_ID]],"-",OrdersTable[[#This Row],[Clean_Region]],"-",OrdersTable[[#This Row],[Clean_Product]])</f>
        <v>5874-CENTRAL-Office Supplies</v>
      </c>
    </row>
    <row r="4877" spans="1:19" x14ac:dyDescent="0.3">
      <c r="A4877" t="s">
        <v>11762</v>
      </c>
      <c r="B4877" t="str">
        <f t="shared" si="456"/>
        <v>5875</v>
      </c>
      <c r="C4877" t="s">
        <v>9533</v>
      </c>
      <c r="D4877" t="str">
        <f t="shared" si="461"/>
        <v>Robert Olson</v>
      </c>
      <c r="E4877" t="s">
        <v>34</v>
      </c>
      <c r="F4877" t="str">
        <f t="shared" si="457"/>
        <v>NORTH</v>
      </c>
      <c r="G4877" t="s">
        <v>80</v>
      </c>
      <c r="H4877" t="str">
        <f t="shared" si="458"/>
        <v>Furniture</v>
      </c>
      <c r="I4877" s="2" t="s">
        <v>474</v>
      </c>
      <c r="J4877" s="1">
        <v>45682</v>
      </c>
      <c r="K4877"/>
      <c r="L4877" s="4">
        <v>0</v>
      </c>
      <c r="M4877" s="4" t="str">
        <f t="shared" si="459"/>
        <v>Low Sales</v>
      </c>
      <c r="N4877" s="2" t="str">
        <f t="shared" si="460"/>
        <v>Grade C</v>
      </c>
      <c r="O4877">
        <v>15</v>
      </c>
      <c r="P4877" s="4">
        <v>15</v>
      </c>
      <c r="Q4877" t="s">
        <v>18</v>
      </c>
      <c r="R4877" s="4">
        <v>4</v>
      </c>
      <c r="S4877" t="str">
        <f>CONCATENATE(OrdersTable[[#This Row],[Clean_ID]],"-",OrdersTable[[#This Row],[Clean_Region]],"-",OrdersTable[[#This Row],[Clean_Product]])</f>
        <v>5875-NORTH-Furniture</v>
      </c>
    </row>
    <row r="4878" spans="1:19" x14ac:dyDescent="0.3">
      <c r="A4878" t="s">
        <v>11763</v>
      </c>
      <c r="B4878" t="str">
        <f t="shared" si="456"/>
        <v>5876</v>
      </c>
      <c r="C4878" t="s">
        <v>11764</v>
      </c>
      <c r="D4878" t="str">
        <f t="shared" si="461"/>
        <v>Ryan Colon</v>
      </c>
      <c r="E4878" t="s">
        <v>34</v>
      </c>
      <c r="F4878" t="str">
        <f t="shared" si="457"/>
        <v>NORTH</v>
      </c>
      <c r="G4878" t="s">
        <v>80</v>
      </c>
      <c r="H4878" t="str">
        <f t="shared" si="458"/>
        <v>Furniture</v>
      </c>
      <c r="I4878" s="2" t="s">
        <v>2994</v>
      </c>
      <c r="J4878" s="1">
        <v>45488</v>
      </c>
      <c r="K4878">
        <v>1284.97</v>
      </c>
      <c r="L4878" s="4">
        <v>1284.97</v>
      </c>
      <c r="M4878" s="4" t="str">
        <f t="shared" si="459"/>
        <v>Low Sales</v>
      </c>
      <c r="N4878" s="2" t="str">
        <f t="shared" si="460"/>
        <v>Grade C</v>
      </c>
      <c r="O4878">
        <v>10</v>
      </c>
      <c r="P4878" s="4">
        <v>10</v>
      </c>
      <c r="Q4878" t="s">
        <v>31</v>
      </c>
      <c r="R4878" s="4">
        <v>11</v>
      </c>
      <c r="S4878" t="str">
        <f>CONCATENATE(OrdersTable[[#This Row],[Clean_ID]],"-",OrdersTable[[#This Row],[Clean_Region]],"-",OrdersTable[[#This Row],[Clean_Product]])</f>
        <v>5876-NORTH-Furniture</v>
      </c>
    </row>
    <row r="4879" spans="1:19" x14ac:dyDescent="0.3">
      <c r="A4879" t="s">
        <v>11765</v>
      </c>
      <c r="B4879" t="str">
        <f t="shared" si="456"/>
        <v>5877</v>
      </c>
      <c r="C4879" t="s">
        <v>11766</v>
      </c>
      <c r="D4879" t="str">
        <f t="shared" si="461"/>
        <v>Brandon Dickerson</v>
      </c>
      <c r="E4879" t="s">
        <v>11</v>
      </c>
      <c r="F4879" t="str">
        <f t="shared" si="457"/>
        <v>NORTH</v>
      </c>
      <c r="G4879" t="s">
        <v>12</v>
      </c>
      <c r="H4879" t="str">
        <f t="shared" si="458"/>
        <v>Electronics</v>
      </c>
      <c r="I4879" s="2" t="s">
        <v>5450</v>
      </c>
      <c r="J4879" s="1">
        <v>45610</v>
      </c>
      <c r="K4879"/>
      <c r="L4879" s="4">
        <v>0</v>
      </c>
      <c r="M4879" s="4" t="str">
        <f t="shared" si="459"/>
        <v>Low Sales</v>
      </c>
      <c r="N4879" s="2" t="str">
        <f t="shared" si="460"/>
        <v>Grade C</v>
      </c>
      <c r="O4879">
        <v>5</v>
      </c>
      <c r="P4879" s="4">
        <v>5</v>
      </c>
      <c r="Q4879" t="s">
        <v>23</v>
      </c>
      <c r="R4879" s="4">
        <v>1</v>
      </c>
      <c r="S4879" t="str">
        <f>CONCATENATE(OrdersTable[[#This Row],[Clean_ID]],"-",OrdersTable[[#This Row],[Clean_Region]],"-",OrdersTable[[#This Row],[Clean_Product]])</f>
        <v>5877-NORTH-Electronics</v>
      </c>
    </row>
    <row r="4880" spans="1:19" x14ac:dyDescent="0.3">
      <c r="A4880" t="s">
        <v>11767</v>
      </c>
      <c r="B4880" t="str">
        <f t="shared" si="456"/>
        <v>5878</v>
      </c>
      <c r="C4880" t="s">
        <v>11768</v>
      </c>
      <c r="D4880" t="str">
        <f t="shared" si="461"/>
        <v>Andres Farley</v>
      </c>
      <c r="E4880" t="s">
        <v>44</v>
      </c>
      <c r="F4880" t="str">
        <f t="shared" si="457"/>
        <v>SOUTH</v>
      </c>
      <c r="G4880" t="s">
        <v>35</v>
      </c>
      <c r="H4880" t="str">
        <f t="shared" si="458"/>
        <v>Electronics</v>
      </c>
      <c r="I4880" s="2" t="s">
        <v>696</v>
      </c>
      <c r="J4880" s="1">
        <v>45548</v>
      </c>
      <c r="K4880"/>
      <c r="L4880" s="4">
        <v>0</v>
      </c>
      <c r="M4880" s="4" t="str">
        <f t="shared" si="459"/>
        <v>Low Sales</v>
      </c>
      <c r="N4880" s="2" t="str">
        <f t="shared" si="460"/>
        <v>Grade C</v>
      </c>
      <c r="O4880">
        <v>5</v>
      </c>
      <c r="P4880" s="4">
        <v>5</v>
      </c>
      <c r="Q4880" t="s">
        <v>23</v>
      </c>
      <c r="R4880" s="4">
        <v>8</v>
      </c>
      <c r="S4880" t="str">
        <f>CONCATENATE(OrdersTable[[#This Row],[Clean_ID]],"-",OrdersTable[[#This Row],[Clean_Region]],"-",OrdersTable[[#This Row],[Clean_Product]])</f>
        <v>5878-SOUTH-Electronics</v>
      </c>
    </row>
    <row r="4881" spans="1:19" x14ac:dyDescent="0.3">
      <c r="A4881" t="s">
        <v>11769</v>
      </c>
      <c r="B4881" t="str">
        <f t="shared" si="456"/>
        <v>5879</v>
      </c>
      <c r="C4881" t="s">
        <v>11770</v>
      </c>
      <c r="D4881" t="str">
        <f t="shared" si="461"/>
        <v>Patricia Smith</v>
      </c>
      <c r="E4881" t="s">
        <v>26</v>
      </c>
      <c r="F4881" t="str">
        <f t="shared" si="457"/>
        <v>EAST</v>
      </c>
      <c r="G4881" t="s">
        <v>12</v>
      </c>
      <c r="H4881" t="str">
        <f t="shared" si="458"/>
        <v>Electronics</v>
      </c>
      <c r="I4881" s="2" t="s">
        <v>5814</v>
      </c>
      <c r="J4881" s="1">
        <v>45619</v>
      </c>
      <c r="K4881"/>
      <c r="L4881" s="4">
        <v>0</v>
      </c>
      <c r="M4881" s="4" t="str">
        <f t="shared" si="459"/>
        <v>Low Sales</v>
      </c>
      <c r="N4881" s="2" t="str">
        <f t="shared" si="460"/>
        <v>Grade C</v>
      </c>
      <c r="O4881">
        <v>15</v>
      </c>
      <c r="P4881" s="4">
        <v>15</v>
      </c>
      <c r="Q4881" t="s">
        <v>37</v>
      </c>
      <c r="R4881" s="4">
        <v>8</v>
      </c>
      <c r="S4881" t="str">
        <f>CONCATENATE(OrdersTable[[#This Row],[Clean_ID]],"-",OrdersTable[[#This Row],[Clean_Region]],"-",OrdersTable[[#This Row],[Clean_Product]])</f>
        <v>5879-EAST-Electronics</v>
      </c>
    </row>
    <row r="4882" spans="1:19" x14ac:dyDescent="0.3">
      <c r="A4882" t="s">
        <v>11771</v>
      </c>
      <c r="B4882" t="str">
        <f t="shared" si="456"/>
        <v>5880</v>
      </c>
      <c r="C4882" t="s">
        <v>11772</v>
      </c>
      <c r="D4882" t="str">
        <f t="shared" si="461"/>
        <v>James Barrera</v>
      </c>
      <c r="E4882" t="s">
        <v>51</v>
      </c>
      <c r="F4882" t="str">
        <f t="shared" si="457"/>
        <v>WEST</v>
      </c>
      <c r="G4882" t="s">
        <v>80</v>
      </c>
      <c r="H4882" t="str">
        <f t="shared" si="458"/>
        <v>Furniture</v>
      </c>
      <c r="I4882" s="2" t="s">
        <v>5458</v>
      </c>
      <c r="J4882" s="1">
        <v>45401</v>
      </c>
      <c r="K4882">
        <v>4797.96</v>
      </c>
      <c r="L4882" s="4">
        <v>4797.96</v>
      </c>
      <c r="M4882" s="4" t="str">
        <f t="shared" si="459"/>
        <v>High Sales</v>
      </c>
      <c r="N4882" s="2" t="str">
        <f t="shared" si="460"/>
        <v>Grade A</v>
      </c>
      <c r="O4882">
        <v>15</v>
      </c>
      <c r="P4882" s="4">
        <v>15</v>
      </c>
      <c r="Q4882" t="s">
        <v>18</v>
      </c>
      <c r="R4882" s="4">
        <v>8</v>
      </c>
      <c r="S4882" t="str">
        <f>CONCATENATE(OrdersTable[[#This Row],[Clean_ID]],"-",OrdersTable[[#This Row],[Clean_Region]],"-",OrdersTable[[#This Row],[Clean_Product]])</f>
        <v>5880-WEST-Furniture</v>
      </c>
    </row>
    <row r="4883" spans="1:19" x14ac:dyDescent="0.3">
      <c r="A4883" t="s">
        <v>11773</v>
      </c>
      <c r="B4883" t="str">
        <f t="shared" si="456"/>
        <v>5881</v>
      </c>
      <c r="C4883" t="s">
        <v>11774</v>
      </c>
      <c r="D4883" t="str">
        <f t="shared" si="461"/>
        <v>Michelle Clay</v>
      </c>
      <c r="E4883" t="s">
        <v>11</v>
      </c>
      <c r="F4883" t="str">
        <f t="shared" si="457"/>
        <v>NORTH</v>
      </c>
      <c r="G4883" t="s">
        <v>35</v>
      </c>
      <c r="H4883" t="str">
        <f t="shared" si="458"/>
        <v>Electronics</v>
      </c>
      <c r="I4883" s="2" t="s">
        <v>666</v>
      </c>
      <c r="J4883" s="1">
        <v>45547</v>
      </c>
      <c r="K4883"/>
      <c r="L4883" s="4">
        <v>0</v>
      </c>
      <c r="M4883" s="4" t="str">
        <f t="shared" si="459"/>
        <v>Low Sales</v>
      </c>
      <c r="N4883" s="2" t="str">
        <f t="shared" si="460"/>
        <v>Grade C</v>
      </c>
      <c r="O4883">
        <v>5</v>
      </c>
      <c r="P4883" s="4">
        <v>5</v>
      </c>
      <c r="Q4883" t="s">
        <v>23</v>
      </c>
      <c r="R4883" s="4">
        <v>10</v>
      </c>
      <c r="S4883" t="str">
        <f>CONCATENATE(OrdersTable[[#This Row],[Clean_ID]],"-",OrdersTable[[#This Row],[Clean_Region]],"-",OrdersTable[[#This Row],[Clean_Product]])</f>
        <v>5881-NORTH-Electronics</v>
      </c>
    </row>
    <row r="4884" spans="1:19" x14ac:dyDescent="0.3">
      <c r="A4884" t="s">
        <v>11775</v>
      </c>
      <c r="B4884" t="str">
        <f t="shared" si="456"/>
        <v>5882</v>
      </c>
      <c r="C4884" t="s">
        <v>11776</v>
      </c>
      <c r="D4884" t="str">
        <f t="shared" si="461"/>
        <v>Shelly Nguyen</v>
      </c>
      <c r="E4884" t="s">
        <v>26</v>
      </c>
      <c r="F4884" t="str">
        <f t="shared" si="457"/>
        <v>EAST</v>
      </c>
      <c r="G4884" t="s">
        <v>35</v>
      </c>
      <c r="H4884" t="str">
        <f t="shared" si="458"/>
        <v>Electronics</v>
      </c>
      <c r="I4884" s="2" t="s">
        <v>7479</v>
      </c>
      <c r="J4884" s="1">
        <v>45464</v>
      </c>
      <c r="K4884">
        <v>880.26</v>
      </c>
      <c r="L4884" s="4">
        <v>880.26</v>
      </c>
      <c r="M4884" s="4" t="str">
        <f t="shared" si="459"/>
        <v>Low Sales</v>
      </c>
      <c r="N4884" s="2" t="str">
        <f t="shared" si="460"/>
        <v>Grade C</v>
      </c>
      <c r="O4884">
        <v>10</v>
      </c>
      <c r="P4884" s="4">
        <v>10</v>
      </c>
      <c r="Q4884" t="s">
        <v>18</v>
      </c>
      <c r="R4884" s="4">
        <v>12</v>
      </c>
      <c r="S4884" t="str">
        <f>CONCATENATE(OrdersTable[[#This Row],[Clean_ID]],"-",OrdersTable[[#This Row],[Clean_Region]],"-",OrdersTable[[#This Row],[Clean_Product]])</f>
        <v>5882-EAST-Electronics</v>
      </c>
    </row>
    <row r="4885" spans="1:19" x14ac:dyDescent="0.3">
      <c r="A4885" t="s">
        <v>11777</v>
      </c>
      <c r="B4885" t="str">
        <f t="shared" si="456"/>
        <v>5883</v>
      </c>
      <c r="C4885" t="s">
        <v>11778</v>
      </c>
      <c r="D4885" t="str">
        <f t="shared" si="461"/>
        <v>Christopher Acevedo</v>
      </c>
      <c r="E4885" t="s">
        <v>26</v>
      </c>
      <c r="F4885" t="str">
        <f t="shared" si="457"/>
        <v>EAST</v>
      </c>
      <c r="G4885" t="s">
        <v>80</v>
      </c>
      <c r="H4885" t="str">
        <f t="shared" si="458"/>
        <v>Furniture</v>
      </c>
      <c r="I4885" s="2" t="s">
        <v>2805</v>
      </c>
      <c r="J4885" s="1">
        <v>45904</v>
      </c>
      <c r="K4885">
        <v>3853.63</v>
      </c>
      <c r="L4885" s="4">
        <v>3853.63</v>
      </c>
      <c r="M4885" s="4" t="str">
        <f t="shared" si="459"/>
        <v>High Sales</v>
      </c>
      <c r="N4885" s="2" t="str">
        <f t="shared" si="460"/>
        <v>Grade B</v>
      </c>
      <c r="O4885">
        <v>15</v>
      </c>
      <c r="P4885" s="4">
        <v>15</v>
      </c>
      <c r="Q4885" t="s">
        <v>37</v>
      </c>
      <c r="R4885" s="4">
        <v>3</v>
      </c>
      <c r="S4885" t="str">
        <f>CONCATENATE(OrdersTable[[#This Row],[Clean_ID]],"-",OrdersTable[[#This Row],[Clean_Region]],"-",OrdersTable[[#This Row],[Clean_Product]])</f>
        <v>5883-EAST-Furniture</v>
      </c>
    </row>
    <row r="4886" spans="1:19" x14ac:dyDescent="0.3">
      <c r="A4886" t="s">
        <v>11779</v>
      </c>
      <c r="B4886" t="str">
        <f t="shared" si="456"/>
        <v>5884</v>
      </c>
      <c r="C4886" t="s">
        <v>11780</v>
      </c>
      <c r="D4886" t="str">
        <f t="shared" si="461"/>
        <v>Mary Curtis</v>
      </c>
      <c r="E4886" t="s">
        <v>21</v>
      </c>
      <c r="F4886" t="str">
        <f t="shared" si="457"/>
        <v>CENTRAL</v>
      </c>
      <c r="G4886" t="s">
        <v>40</v>
      </c>
      <c r="H4886" t="str">
        <f t="shared" si="458"/>
        <v>Office Supplies</v>
      </c>
      <c r="I4886" s="2" t="s">
        <v>11781</v>
      </c>
      <c r="J4886" s="1">
        <v>45835</v>
      </c>
      <c r="K4886">
        <v>3032.8</v>
      </c>
      <c r="L4886" s="4">
        <v>3032.8</v>
      </c>
      <c r="M4886" s="4" t="str">
        <f t="shared" si="459"/>
        <v>High Sales</v>
      </c>
      <c r="N4886" s="2" t="str">
        <f t="shared" si="460"/>
        <v>Grade B</v>
      </c>
      <c r="O4886"/>
      <c r="P4886" s="4">
        <v>0</v>
      </c>
      <c r="Q4886" t="s">
        <v>37</v>
      </c>
      <c r="R4886" s="4">
        <v>5</v>
      </c>
      <c r="S4886" t="str">
        <f>CONCATENATE(OrdersTable[[#This Row],[Clean_ID]],"-",OrdersTable[[#This Row],[Clean_Region]],"-",OrdersTable[[#This Row],[Clean_Product]])</f>
        <v>5884-CENTRAL-Office Supplies</v>
      </c>
    </row>
    <row r="4887" spans="1:19" x14ac:dyDescent="0.3">
      <c r="A4887" t="s">
        <v>11782</v>
      </c>
      <c r="B4887" t="str">
        <f t="shared" si="456"/>
        <v>5885</v>
      </c>
      <c r="C4887" t="s">
        <v>11783</v>
      </c>
      <c r="D4887" t="str">
        <f t="shared" si="461"/>
        <v>Christopher Vasquez</v>
      </c>
      <c r="E4887" t="s">
        <v>21</v>
      </c>
      <c r="F4887" t="str">
        <f t="shared" si="457"/>
        <v>CENTRAL</v>
      </c>
      <c r="G4887" t="s">
        <v>40</v>
      </c>
      <c r="H4887" t="str">
        <f t="shared" si="458"/>
        <v>Office Supplies</v>
      </c>
      <c r="I4887" s="2" t="s">
        <v>8462</v>
      </c>
      <c r="J4887" s="1">
        <v>45376</v>
      </c>
      <c r="K4887"/>
      <c r="L4887" s="4">
        <v>0</v>
      </c>
      <c r="M4887" s="4" t="str">
        <f t="shared" si="459"/>
        <v>Low Sales</v>
      </c>
      <c r="N4887" s="2" t="str">
        <f t="shared" si="460"/>
        <v>Grade C</v>
      </c>
      <c r="O4887"/>
      <c r="P4887" s="4">
        <v>0</v>
      </c>
      <c r="Q4887" t="s">
        <v>37</v>
      </c>
      <c r="R4887" s="4">
        <v>2</v>
      </c>
      <c r="S4887" t="str">
        <f>CONCATENATE(OrdersTable[[#This Row],[Clean_ID]],"-",OrdersTable[[#This Row],[Clean_Region]],"-",OrdersTable[[#This Row],[Clean_Product]])</f>
        <v>5885-CENTRAL-Office Supplies</v>
      </c>
    </row>
    <row r="4888" spans="1:19" x14ac:dyDescent="0.3">
      <c r="A4888" t="s">
        <v>11784</v>
      </c>
      <c r="B4888" t="str">
        <f t="shared" si="456"/>
        <v>5886</v>
      </c>
      <c r="C4888" t="s">
        <v>11785</v>
      </c>
      <c r="D4888" t="str">
        <f t="shared" si="461"/>
        <v>Melissa Miller</v>
      </c>
      <c r="E4888" t="s">
        <v>11</v>
      </c>
      <c r="F4888" t="str">
        <f t="shared" si="457"/>
        <v>NORTH</v>
      </c>
      <c r="G4888" t="s">
        <v>40</v>
      </c>
      <c r="H4888" t="str">
        <f t="shared" si="458"/>
        <v>Office Supplies</v>
      </c>
      <c r="I4888" s="2" t="s">
        <v>1198</v>
      </c>
      <c r="J4888" s="1">
        <v>45613</v>
      </c>
      <c r="K4888"/>
      <c r="L4888" s="4">
        <v>0</v>
      </c>
      <c r="M4888" s="4" t="str">
        <f t="shared" si="459"/>
        <v>Low Sales</v>
      </c>
      <c r="N4888" s="2" t="str">
        <f t="shared" si="460"/>
        <v>Grade C</v>
      </c>
      <c r="O4888">
        <v>15</v>
      </c>
      <c r="P4888" s="4">
        <v>15</v>
      </c>
      <c r="Q4888" t="s">
        <v>23</v>
      </c>
      <c r="R4888" s="4">
        <v>5</v>
      </c>
      <c r="S4888" t="str">
        <f>CONCATENATE(OrdersTable[[#This Row],[Clean_ID]],"-",OrdersTable[[#This Row],[Clean_Region]],"-",OrdersTable[[#This Row],[Clean_Product]])</f>
        <v>5886-NORTH-Office Supplies</v>
      </c>
    </row>
    <row r="4889" spans="1:19" x14ac:dyDescent="0.3">
      <c r="A4889" t="s">
        <v>11786</v>
      </c>
      <c r="B4889" t="str">
        <f t="shared" si="456"/>
        <v>5887</v>
      </c>
      <c r="C4889" t="s">
        <v>11787</v>
      </c>
      <c r="D4889" t="str">
        <f t="shared" si="461"/>
        <v>Andrew Edwards</v>
      </c>
      <c r="E4889" t="s">
        <v>26</v>
      </c>
      <c r="F4889" t="str">
        <f t="shared" si="457"/>
        <v>EAST</v>
      </c>
      <c r="G4889" t="s">
        <v>80</v>
      </c>
      <c r="H4889" t="str">
        <f t="shared" si="458"/>
        <v>Furniture</v>
      </c>
      <c r="I4889" s="2" t="s">
        <v>3416</v>
      </c>
      <c r="J4889" s="1">
        <v>45535</v>
      </c>
      <c r="K4889"/>
      <c r="L4889" s="4">
        <v>0</v>
      </c>
      <c r="M4889" s="4" t="str">
        <f t="shared" si="459"/>
        <v>Low Sales</v>
      </c>
      <c r="N4889" s="2" t="str">
        <f t="shared" si="460"/>
        <v>Grade C</v>
      </c>
      <c r="O4889">
        <v>5</v>
      </c>
      <c r="P4889" s="4">
        <v>5</v>
      </c>
      <c r="Q4889" t="s">
        <v>31</v>
      </c>
      <c r="R4889" s="4">
        <v>3</v>
      </c>
      <c r="S4889" t="str">
        <f>CONCATENATE(OrdersTable[[#This Row],[Clean_ID]],"-",OrdersTable[[#This Row],[Clean_Region]],"-",OrdersTable[[#This Row],[Clean_Product]])</f>
        <v>5887-EAST-Furniture</v>
      </c>
    </row>
    <row r="4890" spans="1:19" x14ac:dyDescent="0.3">
      <c r="A4890" t="s">
        <v>11788</v>
      </c>
      <c r="B4890" t="str">
        <f t="shared" si="456"/>
        <v>5888</v>
      </c>
      <c r="C4890" t="s">
        <v>11789</v>
      </c>
      <c r="D4890" t="str">
        <f t="shared" si="461"/>
        <v>Brian Wells</v>
      </c>
      <c r="E4890" t="s">
        <v>26</v>
      </c>
      <c r="F4890" t="str">
        <f t="shared" si="457"/>
        <v>EAST</v>
      </c>
      <c r="G4890" t="s">
        <v>80</v>
      </c>
      <c r="H4890" t="str">
        <f t="shared" si="458"/>
        <v>Furniture</v>
      </c>
      <c r="I4890" s="2" t="s">
        <v>11790</v>
      </c>
      <c r="J4890" s="1">
        <v>46047</v>
      </c>
      <c r="K4890"/>
      <c r="L4890" s="4">
        <v>0</v>
      </c>
      <c r="M4890" s="4" t="str">
        <f t="shared" si="459"/>
        <v>Low Sales</v>
      </c>
      <c r="N4890" s="2" t="str">
        <f t="shared" si="460"/>
        <v>Grade C</v>
      </c>
      <c r="O4890">
        <v>15</v>
      </c>
      <c r="P4890" s="4">
        <v>15</v>
      </c>
      <c r="Q4890" t="s">
        <v>31</v>
      </c>
      <c r="R4890" s="4">
        <v>8</v>
      </c>
      <c r="S4890" t="str">
        <f>CONCATENATE(OrdersTable[[#This Row],[Clean_ID]],"-",OrdersTable[[#This Row],[Clean_Region]],"-",OrdersTable[[#This Row],[Clean_Product]])</f>
        <v>5888-EAST-Furniture</v>
      </c>
    </row>
    <row r="4891" spans="1:19" x14ac:dyDescent="0.3">
      <c r="A4891" t="s">
        <v>11791</v>
      </c>
      <c r="B4891" t="str">
        <f t="shared" si="456"/>
        <v>5889</v>
      </c>
      <c r="C4891" t="s">
        <v>11792</v>
      </c>
      <c r="D4891" t="str">
        <f t="shared" si="461"/>
        <v>Brenda Austin</v>
      </c>
      <c r="E4891" t="s">
        <v>34</v>
      </c>
      <c r="F4891" t="str">
        <f t="shared" si="457"/>
        <v>NORTH</v>
      </c>
      <c r="G4891" t="s">
        <v>12</v>
      </c>
      <c r="H4891" t="str">
        <f t="shared" si="458"/>
        <v>Electronics</v>
      </c>
      <c r="I4891" s="2" t="s">
        <v>373</v>
      </c>
      <c r="J4891" s="1">
        <v>45806</v>
      </c>
      <c r="K4891"/>
      <c r="L4891" s="4">
        <v>0</v>
      </c>
      <c r="M4891" s="4" t="str">
        <f t="shared" si="459"/>
        <v>Low Sales</v>
      </c>
      <c r="N4891" s="2" t="str">
        <f t="shared" si="460"/>
        <v>Grade C</v>
      </c>
      <c r="O4891"/>
      <c r="P4891" s="4">
        <v>0</v>
      </c>
      <c r="Q4891" t="s">
        <v>31</v>
      </c>
      <c r="R4891" s="4">
        <v>13</v>
      </c>
      <c r="S4891" t="str">
        <f>CONCATENATE(OrdersTable[[#This Row],[Clean_ID]],"-",OrdersTable[[#This Row],[Clean_Region]],"-",OrdersTable[[#This Row],[Clean_Product]])</f>
        <v>5889-NORTH-Electronics</v>
      </c>
    </row>
    <row r="4892" spans="1:19" x14ac:dyDescent="0.3">
      <c r="A4892" t="s">
        <v>11793</v>
      </c>
      <c r="B4892" t="str">
        <f t="shared" si="456"/>
        <v>5890</v>
      </c>
      <c r="C4892" t="s">
        <v>11794</v>
      </c>
      <c r="D4892" t="str">
        <f t="shared" si="461"/>
        <v>Edward Coleman</v>
      </c>
      <c r="E4892" t="s">
        <v>34</v>
      </c>
      <c r="F4892" t="str">
        <f t="shared" si="457"/>
        <v>NORTH</v>
      </c>
      <c r="G4892" t="s">
        <v>12</v>
      </c>
      <c r="H4892" t="str">
        <f t="shared" si="458"/>
        <v>Electronics</v>
      </c>
      <c r="I4892" s="2" t="s">
        <v>2218</v>
      </c>
      <c r="J4892" s="1">
        <v>45700</v>
      </c>
      <c r="K4892">
        <v>1909.97</v>
      </c>
      <c r="L4892" s="4">
        <v>1909.97</v>
      </c>
      <c r="M4892" s="4" t="str">
        <f t="shared" si="459"/>
        <v>Low Sales</v>
      </c>
      <c r="N4892" s="2" t="str">
        <f t="shared" si="460"/>
        <v>Grade C</v>
      </c>
      <c r="O4892"/>
      <c r="P4892" s="4">
        <v>0</v>
      </c>
      <c r="Q4892" t="s">
        <v>18</v>
      </c>
      <c r="R4892" s="4">
        <v>7</v>
      </c>
      <c r="S4892" t="str">
        <f>CONCATENATE(OrdersTable[[#This Row],[Clean_ID]],"-",OrdersTable[[#This Row],[Clean_Region]],"-",OrdersTable[[#This Row],[Clean_Product]])</f>
        <v>5890-NORTH-Electronics</v>
      </c>
    </row>
    <row r="4893" spans="1:19" x14ac:dyDescent="0.3">
      <c r="A4893" t="s">
        <v>11795</v>
      </c>
      <c r="B4893" t="str">
        <f t="shared" si="456"/>
        <v>5891</v>
      </c>
      <c r="C4893" t="s">
        <v>11796</v>
      </c>
      <c r="D4893" t="str">
        <f t="shared" si="461"/>
        <v>Jasmine Luna</v>
      </c>
      <c r="E4893" t="s">
        <v>51</v>
      </c>
      <c r="F4893" t="str">
        <f t="shared" si="457"/>
        <v>WEST</v>
      </c>
      <c r="G4893" t="s">
        <v>80</v>
      </c>
      <c r="H4893" t="str">
        <f t="shared" si="458"/>
        <v>Furniture</v>
      </c>
      <c r="I4893" s="2" t="s">
        <v>7763</v>
      </c>
      <c r="J4893" s="1">
        <v>46068</v>
      </c>
      <c r="K4893">
        <v>4767.62</v>
      </c>
      <c r="L4893" s="4">
        <v>4767.62</v>
      </c>
      <c r="M4893" s="4" t="str">
        <f t="shared" si="459"/>
        <v>High Sales</v>
      </c>
      <c r="N4893" s="2" t="str">
        <f t="shared" si="460"/>
        <v>Grade A</v>
      </c>
      <c r="O4893">
        <v>10</v>
      </c>
      <c r="P4893" s="4">
        <v>10</v>
      </c>
      <c r="Q4893" t="s">
        <v>37</v>
      </c>
      <c r="R4893" s="4">
        <v>12</v>
      </c>
      <c r="S4893" t="str">
        <f>CONCATENATE(OrdersTable[[#This Row],[Clean_ID]],"-",OrdersTable[[#This Row],[Clean_Region]],"-",OrdersTable[[#This Row],[Clean_Product]])</f>
        <v>5891-WEST-Furniture</v>
      </c>
    </row>
    <row r="4894" spans="1:19" x14ac:dyDescent="0.3">
      <c r="A4894" t="s">
        <v>11797</v>
      </c>
      <c r="B4894" t="str">
        <f t="shared" si="456"/>
        <v>5892</v>
      </c>
      <c r="C4894" t="s">
        <v>11798</v>
      </c>
      <c r="D4894" t="str">
        <f t="shared" si="461"/>
        <v>Curtis Adams</v>
      </c>
      <c r="E4894" t="s">
        <v>34</v>
      </c>
      <c r="F4894" t="str">
        <f t="shared" si="457"/>
        <v>NORTH</v>
      </c>
      <c r="G4894" t="s">
        <v>12</v>
      </c>
      <c r="H4894" t="str">
        <f t="shared" si="458"/>
        <v>Electronics</v>
      </c>
      <c r="I4894" s="2" t="s">
        <v>6005</v>
      </c>
      <c r="J4894" s="1">
        <v>46108</v>
      </c>
      <c r="K4894">
        <v>1582.46</v>
      </c>
      <c r="L4894" s="4">
        <v>1582.46</v>
      </c>
      <c r="M4894" s="4" t="str">
        <f t="shared" si="459"/>
        <v>Low Sales</v>
      </c>
      <c r="N4894" s="2" t="str">
        <f t="shared" si="460"/>
        <v>Grade C</v>
      </c>
      <c r="O4894">
        <v>20</v>
      </c>
      <c r="P4894" s="4">
        <v>20</v>
      </c>
      <c r="Q4894" t="s">
        <v>23</v>
      </c>
      <c r="R4894" s="4">
        <v>15</v>
      </c>
      <c r="S4894" t="str">
        <f>CONCATENATE(OrdersTable[[#This Row],[Clean_ID]],"-",OrdersTable[[#This Row],[Clean_Region]],"-",OrdersTable[[#This Row],[Clean_Product]])</f>
        <v>5892-NORTH-Electronics</v>
      </c>
    </row>
    <row r="4895" spans="1:19" x14ac:dyDescent="0.3">
      <c r="A4895" t="s">
        <v>11799</v>
      </c>
      <c r="B4895" t="str">
        <f t="shared" si="456"/>
        <v>5893</v>
      </c>
      <c r="C4895" t="s">
        <v>11800</v>
      </c>
      <c r="D4895" t="str">
        <f t="shared" si="461"/>
        <v>Justin Hall</v>
      </c>
      <c r="E4895" t="s">
        <v>11</v>
      </c>
      <c r="F4895" t="str">
        <f t="shared" si="457"/>
        <v>NORTH</v>
      </c>
      <c r="G4895" t="s">
        <v>12</v>
      </c>
      <c r="H4895" t="str">
        <f t="shared" si="458"/>
        <v>Electronics</v>
      </c>
      <c r="I4895" s="2" t="s">
        <v>10316</v>
      </c>
      <c r="J4895" s="1">
        <v>46140</v>
      </c>
      <c r="K4895"/>
      <c r="L4895" s="4">
        <v>0</v>
      </c>
      <c r="M4895" s="4" t="str">
        <f t="shared" si="459"/>
        <v>Low Sales</v>
      </c>
      <c r="N4895" s="2" t="str">
        <f t="shared" si="460"/>
        <v>Grade C</v>
      </c>
      <c r="O4895">
        <v>20</v>
      </c>
      <c r="P4895" s="4">
        <v>20</v>
      </c>
      <c r="Q4895" t="s">
        <v>14</v>
      </c>
      <c r="R4895" s="4">
        <v>11</v>
      </c>
      <c r="S4895" t="str">
        <f>CONCATENATE(OrdersTable[[#This Row],[Clean_ID]],"-",OrdersTable[[#This Row],[Clean_Region]],"-",OrdersTable[[#This Row],[Clean_Product]])</f>
        <v>5893-NORTH-Electronics</v>
      </c>
    </row>
    <row r="4896" spans="1:19" x14ac:dyDescent="0.3">
      <c r="A4896" t="s">
        <v>11801</v>
      </c>
      <c r="B4896" t="str">
        <f t="shared" si="456"/>
        <v>5894</v>
      </c>
      <c r="C4896" t="s">
        <v>11802</v>
      </c>
      <c r="D4896" t="str">
        <f t="shared" si="461"/>
        <v>Seth Walters Md</v>
      </c>
      <c r="E4896" t="s">
        <v>44</v>
      </c>
      <c r="F4896" t="str">
        <f t="shared" si="457"/>
        <v>SOUTH</v>
      </c>
      <c r="G4896" t="s">
        <v>12</v>
      </c>
      <c r="H4896" t="str">
        <f t="shared" si="458"/>
        <v>Electronics</v>
      </c>
      <c r="I4896" s="2" t="s">
        <v>344</v>
      </c>
      <c r="J4896" s="1">
        <v>45715</v>
      </c>
      <c r="K4896"/>
      <c r="L4896" s="4">
        <v>0</v>
      </c>
      <c r="M4896" s="4" t="str">
        <f t="shared" si="459"/>
        <v>Low Sales</v>
      </c>
      <c r="N4896" s="2" t="str">
        <f t="shared" si="460"/>
        <v>Grade C</v>
      </c>
      <c r="O4896">
        <v>5</v>
      </c>
      <c r="P4896" s="4">
        <v>5</v>
      </c>
      <c r="Q4896" t="s">
        <v>23</v>
      </c>
      <c r="R4896" s="4">
        <v>10</v>
      </c>
      <c r="S4896" t="str">
        <f>CONCATENATE(OrdersTable[[#This Row],[Clean_ID]],"-",OrdersTable[[#This Row],[Clean_Region]],"-",OrdersTable[[#This Row],[Clean_Product]])</f>
        <v>5894-SOUTH-Electronics</v>
      </c>
    </row>
    <row r="4897" spans="1:19" x14ac:dyDescent="0.3">
      <c r="A4897" t="s">
        <v>11803</v>
      </c>
      <c r="B4897" t="str">
        <f t="shared" si="456"/>
        <v>5895</v>
      </c>
      <c r="C4897" t="s">
        <v>11804</v>
      </c>
      <c r="D4897" t="str">
        <f t="shared" si="461"/>
        <v>Mike Osborne</v>
      </c>
      <c r="E4897" t="s">
        <v>21</v>
      </c>
      <c r="F4897" t="str">
        <f t="shared" si="457"/>
        <v>CENTRAL</v>
      </c>
      <c r="G4897" t="s">
        <v>80</v>
      </c>
      <c r="H4897" t="str">
        <f t="shared" si="458"/>
        <v>Furniture</v>
      </c>
      <c r="I4897" s="2" t="s">
        <v>1463</v>
      </c>
      <c r="J4897" s="1">
        <v>46113</v>
      </c>
      <c r="K4897"/>
      <c r="L4897" s="4">
        <v>0</v>
      </c>
      <c r="M4897" s="4" t="str">
        <f t="shared" si="459"/>
        <v>Low Sales</v>
      </c>
      <c r="N4897" s="2" t="str">
        <f t="shared" si="460"/>
        <v>Grade C</v>
      </c>
      <c r="O4897">
        <v>15</v>
      </c>
      <c r="P4897" s="4">
        <v>15</v>
      </c>
      <c r="Q4897" t="s">
        <v>31</v>
      </c>
      <c r="R4897" s="4">
        <v>8</v>
      </c>
      <c r="S4897" t="str">
        <f>CONCATENATE(OrdersTable[[#This Row],[Clean_ID]],"-",OrdersTable[[#This Row],[Clean_Region]],"-",OrdersTable[[#This Row],[Clean_Product]])</f>
        <v>5895-CENTRAL-Furniture</v>
      </c>
    </row>
    <row r="4898" spans="1:19" x14ac:dyDescent="0.3">
      <c r="A4898" t="s">
        <v>11805</v>
      </c>
      <c r="B4898" t="str">
        <f t="shared" si="456"/>
        <v>5896</v>
      </c>
      <c r="C4898" t="s">
        <v>11806</v>
      </c>
      <c r="D4898" t="str">
        <f t="shared" si="461"/>
        <v>Hannah Ellis</v>
      </c>
      <c r="E4898" t="s">
        <v>26</v>
      </c>
      <c r="F4898" t="str">
        <f t="shared" si="457"/>
        <v>EAST</v>
      </c>
      <c r="G4898" t="s">
        <v>80</v>
      </c>
      <c r="H4898" t="str">
        <f t="shared" si="458"/>
        <v>Furniture</v>
      </c>
      <c r="I4898" s="2" t="s">
        <v>11807</v>
      </c>
      <c r="J4898" s="1">
        <v>45791</v>
      </c>
      <c r="K4898">
        <v>1478.48</v>
      </c>
      <c r="L4898" s="4">
        <v>1478.48</v>
      </c>
      <c r="M4898" s="4" t="str">
        <f t="shared" si="459"/>
        <v>Low Sales</v>
      </c>
      <c r="N4898" s="2" t="str">
        <f t="shared" si="460"/>
        <v>Grade C</v>
      </c>
      <c r="O4898"/>
      <c r="P4898" s="4">
        <v>0</v>
      </c>
      <c r="Q4898" t="s">
        <v>18</v>
      </c>
      <c r="R4898" s="4">
        <v>14</v>
      </c>
      <c r="S4898" t="str">
        <f>CONCATENATE(OrdersTable[[#This Row],[Clean_ID]],"-",OrdersTable[[#This Row],[Clean_Region]],"-",OrdersTable[[#This Row],[Clean_Product]])</f>
        <v>5896-EAST-Furniture</v>
      </c>
    </row>
    <row r="4899" spans="1:19" x14ac:dyDescent="0.3">
      <c r="A4899" t="s">
        <v>11808</v>
      </c>
      <c r="B4899" t="str">
        <f t="shared" si="456"/>
        <v>5897</v>
      </c>
      <c r="C4899" t="s">
        <v>11809</v>
      </c>
      <c r="D4899" t="str">
        <f t="shared" si="461"/>
        <v>Christopher Curry Dds</v>
      </c>
      <c r="E4899" t="s">
        <v>44</v>
      </c>
      <c r="F4899" t="str">
        <f t="shared" si="457"/>
        <v>SOUTH</v>
      </c>
      <c r="G4899" t="s">
        <v>35</v>
      </c>
      <c r="H4899" t="str">
        <f t="shared" si="458"/>
        <v>Electronics</v>
      </c>
      <c r="I4899" s="2" t="s">
        <v>442</v>
      </c>
      <c r="J4899" s="1">
        <v>45793</v>
      </c>
      <c r="K4899"/>
      <c r="L4899" s="4">
        <v>0</v>
      </c>
      <c r="M4899" s="4" t="str">
        <f t="shared" si="459"/>
        <v>Low Sales</v>
      </c>
      <c r="N4899" s="2" t="str">
        <f t="shared" si="460"/>
        <v>Grade C</v>
      </c>
      <c r="O4899">
        <v>5</v>
      </c>
      <c r="P4899" s="4">
        <v>5</v>
      </c>
      <c r="Q4899" t="s">
        <v>31</v>
      </c>
      <c r="R4899" s="4">
        <v>11</v>
      </c>
      <c r="S4899" t="str">
        <f>CONCATENATE(OrdersTable[[#This Row],[Clean_ID]],"-",OrdersTable[[#This Row],[Clean_Region]],"-",OrdersTable[[#This Row],[Clean_Product]])</f>
        <v>5897-SOUTH-Electronics</v>
      </c>
    </row>
    <row r="4900" spans="1:19" x14ac:dyDescent="0.3">
      <c r="A4900" t="s">
        <v>11810</v>
      </c>
      <c r="B4900" t="str">
        <f t="shared" si="456"/>
        <v>5898</v>
      </c>
      <c r="C4900" t="s">
        <v>11811</v>
      </c>
      <c r="D4900" t="str">
        <f t="shared" si="461"/>
        <v>Melissa Montes</v>
      </c>
      <c r="E4900" t="s">
        <v>34</v>
      </c>
      <c r="F4900" t="str">
        <f t="shared" si="457"/>
        <v>NORTH</v>
      </c>
      <c r="G4900" t="s">
        <v>35</v>
      </c>
      <c r="H4900" t="str">
        <f t="shared" si="458"/>
        <v>Electronics</v>
      </c>
      <c r="I4900" s="2" t="s">
        <v>2240</v>
      </c>
      <c r="J4900" s="1">
        <v>45692</v>
      </c>
      <c r="K4900">
        <v>4680.91</v>
      </c>
      <c r="L4900" s="4">
        <v>4680.91</v>
      </c>
      <c r="M4900" s="4" t="str">
        <f t="shared" si="459"/>
        <v>High Sales</v>
      </c>
      <c r="N4900" s="2" t="str">
        <f t="shared" si="460"/>
        <v>Grade A</v>
      </c>
      <c r="O4900">
        <v>15</v>
      </c>
      <c r="P4900" s="4">
        <v>15</v>
      </c>
      <c r="Q4900" t="s">
        <v>31</v>
      </c>
      <c r="R4900" s="4">
        <v>12</v>
      </c>
      <c r="S4900" t="str">
        <f>CONCATENATE(OrdersTable[[#This Row],[Clean_ID]],"-",OrdersTable[[#This Row],[Clean_Region]],"-",OrdersTable[[#This Row],[Clean_Product]])</f>
        <v>5898-NORTH-Electronics</v>
      </c>
    </row>
    <row r="4901" spans="1:19" x14ac:dyDescent="0.3">
      <c r="A4901" t="s">
        <v>11812</v>
      </c>
      <c r="B4901" t="str">
        <f t="shared" si="456"/>
        <v>5899</v>
      </c>
      <c r="C4901" t="s">
        <v>11813</v>
      </c>
      <c r="D4901" t="str">
        <f t="shared" si="461"/>
        <v>Mrs. Michele Hutchinson</v>
      </c>
      <c r="E4901" t="s">
        <v>51</v>
      </c>
      <c r="F4901" t="str">
        <f t="shared" si="457"/>
        <v>WEST</v>
      </c>
      <c r="G4901" t="s">
        <v>12</v>
      </c>
      <c r="H4901" t="str">
        <f t="shared" si="458"/>
        <v>Electronics</v>
      </c>
      <c r="I4901" s="2" t="s">
        <v>11814</v>
      </c>
      <c r="J4901" s="1">
        <v>45942</v>
      </c>
      <c r="K4901"/>
      <c r="L4901" s="4">
        <v>0</v>
      </c>
      <c r="M4901" s="4" t="str">
        <f t="shared" si="459"/>
        <v>Low Sales</v>
      </c>
      <c r="N4901" s="2" t="str">
        <f t="shared" si="460"/>
        <v>Grade C</v>
      </c>
      <c r="O4901">
        <v>20</v>
      </c>
      <c r="P4901" s="4">
        <v>20</v>
      </c>
      <c r="Q4901" t="s">
        <v>14</v>
      </c>
      <c r="R4901" s="4">
        <v>14</v>
      </c>
      <c r="S4901" t="str">
        <f>CONCATENATE(OrdersTable[[#This Row],[Clean_ID]],"-",OrdersTable[[#This Row],[Clean_Region]],"-",OrdersTable[[#This Row],[Clean_Product]])</f>
        <v>5899-WEST-Electronics</v>
      </c>
    </row>
    <row r="4902" spans="1:19" x14ac:dyDescent="0.3">
      <c r="A4902" t="s">
        <v>11815</v>
      </c>
      <c r="B4902" t="str">
        <f t="shared" si="456"/>
        <v>5900</v>
      </c>
      <c r="C4902" t="s">
        <v>11816</v>
      </c>
      <c r="D4902" t="str">
        <f t="shared" si="461"/>
        <v>Joyce Williams</v>
      </c>
      <c r="E4902" t="s">
        <v>51</v>
      </c>
      <c r="F4902" t="str">
        <f t="shared" si="457"/>
        <v>WEST</v>
      </c>
      <c r="G4902" t="s">
        <v>35</v>
      </c>
      <c r="H4902" t="str">
        <f t="shared" si="458"/>
        <v>Electronics</v>
      </c>
      <c r="I4902" s="2" t="s">
        <v>5839</v>
      </c>
      <c r="J4902" s="1">
        <v>45865</v>
      </c>
      <c r="K4902">
        <v>4462.8599999999997</v>
      </c>
      <c r="L4902" s="4">
        <v>4462.8599999999997</v>
      </c>
      <c r="M4902" s="4" t="str">
        <f t="shared" si="459"/>
        <v>High Sales</v>
      </c>
      <c r="N4902" s="2" t="str">
        <f t="shared" si="460"/>
        <v>Grade A</v>
      </c>
      <c r="O4902"/>
      <c r="P4902" s="4">
        <v>0</v>
      </c>
      <c r="Q4902" t="s">
        <v>18</v>
      </c>
      <c r="R4902" s="4">
        <v>7</v>
      </c>
      <c r="S4902" t="str">
        <f>CONCATENATE(OrdersTable[[#This Row],[Clean_ID]],"-",OrdersTable[[#This Row],[Clean_Region]],"-",OrdersTable[[#This Row],[Clean_Product]])</f>
        <v>5900-WEST-Electronics</v>
      </c>
    </row>
    <row r="4903" spans="1:19" x14ac:dyDescent="0.3">
      <c r="A4903" t="s">
        <v>11817</v>
      </c>
      <c r="B4903" t="str">
        <f t="shared" si="456"/>
        <v>5901</v>
      </c>
      <c r="C4903" t="s">
        <v>11818</v>
      </c>
      <c r="D4903" t="str">
        <f t="shared" si="461"/>
        <v>Jason Harris</v>
      </c>
      <c r="E4903" t="s">
        <v>11</v>
      </c>
      <c r="F4903" t="str">
        <f t="shared" si="457"/>
        <v>NORTH</v>
      </c>
      <c r="G4903" t="s">
        <v>80</v>
      </c>
      <c r="H4903" t="str">
        <f t="shared" si="458"/>
        <v>Furniture</v>
      </c>
      <c r="I4903" s="2" t="s">
        <v>439</v>
      </c>
      <c r="J4903" s="1">
        <v>45659</v>
      </c>
      <c r="K4903">
        <v>2066.29</v>
      </c>
      <c r="L4903" s="4">
        <v>2066.29</v>
      </c>
      <c r="M4903" s="4" t="str">
        <f t="shared" si="459"/>
        <v>Low Sales</v>
      </c>
      <c r="N4903" s="2" t="str">
        <f t="shared" si="460"/>
        <v>Grade B</v>
      </c>
      <c r="O4903">
        <v>15</v>
      </c>
      <c r="P4903" s="4">
        <v>15</v>
      </c>
      <c r="Q4903" t="s">
        <v>37</v>
      </c>
      <c r="R4903" s="4">
        <v>15</v>
      </c>
      <c r="S4903" t="str">
        <f>CONCATENATE(OrdersTable[[#This Row],[Clean_ID]],"-",OrdersTable[[#This Row],[Clean_Region]],"-",OrdersTable[[#This Row],[Clean_Product]])</f>
        <v>5901-NORTH-Furniture</v>
      </c>
    </row>
    <row r="4904" spans="1:19" x14ac:dyDescent="0.3">
      <c r="A4904" t="s">
        <v>11819</v>
      </c>
      <c r="B4904" t="str">
        <f t="shared" si="456"/>
        <v>5902</v>
      </c>
      <c r="C4904" t="s">
        <v>11820</v>
      </c>
      <c r="D4904" t="str">
        <f t="shared" si="461"/>
        <v>Emily Thompson</v>
      </c>
      <c r="E4904" t="s">
        <v>26</v>
      </c>
      <c r="F4904" t="str">
        <f t="shared" si="457"/>
        <v>EAST</v>
      </c>
      <c r="G4904" t="s">
        <v>40</v>
      </c>
      <c r="H4904" t="str">
        <f t="shared" si="458"/>
        <v>Office Supplies</v>
      </c>
      <c r="I4904" s="2" t="s">
        <v>4523</v>
      </c>
      <c r="J4904" s="1">
        <v>45414</v>
      </c>
      <c r="K4904">
        <v>2095.94</v>
      </c>
      <c r="L4904" s="4">
        <v>2095.94</v>
      </c>
      <c r="M4904" s="4" t="str">
        <f t="shared" si="459"/>
        <v>Low Sales</v>
      </c>
      <c r="N4904" s="2" t="str">
        <f t="shared" si="460"/>
        <v>Grade B</v>
      </c>
      <c r="O4904">
        <v>10</v>
      </c>
      <c r="P4904" s="4">
        <v>10</v>
      </c>
      <c r="Q4904" t="s">
        <v>18</v>
      </c>
      <c r="R4904" s="4">
        <v>10</v>
      </c>
      <c r="S4904" t="str">
        <f>CONCATENATE(OrdersTable[[#This Row],[Clean_ID]],"-",OrdersTable[[#This Row],[Clean_Region]],"-",OrdersTable[[#This Row],[Clean_Product]])</f>
        <v>5902-EAST-Office Supplies</v>
      </c>
    </row>
    <row r="4905" spans="1:19" x14ac:dyDescent="0.3">
      <c r="A4905" t="s">
        <v>11821</v>
      </c>
      <c r="B4905" t="str">
        <f t="shared" si="456"/>
        <v>5903</v>
      </c>
      <c r="C4905" t="s">
        <v>11822</v>
      </c>
      <c r="D4905" t="str">
        <f t="shared" si="461"/>
        <v>Holly Bennett</v>
      </c>
      <c r="E4905" t="s">
        <v>26</v>
      </c>
      <c r="F4905" t="str">
        <f t="shared" si="457"/>
        <v>EAST</v>
      </c>
      <c r="G4905" t="s">
        <v>35</v>
      </c>
      <c r="H4905" t="str">
        <f t="shared" si="458"/>
        <v>Electronics</v>
      </c>
      <c r="I4905" s="2" t="s">
        <v>1824</v>
      </c>
      <c r="J4905" s="1">
        <v>45484</v>
      </c>
      <c r="K4905"/>
      <c r="L4905" s="4">
        <v>0</v>
      </c>
      <c r="M4905" s="4" t="str">
        <f t="shared" si="459"/>
        <v>Low Sales</v>
      </c>
      <c r="N4905" s="2" t="str">
        <f t="shared" si="460"/>
        <v>Grade C</v>
      </c>
      <c r="O4905">
        <v>5</v>
      </c>
      <c r="P4905" s="4">
        <v>5</v>
      </c>
      <c r="Q4905" t="s">
        <v>37</v>
      </c>
      <c r="R4905" s="4">
        <v>3</v>
      </c>
      <c r="S4905" t="str">
        <f>CONCATENATE(OrdersTable[[#This Row],[Clean_ID]],"-",OrdersTable[[#This Row],[Clean_Region]],"-",OrdersTable[[#This Row],[Clean_Product]])</f>
        <v>5903-EAST-Electronics</v>
      </c>
    </row>
    <row r="4906" spans="1:19" x14ac:dyDescent="0.3">
      <c r="A4906" t="s">
        <v>11823</v>
      </c>
      <c r="B4906" t="str">
        <f t="shared" si="456"/>
        <v>5904</v>
      </c>
      <c r="C4906" t="s">
        <v>11824</v>
      </c>
      <c r="D4906" t="str">
        <f t="shared" si="461"/>
        <v>Christian Bean</v>
      </c>
      <c r="E4906" t="s">
        <v>26</v>
      </c>
      <c r="F4906" t="str">
        <f t="shared" si="457"/>
        <v>EAST</v>
      </c>
      <c r="G4906" t="s">
        <v>35</v>
      </c>
      <c r="H4906" t="str">
        <f t="shared" si="458"/>
        <v>Electronics</v>
      </c>
      <c r="I4906" s="2" t="s">
        <v>3224</v>
      </c>
      <c r="J4906" s="1">
        <v>45913</v>
      </c>
      <c r="K4906">
        <v>383.51</v>
      </c>
      <c r="L4906" s="4">
        <v>383.51</v>
      </c>
      <c r="M4906" s="4" t="str">
        <f t="shared" si="459"/>
        <v>Low Sales</v>
      </c>
      <c r="N4906" s="2" t="str">
        <f t="shared" si="460"/>
        <v>Grade C</v>
      </c>
      <c r="O4906">
        <v>5</v>
      </c>
      <c r="P4906" s="4">
        <v>5</v>
      </c>
      <c r="Q4906" t="s">
        <v>18</v>
      </c>
      <c r="R4906" s="4">
        <v>11</v>
      </c>
      <c r="S4906" t="str">
        <f>CONCATENATE(OrdersTable[[#This Row],[Clean_ID]],"-",OrdersTable[[#This Row],[Clean_Region]],"-",OrdersTable[[#This Row],[Clean_Product]])</f>
        <v>5904-EAST-Electronics</v>
      </c>
    </row>
    <row r="4907" spans="1:19" x14ac:dyDescent="0.3">
      <c r="A4907" t="s">
        <v>11825</v>
      </c>
      <c r="B4907" t="str">
        <f t="shared" si="456"/>
        <v>5905</v>
      </c>
      <c r="C4907" t="s">
        <v>11826</v>
      </c>
      <c r="D4907" t="str">
        <f t="shared" si="461"/>
        <v>Leslie Wolf</v>
      </c>
      <c r="E4907" t="s">
        <v>11</v>
      </c>
      <c r="F4907" t="str">
        <f t="shared" si="457"/>
        <v>NORTH</v>
      </c>
      <c r="G4907" t="s">
        <v>35</v>
      </c>
      <c r="H4907" t="str">
        <f t="shared" si="458"/>
        <v>Electronics</v>
      </c>
      <c r="I4907" s="2" t="s">
        <v>5198</v>
      </c>
      <c r="J4907" s="1">
        <v>45755</v>
      </c>
      <c r="K4907"/>
      <c r="L4907" s="4">
        <v>0</v>
      </c>
      <c r="M4907" s="4" t="str">
        <f t="shared" si="459"/>
        <v>Low Sales</v>
      </c>
      <c r="N4907" s="2" t="str">
        <f t="shared" si="460"/>
        <v>Grade C</v>
      </c>
      <c r="O4907"/>
      <c r="P4907" s="4">
        <v>0</v>
      </c>
      <c r="Q4907" t="s">
        <v>23</v>
      </c>
      <c r="R4907" s="4">
        <v>10</v>
      </c>
      <c r="S4907" t="str">
        <f>CONCATENATE(OrdersTable[[#This Row],[Clean_ID]],"-",OrdersTable[[#This Row],[Clean_Region]],"-",OrdersTable[[#This Row],[Clean_Product]])</f>
        <v>5905-NORTH-Electronics</v>
      </c>
    </row>
    <row r="4908" spans="1:19" x14ac:dyDescent="0.3">
      <c r="A4908" t="s">
        <v>11827</v>
      </c>
      <c r="B4908" t="str">
        <f t="shared" si="456"/>
        <v>5906</v>
      </c>
      <c r="C4908" t="s">
        <v>11828</v>
      </c>
      <c r="D4908" t="str">
        <f t="shared" si="461"/>
        <v>Jeremiah Robbins</v>
      </c>
      <c r="E4908" t="s">
        <v>51</v>
      </c>
      <c r="F4908" t="str">
        <f t="shared" si="457"/>
        <v>WEST</v>
      </c>
      <c r="G4908" t="s">
        <v>40</v>
      </c>
      <c r="H4908" t="str">
        <f t="shared" si="458"/>
        <v>Office Supplies</v>
      </c>
      <c r="I4908" s="2" t="s">
        <v>3072</v>
      </c>
      <c r="J4908" s="1">
        <v>45830</v>
      </c>
      <c r="K4908"/>
      <c r="L4908" s="4">
        <v>0</v>
      </c>
      <c r="M4908" s="4" t="str">
        <f t="shared" si="459"/>
        <v>Low Sales</v>
      </c>
      <c r="N4908" s="2" t="str">
        <f t="shared" si="460"/>
        <v>Grade C</v>
      </c>
      <c r="O4908">
        <v>10</v>
      </c>
      <c r="P4908" s="4">
        <v>10</v>
      </c>
      <c r="Q4908" t="s">
        <v>14</v>
      </c>
      <c r="R4908" s="4">
        <v>10</v>
      </c>
      <c r="S4908" t="str">
        <f>CONCATENATE(OrdersTable[[#This Row],[Clean_ID]],"-",OrdersTable[[#This Row],[Clean_Region]],"-",OrdersTable[[#This Row],[Clean_Product]])</f>
        <v>5906-WEST-Office Supplies</v>
      </c>
    </row>
    <row r="4909" spans="1:19" x14ac:dyDescent="0.3">
      <c r="A4909" t="s">
        <v>11829</v>
      </c>
      <c r="B4909" t="str">
        <f t="shared" si="456"/>
        <v>5907</v>
      </c>
      <c r="C4909" t="s">
        <v>11830</v>
      </c>
      <c r="D4909" t="str">
        <f t="shared" si="461"/>
        <v>Diana Bartlett</v>
      </c>
      <c r="E4909" t="s">
        <v>51</v>
      </c>
      <c r="F4909" t="str">
        <f t="shared" si="457"/>
        <v>WEST</v>
      </c>
      <c r="G4909" t="s">
        <v>80</v>
      </c>
      <c r="H4909" t="str">
        <f t="shared" si="458"/>
        <v>Furniture</v>
      </c>
      <c r="I4909" s="2" t="s">
        <v>11831</v>
      </c>
      <c r="J4909" s="1">
        <v>45351</v>
      </c>
      <c r="K4909">
        <v>852.08</v>
      </c>
      <c r="L4909" s="4">
        <v>852.08</v>
      </c>
      <c r="M4909" s="4" t="str">
        <f t="shared" si="459"/>
        <v>Low Sales</v>
      </c>
      <c r="N4909" s="2" t="str">
        <f t="shared" si="460"/>
        <v>Grade C</v>
      </c>
      <c r="O4909">
        <v>15</v>
      </c>
      <c r="P4909" s="4">
        <v>15</v>
      </c>
      <c r="Q4909" t="s">
        <v>18</v>
      </c>
      <c r="R4909" s="4">
        <v>7</v>
      </c>
      <c r="S4909" t="str">
        <f>CONCATENATE(OrdersTable[[#This Row],[Clean_ID]],"-",OrdersTable[[#This Row],[Clean_Region]],"-",OrdersTable[[#This Row],[Clean_Product]])</f>
        <v>5907-WEST-Furniture</v>
      </c>
    </row>
    <row r="4910" spans="1:19" x14ac:dyDescent="0.3">
      <c r="A4910" t="s">
        <v>11832</v>
      </c>
      <c r="B4910" t="str">
        <f t="shared" si="456"/>
        <v>5908</v>
      </c>
      <c r="C4910" t="s">
        <v>11833</v>
      </c>
      <c r="D4910" t="str">
        <f t="shared" si="461"/>
        <v>Todd Graves</v>
      </c>
      <c r="E4910" t="s">
        <v>21</v>
      </c>
      <c r="F4910" t="str">
        <f t="shared" si="457"/>
        <v>CENTRAL</v>
      </c>
      <c r="G4910" t="s">
        <v>80</v>
      </c>
      <c r="H4910" t="str">
        <f t="shared" si="458"/>
        <v>Furniture</v>
      </c>
      <c r="I4910" s="2" t="s">
        <v>3951</v>
      </c>
      <c r="J4910" s="1">
        <v>45358</v>
      </c>
      <c r="K4910">
        <v>4077.83</v>
      </c>
      <c r="L4910" s="4">
        <v>4077.83</v>
      </c>
      <c r="M4910" s="4" t="str">
        <f t="shared" si="459"/>
        <v>High Sales</v>
      </c>
      <c r="N4910" s="2" t="str">
        <f t="shared" si="460"/>
        <v>Grade A</v>
      </c>
      <c r="O4910">
        <v>20</v>
      </c>
      <c r="P4910" s="4">
        <v>20</v>
      </c>
      <c r="Q4910" t="s">
        <v>31</v>
      </c>
      <c r="R4910" s="4">
        <v>3</v>
      </c>
      <c r="S4910" t="str">
        <f>CONCATENATE(OrdersTable[[#This Row],[Clean_ID]],"-",OrdersTable[[#This Row],[Clean_Region]],"-",OrdersTable[[#This Row],[Clean_Product]])</f>
        <v>5908-CENTRAL-Furniture</v>
      </c>
    </row>
    <row r="4911" spans="1:19" x14ac:dyDescent="0.3">
      <c r="A4911" t="s">
        <v>11834</v>
      </c>
      <c r="B4911" t="str">
        <f t="shared" si="456"/>
        <v>5909</v>
      </c>
      <c r="C4911" t="s">
        <v>11835</v>
      </c>
      <c r="D4911" t="str">
        <f t="shared" si="461"/>
        <v>Kerry Fisher</v>
      </c>
      <c r="E4911" t="s">
        <v>44</v>
      </c>
      <c r="F4911" t="str">
        <f t="shared" si="457"/>
        <v>SOUTH</v>
      </c>
      <c r="G4911" t="s">
        <v>12</v>
      </c>
      <c r="H4911" t="str">
        <f t="shared" si="458"/>
        <v>Electronics</v>
      </c>
      <c r="I4911" s="2" t="s">
        <v>11836</v>
      </c>
      <c r="J4911" s="1">
        <v>45415</v>
      </c>
      <c r="K4911"/>
      <c r="L4911" s="4">
        <v>0</v>
      </c>
      <c r="M4911" s="4" t="str">
        <f t="shared" si="459"/>
        <v>Low Sales</v>
      </c>
      <c r="N4911" s="2" t="str">
        <f t="shared" si="460"/>
        <v>Grade C</v>
      </c>
      <c r="O4911"/>
      <c r="P4911" s="4">
        <v>0</v>
      </c>
      <c r="Q4911" t="s">
        <v>14</v>
      </c>
      <c r="R4911" s="4">
        <v>2</v>
      </c>
      <c r="S4911" t="str">
        <f>CONCATENATE(OrdersTable[[#This Row],[Clean_ID]],"-",OrdersTable[[#This Row],[Clean_Region]],"-",OrdersTable[[#This Row],[Clean_Product]])</f>
        <v>5909-SOUTH-Electronics</v>
      </c>
    </row>
    <row r="4912" spans="1:19" x14ac:dyDescent="0.3">
      <c r="A4912" t="s">
        <v>11837</v>
      </c>
      <c r="B4912" t="str">
        <f t="shared" si="456"/>
        <v>5910</v>
      </c>
      <c r="C4912" t="s">
        <v>11838</v>
      </c>
      <c r="D4912" t="str">
        <f t="shared" si="461"/>
        <v>Blake Cameron</v>
      </c>
      <c r="E4912" t="s">
        <v>51</v>
      </c>
      <c r="F4912" t="str">
        <f t="shared" si="457"/>
        <v>WEST</v>
      </c>
      <c r="G4912" t="s">
        <v>35</v>
      </c>
      <c r="H4912" t="str">
        <f t="shared" si="458"/>
        <v>Electronics</v>
      </c>
      <c r="I4912" s="2" t="s">
        <v>3906</v>
      </c>
      <c r="J4912" s="1">
        <v>45500</v>
      </c>
      <c r="K4912">
        <v>3778.07</v>
      </c>
      <c r="L4912" s="4">
        <v>3778.07</v>
      </c>
      <c r="M4912" s="4" t="str">
        <f t="shared" si="459"/>
        <v>High Sales</v>
      </c>
      <c r="N4912" s="2" t="str">
        <f t="shared" si="460"/>
        <v>Grade B</v>
      </c>
      <c r="O4912"/>
      <c r="P4912" s="4">
        <v>0</v>
      </c>
      <c r="Q4912" t="s">
        <v>37</v>
      </c>
      <c r="R4912" s="4">
        <v>14</v>
      </c>
      <c r="S4912" t="str">
        <f>CONCATENATE(OrdersTable[[#This Row],[Clean_ID]],"-",OrdersTable[[#This Row],[Clean_Region]],"-",OrdersTable[[#This Row],[Clean_Product]])</f>
        <v>5910-WEST-Electronics</v>
      </c>
    </row>
    <row r="4913" spans="1:19" x14ac:dyDescent="0.3">
      <c r="A4913" t="s">
        <v>11839</v>
      </c>
      <c r="B4913" t="str">
        <f t="shared" si="456"/>
        <v>5911</v>
      </c>
      <c r="C4913" t="s">
        <v>11840</v>
      </c>
      <c r="D4913" t="str">
        <f t="shared" si="461"/>
        <v>Joe Bradley</v>
      </c>
      <c r="E4913" t="s">
        <v>51</v>
      </c>
      <c r="F4913" t="str">
        <f t="shared" si="457"/>
        <v>WEST</v>
      </c>
      <c r="G4913" t="s">
        <v>80</v>
      </c>
      <c r="H4913" t="str">
        <f t="shared" si="458"/>
        <v>Furniture</v>
      </c>
      <c r="I4913" s="2" t="s">
        <v>7557</v>
      </c>
      <c r="J4913" s="1">
        <v>45769</v>
      </c>
      <c r="K4913"/>
      <c r="L4913" s="4">
        <v>0</v>
      </c>
      <c r="M4913" s="4" t="str">
        <f t="shared" si="459"/>
        <v>Low Sales</v>
      </c>
      <c r="N4913" s="2" t="str">
        <f t="shared" si="460"/>
        <v>Grade C</v>
      </c>
      <c r="O4913">
        <v>15</v>
      </c>
      <c r="P4913" s="4">
        <v>15</v>
      </c>
      <c r="Q4913" t="s">
        <v>18</v>
      </c>
      <c r="R4913" s="4">
        <v>13</v>
      </c>
      <c r="S4913" t="str">
        <f>CONCATENATE(OrdersTable[[#This Row],[Clean_ID]],"-",OrdersTable[[#This Row],[Clean_Region]],"-",OrdersTable[[#This Row],[Clean_Product]])</f>
        <v>5911-WEST-Furniture</v>
      </c>
    </row>
    <row r="4914" spans="1:19" x14ac:dyDescent="0.3">
      <c r="A4914" t="s">
        <v>11841</v>
      </c>
      <c r="B4914" t="str">
        <f t="shared" si="456"/>
        <v>5912</v>
      </c>
      <c r="C4914" t="s">
        <v>11842</v>
      </c>
      <c r="D4914" t="str">
        <f t="shared" si="461"/>
        <v>Brian Wang</v>
      </c>
      <c r="E4914" t="s">
        <v>51</v>
      </c>
      <c r="F4914" t="str">
        <f t="shared" si="457"/>
        <v>WEST</v>
      </c>
      <c r="G4914" t="s">
        <v>12</v>
      </c>
      <c r="H4914" t="str">
        <f t="shared" si="458"/>
        <v>Electronics</v>
      </c>
      <c r="I4914" s="2" t="s">
        <v>3635</v>
      </c>
      <c r="J4914" s="1">
        <v>45722</v>
      </c>
      <c r="K4914">
        <v>910.19</v>
      </c>
      <c r="L4914" s="4">
        <v>910.19</v>
      </c>
      <c r="M4914" s="4" t="str">
        <f t="shared" si="459"/>
        <v>Low Sales</v>
      </c>
      <c r="N4914" s="2" t="str">
        <f t="shared" si="460"/>
        <v>Grade C</v>
      </c>
      <c r="O4914">
        <v>20</v>
      </c>
      <c r="P4914" s="4">
        <v>20</v>
      </c>
      <c r="Q4914" t="s">
        <v>18</v>
      </c>
      <c r="R4914" s="4">
        <v>6</v>
      </c>
      <c r="S4914" t="str">
        <f>CONCATENATE(OrdersTable[[#This Row],[Clean_ID]],"-",OrdersTable[[#This Row],[Clean_Region]],"-",OrdersTable[[#This Row],[Clean_Product]])</f>
        <v>5912-WEST-Electronics</v>
      </c>
    </row>
    <row r="4915" spans="1:19" x14ac:dyDescent="0.3">
      <c r="A4915" t="s">
        <v>11843</v>
      </c>
      <c r="B4915" t="str">
        <f t="shared" si="456"/>
        <v>5913</v>
      </c>
      <c r="C4915" t="s">
        <v>11844</v>
      </c>
      <c r="D4915" t="str">
        <f t="shared" si="461"/>
        <v>Kristen Simpson</v>
      </c>
      <c r="E4915" t="s">
        <v>51</v>
      </c>
      <c r="F4915" t="str">
        <f t="shared" si="457"/>
        <v>WEST</v>
      </c>
      <c r="G4915" t="s">
        <v>35</v>
      </c>
      <c r="H4915" t="str">
        <f t="shared" si="458"/>
        <v>Electronics</v>
      </c>
      <c r="I4915" s="2" t="s">
        <v>2101</v>
      </c>
      <c r="J4915" s="1">
        <v>45503</v>
      </c>
      <c r="K4915"/>
      <c r="L4915" s="4">
        <v>0</v>
      </c>
      <c r="M4915" s="4" t="str">
        <f t="shared" si="459"/>
        <v>Low Sales</v>
      </c>
      <c r="N4915" s="2" t="str">
        <f t="shared" si="460"/>
        <v>Grade C</v>
      </c>
      <c r="O4915">
        <v>20</v>
      </c>
      <c r="P4915" s="4">
        <v>20</v>
      </c>
      <c r="Q4915" t="s">
        <v>31</v>
      </c>
      <c r="R4915" s="4">
        <v>7</v>
      </c>
      <c r="S4915" t="str">
        <f>CONCATENATE(OrdersTable[[#This Row],[Clean_ID]],"-",OrdersTable[[#This Row],[Clean_Region]],"-",OrdersTable[[#This Row],[Clean_Product]])</f>
        <v>5913-WEST-Electronics</v>
      </c>
    </row>
    <row r="4916" spans="1:19" x14ac:dyDescent="0.3">
      <c r="A4916" t="s">
        <v>11845</v>
      </c>
      <c r="B4916" t="str">
        <f t="shared" si="456"/>
        <v>5914</v>
      </c>
      <c r="C4916" t="s">
        <v>11846</v>
      </c>
      <c r="D4916" t="str">
        <f t="shared" si="461"/>
        <v>Diana Collins</v>
      </c>
      <c r="E4916" t="s">
        <v>21</v>
      </c>
      <c r="F4916" t="str">
        <f t="shared" si="457"/>
        <v>CENTRAL</v>
      </c>
      <c r="G4916" t="s">
        <v>40</v>
      </c>
      <c r="H4916" t="str">
        <f t="shared" si="458"/>
        <v>Office Supplies</v>
      </c>
      <c r="I4916" s="2" t="s">
        <v>651</v>
      </c>
      <c r="J4916" s="1">
        <v>45462</v>
      </c>
      <c r="K4916">
        <v>2628.14</v>
      </c>
      <c r="L4916" s="4">
        <v>2628.14</v>
      </c>
      <c r="M4916" s="4" t="str">
        <f t="shared" si="459"/>
        <v>High Sales</v>
      </c>
      <c r="N4916" s="2" t="str">
        <f t="shared" si="460"/>
        <v>Grade B</v>
      </c>
      <c r="O4916">
        <v>5</v>
      </c>
      <c r="P4916" s="4">
        <v>5</v>
      </c>
      <c r="Q4916" t="s">
        <v>31</v>
      </c>
      <c r="R4916" s="4">
        <v>15</v>
      </c>
      <c r="S4916" t="str">
        <f>CONCATENATE(OrdersTable[[#This Row],[Clean_ID]],"-",OrdersTable[[#This Row],[Clean_Region]],"-",OrdersTable[[#This Row],[Clean_Product]])</f>
        <v>5914-CENTRAL-Office Supplies</v>
      </c>
    </row>
    <row r="4917" spans="1:19" x14ac:dyDescent="0.3">
      <c r="A4917" t="s">
        <v>11847</v>
      </c>
      <c r="B4917" t="str">
        <f t="shared" si="456"/>
        <v>5915</v>
      </c>
      <c r="C4917" t="s">
        <v>11848</v>
      </c>
      <c r="D4917" t="str">
        <f t="shared" si="461"/>
        <v>Susan Taylor</v>
      </c>
      <c r="E4917" t="s">
        <v>34</v>
      </c>
      <c r="F4917" t="str">
        <f t="shared" si="457"/>
        <v>NORTH</v>
      </c>
      <c r="G4917" t="s">
        <v>12</v>
      </c>
      <c r="H4917" t="str">
        <f t="shared" si="458"/>
        <v>Electronics</v>
      </c>
      <c r="I4917" s="2" t="s">
        <v>4246</v>
      </c>
      <c r="J4917" s="1">
        <v>45514</v>
      </c>
      <c r="K4917">
        <v>838.77</v>
      </c>
      <c r="L4917" s="4">
        <v>838.77</v>
      </c>
      <c r="M4917" s="4" t="str">
        <f t="shared" si="459"/>
        <v>Low Sales</v>
      </c>
      <c r="N4917" s="2" t="str">
        <f t="shared" si="460"/>
        <v>Grade C</v>
      </c>
      <c r="O4917">
        <v>5</v>
      </c>
      <c r="P4917" s="4">
        <v>5</v>
      </c>
      <c r="Q4917" t="s">
        <v>18</v>
      </c>
      <c r="R4917" s="4">
        <v>13</v>
      </c>
      <c r="S4917" t="str">
        <f>CONCATENATE(OrdersTable[[#This Row],[Clean_ID]],"-",OrdersTable[[#This Row],[Clean_Region]],"-",OrdersTable[[#This Row],[Clean_Product]])</f>
        <v>5915-NORTH-Electronics</v>
      </c>
    </row>
    <row r="4918" spans="1:19" x14ac:dyDescent="0.3">
      <c r="A4918" t="s">
        <v>11849</v>
      </c>
      <c r="B4918" t="str">
        <f t="shared" si="456"/>
        <v>5916</v>
      </c>
      <c r="C4918" t="s">
        <v>11850</v>
      </c>
      <c r="D4918" t="str">
        <f t="shared" si="461"/>
        <v>Yvette Phillips</v>
      </c>
      <c r="E4918" t="s">
        <v>44</v>
      </c>
      <c r="F4918" t="str">
        <f t="shared" si="457"/>
        <v>SOUTH</v>
      </c>
      <c r="G4918" t="s">
        <v>40</v>
      </c>
      <c r="H4918" t="str">
        <f t="shared" si="458"/>
        <v>Office Supplies</v>
      </c>
      <c r="I4918" s="2" t="s">
        <v>3388</v>
      </c>
      <c r="J4918" s="1">
        <v>46077</v>
      </c>
      <c r="K4918"/>
      <c r="L4918" s="4">
        <v>0</v>
      </c>
      <c r="M4918" s="4" t="str">
        <f t="shared" si="459"/>
        <v>Low Sales</v>
      </c>
      <c r="N4918" s="2" t="str">
        <f t="shared" si="460"/>
        <v>Grade C</v>
      </c>
      <c r="O4918">
        <v>15</v>
      </c>
      <c r="P4918" s="4">
        <v>15</v>
      </c>
      <c r="Q4918" t="s">
        <v>23</v>
      </c>
      <c r="R4918" s="4">
        <v>4</v>
      </c>
      <c r="S4918" t="str">
        <f>CONCATENATE(OrdersTable[[#This Row],[Clean_ID]],"-",OrdersTable[[#This Row],[Clean_Region]],"-",OrdersTable[[#This Row],[Clean_Product]])</f>
        <v>5916-SOUTH-Office Supplies</v>
      </c>
    </row>
    <row r="4919" spans="1:19" x14ac:dyDescent="0.3">
      <c r="A4919" t="s">
        <v>11851</v>
      </c>
      <c r="B4919" t="str">
        <f t="shared" si="456"/>
        <v>5917</v>
      </c>
      <c r="C4919" t="s">
        <v>11852</v>
      </c>
      <c r="D4919" t="str">
        <f t="shared" si="461"/>
        <v>Raymond Williams</v>
      </c>
      <c r="E4919" t="s">
        <v>11</v>
      </c>
      <c r="F4919" t="str">
        <f t="shared" si="457"/>
        <v>NORTH</v>
      </c>
      <c r="G4919" t="s">
        <v>40</v>
      </c>
      <c r="H4919" t="str">
        <f t="shared" si="458"/>
        <v>Office Supplies</v>
      </c>
      <c r="I4919" s="2" t="s">
        <v>4813</v>
      </c>
      <c r="J4919" s="1">
        <v>45422</v>
      </c>
      <c r="K4919"/>
      <c r="L4919" s="4">
        <v>0</v>
      </c>
      <c r="M4919" s="4" t="str">
        <f t="shared" si="459"/>
        <v>Low Sales</v>
      </c>
      <c r="N4919" s="2" t="str">
        <f t="shared" si="460"/>
        <v>Grade C</v>
      </c>
      <c r="O4919">
        <v>20</v>
      </c>
      <c r="P4919" s="4">
        <v>20</v>
      </c>
      <c r="Q4919" t="s">
        <v>14</v>
      </c>
      <c r="R4919" s="4">
        <v>2</v>
      </c>
      <c r="S4919" t="str">
        <f>CONCATENATE(OrdersTable[[#This Row],[Clean_ID]],"-",OrdersTable[[#This Row],[Clean_Region]],"-",OrdersTable[[#This Row],[Clean_Product]])</f>
        <v>5917-NORTH-Office Supplies</v>
      </c>
    </row>
    <row r="4920" spans="1:19" x14ac:dyDescent="0.3">
      <c r="A4920" t="s">
        <v>11853</v>
      </c>
      <c r="B4920" t="str">
        <f t="shared" si="456"/>
        <v>5918</v>
      </c>
      <c r="C4920" t="s">
        <v>11854</v>
      </c>
      <c r="D4920" t="str">
        <f t="shared" si="461"/>
        <v>Monique Torres</v>
      </c>
      <c r="E4920" t="s">
        <v>21</v>
      </c>
      <c r="F4920" t="str">
        <f t="shared" si="457"/>
        <v>CENTRAL</v>
      </c>
      <c r="G4920" t="s">
        <v>80</v>
      </c>
      <c r="H4920" t="str">
        <f t="shared" si="458"/>
        <v>Furniture</v>
      </c>
      <c r="I4920" s="2" t="s">
        <v>4130</v>
      </c>
      <c r="J4920" s="1">
        <v>45305</v>
      </c>
      <c r="K4920">
        <v>4182.28</v>
      </c>
      <c r="L4920" s="4">
        <v>4182.28</v>
      </c>
      <c r="M4920" s="4" t="str">
        <f t="shared" si="459"/>
        <v>High Sales</v>
      </c>
      <c r="N4920" s="2" t="str">
        <f t="shared" si="460"/>
        <v>Grade A</v>
      </c>
      <c r="O4920">
        <v>20</v>
      </c>
      <c r="P4920" s="4">
        <v>20</v>
      </c>
      <c r="Q4920" t="s">
        <v>37</v>
      </c>
      <c r="R4920" s="4">
        <v>6</v>
      </c>
      <c r="S4920" t="str">
        <f>CONCATENATE(OrdersTable[[#This Row],[Clean_ID]],"-",OrdersTable[[#This Row],[Clean_Region]],"-",OrdersTable[[#This Row],[Clean_Product]])</f>
        <v>5918-CENTRAL-Furniture</v>
      </c>
    </row>
    <row r="4921" spans="1:19" x14ac:dyDescent="0.3">
      <c r="A4921" t="s">
        <v>11855</v>
      </c>
      <c r="B4921" t="str">
        <f t="shared" si="456"/>
        <v>5919</v>
      </c>
      <c r="C4921" t="s">
        <v>7412</v>
      </c>
      <c r="D4921" t="str">
        <f t="shared" si="461"/>
        <v>Amy Johnson</v>
      </c>
      <c r="E4921" t="s">
        <v>21</v>
      </c>
      <c r="F4921" t="str">
        <f t="shared" si="457"/>
        <v>CENTRAL</v>
      </c>
      <c r="G4921" t="s">
        <v>35</v>
      </c>
      <c r="H4921" t="str">
        <f t="shared" si="458"/>
        <v>Electronics</v>
      </c>
      <c r="I4921" s="2" t="s">
        <v>2390</v>
      </c>
      <c r="J4921" s="1">
        <v>45434</v>
      </c>
      <c r="K4921"/>
      <c r="L4921" s="4">
        <v>0</v>
      </c>
      <c r="M4921" s="4" t="str">
        <f t="shared" si="459"/>
        <v>Low Sales</v>
      </c>
      <c r="N4921" s="2" t="str">
        <f t="shared" si="460"/>
        <v>Grade C</v>
      </c>
      <c r="O4921">
        <v>10</v>
      </c>
      <c r="P4921" s="4">
        <v>10</v>
      </c>
      <c r="Q4921" t="s">
        <v>14</v>
      </c>
      <c r="R4921" s="4">
        <v>12</v>
      </c>
      <c r="S4921" t="str">
        <f>CONCATENATE(OrdersTable[[#This Row],[Clean_ID]],"-",OrdersTable[[#This Row],[Clean_Region]],"-",OrdersTable[[#This Row],[Clean_Product]])</f>
        <v>5919-CENTRAL-Electronics</v>
      </c>
    </row>
    <row r="4922" spans="1:19" x14ac:dyDescent="0.3">
      <c r="A4922" t="s">
        <v>11856</v>
      </c>
      <c r="B4922" t="str">
        <f t="shared" si="456"/>
        <v>5920</v>
      </c>
      <c r="C4922" t="s">
        <v>11857</v>
      </c>
      <c r="D4922" t="str">
        <f t="shared" si="461"/>
        <v>Allison Hunt</v>
      </c>
      <c r="E4922" t="s">
        <v>34</v>
      </c>
      <c r="F4922" t="str">
        <f t="shared" si="457"/>
        <v>NORTH</v>
      </c>
      <c r="G4922" t="s">
        <v>12</v>
      </c>
      <c r="H4922" t="str">
        <f t="shared" si="458"/>
        <v>Electronics</v>
      </c>
      <c r="I4922" s="2" t="s">
        <v>8489</v>
      </c>
      <c r="J4922" s="1">
        <v>45963</v>
      </c>
      <c r="K4922">
        <v>2537.46</v>
      </c>
      <c r="L4922" s="4">
        <v>2537.46</v>
      </c>
      <c r="M4922" s="4" t="str">
        <f t="shared" si="459"/>
        <v>High Sales</v>
      </c>
      <c r="N4922" s="2" t="str">
        <f t="shared" si="460"/>
        <v>Grade B</v>
      </c>
      <c r="O4922">
        <v>20</v>
      </c>
      <c r="P4922" s="4">
        <v>20</v>
      </c>
      <c r="Q4922" t="s">
        <v>23</v>
      </c>
      <c r="R4922" s="4">
        <v>13</v>
      </c>
      <c r="S4922" t="str">
        <f>CONCATENATE(OrdersTable[[#This Row],[Clean_ID]],"-",OrdersTable[[#This Row],[Clean_Region]],"-",OrdersTable[[#This Row],[Clean_Product]])</f>
        <v>5920-NORTH-Electronics</v>
      </c>
    </row>
    <row r="4923" spans="1:19" x14ac:dyDescent="0.3">
      <c r="A4923" t="s">
        <v>11858</v>
      </c>
      <c r="B4923" t="str">
        <f t="shared" si="456"/>
        <v>5921</v>
      </c>
      <c r="C4923" t="s">
        <v>11859</v>
      </c>
      <c r="D4923" t="str">
        <f t="shared" si="461"/>
        <v>Mark Flores</v>
      </c>
      <c r="E4923" t="s">
        <v>21</v>
      </c>
      <c r="F4923" t="str">
        <f t="shared" si="457"/>
        <v>CENTRAL</v>
      </c>
      <c r="G4923" t="s">
        <v>12</v>
      </c>
      <c r="H4923" t="str">
        <f t="shared" si="458"/>
        <v>Electronics</v>
      </c>
      <c r="I4923" s="2" t="s">
        <v>802</v>
      </c>
      <c r="J4923" s="1">
        <v>46120</v>
      </c>
      <c r="K4923"/>
      <c r="L4923" s="4">
        <v>0</v>
      </c>
      <c r="M4923" s="4" t="str">
        <f t="shared" si="459"/>
        <v>Low Sales</v>
      </c>
      <c r="N4923" s="2" t="str">
        <f t="shared" si="460"/>
        <v>Grade C</v>
      </c>
      <c r="O4923">
        <v>20</v>
      </c>
      <c r="P4923" s="4">
        <v>20</v>
      </c>
      <c r="Q4923" t="s">
        <v>23</v>
      </c>
      <c r="R4923" s="4">
        <v>4</v>
      </c>
      <c r="S4923" t="str">
        <f>CONCATENATE(OrdersTable[[#This Row],[Clean_ID]],"-",OrdersTable[[#This Row],[Clean_Region]],"-",OrdersTable[[#This Row],[Clean_Product]])</f>
        <v>5921-CENTRAL-Electronics</v>
      </c>
    </row>
    <row r="4924" spans="1:19" x14ac:dyDescent="0.3">
      <c r="A4924" t="s">
        <v>11860</v>
      </c>
      <c r="B4924" t="str">
        <f t="shared" si="456"/>
        <v>5922</v>
      </c>
      <c r="C4924" t="s">
        <v>11861</v>
      </c>
      <c r="D4924" t="str">
        <f t="shared" si="461"/>
        <v>Jordan Sanchez</v>
      </c>
      <c r="E4924" t="s">
        <v>51</v>
      </c>
      <c r="F4924" t="str">
        <f t="shared" si="457"/>
        <v>WEST</v>
      </c>
      <c r="G4924" t="s">
        <v>40</v>
      </c>
      <c r="H4924" t="str">
        <f t="shared" si="458"/>
        <v>Office Supplies</v>
      </c>
      <c r="I4924" s="2" t="s">
        <v>6946</v>
      </c>
      <c r="J4924" s="1">
        <v>45783</v>
      </c>
      <c r="K4924">
        <v>2560.2399999999998</v>
      </c>
      <c r="L4924" s="4">
        <v>2560.2399999999998</v>
      </c>
      <c r="M4924" s="4" t="str">
        <f t="shared" si="459"/>
        <v>High Sales</v>
      </c>
      <c r="N4924" s="2" t="str">
        <f t="shared" si="460"/>
        <v>Grade B</v>
      </c>
      <c r="O4924">
        <v>10</v>
      </c>
      <c r="P4924" s="4">
        <v>10</v>
      </c>
      <c r="Q4924" t="s">
        <v>23</v>
      </c>
      <c r="R4924" s="4">
        <v>14</v>
      </c>
      <c r="S4924" t="str">
        <f>CONCATENATE(OrdersTable[[#This Row],[Clean_ID]],"-",OrdersTable[[#This Row],[Clean_Region]],"-",OrdersTable[[#This Row],[Clean_Product]])</f>
        <v>5922-WEST-Office Supplies</v>
      </c>
    </row>
    <row r="4925" spans="1:19" x14ac:dyDescent="0.3">
      <c r="A4925" t="s">
        <v>11862</v>
      </c>
      <c r="B4925" t="str">
        <f t="shared" si="456"/>
        <v>5923</v>
      </c>
      <c r="C4925" t="s">
        <v>11863</v>
      </c>
      <c r="D4925" t="str">
        <f t="shared" si="461"/>
        <v>Samuel Sanchez</v>
      </c>
      <c r="E4925" t="s">
        <v>26</v>
      </c>
      <c r="F4925" t="str">
        <f t="shared" si="457"/>
        <v>EAST</v>
      </c>
      <c r="G4925" t="s">
        <v>40</v>
      </c>
      <c r="H4925" t="str">
        <f t="shared" si="458"/>
        <v>Office Supplies</v>
      </c>
      <c r="I4925" s="2" t="s">
        <v>269</v>
      </c>
      <c r="J4925" s="1">
        <v>45636</v>
      </c>
      <c r="K4925"/>
      <c r="L4925" s="4">
        <v>0</v>
      </c>
      <c r="M4925" s="4" t="str">
        <f t="shared" si="459"/>
        <v>Low Sales</v>
      </c>
      <c r="N4925" s="2" t="str">
        <f t="shared" si="460"/>
        <v>Grade C</v>
      </c>
      <c r="O4925"/>
      <c r="P4925" s="4">
        <v>0</v>
      </c>
      <c r="Q4925" t="s">
        <v>14</v>
      </c>
      <c r="R4925" s="4">
        <v>12</v>
      </c>
      <c r="S4925" t="str">
        <f>CONCATENATE(OrdersTable[[#This Row],[Clean_ID]],"-",OrdersTable[[#This Row],[Clean_Region]],"-",OrdersTable[[#This Row],[Clean_Product]])</f>
        <v>5923-EAST-Office Supplies</v>
      </c>
    </row>
    <row r="4926" spans="1:19" x14ac:dyDescent="0.3">
      <c r="A4926" t="s">
        <v>11864</v>
      </c>
      <c r="B4926" t="str">
        <f t="shared" si="456"/>
        <v>5924</v>
      </c>
      <c r="C4926" t="s">
        <v>11865</v>
      </c>
      <c r="D4926" t="str">
        <f t="shared" si="461"/>
        <v>Patricia Gomez</v>
      </c>
      <c r="E4926" t="s">
        <v>44</v>
      </c>
      <c r="F4926" t="str">
        <f t="shared" si="457"/>
        <v>SOUTH</v>
      </c>
      <c r="G4926" t="s">
        <v>40</v>
      </c>
      <c r="H4926" t="str">
        <f t="shared" si="458"/>
        <v>Office Supplies</v>
      </c>
      <c r="I4926" s="2" t="s">
        <v>657</v>
      </c>
      <c r="J4926" s="1">
        <v>45323</v>
      </c>
      <c r="K4926">
        <v>2478.31</v>
      </c>
      <c r="L4926" s="4">
        <v>2478.31</v>
      </c>
      <c r="M4926" s="4" t="str">
        <f t="shared" si="459"/>
        <v>Low Sales</v>
      </c>
      <c r="N4926" s="2" t="str">
        <f t="shared" si="460"/>
        <v>Grade B</v>
      </c>
      <c r="O4926">
        <v>15</v>
      </c>
      <c r="P4926" s="4">
        <v>15</v>
      </c>
      <c r="Q4926" t="s">
        <v>18</v>
      </c>
      <c r="R4926" s="4">
        <v>11</v>
      </c>
      <c r="S4926" t="str">
        <f>CONCATENATE(OrdersTable[[#This Row],[Clean_ID]],"-",OrdersTable[[#This Row],[Clean_Region]],"-",OrdersTable[[#This Row],[Clean_Product]])</f>
        <v>5924-SOUTH-Office Supplies</v>
      </c>
    </row>
    <row r="4927" spans="1:19" x14ac:dyDescent="0.3">
      <c r="A4927" t="s">
        <v>11866</v>
      </c>
      <c r="B4927" t="str">
        <f t="shared" si="456"/>
        <v>5925</v>
      </c>
      <c r="C4927" t="s">
        <v>11867</v>
      </c>
      <c r="D4927" t="str">
        <f t="shared" si="461"/>
        <v>Aaron Phillips</v>
      </c>
      <c r="E4927" t="s">
        <v>11</v>
      </c>
      <c r="F4927" t="str">
        <f t="shared" si="457"/>
        <v>NORTH</v>
      </c>
      <c r="G4927" t="s">
        <v>12</v>
      </c>
      <c r="H4927" t="str">
        <f t="shared" si="458"/>
        <v>Electronics</v>
      </c>
      <c r="I4927" s="2" t="s">
        <v>6577</v>
      </c>
      <c r="J4927" s="1">
        <v>45967</v>
      </c>
      <c r="K4927"/>
      <c r="L4927" s="4">
        <v>0</v>
      </c>
      <c r="M4927" s="4" t="str">
        <f t="shared" si="459"/>
        <v>Low Sales</v>
      </c>
      <c r="N4927" s="2" t="str">
        <f t="shared" si="460"/>
        <v>Grade C</v>
      </c>
      <c r="O4927">
        <v>15</v>
      </c>
      <c r="P4927" s="4">
        <v>15</v>
      </c>
      <c r="Q4927" t="s">
        <v>18</v>
      </c>
      <c r="R4927" s="4">
        <v>14</v>
      </c>
      <c r="S4927" t="str">
        <f>CONCATENATE(OrdersTable[[#This Row],[Clean_ID]],"-",OrdersTable[[#This Row],[Clean_Region]],"-",OrdersTable[[#This Row],[Clean_Product]])</f>
        <v>5925-NORTH-Electronics</v>
      </c>
    </row>
    <row r="4928" spans="1:19" x14ac:dyDescent="0.3">
      <c r="A4928" t="s">
        <v>11868</v>
      </c>
      <c r="B4928" t="str">
        <f t="shared" si="456"/>
        <v>5926</v>
      </c>
      <c r="C4928" t="s">
        <v>11869</v>
      </c>
      <c r="D4928" t="str">
        <f t="shared" si="461"/>
        <v>Brian Mckinney</v>
      </c>
      <c r="E4928" t="s">
        <v>11</v>
      </c>
      <c r="F4928" t="str">
        <f t="shared" si="457"/>
        <v>NORTH</v>
      </c>
      <c r="G4928" t="s">
        <v>35</v>
      </c>
      <c r="H4928" t="str">
        <f t="shared" si="458"/>
        <v>Electronics</v>
      </c>
      <c r="I4928" s="2" t="s">
        <v>5355</v>
      </c>
      <c r="J4928" s="1">
        <v>45820</v>
      </c>
      <c r="K4928">
        <v>2102.0300000000002</v>
      </c>
      <c r="L4928" s="4">
        <v>2102.0300000000002</v>
      </c>
      <c r="M4928" s="4" t="str">
        <f t="shared" si="459"/>
        <v>Low Sales</v>
      </c>
      <c r="N4928" s="2" t="str">
        <f t="shared" si="460"/>
        <v>Grade B</v>
      </c>
      <c r="O4928"/>
      <c r="P4928" s="4">
        <v>0</v>
      </c>
      <c r="Q4928" t="s">
        <v>31</v>
      </c>
      <c r="R4928" s="4">
        <v>1</v>
      </c>
      <c r="S4928" t="str">
        <f>CONCATENATE(OrdersTable[[#This Row],[Clean_ID]],"-",OrdersTable[[#This Row],[Clean_Region]],"-",OrdersTable[[#This Row],[Clean_Product]])</f>
        <v>5926-NORTH-Electronics</v>
      </c>
    </row>
    <row r="4929" spans="1:19" x14ac:dyDescent="0.3">
      <c r="A4929" t="s">
        <v>11870</v>
      </c>
      <c r="B4929" t="str">
        <f t="shared" si="456"/>
        <v>5927</v>
      </c>
      <c r="C4929" t="s">
        <v>7021</v>
      </c>
      <c r="D4929" t="str">
        <f t="shared" si="461"/>
        <v>Bryan Brown</v>
      </c>
      <c r="E4929" t="s">
        <v>11</v>
      </c>
      <c r="F4929" t="str">
        <f t="shared" si="457"/>
        <v>NORTH</v>
      </c>
      <c r="G4929" t="s">
        <v>80</v>
      </c>
      <c r="H4929" t="str">
        <f t="shared" si="458"/>
        <v>Furniture</v>
      </c>
      <c r="I4929" s="2" t="s">
        <v>2312</v>
      </c>
      <c r="J4929" s="1">
        <v>45347</v>
      </c>
      <c r="K4929"/>
      <c r="L4929" s="4">
        <v>0</v>
      </c>
      <c r="M4929" s="4" t="str">
        <f t="shared" si="459"/>
        <v>Low Sales</v>
      </c>
      <c r="N4929" s="2" t="str">
        <f t="shared" si="460"/>
        <v>Grade C</v>
      </c>
      <c r="O4929"/>
      <c r="P4929" s="4">
        <v>0</v>
      </c>
      <c r="Q4929" t="s">
        <v>14</v>
      </c>
      <c r="R4929" s="4">
        <v>8</v>
      </c>
      <c r="S4929" t="str">
        <f>CONCATENATE(OrdersTable[[#This Row],[Clean_ID]],"-",OrdersTable[[#This Row],[Clean_Region]],"-",OrdersTable[[#This Row],[Clean_Product]])</f>
        <v>5927-NORTH-Furniture</v>
      </c>
    </row>
    <row r="4930" spans="1:19" x14ac:dyDescent="0.3">
      <c r="A4930" t="s">
        <v>11871</v>
      </c>
      <c r="B4930" t="str">
        <f t="shared" ref="B4930:B4993" si="462">RIGHT(A4930, 4)</f>
        <v>5928</v>
      </c>
      <c r="C4930" t="s">
        <v>11872</v>
      </c>
      <c r="D4930" t="str">
        <f t="shared" si="461"/>
        <v>Adrian Taylor</v>
      </c>
      <c r="E4930" t="s">
        <v>34</v>
      </c>
      <c r="F4930" t="str">
        <f t="shared" ref="F4930:F4993" si="463">UPPER(TRIM(E4930))</f>
        <v>NORTH</v>
      </c>
      <c r="G4930" t="s">
        <v>80</v>
      </c>
      <c r="H4930" t="str">
        <f t="shared" ref="H4930:H4993" si="464">PROPER(TRIM(G4930))</f>
        <v>Furniture</v>
      </c>
      <c r="I4930" s="2" t="s">
        <v>1186</v>
      </c>
      <c r="J4930" s="1">
        <v>46009</v>
      </c>
      <c r="K4930"/>
      <c r="L4930" s="4">
        <v>0</v>
      </c>
      <c r="M4930" s="4" t="str">
        <f t="shared" ref="M4930:M4993" si="465">IF(L4930&gt;2500, "High Sales", "Low Sales")</f>
        <v>Low Sales</v>
      </c>
      <c r="N4930" s="2" t="str">
        <f t="shared" ref="N4930:N4993" si="466">IF(OR(ISBLANK(L4930), L4930="", L4930=0), "Grade C", IF(L4930&gt;=4000, "Grade A", IF(L4930&gt;=2000, "Grade B", "Grade C")))</f>
        <v>Grade C</v>
      </c>
      <c r="O4930"/>
      <c r="P4930" s="4">
        <v>0</v>
      </c>
      <c r="Q4930" t="s">
        <v>31</v>
      </c>
      <c r="R4930" s="4">
        <v>13</v>
      </c>
      <c r="S4930" t="str">
        <f>CONCATENATE(OrdersTable[[#This Row],[Clean_ID]],"-",OrdersTable[[#This Row],[Clean_Region]],"-",OrdersTable[[#This Row],[Clean_Product]])</f>
        <v>5928-NORTH-Furniture</v>
      </c>
    </row>
    <row r="4931" spans="1:19" x14ac:dyDescent="0.3">
      <c r="A4931" t="s">
        <v>11873</v>
      </c>
      <c r="B4931" t="str">
        <f t="shared" si="462"/>
        <v>5929</v>
      </c>
      <c r="C4931" t="s">
        <v>11874</v>
      </c>
      <c r="D4931" t="str">
        <f t="shared" ref="D4931:D4994" si="467">PROPER(TRIM(C4931))</f>
        <v>Brandon Shaffer</v>
      </c>
      <c r="E4931" t="s">
        <v>21</v>
      </c>
      <c r="F4931" t="str">
        <f t="shared" si="463"/>
        <v>CENTRAL</v>
      </c>
      <c r="G4931" t="s">
        <v>12</v>
      </c>
      <c r="H4931" t="str">
        <f t="shared" si="464"/>
        <v>Electronics</v>
      </c>
      <c r="I4931" s="2" t="s">
        <v>11875</v>
      </c>
      <c r="J4931" s="1">
        <v>45804</v>
      </c>
      <c r="K4931">
        <v>841.87</v>
      </c>
      <c r="L4931" s="4">
        <v>841.87</v>
      </c>
      <c r="M4931" s="4" t="str">
        <f t="shared" si="465"/>
        <v>Low Sales</v>
      </c>
      <c r="N4931" s="2" t="str">
        <f t="shared" si="466"/>
        <v>Grade C</v>
      </c>
      <c r="O4931"/>
      <c r="P4931" s="4">
        <v>0</v>
      </c>
      <c r="Q4931" t="s">
        <v>37</v>
      </c>
      <c r="R4931" s="4">
        <v>15</v>
      </c>
      <c r="S4931" t="str">
        <f>CONCATENATE(OrdersTable[[#This Row],[Clean_ID]],"-",OrdersTable[[#This Row],[Clean_Region]],"-",OrdersTable[[#This Row],[Clean_Product]])</f>
        <v>5929-CENTRAL-Electronics</v>
      </c>
    </row>
    <row r="4932" spans="1:19" x14ac:dyDescent="0.3">
      <c r="A4932" t="s">
        <v>11876</v>
      </c>
      <c r="B4932" t="str">
        <f t="shared" si="462"/>
        <v>5930</v>
      </c>
      <c r="C4932" t="s">
        <v>11877</v>
      </c>
      <c r="D4932" t="str">
        <f t="shared" si="467"/>
        <v>Dr. Sean Pacheco</v>
      </c>
      <c r="E4932" t="s">
        <v>44</v>
      </c>
      <c r="F4932" t="str">
        <f t="shared" si="463"/>
        <v>SOUTH</v>
      </c>
      <c r="G4932" t="s">
        <v>12</v>
      </c>
      <c r="H4932" t="str">
        <f t="shared" si="464"/>
        <v>Electronics</v>
      </c>
      <c r="I4932" s="2" t="s">
        <v>11878</v>
      </c>
      <c r="J4932" s="1">
        <v>46022</v>
      </c>
      <c r="K4932"/>
      <c r="L4932" s="4">
        <v>0</v>
      </c>
      <c r="M4932" s="4" t="str">
        <f t="shared" si="465"/>
        <v>Low Sales</v>
      </c>
      <c r="N4932" s="2" t="str">
        <f t="shared" si="466"/>
        <v>Grade C</v>
      </c>
      <c r="O4932"/>
      <c r="P4932" s="4">
        <v>0</v>
      </c>
      <c r="Q4932" t="s">
        <v>23</v>
      </c>
      <c r="R4932" s="4">
        <v>8</v>
      </c>
      <c r="S4932" t="str">
        <f>CONCATENATE(OrdersTable[[#This Row],[Clean_ID]],"-",OrdersTable[[#This Row],[Clean_Region]],"-",OrdersTable[[#This Row],[Clean_Product]])</f>
        <v>5930-SOUTH-Electronics</v>
      </c>
    </row>
    <row r="4933" spans="1:19" x14ac:dyDescent="0.3">
      <c r="A4933" t="s">
        <v>11879</v>
      </c>
      <c r="B4933" t="str">
        <f t="shared" si="462"/>
        <v>5931</v>
      </c>
      <c r="C4933" t="s">
        <v>11880</v>
      </c>
      <c r="D4933" t="str">
        <f t="shared" si="467"/>
        <v>Larry Gonzalez</v>
      </c>
      <c r="E4933" t="s">
        <v>51</v>
      </c>
      <c r="F4933" t="str">
        <f t="shared" si="463"/>
        <v>WEST</v>
      </c>
      <c r="G4933" t="s">
        <v>35</v>
      </c>
      <c r="H4933" t="str">
        <f t="shared" si="464"/>
        <v>Electronics</v>
      </c>
      <c r="I4933" s="2" t="s">
        <v>1059</v>
      </c>
      <c r="J4933" s="1">
        <v>45566</v>
      </c>
      <c r="K4933"/>
      <c r="L4933" s="4">
        <v>0</v>
      </c>
      <c r="M4933" s="4" t="str">
        <f t="shared" si="465"/>
        <v>Low Sales</v>
      </c>
      <c r="N4933" s="2" t="str">
        <f t="shared" si="466"/>
        <v>Grade C</v>
      </c>
      <c r="O4933">
        <v>5</v>
      </c>
      <c r="P4933" s="4">
        <v>5</v>
      </c>
      <c r="Q4933" t="s">
        <v>23</v>
      </c>
      <c r="R4933" s="4">
        <v>14</v>
      </c>
      <c r="S4933" t="str">
        <f>CONCATENATE(OrdersTable[[#This Row],[Clean_ID]],"-",OrdersTable[[#This Row],[Clean_Region]],"-",OrdersTable[[#This Row],[Clean_Product]])</f>
        <v>5931-WEST-Electronics</v>
      </c>
    </row>
    <row r="4934" spans="1:19" x14ac:dyDescent="0.3">
      <c r="A4934" t="s">
        <v>11881</v>
      </c>
      <c r="B4934" t="str">
        <f t="shared" si="462"/>
        <v>5932</v>
      </c>
      <c r="C4934" t="s">
        <v>11882</v>
      </c>
      <c r="D4934" t="str">
        <f t="shared" si="467"/>
        <v>Edward Richards</v>
      </c>
      <c r="E4934" t="s">
        <v>26</v>
      </c>
      <c r="F4934" t="str">
        <f t="shared" si="463"/>
        <v>EAST</v>
      </c>
      <c r="G4934" t="s">
        <v>35</v>
      </c>
      <c r="H4934" t="str">
        <f t="shared" si="464"/>
        <v>Electronics</v>
      </c>
      <c r="I4934" s="2" t="s">
        <v>867</v>
      </c>
      <c r="J4934" s="1">
        <v>45715</v>
      </c>
      <c r="K4934">
        <v>731.45</v>
      </c>
      <c r="L4934" s="4">
        <v>731.45</v>
      </c>
      <c r="M4934" s="4" t="str">
        <f t="shared" si="465"/>
        <v>Low Sales</v>
      </c>
      <c r="N4934" s="2" t="str">
        <f t="shared" si="466"/>
        <v>Grade C</v>
      </c>
      <c r="O4934">
        <v>10</v>
      </c>
      <c r="P4934" s="4">
        <v>10</v>
      </c>
      <c r="Q4934" t="s">
        <v>23</v>
      </c>
      <c r="R4934" s="4">
        <v>2</v>
      </c>
      <c r="S4934" t="str">
        <f>CONCATENATE(OrdersTable[[#This Row],[Clean_ID]],"-",OrdersTable[[#This Row],[Clean_Region]],"-",OrdersTable[[#This Row],[Clean_Product]])</f>
        <v>5932-EAST-Electronics</v>
      </c>
    </row>
    <row r="4935" spans="1:19" x14ac:dyDescent="0.3">
      <c r="A4935" t="s">
        <v>11883</v>
      </c>
      <c r="B4935" t="str">
        <f t="shared" si="462"/>
        <v>5933</v>
      </c>
      <c r="C4935" t="s">
        <v>11884</v>
      </c>
      <c r="D4935" t="str">
        <f t="shared" si="467"/>
        <v>Ryan Patel</v>
      </c>
      <c r="E4935" t="s">
        <v>21</v>
      </c>
      <c r="F4935" t="str">
        <f t="shared" si="463"/>
        <v>CENTRAL</v>
      </c>
      <c r="G4935" t="s">
        <v>40</v>
      </c>
      <c r="H4935" t="str">
        <f t="shared" si="464"/>
        <v>Office Supplies</v>
      </c>
      <c r="I4935" s="2" t="s">
        <v>11885</v>
      </c>
      <c r="J4935" s="1">
        <v>45727</v>
      </c>
      <c r="K4935">
        <v>3556.75</v>
      </c>
      <c r="L4935" s="4">
        <v>3556.75</v>
      </c>
      <c r="M4935" s="4" t="str">
        <f t="shared" si="465"/>
        <v>High Sales</v>
      </c>
      <c r="N4935" s="2" t="str">
        <f t="shared" si="466"/>
        <v>Grade B</v>
      </c>
      <c r="O4935">
        <v>10</v>
      </c>
      <c r="P4935" s="4">
        <v>10</v>
      </c>
      <c r="Q4935" t="s">
        <v>37</v>
      </c>
      <c r="R4935" s="4">
        <v>5</v>
      </c>
      <c r="S4935" t="str">
        <f>CONCATENATE(OrdersTable[[#This Row],[Clean_ID]],"-",OrdersTable[[#This Row],[Clean_Region]],"-",OrdersTable[[#This Row],[Clean_Product]])</f>
        <v>5933-CENTRAL-Office Supplies</v>
      </c>
    </row>
    <row r="4936" spans="1:19" x14ac:dyDescent="0.3">
      <c r="A4936" t="s">
        <v>11886</v>
      </c>
      <c r="B4936" t="str">
        <f t="shared" si="462"/>
        <v>5934</v>
      </c>
      <c r="C4936" t="s">
        <v>3156</v>
      </c>
      <c r="D4936" t="str">
        <f t="shared" si="467"/>
        <v>Andrew Taylor</v>
      </c>
      <c r="E4936" t="s">
        <v>21</v>
      </c>
      <c r="F4936" t="str">
        <f t="shared" si="463"/>
        <v>CENTRAL</v>
      </c>
      <c r="G4936" t="s">
        <v>40</v>
      </c>
      <c r="H4936" t="str">
        <f t="shared" si="464"/>
        <v>Office Supplies</v>
      </c>
      <c r="I4936" s="2" t="s">
        <v>174</v>
      </c>
      <c r="J4936" s="1">
        <v>45886</v>
      </c>
      <c r="K4936"/>
      <c r="L4936" s="4">
        <v>0</v>
      </c>
      <c r="M4936" s="4" t="str">
        <f t="shared" si="465"/>
        <v>Low Sales</v>
      </c>
      <c r="N4936" s="2" t="str">
        <f t="shared" si="466"/>
        <v>Grade C</v>
      </c>
      <c r="O4936">
        <v>15</v>
      </c>
      <c r="P4936" s="4">
        <v>15</v>
      </c>
      <c r="Q4936" t="s">
        <v>23</v>
      </c>
      <c r="R4936" s="4">
        <v>8</v>
      </c>
      <c r="S4936" t="str">
        <f>CONCATENATE(OrdersTable[[#This Row],[Clean_ID]],"-",OrdersTable[[#This Row],[Clean_Region]],"-",OrdersTable[[#This Row],[Clean_Product]])</f>
        <v>5934-CENTRAL-Office Supplies</v>
      </c>
    </row>
    <row r="4937" spans="1:19" x14ac:dyDescent="0.3">
      <c r="A4937" t="s">
        <v>11887</v>
      </c>
      <c r="B4937" t="str">
        <f t="shared" si="462"/>
        <v>5935</v>
      </c>
      <c r="C4937" t="s">
        <v>11888</v>
      </c>
      <c r="D4937" t="str">
        <f t="shared" si="467"/>
        <v>Andrew Wilkins</v>
      </c>
      <c r="E4937" t="s">
        <v>51</v>
      </c>
      <c r="F4937" t="str">
        <f t="shared" si="463"/>
        <v>WEST</v>
      </c>
      <c r="G4937" t="s">
        <v>35</v>
      </c>
      <c r="H4937" t="str">
        <f t="shared" si="464"/>
        <v>Electronics</v>
      </c>
      <c r="I4937" s="2" t="s">
        <v>1651</v>
      </c>
      <c r="J4937" s="1">
        <v>45370</v>
      </c>
      <c r="K4937"/>
      <c r="L4937" s="4">
        <v>0</v>
      </c>
      <c r="M4937" s="4" t="str">
        <f t="shared" si="465"/>
        <v>Low Sales</v>
      </c>
      <c r="N4937" s="2" t="str">
        <f t="shared" si="466"/>
        <v>Grade C</v>
      </c>
      <c r="O4937">
        <v>15</v>
      </c>
      <c r="P4937" s="4">
        <v>15</v>
      </c>
      <c r="Q4937" t="s">
        <v>31</v>
      </c>
      <c r="R4937" s="4">
        <v>1</v>
      </c>
      <c r="S4937" t="str">
        <f>CONCATENATE(OrdersTable[[#This Row],[Clean_ID]],"-",OrdersTable[[#This Row],[Clean_Region]],"-",OrdersTable[[#This Row],[Clean_Product]])</f>
        <v>5935-WEST-Electronics</v>
      </c>
    </row>
    <row r="4938" spans="1:19" x14ac:dyDescent="0.3">
      <c r="A4938" t="s">
        <v>11889</v>
      </c>
      <c r="B4938" t="str">
        <f t="shared" si="462"/>
        <v>5936</v>
      </c>
      <c r="C4938" t="s">
        <v>11890</v>
      </c>
      <c r="D4938" t="str">
        <f t="shared" si="467"/>
        <v>Catherine West</v>
      </c>
      <c r="E4938" t="s">
        <v>11</v>
      </c>
      <c r="F4938" t="str">
        <f t="shared" si="463"/>
        <v>NORTH</v>
      </c>
      <c r="G4938" t="s">
        <v>12</v>
      </c>
      <c r="H4938" t="str">
        <f t="shared" si="464"/>
        <v>Electronics</v>
      </c>
      <c r="I4938" s="2" t="s">
        <v>11891</v>
      </c>
      <c r="J4938" s="1">
        <v>46016</v>
      </c>
      <c r="K4938"/>
      <c r="L4938" s="4">
        <v>0</v>
      </c>
      <c r="M4938" s="4" t="str">
        <f t="shared" si="465"/>
        <v>Low Sales</v>
      </c>
      <c r="N4938" s="2" t="str">
        <f t="shared" si="466"/>
        <v>Grade C</v>
      </c>
      <c r="O4938"/>
      <c r="P4938" s="4">
        <v>0</v>
      </c>
      <c r="Q4938" t="s">
        <v>31</v>
      </c>
      <c r="R4938" s="4">
        <v>12</v>
      </c>
      <c r="S4938" t="str">
        <f>CONCATENATE(OrdersTable[[#This Row],[Clean_ID]],"-",OrdersTable[[#This Row],[Clean_Region]],"-",OrdersTable[[#This Row],[Clean_Product]])</f>
        <v>5936-NORTH-Electronics</v>
      </c>
    </row>
    <row r="4939" spans="1:19" x14ac:dyDescent="0.3">
      <c r="A4939" t="s">
        <v>11892</v>
      </c>
      <c r="B4939" t="str">
        <f t="shared" si="462"/>
        <v>5937</v>
      </c>
      <c r="C4939" t="s">
        <v>11893</v>
      </c>
      <c r="D4939" t="str">
        <f t="shared" si="467"/>
        <v>Colleen Harrington</v>
      </c>
      <c r="E4939" t="s">
        <v>51</v>
      </c>
      <c r="F4939" t="str">
        <f t="shared" si="463"/>
        <v>WEST</v>
      </c>
      <c r="G4939" t="s">
        <v>35</v>
      </c>
      <c r="H4939" t="str">
        <f t="shared" si="464"/>
        <v>Electronics</v>
      </c>
      <c r="I4939" s="2" t="s">
        <v>1344</v>
      </c>
      <c r="J4939" s="1">
        <v>45819</v>
      </c>
      <c r="K4939">
        <v>751.15</v>
      </c>
      <c r="L4939" s="4">
        <v>751.15</v>
      </c>
      <c r="M4939" s="4" t="str">
        <f t="shared" si="465"/>
        <v>Low Sales</v>
      </c>
      <c r="N4939" s="2" t="str">
        <f t="shared" si="466"/>
        <v>Grade C</v>
      </c>
      <c r="O4939"/>
      <c r="P4939" s="4">
        <v>0</v>
      </c>
      <c r="Q4939" t="s">
        <v>31</v>
      </c>
      <c r="R4939" s="4">
        <v>15</v>
      </c>
      <c r="S4939" t="str">
        <f>CONCATENATE(OrdersTable[[#This Row],[Clean_ID]],"-",OrdersTable[[#This Row],[Clean_Region]],"-",OrdersTable[[#This Row],[Clean_Product]])</f>
        <v>5937-WEST-Electronics</v>
      </c>
    </row>
    <row r="4940" spans="1:19" x14ac:dyDescent="0.3">
      <c r="A4940" t="s">
        <v>11894</v>
      </c>
      <c r="B4940" t="str">
        <f t="shared" si="462"/>
        <v>5938</v>
      </c>
      <c r="C4940" t="s">
        <v>11895</v>
      </c>
      <c r="D4940" t="str">
        <f t="shared" si="467"/>
        <v>Casey Gonzalez</v>
      </c>
      <c r="E4940" t="s">
        <v>21</v>
      </c>
      <c r="F4940" t="str">
        <f t="shared" si="463"/>
        <v>CENTRAL</v>
      </c>
      <c r="G4940" t="s">
        <v>80</v>
      </c>
      <c r="H4940" t="str">
        <f t="shared" si="464"/>
        <v>Furniture</v>
      </c>
      <c r="I4940" s="2" t="s">
        <v>1162</v>
      </c>
      <c r="J4940" s="1">
        <v>45684</v>
      </c>
      <c r="K4940"/>
      <c r="L4940" s="4">
        <v>0</v>
      </c>
      <c r="M4940" s="4" t="str">
        <f t="shared" si="465"/>
        <v>Low Sales</v>
      </c>
      <c r="N4940" s="2" t="str">
        <f t="shared" si="466"/>
        <v>Grade C</v>
      </c>
      <c r="O4940">
        <v>5</v>
      </c>
      <c r="P4940" s="4">
        <v>5</v>
      </c>
      <c r="Q4940" t="s">
        <v>18</v>
      </c>
      <c r="R4940" s="4">
        <v>11</v>
      </c>
      <c r="S4940" t="str">
        <f>CONCATENATE(OrdersTable[[#This Row],[Clean_ID]],"-",OrdersTable[[#This Row],[Clean_Region]],"-",OrdersTable[[#This Row],[Clean_Product]])</f>
        <v>5938-CENTRAL-Furniture</v>
      </c>
    </row>
    <row r="4941" spans="1:19" x14ac:dyDescent="0.3">
      <c r="A4941" t="s">
        <v>11896</v>
      </c>
      <c r="B4941" t="str">
        <f t="shared" si="462"/>
        <v>5939</v>
      </c>
      <c r="C4941" t="s">
        <v>11897</v>
      </c>
      <c r="D4941" t="str">
        <f t="shared" si="467"/>
        <v>Tiffany Mcintyre</v>
      </c>
      <c r="E4941" t="s">
        <v>51</v>
      </c>
      <c r="F4941" t="str">
        <f t="shared" si="463"/>
        <v>WEST</v>
      </c>
      <c r="G4941" t="s">
        <v>12</v>
      </c>
      <c r="H4941" t="str">
        <f t="shared" si="464"/>
        <v>Electronics</v>
      </c>
      <c r="I4941" s="2" t="s">
        <v>356</v>
      </c>
      <c r="J4941" s="1">
        <v>45660</v>
      </c>
      <c r="K4941"/>
      <c r="L4941" s="4">
        <v>0</v>
      </c>
      <c r="M4941" s="4" t="str">
        <f t="shared" si="465"/>
        <v>Low Sales</v>
      </c>
      <c r="N4941" s="2" t="str">
        <f t="shared" si="466"/>
        <v>Grade C</v>
      </c>
      <c r="O4941">
        <v>10</v>
      </c>
      <c r="P4941" s="4">
        <v>10</v>
      </c>
      <c r="Q4941" t="s">
        <v>23</v>
      </c>
      <c r="R4941" s="4">
        <v>1</v>
      </c>
      <c r="S4941" t="str">
        <f>CONCATENATE(OrdersTable[[#This Row],[Clean_ID]],"-",OrdersTable[[#This Row],[Clean_Region]],"-",OrdersTable[[#This Row],[Clean_Product]])</f>
        <v>5939-WEST-Electronics</v>
      </c>
    </row>
    <row r="4942" spans="1:19" x14ac:dyDescent="0.3">
      <c r="A4942" t="s">
        <v>11898</v>
      </c>
      <c r="B4942" t="str">
        <f t="shared" si="462"/>
        <v>5940</v>
      </c>
      <c r="C4942" t="s">
        <v>11899</v>
      </c>
      <c r="D4942" t="str">
        <f t="shared" si="467"/>
        <v>Antonio Thomas</v>
      </c>
      <c r="E4942" t="s">
        <v>11</v>
      </c>
      <c r="F4942" t="str">
        <f t="shared" si="463"/>
        <v>NORTH</v>
      </c>
      <c r="G4942" t="s">
        <v>35</v>
      </c>
      <c r="H4942" t="str">
        <f t="shared" si="464"/>
        <v>Electronics</v>
      </c>
      <c r="I4942" s="2" t="s">
        <v>1582</v>
      </c>
      <c r="J4942" s="1">
        <v>45839</v>
      </c>
      <c r="K4942"/>
      <c r="L4942" s="4">
        <v>0</v>
      </c>
      <c r="M4942" s="4" t="str">
        <f t="shared" si="465"/>
        <v>Low Sales</v>
      </c>
      <c r="N4942" s="2" t="str">
        <f t="shared" si="466"/>
        <v>Grade C</v>
      </c>
      <c r="O4942">
        <v>10</v>
      </c>
      <c r="P4942" s="4">
        <v>10</v>
      </c>
      <c r="Q4942" t="s">
        <v>14</v>
      </c>
      <c r="R4942" s="4">
        <v>11</v>
      </c>
      <c r="S4942" t="str">
        <f>CONCATENATE(OrdersTable[[#This Row],[Clean_ID]],"-",OrdersTable[[#This Row],[Clean_Region]],"-",OrdersTable[[#This Row],[Clean_Product]])</f>
        <v>5940-NORTH-Electronics</v>
      </c>
    </row>
    <row r="4943" spans="1:19" x14ac:dyDescent="0.3">
      <c r="A4943" t="s">
        <v>11900</v>
      </c>
      <c r="B4943" t="str">
        <f t="shared" si="462"/>
        <v>5941</v>
      </c>
      <c r="C4943" t="s">
        <v>11901</v>
      </c>
      <c r="D4943" t="str">
        <f t="shared" si="467"/>
        <v>Randall Williams</v>
      </c>
      <c r="E4943" t="s">
        <v>44</v>
      </c>
      <c r="F4943" t="str">
        <f t="shared" si="463"/>
        <v>SOUTH</v>
      </c>
      <c r="G4943" t="s">
        <v>12</v>
      </c>
      <c r="H4943" t="str">
        <f t="shared" si="464"/>
        <v>Electronics</v>
      </c>
      <c r="I4943" s="2" t="s">
        <v>7463</v>
      </c>
      <c r="J4943" s="1">
        <v>45520</v>
      </c>
      <c r="K4943">
        <v>3574.18</v>
      </c>
      <c r="L4943" s="4">
        <v>3574.18</v>
      </c>
      <c r="M4943" s="4" t="str">
        <f t="shared" si="465"/>
        <v>High Sales</v>
      </c>
      <c r="N4943" s="2" t="str">
        <f t="shared" si="466"/>
        <v>Grade B</v>
      </c>
      <c r="O4943">
        <v>5</v>
      </c>
      <c r="P4943" s="4">
        <v>5</v>
      </c>
      <c r="Q4943" t="s">
        <v>18</v>
      </c>
      <c r="R4943" s="4">
        <v>1</v>
      </c>
      <c r="S4943" t="str">
        <f>CONCATENATE(OrdersTable[[#This Row],[Clean_ID]],"-",OrdersTable[[#This Row],[Clean_Region]],"-",OrdersTable[[#This Row],[Clean_Product]])</f>
        <v>5941-SOUTH-Electronics</v>
      </c>
    </row>
    <row r="4944" spans="1:19" x14ac:dyDescent="0.3">
      <c r="A4944" t="s">
        <v>11902</v>
      </c>
      <c r="B4944" t="str">
        <f t="shared" si="462"/>
        <v>5942</v>
      </c>
      <c r="C4944" t="s">
        <v>11903</v>
      </c>
      <c r="D4944" t="str">
        <f t="shared" si="467"/>
        <v>Brian Malone</v>
      </c>
      <c r="E4944" t="s">
        <v>21</v>
      </c>
      <c r="F4944" t="str">
        <f t="shared" si="463"/>
        <v>CENTRAL</v>
      </c>
      <c r="G4944" t="s">
        <v>35</v>
      </c>
      <c r="H4944" t="str">
        <f t="shared" si="464"/>
        <v>Electronics</v>
      </c>
      <c r="I4944" s="2" t="s">
        <v>11904</v>
      </c>
      <c r="J4944" s="1">
        <v>45902</v>
      </c>
      <c r="K4944">
        <v>2171.62</v>
      </c>
      <c r="L4944" s="4">
        <v>2171.62</v>
      </c>
      <c r="M4944" s="4" t="str">
        <f t="shared" si="465"/>
        <v>Low Sales</v>
      </c>
      <c r="N4944" s="2" t="str">
        <f t="shared" si="466"/>
        <v>Grade B</v>
      </c>
      <c r="O4944">
        <v>20</v>
      </c>
      <c r="P4944" s="4">
        <v>20</v>
      </c>
      <c r="Q4944" t="s">
        <v>18</v>
      </c>
      <c r="R4944" s="4">
        <v>1</v>
      </c>
      <c r="S4944" t="str">
        <f>CONCATENATE(OrdersTable[[#This Row],[Clean_ID]],"-",OrdersTable[[#This Row],[Clean_Region]],"-",OrdersTable[[#This Row],[Clean_Product]])</f>
        <v>5942-CENTRAL-Electronics</v>
      </c>
    </row>
    <row r="4945" spans="1:19" x14ac:dyDescent="0.3">
      <c r="A4945" t="s">
        <v>11905</v>
      </c>
      <c r="B4945" t="str">
        <f t="shared" si="462"/>
        <v>5943</v>
      </c>
      <c r="C4945" t="s">
        <v>11906</v>
      </c>
      <c r="D4945" t="str">
        <f t="shared" si="467"/>
        <v>Alyssa Smith</v>
      </c>
      <c r="E4945" t="s">
        <v>44</v>
      </c>
      <c r="F4945" t="str">
        <f t="shared" si="463"/>
        <v>SOUTH</v>
      </c>
      <c r="G4945" t="s">
        <v>35</v>
      </c>
      <c r="H4945" t="str">
        <f t="shared" si="464"/>
        <v>Electronics</v>
      </c>
      <c r="I4945" s="2" t="s">
        <v>9526</v>
      </c>
      <c r="J4945" s="1">
        <v>45520</v>
      </c>
      <c r="K4945">
        <v>3883.01</v>
      </c>
      <c r="L4945" s="4">
        <v>3883.01</v>
      </c>
      <c r="M4945" s="4" t="str">
        <f t="shared" si="465"/>
        <v>High Sales</v>
      </c>
      <c r="N4945" s="2" t="str">
        <f t="shared" si="466"/>
        <v>Grade B</v>
      </c>
      <c r="O4945">
        <v>20</v>
      </c>
      <c r="P4945" s="4">
        <v>20</v>
      </c>
      <c r="Q4945" t="s">
        <v>31</v>
      </c>
      <c r="R4945" s="4">
        <v>7</v>
      </c>
      <c r="S4945" t="str">
        <f>CONCATENATE(OrdersTable[[#This Row],[Clean_ID]],"-",OrdersTable[[#This Row],[Clean_Region]],"-",OrdersTable[[#This Row],[Clean_Product]])</f>
        <v>5943-SOUTH-Electronics</v>
      </c>
    </row>
    <row r="4946" spans="1:19" x14ac:dyDescent="0.3">
      <c r="A4946" t="s">
        <v>11907</v>
      </c>
      <c r="B4946" t="str">
        <f t="shared" si="462"/>
        <v>5944</v>
      </c>
      <c r="C4946" t="s">
        <v>11908</v>
      </c>
      <c r="D4946" t="str">
        <f t="shared" si="467"/>
        <v>Mark Oconnell</v>
      </c>
      <c r="E4946" t="s">
        <v>51</v>
      </c>
      <c r="F4946" t="str">
        <f t="shared" si="463"/>
        <v>WEST</v>
      </c>
      <c r="G4946" t="s">
        <v>12</v>
      </c>
      <c r="H4946" t="str">
        <f t="shared" si="464"/>
        <v>Electronics</v>
      </c>
      <c r="I4946" s="2" t="s">
        <v>4674</v>
      </c>
      <c r="J4946" s="1">
        <v>45763</v>
      </c>
      <c r="K4946">
        <v>548.16999999999996</v>
      </c>
      <c r="L4946" s="4">
        <v>548.16999999999996</v>
      </c>
      <c r="M4946" s="4" t="str">
        <f t="shared" si="465"/>
        <v>Low Sales</v>
      </c>
      <c r="N4946" s="2" t="str">
        <f t="shared" si="466"/>
        <v>Grade C</v>
      </c>
      <c r="O4946">
        <v>15</v>
      </c>
      <c r="P4946" s="4">
        <v>15</v>
      </c>
      <c r="Q4946" t="s">
        <v>23</v>
      </c>
      <c r="R4946" s="4">
        <v>11</v>
      </c>
      <c r="S4946" t="str">
        <f>CONCATENATE(OrdersTable[[#This Row],[Clean_ID]],"-",OrdersTable[[#This Row],[Clean_Region]],"-",OrdersTable[[#This Row],[Clean_Product]])</f>
        <v>5944-WEST-Electronics</v>
      </c>
    </row>
    <row r="4947" spans="1:19" x14ac:dyDescent="0.3">
      <c r="A4947" t="s">
        <v>11909</v>
      </c>
      <c r="B4947" t="str">
        <f t="shared" si="462"/>
        <v>5945</v>
      </c>
      <c r="C4947" t="s">
        <v>11910</v>
      </c>
      <c r="D4947" t="str">
        <f t="shared" si="467"/>
        <v>Peter Miller</v>
      </c>
      <c r="E4947" t="s">
        <v>26</v>
      </c>
      <c r="F4947" t="str">
        <f t="shared" si="463"/>
        <v>EAST</v>
      </c>
      <c r="G4947" t="s">
        <v>35</v>
      </c>
      <c r="H4947" t="str">
        <f t="shared" si="464"/>
        <v>Electronics</v>
      </c>
      <c r="I4947" s="2" t="s">
        <v>4107</v>
      </c>
      <c r="J4947" s="1">
        <v>46116</v>
      </c>
      <c r="K4947">
        <v>4203.0200000000004</v>
      </c>
      <c r="L4947" s="4">
        <v>4203.0200000000004</v>
      </c>
      <c r="M4947" s="4" t="str">
        <f t="shared" si="465"/>
        <v>High Sales</v>
      </c>
      <c r="N4947" s="2" t="str">
        <f t="shared" si="466"/>
        <v>Grade A</v>
      </c>
      <c r="O4947"/>
      <c r="P4947" s="4">
        <v>0</v>
      </c>
      <c r="Q4947" t="s">
        <v>23</v>
      </c>
      <c r="R4947" s="4">
        <v>8</v>
      </c>
      <c r="S4947" t="str">
        <f>CONCATENATE(OrdersTable[[#This Row],[Clean_ID]],"-",OrdersTable[[#This Row],[Clean_Region]],"-",OrdersTable[[#This Row],[Clean_Product]])</f>
        <v>5945-EAST-Electronics</v>
      </c>
    </row>
    <row r="4948" spans="1:19" x14ac:dyDescent="0.3">
      <c r="A4948" t="s">
        <v>11911</v>
      </c>
      <c r="B4948" t="str">
        <f t="shared" si="462"/>
        <v>5946</v>
      </c>
      <c r="C4948" t="s">
        <v>11912</v>
      </c>
      <c r="D4948" t="str">
        <f t="shared" si="467"/>
        <v>Paul Dickerson</v>
      </c>
      <c r="E4948" t="s">
        <v>51</v>
      </c>
      <c r="F4948" t="str">
        <f t="shared" si="463"/>
        <v>WEST</v>
      </c>
      <c r="G4948" t="s">
        <v>12</v>
      </c>
      <c r="H4948" t="str">
        <f t="shared" si="464"/>
        <v>Electronics</v>
      </c>
      <c r="I4948" s="2" t="s">
        <v>11913</v>
      </c>
      <c r="J4948" s="1">
        <v>45617</v>
      </c>
      <c r="K4948"/>
      <c r="L4948" s="4">
        <v>0</v>
      </c>
      <c r="M4948" s="4" t="str">
        <f t="shared" si="465"/>
        <v>Low Sales</v>
      </c>
      <c r="N4948" s="2" t="str">
        <f t="shared" si="466"/>
        <v>Grade C</v>
      </c>
      <c r="O4948">
        <v>10</v>
      </c>
      <c r="P4948" s="4">
        <v>10</v>
      </c>
      <c r="Q4948" t="s">
        <v>37</v>
      </c>
      <c r="R4948" s="4">
        <v>4</v>
      </c>
      <c r="S4948" t="str">
        <f>CONCATENATE(OrdersTable[[#This Row],[Clean_ID]],"-",OrdersTable[[#This Row],[Clean_Region]],"-",OrdersTable[[#This Row],[Clean_Product]])</f>
        <v>5946-WEST-Electronics</v>
      </c>
    </row>
    <row r="4949" spans="1:19" x14ac:dyDescent="0.3">
      <c r="A4949" t="s">
        <v>11914</v>
      </c>
      <c r="B4949" t="str">
        <f t="shared" si="462"/>
        <v>5947</v>
      </c>
      <c r="C4949" t="s">
        <v>11915</v>
      </c>
      <c r="D4949" t="str">
        <f t="shared" si="467"/>
        <v>Robert Marquez</v>
      </c>
      <c r="E4949" t="s">
        <v>34</v>
      </c>
      <c r="F4949" t="str">
        <f t="shared" si="463"/>
        <v>NORTH</v>
      </c>
      <c r="G4949" t="s">
        <v>35</v>
      </c>
      <c r="H4949" t="str">
        <f t="shared" si="464"/>
        <v>Electronics</v>
      </c>
      <c r="I4949" s="2" t="s">
        <v>5183</v>
      </c>
      <c r="J4949" s="1">
        <v>45549</v>
      </c>
      <c r="K4949"/>
      <c r="L4949" s="4">
        <v>0</v>
      </c>
      <c r="M4949" s="4" t="str">
        <f t="shared" si="465"/>
        <v>Low Sales</v>
      </c>
      <c r="N4949" s="2" t="str">
        <f t="shared" si="466"/>
        <v>Grade C</v>
      </c>
      <c r="O4949">
        <v>15</v>
      </c>
      <c r="P4949" s="4">
        <v>15</v>
      </c>
      <c r="Q4949" t="s">
        <v>23</v>
      </c>
      <c r="R4949" s="4">
        <v>15</v>
      </c>
      <c r="S4949" t="str">
        <f>CONCATENATE(OrdersTable[[#This Row],[Clean_ID]],"-",OrdersTable[[#This Row],[Clean_Region]],"-",OrdersTable[[#This Row],[Clean_Product]])</f>
        <v>5947-NORTH-Electronics</v>
      </c>
    </row>
    <row r="4950" spans="1:19" x14ac:dyDescent="0.3">
      <c r="A4950" t="s">
        <v>11916</v>
      </c>
      <c r="B4950" t="str">
        <f t="shared" si="462"/>
        <v>5948</v>
      </c>
      <c r="C4950" t="s">
        <v>11917</v>
      </c>
      <c r="D4950" t="str">
        <f t="shared" si="467"/>
        <v>Maria Wise</v>
      </c>
      <c r="E4950" t="s">
        <v>21</v>
      </c>
      <c r="F4950" t="str">
        <f t="shared" si="463"/>
        <v>CENTRAL</v>
      </c>
      <c r="G4950" t="s">
        <v>35</v>
      </c>
      <c r="H4950" t="str">
        <f t="shared" si="464"/>
        <v>Electronics</v>
      </c>
      <c r="I4950" s="2" t="s">
        <v>11918</v>
      </c>
      <c r="J4950" s="1">
        <v>46056</v>
      </c>
      <c r="K4950">
        <v>3607.47</v>
      </c>
      <c r="L4950" s="4">
        <v>3607.47</v>
      </c>
      <c r="M4950" s="4" t="str">
        <f t="shared" si="465"/>
        <v>High Sales</v>
      </c>
      <c r="N4950" s="2" t="str">
        <f t="shared" si="466"/>
        <v>Grade B</v>
      </c>
      <c r="O4950">
        <v>15</v>
      </c>
      <c r="P4950" s="4">
        <v>15</v>
      </c>
      <c r="Q4950" t="s">
        <v>37</v>
      </c>
      <c r="R4950" s="4">
        <v>9</v>
      </c>
      <c r="S4950" t="str">
        <f>CONCATENATE(OrdersTable[[#This Row],[Clean_ID]],"-",OrdersTable[[#This Row],[Clean_Region]],"-",OrdersTable[[#This Row],[Clean_Product]])</f>
        <v>5948-CENTRAL-Electronics</v>
      </c>
    </row>
    <row r="4951" spans="1:19" x14ac:dyDescent="0.3">
      <c r="A4951" t="s">
        <v>11919</v>
      </c>
      <c r="B4951" t="str">
        <f t="shared" si="462"/>
        <v>5949</v>
      </c>
      <c r="C4951" t="s">
        <v>11920</v>
      </c>
      <c r="D4951" t="str">
        <f t="shared" si="467"/>
        <v>Michelle Vega</v>
      </c>
      <c r="E4951" t="s">
        <v>51</v>
      </c>
      <c r="F4951" t="str">
        <f t="shared" si="463"/>
        <v>WEST</v>
      </c>
      <c r="G4951" t="s">
        <v>12</v>
      </c>
      <c r="H4951" t="str">
        <f t="shared" si="464"/>
        <v>Electronics</v>
      </c>
      <c r="I4951" s="2" t="s">
        <v>8188</v>
      </c>
      <c r="J4951" s="1">
        <v>45351</v>
      </c>
      <c r="K4951">
        <v>1686.05</v>
      </c>
      <c r="L4951" s="4">
        <v>1686.05</v>
      </c>
      <c r="M4951" s="4" t="str">
        <f t="shared" si="465"/>
        <v>Low Sales</v>
      </c>
      <c r="N4951" s="2" t="str">
        <f t="shared" si="466"/>
        <v>Grade C</v>
      </c>
      <c r="O4951">
        <v>10</v>
      </c>
      <c r="P4951" s="4">
        <v>10</v>
      </c>
      <c r="Q4951" t="s">
        <v>37</v>
      </c>
      <c r="R4951" s="4">
        <v>13</v>
      </c>
      <c r="S4951" t="str">
        <f>CONCATENATE(OrdersTable[[#This Row],[Clean_ID]],"-",OrdersTable[[#This Row],[Clean_Region]],"-",OrdersTable[[#This Row],[Clean_Product]])</f>
        <v>5949-WEST-Electronics</v>
      </c>
    </row>
    <row r="4952" spans="1:19" x14ac:dyDescent="0.3">
      <c r="A4952" t="s">
        <v>11921</v>
      </c>
      <c r="B4952" t="str">
        <f t="shared" si="462"/>
        <v>5950</v>
      </c>
      <c r="C4952" t="s">
        <v>11922</v>
      </c>
      <c r="D4952" t="str">
        <f t="shared" si="467"/>
        <v>Amy Warner</v>
      </c>
      <c r="E4952" t="s">
        <v>44</v>
      </c>
      <c r="F4952" t="str">
        <f t="shared" si="463"/>
        <v>SOUTH</v>
      </c>
      <c r="G4952" t="s">
        <v>35</v>
      </c>
      <c r="H4952" t="str">
        <f t="shared" si="464"/>
        <v>Electronics</v>
      </c>
      <c r="I4952" s="2" t="s">
        <v>2306</v>
      </c>
      <c r="J4952" s="1">
        <v>45721</v>
      </c>
      <c r="K4952"/>
      <c r="L4952" s="4">
        <v>0</v>
      </c>
      <c r="M4952" s="4" t="str">
        <f t="shared" si="465"/>
        <v>Low Sales</v>
      </c>
      <c r="N4952" s="2" t="str">
        <f t="shared" si="466"/>
        <v>Grade C</v>
      </c>
      <c r="O4952"/>
      <c r="P4952" s="4">
        <v>0</v>
      </c>
      <c r="Q4952" t="s">
        <v>14</v>
      </c>
      <c r="R4952" s="4">
        <v>11</v>
      </c>
      <c r="S4952" t="str">
        <f>CONCATENATE(OrdersTable[[#This Row],[Clean_ID]],"-",OrdersTable[[#This Row],[Clean_Region]],"-",OrdersTable[[#This Row],[Clean_Product]])</f>
        <v>5950-SOUTH-Electronics</v>
      </c>
    </row>
    <row r="4953" spans="1:19" x14ac:dyDescent="0.3">
      <c r="A4953" t="s">
        <v>11923</v>
      </c>
      <c r="B4953" t="str">
        <f t="shared" si="462"/>
        <v>5951</v>
      </c>
      <c r="C4953" t="s">
        <v>11924</v>
      </c>
      <c r="D4953" t="str">
        <f t="shared" si="467"/>
        <v>Manuel Davis</v>
      </c>
      <c r="E4953" t="s">
        <v>34</v>
      </c>
      <c r="F4953" t="str">
        <f t="shared" si="463"/>
        <v>NORTH</v>
      </c>
      <c r="G4953" t="s">
        <v>40</v>
      </c>
      <c r="H4953" t="str">
        <f t="shared" si="464"/>
        <v>Office Supplies</v>
      </c>
      <c r="I4953" s="2" t="s">
        <v>7907</v>
      </c>
      <c r="J4953" s="1">
        <v>45820</v>
      </c>
      <c r="K4953">
        <v>1563.98</v>
      </c>
      <c r="L4953" s="4">
        <v>1563.98</v>
      </c>
      <c r="M4953" s="4" t="str">
        <f t="shared" si="465"/>
        <v>Low Sales</v>
      </c>
      <c r="N4953" s="2" t="str">
        <f t="shared" si="466"/>
        <v>Grade C</v>
      </c>
      <c r="O4953">
        <v>15</v>
      </c>
      <c r="P4953" s="4">
        <v>15</v>
      </c>
      <c r="Q4953" t="s">
        <v>23</v>
      </c>
      <c r="R4953" s="4">
        <v>2</v>
      </c>
      <c r="S4953" t="str">
        <f>CONCATENATE(OrdersTable[[#This Row],[Clean_ID]],"-",OrdersTable[[#This Row],[Clean_Region]],"-",OrdersTable[[#This Row],[Clean_Product]])</f>
        <v>5951-NORTH-Office Supplies</v>
      </c>
    </row>
    <row r="4954" spans="1:19" x14ac:dyDescent="0.3">
      <c r="A4954" t="s">
        <v>11925</v>
      </c>
      <c r="B4954" t="str">
        <f t="shared" si="462"/>
        <v>5952</v>
      </c>
      <c r="C4954" t="s">
        <v>11926</v>
      </c>
      <c r="D4954" t="str">
        <f t="shared" si="467"/>
        <v>Kimberly Kramer</v>
      </c>
      <c r="E4954" t="s">
        <v>26</v>
      </c>
      <c r="F4954" t="str">
        <f t="shared" si="463"/>
        <v>EAST</v>
      </c>
      <c r="G4954" t="s">
        <v>35</v>
      </c>
      <c r="H4954" t="str">
        <f t="shared" si="464"/>
        <v>Electronics</v>
      </c>
      <c r="I4954" s="2" t="s">
        <v>2702</v>
      </c>
      <c r="J4954" s="1">
        <v>46079</v>
      </c>
      <c r="K4954">
        <v>114.33</v>
      </c>
      <c r="L4954" s="4">
        <v>114.33</v>
      </c>
      <c r="M4954" s="4" t="str">
        <f t="shared" si="465"/>
        <v>Low Sales</v>
      </c>
      <c r="N4954" s="2" t="str">
        <f t="shared" si="466"/>
        <v>Grade C</v>
      </c>
      <c r="O4954">
        <v>5</v>
      </c>
      <c r="P4954" s="4">
        <v>5</v>
      </c>
      <c r="Q4954" t="s">
        <v>37</v>
      </c>
      <c r="R4954" s="4">
        <v>11</v>
      </c>
      <c r="S4954" t="str">
        <f>CONCATENATE(OrdersTable[[#This Row],[Clean_ID]],"-",OrdersTable[[#This Row],[Clean_Region]],"-",OrdersTable[[#This Row],[Clean_Product]])</f>
        <v>5952-EAST-Electronics</v>
      </c>
    </row>
    <row r="4955" spans="1:19" x14ac:dyDescent="0.3">
      <c r="A4955" t="s">
        <v>11927</v>
      </c>
      <c r="B4955" t="str">
        <f t="shared" si="462"/>
        <v>5953</v>
      </c>
      <c r="C4955" t="s">
        <v>11928</v>
      </c>
      <c r="D4955" t="str">
        <f t="shared" si="467"/>
        <v>Emily Robles</v>
      </c>
      <c r="E4955" t="s">
        <v>34</v>
      </c>
      <c r="F4955" t="str">
        <f t="shared" si="463"/>
        <v>NORTH</v>
      </c>
      <c r="G4955" t="s">
        <v>12</v>
      </c>
      <c r="H4955" t="str">
        <f t="shared" si="464"/>
        <v>Electronics</v>
      </c>
      <c r="I4955" s="2" t="s">
        <v>559</v>
      </c>
      <c r="J4955" s="1">
        <v>45753</v>
      </c>
      <c r="K4955"/>
      <c r="L4955" s="4">
        <v>0</v>
      </c>
      <c r="M4955" s="4" t="str">
        <f t="shared" si="465"/>
        <v>Low Sales</v>
      </c>
      <c r="N4955" s="2" t="str">
        <f t="shared" si="466"/>
        <v>Grade C</v>
      </c>
      <c r="O4955">
        <v>15</v>
      </c>
      <c r="P4955" s="4">
        <v>15</v>
      </c>
      <c r="Q4955" t="s">
        <v>23</v>
      </c>
      <c r="R4955" s="4">
        <v>8</v>
      </c>
      <c r="S4955" t="str">
        <f>CONCATENATE(OrdersTable[[#This Row],[Clean_ID]],"-",OrdersTable[[#This Row],[Clean_Region]],"-",OrdersTable[[#This Row],[Clean_Product]])</f>
        <v>5953-NORTH-Electronics</v>
      </c>
    </row>
    <row r="4956" spans="1:19" x14ac:dyDescent="0.3">
      <c r="A4956" t="s">
        <v>11929</v>
      </c>
      <c r="B4956" t="str">
        <f t="shared" si="462"/>
        <v>5954</v>
      </c>
      <c r="C4956" t="s">
        <v>11930</v>
      </c>
      <c r="D4956" t="str">
        <f t="shared" si="467"/>
        <v>Savannah Wells</v>
      </c>
      <c r="E4956" t="s">
        <v>11</v>
      </c>
      <c r="F4956" t="str">
        <f t="shared" si="463"/>
        <v>NORTH</v>
      </c>
      <c r="G4956" t="s">
        <v>80</v>
      </c>
      <c r="H4956" t="str">
        <f t="shared" si="464"/>
        <v>Furniture</v>
      </c>
      <c r="I4956" s="2" t="s">
        <v>2602</v>
      </c>
      <c r="J4956" s="1">
        <v>45848</v>
      </c>
      <c r="K4956"/>
      <c r="L4956" s="4">
        <v>0</v>
      </c>
      <c r="M4956" s="4" t="str">
        <f t="shared" si="465"/>
        <v>Low Sales</v>
      </c>
      <c r="N4956" s="2" t="str">
        <f t="shared" si="466"/>
        <v>Grade C</v>
      </c>
      <c r="O4956">
        <v>10</v>
      </c>
      <c r="P4956" s="4">
        <v>10</v>
      </c>
      <c r="Q4956" t="s">
        <v>23</v>
      </c>
      <c r="R4956" s="4">
        <v>13</v>
      </c>
      <c r="S4956" t="str">
        <f>CONCATENATE(OrdersTable[[#This Row],[Clean_ID]],"-",OrdersTable[[#This Row],[Clean_Region]],"-",OrdersTable[[#This Row],[Clean_Product]])</f>
        <v>5954-NORTH-Furniture</v>
      </c>
    </row>
    <row r="4957" spans="1:19" x14ac:dyDescent="0.3">
      <c r="A4957" t="s">
        <v>11931</v>
      </c>
      <c r="B4957" t="str">
        <f t="shared" si="462"/>
        <v>5955</v>
      </c>
      <c r="C4957" t="s">
        <v>11932</v>
      </c>
      <c r="D4957" t="str">
        <f t="shared" si="467"/>
        <v>Bruce Woodward</v>
      </c>
      <c r="E4957" t="s">
        <v>21</v>
      </c>
      <c r="F4957" t="str">
        <f t="shared" si="463"/>
        <v>CENTRAL</v>
      </c>
      <c r="G4957" t="s">
        <v>80</v>
      </c>
      <c r="H4957" t="str">
        <f t="shared" si="464"/>
        <v>Furniture</v>
      </c>
      <c r="I4957" s="2" t="s">
        <v>4295</v>
      </c>
      <c r="J4957" s="1">
        <v>46131</v>
      </c>
      <c r="K4957">
        <v>3199.33</v>
      </c>
      <c r="L4957" s="4">
        <v>3199.33</v>
      </c>
      <c r="M4957" s="4" t="str">
        <f t="shared" si="465"/>
        <v>High Sales</v>
      </c>
      <c r="N4957" s="2" t="str">
        <f t="shared" si="466"/>
        <v>Grade B</v>
      </c>
      <c r="O4957"/>
      <c r="P4957" s="4">
        <v>0</v>
      </c>
      <c r="Q4957" t="s">
        <v>37</v>
      </c>
      <c r="R4957" s="4">
        <v>5</v>
      </c>
      <c r="S4957" t="str">
        <f>CONCATENATE(OrdersTable[[#This Row],[Clean_ID]],"-",OrdersTable[[#This Row],[Clean_Region]],"-",OrdersTable[[#This Row],[Clean_Product]])</f>
        <v>5955-CENTRAL-Furniture</v>
      </c>
    </row>
    <row r="4958" spans="1:19" x14ac:dyDescent="0.3">
      <c r="A4958" t="s">
        <v>11933</v>
      </c>
      <c r="B4958" t="str">
        <f t="shared" si="462"/>
        <v>5956</v>
      </c>
      <c r="C4958" t="s">
        <v>11934</v>
      </c>
      <c r="D4958" t="str">
        <f t="shared" si="467"/>
        <v>Barbara Walters</v>
      </c>
      <c r="E4958" t="s">
        <v>34</v>
      </c>
      <c r="F4958" t="str">
        <f t="shared" si="463"/>
        <v>NORTH</v>
      </c>
      <c r="G4958" t="s">
        <v>80</v>
      </c>
      <c r="H4958" t="str">
        <f t="shared" si="464"/>
        <v>Furniture</v>
      </c>
      <c r="I4958" s="2" t="s">
        <v>9775</v>
      </c>
      <c r="J4958" s="1">
        <v>45401</v>
      </c>
      <c r="K4958"/>
      <c r="L4958" s="4">
        <v>0</v>
      </c>
      <c r="M4958" s="4" t="str">
        <f t="shared" si="465"/>
        <v>Low Sales</v>
      </c>
      <c r="N4958" s="2" t="str">
        <f t="shared" si="466"/>
        <v>Grade C</v>
      </c>
      <c r="O4958">
        <v>20</v>
      </c>
      <c r="P4958" s="4">
        <v>20</v>
      </c>
      <c r="Q4958" t="s">
        <v>14</v>
      </c>
      <c r="R4958" s="4">
        <v>9</v>
      </c>
      <c r="S4958" t="str">
        <f>CONCATENATE(OrdersTable[[#This Row],[Clean_ID]],"-",OrdersTable[[#This Row],[Clean_Region]],"-",OrdersTable[[#This Row],[Clean_Product]])</f>
        <v>5956-NORTH-Furniture</v>
      </c>
    </row>
    <row r="4959" spans="1:19" x14ac:dyDescent="0.3">
      <c r="A4959" t="s">
        <v>11935</v>
      </c>
      <c r="B4959" t="str">
        <f t="shared" si="462"/>
        <v>5957</v>
      </c>
      <c r="C4959" t="s">
        <v>11936</v>
      </c>
      <c r="D4959" t="str">
        <f t="shared" si="467"/>
        <v>Carlos Friedman</v>
      </c>
      <c r="E4959" t="s">
        <v>44</v>
      </c>
      <c r="F4959" t="str">
        <f t="shared" si="463"/>
        <v>SOUTH</v>
      </c>
      <c r="G4959" t="s">
        <v>80</v>
      </c>
      <c r="H4959" t="str">
        <f t="shared" si="464"/>
        <v>Furniture</v>
      </c>
      <c r="I4959" s="2" t="s">
        <v>1002</v>
      </c>
      <c r="J4959" s="1">
        <v>45403</v>
      </c>
      <c r="K4959"/>
      <c r="L4959" s="4">
        <v>0</v>
      </c>
      <c r="M4959" s="4" t="str">
        <f t="shared" si="465"/>
        <v>Low Sales</v>
      </c>
      <c r="N4959" s="2" t="str">
        <f t="shared" si="466"/>
        <v>Grade C</v>
      </c>
      <c r="O4959">
        <v>15</v>
      </c>
      <c r="P4959" s="4">
        <v>15</v>
      </c>
      <c r="Q4959" t="s">
        <v>18</v>
      </c>
      <c r="R4959" s="4">
        <v>15</v>
      </c>
      <c r="S4959" t="str">
        <f>CONCATENATE(OrdersTable[[#This Row],[Clean_ID]],"-",OrdersTable[[#This Row],[Clean_Region]],"-",OrdersTable[[#This Row],[Clean_Product]])</f>
        <v>5957-SOUTH-Furniture</v>
      </c>
    </row>
    <row r="4960" spans="1:19" x14ac:dyDescent="0.3">
      <c r="A4960" t="s">
        <v>11937</v>
      </c>
      <c r="B4960" t="str">
        <f t="shared" si="462"/>
        <v>5958</v>
      </c>
      <c r="C4960" t="s">
        <v>11938</v>
      </c>
      <c r="D4960" t="str">
        <f t="shared" si="467"/>
        <v>Patricia Johnson</v>
      </c>
      <c r="E4960" t="s">
        <v>11</v>
      </c>
      <c r="F4960" t="str">
        <f t="shared" si="463"/>
        <v>NORTH</v>
      </c>
      <c r="G4960" t="s">
        <v>40</v>
      </c>
      <c r="H4960" t="str">
        <f t="shared" si="464"/>
        <v>Office Supplies</v>
      </c>
      <c r="I4960" s="2" t="s">
        <v>477</v>
      </c>
      <c r="J4960" s="1">
        <v>45962</v>
      </c>
      <c r="K4960">
        <v>916.96</v>
      </c>
      <c r="L4960" s="4">
        <v>916.96</v>
      </c>
      <c r="M4960" s="4" t="str">
        <f t="shared" si="465"/>
        <v>Low Sales</v>
      </c>
      <c r="N4960" s="2" t="str">
        <f t="shared" si="466"/>
        <v>Grade C</v>
      </c>
      <c r="O4960">
        <v>5</v>
      </c>
      <c r="P4960" s="4">
        <v>5</v>
      </c>
      <c r="Q4960" t="s">
        <v>14</v>
      </c>
      <c r="R4960" s="4">
        <v>15</v>
      </c>
      <c r="S4960" t="str">
        <f>CONCATENATE(OrdersTable[[#This Row],[Clean_ID]],"-",OrdersTable[[#This Row],[Clean_Region]],"-",OrdersTable[[#This Row],[Clean_Product]])</f>
        <v>5958-NORTH-Office Supplies</v>
      </c>
    </row>
    <row r="4961" spans="1:19" x14ac:dyDescent="0.3">
      <c r="A4961" t="s">
        <v>11939</v>
      </c>
      <c r="B4961" t="str">
        <f t="shared" si="462"/>
        <v>5959</v>
      </c>
      <c r="C4961" t="s">
        <v>11940</v>
      </c>
      <c r="D4961" t="str">
        <f t="shared" si="467"/>
        <v>Daniel Baker</v>
      </c>
      <c r="E4961" t="s">
        <v>21</v>
      </c>
      <c r="F4961" t="str">
        <f t="shared" si="463"/>
        <v>CENTRAL</v>
      </c>
      <c r="G4961" t="s">
        <v>12</v>
      </c>
      <c r="H4961" t="str">
        <f t="shared" si="464"/>
        <v>Electronics</v>
      </c>
      <c r="I4961" s="2" t="s">
        <v>9084</v>
      </c>
      <c r="J4961" s="1">
        <v>45493</v>
      </c>
      <c r="K4961">
        <v>3025.76</v>
      </c>
      <c r="L4961" s="4">
        <v>3025.76</v>
      </c>
      <c r="M4961" s="4" t="str">
        <f t="shared" si="465"/>
        <v>High Sales</v>
      </c>
      <c r="N4961" s="2" t="str">
        <f t="shared" si="466"/>
        <v>Grade B</v>
      </c>
      <c r="O4961"/>
      <c r="P4961" s="4">
        <v>0</v>
      </c>
      <c r="Q4961" t="s">
        <v>31</v>
      </c>
      <c r="R4961" s="4">
        <v>3</v>
      </c>
      <c r="S4961" t="str">
        <f>CONCATENATE(OrdersTable[[#This Row],[Clean_ID]],"-",OrdersTable[[#This Row],[Clean_Region]],"-",OrdersTable[[#This Row],[Clean_Product]])</f>
        <v>5959-CENTRAL-Electronics</v>
      </c>
    </row>
    <row r="4962" spans="1:19" x14ac:dyDescent="0.3">
      <c r="A4962" t="s">
        <v>11941</v>
      </c>
      <c r="B4962" t="str">
        <f t="shared" si="462"/>
        <v>5960</v>
      </c>
      <c r="C4962" t="s">
        <v>11942</v>
      </c>
      <c r="D4962" t="str">
        <f t="shared" si="467"/>
        <v>Eric Vazquez</v>
      </c>
      <c r="E4962" t="s">
        <v>11</v>
      </c>
      <c r="F4962" t="str">
        <f t="shared" si="463"/>
        <v>NORTH</v>
      </c>
      <c r="G4962" t="s">
        <v>40</v>
      </c>
      <c r="H4962" t="str">
        <f t="shared" si="464"/>
        <v>Office Supplies</v>
      </c>
      <c r="I4962" s="2" t="s">
        <v>11943</v>
      </c>
      <c r="J4962" s="1">
        <v>45356</v>
      </c>
      <c r="K4962"/>
      <c r="L4962" s="4">
        <v>0</v>
      </c>
      <c r="M4962" s="4" t="str">
        <f t="shared" si="465"/>
        <v>Low Sales</v>
      </c>
      <c r="N4962" s="2" t="str">
        <f t="shared" si="466"/>
        <v>Grade C</v>
      </c>
      <c r="O4962"/>
      <c r="P4962" s="4">
        <v>0</v>
      </c>
      <c r="Q4962" t="s">
        <v>37</v>
      </c>
      <c r="R4962" s="4">
        <v>12</v>
      </c>
      <c r="S4962" t="str">
        <f>CONCATENATE(OrdersTable[[#This Row],[Clean_ID]],"-",OrdersTable[[#This Row],[Clean_Region]],"-",OrdersTable[[#This Row],[Clean_Product]])</f>
        <v>5960-NORTH-Office Supplies</v>
      </c>
    </row>
    <row r="4963" spans="1:19" x14ac:dyDescent="0.3">
      <c r="A4963" t="s">
        <v>11944</v>
      </c>
      <c r="B4963" t="str">
        <f t="shared" si="462"/>
        <v>5961</v>
      </c>
      <c r="C4963" t="s">
        <v>11945</v>
      </c>
      <c r="D4963" t="str">
        <f t="shared" si="467"/>
        <v>Nicole Wilson</v>
      </c>
      <c r="E4963" t="s">
        <v>21</v>
      </c>
      <c r="F4963" t="str">
        <f t="shared" si="463"/>
        <v>CENTRAL</v>
      </c>
      <c r="G4963" t="s">
        <v>12</v>
      </c>
      <c r="H4963" t="str">
        <f t="shared" si="464"/>
        <v>Electronics</v>
      </c>
      <c r="I4963" s="2" t="s">
        <v>5059</v>
      </c>
      <c r="J4963" s="1">
        <v>46038</v>
      </c>
      <c r="K4963">
        <v>1179.93</v>
      </c>
      <c r="L4963" s="4">
        <v>1179.93</v>
      </c>
      <c r="M4963" s="4" t="str">
        <f t="shared" si="465"/>
        <v>Low Sales</v>
      </c>
      <c r="N4963" s="2" t="str">
        <f t="shared" si="466"/>
        <v>Grade C</v>
      </c>
      <c r="O4963">
        <v>10</v>
      </c>
      <c r="P4963" s="4">
        <v>10</v>
      </c>
      <c r="Q4963" t="s">
        <v>37</v>
      </c>
      <c r="R4963" s="4">
        <v>9</v>
      </c>
      <c r="S4963" t="str">
        <f>CONCATENATE(OrdersTable[[#This Row],[Clean_ID]],"-",OrdersTable[[#This Row],[Clean_Region]],"-",OrdersTable[[#This Row],[Clean_Product]])</f>
        <v>5961-CENTRAL-Electronics</v>
      </c>
    </row>
    <row r="4964" spans="1:19" x14ac:dyDescent="0.3">
      <c r="A4964" t="s">
        <v>11946</v>
      </c>
      <c r="B4964" t="str">
        <f t="shared" si="462"/>
        <v>5962</v>
      </c>
      <c r="C4964" t="s">
        <v>11947</v>
      </c>
      <c r="D4964" t="str">
        <f t="shared" si="467"/>
        <v>Nathan Miller</v>
      </c>
      <c r="E4964" t="s">
        <v>11</v>
      </c>
      <c r="F4964" t="str">
        <f t="shared" si="463"/>
        <v>NORTH</v>
      </c>
      <c r="G4964" t="s">
        <v>35</v>
      </c>
      <c r="H4964" t="str">
        <f t="shared" si="464"/>
        <v>Electronics</v>
      </c>
      <c r="I4964" s="2" t="s">
        <v>9558</v>
      </c>
      <c r="J4964" s="1">
        <v>45987</v>
      </c>
      <c r="K4964"/>
      <c r="L4964" s="4">
        <v>0</v>
      </c>
      <c r="M4964" s="4" t="str">
        <f t="shared" si="465"/>
        <v>Low Sales</v>
      </c>
      <c r="N4964" s="2" t="str">
        <f t="shared" si="466"/>
        <v>Grade C</v>
      </c>
      <c r="O4964">
        <v>20</v>
      </c>
      <c r="P4964" s="4">
        <v>20</v>
      </c>
      <c r="Q4964" t="s">
        <v>14</v>
      </c>
      <c r="R4964" s="4">
        <v>11</v>
      </c>
      <c r="S4964" t="str">
        <f>CONCATENATE(OrdersTable[[#This Row],[Clean_ID]],"-",OrdersTable[[#This Row],[Clean_Region]],"-",OrdersTable[[#This Row],[Clean_Product]])</f>
        <v>5962-NORTH-Electronics</v>
      </c>
    </row>
    <row r="4965" spans="1:19" x14ac:dyDescent="0.3">
      <c r="A4965" t="s">
        <v>11948</v>
      </c>
      <c r="B4965" t="str">
        <f t="shared" si="462"/>
        <v>5963</v>
      </c>
      <c r="C4965" t="s">
        <v>11949</v>
      </c>
      <c r="D4965" t="str">
        <f t="shared" si="467"/>
        <v>Kendra Daugherty</v>
      </c>
      <c r="E4965" t="s">
        <v>51</v>
      </c>
      <c r="F4965" t="str">
        <f t="shared" si="463"/>
        <v>WEST</v>
      </c>
      <c r="G4965" t="s">
        <v>80</v>
      </c>
      <c r="H4965" t="str">
        <f t="shared" si="464"/>
        <v>Furniture</v>
      </c>
      <c r="I4965" s="2" t="s">
        <v>1417</v>
      </c>
      <c r="J4965" s="1">
        <v>46037</v>
      </c>
      <c r="K4965"/>
      <c r="L4965" s="4">
        <v>0</v>
      </c>
      <c r="M4965" s="4" t="str">
        <f t="shared" si="465"/>
        <v>Low Sales</v>
      </c>
      <c r="N4965" s="2" t="str">
        <f t="shared" si="466"/>
        <v>Grade C</v>
      </c>
      <c r="O4965">
        <v>5</v>
      </c>
      <c r="P4965" s="4">
        <v>5</v>
      </c>
      <c r="Q4965" t="s">
        <v>18</v>
      </c>
      <c r="R4965" s="4">
        <v>13</v>
      </c>
      <c r="S4965" t="str">
        <f>CONCATENATE(OrdersTable[[#This Row],[Clean_ID]],"-",OrdersTable[[#This Row],[Clean_Region]],"-",OrdersTable[[#This Row],[Clean_Product]])</f>
        <v>5963-WEST-Furniture</v>
      </c>
    </row>
    <row r="4966" spans="1:19" x14ac:dyDescent="0.3">
      <c r="A4966" t="s">
        <v>11950</v>
      </c>
      <c r="B4966" t="str">
        <f t="shared" si="462"/>
        <v>5964</v>
      </c>
      <c r="C4966" t="s">
        <v>11951</v>
      </c>
      <c r="D4966" t="str">
        <f t="shared" si="467"/>
        <v>Thomas Strickland</v>
      </c>
      <c r="E4966" t="s">
        <v>26</v>
      </c>
      <c r="F4966" t="str">
        <f t="shared" si="463"/>
        <v>EAST</v>
      </c>
      <c r="G4966" t="s">
        <v>12</v>
      </c>
      <c r="H4966" t="str">
        <f t="shared" si="464"/>
        <v>Electronics</v>
      </c>
      <c r="I4966" s="2" t="s">
        <v>433</v>
      </c>
      <c r="J4966" s="1">
        <v>45955</v>
      </c>
      <c r="K4966"/>
      <c r="L4966" s="4">
        <v>0</v>
      </c>
      <c r="M4966" s="4" t="str">
        <f t="shared" si="465"/>
        <v>Low Sales</v>
      </c>
      <c r="N4966" s="2" t="str">
        <f t="shared" si="466"/>
        <v>Grade C</v>
      </c>
      <c r="O4966"/>
      <c r="P4966" s="4">
        <v>0</v>
      </c>
      <c r="Q4966" t="s">
        <v>18</v>
      </c>
      <c r="R4966" s="4">
        <v>9</v>
      </c>
      <c r="S4966" t="str">
        <f>CONCATENATE(OrdersTable[[#This Row],[Clean_ID]],"-",OrdersTable[[#This Row],[Clean_Region]],"-",OrdersTable[[#This Row],[Clean_Product]])</f>
        <v>5964-EAST-Electronics</v>
      </c>
    </row>
    <row r="4967" spans="1:19" x14ac:dyDescent="0.3">
      <c r="A4967" t="s">
        <v>11952</v>
      </c>
      <c r="B4967" t="str">
        <f t="shared" si="462"/>
        <v>5965</v>
      </c>
      <c r="C4967" t="s">
        <v>11953</v>
      </c>
      <c r="D4967" t="str">
        <f t="shared" si="467"/>
        <v>Jennifer Sexton</v>
      </c>
      <c r="E4967" t="s">
        <v>51</v>
      </c>
      <c r="F4967" t="str">
        <f t="shared" si="463"/>
        <v>WEST</v>
      </c>
      <c r="G4967" t="s">
        <v>40</v>
      </c>
      <c r="H4967" t="str">
        <f t="shared" si="464"/>
        <v>Office Supplies</v>
      </c>
      <c r="I4967" s="2" t="s">
        <v>5626</v>
      </c>
      <c r="J4967" s="1">
        <v>45589</v>
      </c>
      <c r="K4967">
        <v>3513.62</v>
      </c>
      <c r="L4967" s="4">
        <v>3513.62</v>
      </c>
      <c r="M4967" s="4" t="str">
        <f t="shared" si="465"/>
        <v>High Sales</v>
      </c>
      <c r="N4967" s="2" t="str">
        <f t="shared" si="466"/>
        <v>Grade B</v>
      </c>
      <c r="O4967">
        <v>5</v>
      </c>
      <c r="P4967" s="4">
        <v>5</v>
      </c>
      <c r="Q4967" t="s">
        <v>37</v>
      </c>
      <c r="R4967" s="4">
        <v>2</v>
      </c>
      <c r="S4967" t="str">
        <f>CONCATENATE(OrdersTable[[#This Row],[Clean_ID]],"-",OrdersTable[[#This Row],[Clean_Region]],"-",OrdersTable[[#This Row],[Clean_Product]])</f>
        <v>5965-WEST-Office Supplies</v>
      </c>
    </row>
    <row r="4968" spans="1:19" x14ac:dyDescent="0.3">
      <c r="A4968" t="s">
        <v>11954</v>
      </c>
      <c r="B4968" t="str">
        <f t="shared" si="462"/>
        <v>5966</v>
      </c>
      <c r="C4968" t="s">
        <v>11955</v>
      </c>
      <c r="D4968" t="str">
        <f t="shared" si="467"/>
        <v>Charlene Rasmussen</v>
      </c>
      <c r="E4968" t="s">
        <v>21</v>
      </c>
      <c r="F4968" t="str">
        <f t="shared" si="463"/>
        <v>CENTRAL</v>
      </c>
      <c r="G4968" t="s">
        <v>80</v>
      </c>
      <c r="H4968" t="str">
        <f t="shared" si="464"/>
        <v>Furniture</v>
      </c>
      <c r="I4968" s="2" t="s">
        <v>5687</v>
      </c>
      <c r="J4968" s="1">
        <v>45709</v>
      </c>
      <c r="K4968">
        <v>847.35</v>
      </c>
      <c r="L4968" s="4">
        <v>847.35</v>
      </c>
      <c r="M4968" s="4" t="str">
        <f t="shared" si="465"/>
        <v>Low Sales</v>
      </c>
      <c r="N4968" s="2" t="str">
        <f t="shared" si="466"/>
        <v>Grade C</v>
      </c>
      <c r="O4968"/>
      <c r="P4968" s="4">
        <v>0</v>
      </c>
      <c r="Q4968" t="s">
        <v>23</v>
      </c>
      <c r="R4968" s="4">
        <v>12</v>
      </c>
      <c r="S4968" t="str">
        <f>CONCATENATE(OrdersTable[[#This Row],[Clean_ID]],"-",OrdersTable[[#This Row],[Clean_Region]],"-",OrdersTable[[#This Row],[Clean_Product]])</f>
        <v>5966-CENTRAL-Furniture</v>
      </c>
    </row>
    <row r="4969" spans="1:19" x14ac:dyDescent="0.3">
      <c r="A4969" t="s">
        <v>11956</v>
      </c>
      <c r="B4969" t="str">
        <f t="shared" si="462"/>
        <v>5967</v>
      </c>
      <c r="C4969" t="s">
        <v>11957</v>
      </c>
      <c r="D4969" t="str">
        <f t="shared" si="467"/>
        <v>Maria Schmidt</v>
      </c>
      <c r="E4969" t="s">
        <v>34</v>
      </c>
      <c r="F4969" t="str">
        <f t="shared" si="463"/>
        <v>NORTH</v>
      </c>
      <c r="G4969" t="s">
        <v>80</v>
      </c>
      <c r="H4969" t="str">
        <f t="shared" si="464"/>
        <v>Furniture</v>
      </c>
      <c r="I4969" s="2" t="s">
        <v>1839</v>
      </c>
      <c r="J4969" s="1">
        <v>45686</v>
      </c>
      <c r="K4969">
        <v>1249.6600000000001</v>
      </c>
      <c r="L4969" s="4">
        <v>1249.6600000000001</v>
      </c>
      <c r="M4969" s="4" t="str">
        <f t="shared" si="465"/>
        <v>Low Sales</v>
      </c>
      <c r="N4969" s="2" t="str">
        <f t="shared" si="466"/>
        <v>Grade C</v>
      </c>
      <c r="O4969">
        <v>5</v>
      </c>
      <c r="P4969" s="4">
        <v>5</v>
      </c>
      <c r="Q4969" t="s">
        <v>23</v>
      </c>
      <c r="R4969" s="4">
        <v>2</v>
      </c>
      <c r="S4969" t="str">
        <f>CONCATENATE(OrdersTable[[#This Row],[Clean_ID]],"-",OrdersTable[[#This Row],[Clean_Region]],"-",OrdersTable[[#This Row],[Clean_Product]])</f>
        <v>5967-NORTH-Furniture</v>
      </c>
    </row>
    <row r="4970" spans="1:19" x14ac:dyDescent="0.3">
      <c r="A4970" t="s">
        <v>11958</v>
      </c>
      <c r="B4970" t="str">
        <f t="shared" si="462"/>
        <v>5968</v>
      </c>
      <c r="C4970" t="s">
        <v>11959</v>
      </c>
      <c r="D4970" t="str">
        <f t="shared" si="467"/>
        <v>Anthony Brooks</v>
      </c>
      <c r="E4970" t="s">
        <v>26</v>
      </c>
      <c r="F4970" t="str">
        <f t="shared" si="463"/>
        <v>EAST</v>
      </c>
      <c r="G4970" t="s">
        <v>40</v>
      </c>
      <c r="H4970" t="str">
        <f t="shared" si="464"/>
        <v>Office Supplies</v>
      </c>
      <c r="I4970" s="2" t="s">
        <v>8880</v>
      </c>
      <c r="J4970" s="1">
        <v>45864</v>
      </c>
      <c r="K4970">
        <v>2777.11</v>
      </c>
      <c r="L4970" s="4">
        <v>2777.11</v>
      </c>
      <c r="M4970" s="4" t="str">
        <f t="shared" si="465"/>
        <v>High Sales</v>
      </c>
      <c r="N4970" s="2" t="str">
        <f t="shared" si="466"/>
        <v>Grade B</v>
      </c>
      <c r="O4970">
        <v>10</v>
      </c>
      <c r="P4970" s="4">
        <v>10</v>
      </c>
      <c r="Q4970" t="s">
        <v>18</v>
      </c>
      <c r="R4970" s="4">
        <v>14</v>
      </c>
      <c r="S4970" t="str">
        <f>CONCATENATE(OrdersTable[[#This Row],[Clean_ID]],"-",OrdersTable[[#This Row],[Clean_Region]],"-",OrdersTable[[#This Row],[Clean_Product]])</f>
        <v>5968-EAST-Office Supplies</v>
      </c>
    </row>
    <row r="4971" spans="1:19" x14ac:dyDescent="0.3">
      <c r="A4971" t="s">
        <v>11960</v>
      </c>
      <c r="B4971" t="str">
        <f t="shared" si="462"/>
        <v>5969</v>
      </c>
      <c r="C4971" t="s">
        <v>11961</v>
      </c>
      <c r="D4971" t="str">
        <f t="shared" si="467"/>
        <v>Deanna Davis</v>
      </c>
      <c r="E4971" t="s">
        <v>34</v>
      </c>
      <c r="F4971" t="str">
        <f t="shared" si="463"/>
        <v>NORTH</v>
      </c>
      <c r="G4971" t="s">
        <v>12</v>
      </c>
      <c r="H4971" t="str">
        <f t="shared" si="464"/>
        <v>Electronics</v>
      </c>
      <c r="I4971" s="2" t="s">
        <v>2623</v>
      </c>
      <c r="J4971" s="1">
        <v>46360</v>
      </c>
      <c r="K4971">
        <v>2571.31</v>
      </c>
      <c r="L4971" s="4">
        <v>2571.31</v>
      </c>
      <c r="M4971" s="4" t="str">
        <f t="shared" si="465"/>
        <v>High Sales</v>
      </c>
      <c r="N4971" s="2" t="str">
        <f t="shared" si="466"/>
        <v>Grade B</v>
      </c>
      <c r="O4971">
        <v>15</v>
      </c>
      <c r="P4971" s="4">
        <v>15</v>
      </c>
      <c r="Q4971" t="s">
        <v>23</v>
      </c>
      <c r="R4971" s="4">
        <v>14</v>
      </c>
      <c r="S4971" t="str">
        <f>CONCATENATE(OrdersTable[[#This Row],[Clean_ID]],"-",OrdersTable[[#This Row],[Clean_Region]],"-",OrdersTable[[#This Row],[Clean_Product]])</f>
        <v>5969-NORTH-Electronics</v>
      </c>
    </row>
    <row r="4972" spans="1:19" x14ac:dyDescent="0.3">
      <c r="A4972" t="s">
        <v>11962</v>
      </c>
      <c r="B4972" t="str">
        <f t="shared" si="462"/>
        <v>5970</v>
      </c>
      <c r="C4972" t="s">
        <v>11963</v>
      </c>
      <c r="D4972" t="str">
        <f t="shared" si="467"/>
        <v>Christopher Wilson Dds</v>
      </c>
      <c r="E4972" t="s">
        <v>51</v>
      </c>
      <c r="F4972" t="str">
        <f t="shared" si="463"/>
        <v>WEST</v>
      </c>
      <c r="G4972" t="s">
        <v>35</v>
      </c>
      <c r="H4972" t="str">
        <f t="shared" si="464"/>
        <v>Electronics</v>
      </c>
      <c r="I4972" s="2" t="s">
        <v>3794</v>
      </c>
      <c r="J4972" s="1">
        <v>45873</v>
      </c>
      <c r="K4972">
        <v>403.81</v>
      </c>
      <c r="L4972" s="4">
        <v>403.81</v>
      </c>
      <c r="M4972" s="4" t="str">
        <f t="shared" si="465"/>
        <v>Low Sales</v>
      </c>
      <c r="N4972" s="2" t="str">
        <f t="shared" si="466"/>
        <v>Grade C</v>
      </c>
      <c r="O4972"/>
      <c r="P4972" s="4">
        <v>0</v>
      </c>
      <c r="Q4972" t="s">
        <v>37</v>
      </c>
      <c r="R4972" s="4">
        <v>10</v>
      </c>
      <c r="S4972" t="str">
        <f>CONCATENATE(OrdersTable[[#This Row],[Clean_ID]],"-",OrdersTable[[#This Row],[Clean_Region]],"-",OrdersTable[[#This Row],[Clean_Product]])</f>
        <v>5970-WEST-Electronics</v>
      </c>
    </row>
    <row r="4973" spans="1:19" x14ac:dyDescent="0.3">
      <c r="A4973" t="s">
        <v>11964</v>
      </c>
      <c r="B4973" t="str">
        <f t="shared" si="462"/>
        <v>5971</v>
      </c>
      <c r="C4973" t="s">
        <v>11965</v>
      </c>
      <c r="D4973" t="str">
        <f t="shared" si="467"/>
        <v>Richard Garza</v>
      </c>
      <c r="E4973" t="s">
        <v>44</v>
      </c>
      <c r="F4973" t="str">
        <f t="shared" si="463"/>
        <v>SOUTH</v>
      </c>
      <c r="G4973" t="s">
        <v>12</v>
      </c>
      <c r="H4973" t="str">
        <f t="shared" si="464"/>
        <v>Electronics</v>
      </c>
      <c r="I4973" s="2" t="s">
        <v>1338</v>
      </c>
      <c r="J4973" s="1">
        <v>45525</v>
      </c>
      <c r="K4973"/>
      <c r="L4973" s="4">
        <v>0</v>
      </c>
      <c r="M4973" s="4" t="str">
        <f t="shared" si="465"/>
        <v>Low Sales</v>
      </c>
      <c r="N4973" s="2" t="str">
        <f t="shared" si="466"/>
        <v>Grade C</v>
      </c>
      <c r="O4973">
        <v>15</v>
      </c>
      <c r="P4973" s="4">
        <v>15</v>
      </c>
      <c r="Q4973" t="s">
        <v>23</v>
      </c>
      <c r="R4973" s="4">
        <v>5</v>
      </c>
      <c r="S4973" t="str">
        <f>CONCATENATE(OrdersTable[[#This Row],[Clean_ID]],"-",OrdersTable[[#This Row],[Clean_Region]],"-",OrdersTable[[#This Row],[Clean_Product]])</f>
        <v>5971-SOUTH-Electronics</v>
      </c>
    </row>
    <row r="4974" spans="1:19" x14ac:dyDescent="0.3">
      <c r="A4974" t="s">
        <v>11966</v>
      </c>
      <c r="B4974" t="str">
        <f t="shared" si="462"/>
        <v>5972</v>
      </c>
      <c r="C4974" t="s">
        <v>11967</v>
      </c>
      <c r="D4974" t="str">
        <f t="shared" si="467"/>
        <v>David Ramirez</v>
      </c>
      <c r="E4974" t="s">
        <v>34</v>
      </c>
      <c r="F4974" t="str">
        <f t="shared" si="463"/>
        <v>NORTH</v>
      </c>
      <c r="G4974" t="s">
        <v>40</v>
      </c>
      <c r="H4974" t="str">
        <f t="shared" si="464"/>
        <v>Office Supplies</v>
      </c>
      <c r="I4974" s="2" t="s">
        <v>1519</v>
      </c>
      <c r="J4974" s="1">
        <v>45807</v>
      </c>
      <c r="K4974">
        <v>3774.39</v>
      </c>
      <c r="L4974" s="4">
        <v>3774.39</v>
      </c>
      <c r="M4974" s="4" t="str">
        <f t="shared" si="465"/>
        <v>High Sales</v>
      </c>
      <c r="N4974" s="2" t="str">
        <f t="shared" si="466"/>
        <v>Grade B</v>
      </c>
      <c r="O4974">
        <v>10</v>
      </c>
      <c r="P4974" s="4">
        <v>10</v>
      </c>
      <c r="Q4974" t="s">
        <v>14</v>
      </c>
      <c r="R4974" s="4">
        <v>4</v>
      </c>
      <c r="S4974" t="str">
        <f>CONCATENATE(OrdersTable[[#This Row],[Clean_ID]],"-",OrdersTable[[#This Row],[Clean_Region]],"-",OrdersTable[[#This Row],[Clean_Product]])</f>
        <v>5972-NORTH-Office Supplies</v>
      </c>
    </row>
    <row r="4975" spans="1:19" x14ac:dyDescent="0.3">
      <c r="A4975" t="s">
        <v>11968</v>
      </c>
      <c r="B4975" t="str">
        <f t="shared" si="462"/>
        <v>5973</v>
      </c>
      <c r="C4975" t="s">
        <v>7321</v>
      </c>
      <c r="D4975" t="str">
        <f t="shared" si="467"/>
        <v>Mark Davis</v>
      </c>
      <c r="E4975" t="s">
        <v>51</v>
      </c>
      <c r="F4975" t="str">
        <f t="shared" si="463"/>
        <v>WEST</v>
      </c>
      <c r="G4975" t="s">
        <v>12</v>
      </c>
      <c r="H4975" t="str">
        <f t="shared" si="464"/>
        <v>Electronics</v>
      </c>
      <c r="I4975" s="2" t="s">
        <v>9508</v>
      </c>
      <c r="J4975" s="1">
        <v>45679</v>
      </c>
      <c r="K4975"/>
      <c r="L4975" s="4">
        <v>0</v>
      </c>
      <c r="M4975" s="4" t="str">
        <f t="shared" si="465"/>
        <v>Low Sales</v>
      </c>
      <c r="N4975" s="2" t="str">
        <f t="shared" si="466"/>
        <v>Grade C</v>
      </c>
      <c r="O4975">
        <v>5</v>
      </c>
      <c r="P4975" s="4">
        <v>5</v>
      </c>
      <c r="Q4975" t="s">
        <v>37</v>
      </c>
      <c r="R4975" s="4">
        <v>14</v>
      </c>
      <c r="S4975" t="str">
        <f>CONCATENATE(OrdersTable[[#This Row],[Clean_ID]],"-",OrdersTable[[#This Row],[Clean_Region]],"-",OrdersTable[[#This Row],[Clean_Product]])</f>
        <v>5973-WEST-Electronics</v>
      </c>
    </row>
    <row r="4976" spans="1:19" x14ac:dyDescent="0.3">
      <c r="A4976" t="s">
        <v>11969</v>
      </c>
      <c r="B4976" t="str">
        <f t="shared" si="462"/>
        <v>5974</v>
      </c>
      <c r="C4976" t="s">
        <v>11970</v>
      </c>
      <c r="D4976" t="str">
        <f t="shared" si="467"/>
        <v>Todd Barnes</v>
      </c>
      <c r="E4976" t="s">
        <v>11</v>
      </c>
      <c r="F4976" t="str">
        <f t="shared" si="463"/>
        <v>NORTH</v>
      </c>
      <c r="G4976" t="s">
        <v>80</v>
      </c>
      <c r="H4976" t="str">
        <f t="shared" si="464"/>
        <v>Furniture</v>
      </c>
      <c r="I4976" s="2" t="s">
        <v>11971</v>
      </c>
      <c r="J4976" s="1">
        <v>45564</v>
      </c>
      <c r="K4976">
        <v>2387.14</v>
      </c>
      <c r="L4976" s="4">
        <v>2387.14</v>
      </c>
      <c r="M4976" s="4" t="str">
        <f t="shared" si="465"/>
        <v>Low Sales</v>
      </c>
      <c r="N4976" s="2" t="str">
        <f t="shared" si="466"/>
        <v>Grade B</v>
      </c>
      <c r="O4976">
        <v>20</v>
      </c>
      <c r="P4976" s="4">
        <v>20</v>
      </c>
      <c r="Q4976" t="s">
        <v>31</v>
      </c>
      <c r="R4976" s="4">
        <v>6</v>
      </c>
      <c r="S4976" t="str">
        <f>CONCATENATE(OrdersTable[[#This Row],[Clean_ID]],"-",OrdersTable[[#This Row],[Clean_Region]],"-",OrdersTable[[#This Row],[Clean_Product]])</f>
        <v>5974-NORTH-Furniture</v>
      </c>
    </row>
    <row r="4977" spans="1:19" x14ac:dyDescent="0.3">
      <c r="A4977" t="s">
        <v>11972</v>
      </c>
      <c r="B4977" t="str">
        <f t="shared" si="462"/>
        <v>5975</v>
      </c>
      <c r="C4977" t="s">
        <v>11973</v>
      </c>
      <c r="D4977" t="str">
        <f t="shared" si="467"/>
        <v>Tricia Martinez</v>
      </c>
      <c r="E4977" t="s">
        <v>51</v>
      </c>
      <c r="F4977" t="str">
        <f t="shared" si="463"/>
        <v>WEST</v>
      </c>
      <c r="G4977" t="s">
        <v>12</v>
      </c>
      <c r="H4977" t="str">
        <f t="shared" si="464"/>
        <v>Electronics</v>
      </c>
      <c r="I4977" s="2" t="s">
        <v>9823</v>
      </c>
      <c r="J4977" s="1">
        <v>45633</v>
      </c>
      <c r="K4977"/>
      <c r="L4977" s="4">
        <v>0</v>
      </c>
      <c r="M4977" s="4" t="str">
        <f t="shared" si="465"/>
        <v>Low Sales</v>
      </c>
      <c r="N4977" s="2" t="str">
        <f t="shared" si="466"/>
        <v>Grade C</v>
      </c>
      <c r="O4977">
        <v>20</v>
      </c>
      <c r="P4977" s="4">
        <v>20</v>
      </c>
      <c r="Q4977" t="s">
        <v>31</v>
      </c>
      <c r="R4977" s="4">
        <v>12</v>
      </c>
      <c r="S4977" t="str">
        <f>CONCATENATE(OrdersTable[[#This Row],[Clean_ID]],"-",OrdersTable[[#This Row],[Clean_Region]],"-",OrdersTable[[#This Row],[Clean_Product]])</f>
        <v>5975-WEST-Electronics</v>
      </c>
    </row>
    <row r="4978" spans="1:19" x14ac:dyDescent="0.3">
      <c r="A4978" t="s">
        <v>11974</v>
      </c>
      <c r="B4978" t="str">
        <f t="shared" si="462"/>
        <v>5976</v>
      </c>
      <c r="C4978" t="s">
        <v>11975</v>
      </c>
      <c r="D4978" t="str">
        <f t="shared" si="467"/>
        <v>Jennifer Parker</v>
      </c>
      <c r="E4978" t="s">
        <v>26</v>
      </c>
      <c r="F4978" t="str">
        <f t="shared" si="463"/>
        <v>EAST</v>
      </c>
      <c r="G4978" t="s">
        <v>12</v>
      </c>
      <c r="H4978" t="str">
        <f t="shared" si="464"/>
        <v>Electronics</v>
      </c>
      <c r="I4978" s="2" t="s">
        <v>8997</v>
      </c>
      <c r="J4978" s="1">
        <v>46003</v>
      </c>
      <c r="K4978">
        <v>1580.42</v>
      </c>
      <c r="L4978" s="4">
        <v>1580.42</v>
      </c>
      <c r="M4978" s="4" t="str">
        <f t="shared" si="465"/>
        <v>Low Sales</v>
      </c>
      <c r="N4978" s="2" t="str">
        <f t="shared" si="466"/>
        <v>Grade C</v>
      </c>
      <c r="O4978">
        <v>20</v>
      </c>
      <c r="P4978" s="4">
        <v>20</v>
      </c>
      <c r="Q4978" t="s">
        <v>31</v>
      </c>
      <c r="R4978" s="4">
        <v>13</v>
      </c>
      <c r="S4978" t="str">
        <f>CONCATENATE(OrdersTable[[#This Row],[Clean_ID]],"-",OrdersTable[[#This Row],[Clean_Region]],"-",OrdersTable[[#This Row],[Clean_Product]])</f>
        <v>5976-EAST-Electronics</v>
      </c>
    </row>
    <row r="4979" spans="1:19" x14ac:dyDescent="0.3">
      <c r="A4979" t="s">
        <v>11976</v>
      </c>
      <c r="B4979" t="str">
        <f t="shared" si="462"/>
        <v>5977</v>
      </c>
      <c r="C4979" t="s">
        <v>11977</v>
      </c>
      <c r="D4979" t="str">
        <f t="shared" si="467"/>
        <v>Jared Hall</v>
      </c>
      <c r="E4979" t="s">
        <v>44</v>
      </c>
      <c r="F4979" t="str">
        <f t="shared" si="463"/>
        <v>SOUTH</v>
      </c>
      <c r="G4979" t="s">
        <v>40</v>
      </c>
      <c r="H4979" t="str">
        <f t="shared" si="464"/>
        <v>Office Supplies</v>
      </c>
      <c r="I4979" s="2" t="s">
        <v>590</v>
      </c>
      <c r="J4979" s="1">
        <v>45746</v>
      </c>
      <c r="K4979"/>
      <c r="L4979" s="4">
        <v>0</v>
      </c>
      <c r="M4979" s="4" t="str">
        <f t="shared" si="465"/>
        <v>Low Sales</v>
      </c>
      <c r="N4979" s="2" t="str">
        <f t="shared" si="466"/>
        <v>Grade C</v>
      </c>
      <c r="O4979"/>
      <c r="P4979" s="4">
        <v>0</v>
      </c>
      <c r="Q4979" t="s">
        <v>37</v>
      </c>
      <c r="R4979" s="4">
        <v>3</v>
      </c>
      <c r="S4979" t="str">
        <f>CONCATENATE(OrdersTable[[#This Row],[Clean_ID]],"-",OrdersTable[[#This Row],[Clean_Region]],"-",OrdersTable[[#This Row],[Clean_Product]])</f>
        <v>5977-SOUTH-Office Supplies</v>
      </c>
    </row>
    <row r="4980" spans="1:19" x14ac:dyDescent="0.3">
      <c r="A4980" t="s">
        <v>11978</v>
      </c>
      <c r="B4980" t="str">
        <f t="shared" si="462"/>
        <v>5978</v>
      </c>
      <c r="C4980" t="s">
        <v>11979</v>
      </c>
      <c r="D4980" t="str">
        <f t="shared" si="467"/>
        <v>Frances Harris</v>
      </c>
      <c r="E4980" t="s">
        <v>26</v>
      </c>
      <c r="F4980" t="str">
        <f t="shared" si="463"/>
        <v>EAST</v>
      </c>
      <c r="G4980" t="s">
        <v>80</v>
      </c>
      <c r="H4980" t="str">
        <f t="shared" si="464"/>
        <v>Furniture</v>
      </c>
      <c r="I4980" s="2" t="s">
        <v>6089</v>
      </c>
      <c r="J4980" s="1">
        <v>46204</v>
      </c>
      <c r="K4980">
        <v>3290.74</v>
      </c>
      <c r="L4980" s="4">
        <v>3290.74</v>
      </c>
      <c r="M4980" s="4" t="str">
        <f t="shared" si="465"/>
        <v>High Sales</v>
      </c>
      <c r="N4980" s="2" t="str">
        <f t="shared" si="466"/>
        <v>Grade B</v>
      </c>
      <c r="O4980">
        <v>5</v>
      </c>
      <c r="P4980" s="4">
        <v>5</v>
      </c>
      <c r="Q4980" t="s">
        <v>37</v>
      </c>
      <c r="R4980" s="4">
        <v>6</v>
      </c>
      <c r="S4980" t="str">
        <f>CONCATENATE(OrdersTable[[#This Row],[Clean_ID]],"-",OrdersTable[[#This Row],[Clean_Region]],"-",OrdersTable[[#This Row],[Clean_Product]])</f>
        <v>5978-EAST-Furniture</v>
      </c>
    </row>
    <row r="4981" spans="1:19" x14ac:dyDescent="0.3">
      <c r="A4981" t="s">
        <v>11980</v>
      </c>
      <c r="B4981" t="str">
        <f t="shared" si="462"/>
        <v>5979</v>
      </c>
      <c r="C4981" t="s">
        <v>11981</v>
      </c>
      <c r="D4981" t="str">
        <f t="shared" si="467"/>
        <v>Stephen Phelps</v>
      </c>
      <c r="E4981" t="s">
        <v>34</v>
      </c>
      <c r="F4981" t="str">
        <f t="shared" si="463"/>
        <v>NORTH</v>
      </c>
      <c r="G4981" t="s">
        <v>12</v>
      </c>
      <c r="H4981" t="str">
        <f t="shared" si="464"/>
        <v>Electronics</v>
      </c>
      <c r="I4981" s="2" t="s">
        <v>9619</v>
      </c>
      <c r="J4981" s="1">
        <v>46130</v>
      </c>
      <c r="K4981"/>
      <c r="L4981" s="4">
        <v>0</v>
      </c>
      <c r="M4981" s="4" t="str">
        <f t="shared" si="465"/>
        <v>Low Sales</v>
      </c>
      <c r="N4981" s="2" t="str">
        <f t="shared" si="466"/>
        <v>Grade C</v>
      </c>
      <c r="O4981">
        <v>20</v>
      </c>
      <c r="P4981" s="4">
        <v>20</v>
      </c>
      <c r="Q4981" t="s">
        <v>18</v>
      </c>
      <c r="R4981" s="4">
        <v>13</v>
      </c>
      <c r="S4981" t="str">
        <f>CONCATENATE(OrdersTable[[#This Row],[Clean_ID]],"-",OrdersTable[[#This Row],[Clean_Region]],"-",OrdersTable[[#This Row],[Clean_Product]])</f>
        <v>5979-NORTH-Electronics</v>
      </c>
    </row>
    <row r="4982" spans="1:19" x14ac:dyDescent="0.3">
      <c r="A4982" t="s">
        <v>11982</v>
      </c>
      <c r="B4982" t="str">
        <f t="shared" si="462"/>
        <v>5980</v>
      </c>
      <c r="C4982" t="s">
        <v>11983</v>
      </c>
      <c r="D4982" t="str">
        <f t="shared" si="467"/>
        <v>Kim Coleman</v>
      </c>
      <c r="E4982" t="s">
        <v>44</v>
      </c>
      <c r="F4982" t="str">
        <f t="shared" si="463"/>
        <v>SOUTH</v>
      </c>
      <c r="G4982" t="s">
        <v>40</v>
      </c>
      <c r="H4982" t="str">
        <f t="shared" si="464"/>
        <v>Office Supplies</v>
      </c>
      <c r="I4982" s="2" t="s">
        <v>10990</v>
      </c>
      <c r="J4982" s="1">
        <v>45368</v>
      </c>
      <c r="K4982"/>
      <c r="L4982" s="4">
        <v>0</v>
      </c>
      <c r="M4982" s="4" t="str">
        <f t="shared" si="465"/>
        <v>Low Sales</v>
      </c>
      <c r="N4982" s="2" t="str">
        <f t="shared" si="466"/>
        <v>Grade C</v>
      </c>
      <c r="O4982">
        <v>20</v>
      </c>
      <c r="P4982" s="4">
        <v>20</v>
      </c>
      <c r="Q4982" t="s">
        <v>23</v>
      </c>
      <c r="R4982" s="4">
        <v>1</v>
      </c>
      <c r="S4982" t="str">
        <f>CONCATENATE(OrdersTable[[#This Row],[Clean_ID]],"-",OrdersTable[[#This Row],[Clean_Region]],"-",OrdersTable[[#This Row],[Clean_Product]])</f>
        <v>5980-SOUTH-Office Supplies</v>
      </c>
    </row>
    <row r="4983" spans="1:19" x14ac:dyDescent="0.3">
      <c r="A4983" t="s">
        <v>11984</v>
      </c>
      <c r="B4983" t="str">
        <f t="shared" si="462"/>
        <v>5981</v>
      </c>
      <c r="C4983" t="s">
        <v>11985</v>
      </c>
      <c r="D4983" t="str">
        <f t="shared" si="467"/>
        <v>Alexis Lawrence</v>
      </c>
      <c r="E4983" t="s">
        <v>11</v>
      </c>
      <c r="F4983" t="str">
        <f t="shared" si="463"/>
        <v>NORTH</v>
      </c>
      <c r="G4983" t="s">
        <v>40</v>
      </c>
      <c r="H4983" t="str">
        <f t="shared" si="464"/>
        <v>Office Supplies</v>
      </c>
      <c r="I4983" s="2" t="s">
        <v>11986</v>
      </c>
      <c r="J4983" s="1">
        <v>45353</v>
      </c>
      <c r="K4983">
        <v>2097.85</v>
      </c>
      <c r="L4983" s="4">
        <v>2097.85</v>
      </c>
      <c r="M4983" s="4" t="str">
        <f t="shared" si="465"/>
        <v>Low Sales</v>
      </c>
      <c r="N4983" s="2" t="str">
        <f t="shared" si="466"/>
        <v>Grade B</v>
      </c>
      <c r="O4983"/>
      <c r="P4983" s="4">
        <v>0</v>
      </c>
      <c r="Q4983" t="s">
        <v>37</v>
      </c>
      <c r="R4983" s="4">
        <v>4</v>
      </c>
      <c r="S4983" t="str">
        <f>CONCATENATE(OrdersTable[[#This Row],[Clean_ID]],"-",OrdersTable[[#This Row],[Clean_Region]],"-",OrdersTable[[#This Row],[Clean_Product]])</f>
        <v>5981-NORTH-Office Supplies</v>
      </c>
    </row>
    <row r="4984" spans="1:19" x14ac:dyDescent="0.3">
      <c r="A4984" t="s">
        <v>11987</v>
      </c>
      <c r="B4984" t="str">
        <f t="shared" si="462"/>
        <v>5982</v>
      </c>
      <c r="C4984" t="s">
        <v>11988</v>
      </c>
      <c r="D4984" t="str">
        <f t="shared" si="467"/>
        <v>Michael Elliott</v>
      </c>
      <c r="E4984" t="s">
        <v>21</v>
      </c>
      <c r="F4984" t="str">
        <f t="shared" si="463"/>
        <v>CENTRAL</v>
      </c>
      <c r="G4984" t="s">
        <v>80</v>
      </c>
      <c r="H4984" t="str">
        <f t="shared" si="464"/>
        <v>Furniture</v>
      </c>
      <c r="I4984" s="2" t="s">
        <v>10413</v>
      </c>
      <c r="J4984" s="1">
        <v>45361</v>
      </c>
      <c r="K4984"/>
      <c r="L4984" s="4">
        <v>0</v>
      </c>
      <c r="M4984" s="4" t="str">
        <f t="shared" si="465"/>
        <v>Low Sales</v>
      </c>
      <c r="N4984" s="2" t="str">
        <f t="shared" si="466"/>
        <v>Grade C</v>
      </c>
      <c r="O4984">
        <v>15</v>
      </c>
      <c r="P4984" s="4">
        <v>15</v>
      </c>
      <c r="Q4984" t="s">
        <v>14</v>
      </c>
      <c r="R4984" s="4">
        <v>3</v>
      </c>
      <c r="S4984" t="str">
        <f>CONCATENATE(OrdersTable[[#This Row],[Clean_ID]],"-",OrdersTable[[#This Row],[Clean_Region]],"-",OrdersTable[[#This Row],[Clean_Product]])</f>
        <v>5982-CENTRAL-Furniture</v>
      </c>
    </row>
    <row r="4985" spans="1:19" x14ac:dyDescent="0.3">
      <c r="A4985" t="s">
        <v>11989</v>
      </c>
      <c r="B4985" t="str">
        <f t="shared" si="462"/>
        <v>5983</v>
      </c>
      <c r="C4985" t="s">
        <v>11990</v>
      </c>
      <c r="D4985" t="str">
        <f t="shared" si="467"/>
        <v>Emily Decker</v>
      </c>
      <c r="E4985" t="s">
        <v>51</v>
      </c>
      <c r="F4985" t="str">
        <f t="shared" si="463"/>
        <v>WEST</v>
      </c>
      <c r="G4985" t="s">
        <v>40</v>
      </c>
      <c r="H4985" t="str">
        <f t="shared" si="464"/>
        <v>Office Supplies</v>
      </c>
      <c r="I4985" s="2" t="s">
        <v>5358</v>
      </c>
      <c r="J4985" s="1">
        <v>45783</v>
      </c>
      <c r="K4985"/>
      <c r="L4985" s="4">
        <v>0</v>
      </c>
      <c r="M4985" s="4" t="str">
        <f t="shared" si="465"/>
        <v>Low Sales</v>
      </c>
      <c r="N4985" s="2" t="str">
        <f t="shared" si="466"/>
        <v>Grade C</v>
      </c>
      <c r="O4985">
        <v>15</v>
      </c>
      <c r="P4985" s="4">
        <v>15</v>
      </c>
      <c r="Q4985" t="s">
        <v>23</v>
      </c>
      <c r="R4985" s="4">
        <v>4</v>
      </c>
      <c r="S4985" t="str">
        <f>CONCATENATE(OrdersTable[[#This Row],[Clean_ID]],"-",OrdersTable[[#This Row],[Clean_Region]],"-",OrdersTable[[#This Row],[Clean_Product]])</f>
        <v>5983-WEST-Office Supplies</v>
      </c>
    </row>
    <row r="4986" spans="1:19" x14ac:dyDescent="0.3">
      <c r="A4986" t="s">
        <v>11991</v>
      </c>
      <c r="B4986" t="str">
        <f t="shared" si="462"/>
        <v>5984</v>
      </c>
      <c r="C4986" t="s">
        <v>11992</v>
      </c>
      <c r="D4986" t="str">
        <f t="shared" si="467"/>
        <v>Kristy Arias</v>
      </c>
      <c r="E4986" t="s">
        <v>11</v>
      </c>
      <c r="F4986" t="str">
        <f t="shared" si="463"/>
        <v>NORTH</v>
      </c>
      <c r="G4986" t="s">
        <v>80</v>
      </c>
      <c r="H4986" t="str">
        <f t="shared" si="464"/>
        <v>Furniture</v>
      </c>
      <c r="I4986" s="2" t="s">
        <v>2101</v>
      </c>
      <c r="J4986" s="1">
        <v>45503</v>
      </c>
      <c r="K4986">
        <v>2911.51</v>
      </c>
      <c r="L4986" s="4">
        <v>2911.51</v>
      </c>
      <c r="M4986" s="4" t="str">
        <f t="shared" si="465"/>
        <v>High Sales</v>
      </c>
      <c r="N4986" s="2" t="str">
        <f t="shared" si="466"/>
        <v>Grade B</v>
      </c>
      <c r="O4986">
        <v>15</v>
      </c>
      <c r="P4986" s="4">
        <v>15</v>
      </c>
      <c r="Q4986" t="s">
        <v>37</v>
      </c>
      <c r="R4986" s="4">
        <v>15</v>
      </c>
      <c r="S4986" t="str">
        <f>CONCATENATE(OrdersTable[[#This Row],[Clean_ID]],"-",OrdersTable[[#This Row],[Clean_Region]],"-",OrdersTable[[#This Row],[Clean_Product]])</f>
        <v>5984-NORTH-Furniture</v>
      </c>
    </row>
    <row r="4987" spans="1:19" x14ac:dyDescent="0.3">
      <c r="A4987" t="s">
        <v>11993</v>
      </c>
      <c r="B4987" t="str">
        <f t="shared" si="462"/>
        <v>5985</v>
      </c>
      <c r="C4987" t="s">
        <v>11994</v>
      </c>
      <c r="D4987" t="str">
        <f t="shared" si="467"/>
        <v>Joel Zamora</v>
      </c>
      <c r="E4987" t="s">
        <v>26</v>
      </c>
      <c r="F4987" t="str">
        <f t="shared" si="463"/>
        <v>EAST</v>
      </c>
      <c r="G4987" t="s">
        <v>80</v>
      </c>
      <c r="H4987" t="str">
        <f t="shared" si="464"/>
        <v>Furniture</v>
      </c>
      <c r="I4987" s="2" t="s">
        <v>108</v>
      </c>
      <c r="J4987" s="1">
        <v>45636</v>
      </c>
      <c r="K4987"/>
      <c r="L4987" s="4">
        <v>0</v>
      </c>
      <c r="M4987" s="4" t="str">
        <f t="shared" si="465"/>
        <v>Low Sales</v>
      </c>
      <c r="N4987" s="2" t="str">
        <f t="shared" si="466"/>
        <v>Grade C</v>
      </c>
      <c r="O4987">
        <v>5</v>
      </c>
      <c r="P4987" s="4">
        <v>5</v>
      </c>
      <c r="Q4987" t="s">
        <v>31</v>
      </c>
      <c r="R4987" s="4">
        <v>14</v>
      </c>
      <c r="S4987" t="str">
        <f>CONCATENATE(OrdersTable[[#This Row],[Clean_ID]],"-",OrdersTable[[#This Row],[Clean_Region]],"-",OrdersTable[[#This Row],[Clean_Product]])</f>
        <v>5985-EAST-Furniture</v>
      </c>
    </row>
    <row r="4988" spans="1:19" x14ac:dyDescent="0.3">
      <c r="A4988" t="s">
        <v>11995</v>
      </c>
      <c r="B4988" t="str">
        <f t="shared" si="462"/>
        <v>5986</v>
      </c>
      <c r="C4988" t="s">
        <v>11996</v>
      </c>
      <c r="D4988" t="str">
        <f t="shared" si="467"/>
        <v>Stephen Richards</v>
      </c>
      <c r="E4988" t="s">
        <v>26</v>
      </c>
      <c r="F4988" t="str">
        <f t="shared" si="463"/>
        <v>EAST</v>
      </c>
      <c r="G4988" t="s">
        <v>35</v>
      </c>
      <c r="H4988" t="str">
        <f t="shared" si="464"/>
        <v>Electronics</v>
      </c>
      <c r="I4988" s="2" t="s">
        <v>11781</v>
      </c>
      <c r="J4988" s="1">
        <v>45835</v>
      </c>
      <c r="K4988">
        <v>710.71</v>
      </c>
      <c r="L4988" s="4">
        <v>710.71</v>
      </c>
      <c r="M4988" s="4" t="str">
        <f t="shared" si="465"/>
        <v>Low Sales</v>
      </c>
      <c r="N4988" s="2" t="str">
        <f t="shared" si="466"/>
        <v>Grade C</v>
      </c>
      <c r="O4988"/>
      <c r="P4988" s="4">
        <v>0</v>
      </c>
      <c r="Q4988" t="s">
        <v>37</v>
      </c>
      <c r="R4988" s="4">
        <v>1</v>
      </c>
      <c r="S4988" t="str">
        <f>CONCATENATE(OrdersTable[[#This Row],[Clean_ID]],"-",OrdersTable[[#This Row],[Clean_Region]],"-",OrdersTable[[#This Row],[Clean_Product]])</f>
        <v>5986-EAST-Electronics</v>
      </c>
    </row>
    <row r="4989" spans="1:19" x14ac:dyDescent="0.3">
      <c r="A4989" t="s">
        <v>11997</v>
      </c>
      <c r="B4989" t="str">
        <f t="shared" si="462"/>
        <v>5987</v>
      </c>
      <c r="C4989" t="s">
        <v>11998</v>
      </c>
      <c r="D4989" t="str">
        <f t="shared" si="467"/>
        <v>Richard Lang</v>
      </c>
      <c r="E4989" t="s">
        <v>11</v>
      </c>
      <c r="F4989" t="str">
        <f t="shared" si="463"/>
        <v>NORTH</v>
      </c>
      <c r="G4989" t="s">
        <v>80</v>
      </c>
      <c r="H4989" t="str">
        <f t="shared" si="464"/>
        <v>Furniture</v>
      </c>
      <c r="I4989" s="2" t="s">
        <v>5042</v>
      </c>
      <c r="J4989" s="1">
        <v>46115</v>
      </c>
      <c r="K4989">
        <v>4809.5</v>
      </c>
      <c r="L4989" s="4">
        <v>4809.5</v>
      </c>
      <c r="M4989" s="4" t="str">
        <f t="shared" si="465"/>
        <v>High Sales</v>
      </c>
      <c r="N4989" s="2" t="str">
        <f t="shared" si="466"/>
        <v>Grade A</v>
      </c>
      <c r="O4989">
        <v>20</v>
      </c>
      <c r="P4989" s="4">
        <v>20</v>
      </c>
      <c r="Q4989" t="s">
        <v>14</v>
      </c>
      <c r="R4989" s="4">
        <v>7</v>
      </c>
      <c r="S4989" t="str">
        <f>CONCATENATE(OrdersTable[[#This Row],[Clean_ID]],"-",OrdersTable[[#This Row],[Clean_Region]],"-",OrdersTable[[#This Row],[Clean_Product]])</f>
        <v>5987-NORTH-Furniture</v>
      </c>
    </row>
    <row r="4990" spans="1:19" x14ac:dyDescent="0.3">
      <c r="A4990" t="s">
        <v>11999</v>
      </c>
      <c r="B4990" t="str">
        <f t="shared" si="462"/>
        <v>5988</v>
      </c>
      <c r="C4990" t="s">
        <v>12000</v>
      </c>
      <c r="D4990" t="str">
        <f t="shared" si="467"/>
        <v>John Davis</v>
      </c>
      <c r="E4990" t="s">
        <v>34</v>
      </c>
      <c r="F4990" t="str">
        <f t="shared" si="463"/>
        <v>NORTH</v>
      </c>
      <c r="G4990" t="s">
        <v>35</v>
      </c>
      <c r="H4990" t="str">
        <f t="shared" si="464"/>
        <v>Electronics</v>
      </c>
      <c r="I4990" s="2" t="s">
        <v>4058</v>
      </c>
      <c r="J4990" s="1">
        <v>46083</v>
      </c>
      <c r="K4990"/>
      <c r="L4990" s="4">
        <v>0</v>
      </c>
      <c r="M4990" s="4" t="str">
        <f t="shared" si="465"/>
        <v>Low Sales</v>
      </c>
      <c r="N4990" s="2" t="str">
        <f t="shared" si="466"/>
        <v>Grade C</v>
      </c>
      <c r="O4990"/>
      <c r="P4990" s="4">
        <v>0</v>
      </c>
      <c r="Q4990" t="s">
        <v>23</v>
      </c>
      <c r="R4990" s="4">
        <v>12</v>
      </c>
      <c r="S4990" t="str">
        <f>CONCATENATE(OrdersTable[[#This Row],[Clean_ID]],"-",OrdersTable[[#This Row],[Clean_Region]],"-",OrdersTable[[#This Row],[Clean_Product]])</f>
        <v>5988-NORTH-Electronics</v>
      </c>
    </row>
    <row r="4991" spans="1:19" x14ac:dyDescent="0.3">
      <c r="A4991" t="s">
        <v>12001</v>
      </c>
      <c r="B4991" t="str">
        <f t="shared" si="462"/>
        <v>5989</v>
      </c>
      <c r="C4991" t="s">
        <v>12002</v>
      </c>
      <c r="D4991" t="str">
        <f t="shared" si="467"/>
        <v>Jessica Johnston</v>
      </c>
      <c r="E4991" t="s">
        <v>26</v>
      </c>
      <c r="F4991" t="str">
        <f t="shared" si="463"/>
        <v>EAST</v>
      </c>
      <c r="G4991" t="s">
        <v>35</v>
      </c>
      <c r="H4991" t="str">
        <f t="shared" si="464"/>
        <v>Electronics</v>
      </c>
      <c r="I4991" s="2" t="s">
        <v>6809</v>
      </c>
      <c r="J4991" s="1">
        <v>45719</v>
      </c>
      <c r="K4991">
        <v>4036.89</v>
      </c>
      <c r="L4991" s="4">
        <v>4036.89</v>
      </c>
      <c r="M4991" s="4" t="str">
        <f t="shared" si="465"/>
        <v>High Sales</v>
      </c>
      <c r="N4991" s="2" t="str">
        <f t="shared" si="466"/>
        <v>Grade A</v>
      </c>
      <c r="O4991">
        <v>20</v>
      </c>
      <c r="P4991" s="4">
        <v>20</v>
      </c>
      <c r="Q4991" t="s">
        <v>14</v>
      </c>
      <c r="R4991" s="4">
        <v>4</v>
      </c>
      <c r="S4991" t="str">
        <f>CONCATENATE(OrdersTable[[#This Row],[Clean_ID]],"-",OrdersTable[[#This Row],[Clean_Region]],"-",OrdersTable[[#This Row],[Clean_Product]])</f>
        <v>5989-EAST-Electronics</v>
      </c>
    </row>
    <row r="4992" spans="1:19" x14ac:dyDescent="0.3">
      <c r="A4992" t="s">
        <v>12003</v>
      </c>
      <c r="B4992" t="str">
        <f t="shared" si="462"/>
        <v>5990</v>
      </c>
      <c r="C4992" t="s">
        <v>12004</v>
      </c>
      <c r="D4992" t="str">
        <f t="shared" si="467"/>
        <v>Shannon Green</v>
      </c>
      <c r="E4992" t="s">
        <v>11</v>
      </c>
      <c r="F4992" t="str">
        <f t="shared" si="463"/>
        <v>NORTH</v>
      </c>
      <c r="G4992" t="s">
        <v>40</v>
      </c>
      <c r="H4992" t="str">
        <f t="shared" si="464"/>
        <v>Office Supplies</v>
      </c>
      <c r="I4992" s="2" t="s">
        <v>1361</v>
      </c>
      <c r="J4992" s="1">
        <v>45959</v>
      </c>
      <c r="K4992"/>
      <c r="L4992" s="4">
        <v>0</v>
      </c>
      <c r="M4992" s="4" t="str">
        <f t="shared" si="465"/>
        <v>Low Sales</v>
      </c>
      <c r="N4992" s="2" t="str">
        <f t="shared" si="466"/>
        <v>Grade C</v>
      </c>
      <c r="O4992">
        <v>10</v>
      </c>
      <c r="P4992" s="4">
        <v>10</v>
      </c>
      <c r="Q4992" t="s">
        <v>23</v>
      </c>
      <c r="R4992" s="4">
        <v>9</v>
      </c>
      <c r="S4992" t="str">
        <f>CONCATENATE(OrdersTable[[#This Row],[Clean_ID]],"-",OrdersTable[[#This Row],[Clean_Region]],"-",OrdersTable[[#This Row],[Clean_Product]])</f>
        <v>5990-NORTH-Office Supplies</v>
      </c>
    </row>
    <row r="4993" spans="1:19" x14ac:dyDescent="0.3">
      <c r="A4993" t="s">
        <v>12005</v>
      </c>
      <c r="B4993" t="str">
        <f t="shared" si="462"/>
        <v>5991</v>
      </c>
      <c r="C4993" t="s">
        <v>12006</v>
      </c>
      <c r="D4993" t="str">
        <f t="shared" si="467"/>
        <v>Julie Hart</v>
      </c>
      <c r="E4993" t="s">
        <v>34</v>
      </c>
      <c r="F4993" t="str">
        <f t="shared" si="463"/>
        <v>NORTH</v>
      </c>
      <c r="G4993" t="s">
        <v>80</v>
      </c>
      <c r="H4993" t="str">
        <f t="shared" si="464"/>
        <v>Furniture</v>
      </c>
      <c r="I4993" s="2" t="s">
        <v>12007</v>
      </c>
      <c r="J4993" s="1">
        <v>45417</v>
      </c>
      <c r="K4993"/>
      <c r="L4993" s="4">
        <v>0</v>
      </c>
      <c r="M4993" s="4" t="str">
        <f t="shared" si="465"/>
        <v>Low Sales</v>
      </c>
      <c r="N4993" s="2" t="str">
        <f t="shared" si="466"/>
        <v>Grade C</v>
      </c>
      <c r="O4993">
        <v>5</v>
      </c>
      <c r="P4993" s="4">
        <v>5</v>
      </c>
      <c r="Q4993" t="s">
        <v>18</v>
      </c>
      <c r="R4993" s="4">
        <v>15</v>
      </c>
      <c r="S4993" t="str">
        <f>CONCATENATE(OrdersTable[[#This Row],[Clean_ID]],"-",OrdersTable[[#This Row],[Clean_Region]],"-",OrdersTable[[#This Row],[Clean_Product]])</f>
        <v>5991-NORTH-Furniture</v>
      </c>
    </row>
    <row r="4994" spans="1:19" x14ac:dyDescent="0.3">
      <c r="A4994" t="s">
        <v>12008</v>
      </c>
      <c r="B4994" t="str">
        <f t="shared" ref="B4994:B5001" si="468">RIGHT(A4994, 4)</f>
        <v>5992</v>
      </c>
      <c r="C4994" t="s">
        <v>12009</v>
      </c>
      <c r="D4994" t="str">
        <f t="shared" si="467"/>
        <v>Peter Jackson</v>
      </c>
      <c r="E4994" t="s">
        <v>11</v>
      </c>
      <c r="F4994" t="str">
        <f t="shared" ref="F4994:F5001" si="469">UPPER(TRIM(E4994))</f>
        <v>NORTH</v>
      </c>
      <c r="G4994" t="s">
        <v>80</v>
      </c>
      <c r="H4994" t="str">
        <f t="shared" ref="H4994:H5001" si="470">PROPER(TRIM(G4994))</f>
        <v>Furniture</v>
      </c>
      <c r="I4994" s="2" t="s">
        <v>2390</v>
      </c>
      <c r="J4994" s="1">
        <v>45434</v>
      </c>
      <c r="K4994">
        <v>3780.66</v>
      </c>
      <c r="L4994" s="4">
        <v>3780.66</v>
      </c>
      <c r="M4994" s="4" t="str">
        <f t="shared" ref="M4994:M5001" si="471">IF(L4994&gt;2500, "High Sales", "Low Sales")</f>
        <v>High Sales</v>
      </c>
      <c r="N4994" s="2" t="str">
        <f t="shared" ref="N4994:N5001" si="472">IF(OR(ISBLANK(L4994), L4994="", L4994=0), "Grade C", IF(L4994&gt;=4000, "Grade A", IF(L4994&gt;=2000, "Grade B", "Grade C")))</f>
        <v>Grade B</v>
      </c>
      <c r="O4994">
        <v>20</v>
      </c>
      <c r="P4994" s="4">
        <v>20</v>
      </c>
      <c r="Q4994" t="s">
        <v>18</v>
      </c>
      <c r="R4994" s="4">
        <v>6</v>
      </c>
      <c r="S4994" t="str">
        <f>CONCATENATE(OrdersTable[[#This Row],[Clean_ID]],"-",OrdersTable[[#This Row],[Clean_Region]],"-",OrdersTable[[#This Row],[Clean_Product]])</f>
        <v>5992-NORTH-Furniture</v>
      </c>
    </row>
    <row r="4995" spans="1:19" x14ac:dyDescent="0.3">
      <c r="A4995" t="s">
        <v>12010</v>
      </c>
      <c r="B4995" t="str">
        <f t="shared" si="468"/>
        <v>5993</v>
      </c>
      <c r="C4995" t="s">
        <v>12011</v>
      </c>
      <c r="D4995" t="str">
        <f t="shared" ref="D4995:D5001" si="473">PROPER(TRIM(C4995))</f>
        <v>Carol Perez</v>
      </c>
      <c r="E4995" t="s">
        <v>44</v>
      </c>
      <c r="F4995" t="str">
        <f t="shared" si="469"/>
        <v>SOUTH</v>
      </c>
      <c r="G4995" t="s">
        <v>40</v>
      </c>
      <c r="H4995" t="str">
        <f t="shared" si="470"/>
        <v>Office Supplies</v>
      </c>
      <c r="I4995" s="2" t="s">
        <v>415</v>
      </c>
      <c r="J4995" s="1">
        <v>46041</v>
      </c>
      <c r="K4995"/>
      <c r="L4995" s="4">
        <v>0</v>
      </c>
      <c r="M4995" s="4" t="str">
        <f t="shared" si="471"/>
        <v>Low Sales</v>
      </c>
      <c r="N4995" s="2" t="str">
        <f t="shared" si="472"/>
        <v>Grade C</v>
      </c>
      <c r="O4995">
        <v>15</v>
      </c>
      <c r="P4995" s="4">
        <v>15</v>
      </c>
      <c r="Q4995" t="s">
        <v>31</v>
      </c>
      <c r="R4995" s="4">
        <v>6</v>
      </c>
      <c r="S4995" t="str">
        <f>CONCATENATE(OrdersTable[[#This Row],[Clean_ID]],"-",OrdersTable[[#This Row],[Clean_Region]],"-",OrdersTable[[#This Row],[Clean_Product]])</f>
        <v>5993-SOUTH-Office Supplies</v>
      </c>
    </row>
    <row r="4996" spans="1:19" x14ac:dyDescent="0.3">
      <c r="A4996" t="s">
        <v>12012</v>
      </c>
      <c r="B4996" t="str">
        <f t="shared" si="468"/>
        <v>5994</v>
      </c>
      <c r="C4996" t="s">
        <v>6277</v>
      </c>
      <c r="D4996" t="str">
        <f t="shared" si="473"/>
        <v>Christina Tyler</v>
      </c>
      <c r="E4996" t="s">
        <v>26</v>
      </c>
      <c r="F4996" t="str">
        <f t="shared" si="469"/>
        <v>EAST</v>
      </c>
      <c r="G4996" t="s">
        <v>12</v>
      </c>
      <c r="H4996" t="str">
        <f t="shared" si="470"/>
        <v>Electronics</v>
      </c>
      <c r="I4996" s="2" t="s">
        <v>12013</v>
      </c>
      <c r="J4996" s="1">
        <v>45844</v>
      </c>
      <c r="K4996">
        <v>862.72</v>
      </c>
      <c r="L4996" s="4">
        <v>862.72</v>
      </c>
      <c r="M4996" s="4" t="str">
        <f t="shared" si="471"/>
        <v>Low Sales</v>
      </c>
      <c r="N4996" s="2" t="str">
        <f t="shared" si="472"/>
        <v>Grade C</v>
      </c>
      <c r="O4996">
        <v>5</v>
      </c>
      <c r="P4996" s="4">
        <v>5</v>
      </c>
      <c r="Q4996" t="s">
        <v>31</v>
      </c>
      <c r="R4996" s="4">
        <v>13</v>
      </c>
      <c r="S4996" t="str">
        <f>CONCATENATE(OrdersTable[[#This Row],[Clean_ID]],"-",OrdersTable[[#This Row],[Clean_Region]],"-",OrdersTable[[#This Row],[Clean_Product]])</f>
        <v>5994-EAST-Electronics</v>
      </c>
    </row>
    <row r="4997" spans="1:19" x14ac:dyDescent="0.3">
      <c r="A4997" t="s">
        <v>12014</v>
      </c>
      <c r="B4997" t="str">
        <f t="shared" si="468"/>
        <v>5995</v>
      </c>
      <c r="C4997" t="s">
        <v>12015</v>
      </c>
      <c r="D4997" t="str">
        <f t="shared" si="473"/>
        <v>Heather Conway</v>
      </c>
      <c r="E4997" t="s">
        <v>34</v>
      </c>
      <c r="F4997" t="str">
        <f t="shared" si="469"/>
        <v>NORTH</v>
      </c>
      <c r="G4997" t="s">
        <v>12</v>
      </c>
      <c r="H4997" t="str">
        <f t="shared" si="470"/>
        <v>Electronics</v>
      </c>
      <c r="I4997" s="2" t="s">
        <v>12016</v>
      </c>
      <c r="J4997" s="1">
        <v>45529</v>
      </c>
      <c r="K4997">
        <v>2041.57</v>
      </c>
      <c r="L4997" s="4">
        <v>2041.57</v>
      </c>
      <c r="M4997" s="4" t="str">
        <f t="shared" si="471"/>
        <v>Low Sales</v>
      </c>
      <c r="N4997" s="2" t="str">
        <f t="shared" si="472"/>
        <v>Grade B</v>
      </c>
      <c r="O4997">
        <v>10</v>
      </c>
      <c r="P4997" s="4">
        <v>10</v>
      </c>
      <c r="Q4997" t="s">
        <v>18</v>
      </c>
      <c r="R4997" s="4">
        <v>9</v>
      </c>
      <c r="S4997" t="str">
        <f>CONCATENATE(OrdersTable[[#This Row],[Clean_ID]],"-",OrdersTable[[#This Row],[Clean_Region]],"-",OrdersTable[[#This Row],[Clean_Product]])</f>
        <v>5995-NORTH-Electronics</v>
      </c>
    </row>
    <row r="4998" spans="1:19" x14ac:dyDescent="0.3">
      <c r="A4998" t="s">
        <v>12017</v>
      </c>
      <c r="B4998" t="str">
        <f t="shared" si="468"/>
        <v>5996</v>
      </c>
      <c r="C4998" t="s">
        <v>12018</v>
      </c>
      <c r="D4998" t="str">
        <f t="shared" si="473"/>
        <v>Lisa Smith</v>
      </c>
      <c r="E4998" t="s">
        <v>44</v>
      </c>
      <c r="F4998" t="str">
        <f t="shared" si="469"/>
        <v>SOUTH</v>
      </c>
      <c r="G4998" t="s">
        <v>35</v>
      </c>
      <c r="H4998" t="str">
        <f t="shared" si="470"/>
        <v>Electronics</v>
      </c>
      <c r="I4998" s="2" t="s">
        <v>2120</v>
      </c>
      <c r="J4998" s="1">
        <v>45778</v>
      </c>
      <c r="K4998"/>
      <c r="L4998" s="4">
        <v>0</v>
      </c>
      <c r="M4998" s="4" t="str">
        <f t="shared" si="471"/>
        <v>Low Sales</v>
      </c>
      <c r="N4998" s="2" t="str">
        <f t="shared" si="472"/>
        <v>Grade C</v>
      </c>
      <c r="O4998"/>
      <c r="P4998" s="4">
        <v>0</v>
      </c>
      <c r="Q4998" t="s">
        <v>14</v>
      </c>
      <c r="R4998" s="4">
        <v>5</v>
      </c>
      <c r="S4998" t="str">
        <f>CONCATENATE(OrdersTable[[#This Row],[Clean_ID]],"-",OrdersTable[[#This Row],[Clean_Region]],"-",OrdersTable[[#This Row],[Clean_Product]])</f>
        <v>5996-SOUTH-Electronics</v>
      </c>
    </row>
    <row r="4999" spans="1:19" x14ac:dyDescent="0.3">
      <c r="A4999" t="s">
        <v>12019</v>
      </c>
      <c r="B4999" t="str">
        <f t="shared" si="468"/>
        <v>5997</v>
      </c>
      <c r="C4999" t="s">
        <v>12020</v>
      </c>
      <c r="D4999" t="str">
        <f t="shared" si="473"/>
        <v>Dawn Summers</v>
      </c>
      <c r="E4999" t="s">
        <v>51</v>
      </c>
      <c r="F4999" t="str">
        <f t="shared" si="469"/>
        <v>WEST</v>
      </c>
      <c r="G4999" t="s">
        <v>35</v>
      </c>
      <c r="H4999" t="str">
        <f t="shared" si="470"/>
        <v>Electronics</v>
      </c>
      <c r="I4999" s="2" t="s">
        <v>1903</v>
      </c>
      <c r="J4999" s="1">
        <v>45717</v>
      </c>
      <c r="K4999"/>
      <c r="L4999" s="4">
        <v>0</v>
      </c>
      <c r="M4999" s="4" t="str">
        <f t="shared" si="471"/>
        <v>Low Sales</v>
      </c>
      <c r="N4999" s="2" t="str">
        <f t="shared" si="472"/>
        <v>Grade C</v>
      </c>
      <c r="O4999">
        <v>10</v>
      </c>
      <c r="P4999" s="4">
        <v>10</v>
      </c>
      <c r="Q4999" t="s">
        <v>14</v>
      </c>
      <c r="R4999" s="4">
        <v>4</v>
      </c>
      <c r="S4999" t="str">
        <f>CONCATENATE(OrdersTable[[#This Row],[Clean_ID]],"-",OrdersTable[[#This Row],[Clean_Region]],"-",OrdersTable[[#This Row],[Clean_Product]])</f>
        <v>5997-WEST-Electronics</v>
      </c>
    </row>
    <row r="5000" spans="1:19" x14ac:dyDescent="0.3">
      <c r="A5000" t="s">
        <v>12021</v>
      </c>
      <c r="B5000" t="str">
        <f t="shared" si="468"/>
        <v>5998</v>
      </c>
      <c r="C5000" t="s">
        <v>12022</v>
      </c>
      <c r="D5000" t="str">
        <f t="shared" si="473"/>
        <v>Denise Lyons</v>
      </c>
      <c r="E5000" t="s">
        <v>44</v>
      </c>
      <c r="F5000" t="str">
        <f t="shared" si="469"/>
        <v>SOUTH</v>
      </c>
      <c r="G5000" t="s">
        <v>40</v>
      </c>
      <c r="H5000" t="str">
        <f t="shared" si="470"/>
        <v>Office Supplies</v>
      </c>
      <c r="I5000" s="2" t="s">
        <v>11986</v>
      </c>
      <c r="J5000" s="1">
        <v>45353</v>
      </c>
      <c r="K5000"/>
      <c r="L5000" s="4">
        <v>0</v>
      </c>
      <c r="M5000" s="4" t="str">
        <f t="shared" si="471"/>
        <v>Low Sales</v>
      </c>
      <c r="N5000" s="2" t="str">
        <f t="shared" si="472"/>
        <v>Grade C</v>
      </c>
      <c r="O5000"/>
      <c r="P5000" s="4">
        <v>0</v>
      </c>
      <c r="Q5000" t="s">
        <v>31</v>
      </c>
      <c r="R5000" s="4">
        <v>7</v>
      </c>
      <c r="S5000" t="str">
        <f>CONCATENATE(OrdersTable[[#This Row],[Clean_ID]],"-",OrdersTable[[#This Row],[Clean_Region]],"-",OrdersTable[[#This Row],[Clean_Product]])</f>
        <v>5998-SOUTH-Office Supplies</v>
      </c>
    </row>
    <row r="5001" spans="1:19" x14ac:dyDescent="0.3">
      <c r="A5001" t="s">
        <v>12023</v>
      </c>
      <c r="B5001" t="str">
        <f t="shared" si="468"/>
        <v>5999</v>
      </c>
      <c r="C5001" t="s">
        <v>12024</v>
      </c>
      <c r="D5001" t="str">
        <f t="shared" si="473"/>
        <v>Ronald Harris</v>
      </c>
      <c r="E5001" t="s">
        <v>26</v>
      </c>
      <c r="F5001" t="str">
        <f t="shared" si="469"/>
        <v>EAST</v>
      </c>
      <c r="G5001" t="s">
        <v>80</v>
      </c>
      <c r="H5001" t="str">
        <f t="shared" si="470"/>
        <v>Furniture</v>
      </c>
      <c r="I5001" s="2" t="s">
        <v>3367</v>
      </c>
      <c r="J5001" s="1">
        <v>45302</v>
      </c>
      <c r="K5001">
        <v>1963.68</v>
      </c>
      <c r="L5001" s="4">
        <v>1963.68</v>
      </c>
      <c r="M5001" s="4" t="str">
        <f t="shared" si="471"/>
        <v>Low Sales</v>
      </c>
      <c r="N5001" s="2" t="str">
        <f t="shared" si="472"/>
        <v>Grade C</v>
      </c>
      <c r="O5001">
        <v>10</v>
      </c>
      <c r="P5001" s="4">
        <v>10</v>
      </c>
      <c r="Q5001" t="s">
        <v>14</v>
      </c>
      <c r="R5001" s="4">
        <v>10</v>
      </c>
      <c r="S5001" t="str">
        <f>CONCATENATE(OrdersTable[[#This Row],[Clean_ID]],"-",OrdersTable[[#This Row],[Clean_Region]],"-",OrdersTable[[#This Row],[Clean_Product]])</f>
        <v>5999-EAST-Furniture</v>
      </c>
    </row>
  </sheetData>
  <mergeCells count="3">
    <mergeCell ref="T1:U1"/>
    <mergeCell ref="T2:U2"/>
    <mergeCell ref="T3:U3"/>
  </mergeCells>
  <pageMargins left="0.75" right="0.75" top="1" bottom="1" header="0.5" footer="0.5"/>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01"/>
  <sheetViews>
    <sheetView topLeftCell="A2" workbookViewId="0">
      <selection activeCell="G6" sqref="A2:K1501"/>
    </sheetView>
  </sheetViews>
  <sheetFormatPr defaultRowHeight="14.4" x14ac:dyDescent="0.3"/>
  <cols>
    <col min="1" max="1" width="12.33203125" customWidth="1"/>
    <col min="2" max="2" width="16" bestFit="1" customWidth="1"/>
    <col min="3" max="3" width="13.88671875" style="5" bestFit="1" customWidth="1"/>
    <col min="4" max="4" width="12.77734375" bestFit="1" customWidth="1"/>
    <col min="5" max="5" width="18.5546875" style="5" bestFit="1" customWidth="1"/>
    <col min="6" max="6" width="15.33203125" bestFit="1" customWidth="1"/>
    <col min="7" max="7" width="13.5546875" style="4" bestFit="1" customWidth="1"/>
    <col min="8" max="8" width="15.33203125" style="4" bestFit="1" customWidth="1"/>
    <col min="9" max="9" width="11.44140625" style="3" bestFit="1" customWidth="1"/>
    <col min="10" max="10" width="12.88671875" bestFit="1" customWidth="1"/>
    <col min="11" max="11" width="17.77734375" bestFit="1" customWidth="1"/>
  </cols>
  <sheetData>
    <row r="1" spans="1:14" x14ac:dyDescent="0.3">
      <c r="A1" t="s">
        <v>12025</v>
      </c>
      <c r="B1" t="s">
        <v>12026</v>
      </c>
      <c r="C1" s="5" t="s">
        <v>19207</v>
      </c>
      <c r="D1" t="s">
        <v>12027</v>
      </c>
      <c r="E1" s="5" t="s">
        <v>19213</v>
      </c>
      <c r="F1" t="s">
        <v>12028</v>
      </c>
      <c r="G1" s="4" t="s">
        <v>19214</v>
      </c>
      <c r="H1" s="4" t="s">
        <v>12029</v>
      </c>
      <c r="I1" s="3" t="s">
        <v>12030</v>
      </c>
      <c r="J1" t="s">
        <v>12031</v>
      </c>
      <c r="K1" t="s">
        <v>19224</v>
      </c>
      <c r="N1" s="6" t="s">
        <v>19228</v>
      </c>
    </row>
    <row r="2" spans="1:14" x14ac:dyDescent="0.3">
      <c r="A2" t="s">
        <v>12032</v>
      </c>
      <c r="B2" t="s">
        <v>12033</v>
      </c>
      <c r="C2" s="5" t="str">
        <f t="shared" ref="C2:C65" si="0">PROPER(TRIM(B2))</f>
        <v>Man</v>
      </c>
      <c r="D2" t="s">
        <v>12034</v>
      </c>
      <c r="E2" s="5" t="str">
        <f t="shared" ref="E2:E65" si="1">PROPER(TRIM(D2))</f>
        <v>Wh-B</v>
      </c>
      <c r="G2" s="4">
        <v>0</v>
      </c>
      <c r="H2" s="4">
        <v>189</v>
      </c>
      <c r="I2" s="3">
        <v>222.48</v>
      </c>
      <c r="J2" t="s">
        <v>12035</v>
      </c>
      <c r="K2" t="str">
        <f t="shared" ref="K2:K65" si="2">IF(OR(ISBLANK(G2), G2&lt;=H2), "Low Stock - Reorder", "Healthy Stock")</f>
        <v>Low Stock - Reorder</v>
      </c>
      <c r="N2" t="str">
        <f>INDEX(Inventory!D:D, MATCH(A12, Inventory!A:A, 0))</f>
        <v>WH-C</v>
      </c>
    </row>
    <row r="3" spans="1:14" x14ac:dyDescent="0.3">
      <c r="A3" t="s">
        <v>12036</v>
      </c>
      <c r="B3" t="s">
        <v>12037</v>
      </c>
      <c r="C3" s="5" t="str">
        <f t="shared" si="0"/>
        <v>Sport</v>
      </c>
      <c r="D3" t="s">
        <v>12038</v>
      </c>
      <c r="E3" s="5" t="str">
        <f t="shared" si="1"/>
        <v>Wh-C</v>
      </c>
      <c r="G3" s="4">
        <v>0</v>
      </c>
      <c r="H3" s="4">
        <v>104</v>
      </c>
      <c r="I3" s="3">
        <v>199.5</v>
      </c>
      <c r="J3" t="s">
        <v>12039</v>
      </c>
      <c r="K3" t="str">
        <f t="shared" si="2"/>
        <v>Low Stock - Reorder</v>
      </c>
    </row>
    <row r="4" spans="1:14" x14ac:dyDescent="0.3">
      <c r="A4" t="s">
        <v>12040</v>
      </c>
      <c r="B4" t="s">
        <v>12041</v>
      </c>
      <c r="C4" s="5" t="str">
        <f t="shared" si="0"/>
        <v>Financial</v>
      </c>
      <c r="D4" t="s">
        <v>12042</v>
      </c>
      <c r="E4" s="5" t="str">
        <f t="shared" si="1"/>
        <v>Wh-A</v>
      </c>
      <c r="F4">
        <v>207</v>
      </c>
      <c r="G4" s="4">
        <v>207</v>
      </c>
      <c r="H4" s="4">
        <v>54</v>
      </c>
      <c r="I4" s="3">
        <v>426.71</v>
      </c>
      <c r="J4" t="s">
        <v>12043</v>
      </c>
      <c r="K4" t="str">
        <f t="shared" si="2"/>
        <v>Healthy Stock</v>
      </c>
    </row>
    <row r="5" spans="1:14" x14ac:dyDescent="0.3">
      <c r="A5" t="s">
        <v>12044</v>
      </c>
      <c r="B5" t="s">
        <v>12045</v>
      </c>
      <c r="C5" s="5" t="str">
        <f t="shared" si="0"/>
        <v>Final</v>
      </c>
      <c r="D5" t="s">
        <v>12042</v>
      </c>
      <c r="E5" s="5" t="str">
        <f t="shared" si="1"/>
        <v>Wh-A</v>
      </c>
      <c r="F5">
        <v>42</v>
      </c>
      <c r="G5" s="4">
        <v>42</v>
      </c>
      <c r="H5" s="4">
        <v>170</v>
      </c>
      <c r="I5" s="3">
        <v>83.06</v>
      </c>
      <c r="J5" t="s">
        <v>12046</v>
      </c>
      <c r="K5" t="str">
        <f t="shared" si="2"/>
        <v>Low Stock - Reorder</v>
      </c>
    </row>
    <row r="6" spans="1:14" x14ac:dyDescent="0.3">
      <c r="A6" t="s">
        <v>12047</v>
      </c>
      <c r="B6" t="s">
        <v>12048</v>
      </c>
      <c r="C6" s="5" t="str">
        <f t="shared" si="0"/>
        <v>Course</v>
      </c>
      <c r="D6" t="s">
        <v>12034</v>
      </c>
      <c r="E6" s="5" t="str">
        <f t="shared" si="1"/>
        <v>Wh-B</v>
      </c>
      <c r="F6">
        <v>526</v>
      </c>
      <c r="G6" s="4">
        <v>526</v>
      </c>
      <c r="H6" s="4">
        <v>110</v>
      </c>
      <c r="I6" s="3">
        <v>472.62</v>
      </c>
      <c r="J6" t="s">
        <v>12049</v>
      </c>
      <c r="K6" t="str">
        <f t="shared" si="2"/>
        <v>Healthy Stock</v>
      </c>
    </row>
    <row r="7" spans="1:14" x14ac:dyDescent="0.3">
      <c r="A7" t="s">
        <v>12050</v>
      </c>
      <c r="B7" t="s">
        <v>12051</v>
      </c>
      <c r="C7" s="5" t="str">
        <f t="shared" si="0"/>
        <v>Page</v>
      </c>
      <c r="D7" t="s">
        <v>12042</v>
      </c>
      <c r="E7" s="5" t="str">
        <f t="shared" si="1"/>
        <v>Wh-A</v>
      </c>
      <c r="F7">
        <v>319</v>
      </c>
      <c r="G7" s="4">
        <v>319</v>
      </c>
      <c r="H7" s="4">
        <v>181</v>
      </c>
      <c r="I7" s="3">
        <v>413.56</v>
      </c>
      <c r="J7" t="s">
        <v>12052</v>
      </c>
      <c r="K7" t="str">
        <f t="shared" si="2"/>
        <v>Healthy Stock</v>
      </c>
    </row>
    <row r="8" spans="1:14" x14ac:dyDescent="0.3">
      <c r="A8" t="s">
        <v>12053</v>
      </c>
      <c r="B8" t="s">
        <v>12048</v>
      </c>
      <c r="C8" s="5" t="str">
        <f t="shared" si="0"/>
        <v>Course</v>
      </c>
      <c r="D8" t="s">
        <v>12042</v>
      </c>
      <c r="E8" s="5" t="str">
        <f t="shared" si="1"/>
        <v>Wh-A</v>
      </c>
      <c r="F8">
        <v>288</v>
      </c>
      <c r="G8" s="4">
        <v>288</v>
      </c>
      <c r="H8" s="4">
        <v>73</v>
      </c>
      <c r="I8" s="3">
        <v>219.39</v>
      </c>
      <c r="J8" t="s">
        <v>12054</v>
      </c>
      <c r="K8" t="str">
        <f t="shared" si="2"/>
        <v>Healthy Stock</v>
      </c>
    </row>
    <row r="9" spans="1:14" x14ac:dyDescent="0.3">
      <c r="A9" t="s">
        <v>12055</v>
      </c>
      <c r="B9" t="s">
        <v>12056</v>
      </c>
      <c r="C9" s="5" t="str">
        <f t="shared" si="0"/>
        <v>Address</v>
      </c>
      <c r="D9" t="s">
        <v>12038</v>
      </c>
      <c r="E9" s="5" t="str">
        <f t="shared" si="1"/>
        <v>Wh-C</v>
      </c>
      <c r="F9">
        <v>873</v>
      </c>
      <c r="G9" s="4">
        <v>873</v>
      </c>
      <c r="H9" s="4">
        <v>58</v>
      </c>
      <c r="I9" s="3">
        <v>118.23</v>
      </c>
      <c r="J9" t="s">
        <v>12057</v>
      </c>
      <c r="K9" t="str">
        <f t="shared" si="2"/>
        <v>Healthy Stock</v>
      </c>
    </row>
    <row r="10" spans="1:14" x14ac:dyDescent="0.3">
      <c r="A10" t="s">
        <v>12058</v>
      </c>
      <c r="B10" t="s">
        <v>12059</v>
      </c>
      <c r="C10" s="5" t="str">
        <f t="shared" si="0"/>
        <v>Seem</v>
      </c>
      <c r="D10" t="s">
        <v>12060</v>
      </c>
      <c r="E10" s="5" t="str">
        <f t="shared" si="1"/>
        <v>Wh-A</v>
      </c>
      <c r="F10">
        <v>730</v>
      </c>
      <c r="G10" s="4">
        <v>730</v>
      </c>
      <c r="H10" s="4">
        <v>149</v>
      </c>
      <c r="I10" s="3">
        <v>208.96</v>
      </c>
      <c r="J10" t="s">
        <v>12061</v>
      </c>
      <c r="K10" t="str">
        <f t="shared" si="2"/>
        <v>Healthy Stock</v>
      </c>
    </row>
    <row r="11" spans="1:14" x14ac:dyDescent="0.3">
      <c r="A11" t="s">
        <v>12062</v>
      </c>
      <c r="B11" t="s">
        <v>12063</v>
      </c>
      <c r="C11" s="5" t="str">
        <f t="shared" si="0"/>
        <v>Street</v>
      </c>
      <c r="D11" t="s">
        <v>12042</v>
      </c>
      <c r="E11" s="5" t="str">
        <f t="shared" si="1"/>
        <v>Wh-A</v>
      </c>
      <c r="F11">
        <v>441</v>
      </c>
      <c r="G11" s="4">
        <v>441</v>
      </c>
      <c r="H11" s="4">
        <v>86</v>
      </c>
      <c r="I11" s="3">
        <v>264.45999999999998</v>
      </c>
      <c r="J11" t="s">
        <v>12064</v>
      </c>
      <c r="K11" t="str">
        <f t="shared" si="2"/>
        <v>Healthy Stock</v>
      </c>
    </row>
    <row r="12" spans="1:14" x14ac:dyDescent="0.3">
      <c r="A12" t="s">
        <v>12065</v>
      </c>
      <c r="B12" t="s">
        <v>12066</v>
      </c>
      <c r="C12" s="5" t="str">
        <f t="shared" si="0"/>
        <v>Music</v>
      </c>
      <c r="D12" t="s">
        <v>12038</v>
      </c>
      <c r="E12" s="5" t="str">
        <f t="shared" si="1"/>
        <v>Wh-C</v>
      </c>
      <c r="F12">
        <v>313</v>
      </c>
      <c r="G12" s="4">
        <v>313</v>
      </c>
      <c r="H12" s="4">
        <v>124</v>
      </c>
      <c r="I12" s="3">
        <v>376.31</v>
      </c>
      <c r="J12" t="s">
        <v>12067</v>
      </c>
      <c r="K12" t="str">
        <f t="shared" si="2"/>
        <v>Healthy Stock</v>
      </c>
    </row>
    <row r="13" spans="1:14" x14ac:dyDescent="0.3">
      <c r="A13" t="s">
        <v>12068</v>
      </c>
      <c r="B13" t="s">
        <v>12069</v>
      </c>
      <c r="C13" s="5" t="str">
        <f t="shared" si="0"/>
        <v>Involve</v>
      </c>
      <c r="D13" t="s">
        <v>12038</v>
      </c>
      <c r="E13" s="5" t="str">
        <f t="shared" si="1"/>
        <v>Wh-C</v>
      </c>
      <c r="G13" s="4">
        <v>0</v>
      </c>
      <c r="H13" s="4">
        <v>88</v>
      </c>
      <c r="I13" s="3">
        <v>85.61</v>
      </c>
      <c r="J13" t="s">
        <v>12070</v>
      </c>
      <c r="K13" t="str">
        <f t="shared" si="2"/>
        <v>Low Stock - Reorder</v>
      </c>
    </row>
    <row r="14" spans="1:14" x14ac:dyDescent="0.3">
      <c r="A14" t="s">
        <v>12071</v>
      </c>
      <c r="B14" t="s">
        <v>12072</v>
      </c>
      <c r="C14" s="5" t="str">
        <f t="shared" si="0"/>
        <v>Idea</v>
      </c>
      <c r="D14" t="s">
        <v>12038</v>
      </c>
      <c r="E14" s="5" t="str">
        <f t="shared" si="1"/>
        <v>Wh-C</v>
      </c>
      <c r="F14" t="s">
        <v>12073</v>
      </c>
      <c r="G14" s="4">
        <v>0</v>
      </c>
      <c r="H14" s="4">
        <v>50</v>
      </c>
      <c r="I14" s="3">
        <v>258.17</v>
      </c>
      <c r="J14" t="s">
        <v>12074</v>
      </c>
      <c r="K14" t="str">
        <f t="shared" si="2"/>
        <v>Low Stock - Reorder</v>
      </c>
    </row>
    <row r="15" spans="1:14" x14ac:dyDescent="0.3">
      <c r="A15" t="s">
        <v>12075</v>
      </c>
      <c r="B15" t="s">
        <v>12076</v>
      </c>
      <c r="C15" s="5" t="str">
        <f t="shared" si="0"/>
        <v>Beat</v>
      </c>
      <c r="D15" t="s">
        <v>12042</v>
      </c>
      <c r="E15" s="5" t="str">
        <f t="shared" si="1"/>
        <v>Wh-A</v>
      </c>
      <c r="F15">
        <v>81</v>
      </c>
      <c r="G15" s="4">
        <v>81</v>
      </c>
      <c r="H15" s="4">
        <v>147</v>
      </c>
      <c r="I15" s="3">
        <v>366.9</v>
      </c>
      <c r="J15" t="s">
        <v>12077</v>
      </c>
      <c r="K15" t="str">
        <f t="shared" si="2"/>
        <v>Low Stock - Reorder</v>
      </c>
    </row>
    <row r="16" spans="1:14" x14ac:dyDescent="0.3">
      <c r="A16" t="s">
        <v>12078</v>
      </c>
      <c r="B16" t="s">
        <v>12079</v>
      </c>
      <c r="C16" s="5" t="str">
        <f t="shared" si="0"/>
        <v>Whether</v>
      </c>
      <c r="D16" t="s">
        <v>12042</v>
      </c>
      <c r="E16" s="5" t="str">
        <f t="shared" si="1"/>
        <v>Wh-A</v>
      </c>
      <c r="F16">
        <v>765</v>
      </c>
      <c r="G16" s="4">
        <v>765</v>
      </c>
      <c r="H16" s="4">
        <v>65</v>
      </c>
      <c r="I16" s="3">
        <v>95.41</v>
      </c>
      <c r="J16" t="s">
        <v>12080</v>
      </c>
      <c r="K16" t="str">
        <f t="shared" si="2"/>
        <v>Healthy Stock</v>
      </c>
    </row>
    <row r="17" spans="1:11" x14ac:dyDescent="0.3">
      <c r="A17" t="s">
        <v>12081</v>
      </c>
      <c r="B17" t="s">
        <v>12082</v>
      </c>
      <c r="C17" s="5" t="str">
        <f t="shared" si="0"/>
        <v>Speech</v>
      </c>
      <c r="D17" t="s">
        <v>12060</v>
      </c>
      <c r="E17" s="5" t="str">
        <f t="shared" si="1"/>
        <v>Wh-A</v>
      </c>
      <c r="G17" s="4">
        <v>0</v>
      </c>
      <c r="H17" s="4">
        <v>54</v>
      </c>
      <c r="I17" s="3">
        <v>320.39</v>
      </c>
      <c r="J17" t="s">
        <v>12083</v>
      </c>
      <c r="K17" t="str">
        <f t="shared" si="2"/>
        <v>Low Stock - Reorder</v>
      </c>
    </row>
    <row r="18" spans="1:11" x14ac:dyDescent="0.3">
      <c r="A18" t="s">
        <v>12084</v>
      </c>
      <c r="B18" t="s">
        <v>12085</v>
      </c>
      <c r="C18" s="5" t="str">
        <f t="shared" si="0"/>
        <v>Recently</v>
      </c>
      <c r="D18" t="s">
        <v>12038</v>
      </c>
      <c r="E18" s="5" t="str">
        <f t="shared" si="1"/>
        <v>Wh-C</v>
      </c>
      <c r="G18" s="4">
        <v>0</v>
      </c>
      <c r="H18" s="4">
        <v>101</v>
      </c>
      <c r="I18" s="3">
        <v>258</v>
      </c>
      <c r="J18" t="s">
        <v>12086</v>
      </c>
      <c r="K18" t="str">
        <f t="shared" si="2"/>
        <v>Low Stock - Reorder</v>
      </c>
    </row>
    <row r="19" spans="1:11" x14ac:dyDescent="0.3">
      <c r="A19" t="s">
        <v>12087</v>
      </c>
      <c r="B19" t="s">
        <v>12088</v>
      </c>
      <c r="C19" s="5" t="str">
        <f t="shared" si="0"/>
        <v>Call</v>
      </c>
      <c r="D19" t="s">
        <v>12060</v>
      </c>
      <c r="E19" s="5" t="str">
        <f t="shared" si="1"/>
        <v>Wh-A</v>
      </c>
      <c r="G19" s="4">
        <v>0</v>
      </c>
      <c r="H19" s="4">
        <v>84</v>
      </c>
      <c r="I19" s="3">
        <v>451.25</v>
      </c>
      <c r="J19" t="s">
        <v>12089</v>
      </c>
      <c r="K19" t="str">
        <f t="shared" si="2"/>
        <v>Low Stock - Reorder</v>
      </c>
    </row>
    <row r="20" spans="1:11" x14ac:dyDescent="0.3">
      <c r="A20" t="s">
        <v>12090</v>
      </c>
      <c r="B20" t="s">
        <v>12091</v>
      </c>
      <c r="C20" s="5" t="str">
        <f t="shared" si="0"/>
        <v>Character</v>
      </c>
      <c r="D20" t="s">
        <v>12060</v>
      </c>
      <c r="E20" s="5" t="str">
        <f t="shared" si="1"/>
        <v>Wh-A</v>
      </c>
      <c r="F20">
        <v>987</v>
      </c>
      <c r="G20" s="4">
        <v>987</v>
      </c>
      <c r="H20" s="4">
        <v>156</v>
      </c>
      <c r="I20" s="3">
        <v>197.49</v>
      </c>
      <c r="J20" t="s">
        <v>12092</v>
      </c>
      <c r="K20" t="str">
        <f t="shared" si="2"/>
        <v>Healthy Stock</v>
      </c>
    </row>
    <row r="21" spans="1:11" x14ac:dyDescent="0.3">
      <c r="A21" t="s">
        <v>12093</v>
      </c>
      <c r="B21" t="s">
        <v>12063</v>
      </c>
      <c r="C21" s="5" t="str">
        <f t="shared" si="0"/>
        <v>Street</v>
      </c>
      <c r="D21" t="s">
        <v>12038</v>
      </c>
      <c r="E21" s="5" t="str">
        <f t="shared" si="1"/>
        <v>Wh-C</v>
      </c>
      <c r="G21" s="4">
        <v>0</v>
      </c>
      <c r="H21" s="4">
        <v>106</v>
      </c>
      <c r="I21" s="3">
        <v>424.94</v>
      </c>
      <c r="J21" t="s">
        <v>12094</v>
      </c>
      <c r="K21" t="str">
        <f t="shared" si="2"/>
        <v>Low Stock - Reorder</v>
      </c>
    </row>
    <row r="22" spans="1:11" x14ac:dyDescent="0.3">
      <c r="A22" t="s">
        <v>12095</v>
      </c>
      <c r="B22" t="s">
        <v>12096</v>
      </c>
      <c r="C22" s="5" t="str">
        <f t="shared" si="0"/>
        <v>Tonight</v>
      </c>
      <c r="D22" t="s">
        <v>12060</v>
      </c>
      <c r="E22" s="5" t="str">
        <f t="shared" si="1"/>
        <v>Wh-A</v>
      </c>
      <c r="G22" s="4">
        <v>0</v>
      </c>
      <c r="H22" s="4">
        <v>64</v>
      </c>
      <c r="I22" s="3">
        <v>438.05</v>
      </c>
      <c r="J22" t="s">
        <v>12097</v>
      </c>
      <c r="K22" t="str">
        <f t="shared" si="2"/>
        <v>Low Stock - Reorder</v>
      </c>
    </row>
    <row r="23" spans="1:11" x14ac:dyDescent="0.3">
      <c r="A23" t="s">
        <v>12098</v>
      </c>
      <c r="B23" t="s">
        <v>12099</v>
      </c>
      <c r="C23" s="5" t="str">
        <f t="shared" si="0"/>
        <v>Third</v>
      </c>
      <c r="D23" t="s">
        <v>12038</v>
      </c>
      <c r="E23" s="5" t="str">
        <f t="shared" si="1"/>
        <v>Wh-C</v>
      </c>
      <c r="F23">
        <v>156</v>
      </c>
      <c r="G23" s="4">
        <v>156</v>
      </c>
      <c r="H23" s="4">
        <v>184</v>
      </c>
      <c r="I23" s="3">
        <v>288.26</v>
      </c>
      <c r="J23" t="s">
        <v>12100</v>
      </c>
      <c r="K23" t="str">
        <f t="shared" si="2"/>
        <v>Low Stock - Reorder</v>
      </c>
    </row>
    <row r="24" spans="1:11" x14ac:dyDescent="0.3">
      <c r="A24" t="s">
        <v>12101</v>
      </c>
      <c r="B24" t="s">
        <v>12102</v>
      </c>
      <c r="C24" s="5" t="str">
        <f t="shared" si="0"/>
        <v>Nice</v>
      </c>
      <c r="D24" t="s">
        <v>12038</v>
      </c>
      <c r="E24" s="5" t="str">
        <f t="shared" si="1"/>
        <v>Wh-C</v>
      </c>
      <c r="G24" s="4">
        <v>0</v>
      </c>
      <c r="H24" s="4">
        <v>53</v>
      </c>
      <c r="I24" s="3">
        <v>233.15</v>
      </c>
      <c r="J24" t="s">
        <v>12103</v>
      </c>
      <c r="K24" t="str">
        <f t="shared" si="2"/>
        <v>Low Stock - Reorder</v>
      </c>
    </row>
    <row r="25" spans="1:11" x14ac:dyDescent="0.3">
      <c r="A25" t="s">
        <v>12104</v>
      </c>
      <c r="B25" t="s">
        <v>12105</v>
      </c>
      <c r="C25" s="5" t="str">
        <f t="shared" si="0"/>
        <v>Same</v>
      </c>
      <c r="D25" t="s">
        <v>12060</v>
      </c>
      <c r="E25" s="5" t="str">
        <f t="shared" si="1"/>
        <v>Wh-A</v>
      </c>
      <c r="G25" s="4">
        <v>0</v>
      </c>
      <c r="H25" s="4">
        <v>93</v>
      </c>
      <c r="I25" s="3">
        <v>310.19</v>
      </c>
      <c r="J25" t="s">
        <v>12106</v>
      </c>
      <c r="K25" t="str">
        <f t="shared" si="2"/>
        <v>Low Stock - Reorder</v>
      </c>
    </row>
    <row r="26" spans="1:11" x14ac:dyDescent="0.3">
      <c r="A26" t="s">
        <v>12107</v>
      </c>
      <c r="B26" t="s">
        <v>12108</v>
      </c>
      <c r="C26" s="5" t="str">
        <f t="shared" si="0"/>
        <v>Newspaper</v>
      </c>
      <c r="D26" t="s">
        <v>12060</v>
      </c>
      <c r="E26" s="5" t="str">
        <f t="shared" si="1"/>
        <v>Wh-A</v>
      </c>
      <c r="F26">
        <v>172</v>
      </c>
      <c r="G26" s="4">
        <v>172</v>
      </c>
      <c r="H26" s="4">
        <v>56</v>
      </c>
      <c r="I26" s="3">
        <v>495.28</v>
      </c>
      <c r="J26" t="s">
        <v>12086</v>
      </c>
      <c r="K26" t="str">
        <f t="shared" si="2"/>
        <v>Healthy Stock</v>
      </c>
    </row>
    <row r="27" spans="1:11" x14ac:dyDescent="0.3">
      <c r="A27" t="s">
        <v>12109</v>
      </c>
      <c r="B27" t="s">
        <v>12110</v>
      </c>
      <c r="C27" s="5" t="str">
        <f t="shared" si="0"/>
        <v>Surface</v>
      </c>
      <c r="D27" t="s">
        <v>12060</v>
      </c>
      <c r="E27" s="5" t="str">
        <f t="shared" si="1"/>
        <v>Wh-A</v>
      </c>
      <c r="G27" s="4">
        <v>0</v>
      </c>
      <c r="H27" s="4">
        <v>161</v>
      </c>
      <c r="I27" s="3">
        <v>225.03</v>
      </c>
      <c r="J27" t="s">
        <v>12111</v>
      </c>
      <c r="K27" t="str">
        <f t="shared" si="2"/>
        <v>Low Stock - Reorder</v>
      </c>
    </row>
    <row r="28" spans="1:11" x14ac:dyDescent="0.3">
      <c r="A28" t="s">
        <v>12112</v>
      </c>
      <c r="B28" t="s">
        <v>12113</v>
      </c>
      <c r="C28" s="5" t="str">
        <f t="shared" si="0"/>
        <v>Everybody</v>
      </c>
      <c r="D28" t="s">
        <v>12038</v>
      </c>
      <c r="E28" s="5" t="str">
        <f t="shared" si="1"/>
        <v>Wh-C</v>
      </c>
      <c r="F28">
        <v>239</v>
      </c>
      <c r="G28" s="4">
        <v>239</v>
      </c>
      <c r="H28" s="4">
        <v>100</v>
      </c>
      <c r="I28" s="3">
        <v>389.22</v>
      </c>
      <c r="J28" t="s">
        <v>12114</v>
      </c>
      <c r="K28" t="str">
        <f t="shared" si="2"/>
        <v>Healthy Stock</v>
      </c>
    </row>
    <row r="29" spans="1:11" x14ac:dyDescent="0.3">
      <c r="A29" t="s">
        <v>12115</v>
      </c>
      <c r="B29" t="s">
        <v>12116</v>
      </c>
      <c r="C29" s="5" t="str">
        <f t="shared" si="0"/>
        <v>Maintain</v>
      </c>
      <c r="D29" t="s">
        <v>12060</v>
      </c>
      <c r="E29" s="5" t="str">
        <f t="shared" si="1"/>
        <v>Wh-A</v>
      </c>
      <c r="G29" s="4">
        <v>0</v>
      </c>
      <c r="H29" s="4">
        <v>197</v>
      </c>
      <c r="I29" s="3">
        <v>381.38</v>
      </c>
      <c r="J29" t="s">
        <v>12117</v>
      </c>
      <c r="K29" t="str">
        <f t="shared" si="2"/>
        <v>Low Stock - Reorder</v>
      </c>
    </row>
    <row r="30" spans="1:11" x14ac:dyDescent="0.3">
      <c r="A30" t="s">
        <v>12118</v>
      </c>
      <c r="B30" t="s">
        <v>12119</v>
      </c>
      <c r="C30" s="5" t="str">
        <f t="shared" si="0"/>
        <v>Religious</v>
      </c>
      <c r="D30" t="s">
        <v>12038</v>
      </c>
      <c r="E30" s="5" t="str">
        <f t="shared" si="1"/>
        <v>Wh-C</v>
      </c>
      <c r="F30">
        <v>753</v>
      </c>
      <c r="G30" s="4">
        <v>753</v>
      </c>
      <c r="H30" s="4">
        <v>93</v>
      </c>
      <c r="I30" s="3">
        <v>283.64</v>
      </c>
      <c r="J30" t="s">
        <v>12120</v>
      </c>
      <c r="K30" t="str">
        <f t="shared" si="2"/>
        <v>Healthy Stock</v>
      </c>
    </row>
    <row r="31" spans="1:11" x14ac:dyDescent="0.3">
      <c r="A31" t="s">
        <v>12121</v>
      </c>
      <c r="B31" t="s">
        <v>12122</v>
      </c>
      <c r="C31" s="5" t="str">
        <f t="shared" si="0"/>
        <v>Well</v>
      </c>
      <c r="D31" t="s">
        <v>12034</v>
      </c>
      <c r="E31" s="5" t="str">
        <f t="shared" si="1"/>
        <v>Wh-B</v>
      </c>
      <c r="F31">
        <v>299</v>
      </c>
      <c r="G31" s="4">
        <v>299</v>
      </c>
      <c r="H31" s="4">
        <v>90</v>
      </c>
      <c r="I31" s="3">
        <v>7.86</v>
      </c>
      <c r="J31" t="s">
        <v>12123</v>
      </c>
      <c r="K31" t="str">
        <f t="shared" si="2"/>
        <v>Healthy Stock</v>
      </c>
    </row>
    <row r="32" spans="1:11" x14ac:dyDescent="0.3">
      <c r="A32" t="s">
        <v>12124</v>
      </c>
      <c r="B32" t="s">
        <v>12125</v>
      </c>
      <c r="C32" s="5" t="str">
        <f t="shared" si="0"/>
        <v>Use</v>
      </c>
      <c r="D32" t="s">
        <v>12060</v>
      </c>
      <c r="E32" s="5" t="str">
        <f t="shared" si="1"/>
        <v>Wh-A</v>
      </c>
      <c r="F32">
        <v>365</v>
      </c>
      <c r="G32" s="4">
        <v>365</v>
      </c>
      <c r="H32" s="4">
        <v>62</v>
      </c>
      <c r="I32" s="3">
        <v>256.95999999999998</v>
      </c>
      <c r="J32" t="s">
        <v>12097</v>
      </c>
      <c r="K32" t="str">
        <f t="shared" si="2"/>
        <v>Healthy Stock</v>
      </c>
    </row>
    <row r="33" spans="1:11" x14ac:dyDescent="0.3">
      <c r="A33" t="s">
        <v>12126</v>
      </c>
      <c r="B33" t="s">
        <v>12125</v>
      </c>
      <c r="C33" s="5" t="str">
        <f t="shared" si="0"/>
        <v>Use</v>
      </c>
      <c r="D33" t="s">
        <v>12038</v>
      </c>
      <c r="E33" s="5" t="str">
        <f t="shared" si="1"/>
        <v>Wh-C</v>
      </c>
      <c r="F33">
        <v>142</v>
      </c>
      <c r="G33" s="4">
        <v>142</v>
      </c>
      <c r="H33" s="4">
        <v>162</v>
      </c>
      <c r="I33" s="3">
        <v>437.11</v>
      </c>
      <c r="J33" t="s">
        <v>12120</v>
      </c>
      <c r="K33" t="str">
        <f t="shared" si="2"/>
        <v>Low Stock - Reorder</v>
      </c>
    </row>
    <row r="34" spans="1:11" x14ac:dyDescent="0.3">
      <c r="A34" t="s">
        <v>12127</v>
      </c>
      <c r="B34" t="s">
        <v>12128</v>
      </c>
      <c r="C34" s="5" t="str">
        <f t="shared" si="0"/>
        <v>Free</v>
      </c>
      <c r="D34" t="s">
        <v>12060</v>
      </c>
      <c r="E34" s="5" t="str">
        <f t="shared" si="1"/>
        <v>Wh-A</v>
      </c>
      <c r="F34">
        <v>123</v>
      </c>
      <c r="G34" s="4">
        <v>123</v>
      </c>
      <c r="H34" s="4">
        <v>156</v>
      </c>
      <c r="I34" s="3">
        <v>305.60000000000002</v>
      </c>
      <c r="J34" t="s">
        <v>12129</v>
      </c>
      <c r="K34" t="str">
        <f t="shared" si="2"/>
        <v>Low Stock - Reorder</v>
      </c>
    </row>
    <row r="35" spans="1:11" x14ac:dyDescent="0.3">
      <c r="A35" t="s">
        <v>12130</v>
      </c>
      <c r="B35" t="s">
        <v>12131</v>
      </c>
      <c r="C35" s="5" t="str">
        <f t="shared" si="0"/>
        <v>Old</v>
      </c>
      <c r="D35" t="s">
        <v>12038</v>
      </c>
      <c r="E35" s="5" t="str">
        <f t="shared" si="1"/>
        <v>Wh-C</v>
      </c>
      <c r="F35">
        <v>988</v>
      </c>
      <c r="G35" s="4">
        <v>988</v>
      </c>
      <c r="H35" s="4">
        <v>133</v>
      </c>
      <c r="I35" s="3">
        <v>380.83</v>
      </c>
      <c r="J35" t="s">
        <v>12132</v>
      </c>
      <c r="K35" t="str">
        <f t="shared" si="2"/>
        <v>Healthy Stock</v>
      </c>
    </row>
    <row r="36" spans="1:11" x14ac:dyDescent="0.3">
      <c r="A36" t="s">
        <v>12133</v>
      </c>
      <c r="B36" t="s">
        <v>12134</v>
      </c>
      <c r="C36" s="5" t="str">
        <f t="shared" si="0"/>
        <v>Sea</v>
      </c>
      <c r="D36" t="s">
        <v>12034</v>
      </c>
      <c r="E36" s="5" t="str">
        <f t="shared" si="1"/>
        <v>Wh-B</v>
      </c>
      <c r="F36">
        <v>729</v>
      </c>
      <c r="G36" s="4">
        <v>729</v>
      </c>
      <c r="H36" s="4">
        <v>121</v>
      </c>
      <c r="I36" s="3">
        <v>376.17</v>
      </c>
      <c r="J36" t="s">
        <v>12135</v>
      </c>
      <c r="K36" t="str">
        <f t="shared" si="2"/>
        <v>Healthy Stock</v>
      </c>
    </row>
    <row r="37" spans="1:11" x14ac:dyDescent="0.3">
      <c r="A37" t="s">
        <v>12136</v>
      </c>
      <c r="B37" t="s">
        <v>12137</v>
      </c>
      <c r="C37" s="5" t="str">
        <f t="shared" si="0"/>
        <v>Color</v>
      </c>
      <c r="D37" t="s">
        <v>12060</v>
      </c>
      <c r="E37" s="5" t="str">
        <f t="shared" si="1"/>
        <v>Wh-A</v>
      </c>
      <c r="G37" s="4">
        <v>0</v>
      </c>
      <c r="H37" s="4">
        <v>111</v>
      </c>
      <c r="I37" s="3">
        <v>31.82</v>
      </c>
      <c r="J37" t="s">
        <v>12138</v>
      </c>
      <c r="K37" t="str">
        <f t="shared" si="2"/>
        <v>Low Stock - Reorder</v>
      </c>
    </row>
    <row r="38" spans="1:11" x14ac:dyDescent="0.3">
      <c r="A38" t="s">
        <v>12139</v>
      </c>
      <c r="B38" t="s">
        <v>12140</v>
      </c>
      <c r="C38" s="5" t="str">
        <f t="shared" si="0"/>
        <v>So</v>
      </c>
      <c r="D38" t="s">
        <v>12034</v>
      </c>
      <c r="E38" s="5" t="str">
        <f t="shared" si="1"/>
        <v>Wh-B</v>
      </c>
      <c r="F38">
        <v>374</v>
      </c>
      <c r="G38" s="4">
        <v>374</v>
      </c>
      <c r="H38" s="4">
        <v>93</v>
      </c>
      <c r="I38" s="3">
        <v>245.74</v>
      </c>
      <c r="J38" t="s">
        <v>12135</v>
      </c>
      <c r="K38" t="str">
        <f t="shared" si="2"/>
        <v>Healthy Stock</v>
      </c>
    </row>
    <row r="39" spans="1:11" x14ac:dyDescent="0.3">
      <c r="A39" t="s">
        <v>12141</v>
      </c>
      <c r="B39" t="s">
        <v>12110</v>
      </c>
      <c r="C39" s="5" t="str">
        <f t="shared" si="0"/>
        <v>Surface</v>
      </c>
      <c r="D39" t="s">
        <v>12042</v>
      </c>
      <c r="E39" s="5" t="str">
        <f t="shared" si="1"/>
        <v>Wh-A</v>
      </c>
      <c r="F39">
        <v>833</v>
      </c>
      <c r="G39" s="4">
        <v>833</v>
      </c>
      <c r="H39" s="4">
        <v>111</v>
      </c>
      <c r="I39" s="3">
        <v>282.77</v>
      </c>
      <c r="J39" t="s">
        <v>12142</v>
      </c>
      <c r="K39" t="str">
        <f t="shared" si="2"/>
        <v>Healthy Stock</v>
      </c>
    </row>
    <row r="40" spans="1:11" x14ac:dyDescent="0.3">
      <c r="A40" t="s">
        <v>12143</v>
      </c>
      <c r="B40" t="s">
        <v>12144</v>
      </c>
      <c r="C40" s="5" t="str">
        <f t="shared" si="0"/>
        <v>Reveal</v>
      </c>
      <c r="D40" t="s">
        <v>12038</v>
      </c>
      <c r="E40" s="5" t="str">
        <f t="shared" si="1"/>
        <v>Wh-C</v>
      </c>
      <c r="F40">
        <v>302</v>
      </c>
      <c r="G40" s="4">
        <v>302</v>
      </c>
      <c r="H40" s="4">
        <v>109</v>
      </c>
      <c r="I40" s="3">
        <v>243.51</v>
      </c>
      <c r="J40" t="s">
        <v>12046</v>
      </c>
      <c r="K40" t="str">
        <f t="shared" si="2"/>
        <v>Healthy Stock</v>
      </c>
    </row>
    <row r="41" spans="1:11" x14ac:dyDescent="0.3">
      <c r="A41" t="s">
        <v>12145</v>
      </c>
      <c r="B41" t="s">
        <v>12146</v>
      </c>
      <c r="C41" s="5" t="str">
        <f t="shared" si="0"/>
        <v>Important</v>
      </c>
      <c r="D41" t="s">
        <v>12038</v>
      </c>
      <c r="E41" s="5" t="str">
        <f t="shared" si="1"/>
        <v>Wh-C</v>
      </c>
      <c r="F41">
        <v>263</v>
      </c>
      <c r="G41" s="4">
        <v>263</v>
      </c>
      <c r="H41" s="4">
        <v>199</v>
      </c>
      <c r="I41" s="3">
        <v>297.98</v>
      </c>
      <c r="J41" t="s">
        <v>12147</v>
      </c>
      <c r="K41" t="str">
        <f t="shared" si="2"/>
        <v>Healthy Stock</v>
      </c>
    </row>
    <row r="42" spans="1:11" x14ac:dyDescent="0.3">
      <c r="A42" t="s">
        <v>12148</v>
      </c>
      <c r="B42" t="s">
        <v>12149</v>
      </c>
      <c r="C42" s="5" t="str">
        <f t="shared" si="0"/>
        <v>Fear</v>
      </c>
      <c r="D42" t="s">
        <v>12038</v>
      </c>
      <c r="E42" s="5" t="str">
        <f t="shared" si="1"/>
        <v>Wh-C</v>
      </c>
      <c r="F42">
        <v>755</v>
      </c>
      <c r="G42" s="4">
        <v>755</v>
      </c>
      <c r="H42" s="4">
        <v>98</v>
      </c>
      <c r="I42" s="3">
        <v>116.26</v>
      </c>
      <c r="J42" t="s">
        <v>12150</v>
      </c>
      <c r="K42" t="str">
        <f t="shared" si="2"/>
        <v>Healthy Stock</v>
      </c>
    </row>
    <row r="43" spans="1:11" x14ac:dyDescent="0.3">
      <c r="A43" t="s">
        <v>12151</v>
      </c>
      <c r="B43" t="s">
        <v>12152</v>
      </c>
      <c r="C43" s="5" t="str">
        <f t="shared" si="0"/>
        <v>Organization</v>
      </c>
      <c r="D43" t="s">
        <v>12042</v>
      </c>
      <c r="E43" s="5" t="str">
        <f t="shared" si="1"/>
        <v>Wh-A</v>
      </c>
      <c r="G43" s="4">
        <v>0</v>
      </c>
      <c r="H43" s="4">
        <v>74</v>
      </c>
      <c r="I43" s="3">
        <v>147.30000000000001</v>
      </c>
      <c r="J43" t="s">
        <v>12153</v>
      </c>
      <c r="K43" t="str">
        <f t="shared" si="2"/>
        <v>Low Stock - Reorder</v>
      </c>
    </row>
    <row r="44" spans="1:11" x14ac:dyDescent="0.3">
      <c r="A44" t="s">
        <v>12154</v>
      </c>
      <c r="B44" t="s">
        <v>12155</v>
      </c>
      <c r="C44" s="5" t="str">
        <f t="shared" si="0"/>
        <v>Environmental</v>
      </c>
      <c r="D44" t="s">
        <v>12034</v>
      </c>
      <c r="E44" s="5" t="str">
        <f t="shared" si="1"/>
        <v>Wh-B</v>
      </c>
      <c r="F44">
        <v>849</v>
      </c>
      <c r="G44" s="4">
        <v>849</v>
      </c>
      <c r="H44" s="4">
        <v>61</v>
      </c>
      <c r="I44" s="3">
        <v>260.08999999999997</v>
      </c>
      <c r="J44" t="s">
        <v>12156</v>
      </c>
      <c r="K44" t="str">
        <f t="shared" si="2"/>
        <v>Healthy Stock</v>
      </c>
    </row>
    <row r="45" spans="1:11" x14ac:dyDescent="0.3">
      <c r="A45" t="s">
        <v>12157</v>
      </c>
      <c r="B45" t="s">
        <v>12158</v>
      </c>
      <c r="C45" s="5" t="str">
        <f t="shared" si="0"/>
        <v>Guy</v>
      </c>
      <c r="D45" t="s">
        <v>12038</v>
      </c>
      <c r="E45" s="5" t="str">
        <f t="shared" si="1"/>
        <v>Wh-C</v>
      </c>
      <c r="F45">
        <v>997</v>
      </c>
      <c r="G45" s="4">
        <v>997</v>
      </c>
      <c r="H45" s="4">
        <v>119</v>
      </c>
      <c r="I45" s="3">
        <v>468.99</v>
      </c>
      <c r="J45" t="s">
        <v>12159</v>
      </c>
      <c r="K45" t="str">
        <f t="shared" si="2"/>
        <v>Healthy Stock</v>
      </c>
    </row>
    <row r="46" spans="1:11" x14ac:dyDescent="0.3">
      <c r="A46" t="s">
        <v>12160</v>
      </c>
      <c r="B46" t="s">
        <v>12161</v>
      </c>
      <c r="C46" s="5" t="str">
        <f t="shared" si="0"/>
        <v>Provide</v>
      </c>
      <c r="D46" t="s">
        <v>12042</v>
      </c>
      <c r="E46" s="5" t="str">
        <f t="shared" si="1"/>
        <v>Wh-A</v>
      </c>
      <c r="F46">
        <v>676</v>
      </c>
      <c r="G46" s="4">
        <v>676</v>
      </c>
      <c r="H46" s="4">
        <v>135</v>
      </c>
      <c r="I46" s="3">
        <v>294.35000000000002</v>
      </c>
      <c r="J46" t="s">
        <v>12162</v>
      </c>
      <c r="K46" t="str">
        <f t="shared" si="2"/>
        <v>Healthy Stock</v>
      </c>
    </row>
    <row r="47" spans="1:11" x14ac:dyDescent="0.3">
      <c r="A47" t="s">
        <v>12163</v>
      </c>
      <c r="B47" t="s">
        <v>12164</v>
      </c>
      <c r="C47" s="5" t="str">
        <f t="shared" si="0"/>
        <v>Give</v>
      </c>
      <c r="D47" t="s">
        <v>12060</v>
      </c>
      <c r="E47" s="5" t="str">
        <f t="shared" si="1"/>
        <v>Wh-A</v>
      </c>
      <c r="F47">
        <v>570</v>
      </c>
      <c r="G47" s="4">
        <v>570</v>
      </c>
      <c r="H47" s="4">
        <v>104</v>
      </c>
      <c r="I47" s="3">
        <v>235.98</v>
      </c>
      <c r="J47" t="s">
        <v>12129</v>
      </c>
      <c r="K47" t="str">
        <f t="shared" si="2"/>
        <v>Healthy Stock</v>
      </c>
    </row>
    <row r="48" spans="1:11" x14ac:dyDescent="0.3">
      <c r="A48" t="s">
        <v>12165</v>
      </c>
      <c r="B48" t="s">
        <v>12166</v>
      </c>
      <c r="C48" s="5" t="str">
        <f t="shared" si="0"/>
        <v>From</v>
      </c>
      <c r="D48" t="s">
        <v>12060</v>
      </c>
      <c r="E48" s="5" t="str">
        <f t="shared" si="1"/>
        <v>Wh-A</v>
      </c>
      <c r="F48">
        <v>60</v>
      </c>
      <c r="G48" s="4">
        <v>60</v>
      </c>
      <c r="H48" s="4">
        <v>173</v>
      </c>
      <c r="I48" s="3">
        <v>130.30000000000001</v>
      </c>
      <c r="J48" t="s">
        <v>12111</v>
      </c>
      <c r="K48" t="str">
        <f t="shared" si="2"/>
        <v>Low Stock - Reorder</v>
      </c>
    </row>
    <row r="49" spans="1:11" x14ac:dyDescent="0.3">
      <c r="A49" t="s">
        <v>12167</v>
      </c>
      <c r="B49" t="s">
        <v>12168</v>
      </c>
      <c r="C49" s="5" t="str">
        <f t="shared" si="0"/>
        <v>Feeling</v>
      </c>
      <c r="D49" t="s">
        <v>12042</v>
      </c>
      <c r="E49" s="5" t="str">
        <f t="shared" si="1"/>
        <v>Wh-A</v>
      </c>
      <c r="F49">
        <v>586</v>
      </c>
      <c r="G49" s="4">
        <v>586</v>
      </c>
      <c r="H49" s="4">
        <v>195</v>
      </c>
      <c r="I49" s="3">
        <v>58.07</v>
      </c>
      <c r="J49" t="s">
        <v>12039</v>
      </c>
      <c r="K49" t="str">
        <f t="shared" si="2"/>
        <v>Healthy Stock</v>
      </c>
    </row>
    <row r="50" spans="1:11" x14ac:dyDescent="0.3">
      <c r="A50" t="s">
        <v>12169</v>
      </c>
      <c r="B50" t="s">
        <v>12170</v>
      </c>
      <c r="C50" s="5" t="str">
        <f t="shared" si="0"/>
        <v>Experience</v>
      </c>
      <c r="D50" t="s">
        <v>12042</v>
      </c>
      <c r="E50" s="5" t="str">
        <f t="shared" si="1"/>
        <v>Wh-A</v>
      </c>
      <c r="G50" s="4">
        <v>0</v>
      </c>
      <c r="H50" s="4">
        <v>114</v>
      </c>
      <c r="I50" s="3">
        <v>427.78</v>
      </c>
      <c r="J50" t="s">
        <v>12171</v>
      </c>
      <c r="K50" t="str">
        <f t="shared" si="2"/>
        <v>Low Stock - Reorder</v>
      </c>
    </row>
    <row r="51" spans="1:11" x14ac:dyDescent="0.3">
      <c r="A51" t="s">
        <v>12172</v>
      </c>
      <c r="B51" t="s">
        <v>12173</v>
      </c>
      <c r="C51" s="5" t="str">
        <f t="shared" si="0"/>
        <v>Increase</v>
      </c>
      <c r="D51" t="s">
        <v>12060</v>
      </c>
      <c r="E51" s="5" t="str">
        <f t="shared" si="1"/>
        <v>Wh-A</v>
      </c>
      <c r="G51" s="4">
        <v>0</v>
      </c>
      <c r="H51" s="4">
        <v>141</v>
      </c>
      <c r="I51" s="3">
        <v>200.27</v>
      </c>
      <c r="J51" t="s">
        <v>12174</v>
      </c>
      <c r="K51" t="str">
        <f t="shared" si="2"/>
        <v>Low Stock - Reorder</v>
      </c>
    </row>
    <row r="52" spans="1:11" x14ac:dyDescent="0.3">
      <c r="A52" t="s">
        <v>12175</v>
      </c>
      <c r="B52" t="s">
        <v>12085</v>
      </c>
      <c r="C52" s="5" t="str">
        <f t="shared" si="0"/>
        <v>Recently</v>
      </c>
      <c r="D52" t="s">
        <v>12038</v>
      </c>
      <c r="E52" s="5" t="str">
        <f t="shared" si="1"/>
        <v>Wh-C</v>
      </c>
      <c r="G52" s="4">
        <v>0</v>
      </c>
      <c r="H52" s="4">
        <v>134</v>
      </c>
      <c r="I52" s="3">
        <v>338.73</v>
      </c>
      <c r="J52" t="s">
        <v>12092</v>
      </c>
      <c r="K52" t="str">
        <f t="shared" si="2"/>
        <v>Low Stock - Reorder</v>
      </c>
    </row>
    <row r="53" spans="1:11" x14ac:dyDescent="0.3">
      <c r="A53" t="s">
        <v>12176</v>
      </c>
      <c r="B53" t="s">
        <v>12177</v>
      </c>
      <c r="C53" s="5" t="str">
        <f t="shared" si="0"/>
        <v>Decide</v>
      </c>
      <c r="D53" t="s">
        <v>12034</v>
      </c>
      <c r="E53" s="5" t="str">
        <f t="shared" si="1"/>
        <v>Wh-B</v>
      </c>
      <c r="G53" s="4">
        <v>0</v>
      </c>
      <c r="H53" s="4">
        <v>121</v>
      </c>
      <c r="I53" s="3">
        <v>301.44</v>
      </c>
      <c r="J53" t="s">
        <v>12178</v>
      </c>
      <c r="K53" t="str">
        <f t="shared" si="2"/>
        <v>Low Stock - Reorder</v>
      </c>
    </row>
    <row r="54" spans="1:11" x14ac:dyDescent="0.3">
      <c r="A54" t="s">
        <v>12179</v>
      </c>
      <c r="B54" t="s">
        <v>12161</v>
      </c>
      <c r="C54" s="5" t="str">
        <f t="shared" si="0"/>
        <v>Provide</v>
      </c>
      <c r="D54" t="s">
        <v>12042</v>
      </c>
      <c r="E54" s="5" t="str">
        <f t="shared" si="1"/>
        <v>Wh-A</v>
      </c>
      <c r="F54">
        <v>968</v>
      </c>
      <c r="G54" s="4">
        <v>968</v>
      </c>
      <c r="H54" s="4">
        <v>163</v>
      </c>
      <c r="I54" s="3">
        <v>71.87</v>
      </c>
      <c r="J54" t="s">
        <v>12046</v>
      </c>
      <c r="K54" t="str">
        <f t="shared" si="2"/>
        <v>Healthy Stock</v>
      </c>
    </row>
    <row r="55" spans="1:11" x14ac:dyDescent="0.3">
      <c r="A55" t="s">
        <v>12180</v>
      </c>
      <c r="B55" t="s">
        <v>12181</v>
      </c>
      <c r="C55" s="5" t="str">
        <f t="shared" si="0"/>
        <v>Federal</v>
      </c>
      <c r="D55" t="s">
        <v>12042</v>
      </c>
      <c r="E55" s="5" t="str">
        <f t="shared" si="1"/>
        <v>Wh-A</v>
      </c>
      <c r="F55">
        <v>747</v>
      </c>
      <c r="G55" s="4">
        <v>747</v>
      </c>
      <c r="H55" s="4">
        <v>124</v>
      </c>
      <c r="I55" s="3">
        <v>426.34</v>
      </c>
      <c r="J55" t="s">
        <v>12182</v>
      </c>
      <c r="K55" t="str">
        <f t="shared" si="2"/>
        <v>Healthy Stock</v>
      </c>
    </row>
    <row r="56" spans="1:11" x14ac:dyDescent="0.3">
      <c r="A56" t="s">
        <v>12183</v>
      </c>
      <c r="B56" t="s">
        <v>12184</v>
      </c>
      <c r="C56" s="5" t="str">
        <f t="shared" si="0"/>
        <v>List</v>
      </c>
      <c r="D56" t="s">
        <v>12038</v>
      </c>
      <c r="E56" s="5" t="str">
        <f t="shared" si="1"/>
        <v>Wh-C</v>
      </c>
      <c r="F56">
        <v>106</v>
      </c>
      <c r="G56" s="4">
        <v>106</v>
      </c>
      <c r="H56" s="4">
        <v>51</v>
      </c>
      <c r="I56" s="3">
        <v>281.37</v>
      </c>
      <c r="J56" t="s">
        <v>12185</v>
      </c>
      <c r="K56" t="str">
        <f t="shared" si="2"/>
        <v>Healthy Stock</v>
      </c>
    </row>
    <row r="57" spans="1:11" x14ac:dyDescent="0.3">
      <c r="A57" t="s">
        <v>12186</v>
      </c>
      <c r="B57" t="s">
        <v>12187</v>
      </c>
      <c r="C57" s="5" t="str">
        <f t="shared" si="0"/>
        <v>House</v>
      </c>
      <c r="D57" t="s">
        <v>12060</v>
      </c>
      <c r="E57" s="5" t="str">
        <f t="shared" si="1"/>
        <v>Wh-A</v>
      </c>
      <c r="G57" s="4">
        <v>0</v>
      </c>
      <c r="H57" s="4">
        <v>182</v>
      </c>
      <c r="I57" s="3">
        <v>299.13</v>
      </c>
      <c r="J57" t="s">
        <v>12142</v>
      </c>
      <c r="K57" t="str">
        <f t="shared" si="2"/>
        <v>Low Stock - Reorder</v>
      </c>
    </row>
    <row r="58" spans="1:11" x14ac:dyDescent="0.3">
      <c r="A58" t="s">
        <v>12188</v>
      </c>
      <c r="B58" t="s">
        <v>12131</v>
      </c>
      <c r="C58" s="5" t="str">
        <f t="shared" si="0"/>
        <v>Old</v>
      </c>
      <c r="D58" t="s">
        <v>12034</v>
      </c>
      <c r="E58" s="5" t="str">
        <f t="shared" si="1"/>
        <v>Wh-B</v>
      </c>
      <c r="F58">
        <v>364</v>
      </c>
      <c r="G58" s="4">
        <v>364</v>
      </c>
      <c r="H58" s="4">
        <v>186</v>
      </c>
      <c r="I58" s="3">
        <v>340.8</v>
      </c>
      <c r="J58" t="s">
        <v>12189</v>
      </c>
      <c r="K58" t="str">
        <f t="shared" si="2"/>
        <v>Healthy Stock</v>
      </c>
    </row>
    <row r="59" spans="1:11" x14ac:dyDescent="0.3">
      <c r="A59" t="s">
        <v>12190</v>
      </c>
      <c r="B59" t="s">
        <v>12191</v>
      </c>
      <c r="C59" s="5" t="str">
        <f t="shared" si="0"/>
        <v>Apply</v>
      </c>
      <c r="D59" t="s">
        <v>12038</v>
      </c>
      <c r="E59" s="5" t="str">
        <f t="shared" si="1"/>
        <v>Wh-C</v>
      </c>
      <c r="G59" s="4">
        <v>0</v>
      </c>
      <c r="H59" s="4">
        <v>105</v>
      </c>
      <c r="I59" s="3">
        <v>292.52999999999997</v>
      </c>
      <c r="J59" t="s">
        <v>12077</v>
      </c>
      <c r="K59" t="str">
        <f t="shared" si="2"/>
        <v>Low Stock - Reorder</v>
      </c>
    </row>
    <row r="60" spans="1:11" x14ac:dyDescent="0.3">
      <c r="A60" t="s">
        <v>12192</v>
      </c>
      <c r="B60" t="s">
        <v>12193</v>
      </c>
      <c r="C60" s="5" t="str">
        <f t="shared" si="0"/>
        <v>Low</v>
      </c>
      <c r="D60" t="s">
        <v>12038</v>
      </c>
      <c r="E60" s="5" t="str">
        <f t="shared" si="1"/>
        <v>Wh-C</v>
      </c>
      <c r="G60" s="4">
        <v>0</v>
      </c>
      <c r="H60" s="4">
        <v>54</v>
      </c>
      <c r="I60" s="3">
        <v>72.680000000000007</v>
      </c>
      <c r="J60" t="s">
        <v>12194</v>
      </c>
      <c r="K60" t="str">
        <f t="shared" si="2"/>
        <v>Low Stock - Reorder</v>
      </c>
    </row>
    <row r="61" spans="1:11" x14ac:dyDescent="0.3">
      <c r="A61" t="s">
        <v>12195</v>
      </c>
      <c r="B61" t="s">
        <v>12196</v>
      </c>
      <c r="C61" s="5" t="str">
        <f t="shared" si="0"/>
        <v>Close</v>
      </c>
      <c r="D61" t="s">
        <v>12038</v>
      </c>
      <c r="E61" s="5" t="str">
        <f t="shared" si="1"/>
        <v>Wh-C</v>
      </c>
      <c r="G61" s="4">
        <v>0</v>
      </c>
      <c r="H61" s="4">
        <v>145</v>
      </c>
      <c r="I61" s="3">
        <v>70.540000000000006</v>
      </c>
      <c r="J61" t="s">
        <v>12197</v>
      </c>
      <c r="K61" t="str">
        <f t="shared" si="2"/>
        <v>Low Stock - Reorder</v>
      </c>
    </row>
    <row r="62" spans="1:11" x14ac:dyDescent="0.3">
      <c r="A62" t="s">
        <v>12198</v>
      </c>
      <c r="B62" t="s">
        <v>12199</v>
      </c>
      <c r="C62" s="5" t="str">
        <f t="shared" si="0"/>
        <v>Phone</v>
      </c>
      <c r="D62" t="s">
        <v>12042</v>
      </c>
      <c r="E62" s="5" t="str">
        <f t="shared" si="1"/>
        <v>Wh-A</v>
      </c>
      <c r="G62" s="4">
        <v>0</v>
      </c>
      <c r="H62" s="4">
        <v>193</v>
      </c>
      <c r="I62" s="3">
        <v>467.98</v>
      </c>
      <c r="J62" t="s">
        <v>12200</v>
      </c>
      <c r="K62" t="str">
        <f t="shared" si="2"/>
        <v>Low Stock - Reorder</v>
      </c>
    </row>
    <row r="63" spans="1:11" x14ac:dyDescent="0.3">
      <c r="A63" t="s">
        <v>12201</v>
      </c>
      <c r="B63" t="s">
        <v>12202</v>
      </c>
      <c r="C63" s="5" t="str">
        <f t="shared" si="0"/>
        <v>Long</v>
      </c>
      <c r="D63" t="s">
        <v>12060</v>
      </c>
      <c r="E63" s="5" t="str">
        <f t="shared" si="1"/>
        <v>Wh-A</v>
      </c>
      <c r="F63">
        <v>437</v>
      </c>
      <c r="G63" s="4">
        <v>437</v>
      </c>
      <c r="H63" s="4">
        <v>152</v>
      </c>
      <c r="I63" s="3">
        <v>237.59</v>
      </c>
      <c r="J63" t="s">
        <v>12103</v>
      </c>
      <c r="K63" t="str">
        <f t="shared" si="2"/>
        <v>Healthy Stock</v>
      </c>
    </row>
    <row r="64" spans="1:11" x14ac:dyDescent="0.3">
      <c r="A64" t="s">
        <v>12203</v>
      </c>
      <c r="B64" t="s">
        <v>12204</v>
      </c>
      <c r="C64" s="5" t="str">
        <f t="shared" si="0"/>
        <v>Wide</v>
      </c>
      <c r="D64" t="s">
        <v>12042</v>
      </c>
      <c r="E64" s="5" t="str">
        <f t="shared" si="1"/>
        <v>Wh-A</v>
      </c>
      <c r="F64">
        <v>322</v>
      </c>
      <c r="G64" s="4">
        <v>322</v>
      </c>
      <c r="H64" s="4">
        <v>116</v>
      </c>
      <c r="I64" s="3">
        <v>417.94</v>
      </c>
      <c r="J64" t="s">
        <v>12120</v>
      </c>
      <c r="K64" t="str">
        <f t="shared" si="2"/>
        <v>Healthy Stock</v>
      </c>
    </row>
    <row r="65" spans="1:11" x14ac:dyDescent="0.3">
      <c r="A65" t="s">
        <v>12205</v>
      </c>
      <c r="B65" t="s">
        <v>12206</v>
      </c>
      <c r="C65" s="5" t="str">
        <f t="shared" si="0"/>
        <v>Loss</v>
      </c>
      <c r="D65" t="s">
        <v>12060</v>
      </c>
      <c r="E65" s="5" t="str">
        <f t="shared" si="1"/>
        <v>Wh-A</v>
      </c>
      <c r="G65" s="4">
        <v>0</v>
      </c>
      <c r="H65" s="4">
        <v>112</v>
      </c>
      <c r="I65" s="3">
        <v>246.3</v>
      </c>
      <c r="J65" t="s">
        <v>12207</v>
      </c>
      <c r="K65" t="str">
        <f t="shared" si="2"/>
        <v>Low Stock - Reorder</v>
      </c>
    </row>
    <row r="66" spans="1:11" x14ac:dyDescent="0.3">
      <c r="A66" t="s">
        <v>12208</v>
      </c>
      <c r="B66" t="s">
        <v>12209</v>
      </c>
      <c r="C66" s="5" t="str">
        <f t="shared" ref="C66:C129" si="3">PROPER(TRIM(B66))</f>
        <v>Ground</v>
      </c>
      <c r="D66" t="s">
        <v>12034</v>
      </c>
      <c r="E66" s="5" t="str">
        <f t="shared" ref="E66:E129" si="4">PROPER(TRIM(D66))</f>
        <v>Wh-B</v>
      </c>
      <c r="F66">
        <v>624</v>
      </c>
      <c r="G66" s="4">
        <v>624</v>
      </c>
      <c r="H66" s="4">
        <v>106</v>
      </c>
      <c r="I66" s="3">
        <v>10.65</v>
      </c>
      <c r="J66" t="s">
        <v>12210</v>
      </c>
      <c r="K66" t="str">
        <f t="shared" ref="K66:K129" si="5">IF(OR(ISBLANK(G66), G66&lt;=H66), "Low Stock - Reorder", "Healthy Stock")</f>
        <v>Healthy Stock</v>
      </c>
    </row>
    <row r="67" spans="1:11" x14ac:dyDescent="0.3">
      <c r="A67" t="s">
        <v>12211</v>
      </c>
      <c r="B67" t="s">
        <v>12212</v>
      </c>
      <c r="C67" s="5" t="str">
        <f t="shared" si="3"/>
        <v>Enter</v>
      </c>
      <c r="D67" t="s">
        <v>12038</v>
      </c>
      <c r="E67" s="5" t="str">
        <f t="shared" si="4"/>
        <v>Wh-C</v>
      </c>
      <c r="G67" s="4">
        <v>0</v>
      </c>
      <c r="H67" s="4">
        <v>84</v>
      </c>
      <c r="I67" s="3">
        <v>371.55</v>
      </c>
      <c r="J67" t="s">
        <v>12046</v>
      </c>
      <c r="K67" t="str">
        <f t="shared" si="5"/>
        <v>Low Stock - Reorder</v>
      </c>
    </row>
    <row r="68" spans="1:11" x14ac:dyDescent="0.3">
      <c r="A68" t="s">
        <v>12213</v>
      </c>
      <c r="B68" t="s">
        <v>12214</v>
      </c>
      <c r="C68" s="5" t="str">
        <f t="shared" si="3"/>
        <v>New</v>
      </c>
      <c r="D68" t="s">
        <v>12060</v>
      </c>
      <c r="E68" s="5" t="str">
        <f t="shared" si="4"/>
        <v>Wh-A</v>
      </c>
      <c r="G68" s="4">
        <v>0</v>
      </c>
      <c r="H68" s="4">
        <v>98</v>
      </c>
      <c r="I68" s="3">
        <v>94.52</v>
      </c>
      <c r="J68" t="s">
        <v>12215</v>
      </c>
      <c r="K68" t="str">
        <f t="shared" si="5"/>
        <v>Low Stock - Reorder</v>
      </c>
    </row>
    <row r="69" spans="1:11" x14ac:dyDescent="0.3">
      <c r="A69" t="s">
        <v>12216</v>
      </c>
      <c r="B69" t="s">
        <v>12217</v>
      </c>
      <c r="C69" s="5" t="str">
        <f t="shared" si="3"/>
        <v>Second</v>
      </c>
      <c r="D69" t="s">
        <v>12042</v>
      </c>
      <c r="E69" s="5" t="str">
        <f t="shared" si="4"/>
        <v>Wh-A</v>
      </c>
      <c r="F69">
        <v>900</v>
      </c>
      <c r="G69" s="4">
        <v>900</v>
      </c>
      <c r="H69" s="4">
        <v>124</v>
      </c>
      <c r="I69" s="3">
        <v>353.88</v>
      </c>
      <c r="J69" t="s">
        <v>12150</v>
      </c>
      <c r="K69" t="str">
        <f t="shared" si="5"/>
        <v>Healthy Stock</v>
      </c>
    </row>
    <row r="70" spans="1:11" x14ac:dyDescent="0.3">
      <c r="A70" t="s">
        <v>12218</v>
      </c>
      <c r="B70" t="s">
        <v>12168</v>
      </c>
      <c r="C70" s="5" t="str">
        <f t="shared" si="3"/>
        <v>Feeling</v>
      </c>
      <c r="D70" t="s">
        <v>12060</v>
      </c>
      <c r="E70" s="5" t="str">
        <f t="shared" si="4"/>
        <v>Wh-A</v>
      </c>
      <c r="G70" s="4">
        <v>0</v>
      </c>
      <c r="H70" s="4">
        <v>175</v>
      </c>
      <c r="I70" s="3">
        <v>418.7</v>
      </c>
      <c r="J70" t="s">
        <v>12219</v>
      </c>
      <c r="K70" t="str">
        <f t="shared" si="5"/>
        <v>Low Stock - Reorder</v>
      </c>
    </row>
    <row r="71" spans="1:11" x14ac:dyDescent="0.3">
      <c r="A71" t="s">
        <v>12220</v>
      </c>
      <c r="B71" t="s">
        <v>12221</v>
      </c>
      <c r="C71" s="5" t="str">
        <f t="shared" si="3"/>
        <v>Cause</v>
      </c>
      <c r="D71" t="s">
        <v>12042</v>
      </c>
      <c r="E71" s="5" t="str">
        <f t="shared" si="4"/>
        <v>Wh-A</v>
      </c>
      <c r="G71" s="4">
        <v>0</v>
      </c>
      <c r="H71" s="4">
        <v>175</v>
      </c>
      <c r="I71" s="3">
        <v>104.84</v>
      </c>
      <c r="J71" t="s">
        <v>12222</v>
      </c>
      <c r="K71" t="str">
        <f t="shared" si="5"/>
        <v>Low Stock - Reorder</v>
      </c>
    </row>
    <row r="72" spans="1:11" x14ac:dyDescent="0.3">
      <c r="A72" t="s">
        <v>12223</v>
      </c>
      <c r="B72" t="s">
        <v>12224</v>
      </c>
      <c r="C72" s="5" t="str">
        <f t="shared" si="3"/>
        <v>All</v>
      </c>
      <c r="D72" t="s">
        <v>12042</v>
      </c>
      <c r="E72" s="5" t="str">
        <f t="shared" si="4"/>
        <v>Wh-A</v>
      </c>
      <c r="G72" s="4">
        <v>0</v>
      </c>
      <c r="H72" s="4">
        <v>59</v>
      </c>
      <c r="I72" s="3">
        <v>141.35</v>
      </c>
      <c r="J72" t="s">
        <v>12225</v>
      </c>
      <c r="K72" t="str">
        <f t="shared" si="5"/>
        <v>Low Stock - Reorder</v>
      </c>
    </row>
    <row r="73" spans="1:11" x14ac:dyDescent="0.3">
      <c r="A73" t="s">
        <v>12226</v>
      </c>
      <c r="B73" t="s">
        <v>12227</v>
      </c>
      <c r="C73" s="5" t="str">
        <f t="shared" si="3"/>
        <v>Air</v>
      </c>
      <c r="D73" t="s">
        <v>12060</v>
      </c>
      <c r="E73" s="5" t="str">
        <f t="shared" si="4"/>
        <v>Wh-A</v>
      </c>
      <c r="G73" s="4">
        <v>0</v>
      </c>
      <c r="H73" s="4">
        <v>167</v>
      </c>
      <c r="I73" s="3">
        <v>269.33</v>
      </c>
      <c r="J73" t="s">
        <v>12194</v>
      </c>
      <c r="K73" t="str">
        <f t="shared" si="5"/>
        <v>Low Stock - Reorder</v>
      </c>
    </row>
    <row r="74" spans="1:11" x14ac:dyDescent="0.3">
      <c r="A74" t="s">
        <v>12228</v>
      </c>
      <c r="B74" t="s">
        <v>12229</v>
      </c>
      <c r="C74" s="5" t="str">
        <f t="shared" si="3"/>
        <v>Among</v>
      </c>
      <c r="D74" t="s">
        <v>12038</v>
      </c>
      <c r="E74" s="5" t="str">
        <f t="shared" si="4"/>
        <v>Wh-C</v>
      </c>
      <c r="G74" s="4">
        <v>0</v>
      </c>
      <c r="H74" s="4">
        <v>136</v>
      </c>
      <c r="I74" s="3">
        <v>289.61</v>
      </c>
      <c r="J74" t="s">
        <v>12230</v>
      </c>
      <c r="K74" t="str">
        <f t="shared" si="5"/>
        <v>Low Stock - Reorder</v>
      </c>
    </row>
    <row r="75" spans="1:11" x14ac:dyDescent="0.3">
      <c r="A75" t="s">
        <v>12231</v>
      </c>
      <c r="B75" t="s">
        <v>12232</v>
      </c>
      <c r="C75" s="5" t="str">
        <f t="shared" si="3"/>
        <v>Girl</v>
      </c>
      <c r="D75" t="s">
        <v>12034</v>
      </c>
      <c r="E75" s="5" t="str">
        <f t="shared" si="4"/>
        <v>Wh-B</v>
      </c>
      <c r="G75" s="4">
        <v>0</v>
      </c>
      <c r="H75" s="4">
        <v>74</v>
      </c>
      <c r="I75" s="3">
        <v>391</v>
      </c>
      <c r="J75" t="s">
        <v>12233</v>
      </c>
      <c r="K75" t="str">
        <f t="shared" si="5"/>
        <v>Low Stock - Reorder</v>
      </c>
    </row>
    <row r="76" spans="1:11" x14ac:dyDescent="0.3">
      <c r="A76" t="s">
        <v>12234</v>
      </c>
      <c r="B76" t="s">
        <v>12235</v>
      </c>
      <c r="C76" s="5" t="str">
        <f t="shared" si="3"/>
        <v>Interview</v>
      </c>
      <c r="D76" t="s">
        <v>12034</v>
      </c>
      <c r="E76" s="5" t="str">
        <f t="shared" si="4"/>
        <v>Wh-B</v>
      </c>
      <c r="G76" s="4">
        <v>0</v>
      </c>
      <c r="H76" s="4">
        <v>55</v>
      </c>
      <c r="I76" s="3">
        <v>174.85</v>
      </c>
      <c r="J76" t="s">
        <v>12236</v>
      </c>
      <c r="K76" t="str">
        <f t="shared" si="5"/>
        <v>Low Stock - Reorder</v>
      </c>
    </row>
    <row r="77" spans="1:11" x14ac:dyDescent="0.3">
      <c r="A77" t="s">
        <v>12237</v>
      </c>
      <c r="B77" t="s">
        <v>12238</v>
      </c>
      <c r="C77" s="5" t="str">
        <f t="shared" si="3"/>
        <v>Position</v>
      </c>
      <c r="D77" t="s">
        <v>12042</v>
      </c>
      <c r="E77" s="5" t="str">
        <f t="shared" si="4"/>
        <v>Wh-A</v>
      </c>
      <c r="F77">
        <v>554</v>
      </c>
      <c r="G77" s="4">
        <v>554</v>
      </c>
      <c r="H77" s="4">
        <v>63</v>
      </c>
      <c r="I77" s="3">
        <v>261.85000000000002</v>
      </c>
      <c r="J77" t="s">
        <v>12239</v>
      </c>
      <c r="K77" t="str">
        <f t="shared" si="5"/>
        <v>Healthy Stock</v>
      </c>
    </row>
    <row r="78" spans="1:11" x14ac:dyDescent="0.3">
      <c r="A78" t="s">
        <v>12240</v>
      </c>
      <c r="B78" t="s">
        <v>12241</v>
      </c>
      <c r="C78" s="5" t="str">
        <f t="shared" si="3"/>
        <v>Follow</v>
      </c>
      <c r="D78" t="s">
        <v>12060</v>
      </c>
      <c r="E78" s="5" t="str">
        <f t="shared" si="4"/>
        <v>Wh-A</v>
      </c>
      <c r="F78">
        <v>300</v>
      </c>
      <c r="G78" s="4">
        <v>300</v>
      </c>
      <c r="H78" s="4">
        <v>177</v>
      </c>
      <c r="I78" s="3">
        <v>483.36</v>
      </c>
      <c r="J78" t="s">
        <v>12162</v>
      </c>
      <c r="K78" t="str">
        <f t="shared" si="5"/>
        <v>Healthy Stock</v>
      </c>
    </row>
    <row r="79" spans="1:11" x14ac:dyDescent="0.3">
      <c r="A79" t="s">
        <v>12242</v>
      </c>
      <c r="B79" t="s">
        <v>12166</v>
      </c>
      <c r="C79" s="5" t="str">
        <f t="shared" si="3"/>
        <v>From</v>
      </c>
      <c r="D79" t="s">
        <v>12042</v>
      </c>
      <c r="E79" s="5" t="str">
        <f t="shared" si="4"/>
        <v>Wh-A</v>
      </c>
      <c r="G79" s="4">
        <v>0</v>
      </c>
      <c r="H79" s="4">
        <v>104</v>
      </c>
      <c r="I79" s="3">
        <v>20.69</v>
      </c>
      <c r="J79" t="s">
        <v>12243</v>
      </c>
      <c r="K79" t="str">
        <f t="shared" si="5"/>
        <v>Low Stock - Reorder</v>
      </c>
    </row>
    <row r="80" spans="1:11" x14ac:dyDescent="0.3">
      <c r="A80" t="s">
        <v>12244</v>
      </c>
      <c r="B80" t="s">
        <v>12245</v>
      </c>
      <c r="C80" s="5" t="str">
        <f t="shared" si="3"/>
        <v>Worry</v>
      </c>
      <c r="D80" t="s">
        <v>12034</v>
      </c>
      <c r="E80" s="5" t="str">
        <f t="shared" si="4"/>
        <v>Wh-B</v>
      </c>
      <c r="F80">
        <v>824</v>
      </c>
      <c r="G80" s="4">
        <v>824</v>
      </c>
      <c r="H80" s="4">
        <v>178</v>
      </c>
      <c r="I80" s="3">
        <v>331.82</v>
      </c>
      <c r="J80" t="s">
        <v>12142</v>
      </c>
      <c r="K80" t="str">
        <f t="shared" si="5"/>
        <v>Healthy Stock</v>
      </c>
    </row>
    <row r="81" spans="1:11" x14ac:dyDescent="0.3">
      <c r="A81" t="s">
        <v>12246</v>
      </c>
      <c r="B81" t="s">
        <v>12247</v>
      </c>
      <c r="C81" s="5" t="str">
        <f t="shared" si="3"/>
        <v>End</v>
      </c>
      <c r="D81" t="s">
        <v>12042</v>
      </c>
      <c r="E81" s="5" t="str">
        <f t="shared" si="4"/>
        <v>Wh-A</v>
      </c>
      <c r="G81" s="4">
        <v>0</v>
      </c>
      <c r="H81" s="4">
        <v>67</v>
      </c>
      <c r="I81" s="3">
        <v>340.33</v>
      </c>
      <c r="J81" t="s">
        <v>12248</v>
      </c>
      <c r="K81" t="str">
        <f t="shared" si="5"/>
        <v>Low Stock - Reorder</v>
      </c>
    </row>
    <row r="82" spans="1:11" x14ac:dyDescent="0.3">
      <c r="A82" t="s">
        <v>12249</v>
      </c>
      <c r="B82" t="s">
        <v>12250</v>
      </c>
      <c r="C82" s="5" t="str">
        <f t="shared" si="3"/>
        <v>Quickly</v>
      </c>
      <c r="D82" t="s">
        <v>12060</v>
      </c>
      <c r="E82" s="5" t="str">
        <f t="shared" si="4"/>
        <v>Wh-A</v>
      </c>
      <c r="G82" s="4">
        <v>0</v>
      </c>
      <c r="H82" s="4">
        <v>179</v>
      </c>
      <c r="I82" s="3">
        <v>233.98</v>
      </c>
      <c r="J82" t="s">
        <v>12251</v>
      </c>
      <c r="K82" t="str">
        <f t="shared" si="5"/>
        <v>Low Stock - Reorder</v>
      </c>
    </row>
    <row r="83" spans="1:11" x14ac:dyDescent="0.3">
      <c r="A83" t="s">
        <v>12252</v>
      </c>
      <c r="B83" t="s">
        <v>12253</v>
      </c>
      <c r="C83" s="5" t="str">
        <f t="shared" si="3"/>
        <v>Career</v>
      </c>
      <c r="D83" t="s">
        <v>12042</v>
      </c>
      <c r="E83" s="5" t="str">
        <f t="shared" si="4"/>
        <v>Wh-A</v>
      </c>
      <c r="G83" s="4">
        <v>0</v>
      </c>
      <c r="H83" s="4">
        <v>67</v>
      </c>
      <c r="I83" s="3">
        <v>63.76</v>
      </c>
      <c r="J83" t="s">
        <v>12254</v>
      </c>
      <c r="K83" t="str">
        <f t="shared" si="5"/>
        <v>Low Stock - Reorder</v>
      </c>
    </row>
    <row r="84" spans="1:11" x14ac:dyDescent="0.3">
      <c r="A84" t="s">
        <v>12255</v>
      </c>
      <c r="B84" t="s">
        <v>12256</v>
      </c>
      <c r="C84" s="5" t="str">
        <f t="shared" si="3"/>
        <v>Begin</v>
      </c>
      <c r="D84" t="s">
        <v>12038</v>
      </c>
      <c r="E84" s="5" t="str">
        <f t="shared" si="4"/>
        <v>Wh-C</v>
      </c>
      <c r="G84" s="4">
        <v>0</v>
      </c>
      <c r="H84" s="4">
        <v>165</v>
      </c>
      <c r="I84" s="3">
        <v>466.86</v>
      </c>
      <c r="J84" t="s">
        <v>12257</v>
      </c>
      <c r="K84" t="str">
        <f t="shared" si="5"/>
        <v>Low Stock - Reorder</v>
      </c>
    </row>
    <row r="85" spans="1:11" x14ac:dyDescent="0.3">
      <c r="A85" t="s">
        <v>12258</v>
      </c>
      <c r="B85" t="s">
        <v>12259</v>
      </c>
      <c r="C85" s="5" t="str">
        <f t="shared" si="3"/>
        <v>Eye</v>
      </c>
      <c r="D85" t="s">
        <v>12034</v>
      </c>
      <c r="E85" s="5" t="str">
        <f t="shared" si="4"/>
        <v>Wh-B</v>
      </c>
      <c r="G85" s="4">
        <v>0</v>
      </c>
      <c r="H85" s="4">
        <v>172</v>
      </c>
      <c r="I85" s="3">
        <v>348.65</v>
      </c>
      <c r="J85" t="s">
        <v>12120</v>
      </c>
      <c r="K85" t="str">
        <f t="shared" si="5"/>
        <v>Low Stock - Reorder</v>
      </c>
    </row>
    <row r="86" spans="1:11" x14ac:dyDescent="0.3">
      <c r="A86" t="s">
        <v>12260</v>
      </c>
      <c r="B86" t="s">
        <v>12261</v>
      </c>
      <c r="C86" s="5" t="str">
        <f t="shared" si="3"/>
        <v>Change</v>
      </c>
      <c r="D86" t="s">
        <v>12060</v>
      </c>
      <c r="E86" s="5" t="str">
        <f t="shared" si="4"/>
        <v>Wh-A</v>
      </c>
      <c r="F86">
        <v>566</v>
      </c>
      <c r="G86" s="4">
        <v>566</v>
      </c>
      <c r="H86" s="4">
        <v>200</v>
      </c>
      <c r="I86" s="3">
        <v>420.83</v>
      </c>
      <c r="J86" t="s">
        <v>12129</v>
      </c>
      <c r="K86" t="str">
        <f t="shared" si="5"/>
        <v>Healthy Stock</v>
      </c>
    </row>
    <row r="87" spans="1:11" x14ac:dyDescent="0.3">
      <c r="A87" t="s">
        <v>12262</v>
      </c>
      <c r="B87" t="s">
        <v>12263</v>
      </c>
      <c r="C87" s="5" t="str">
        <f t="shared" si="3"/>
        <v>Individual</v>
      </c>
      <c r="D87" t="s">
        <v>12042</v>
      </c>
      <c r="E87" s="5" t="str">
        <f t="shared" si="4"/>
        <v>Wh-A</v>
      </c>
      <c r="G87" s="4">
        <v>0</v>
      </c>
      <c r="H87" s="4">
        <v>92</v>
      </c>
      <c r="I87" s="3">
        <v>132.84</v>
      </c>
      <c r="J87" t="s">
        <v>12174</v>
      </c>
      <c r="K87" t="str">
        <f t="shared" si="5"/>
        <v>Low Stock - Reorder</v>
      </c>
    </row>
    <row r="88" spans="1:11" x14ac:dyDescent="0.3">
      <c r="A88" t="s">
        <v>12264</v>
      </c>
      <c r="B88" t="s">
        <v>12265</v>
      </c>
      <c r="C88" s="5" t="str">
        <f t="shared" si="3"/>
        <v>And</v>
      </c>
      <c r="D88" t="s">
        <v>12060</v>
      </c>
      <c r="E88" s="5" t="str">
        <f t="shared" si="4"/>
        <v>Wh-A</v>
      </c>
      <c r="G88" s="4">
        <v>0</v>
      </c>
      <c r="H88" s="4">
        <v>56</v>
      </c>
      <c r="I88" s="3">
        <v>320.89999999999998</v>
      </c>
      <c r="J88" t="s">
        <v>12043</v>
      </c>
      <c r="K88" t="str">
        <f t="shared" si="5"/>
        <v>Low Stock - Reorder</v>
      </c>
    </row>
    <row r="89" spans="1:11" x14ac:dyDescent="0.3">
      <c r="A89" t="s">
        <v>12266</v>
      </c>
      <c r="B89" t="s">
        <v>12267</v>
      </c>
      <c r="C89" s="5" t="str">
        <f t="shared" si="3"/>
        <v>Across</v>
      </c>
      <c r="D89" t="s">
        <v>12060</v>
      </c>
      <c r="E89" s="5" t="str">
        <f t="shared" si="4"/>
        <v>Wh-A</v>
      </c>
      <c r="G89" s="4">
        <v>0</v>
      </c>
      <c r="H89" s="4">
        <v>193</v>
      </c>
      <c r="I89" s="3">
        <v>390.3</v>
      </c>
      <c r="J89" t="s">
        <v>12106</v>
      </c>
      <c r="K89" t="str">
        <f t="shared" si="5"/>
        <v>Low Stock - Reorder</v>
      </c>
    </row>
    <row r="90" spans="1:11" x14ac:dyDescent="0.3">
      <c r="A90" t="s">
        <v>12268</v>
      </c>
      <c r="B90" t="s">
        <v>12269</v>
      </c>
      <c r="C90" s="5" t="str">
        <f t="shared" si="3"/>
        <v>Reality</v>
      </c>
      <c r="D90" t="s">
        <v>12034</v>
      </c>
      <c r="E90" s="5" t="str">
        <f t="shared" si="4"/>
        <v>Wh-B</v>
      </c>
      <c r="F90">
        <v>476</v>
      </c>
      <c r="G90" s="4">
        <v>476</v>
      </c>
      <c r="H90" s="4">
        <v>65</v>
      </c>
      <c r="I90" s="3">
        <v>354.55</v>
      </c>
      <c r="J90" t="s">
        <v>12089</v>
      </c>
      <c r="K90" t="str">
        <f t="shared" si="5"/>
        <v>Healthy Stock</v>
      </c>
    </row>
    <row r="91" spans="1:11" x14ac:dyDescent="0.3">
      <c r="A91" t="s">
        <v>12270</v>
      </c>
      <c r="B91" t="s">
        <v>12271</v>
      </c>
      <c r="C91" s="5" t="str">
        <f t="shared" si="3"/>
        <v>Story</v>
      </c>
      <c r="D91" t="s">
        <v>12034</v>
      </c>
      <c r="E91" s="5" t="str">
        <f t="shared" si="4"/>
        <v>Wh-B</v>
      </c>
      <c r="G91" s="4">
        <v>0</v>
      </c>
      <c r="H91" s="4">
        <v>102</v>
      </c>
      <c r="I91" s="3">
        <v>66.37</v>
      </c>
      <c r="J91" t="s">
        <v>12272</v>
      </c>
      <c r="K91" t="str">
        <f t="shared" si="5"/>
        <v>Low Stock - Reorder</v>
      </c>
    </row>
    <row r="92" spans="1:11" x14ac:dyDescent="0.3">
      <c r="A92" t="s">
        <v>12273</v>
      </c>
      <c r="B92" t="s">
        <v>12274</v>
      </c>
      <c r="C92" s="5" t="str">
        <f t="shared" si="3"/>
        <v>Mouth</v>
      </c>
      <c r="D92" t="s">
        <v>12038</v>
      </c>
      <c r="E92" s="5" t="str">
        <f t="shared" si="4"/>
        <v>Wh-C</v>
      </c>
      <c r="G92" s="4">
        <v>0</v>
      </c>
      <c r="H92" s="4">
        <v>176</v>
      </c>
      <c r="I92" s="3">
        <v>15.79</v>
      </c>
      <c r="J92" t="s">
        <v>12275</v>
      </c>
      <c r="K92" t="str">
        <f t="shared" si="5"/>
        <v>Low Stock - Reorder</v>
      </c>
    </row>
    <row r="93" spans="1:11" x14ac:dyDescent="0.3">
      <c r="A93" t="s">
        <v>12276</v>
      </c>
      <c r="B93" t="s">
        <v>12277</v>
      </c>
      <c r="C93" s="5" t="str">
        <f t="shared" si="3"/>
        <v>Throw</v>
      </c>
      <c r="D93" t="s">
        <v>12042</v>
      </c>
      <c r="E93" s="5" t="str">
        <f t="shared" si="4"/>
        <v>Wh-A</v>
      </c>
      <c r="G93" s="4">
        <v>0</v>
      </c>
      <c r="H93" s="4">
        <v>115</v>
      </c>
      <c r="I93" s="3">
        <v>275.98</v>
      </c>
      <c r="J93" t="s">
        <v>12057</v>
      </c>
      <c r="K93" t="str">
        <f t="shared" si="5"/>
        <v>Low Stock - Reorder</v>
      </c>
    </row>
    <row r="94" spans="1:11" x14ac:dyDescent="0.3">
      <c r="A94" t="s">
        <v>12278</v>
      </c>
      <c r="B94" t="s">
        <v>12279</v>
      </c>
      <c r="C94" s="5" t="str">
        <f t="shared" si="3"/>
        <v>Mrs</v>
      </c>
      <c r="D94" t="s">
        <v>12038</v>
      </c>
      <c r="E94" s="5" t="str">
        <f t="shared" si="4"/>
        <v>Wh-C</v>
      </c>
      <c r="G94" s="4">
        <v>0</v>
      </c>
      <c r="H94" s="4">
        <v>50</v>
      </c>
      <c r="I94" s="3">
        <v>7.37</v>
      </c>
      <c r="J94" t="s">
        <v>12239</v>
      </c>
      <c r="K94" t="str">
        <f t="shared" si="5"/>
        <v>Low Stock - Reorder</v>
      </c>
    </row>
    <row r="95" spans="1:11" x14ac:dyDescent="0.3">
      <c r="A95" t="s">
        <v>12280</v>
      </c>
      <c r="B95" t="s">
        <v>12281</v>
      </c>
      <c r="C95" s="5" t="str">
        <f t="shared" si="3"/>
        <v>Natural</v>
      </c>
      <c r="D95" t="s">
        <v>12038</v>
      </c>
      <c r="E95" s="5" t="str">
        <f t="shared" si="4"/>
        <v>Wh-C</v>
      </c>
      <c r="G95" s="4">
        <v>0</v>
      </c>
      <c r="H95" s="4">
        <v>144</v>
      </c>
      <c r="I95" s="3">
        <v>208.1</v>
      </c>
      <c r="J95" t="s">
        <v>12147</v>
      </c>
      <c r="K95" t="str">
        <f t="shared" si="5"/>
        <v>Low Stock - Reorder</v>
      </c>
    </row>
    <row r="96" spans="1:11" x14ac:dyDescent="0.3">
      <c r="A96" t="s">
        <v>12282</v>
      </c>
      <c r="B96" t="s">
        <v>12283</v>
      </c>
      <c r="C96" s="5" t="str">
        <f t="shared" si="3"/>
        <v>Spring</v>
      </c>
      <c r="D96" t="s">
        <v>12034</v>
      </c>
      <c r="E96" s="5" t="str">
        <f t="shared" si="4"/>
        <v>Wh-B</v>
      </c>
      <c r="F96">
        <v>792</v>
      </c>
      <c r="G96" s="4">
        <v>792</v>
      </c>
      <c r="H96" s="4">
        <v>63</v>
      </c>
      <c r="I96" s="3">
        <v>364.66</v>
      </c>
      <c r="J96" t="s">
        <v>12284</v>
      </c>
      <c r="K96" t="str">
        <f t="shared" si="5"/>
        <v>Healthy Stock</v>
      </c>
    </row>
    <row r="97" spans="1:11" x14ac:dyDescent="0.3">
      <c r="A97" t="s">
        <v>12285</v>
      </c>
      <c r="B97" t="s">
        <v>12286</v>
      </c>
      <c r="C97" s="5" t="str">
        <f t="shared" si="3"/>
        <v>Election</v>
      </c>
      <c r="D97" t="s">
        <v>12060</v>
      </c>
      <c r="E97" s="5" t="str">
        <f t="shared" si="4"/>
        <v>Wh-A</v>
      </c>
      <c r="G97" s="4">
        <v>0</v>
      </c>
      <c r="H97" s="4">
        <v>90</v>
      </c>
      <c r="I97" s="3">
        <v>294.23</v>
      </c>
      <c r="J97" t="s">
        <v>12074</v>
      </c>
      <c r="K97" t="str">
        <f t="shared" si="5"/>
        <v>Low Stock - Reorder</v>
      </c>
    </row>
    <row r="98" spans="1:11" x14ac:dyDescent="0.3">
      <c r="A98" t="s">
        <v>12287</v>
      </c>
      <c r="B98" t="s">
        <v>12288</v>
      </c>
      <c r="C98" s="5" t="str">
        <f t="shared" si="3"/>
        <v>Myself</v>
      </c>
      <c r="D98" t="s">
        <v>12034</v>
      </c>
      <c r="E98" s="5" t="str">
        <f t="shared" si="4"/>
        <v>Wh-B</v>
      </c>
      <c r="G98" s="4">
        <v>0</v>
      </c>
      <c r="H98" s="4">
        <v>128</v>
      </c>
      <c r="I98" s="3">
        <v>81.17</v>
      </c>
      <c r="J98" t="s">
        <v>12236</v>
      </c>
      <c r="K98" t="str">
        <f t="shared" si="5"/>
        <v>Low Stock - Reorder</v>
      </c>
    </row>
    <row r="99" spans="1:11" x14ac:dyDescent="0.3">
      <c r="A99" t="s">
        <v>12289</v>
      </c>
      <c r="B99" t="s">
        <v>12290</v>
      </c>
      <c r="C99" s="5" t="str">
        <f t="shared" si="3"/>
        <v>Movement</v>
      </c>
      <c r="D99" t="s">
        <v>12038</v>
      </c>
      <c r="E99" s="5" t="str">
        <f t="shared" si="4"/>
        <v>Wh-C</v>
      </c>
      <c r="G99" s="4">
        <v>0</v>
      </c>
      <c r="H99" s="4">
        <v>197</v>
      </c>
      <c r="I99" s="3">
        <v>412.3</v>
      </c>
      <c r="J99" t="s">
        <v>12135</v>
      </c>
      <c r="K99" t="str">
        <f t="shared" si="5"/>
        <v>Low Stock - Reorder</v>
      </c>
    </row>
    <row r="100" spans="1:11" x14ac:dyDescent="0.3">
      <c r="A100" t="s">
        <v>12291</v>
      </c>
      <c r="B100" t="s">
        <v>12292</v>
      </c>
      <c r="C100" s="5" t="str">
        <f t="shared" si="3"/>
        <v>Feel</v>
      </c>
      <c r="D100" t="s">
        <v>12034</v>
      </c>
      <c r="E100" s="5" t="str">
        <f t="shared" si="4"/>
        <v>Wh-B</v>
      </c>
      <c r="G100" s="4">
        <v>0</v>
      </c>
      <c r="H100" s="4">
        <v>79</v>
      </c>
      <c r="I100" s="3">
        <v>399.5</v>
      </c>
      <c r="J100" t="s">
        <v>12293</v>
      </c>
      <c r="K100" t="str">
        <f t="shared" si="5"/>
        <v>Low Stock - Reorder</v>
      </c>
    </row>
    <row r="101" spans="1:11" x14ac:dyDescent="0.3">
      <c r="A101" t="s">
        <v>12294</v>
      </c>
      <c r="B101" t="s">
        <v>12295</v>
      </c>
      <c r="C101" s="5" t="str">
        <f t="shared" si="3"/>
        <v>Figure</v>
      </c>
      <c r="D101" t="s">
        <v>12042</v>
      </c>
      <c r="E101" s="5" t="str">
        <f t="shared" si="4"/>
        <v>Wh-A</v>
      </c>
      <c r="F101">
        <v>706</v>
      </c>
      <c r="G101" s="4">
        <v>706</v>
      </c>
      <c r="H101" s="4">
        <v>155</v>
      </c>
      <c r="I101" s="3">
        <v>206.89</v>
      </c>
      <c r="J101" t="s">
        <v>12272</v>
      </c>
      <c r="K101" t="str">
        <f t="shared" si="5"/>
        <v>Healthy Stock</v>
      </c>
    </row>
    <row r="102" spans="1:11" x14ac:dyDescent="0.3">
      <c r="A102" t="s">
        <v>12296</v>
      </c>
      <c r="B102" t="s">
        <v>12297</v>
      </c>
      <c r="C102" s="5" t="str">
        <f t="shared" si="3"/>
        <v>Operation</v>
      </c>
      <c r="D102" t="s">
        <v>12038</v>
      </c>
      <c r="E102" s="5" t="str">
        <f t="shared" si="4"/>
        <v>Wh-C</v>
      </c>
      <c r="G102" s="4">
        <v>0</v>
      </c>
      <c r="H102" s="4">
        <v>180</v>
      </c>
      <c r="I102" s="3">
        <v>451.16</v>
      </c>
      <c r="J102" t="s">
        <v>12298</v>
      </c>
      <c r="K102" t="str">
        <f t="shared" si="5"/>
        <v>Low Stock - Reorder</v>
      </c>
    </row>
    <row r="103" spans="1:11" x14ac:dyDescent="0.3">
      <c r="A103" t="s">
        <v>12299</v>
      </c>
      <c r="B103" t="s">
        <v>12300</v>
      </c>
      <c r="C103" s="5" t="str">
        <f t="shared" si="3"/>
        <v>Exist</v>
      </c>
      <c r="D103" t="s">
        <v>12034</v>
      </c>
      <c r="E103" s="5" t="str">
        <f t="shared" si="4"/>
        <v>Wh-B</v>
      </c>
      <c r="G103" s="4">
        <v>0</v>
      </c>
      <c r="H103" s="4">
        <v>67</v>
      </c>
      <c r="I103" s="3">
        <v>455.58</v>
      </c>
      <c r="J103" t="s">
        <v>12049</v>
      </c>
      <c r="K103" t="str">
        <f t="shared" si="5"/>
        <v>Low Stock - Reorder</v>
      </c>
    </row>
    <row r="104" spans="1:11" x14ac:dyDescent="0.3">
      <c r="A104" t="s">
        <v>12301</v>
      </c>
      <c r="B104" t="s">
        <v>12302</v>
      </c>
      <c r="C104" s="5" t="str">
        <f t="shared" si="3"/>
        <v>Become</v>
      </c>
      <c r="D104" t="s">
        <v>12038</v>
      </c>
      <c r="E104" s="5" t="str">
        <f t="shared" si="4"/>
        <v>Wh-C</v>
      </c>
      <c r="F104">
        <v>192</v>
      </c>
      <c r="G104" s="4">
        <v>192</v>
      </c>
      <c r="H104" s="4">
        <v>140</v>
      </c>
      <c r="I104" s="3">
        <v>325.54000000000002</v>
      </c>
      <c r="J104" t="s">
        <v>12225</v>
      </c>
      <c r="K104" t="str">
        <f t="shared" si="5"/>
        <v>Healthy Stock</v>
      </c>
    </row>
    <row r="105" spans="1:11" x14ac:dyDescent="0.3">
      <c r="A105" t="s">
        <v>12303</v>
      </c>
      <c r="B105" t="s">
        <v>12304</v>
      </c>
      <c r="C105" s="5" t="str">
        <f t="shared" si="3"/>
        <v>Improve</v>
      </c>
      <c r="D105" t="s">
        <v>12060</v>
      </c>
      <c r="E105" s="5" t="str">
        <f t="shared" si="4"/>
        <v>Wh-A</v>
      </c>
      <c r="G105" s="4">
        <v>0</v>
      </c>
      <c r="H105" s="4">
        <v>176</v>
      </c>
      <c r="I105" s="3">
        <v>232.5</v>
      </c>
      <c r="J105" t="s">
        <v>12215</v>
      </c>
      <c r="K105" t="str">
        <f t="shared" si="5"/>
        <v>Low Stock - Reorder</v>
      </c>
    </row>
    <row r="106" spans="1:11" x14ac:dyDescent="0.3">
      <c r="A106" t="s">
        <v>12305</v>
      </c>
      <c r="B106" t="s">
        <v>12306</v>
      </c>
      <c r="C106" s="5" t="str">
        <f t="shared" si="3"/>
        <v>Tree</v>
      </c>
      <c r="D106" t="s">
        <v>12038</v>
      </c>
      <c r="E106" s="5" t="str">
        <f t="shared" si="4"/>
        <v>Wh-C</v>
      </c>
      <c r="G106" s="4">
        <v>0</v>
      </c>
      <c r="H106" s="4">
        <v>50</v>
      </c>
      <c r="I106" s="3">
        <v>385.09</v>
      </c>
      <c r="J106" t="s">
        <v>12307</v>
      </c>
      <c r="K106" t="str">
        <f t="shared" si="5"/>
        <v>Low Stock - Reorder</v>
      </c>
    </row>
    <row r="107" spans="1:11" x14ac:dyDescent="0.3">
      <c r="A107" t="s">
        <v>12308</v>
      </c>
      <c r="B107" t="s">
        <v>12309</v>
      </c>
      <c r="C107" s="5" t="str">
        <f t="shared" si="3"/>
        <v>Heavy</v>
      </c>
      <c r="D107" t="s">
        <v>12042</v>
      </c>
      <c r="E107" s="5" t="str">
        <f t="shared" si="4"/>
        <v>Wh-A</v>
      </c>
      <c r="F107">
        <v>296</v>
      </c>
      <c r="G107" s="4">
        <v>296</v>
      </c>
      <c r="H107" s="4">
        <v>55</v>
      </c>
      <c r="I107" s="3">
        <v>132.31</v>
      </c>
      <c r="J107" t="s">
        <v>12310</v>
      </c>
      <c r="K107" t="str">
        <f t="shared" si="5"/>
        <v>Healthy Stock</v>
      </c>
    </row>
    <row r="108" spans="1:11" x14ac:dyDescent="0.3">
      <c r="A108" t="s">
        <v>12311</v>
      </c>
      <c r="B108" t="s">
        <v>12312</v>
      </c>
      <c r="C108" s="5" t="str">
        <f t="shared" si="3"/>
        <v>Oil</v>
      </c>
      <c r="D108" t="s">
        <v>12038</v>
      </c>
      <c r="E108" s="5" t="str">
        <f t="shared" si="4"/>
        <v>Wh-C</v>
      </c>
      <c r="F108">
        <v>386</v>
      </c>
      <c r="G108" s="4">
        <v>386</v>
      </c>
      <c r="H108" s="4">
        <v>61</v>
      </c>
      <c r="I108" s="3">
        <v>150.29</v>
      </c>
      <c r="J108" t="s">
        <v>12313</v>
      </c>
      <c r="K108" t="str">
        <f t="shared" si="5"/>
        <v>Healthy Stock</v>
      </c>
    </row>
    <row r="109" spans="1:11" x14ac:dyDescent="0.3">
      <c r="A109" t="s">
        <v>12314</v>
      </c>
      <c r="B109" t="s">
        <v>12315</v>
      </c>
      <c r="C109" s="5" t="str">
        <f t="shared" si="3"/>
        <v>Approach</v>
      </c>
      <c r="D109" t="s">
        <v>12060</v>
      </c>
      <c r="E109" s="5" t="str">
        <f t="shared" si="4"/>
        <v>Wh-A</v>
      </c>
      <c r="G109" s="4">
        <v>0</v>
      </c>
      <c r="H109" s="4">
        <v>176</v>
      </c>
      <c r="I109" s="3">
        <v>235.1</v>
      </c>
      <c r="J109" t="s">
        <v>12094</v>
      </c>
      <c r="K109" t="str">
        <f t="shared" si="5"/>
        <v>Low Stock - Reorder</v>
      </c>
    </row>
    <row r="110" spans="1:11" x14ac:dyDescent="0.3">
      <c r="A110" t="s">
        <v>12316</v>
      </c>
      <c r="B110" t="s">
        <v>12317</v>
      </c>
      <c r="C110" s="5" t="str">
        <f t="shared" si="3"/>
        <v>Ask</v>
      </c>
      <c r="D110" t="s">
        <v>12042</v>
      </c>
      <c r="E110" s="5" t="str">
        <f t="shared" si="4"/>
        <v>Wh-A</v>
      </c>
      <c r="F110">
        <v>795</v>
      </c>
      <c r="G110" s="4">
        <v>795</v>
      </c>
      <c r="H110" s="4">
        <v>162</v>
      </c>
      <c r="I110" s="3">
        <v>59.7</v>
      </c>
      <c r="J110" t="s">
        <v>12147</v>
      </c>
      <c r="K110" t="str">
        <f t="shared" si="5"/>
        <v>Healthy Stock</v>
      </c>
    </row>
    <row r="111" spans="1:11" x14ac:dyDescent="0.3">
      <c r="A111" t="s">
        <v>12318</v>
      </c>
      <c r="B111" t="s">
        <v>12319</v>
      </c>
      <c r="C111" s="5" t="str">
        <f t="shared" si="3"/>
        <v>In</v>
      </c>
      <c r="D111" t="s">
        <v>12042</v>
      </c>
      <c r="E111" s="5" t="str">
        <f t="shared" si="4"/>
        <v>Wh-A</v>
      </c>
      <c r="G111" s="4">
        <v>0</v>
      </c>
      <c r="H111" s="4">
        <v>76</v>
      </c>
      <c r="I111" s="3">
        <v>222.34</v>
      </c>
      <c r="J111" t="s">
        <v>12200</v>
      </c>
      <c r="K111" t="str">
        <f t="shared" si="5"/>
        <v>Low Stock - Reorder</v>
      </c>
    </row>
    <row r="112" spans="1:11" x14ac:dyDescent="0.3">
      <c r="A112" t="s">
        <v>12320</v>
      </c>
      <c r="B112" t="s">
        <v>12321</v>
      </c>
      <c r="C112" s="5" t="str">
        <f t="shared" si="3"/>
        <v>Pass</v>
      </c>
      <c r="D112" t="s">
        <v>12038</v>
      </c>
      <c r="E112" s="5" t="str">
        <f t="shared" si="4"/>
        <v>Wh-C</v>
      </c>
      <c r="G112" s="4">
        <v>0</v>
      </c>
      <c r="H112" s="4">
        <v>125</v>
      </c>
      <c r="I112" s="3">
        <v>93.33</v>
      </c>
      <c r="J112" t="s">
        <v>12049</v>
      </c>
      <c r="K112" t="str">
        <f t="shared" si="5"/>
        <v>Low Stock - Reorder</v>
      </c>
    </row>
    <row r="113" spans="1:11" x14ac:dyDescent="0.3">
      <c r="A113" t="s">
        <v>12322</v>
      </c>
      <c r="B113" t="s">
        <v>12323</v>
      </c>
      <c r="C113" s="5" t="str">
        <f t="shared" si="3"/>
        <v>Dog</v>
      </c>
      <c r="D113" t="s">
        <v>12042</v>
      </c>
      <c r="E113" s="5" t="str">
        <f t="shared" si="4"/>
        <v>Wh-A</v>
      </c>
      <c r="F113">
        <v>161</v>
      </c>
      <c r="G113" s="4">
        <v>161</v>
      </c>
      <c r="H113" s="4">
        <v>125</v>
      </c>
      <c r="I113" s="3">
        <v>109.28</v>
      </c>
      <c r="J113" t="s">
        <v>12120</v>
      </c>
      <c r="K113" t="str">
        <f t="shared" si="5"/>
        <v>Healthy Stock</v>
      </c>
    </row>
    <row r="114" spans="1:11" x14ac:dyDescent="0.3">
      <c r="A114" t="s">
        <v>12324</v>
      </c>
      <c r="B114" t="s">
        <v>12325</v>
      </c>
      <c r="C114" s="5" t="str">
        <f t="shared" si="3"/>
        <v>Rest</v>
      </c>
      <c r="D114" t="s">
        <v>12060</v>
      </c>
      <c r="E114" s="5" t="str">
        <f t="shared" si="4"/>
        <v>Wh-A</v>
      </c>
      <c r="G114" s="4">
        <v>0</v>
      </c>
      <c r="H114" s="4">
        <v>168</v>
      </c>
      <c r="I114" s="3">
        <v>201.83</v>
      </c>
      <c r="J114" t="s">
        <v>12129</v>
      </c>
      <c r="K114" t="str">
        <f t="shared" si="5"/>
        <v>Low Stock - Reorder</v>
      </c>
    </row>
    <row r="115" spans="1:11" x14ac:dyDescent="0.3">
      <c r="A115" t="s">
        <v>12326</v>
      </c>
      <c r="B115" t="s">
        <v>12327</v>
      </c>
      <c r="C115" s="5" t="str">
        <f t="shared" si="3"/>
        <v>See</v>
      </c>
      <c r="D115" t="s">
        <v>12042</v>
      </c>
      <c r="E115" s="5" t="str">
        <f t="shared" si="4"/>
        <v>Wh-A</v>
      </c>
      <c r="F115">
        <v>35</v>
      </c>
      <c r="G115" s="4">
        <v>35</v>
      </c>
      <c r="H115" s="4">
        <v>139</v>
      </c>
      <c r="I115" s="3">
        <v>159.44999999999999</v>
      </c>
      <c r="J115" t="s">
        <v>12039</v>
      </c>
      <c r="K115" t="str">
        <f t="shared" si="5"/>
        <v>Low Stock - Reorder</v>
      </c>
    </row>
    <row r="116" spans="1:11" x14ac:dyDescent="0.3">
      <c r="A116" t="s">
        <v>12328</v>
      </c>
      <c r="B116" t="s">
        <v>12329</v>
      </c>
      <c r="C116" s="5" t="str">
        <f t="shared" si="3"/>
        <v>Her</v>
      </c>
      <c r="D116" t="s">
        <v>12042</v>
      </c>
      <c r="E116" s="5" t="str">
        <f t="shared" si="4"/>
        <v>Wh-A</v>
      </c>
      <c r="F116">
        <v>655</v>
      </c>
      <c r="G116" s="4">
        <v>655</v>
      </c>
      <c r="H116" s="4">
        <v>197</v>
      </c>
      <c r="I116" s="3">
        <v>38.04</v>
      </c>
      <c r="J116" t="s">
        <v>12159</v>
      </c>
      <c r="K116" t="str">
        <f t="shared" si="5"/>
        <v>Healthy Stock</v>
      </c>
    </row>
    <row r="117" spans="1:11" x14ac:dyDescent="0.3">
      <c r="A117" t="s">
        <v>12330</v>
      </c>
      <c r="B117" t="s">
        <v>12331</v>
      </c>
      <c r="C117" s="5" t="str">
        <f t="shared" si="3"/>
        <v>Star</v>
      </c>
      <c r="D117" t="s">
        <v>12038</v>
      </c>
      <c r="E117" s="5" t="str">
        <f t="shared" si="4"/>
        <v>Wh-C</v>
      </c>
      <c r="G117" s="4">
        <v>0</v>
      </c>
      <c r="H117" s="4">
        <v>173</v>
      </c>
      <c r="I117" s="3">
        <v>67.42</v>
      </c>
      <c r="J117" t="s">
        <v>12332</v>
      </c>
      <c r="K117" t="str">
        <f t="shared" si="5"/>
        <v>Low Stock - Reorder</v>
      </c>
    </row>
    <row r="118" spans="1:11" x14ac:dyDescent="0.3">
      <c r="A118" t="s">
        <v>12333</v>
      </c>
      <c r="B118" t="s">
        <v>12334</v>
      </c>
      <c r="C118" s="5" t="str">
        <f t="shared" si="3"/>
        <v>Three</v>
      </c>
      <c r="D118" t="s">
        <v>12060</v>
      </c>
      <c r="E118" s="5" t="str">
        <f t="shared" si="4"/>
        <v>Wh-A</v>
      </c>
      <c r="G118" s="4">
        <v>0</v>
      </c>
      <c r="H118" s="4">
        <v>148</v>
      </c>
      <c r="I118" s="3">
        <v>404.41</v>
      </c>
      <c r="J118" t="s">
        <v>12159</v>
      </c>
      <c r="K118" t="str">
        <f t="shared" si="5"/>
        <v>Low Stock - Reorder</v>
      </c>
    </row>
    <row r="119" spans="1:11" x14ac:dyDescent="0.3">
      <c r="A119" t="s">
        <v>12335</v>
      </c>
      <c r="B119" t="s">
        <v>12336</v>
      </c>
      <c r="C119" s="5" t="str">
        <f t="shared" si="3"/>
        <v>Still</v>
      </c>
      <c r="D119" t="s">
        <v>12034</v>
      </c>
      <c r="E119" s="5" t="str">
        <f t="shared" si="4"/>
        <v>Wh-B</v>
      </c>
      <c r="F119">
        <v>669</v>
      </c>
      <c r="G119" s="4">
        <v>669</v>
      </c>
      <c r="H119" s="4">
        <v>102</v>
      </c>
      <c r="I119" s="3">
        <v>220.74</v>
      </c>
      <c r="J119" t="s">
        <v>12156</v>
      </c>
      <c r="K119" t="str">
        <f t="shared" si="5"/>
        <v>Healthy Stock</v>
      </c>
    </row>
    <row r="120" spans="1:11" x14ac:dyDescent="0.3">
      <c r="A120" t="s">
        <v>12337</v>
      </c>
      <c r="B120" t="s">
        <v>12338</v>
      </c>
      <c r="C120" s="5" t="str">
        <f t="shared" si="3"/>
        <v>Doctor</v>
      </c>
      <c r="D120" t="s">
        <v>12042</v>
      </c>
      <c r="E120" s="5" t="str">
        <f t="shared" si="4"/>
        <v>Wh-A</v>
      </c>
      <c r="F120">
        <v>710</v>
      </c>
      <c r="G120" s="4">
        <v>710</v>
      </c>
      <c r="H120" s="4">
        <v>131</v>
      </c>
      <c r="I120" s="3">
        <v>356.46</v>
      </c>
      <c r="J120" t="s">
        <v>12049</v>
      </c>
      <c r="K120" t="str">
        <f t="shared" si="5"/>
        <v>Healthy Stock</v>
      </c>
    </row>
    <row r="121" spans="1:11" x14ac:dyDescent="0.3">
      <c r="A121" t="s">
        <v>12339</v>
      </c>
      <c r="B121" t="s">
        <v>12340</v>
      </c>
      <c r="C121" s="5" t="str">
        <f t="shared" si="3"/>
        <v>About</v>
      </c>
      <c r="D121" t="s">
        <v>12038</v>
      </c>
      <c r="E121" s="5" t="str">
        <f t="shared" si="4"/>
        <v>Wh-C</v>
      </c>
      <c r="F121">
        <v>33</v>
      </c>
      <c r="G121" s="4">
        <v>33</v>
      </c>
      <c r="H121" s="4">
        <v>150</v>
      </c>
      <c r="I121" s="3">
        <v>455.59</v>
      </c>
      <c r="J121" t="s">
        <v>12054</v>
      </c>
      <c r="K121" t="str">
        <f t="shared" si="5"/>
        <v>Low Stock - Reorder</v>
      </c>
    </row>
    <row r="122" spans="1:11" x14ac:dyDescent="0.3">
      <c r="A122" t="s">
        <v>12341</v>
      </c>
      <c r="B122" t="s">
        <v>12342</v>
      </c>
      <c r="C122" s="5" t="str">
        <f t="shared" si="3"/>
        <v>Until</v>
      </c>
      <c r="D122" t="s">
        <v>12038</v>
      </c>
      <c r="E122" s="5" t="str">
        <f t="shared" si="4"/>
        <v>Wh-C</v>
      </c>
      <c r="G122" s="4">
        <v>0</v>
      </c>
      <c r="H122" s="4">
        <v>107</v>
      </c>
      <c r="I122" s="3">
        <v>51.33</v>
      </c>
      <c r="J122" t="s">
        <v>12343</v>
      </c>
      <c r="K122" t="str">
        <f t="shared" si="5"/>
        <v>Low Stock - Reorder</v>
      </c>
    </row>
    <row r="123" spans="1:11" x14ac:dyDescent="0.3">
      <c r="A123" t="s">
        <v>12344</v>
      </c>
      <c r="B123" t="s">
        <v>12345</v>
      </c>
      <c r="C123" s="5" t="str">
        <f t="shared" si="3"/>
        <v>Then</v>
      </c>
      <c r="D123" t="s">
        <v>12034</v>
      </c>
      <c r="E123" s="5" t="str">
        <f t="shared" si="4"/>
        <v>Wh-B</v>
      </c>
      <c r="F123">
        <v>811</v>
      </c>
      <c r="G123" s="4">
        <v>811</v>
      </c>
      <c r="H123" s="4">
        <v>160</v>
      </c>
      <c r="I123" s="3">
        <v>195.02</v>
      </c>
      <c r="J123" t="s">
        <v>12197</v>
      </c>
      <c r="K123" t="str">
        <f t="shared" si="5"/>
        <v>Healthy Stock</v>
      </c>
    </row>
    <row r="124" spans="1:11" x14ac:dyDescent="0.3">
      <c r="A124" t="s">
        <v>12346</v>
      </c>
      <c r="B124" t="s">
        <v>12347</v>
      </c>
      <c r="C124" s="5" t="str">
        <f t="shared" si="3"/>
        <v>Protect</v>
      </c>
      <c r="D124" t="s">
        <v>12042</v>
      </c>
      <c r="E124" s="5" t="str">
        <f t="shared" si="4"/>
        <v>Wh-A</v>
      </c>
      <c r="G124" s="4">
        <v>0</v>
      </c>
      <c r="H124" s="4">
        <v>123</v>
      </c>
      <c r="I124" s="3">
        <v>329.71</v>
      </c>
      <c r="J124" t="s">
        <v>12272</v>
      </c>
      <c r="K124" t="str">
        <f t="shared" si="5"/>
        <v>Low Stock - Reorder</v>
      </c>
    </row>
    <row r="125" spans="1:11" x14ac:dyDescent="0.3">
      <c r="A125" t="s">
        <v>12348</v>
      </c>
      <c r="B125" t="s">
        <v>12349</v>
      </c>
      <c r="C125" s="5" t="str">
        <f t="shared" si="3"/>
        <v>Wait</v>
      </c>
      <c r="D125" t="s">
        <v>12034</v>
      </c>
      <c r="E125" s="5" t="str">
        <f t="shared" si="4"/>
        <v>Wh-B</v>
      </c>
      <c r="F125">
        <v>753</v>
      </c>
      <c r="G125" s="4">
        <v>753</v>
      </c>
      <c r="H125" s="4">
        <v>121</v>
      </c>
      <c r="I125" s="3">
        <v>82.6</v>
      </c>
      <c r="J125" t="s">
        <v>12222</v>
      </c>
      <c r="K125" t="str">
        <f t="shared" si="5"/>
        <v>Healthy Stock</v>
      </c>
    </row>
    <row r="126" spans="1:11" x14ac:dyDescent="0.3">
      <c r="A126" t="s">
        <v>12350</v>
      </c>
      <c r="B126" t="s">
        <v>12351</v>
      </c>
      <c r="C126" s="5" t="str">
        <f t="shared" si="3"/>
        <v>Thought</v>
      </c>
      <c r="D126" t="s">
        <v>12060</v>
      </c>
      <c r="E126" s="5" t="str">
        <f t="shared" si="4"/>
        <v>Wh-A</v>
      </c>
      <c r="G126" s="4">
        <v>0</v>
      </c>
      <c r="H126" s="4">
        <v>194</v>
      </c>
      <c r="I126" s="3">
        <v>142.38</v>
      </c>
      <c r="J126" t="s">
        <v>12352</v>
      </c>
      <c r="K126" t="str">
        <f t="shared" si="5"/>
        <v>Low Stock - Reorder</v>
      </c>
    </row>
    <row r="127" spans="1:11" x14ac:dyDescent="0.3">
      <c r="A127" t="s">
        <v>12353</v>
      </c>
      <c r="B127" t="s">
        <v>12354</v>
      </c>
      <c r="C127" s="5" t="str">
        <f t="shared" si="3"/>
        <v>Drive</v>
      </c>
      <c r="D127" t="s">
        <v>12034</v>
      </c>
      <c r="E127" s="5" t="str">
        <f t="shared" si="4"/>
        <v>Wh-B</v>
      </c>
      <c r="F127">
        <v>718</v>
      </c>
      <c r="G127" s="4">
        <v>718</v>
      </c>
      <c r="H127" s="4">
        <v>178</v>
      </c>
      <c r="I127" s="3">
        <v>373.98</v>
      </c>
      <c r="J127" t="s">
        <v>12039</v>
      </c>
      <c r="K127" t="str">
        <f t="shared" si="5"/>
        <v>Healthy Stock</v>
      </c>
    </row>
    <row r="128" spans="1:11" x14ac:dyDescent="0.3">
      <c r="A128" t="s">
        <v>12355</v>
      </c>
      <c r="B128" t="s">
        <v>12356</v>
      </c>
      <c r="C128" s="5" t="str">
        <f t="shared" si="3"/>
        <v>Blood</v>
      </c>
      <c r="D128" t="s">
        <v>12042</v>
      </c>
      <c r="E128" s="5" t="str">
        <f t="shared" si="4"/>
        <v>Wh-A</v>
      </c>
      <c r="F128">
        <v>563</v>
      </c>
      <c r="G128" s="4">
        <v>563</v>
      </c>
      <c r="H128" s="4">
        <v>143</v>
      </c>
      <c r="I128" s="3">
        <v>279.24</v>
      </c>
      <c r="J128" t="s">
        <v>12103</v>
      </c>
      <c r="K128" t="str">
        <f t="shared" si="5"/>
        <v>Healthy Stock</v>
      </c>
    </row>
    <row r="129" spans="1:11" x14ac:dyDescent="0.3">
      <c r="A129" t="s">
        <v>12357</v>
      </c>
      <c r="B129" t="s">
        <v>12358</v>
      </c>
      <c r="C129" s="5" t="str">
        <f t="shared" si="3"/>
        <v>Also</v>
      </c>
      <c r="D129" t="s">
        <v>12034</v>
      </c>
      <c r="E129" s="5" t="str">
        <f t="shared" si="4"/>
        <v>Wh-B</v>
      </c>
      <c r="F129">
        <v>999</v>
      </c>
      <c r="G129" s="4">
        <v>999</v>
      </c>
      <c r="H129" s="4">
        <v>135</v>
      </c>
      <c r="I129" s="3">
        <v>229.28</v>
      </c>
      <c r="J129" t="s">
        <v>12123</v>
      </c>
      <c r="K129" t="str">
        <f t="shared" si="5"/>
        <v>Healthy Stock</v>
      </c>
    </row>
    <row r="130" spans="1:11" x14ac:dyDescent="0.3">
      <c r="A130" t="s">
        <v>12359</v>
      </c>
      <c r="B130" t="s">
        <v>12360</v>
      </c>
      <c r="C130" s="5" t="str">
        <f t="shared" ref="C130:C193" si="6">PROPER(TRIM(B130))</f>
        <v>Impact</v>
      </c>
      <c r="D130" t="s">
        <v>12060</v>
      </c>
      <c r="E130" s="5" t="str">
        <f t="shared" ref="E130:E193" si="7">PROPER(TRIM(D130))</f>
        <v>Wh-A</v>
      </c>
      <c r="G130" s="4">
        <v>0</v>
      </c>
      <c r="H130" s="4">
        <v>163</v>
      </c>
      <c r="I130" s="3">
        <v>429.34</v>
      </c>
      <c r="J130" t="s">
        <v>12361</v>
      </c>
      <c r="K130" t="str">
        <f t="shared" ref="K130:K193" si="8">IF(OR(ISBLANK(G130), G130&lt;=H130), "Low Stock - Reorder", "Healthy Stock")</f>
        <v>Low Stock - Reorder</v>
      </c>
    </row>
    <row r="131" spans="1:11" x14ac:dyDescent="0.3">
      <c r="A131" t="s">
        <v>12362</v>
      </c>
      <c r="B131" t="s">
        <v>12363</v>
      </c>
      <c r="C131" s="5" t="str">
        <f t="shared" si="6"/>
        <v>Site</v>
      </c>
      <c r="D131" t="s">
        <v>12042</v>
      </c>
      <c r="E131" s="5" t="str">
        <f t="shared" si="7"/>
        <v>Wh-A</v>
      </c>
      <c r="G131" s="4">
        <v>0</v>
      </c>
      <c r="H131" s="4">
        <v>135</v>
      </c>
      <c r="I131" s="3">
        <v>416.92</v>
      </c>
      <c r="J131" t="s">
        <v>12343</v>
      </c>
      <c r="K131" t="str">
        <f t="shared" si="8"/>
        <v>Low Stock - Reorder</v>
      </c>
    </row>
    <row r="132" spans="1:11" x14ac:dyDescent="0.3">
      <c r="A132" t="s">
        <v>12364</v>
      </c>
      <c r="B132" t="s">
        <v>12365</v>
      </c>
      <c r="C132" s="5" t="str">
        <f t="shared" si="6"/>
        <v>Room</v>
      </c>
      <c r="D132" t="s">
        <v>12042</v>
      </c>
      <c r="E132" s="5" t="str">
        <f t="shared" si="7"/>
        <v>Wh-A</v>
      </c>
      <c r="G132" s="4">
        <v>0</v>
      </c>
      <c r="H132" s="4">
        <v>80</v>
      </c>
      <c r="I132" s="3">
        <v>19.940000000000001</v>
      </c>
      <c r="J132" t="s">
        <v>12171</v>
      </c>
      <c r="K132" t="str">
        <f t="shared" si="8"/>
        <v>Low Stock - Reorder</v>
      </c>
    </row>
    <row r="133" spans="1:11" x14ac:dyDescent="0.3">
      <c r="A133" t="s">
        <v>12366</v>
      </c>
      <c r="B133" t="s">
        <v>12367</v>
      </c>
      <c r="C133" s="5" t="str">
        <f t="shared" si="6"/>
        <v>Level</v>
      </c>
      <c r="D133" t="s">
        <v>12038</v>
      </c>
      <c r="E133" s="5" t="str">
        <f t="shared" si="7"/>
        <v>Wh-C</v>
      </c>
      <c r="G133" s="4">
        <v>0</v>
      </c>
      <c r="H133" s="4">
        <v>177</v>
      </c>
      <c r="I133" s="3">
        <v>9.16</v>
      </c>
      <c r="J133" t="s">
        <v>12310</v>
      </c>
      <c r="K133" t="str">
        <f t="shared" si="8"/>
        <v>Low Stock - Reorder</v>
      </c>
    </row>
    <row r="134" spans="1:11" x14ac:dyDescent="0.3">
      <c r="A134" t="s">
        <v>12368</v>
      </c>
      <c r="B134" t="s">
        <v>12369</v>
      </c>
      <c r="C134" s="5" t="str">
        <f t="shared" si="6"/>
        <v>Class</v>
      </c>
      <c r="D134" t="s">
        <v>12038</v>
      </c>
      <c r="E134" s="5" t="str">
        <f t="shared" si="7"/>
        <v>Wh-C</v>
      </c>
      <c r="G134" s="4">
        <v>0</v>
      </c>
      <c r="H134" s="4">
        <v>186</v>
      </c>
      <c r="I134" s="3">
        <v>248.89</v>
      </c>
      <c r="J134" t="s">
        <v>12207</v>
      </c>
      <c r="K134" t="str">
        <f t="shared" si="8"/>
        <v>Low Stock - Reorder</v>
      </c>
    </row>
    <row r="135" spans="1:11" x14ac:dyDescent="0.3">
      <c r="A135" t="s">
        <v>12370</v>
      </c>
      <c r="B135" t="s">
        <v>12371</v>
      </c>
      <c r="C135" s="5" t="str">
        <f t="shared" si="6"/>
        <v>Green</v>
      </c>
      <c r="D135" t="s">
        <v>12038</v>
      </c>
      <c r="E135" s="5" t="str">
        <f t="shared" si="7"/>
        <v>Wh-C</v>
      </c>
      <c r="F135">
        <v>94</v>
      </c>
      <c r="G135" s="4">
        <v>94</v>
      </c>
      <c r="H135" s="4">
        <v>98</v>
      </c>
      <c r="I135" s="3">
        <v>175.12</v>
      </c>
      <c r="J135" t="s">
        <v>12174</v>
      </c>
      <c r="K135" t="str">
        <f t="shared" si="8"/>
        <v>Low Stock - Reorder</v>
      </c>
    </row>
    <row r="136" spans="1:11" x14ac:dyDescent="0.3">
      <c r="A136" t="s">
        <v>12372</v>
      </c>
      <c r="B136" t="s">
        <v>12373</v>
      </c>
      <c r="C136" s="5" t="str">
        <f t="shared" si="6"/>
        <v>Watch</v>
      </c>
      <c r="D136" t="s">
        <v>12042</v>
      </c>
      <c r="E136" s="5" t="str">
        <f t="shared" si="7"/>
        <v>Wh-A</v>
      </c>
      <c r="F136">
        <v>671</v>
      </c>
      <c r="G136" s="4">
        <v>671</v>
      </c>
      <c r="H136" s="4">
        <v>131</v>
      </c>
      <c r="I136" s="3">
        <v>282.85000000000002</v>
      </c>
      <c r="J136" t="s">
        <v>12135</v>
      </c>
      <c r="K136" t="str">
        <f t="shared" si="8"/>
        <v>Healthy Stock</v>
      </c>
    </row>
    <row r="137" spans="1:11" x14ac:dyDescent="0.3">
      <c r="A137" t="s">
        <v>12374</v>
      </c>
      <c r="B137" t="s">
        <v>12375</v>
      </c>
      <c r="C137" s="5" t="str">
        <f t="shared" si="6"/>
        <v>Order</v>
      </c>
      <c r="D137" t="s">
        <v>12034</v>
      </c>
      <c r="E137" s="5" t="str">
        <f t="shared" si="7"/>
        <v>Wh-B</v>
      </c>
      <c r="G137" s="4">
        <v>0</v>
      </c>
      <c r="H137" s="4">
        <v>113</v>
      </c>
      <c r="I137" s="3">
        <v>160.25</v>
      </c>
      <c r="J137" t="s">
        <v>12150</v>
      </c>
      <c r="K137" t="str">
        <f t="shared" si="8"/>
        <v>Low Stock - Reorder</v>
      </c>
    </row>
    <row r="138" spans="1:11" x14ac:dyDescent="0.3">
      <c r="A138" t="s">
        <v>12376</v>
      </c>
      <c r="B138" t="s">
        <v>12377</v>
      </c>
      <c r="C138" s="5" t="str">
        <f t="shared" si="6"/>
        <v>Cultural</v>
      </c>
      <c r="D138" t="s">
        <v>12060</v>
      </c>
      <c r="E138" s="5" t="str">
        <f t="shared" si="7"/>
        <v>Wh-A</v>
      </c>
      <c r="F138">
        <v>392</v>
      </c>
      <c r="G138" s="4">
        <v>392</v>
      </c>
      <c r="H138" s="4">
        <v>135</v>
      </c>
      <c r="I138" s="3">
        <v>334.43</v>
      </c>
      <c r="J138" t="s">
        <v>12103</v>
      </c>
      <c r="K138" t="str">
        <f t="shared" si="8"/>
        <v>Healthy Stock</v>
      </c>
    </row>
    <row r="139" spans="1:11" x14ac:dyDescent="0.3">
      <c r="A139" t="s">
        <v>12378</v>
      </c>
      <c r="B139" t="s">
        <v>12379</v>
      </c>
      <c r="C139" s="5" t="str">
        <f t="shared" si="6"/>
        <v>Away</v>
      </c>
      <c r="D139" t="s">
        <v>12038</v>
      </c>
      <c r="E139" s="5" t="str">
        <f t="shared" si="7"/>
        <v>Wh-C</v>
      </c>
      <c r="G139" s="4">
        <v>0</v>
      </c>
      <c r="H139" s="4">
        <v>200</v>
      </c>
      <c r="I139" s="3">
        <v>436.92</v>
      </c>
      <c r="J139" t="s">
        <v>12230</v>
      </c>
      <c r="K139" t="str">
        <f t="shared" si="8"/>
        <v>Low Stock - Reorder</v>
      </c>
    </row>
    <row r="140" spans="1:11" x14ac:dyDescent="0.3">
      <c r="A140" t="s">
        <v>12380</v>
      </c>
      <c r="B140" t="s">
        <v>12381</v>
      </c>
      <c r="C140" s="5" t="str">
        <f t="shared" si="6"/>
        <v>Realize</v>
      </c>
      <c r="D140" t="s">
        <v>12038</v>
      </c>
      <c r="E140" s="5" t="str">
        <f t="shared" si="7"/>
        <v>Wh-C</v>
      </c>
      <c r="F140">
        <v>77</v>
      </c>
      <c r="G140" s="4">
        <v>77</v>
      </c>
      <c r="H140" s="4">
        <v>171</v>
      </c>
      <c r="I140" s="3">
        <v>439.36</v>
      </c>
      <c r="J140" t="s">
        <v>12111</v>
      </c>
      <c r="K140" t="str">
        <f t="shared" si="8"/>
        <v>Low Stock - Reorder</v>
      </c>
    </row>
    <row r="141" spans="1:11" x14ac:dyDescent="0.3">
      <c r="A141" t="s">
        <v>12382</v>
      </c>
      <c r="B141" t="s">
        <v>12383</v>
      </c>
      <c r="C141" s="5" t="str">
        <f t="shared" si="6"/>
        <v>Hour</v>
      </c>
      <c r="D141" t="s">
        <v>12038</v>
      </c>
      <c r="E141" s="5" t="str">
        <f t="shared" si="7"/>
        <v>Wh-C</v>
      </c>
      <c r="F141">
        <v>223</v>
      </c>
      <c r="G141" s="4">
        <v>223</v>
      </c>
      <c r="H141" s="4">
        <v>94</v>
      </c>
      <c r="I141" s="3">
        <v>229.9</v>
      </c>
      <c r="J141" t="s">
        <v>12313</v>
      </c>
      <c r="K141" t="str">
        <f t="shared" si="8"/>
        <v>Healthy Stock</v>
      </c>
    </row>
    <row r="142" spans="1:11" x14ac:dyDescent="0.3">
      <c r="A142" t="s">
        <v>12384</v>
      </c>
      <c r="B142" t="s">
        <v>12385</v>
      </c>
      <c r="C142" s="5" t="str">
        <f t="shared" si="6"/>
        <v>Bit</v>
      </c>
      <c r="D142" t="s">
        <v>12038</v>
      </c>
      <c r="E142" s="5" t="str">
        <f t="shared" si="7"/>
        <v>Wh-C</v>
      </c>
      <c r="G142" s="4">
        <v>0</v>
      </c>
      <c r="H142" s="4">
        <v>135</v>
      </c>
      <c r="I142" s="3">
        <v>267.33</v>
      </c>
      <c r="J142" t="s">
        <v>12156</v>
      </c>
      <c r="K142" t="str">
        <f t="shared" si="8"/>
        <v>Low Stock - Reorder</v>
      </c>
    </row>
    <row r="143" spans="1:11" x14ac:dyDescent="0.3">
      <c r="A143" t="s">
        <v>12386</v>
      </c>
      <c r="B143" t="s">
        <v>12238</v>
      </c>
      <c r="C143" s="5" t="str">
        <f t="shared" si="6"/>
        <v>Position</v>
      </c>
      <c r="D143" t="s">
        <v>12060</v>
      </c>
      <c r="E143" s="5" t="str">
        <f t="shared" si="7"/>
        <v>Wh-A</v>
      </c>
      <c r="G143" s="4">
        <v>0</v>
      </c>
      <c r="H143" s="4">
        <v>158</v>
      </c>
      <c r="I143" s="3">
        <v>345.42</v>
      </c>
      <c r="J143" t="s">
        <v>12257</v>
      </c>
      <c r="K143" t="str">
        <f t="shared" si="8"/>
        <v>Low Stock - Reorder</v>
      </c>
    </row>
    <row r="144" spans="1:11" x14ac:dyDescent="0.3">
      <c r="A144" t="s">
        <v>12387</v>
      </c>
      <c r="B144" t="s">
        <v>12388</v>
      </c>
      <c r="C144" s="5" t="str">
        <f t="shared" si="6"/>
        <v>Interest</v>
      </c>
      <c r="D144" t="s">
        <v>12034</v>
      </c>
      <c r="E144" s="5" t="str">
        <f t="shared" si="7"/>
        <v>Wh-B</v>
      </c>
      <c r="G144" s="4">
        <v>0</v>
      </c>
      <c r="H144" s="4">
        <v>156</v>
      </c>
      <c r="I144" s="3">
        <v>382.83</v>
      </c>
      <c r="J144" t="s">
        <v>12046</v>
      </c>
      <c r="K144" t="str">
        <f t="shared" si="8"/>
        <v>Low Stock - Reorder</v>
      </c>
    </row>
    <row r="145" spans="1:11" x14ac:dyDescent="0.3">
      <c r="A145" t="s">
        <v>12389</v>
      </c>
      <c r="B145" t="s">
        <v>12390</v>
      </c>
      <c r="C145" s="5" t="str">
        <f t="shared" si="6"/>
        <v>Rise</v>
      </c>
      <c r="D145" t="s">
        <v>12038</v>
      </c>
      <c r="E145" s="5" t="str">
        <f t="shared" si="7"/>
        <v>Wh-C</v>
      </c>
      <c r="G145" s="4">
        <v>0</v>
      </c>
      <c r="H145" s="4">
        <v>69</v>
      </c>
      <c r="I145" s="3">
        <v>163.32</v>
      </c>
      <c r="J145" t="s">
        <v>12049</v>
      </c>
      <c r="K145" t="str">
        <f t="shared" si="8"/>
        <v>Low Stock - Reorder</v>
      </c>
    </row>
    <row r="146" spans="1:11" x14ac:dyDescent="0.3">
      <c r="A146" t="s">
        <v>12391</v>
      </c>
      <c r="B146" t="s">
        <v>12392</v>
      </c>
      <c r="C146" s="5" t="str">
        <f t="shared" si="6"/>
        <v>Moment</v>
      </c>
      <c r="D146" t="s">
        <v>12042</v>
      </c>
      <c r="E146" s="5" t="str">
        <f t="shared" si="7"/>
        <v>Wh-A</v>
      </c>
      <c r="G146" s="4">
        <v>0</v>
      </c>
      <c r="H146" s="4">
        <v>113</v>
      </c>
      <c r="I146" s="3">
        <v>79.83</v>
      </c>
      <c r="J146" t="s">
        <v>12094</v>
      </c>
      <c r="K146" t="str">
        <f t="shared" si="8"/>
        <v>Low Stock - Reorder</v>
      </c>
    </row>
    <row r="147" spans="1:11" x14ac:dyDescent="0.3">
      <c r="A147" t="s">
        <v>12393</v>
      </c>
      <c r="B147" t="s">
        <v>12394</v>
      </c>
      <c r="C147" s="5" t="str">
        <f t="shared" si="6"/>
        <v>President</v>
      </c>
      <c r="D147" t="s">
        <v>12034</v>
      </c>
      <c r="E147" s="5" t="str">
        <f t="shared" si="7"/>
        <v>Wh-B</v>
      </c>
      <c r="G147" s="4">
        <v>0</v>
      </c>
      <c r="H147" s="4">
        <v>165</v>
      </c>
      <c r="I147" s="3">
        <v>24.37</v>
      </c>
      <c r="J147" t="s">
        <v>12174</v>
      </c>
      <c r="K147" t="str">
        <f t="shared" si="8"/>
        <v>Low Stock - Reorder</v>
      </c>
    </row>
    <row r="148" spans="1:11" x14ac:dyDescent="0.3">
      <c r="A148" t="s">
        <v>12395</v>
      </c>
      <c r="B148" t="s">
        <v>12396</v>
      </c>
      <c r="C148" s="5" t="str">
        <f t="shared" si="6"/>
        <v>Mind</v>
      </c>
      <c r="D148" t="s">
        <v>12060</v>
      </c>
      <c r="E148" s="5" t="str">
        <f t="shared" si="7"/>
        <v>Wh-A</v>
      </c>
      <c r="F148">
        <v>2</v>
      </c>
      <c r="G148" s="4">
        <v>2</v>
      </c>
      <c r="H148" s="4">
        <v>119</v>
      </c>
      <c r="I148" s="3">
        <v>266.37</v>
      </c>
      <c r="J148" t="s">
        <v>12307</v>
      </c>
      <c r="K148" t="str">
        <f t="shared" si="8"/>
        <v>Low Stock - Reorder</v>
      </c>
    </row>
    <row r="149" spans="1:11" x14ac:dyDescent="0.3">
      <c r="A149" t="s">
        <v>12397</v>
      </c>
      <c r="B149" t="s">
        <v>12398</v>
      </c>
      <c r="C149" s="5" t="str">
        <f t="shared" si="6"/>
        <v>Later</v>
      </c>
      <c r="D149" t="s">
        <v>12034</v>
      </c>
      <c r="E149" s="5" t="str">
        <f t="shared" si="7"/>
        <v>Wh-B</v>
      </c>
      <c r="G149" s="4">
        <v>0</v>
      </c>
      <c r="H149" s="4">
        <v>68</v>
      </c>
      <c r="I149" s="3">
        <v>309.63</v>
      </c>
      <c r="J149" t="s">
        <v>12067</v>
      </c>
      <c r="K149" t="str">
        <f t="shared" si="8"/>
        <v>Low Stock - Reorder</v>
      </c>
    </row>
    <row r="150" spans="1:11" x14ac:dyDescent="0.3">
      <c r="A150" t="s">
        <v>12399</v>
      </c>
      <c r="B150" t="s">
        <v>12400</v>
      </c>
      <c r="C150" s="5" t="str">
        <f t="shared" si="6"/>
        <v>Buy</v>
      </c>
      <c r="D150" t="s">
        <v>12038</v>
      </c>
      <c r="E150" s="5" t="str">
        <f t="shared" si="7"/>
        <v>Wh-C</v>
      </c>
      <c r="G150" s="4">
        <v>0</v>
      </c>
      <c r="H150" s="4">
        <v>113</v>
      </c>
      <c r="I150" s="3">
        <v>226.48</v>
      </c>
      <c r="J150" t="s">
        <v>12219</v>
      </c>
      <c r="K150" t="str">
        <f t="shared" si="8"/>
        <v>Low Stock - Reorder</v>
      </c>
    </row>
    <row r="151" spans="1:11" x14ac:dyDescent="0.3">
      <c r="A151" t="s">
        <v>12401</v>
      </c>
      <c r="B151" t="s">
        <v>12402</v>
      </c>
      <c r="C151" s="5" t="str">
        <f t="shared" si="6"/>
        <v>Sort</v>
      </c>
      <c r="D151" t="s">
        <v>12060</v>
      </c>
      <c r="E151" s="5" t="str">
        <f t="shared" si="7"/>
        <v>Wh-A</v>
      </c>
      <c r="F151">
        <v>828</v>
      </c>
      <c r="G151" s="4">
        <v>828</v>
      </c>
      <c r="H151" s="4">
        <v>152</v>
      </c>
      <c r="I151" s="3">
        <v>260.08999999999997</v>
      </c>
      <c r="J151" t="s">
        <v>12092</v>
      </c>
      <c r="K151" t="str">
        <f t="shared" si="8"/>
        <v>Healthy Stock</v>
      </c>
    </row>
    <row r="152" spans="1:11" x14ac:dyDescent="0.3">
      <c r="A152" t="s">
        <v>12403</v>
      </c>
      <c r="B152" t="s">
        <v>12404</v>
      </c>
      <c r="C152" s="5" t="str">
        <f t="shared" si="6"/>
        <v>Themselves</v>
      </c>
      <c r="D152" t="s">
        <v>12034</v>
      </c>
      <c r="E152" s="5" t="str">
        <f t="shared" si="7"/>
        <v>Wh-B</v>
      </c>
      <c r="F152">
        <v>8</v>
      </c>
      <c r="G152" s="4">
        <v>8</v>
      </c>
      <c r="H152" s="4">
        <v>183</v>
      </c>
      <c r="I152" s="3">
        <v>426.58</v>
      </c>
      <c r="J152" t="s">
        <v>12272</v>
      </c>
      <c r="K152" t="str">
        <f t="shared" si="8"/>
        <v>Low Stock - Reorder</v>
      </c>
    </row>
    <row r="153" spans="1:11" x14ac:dyDescent="0.3">
      <c r="A153" t="s">
        <v>12405</v>
      </c>
      <c r="B153" t="s">
        <v>12122</v>
      </c>
      <c r="C153" s="5" t="str">
        <f t="shared" si="6"/>
        <v>Well</v>
      </c>
      <c r="D153" t="s">
        <v>12060</v>
      </c>
      <c r="E153" s="5" t="str">
        <f t="shared" si="7"/>
        <v>Wh-A</v>
      </c>
      <c r="F153">
        <v>337</v>
      </c>
      <c r="G153" s="4">
        <v>337</v>
      </c>
      <c r="H153" s="4">
        <v>189</v>
      </c>
      <c r="I153" s="3">
        <v>64.77</v>
      </c>
      <c r="J153" t="s">
        <v>12156</v>
      </c>
      <c r="K153" t="str">
        <f t="shared" si="8"/>
        <v>Healthy Stock</v>
      </c>
    </row>
    <row r="154" spans="1:11" x14ac:dyDescent="0.3">
      <c r="A154" t="s">
        <v>12406</v>
      </c>
      <c r="B154" t="s">
        <v>12407</v>
      </c>
      <c r="C154" s="5" t="str">
        <f t="shared" si="6"/>
        <v>Suggest</v>
      </c>
      <c r="D154" t="s">
        <v>12034</v>
      </c>
      <c r="E154" s="5" t="str">
        <f t="shared" si="7"/>
        <v>Wh-B</v>
      </c>
      <c r="G154" s="4">
        <v>0</v>
      </c>
      <c r="H154" s="4">
        <v>56</v>
      </c>
      <c r="I154" s="3">
        <v>173.26</v>
      </c>
      <c r="J154" t="s">
        <v>12233</v>
      </c>
      <c r="K154" t="str">
        <f t="shared" si="8"/>
        <v>Low Stock - Reorder</v>
      </c>
    </row>
    <row r="155" spans="1:11" x14ac:dyDescent="0.3">
      <c r="A155" t="s">
        <v>12408</v>
      </c>
      <c r="B155" t="s">
        <v>12409</v>
      </c>
      <c r="C155" s="5" t="str">
        <f t="shared" si="6"/>
        <v>Live</v>
      </c>
      <c r="D155" t="s">
        <v>12060</v>
      </c>
      <c r="E155" s="5" t="str">
        <f t="shared" si="7"/>
        <v>Wh-A</v>
      </c>
      <c r="F155">
        <v>711</v>
      </c>
      <c r="G155" s="4">
        <v>711</v>
      </c>
      <c r="H155" s="4">
        <v>136</v>
      </c>
      <c r="I155" s="3">
        <v>191.44</v>
      </c>
      <c r="J155" t="s">
        <v>12410</v>
      </c>
      <c r="K155" t="str">
        <f t="shared" si="8"/>
        <v>Healthy Stock</v>
      </c>
    </row>
    <row r="156" spans="1:11" x14ac:dyDescent="0.3">
      <c r="A156" t="s">
        <v>12411</v>
      </c>
      <c r="B156" t="s">
        <v>12412</v>
      </c>
      <c r="C156" s="5" t="str">
        <f t="shared" si="6"/>
        <v>Summer</v>
      </c>
      <c r="D156" t="s">
        <v>12034</v>
      </c>
      <c r="E156" s="5" t="str">
        <f t="shared" si="7"/>
        <v>Wh-B</v>
      </c>
      <c r="G156" s="4">
        <v>0</v>
      </c>
      <c r="H156" s="4">
        <v>59</v>
      </c>
      <c r="I156" s="3">
        <v>319.20999999999998</v>
      </c>
      <c r="J156" t="s">
        <v>12307</v>
      </c>
      <c r="K156" t="str">
        <f t="shared" si="8"/>
        <v>Low Stock - Reorder</v>
      </c>
    </row>
    <row r="157" spans="1:11" x14ac:dyDescent="0.3">
      <c r="A157" t="s">
        <v>12413</v>
      </c>
      <c r="B157" t="s">
        <v>12414</v>
      </c>
      <c r="C157" s="5" t="str">
        <f t="shared" si="6"/>
        <v>If</v>
      </c>
      <c r="D157" t="s">
        <v>12034</v>
      </c>
      <c r="E157" s="5" t="str">
        <f t="shared" si="7"/>
        <v>Wh-B</v>
      </c>
      <c r="F157">
        <v>70</v>
      </c>
      <c r="G157" s="4">
        <v>70</v>
      </c>
      <c r="H157" s="4">
        <v>155</v>
      </c>
      <c r="I157" s="3">
        <v>352.32</v>
      </c>
      <c r="J157" t="s">
        <v>12415</v>
      </c>
      <c r="K157" t="str">
        <f t="shared" si="8"/>
        <v>Low Stock - Reorder</v>
      </c>
    </row>
    <row r="158" spans="1:11" x14ac:dyDescent="0.3">
      <c r="A158" t="s">
        <v>12416</v>
      </c>
      <c r="B158" t="s">
        <v>12383</v>
      </c>
      <c r="C158" s="5" t="str">
        <f t="shared" si="6"/>
        <v>Hour</v>
      </c>
      <c r="D158" t="s">
        <v>12038</v>
      </c>
      <c r="E158" s="5" t="str">
        <f t="shared" si="7"/>
        <v>Wh-C</v>
      </c>
      <c r="F158">
        <v>428</v>
      </c>
      <c r="G158" s="4">
        <v>428</v>
      </c>
      <c r="H158" s="4">
        <v>85</v>
      </c>
      <c r="I158" s="3">
        <v>480.6</v>
      </c>
      <c r="J158" t="s">
        <v>12039</v>
      </c>
      <c r="K158" t="str">
        <f t="shared" si="8"/>
        <v>Healthy Stock</v>
      </c>
    </row>
    <row r="159" spans="1:11" x14ac:dyDescent="0.3">
      <c r="A159" t="s">
        <v>12417</v>
      </c>
      <c r="B159" t="s">
        <v>12418</v>
      </c>
      <c r="C159" s="5" t="str">
        <f t="shared" si="6"/>
        <v>Skin</v>
      </c>
      <c r="D159" t="s">
        <v>12034</v>
      </c>
      <c r="E159" s="5" t="str">
        <f t="shared" si="7"/>
        <v>Wh-B</v>
      </c>
      <c r="G159" s="4">
        <v>0</v>
      </c>
      <c r="H159" s="4">
        <v>160</v>
      </c>
      <c r="I159" s="3">
        <v>481.58</v>
      </c>
      <c r="J159" t="s">
        <v>12248</v>
      </c>
      <c r="K159" t="str">
        <f t="shared" si="8"/>
        <v>Low Stock - Reorder</v>
      </c>
    </row>
    <row r="160" spans="1:11" x14ac:dyDescent="0.3">
      <c r="A160" t="s">
        <v>12419</v>
      </c>
      <c r="B160" t="s">
        <v>12420</v>
      </c>
      <c r="C160" s="5" t="str">
        <f t="shared" si="6"/>
        <v>Today</v>
      </c>
      <c r="D160" t="s">
        <v>12038</v>
      </c>
      <c r="E160" s="5" t="str">
        <f t="shared" si="7"/>
        <v>Wh-C</v>
      </c>
      <c r="F160">
        <v>147</v>
      </c>
      <c r="G160" s="4">
        <v>147</v>
      </c>
      <c r="H160" s="4">
        <v>88</v>
      </c>
      <c r="I160" s="3">
        <v>354.3</v>
      </c>
      <c r="J160" t="s">
        <v>12421</v>
      </c>
      <c r="K160" t="str">
        <f t="shared" si="8"/>
        <v>Healthy Stock</v>
      </c>
    </row>
    <row r="161" spans="1:11" x14ac:dyDescent="0.3">
      <c r="A161" t="s">
        <v>12422</v>
      </c>
      <c r="B161" t="s">
        <v>12423</v>
      </c>
      <c r="C161" s="5" t="str">
        <f t="shared" si="6"/>
        <v>Wall</v>
      </c>
      <c r="D161" t="s">
        <v>12038</v>
      </c>
      <c r="E161" s="5" t="str">
        <f t="shared" si="7"/>
        <v>Wh-C</v>
      </c>
      <c r="F161">
        <v>579</v>
      </c>
      <c r="G161" s="4">
        <v>579</v>
      </c>
      <c r="H161" s="4">
        <v>151</v>
      </c>
      <c r="I161" s="3">
        <v>389.78</v>
      </c>
      <c r="J161" t="s">
        <v>12424</v>
      </c>
      <c r="K161" t="str">
        <f t="shared" si="8"/>
        <v>Healthy Stock</v>
      </c>
    </row>
    <row r="162" spans="1:11" x14ac:dyDescent="0.3">
      <c r="A162" t="s">
        <v>12425</v>
      </c>
      <c r="B162" t="s">
        <v>12426</v>
      </c>
      <c r="C162" s="5" t="str">
        <f t="shared" si="6"/>
        <v>Include</v>
      </c>
      <c r="D162" t="s">
        <v>12042</v>
      </c>
      <c r="E162" s="5" t="str">
        <f t="shared" si="7"/>
        <v>Wh-A</v>
      </c>
      <c r="G162" s="4">
        <v>0</v>
      </c>
      <c r="H162" s="4">
        <v>180</v>
      </c>
      <c r="I162" s="3">
        <v>412.67</v>
      </c>
      <c r="J162" t="s">
        <v>12254</v>
      </c>
      <c r="K162" t="str">
        <f t="shared" si="8"/>
        <v>Low Stock - Reorder</v>
      </c>
    </row>
    <row r="163" spans="1:11" x14ac:dyDescent="0.3">
      <c r="A163" t="s">
        <v>12427</v>
      </c>
      <c r="B163" t="s">
        <v>12428</v>
      </c>
      <c r="C163" s="5" t="str">
        <f t="shared" si="6"/>
        <v>Yeah</v>
      </c>
      <c r="D163" t="s">
        <v>12038</v>
      </c>
      <c r="E163" s="5" t="str">
        <f t="shared" si="7"/>
        <v>Wh-C</v>
      </c>
      <c r="F163">
        <v>613</v>
      </c>
      <c r="G163" s="4">
        <v>613</v>
      </c>
      <c r="H163" s="4">
        <v>94</v>
      </c>
      <c r="I163" s="3">
        <v>197.45</v>
      </c>
      <c r="J163" t="s">
        <v>12189</v>
      </c>
      <c r="K163" t="str">
        <f t="shared" si="8"/>
        <v>Healthy Stock</v>
      </c>
    </row>
    <row r="164" spans="1:11" x14ac:dyDescent="0.3">
      <c r="A164" t="s">
        <v>12429</v>
      </c>
      <c r="B164" t="s">
        <v>12430</v>
      </c>
      <c r="C164" s="5" t="str">
        <f t="shared" si="6"/>
        <v>Process</v>
      </c>
      <c r="D164" t="s">
        <v>12034</v>
      </c>
      <c r="E164" s="5" t="str">
        <f t="shared" si="7"/>
        <v>Wh-B</v>
      </c>
      <c r="F164">
        <v>0</v>
      </c>
      <c r="G164" s="4">
        <v>0</v>
      </c>
      <c r="H164" s="4">
        <v>107</v>
      </c>
      <c r="I164" s="3">
        <v>44.12</v>
      </c>
      <c r="J164" t="s">
        <v>12254</v>
      </c>
      <c r="K164" t="str">
        <f t="shared" si="8"/>
        <v>Low Stock - Reorder</v>
      </c>
    </row>
    <row r="165" spans="1:11" x14ac:dyDescent="0.3">
      <c r="A165" t="s">
        <v>12431</v>
      </c>
      <c r="B165" t="s">
        <v>12155</v>
      </c>
      <c r="C165" s="5" t="str">
        <f t="shared" si="6"/>
        <v>Environmental</v>
      </c>
      <c r="D165" t="s">
        <v>12042</v>
      </c>
      <c r="E165" s="5" t="str">
        <f t="shared" si="7"/>
        <v>Wh-A</v>
      </c>
      <c r="G165" s="4">
        <v>0</v>
      </c>
      <c r="H165" s="4">
        <v>140</v>
      </c>
      <c r="I165" s="3">
        <v>250.24</v>
      </c>
      <c r="J165" t="s">
        <v>12275</v>
      </c>
      <c r="K165" t="str">
        <f t="shared" si="8"/>
        <v>Low Stock - Reorder</v>
      </c>
    </row>
    <row r="166" spans="1:11" x14ac:dyDescent="0.3">
      <c r="A166" t="s">
        <v>12432</v>
      </c>
      <c r="B166" t="s">
        <v>12433</v>
      </c>
      <c r="C166" s="5" t="str">
        <f t="shared" si="6"/>
        <v>Over</v>
      </c>
      <c r="D166" t="s">
        <v>12042</v>
      </c>
      <c r="E166" s="5" t="str">
        <f t="shared" si="7"/>
        <v>Wh-A</v>
      </c>
      <c r="G166" s="4">
        <v>0</v>
      </c>
      <c r="H166" s="4">
        <v>175</v>
      </c>
      <c r="I166" s="3">
        <v>426.06</v>
      </c>
      <c r="J166" t="s">
        <v>12159</v>
      </c>
      <c r="K166" t="str">
        <f t="shared" si="8"/>
        <v>Low Stock - Reorder</v>
      </c>
    </row>
    <row r="167" spans="1:11" x14ac:dyDescent="0.3">
      <c r="A167" t="s">
        <v>12434</v>
      </c>
      <c r="B167" t="s">
        <v>12435</v>
      </c>
      <c r="C167" s="5" t="str">
        <f t="shared" si="6"/>
        <v>Leader</v>
      </c>
      <c r="D167" t="s">
        <v>12060</v>
      </c>
      <c r="E167" s="5" t="str">
        <f t="shared" si="7"/>
        <v>Wh-A</v>
      </c>
      <c r="F167">
        <v>216</v>
      </c>
      <c r="G167" s="4">
        <v>216</v>
      </c>
      <c r="H167" s="4">
        <v>123</v>
      </c>
      <c r="I167" s="3">
        <v>490.09</v>
      </c>
      <c r="J167" t="s">
        <v>12210</v>
      </c>
      <c r="K167" t="str">
        <f t="shared" si="8"/>
        <v>Healthy Stock</v>
      </c>
    </row>
    <row r="168" spans="1:11" x14ac:dyDescent="0.3">
      <c r="A168" t="s">
        <v>12436</v>
      </c>
      <c r="B168" t="s">
        <v>12096</v>
      </c>
      <c r="C168" s="5" t="str">
        <f t="shared" si="6"/>
        <v>Tonight</v>
      </c>
      <c r="D168" t="s">
        <v>12038</v>
      </c>
      <c r="E168" s="5" t="str">
        <f t="shared" si="7"/>
        <v>Wh-C</v>
      </c>
      <c r="F168">
        <v>869</v>
      </c>
      <c r="G168" s="4">
        <v>869</v>
      </c>
      <c r="H168" s="4">
        <v>127</v>
      </c>
      <c r="I168" s="3">
        <v>121.38</v>
      </c>
      <c r="J168" t="s">
        <v>12142</v>
      </c>
      <c r="K168" t="str">
        <f t="shared" si="8"/>
        <v>Healthy Stock</v>
      </c>
    </row>
    <row r="169" spans="1:11" x14ac:dyDescent="0.3">
      <c r="A169" t="s">
        <v>12437</v>
      </c>
      <c r="B169" t="s">
        <v>12438</v>
      </c>
      <c r="C169" s="5" t="str">
        <f t="shared" si="6"/>
        <v>Pm</v>
      </c>
      <c r="D169" t="s">
        <v>12042</v>
      </c>
      <c r="E169" s="5" t="str">
        <f t="shared" si="7"/>
        <v>Wh-A</v>
      </c>
      <c r="F169">
        <v>297</v>
      </c>
      <c r="G169" s="4">
        <v>297</v>
      </c>
      <c r="H169" s="4">
        <v>151</v>
      </c>
      <c r="I169" s="3">
        <v>138.97999999999999</v>
      </c>
      <c r="J169" t="s">
        <v>12439</v>
      </c>
      <c r="K169" t="str">
        <f t="shared" si="8"/>
        <v>Healthy Stock</v>
      </c>
    </row>
    <row r="170" spans="1:11" x14ac:dyDescent="0.3">
      <c r="A170" t="s">
        <v>12440</v>
      </c>
      <c r="B170" t="s">
        <v>12441</v>
      </c>
      <c r="C170" s="5" t="str">
        <f t="shared" si="6"/>
        <v>Establish</v>
      </c>
      <c r="D170" t="s">
        <v>12042</v>
      </c>
      <c r="E170" s="5" t="str">
        <f t="shared" si="7"/>
        <v>Wh-A</v>
      </c>
      <c r="G170" s="4">
        <v>0</v>
      </c>
      <c r="H170" s="4">
        <v>98</v>
      </c>
      <c r="I170" s="3">
        <v>398.18</v>
      </c>
      <c r="J170" t="s">
        <v>12442</v>
      </c>
      <c r="K170" t="str">
        <f t="shared" si="8"/>
        <v>Low Stock - Reorder</v>
      </c>
    </row>
    <row r="171" spans="1:11" x14ac:dyDescent="0.3">
      <c r="A171" t="s">
        <v>12443</v>
      </c>
      <c r="B171" t="s">
        <v>12363</v>
      </c>
      <c r="C171" s="5" t="str">
        <f t="shared" si="6"/>
        <v>Site</v>
      </c>
      <c r="D171" t="s">
        <v>12034</v>
      </c>
      <c r="E171" s="5" t="str">
        <f t="shared" si="7"/>
        <v>Wh-B</v>
      </c>
      <c r="F171">
        <v>867</v>
      </c>
      <c r="G171" s="4">
        <v>867</v>
      </c>
      <c r="H171" s="4">
        <v>55</v>
      </c>
      <c r="I171" s="3">
        <v>238.52</v>
      </c>
      <c r="J171" t="s">
        <v>12094</v>
      </c>
      <c r="K171" t="str">
        <f t="shared" si="8"/>
        <v>Healthy Stock</v>
      </c>
    </row>
    <row r="172" spans="1:11" x14ac:dyDescent="0.3">
      <c r="A172" t="s">
        <v>12444</v>
      </c>
      <c r="B172" t="s">
        <v>12445</v>
      </c>
      <c r="C172" s="5" t="str">
        <f t="shared" si="6"/>
        <v>Energy</v>
      </c>
      <c r="D172" t="s">
        <v>12038</v>
      </c>
      <c r="E172" s="5" t="str">
        <f t="shared" si="7"/>
        <v>Wh-C</v>
      </c>
      <c r="G172" s="4">
        <v>0</v>
      </c>
      <c r="H172" s="4">
        <v>148</v>
      </c>
      <c r="I172" s="3">
        <v>131.06</v>
      </c>
      <c r="J172" t="s">
        <v>12123</v>
      </c>
      <c r="K172" t="str">
        <f t="shared" si="8"/>
        <v>Low Stock - Reorder</v>
      </c>
    </row>
    <row r="173" spans="1:11" x14ac:dyDescent="0.3">
      <c r="A173" t="s">
        <v>12446</v>
      </c>
      <c r="B173" t="s">
        <v>12177</v>
      </c>
      <c r="C173" s="5" t="str">
        <f t="shared" si="6"/>
        <v>Decide</v>
      </c>
      <c r="D173" t="s">
        <v>12042</v>
      </c>
      <c r="E173" s="5" t="str">
        <f t="shared" si="7"/>
        <v>Wh-A</v>
      </c>
      <c r="F173">
        <v>101</v>
      </c>
      <c r="G173" s="4">
        <v>101</v>
      </c>
      <c r="H173" s="4">
        <v>195</v>
      </c>
      <c r="I173" s="3">
        <v>185.22</v>
      </c>
      <c r="J173" t="s">
        <v>12077</v>
      </c>
      <c r="K173" t="str">
        <f t="shared" si="8"/>
        <v>Low Stock - Reorder</v>
      </c>
    </row>
    <row r="174" spans="1:11" x14ac:dyDescent="0.3">
      <c r="A174" t="s">
        <v>12447</v>
      </c>
      <c r="B174" t="s">
        <v>12448</v>
      </c>
      <c r="C174" s="5" t="str">
        <f t="shared" si="6"/>
        <v>Drop</v>
      </c>
      <c r="D174" t="s">
        <v>12038</v>
      </c>
      <c r="E174" s="5" t="str">
        <f t="shared" si="7"/>
        <v>Wh-C</v>
      </c>
      <c r="G174" s="4">
        <v>0</v>
      </c>
      <c r="H174" s="4">
        <v>132</v>
      </c>
      <c r="I174" s="3">
        <v>274.32</v>
      </c>
      <c r="J174" t="s">
        <v>12275</v>
      </c>
      <c r="K174" t="str">
        <f t="shared" si="8"/>
        <v>Low Stock - Reorder</v>
      </c>
    </row>
    <row r="175" spans="1:11" x14ac:dyDescent="0.3">
      <c r="A175" t="s">
        <v>12449</v>
      </c>
      <c r="B175" t="s">
        <v>12450</v>
      </c>
      <c r="C175" s="5" t="str">
        <f t="shared" si="6"/>
        <v>Land</v>
      </c>
      <c r="D175" t="s">
        <v>12060</v>
      </c>
      <c r="E175" s="5" t="str">
        <f t="shared" si="7"/>
        <v>Wh-A</v>
      </c>
      <c r="G175" s="4">
        <v>0</v>
      </c>
      <c r="H175" s="4">
        <v>179</v>
      </c>
      <c r="I175" s="3">
        <v>104.04</v>
      </c>
      <c r="J175" t="s">
        <v>12451</v>
      </c>
      <c r="K175" t="str">
        <f t="shared" si="8"/>
        <v>Low Stock - Reorder</v>
      </c>
    </row>
    <row r="176" spans="1:11" x14ac:dyDescent="0.3">
      <c r="A176" t="s">
        <v>12452</v>
      </c>
      <c r="B176" t="s">
        <v>12453</v>
      </c>
      <c r="C176" s="5" t="str">
        <f t="shared" si="6"/>
        <v>Hope</v>
      </c>
      <c r="D176" t="s">
        <v>12038</v>
      </c>
      <c r="E176" s="5" t="str">
        <f t="shared" si="7"/>
        <v>Wh-C</v>
      </c>
      <c r="F176">
        <v>905</v>
      </c>
      <c r="G176" s="4">
        <v>905</v>
      </c>
      <c r="H176" s="4">
        <v>182</v>
      </c>
      <c r="I176" s="3">
        <v>113.53</v>
      </c>
      <c r="J176" t="s">
        <v>12207</v>
      </c>
      <c r="K176" t="str">
        <f t="shared" si="8"/>
        <v>Healthy Stock</v>
      </c>
    </row>
    <row r="177" spans="1:11" x14ac:dyDescent="0.3">
      <c r="A177" t="s">
        <v>12454</v>
      </c>
      <c r="B177" t="s">
        <v>12455</v>
      </c>
      <c r="C177" s="5" t="str">
        <f t="shared" si="6"/>
        <v>Politics</v>
      </c>
      <c r="D177" t="s">
        <v>12038</v>
      </c>
      <c r="E177" s="5" t="str">
        <f t="shared" si="7"/>
        <v>Wh-C</v>
      </c>
      <c r="F177">
        <v>860</v>
      </c>
      <c r="G177" s="4">
        <v>860</v>
      </c>
      <c r="H177" s="4">
        <v>171</v>
      </c>
      <c r="I177" s="3">
        <v>259.89999999999998</v>
      </c>
      <c r="J177" t="s">
        <v>12117</v>
      </c>
      <c r="K177" t="str">
        <f t="shared" si="8"/>
        <v>Healthy Stock</v>
      </c>
    </row>
    <row r="178" spans="1:11" x14ac:dyDescent="0.3">
      <c r="A178" t="s">
        <v>12456</v>
      </c>
      <c r="B178" t="s">
        <v>12457</v>
      </c>
      <c r="C178" s="5" t="str">
        <f t="shared" si="6"/>
        <v>Food</v>
      </c>
      <c r="D178" t="s">
        <v>12060</v>
      </c>
      <c r="E178" s="5" t="str">
        <f t="shared" si="7"/>
        <v>Wh-A</v>
      </c>
      <c r="F178">
        <v>603</v>
      </c>
      <c r="G178" s="4">
        <v>603</v>
      </c>
      <c r="H178" s="4">
        <v>53</v>
      </c>
      <c r="I178" s="3">
        <v>219.52</v>
      </c>
      <c r="J178" t="s">
        <v>12080</v>
      </c>
      <c r="K178" t="str">
        <f t="shared" si="8"/>
        <v>Healthy Stock</v>
      </c>
    </row>
    <row r="179" spans="1:11" x14ac:dyDescent="0.3">
      <c r="A179" t="s">
        <v>12458</v>
      </c>
      <c r="B179" t="s">
        <v>12459</v>
      </c>
      <c r="C179" s="5" t="str">
        <f t="shared" si="6"/>
        <v>Conference</v>
      </c>
      <c r="D179" t="s">
        <v>12038</v>
      </c>
      <c r="E179" s="5" t="str">
        <f t="shared" si="7"/>
        <v>Wh-C</v>
      </c>
      <c r="F179">
        <v>390</v>
      </c>
      <c r="G179" s="4">
        <v>390</v>
      </c>
      <c r="H179" s="4">
        <v>95</v>
      </c>
      <c r="I179" s="3">
        <v>188.38</v>
      </c>
      <c r="J179" t="s">
        <v>12135</v>
      </c>
      <c r="K179" t="str">
        <f t="shared" si="8"/>
        <v>Healthy Stock</v>
      </c>
    </row>
    <row r="180" spans="1:11" x14ac:dyDescent="0.3">
      <c r="A180" t="s">
        <v>12460</v>
      </c>
      <c r="B180" t="s">
        <v>12461</v>
      </c>
      <c r="C180" s="5" t="str">
        <f t="shared" si="6"/>
        <v>Run</v>
      </c>
      <c r="D180" t="s">
        <v>12042</v>
      </c>
      <c r="E180" s="5" t="str">
        <f t="shared" si="7"/>
        <v>Wh-A</v>
      </c>
      <c r="F180">
        <v>829</v>
      </c>
      <c r="G180" s="4">
        <v>829</v>
      </c>
      <c r="H180" s="4">
        <v>167</v>
      </c>
      <c r="I180" s="3">
        <v>220.62</v>
      </c>
      <c r="J180" t="s">
        <v>12310</v>
      </c>
      <c r="K180" t="str">
        <f t="shared" si="8"/>
        <v>Healthy Stock</v>
      </c>
    </row>
    <row r="181" spans="1:11" x14ac:dyDescent="0.3">
      <c r="A181" t="s">
        <v>12462</v>
      </c>
      <c r="B181" t="s">
        <v>12463</v>
      </c>
      <c r="C181" s="5" t="str">
        <f t="shared" si="6"/>
        <v>Point</v>
      </c>
      <c r="D181" t="s">
        <v>12034</v>
      </c>
      <c r="E181" s="5" t="str">
        <f t="shared" si="7"/>
        <v>Wh-B</v>
      </c>
      <c r="G181" s="4">
        <v>0</v>
      </c>
      <c r="H181" s="4">
        <v>187</v>
      </c>
      <c r="I181" s="3">
        <v>121.8</v>
      </c>
      <c r="J181" t="s">
        <v>12464</v>
      </c>
      <c r="K181" t="str">
        <f t="shared" si="8"/>
        <v>Low Stock - Reorder</v>
      </c>
    </row>
    <row r="182" spans="1:11" x14ac:dyDescent="0.3">
      <c r="A182" t="s">
        <v>12465</v>
      </c>
      <c r="B182" t="s">
        <v>12214</v>
      </c>
      <c r="C182" s="5" t="str">
        <f t="shared" si="6"/>
        <v>New</v>
      </c>
      <c r="D182" t="s">
        <v>12042</v>
      </c>
      <c r="E182" s="5" t="str">
        <f t="shared" si="7"/>
        <v>Wh-A</v>
      </c>
      <c r="F182">
        <v>348</v>
      </c>
      <c r="G182" s="4">
        <v>348</v>
      </c>
      <c r="H182" s="4">
        <v>115</v>
      </c>
      <c r="I182" s="3">
        <v>65.77</v>
      </c>
      <c r="J182" t="s">
        <v>12236</v>
      </c>
      <c r="K182" t="str">
        <f t="shared" si="8"/>
        <v>Healthy Stock</v>
      </c>
    </row>
    <row r="183" spans="1:11" x14ac:dyDescent="0.3">
      <c r="A183" t="s">
        <v>12466</v>
      </c>
      <c r="B183" t="s">
        <v>12467</v>
      </c>
      <c r="C183" s="5" t="str">
        <f t="shared" si="6"/>
        <v>Choice</v>
      </c>
      <c r="D183" t="s">
        <v>12038</v>
      </c>
      <c r="E183" s="5" t="str">
        <f t="shared" si="7"/>
        <v>Wh-C</v>
      </c>
      <c r="G183" s="4">
        <v>0</v>
      </c>
      <c r="H183" s="4">
        <v>170</v>
      </c>
      <c r="I183" s="3">
        <v>418.34</v>
      </c>
      <c r="J183" t="s">
        <v>12239</v>
      </c>
      <c r="K183" t="str">
        <f t="shared" si="8"/>
        <v>Low Stock - Reorder</v>
      </c>
    </row>
    <row r="184" spans="1:11" x14ac:dyDescent="0.3">
      <c r="A184" t="s">
        <v>12468</v>
      </c>
      <c r="B184" t="s">
        <v>12469</v>
      </c>
      <c r="C184" s="5" t="str">
        <f t="shared" si="6"/>
        <v>Hot</v>
      </c>
      <c r="D184" t="s">
        <v>12060</v>
      </c>
      <c r="E184" s="5" t="str">
        <f t="shared" si="7"/>
        <v>Wh-A</v>
      </c>
      <c r="F184">
        <v>164</v>
      </c>
      <c r="G184" s="4">
        <v>164</v>
      </c>
      <c r="H184" s="4">
        <v>181</v>
      </c>
      <c r="I184" s="3">
        <v>13.79</v>
      </c>
      <c r="J184" t="s">
        <v>12470</v>
      </c>
      <c r="K184" t="str">
        <f t="shared" si="8"/>
        <v>Low Stock - Reorder</v>
      </c>
    </row>
    <row r="185" spans="1:11" x14ac:dyDescent="0.3">
      <c r="A185" t="s">
        <v>12471</v>
      </c>
      <c r="B185" t="s">
        <v>12472</v>
      </c>
      <c r="C185" s="5" t="str">
        <f t="shared" si="6"/>
        <v>Majority</v>
      </c>
      <c r="D185" t="s">
        <v>12042</v>
      </c>
      <c r="E185" s="5" t="str">
        <f t="shared" si="7"/>
        <v>Wh-A</v>
      </c>
      <c r="F185">
        <v>82</v>
      </c>
      <c r="G185" s="4">
        <v>82</v>
      </c>
      <c r="H185" s="4">
        <v>157</v>
      </c>
      <c r="I185" s="3">
        <v>69.319999999999993</v>
      </c>
      <c r="J185" t="s">
        <v>12043</v>
      </c>
      <c r="K185" t="str">
        <f t="shared" si="8"/>
        <v>Low Stock - Reorder</v>
      </c>
    </row>
    <row r="186" spans="1:11" x14ac:dyDescent="0.3">
      <c r="A186" t="s">
        <v>12473</v>
      </c>
      <c r="B186" t="s">
        <v>12474</v>
      </c>
      <c r="C186" s="5" t="str">
        <f t="shared" si="6"/>
        <v>Catch</v>
      </c>
      <c r="D186" t="s">
        <v>12038</v>
      </c>
      <c r="E186" s="5" t="str">
        <f t="shared" si="7"/>
        <v>Wh-C</v>
      </c>
      <c r="F186">
        <v>888</v>
      </c>
      <c r="G186" s="4">
        <v>888</v>
      </c>
      <c r="H186" s="4">
        <v>84</v>
      </c>
      <c r="I186" s="3">
        <v>375.71</v>
      </c>
      <c r="J186" t="s">
        <v>12475</v>
      </c>
      <c r="K186" t="str">
        <f t="shared" si="8"/>
        <v>Healthy Stock</v>
      </c>
    </row>
    <row r="187" spans="1:11" x14ac:dyDescent="0.3">
      <c r="A187" t="s">
        <v>12476</v>
      </c>
      <c r="B187" t="s">
        <v>12477</v>
      </c>
      <c r="C187" s="5" t="str">
        <f t="shared" si="6"/>
        <v>Few</v>
      </c>
      <c r="D187" t="s">
        <v>12038</v>
      </c>
      <c r="E187" s="5" t="str">
        <f t="shared" si="7"/>
        <v>Wh-C</v>
      </c>
      <c r="G187" s="4">
        <v>0</v>
      </c>
      <c r="H187" s="4">
        <v>107</v>
      </c>
      <c r="I187" s="3">
        <v>389.59</v>
      </c>
      <c r="J187" t="s">
        <v>12478</v>
      </c>
      <c r="K187" t="str">
        <f t="shared" si="8"/>
        <v>Low Stock - Reorder</v>
      </c>
    </row>
    <row r="188" spans="1:11" x14ac:dyDescent="0.3">
      <c r="A188" t="s">
        <v>12479</v>
      </c>
      <c r="B188" t="s">
        <v>12480</v>
      </c>
      <c r="C188" s="5" t="str">
        <f t="shared" si="6"/>
        <v>Else</v>
      </c>
      <c r="D188" t="s">
        <v>12034</v>
      </c>
      <c r="E188" s="5" t="str">
        <f t="shared" si="7"/>
        <v>Wh-B</v>
      </c>
      <c r="F188">
        <v>284</v>
      </c>
      <c r="G188" s="4">
        <v>284</v>
      </c>
      <c r="H188" s="4">
        <v>122</v>
      </c>
      <c r="I188" s="3">
        <v>349.78</v>
      </c>
      <c r="J188" t="s">
        <v>12210</v>
      </c>
      <c r="K188" t="str">
        <f t="shared" si="8"/>
        <v>Healthy Stock</v>
      </c>
    </row>
    <row r="189" spans="1:11" x14ac:dyDescent="0.3">
      <c r="A189" t="s">
        <v>12481</v>
      </c>
      <c r="B189" t="s">
        <v>12482</v>
      </c>
      <c r="C189" s="5" t="str">
        <f t="shared" si="6"/>
        <v>Exactly</v>
      </c>
      <c r="D189" t="s">
        <v>12060</v>
      </c>
      <c r="E189" s="5" t="str">
        <f t="shared" si="7"/>
        <v>Wh-A</v>
      </c>
      <c r="F189">
        <v>31</v>
      </c>
      <c r="G189" s="4">
        <v>31</v>
      </c>
      <c r="H189" s="4">
        <v>97</v>
      </c>
      <c r="I189" s="3">
        <v>475.14</v>
      </c>
      <c r="J189" t="s">
        <v>12483</v>
      </c>
      <c r="K189" t="str">
        <f t="shared" si="8"/>
        <v>Low Stock - Reorder</v>
      </c>
    </row>
    <row r="190" spans="1:11" x14ac:dyDescent="0.3">
      <c r="A190" t="s">
        <v>12484</v>
      </c>
      <c r="B190" t="s">
        <v>12485</v>
      </c>
      <c r="C190" s="5" t="str">
        <f t="shared" si="6"/>
        <v>Service</v>
      </c>
      <c r="D190" t="s">
        <v>12060</v>
      </c>
      <c r="E190" s="5" t="str">
        <f t="shared" si="7"/>
        <v>Wh-A</v>
      </c>
      <c r="G190" s="4">
        <v>0</v>
      </c>
      <c r="H190" s="4">
        <v>159</v>
      </c>
      <c r="I190" s="3">
        <v>483.33</v>
      </c>
      <c r="J190" t="s">
        <v>12070</v>
      </c>
      <c r="K190" t="str">
        <f t="shared" si="8"/>
        <v>Low Stock - Reorder</v>
      </c>
    </row>
    <row r="191" spans="1:11" x14ac:dyDescent="0.3">
      <c r="A191" t="s">
        <v>12486</v>
      </c>
      <c r="B191" t="s">
        <v>12487</v>
      </c>
      <c r="C191" s="5" t="str">
        <f t="shared" si="6"/>
        <v>System</v>
      </c>
      <c r="D191" t="s">
        <v>12060</v>
      </c>
      <c r="E191" s="5" t="str">
        <f t="shared" si="7"/>
        <v>Wh-A</v>
      </c>
      <c r="G191" s="4">
        <v>0</v>
      </c>
      <c r="H191" s="4">
        <v>158</v>
      </c>
      <c r="I191" s="3">
        <v>321.67</v>
      </c>
      <c r="J191" t="s">
        <v>12239</v>
      </c>
      <c r="K191" t="str">
        <f t="shared" si="8"/>
        <v>Low Stock - Reorder</v>
      </c>
    </row>
    <row r="192" spans="1:11" x14ac:dyDescent="0.3">
      <c r="A192" t="s">
        <v>12488</v>
      </c>
      <c r="B192" t="s">
        <v>12482</v>
      </c>
      <c r="C192" s="5" t="str">
        <f t="shared" si="6"/>
        <v>Exactly</v>
      </c>
      <c r="D192" t="s">
        <v>12038</v>
      </c>
      <c r="E192" s="5" t="str">
        <f t="shared" si="7"/>
        <v>Wh-C</v>
      </c>
      <c r="G192" s="4">
        <v>0</v>
      </c>
      <c r="H192" s="4">
        <v>84</v>
      </c>
      <c r="I192" s="3">
        <v>376.82</v>
      </c>
      <c r="J192" t="s">
        <v>12243</v>
      </c>
      <c r="K192" t="str">
        <f t="shared" si="8"/>
        <v>Low Stock - Reorder</v>
      </c>
    </row>
    <row r="193" spans="1:11" x14ac:dyDescent="0.3">
      <c r="A193" t="s">
        <v>12489</v>
      </c>
      <c r="B193" t="s">
        <v>12490</v>
      </c>
      <c r="C193" s="5" t="str">
        <f t="shared" si="6"/>
        <v>Meet</v>
      </c>
      <c r="D193" t="s">
        <v>12060</v>
      </c>
      <c r="E193" s="5" t="str">
        <f t="shared" si="7"/>
        <v>Wh-A</v>
      </c>
      <c r="F193">
        <v>81</v>
      </c>
      <c r="G193" s="4">
        <v>81</v>
      </c>
      <c r="H193" s="4">
        <v>125</v>
      </c>
      <c r="I193" s="3">
        <v>5.76</v>
      </c>
      <c r="J193" t="s">
        <v>12251</v>
      </c>
      <c r="K193" t="str">
        <f t="shared" si="8"/>
        <v>Low Stock - Reorder</v>
      </c>
    </row>
    <row r="194" spans="1:11" x14ac:dyDescent="0.3">
      <c r="A194" t="s">
        <v>12491</v>
      </c>
      <c r="B194" t="s">
        <v>12492</v>
      </c>
      <c r="C194" s="5" t="str">
        <f t="shared" ref="C194:C257" si="9">PROPER(TRIM(B194))</f>
        <v>Popular</v>
      </c>
      <c r="D194" t="s">
        <v>12038</v>
      </c>
      <c r="E194" s="5" t="str">
        <f t="shared" ref="E194:E257" si="10">PROPER(TRIM(D194))</f>
        <v>Wh-C</v>
      </c>
      <c r="G194" s="4">
        <v>0</v>
      </c>
      <c r="H194" s="4">
        <v>192</v>
      </c>
      <c r="I194" s="3">
        <v>90.84</v>
      </c>
      <c r="J194" t="s">
        <v>12156</v>
      </c>
      <c r="K194" t="str">
        <f t="shared" ref="K194:K257" si="11">IF(OR(ISBLANK(G194), G194&lt;=H194), "Low Stock - Reorder", "Healthy Stock")</f>
        <v>Low Stock - Reorder</v>
      </c>
    </row>
    <row r="195" spans="1:11" x14ac:dyDescent="0.3">
      <c r="A195" t="s">
        <v>12493</v>
      </c>
      <c r="B195" t="s">
        <v>12494</v>
      </c>
      <c r="C195" s="5" t="str">
        <f t="shared" si="9"/>
        <v>Structure</v>
      </c>
      <c r="D195" t="s">
        <v>12060</v>
      </c>
      <c r="E195" s="5" t="str">
        <f t="shared" si="10"/>
        <v>Wh-A</v>
      </c>
      <c r="G195" s="4">
        <v>0</v>
      </c>
      <c r="H195" s="4">
        <v>170</v>
      </c>
      <c r="I195" s="3">
        <v>357.23</v>
      </c>
      <c r="J195" t="s">
        <v>12210</v>
      </c>
      <c r="K195" t="str">
        <f t="shared" si="11"/>
        <v>Low Stock - Reorder</v>
      </c>
    </row>
    <row r="196" spans="1:11" x14ac:dyDescent="0.3">
      <c r="A196" t="s">
        <v>12495</v>
      </c>
      <c r="B196" t="s">
        <v>12496</v>
      </c>
      <c r="C196" s="5" t="str">
        <f t="shared" si="9"/>
        <v>Center</v>
      </c>
      <c r="D196" t="s">
        <v>12038</v>
      </c>
      <c r="E196" s="5" t="str">
        <f t="shared" si="10"/>
        <v>Wh-C</v>
      </c>
      <c r="F196">
        <v>659</v>
      </c>
      <c r="G196" s="4">
        <v>659</v>
      </c>
      <c r="H196" s="4">
        <v>98</v>
      </c>
      <c r="I196" s="3">
        <v>433.91</v>
      </c>
      <c r="J196" t="s">
        <v>12239</v>
      </c>
      <c r="K196" t="str">
        <f t="shared" si="11"/>
        <v>Healthy Stock</v>
      </c>
    </row>
    <row r="197" spans="1:11" x14ac:dyDescent="0.3">
      <c r="A197" t="s">
        <v>12497</v>
      </c>
      <c r="B197" t="s">
        <v>12438</v>
      </c>
      <c r="C197" s="5" t="str">
        <f t="shared" si="9"/>
        <v>Pm</v>
      </c>
      <c r="D197" t="s">
        <v>12038</v>
      </c>
      <c r="E197" s="5" t="str">
        <f t="shared" si="10"/>
        <v>Wh-C</v>
      </c>
      <c r="F197">
        <v>145</v>
      </c>
      <c r="G197" s="4">
        <v>145</v>
      </c>
      <c r="H197" s="4">
        <v>133</v>
      </c>
      <c r="I197" s="3">
        <v>109.81</v>
      </c>
      <c r="J197" t="s">
        <v>12498</v>
      </c>
      <c r="K197" t="str">
        <f t="shared" si="11"/>
        <v>Healthy Stock</v>
      </c>
    </row>
    <row r="198" spans="1:11" x14ac:dyDescent="0.3">
      <c r="A198" t="s">
        <v>12499</v>
      </c>
      <c r="B198" t="s">
        <v>12091</v>
      </c>
      <c r="C198" s="5" t="str">
        <f t="shared" si="9"/>
        <v>Character</v>
      </c>
      <c r="D198" t="s">
        <v>12034</v>
      </c>
      <c r="E198" s="5" t="str">
        <f t="shared" si="10"/>
        <v>Wh-B</v>
      </c>
      <c r="G198" s="4">
        <v>0</v>
      </c>
      <c r="H198" s="4">
        <v>82</v>
      </c>
      <c r="I198" s="3">
        <v>183.24</v>
      </c>
      <c r="J198" t="s">
        <v>12500</v>
      </c>
      <c r="K198" t="str">
        <f t="shared" si="11"/>
        <v>Low Stock - Reorder</v>
      </c>
    </row>
    <row r="199" spans="1:11" x14ac:dyDescent="0.3">
      <c r="A199" t="s">
        <v>12501</v>
      </c>
      <c r="B199" t="s">
        <v>12502</v>
      </c>
      <c r="C199" s="5" t="str">
        <f t="shared" si="9"/>
        <v>Quite</v>
      </c>
      <c r="D199" t="s">
        <v>12042</v>
      </c>
      <c r="E199" s="5" t="str">
        <f t="shared" si="10"/>
        <v>Wh-A</v>
      </c>
      <c r="G199" s="4">
        <v>0</v>
      </c>
      <c r="H199" s="4">
        <v>96</v>
      </c>
      <c r="I199" s="3">
        <v>230.71</v>
      </c>
      <c r="J199" t="s">
        <v>12111</v>
      </c>
      <c r="K199" t="str">
        <f t="shared" si="11"/>
        <v>Low Stock - Reorder</v>
      </c>
    </row>
    <row r="200" spans="1:11" x14ac:dyDescent="0.3">
      <c r="A200" t="s">
        <v>12503</v>
      </c>
      <c r="B200" t="s">
        <v>12504</v>
      </c>
      <c r="C200" s="5" t="str">
        <f t="shared" si="9"/>
        <v>Industry</v>
      </c>
      <c r="D200" t="s">
        <v>12038</v>
      </c>
      <c r="E200" s="5" t="str">
        <f t="shared" si="10"/>
        <v>Wh-C</v>
      </c>
      <c r="G200" s="4">
        <v>0</v>
      </c>
      <c r="H200" s="4">
        <v>62</v>
      </c>
      <c r="I200" s="3">
        <v>86.6</v>
      </c>
      <c r="J200" t="s">
        <v>12307</v>
      </c>
      <c r="K200" t="str">
        <f t="shared" si="11"/>
        <v>Low Stock - Reorder</v>
      </c>
    </row>
    <row r="201" spans="1:11" x14ac:dyDescent="0.3">
      <c r="A201" t="s">
        <v>12505</v>
      </c>
      <c r="B201" t="s">
        <v>12506</v>
      </c>
      <c r="C201" s="5" t="str">
        <f t="shared" si="9"/>
        <v>Pretty</v>
      </c>
      <c r="D201" t="s">
        <v>12038</v>
      </c>
      <c r="E201" s="5" t="str">
        <f t="shared" si="10"/>
        <v>Wh-C</v>
      </c>
      <c r="F201">
        <v>191</v>
      </c>
      <c r="G201" s="4">
        <v>191</v>
      </c>
      <c r="H201" s="4">
        <v>75</v>
      </c>
      <c r="I201" s="3">
        <v>468.16</v>
      </c>
      <c r="J201" t="s">
        <v>12052</v>
      </c>
      <c r="K201" t="str">
        <f t="shared" si="11"/>
        <v>Healthy Stock</v>
      </c>
    </row>
    <row r="202" spans="1:11" x14ac:dyDescent="0.3">
      <c r="A202" t="s">
        <v>12507</v>
      </c>
      <c r="B202" t="s">
        <v>12508</v>
      </c>
      <c r="C202" s="5" t="str">
        <f t="shared" si="9"/>
        <v>Can</v>
      </c>
      <c r="D202" t="s">
        <v>12038</v>
      </c>
      <c r="E202" s="5" t="str">
        <f t="shared" si="10"/>
        <v>Wh-C</v>
      </c>
      <c r="F202">
        <v>442</v>
      </c>
      <c r="G202" s="4">
        <v>442</v>
      </c>
      <c r="H202" s="4">
        <v>108</v>
      </c>
      <c r="I202" s="3">
        <v>356.93</v>
      </c>
      <c r="J202" t="s">
        <v>12509</v>
      </c>
      <c r="K202" t="str">
        <f t="shared" si="11"/>
        <v>Healthy Stock</v>
      </c>
    </row>
    <row r="203" spans="1:11" x14ac:dyDescent="0.3">
      <c r="A203" t="s">
        <v>12510</v>
      </c>
      <c r="B203" t="s">
        <v>12511</v>
      </c>
      <c r="C203" s="5" t="str">
        <f t="shared" si="9"/>
        <v>Fund</v>
      </c>
      <c r="D203" t="s">
        <v>12034</v>
      </c>
      <c r="E203" s="5" t="str">
        <f t="shared" si="10"/>
        <v>Wh-B</v>
      </c>
      <c r="G203" s="4">
        <v>0</v>
      </c>
      <c r="H203" s="4">
        <v>186</v>
      </c>
      <c r="I203" s="3">
        <v>247.15</v>
      </c>
      <c r="J203" t="s">
        <v>12142</v>
      </c>
      <c r="K203" t="str">
        <f t="shared" si="11"/>
        <v>Low Stock - Reorder</v>
      </c>
    </row>
    <row r="204" spans="1:11" x14ac:dyDescent="0.3">
      <c r="A204" t="s">
        <v>12512</v>
      </c>
      <c r="B204" t="s">
        <v>12513</v>
      </c>
      <c r="C204" s="5" t="str">
        <f t="shared" si="9"/>
        <v>Wind</v>
      </c>
      <c r="D204" t="s">
        <v>12038</v>
      </c>
      <c r="E204" s="5" t="str">
        <f t="shared" si="10"/>
        <v>Wh-C</v>
      </c>
      <c r="F204">
        <v>180</v>
      </c>
      <c r="G204" s="4">
        <v>180</v>
      </c>
      <c r="H204" s="4">
        <v>123</v>
      </c>
      <c r="I204" s="3">
        <v>233.75</v>
      </c>
      <c r="J204" t="s">
        <v>12138</v>
      </c>
      <c r="K204" t="str">
        <f t="shared" si="11"/>
        <v>Healthy Stock</v>
      </c>
    </row>
    <row r="205" spans="1:11" x14ac:dyDescent="0.3">
      <c r="A205" t="s">
        <v>12514</v>
      </c>
      <c r="B205" t="s">
        <v>12515</v>
      </c>
      <c r="C205" s="5" t="str">
        <f t="shared" si="9"/>
        <v>Seek</v>
      </c>
      <c r="D205" t="s">
        <v>12034</v>
      </c>
      <c r="E205" s="5" t="str">
        <f t="shared" si="10"/>
        <v>Wh-B</v>
      </c>
      <c r="G205" s="4">
        <v>0</v>
      </c>
      <c r="H205" s="4">
        <v>164</v>
      </c>
      <c r="I205" s="3">
        <v>377.64</v>
      </c>
      <c r="J205" t="s">
        <v>12516</v>
      </c>
      <c r="K205" t="str">
        <f t="shared" si="11"/>
        <v>Low Stock - Reorder</v>
      </c>
    </row>
    <row r="206" spans="1:11" x14ac:dyDescent="0.3">
      <c r="A206" t="s">
        <v>12517</v>
      </c>
      <c r="B206" t="s">
        <v>12518</v>
      </c>
      <c r="C206" s="5" t="str">
        <f t="shared" si="9"/>
        <v>Painting</v>
      </c>
      <c r="D206" t="s">
        <v>12042</v>
      </c>
      <c r="E206" s="5" t="str">
        <f t="shared" si="10"/>
        <v>Wh-A</v>
      </c>
      <c r="F206">
        <v>590</v>
      </c>
      <c r="G206" s="4">
        <v>590</v>
      </c>
      <c r="H206" s="4">
        <v>200</v>
      </c>
      <c r="I206" s="3">
        <v>92.94</v>
      </c>
      <c r="J206" t="s">
        <v>12519</v>
      </c>
      <c r="K206" t="str">
        <f t="shared" si="11"/>
        <v>Healthy Stock</v>
      </c>
    </row>
    <row r="207" spans="1:11" x14ac:dyDescent="0.3">
      <c r="A207" t="s">
        <v>12520</v>
      </c>
      <c r="B207" t="s">
        <v>12521</v>
      </c>
      <c r="C207" s="5" t="str">
        <f t="shared" si="9"/>
        <v>Speak</v>
      </c>
      <c r="D207" t="s">
        <v>12034</v>
      </c>
      <c r="E207" s="5" t="str">
        <f t="shared" si="10"/>
        <v>Wh-B</v>
      </c>
      <c r="F207">
        <v>133</v>
      </c>
      <c r="G207" s="4">
        <v>133</v>
      </c>
      <c r="H207" s="4">
        <v>88</v>
      </c>
      <c r="I207" s="3">
        <v>495.44</v>
      </c>
      <c r="J207" t="s">
        <v>12162</v>
      </c>
      <c r="K207" t="str">
        <f t="shared" si="11"/>
        <v>Healthy Stock</v>
      </c>
    </row>
    <row r="208" spans="1:11" x14ac:dyDescent="0.3">
      <c r="A208" t="s">
        <v>12522</v>
      </c>
      <c r="B208" t="s">
        <v>12523</v>
      </c>
      <c r="C208" s="5" t="str">
        <f t="shared" si="9"/>
        <v>Year</v>
      </c>
      <c r="D208" t="s">
        <v>12038</v>
      </c>
      <c r="E208" s="5" t="str">
        <f t="shared" si="10"/>
        <v>Wh-C</v>
      </c>
      <c r="F208">
        <v>417</v>
      </c>
      <c r="G208" s="4">
        <v>417</v>
      </c>
      <c r="H208" s="4">
        <v>157</v>
      </c>
      <c r="I208" s="3">
        <v>357.78</v>
      </c>
      <c r="J208" t="s">
        <v>12410</v>
      </c>
      <c r="K208" t="str">
        <f t="shared" si="11"/>
        <v>Healthy Stock</v>
      </c>
    </row>
    <row r="209" spans="1:11" x14ac:dyDescent="0.3">
      <c r="A209" t="s">
        <v>12524</v>
      </c>
      <c r="B209" t="s">
        <v>12056</v>
      </c>
      <c r="C209" s="5" t="str">
        <f t="shared" si="9"/>
        <v>Address</v>
      </c>
      <c r="D209" t="s">
        <v>12042</v>
      </c>
      <c r="E209" s="5" t="str">
        <f t="shared" si="10"/>
        <v>Wh-A</v>
      </c>
      <c r="G209" s="4">
        <v>0</v>
      </c>
      <c r="H209" s="4">
        <v>155</v>
      </c>
      <c r="I209" s="3">
        <v>374.33</v>
      </c>
      <c r="J209" t="s">
        <v>12083</v>
      </c>
      <c r="K209" t="str">
        <f t="shared" si="11"/>
        <v>Low Stock - Reorder</v>
      </c>
    </row>
    <row r="210" spans="1:11" x14ac:dyDescent="0.3">
      <c r="A210" t="s">
        <v>12525</v>
      </c>
      <c r="B210" t="s">
        <v>12526</v>
      </c>
      <c r="C210" s="5" t="str">
        <f t="shared" si="9"/>
        <v>Manager</v>
      </c>
      <c r="D210" t="s">
        <v>12042</v>
      </c>
      <c r="E210" s="5" t="str">
        <f t="shared" si="10"/>
        <v>Wh-A</v>
      </c>
      <c r="F210">
        <v>537</v>
      </c>
      <c r="G210" s="4">
        <v>537</v>
      </c>
      <c r="H210" s="4">
        <v>183</v>
      </c>
      <c r="I210" s="3">
        <v>496.86</v>
      </c>
      <c r="J210" t="s">
        <v>12415</v>
      </c>
      <c r="K210" t="str">
        <f t="shared" si="11"/>
        <v>Healthy Stock</v>
      </c>
    </row>
    <row r="211" spans="1:11" x14ac:dyDescent="0.3">
      <c r="A211" t="s">
        <v>12527</v>
      </c>
      <c r="B211" t="s">
        <v>12528</v>
      </c>
      <c r="C211" s="5" t="str">
        <f t="shared" si="9"/>
        <v>Unit</v>
      </c>
      <c r="D211" t="s">
        <v>12042</v>
      </c>
      <c r="E211" s="5" t="str">
        <f t="shared" si="10"/>
        <v>Wh-A</v>
      </c>
      <c r="G211" s="4">
        <v>0</v>
      </c>
      <c r="H211" s="4">
        <v>70</v>
      </c>
      <c r="I211" s="3">
        <v>437.19</v>
      </c>
      <c r="J211" t="s">
        <v>12070</v>
      </c>
      <c r="K211" t="str">
        <f t="shared" si="11"/>
        <v>Low Stock - Reorder</v>
      </c>
    </row>
    <row r="212" spans="1:11" x14ac:dyDescent="0.3">
      <c r="A212" t="s">
        <v>12529</v>
      </c>
      <c r="B212" t="s">
        <v>12530</v>
      </c>
      <c r="C212" s="5" t="str">
        <f t="shared" si="9"/>
        <v>Area</v>
      </c>
      <c r="D212" t="s">
        <v>12038</v>
      </c>
      <c r="E212" s="5" t="str">
        <f t="shared" si="10"/>
        <v>Wh-C</v>
      </c>
      <c r="G212" s="4">
        <v>0</v>
      </c>
      <c r="H212" s="4">
        <v>133</v>
      </c>
      <c r="I212" s="3">
        <v>489.18</v>
      </c>
      <c r="J212" t="s">
        <v>12189</v>
      </c>
      <c r="K212" t="str">
        <f t="shared" si="11"/>
        <v>Low Stock - Reorder</v>
      </c>
    </row>
    <row r="213" spans="1:11" x14ac:dyDescent="0.3">
      <c r="A213" t="s">
        <v>12531</v>
      </c>
      <c r="B213" t="s">
        <v>12532</v>
      </c>
      <c r="C213" s="5" t="str">
        <f t="shared" si="9"/>
        <v>Water</v>
      </c>
      <c r="D213" t="s">
        <v>12034</v>
      </c>
      <c r="E213" s="5" t="str">
        <f t="shared" si="10"/>
        <v>Wh-B</v>
      </c>
      <c r="F213">
        <v>721</v>
      </c>
      <c r="G213" s="4">
        <v>721</v>
      </c>
      <c r="H213" s="4">
        <v>79</v>
      </c>
      <c r="I213" s="3">
        <v>357.61</v>
      </c>
      <c r="J213" t="s">
        <v>12352</v>
      </c>
      <c r="K213" t="str">
        <f t="shared" si="11"/>
        <v>Healthy Stock</v>
      </c>
    </row>
    <row r="214" spans="1:11" x14ac:dyDescent="0.3">
      <c r="A214" t="s">
        <v>12533</v>
      </c>
      <c r="B214" t="s">
        <v>12534</v>
      </c>
      <c r="C214" s="5" t="str">
        <f t="shared" si="9"/>
        <v>Firm</v>
      </c>
      <c r="D214" t="s">
        <v>12042</v>
      </c>
      <c r="E214" s="5" t="str">
        <f t="shared" si="10"/>
        <v>Wh-A</v>
      </c>
      <c r="F214">
        <v>177</v>
      </c>
      <c r="G214" s="4">
        <v>177</v>
      </c>
      <c r="H214" s="4">
        <v>135</v>
      </c>
      <c r="I214" s="3">
        <v>480.81</v>
      </c>
      <c r="J214" t="s">
        <v>12424</v>
      </c>
      <c r="K214" t="str">
        <f t="shared" si="11"/>
        <v>Healthy Stock</v>
      </c>
    </row>
    <row r="215" spans="1:11" x14ac:dyDescent="0.3">
      <c r="A215" t="s">
        <v>12535</v>
      </c>
      <c r="B215" t="s">
        <v>12536</v>
      </c>
      <c r="C215" s="5" t="str">
        <f t="shared" si="9"/>
        <v>Parent</v>
      </c>
      <c r="D215" t="s">
        <v>12060</v>
      </c>
      <c r="E215" s="5" t="str">
        <f t="shared" si="10"/>
        <v>Wh-A</v>
      </c>
      <c r="G215" s="4">
        <v>0</v>
      </c>
      <c r="H215" s="4">
        <v>167</v>
      </c>
      <c r="I215" s="3">
        <v>110.81</v>
      </c>
      <c r="J215" t="s">
        <v>12092</v>
      </c>
      <c r="K215" t="str">
        <f t="shared" si="11"/>
        <v>Low Stock - Reorder</v>
      </c>
    </row>
    <row r="216" spans="1:11" x14ac:dyDescent="0.3">
      <c r="A216" t="s">
        <v>12537</v>
      </c>
      <c r="B216" t="s">
        <v>12538</v>
      </c>
      <c r="C216" s="5" t="str">
        <f t="shared" si="9"/>
        <v>Physical</v>
      </c>
      <c r="D216" t="s">
        <v>12042</v>
      </c>
      <c r="E216" s="5" t="str">
        <f t="shared" si="10"/>
        <v>Wh-A</v>
      </c>
      <c r="G216" s="4">
        <v>0</v>
      </c>
      <c r="H216" s="4">
        <v>100</v>
      </c>
      <c r="I216" s="3">
        <v>255.06</v>
      </c>
      <c r="J216" t="s">
        <v>12189</v>
      </c>
      <c r="K216" t="str">
        <f t="shared" si="11"/>
        <v>Low Stock - Reorder</v>
      </c>
    </row>
    <row r="217" spans="1:11" x14ac:dyDescent="0.3">
      <c r="A217" t="s">
        <v>12539</v>
      </c>
      <c r="B217" t="s">
        <v>12540</v>
      </c>
      <c r="C217" s="5" t="str">
        <f t="shared" si="9"/>
        <v>International</v>
      </c>
      <c r="D217" t="s">
        <v>12042</v>
      </c>
      <c r="E217" s="5" t="str">
        <f t="shared" si="10"/>
        <v>Wh-A</v>
      </c>
      <c r="G217" s="4">
        <v>0</v>
      </c>
      <c r="H217" s="4">
        <v>124</v>
      </c>
      <c r="I217" s="3">
        <v>384.07</v>
      </c>
      <c r="J217" t="s">
        <v>12415</v>
      </c>
      <c r="K217" t="str">
        <f t="shared" si="11"/>
        <v>Low Stock - Reorder</v>
      </c>
    </row>
    <row r="218" spans="1:11" x14ac:dyDescent="0.3">
      <c r="A218" t="s">
        <v>12541</v>
      </c>
      <c r="B218" t="s">
        <v>12542</v>
      </c>
      <c r="C218" s="5" t="str">
        <f t="shared" si="9"/>
        <v>Fish</v>
      </c>
      <c r="D218" t="s">
        <v>12042</v>
      </c>
      <c r="E218" s="5" t="str">
        <f t="shared" si="10"/>
        <v>Wh-A</v>
      </c>
      <c r="G218" s="4">
        <v>0</v>
      </c>
      <c r="H218" s="4">
        <v>195</v>
      </c>
      <c r="I218" s="3">
        <v>47.52</v>
      </c>
      <c r="J218" t="s">
        <v>12132</v>
      </c>
      <c r="K218" t="str">
        <f t="shared" si="11"/>
        <v>Low Stock - Reorder</v>
      </c>
    </row>
    <row r="219" spans="1:11" x14ac:dyDescent="0.3">
      <c r="A219" t="s">
        <v>12543</v>
      </c>
      <c r="B219" t="s">
        <v>12544</v>
      </c>
      <c r="C219" s="5" t="str">
        <f t="shared" si="9"/>
        <v>Build</v>
      </c>
      <c r="D219" t="s">
        <v>12034</v>
      </c>
      <c r="E219" s="5" t="str">
        <f t="shared" si="10"/>
        <v>Wh-B</v>
      </c>
      <c r="F219">
        <v>829</v>
      </c>
      <c r="G219" s="4">
        <v>829</v>
      </c>
      <c r="H219" s="4">
        <v>55</v>
      </c>
      <c r="I219" s="3">
        <v>26.78</v>
      </c>
      <c r="J219" t="s">
        <v>12243</v>
      </c>
      <c r="K219" t="str">
        <f t="shared" si="11"/>
        <v>Healthy Stock</v>
      </c>
    </row>
    <row r="220" spans="1:11" x14ac:dyDescent="0.3">
      <c r="A220" t="s">
        <v>12545</v>
      </c>
      <c r="B220" t="s">
        <v>12546</v>
      </c>
      <c r="C220" s="5" t="str">
        <f t="shared" si="9"/>
        <v>Direction</v>
      </c>
      <c r="D220" t="s">
        <v>12060</v>
      </c>
      <c r="E220" s="5" t="str">
        <f t="shared" si="10"/>
        <v>Wh-A</v>
      </c>
      <c r="F220">
        <v>23</v>
      </c>
      <c r="G220" s="4">
        <v>23</v>
      </c>
      <c r="H220" s="4">
        <v>74</v>
      </c>
      <c r="I220" s="3">
        <v>372.47</v>
      </c>
      <c r="J220" t="s">
        <v>12464</v>
      </c>
      <c r="K220" t="str">
        <f t="shared" si="11"/>
        <v>Low Stock - Reorder</v>
      </c>
    </row>
    <row r="221" spans="1:11" x14ac:dyDescent="0.3">
      <c r="A221" t="s">
        <v>12547</v>
      </c>
      <c r="B221" t="s">
        <v>12548</v>
      </c>
      <c r="C221" s="5" t="str">
        <f t="shared" si="9"/>
        <v>Someone</v>
      </c>
      <c r="D221" t="s">
        <v>12042</v>
      </c>
      <c r="E221" s="5" t="str">
        <f t="shared" si="10"/>
        <v>Wh-A</v>
      </c>
      <c r="G221" s="4">
        <v>0</v>
      </c>
      <c r="H221" s="4">
        <v>64</v>
      </c>
      <c r="I221" s="3">
        <v>200.58</v>
      </c>
      <c r="J221" t="s">
        <v>12162</v>
      </c>
      <c r="K221" t="str">
        <f t="shared" si="11"/>
        <v>Low Stock - Reorder</v>
      </c>
    </row>
    <row r="222" spans="1:11" x14ac:dyDescent="0.3">
      <c r="A222" t="s">
        <v>12549</v>
      </c>
      <c r="B222" t="s">
        <v>12550</v>
      </c>
      <c r="C222" s="5" t="str">
        <f t="shared" si="9"/>
        <v>Reflect</v>
      </c>
      <c r="D222" t="s">
        <v>12060</v>
      </c>
      <c r="E222" s="5" t="str">
        <f t="shared" si="10"/>
        <v>Wh-A</v>
      </c>
      <c r="G222" s="4">
        <v>0</v>
      </c>
      <c r="H222" s="4">
        <v>132</v>
      </c>
      <c r="I222" s="3">
        <v>295.16000000000003</v>
      </c>
      <c r="J222" t="s">
        <v>12307</v>
      </c>
      <c r="K222" t="str">
        <f t="shared" si="11"/>
        <v>Low Stock - Reorder</v>
      </c>
    </row>
    <row r="223" spans="1:11" x14ac:dyDescent="0.3">
      <c r="A223" t="s">
        <v>12551</v>
      </c>
      <c r="B223" t="s">
        <v>12552</v>
      </c>
      <c r="C223" s="5" t="str">
        <f t="shared" si="9"/>
        <v>Challenge</v>
      </c>
      <c r="D223" t="s">
        <v>12038</v>
      </c>
      <c r="E223" s="5" t="str">
        <f t="shared" si="10"/>
        <v>Wh-C</v>
      </c>
      <c r="F223">
        <v>887</v>
      </c>
      <c r="G223" s="4">
        <v>887</v>
      </c>
      <c r="H223" s="4">
        <v>194</v>
      </c>
      <c r="I223" s="3">
        <v>351.15</v>
      </c>
      <c r="J223" t="s">
        <v>12083</v>
      </c>
      <c r="K223" t="str">
        <f t="shared" si="11"/>
        <v>Healthy Stock</v>
      </c>
    </row>
    <row r="224" spans="1:11" x14ac:dyDescent="0.3">
      <c r="A224" t="s">
        <v>12553</v>
      </c>
      <c r="B224" t="s">
        <v>12554</v>
      </c>
      <c r="C224" s="5" t="str">
        <f t="shared" si="9"/>
        <v>Task</v>
      </c>
      <c r="D224" t="s">
        <v>12060</v>
      </c>
      <c r="E224" s="5" t="str">
        <f t="shared" si="10"/>
        <v>Wh-A</v>
      </c>
      <c r="F224">
        <v>647</v>
      </c>
      <c r="G224" s="4">
        <v>647</v>
      </c>
      <c r="H224" s="4">
        <v>180</v>
      </c>
      <c r="I224" s="3">
        <v>8.92</v>
      </c>
      <c r="J224" t="s">
        <v>12243</v>
      </c>
      <c r="K224" t="str">
        <f t="shared" si="11"/>
        <v>Healthy Stock</v>
      </c>
    </row>
    <row r="225" spans="1:11" x14ac:dyDescent="0.3">
      <c r="A225" t="s">
        <v>12555</v>
      </c>
      <c r="B225" t="s">
        <v>12556</v>
      </c>
      <c r="C225" s="5" t="str">
        <f t="shared" si="9"/>
        <v>Single</v>
      </c>
      <c r="D225" t="s">
        <v>12038</v>
      </c>
      <c r="E225" s="5" t="str">
        <f t="shared" si="10"/>
        <v>Wh-C</v>
      </c>
      <c r="G225" s="4">
        <v>0</v>
      </c>
      <c r="H225" s="4">
        <v>181</v>
      </c>
      <c r="I225" s="3">
        <v>348.84</v>
      </c>
      <c r="J225" t="s">
        <v>12123</v>
      </c>
      <c r="K225" t="str">
        <f t="shared" si="11"/>
        <v>Low Stock - Reorder</v>
      </c>
    </row>
    <row r="226" spans="1:11" x14ac:dyDescent="0.3">
      <c r="A226" t="s">
        <v>12557</v>
      </c>
      <c r="B226" t="s">
        <v>12558</v>
      </c>
      <c r="C226" s="5" t="str">
        <f t="shared" si="9"/>
        <v>Tax</v>
      </c>
      <c r="D226" t="s">
        <v>12038</v>
      </c>
      <c r="E226" s="5" t="str">
        <f t="shared" si="10"/>
        <v>Wh-C</v>
      </c>
      <c r="F226">
        <v>160</v>
      </c>
      <c r="G226" s="4">
        <v>160</v>
      </c>
      <c r="H226" s="4">
        <v>173</v>
      </c>
      <c r="I226" s="3">
        <v>429.62</v>
      </c>
      <c r="J226" t="s">
        <v>12293</v>
      </c>
      <c r="K226" t="str">
        <f t="shared" si="11"/>
        <v>Low Stock - Reorder</v>
      </c>
    </row>
    <row r="227" spans="1:11" x14ac:dyDescent="0.3">
      <c r="A227" t="s">
        <v>12559</v>
      </c>
      <c r="B227" t="s">
        <v>12518</v>
      </c>
      <c r="C227" s="5" t="str">
        <f t="shared" si="9"/>
        <v>Painting</v>
      </c>
      <c r="D227" t="s">
        <v>12038</v>
      </c>
      <c r="E227" s="5" t="str">
        <f t="shared" si="10"/>
        <v>Wh-C</v>
      </c>
      <c r="G227" s="4">
        <v>0</v>
      </c>
      <c r="H227" s="4">
        <v>158</v>
      </c>
      <c r="I227" s="3">
        <v>178.04</v>
      </c>
      <c r="J227" t="s">
        <v>12475</v>
      </c>
      <c r="K227" t="str">
        <f t="shared" si="11"/>
        <v>Low Stock - Reorder</v>
      </c>
    </row>
    <row r="228" spans="1:11" x14ac:dyDescent="0.3">
      <c r="A228" t="s">
        <v>12560</v>
      </c>
      <c r="B228" t="s">
        <v>12561</v>
      </c>
      <c r="C228" s="5" t="str">
        <f t="shared" si="9"/>
        <v>Charge</v>
      </c>
      <c r="D228" t="s">
        <v>12034</v>
      </c>
      <c r="E228" s="5" t="str">
        <f t="shared" si="10"/>
        <v>Wh-B</v>
      </c>
      <c r="G228" s="4">
        <v>0</v>
      </c>
      <c r="H228" s="4">
        <v>182</v>
      </c>
      <c r="I228" s="3">
        <v>103.2</v>
      </c>
      <c r="J228" t="s">
        <v>12439</v>
      </c>
      <c r="K228" t="str">
        <f t="shared" si="11"/>
        <v>Low Stock - Reorder</v>
      </c>
    </row>
    <row r="229" spans="1:11" x14ac:dyDescent="0.3">
      <c r="A229" t="s">
        <v>12562</v>
      </c>
      <c r="B229" t="s">
        <v>12563</v>
      </c>
      <c r="C229" s="5" t="str">
        <f t="shared" si="9"/>
        <v>Nature</v>
      </c>
      <c r="D229" t="s">
        <v>12038</v>
      </c>
      <c r="E229" s="5" t="str">
        <f t="shared" si="10"/>
        <v>Wh-C</v>
      </c>
      <c r="G229" s="4">
        <v>0</v>
      </c>
      <c r="H229" s="4">
        <v>81</v>
      </c>
      <c r="I229" s="3">
        <v>295.23</v>
      </c>
      <c r="J229" t="s">
        <v>12147</v>
      </c>
      <c r="K229" t="str">
        <f t="shared" si="11"/>
        <v>Low Stock - Reorder</v>
      </c>
    </row>
    <row r="230" spans="1:11" x14ac:dyDescent="0.3">
      <c r="A230" t="s">
        <v>12564</v>
      </c>
      <c r="B230" t="s">
        <v>12565</v>
      </c>
      <c r="C230" s="5" t="str">
        <f t="shared" si="9"/>
        <v>Maybe</v>
      </c>
      <c r="D230" t="s">
        <v>12038</v>
      </c>
      <c r="E230" s="5" t="str">
        <f t="shared" si="10"/>
        <v>Wh-C</v>
      </c>
      <c r="F230">
        <v>65</v>
      </c>
      <c r="G230" s="4">
        <v>65</v>
      </c>
      <c r="H230" s="4">
        <v>105</v>
      </c>
      <c r="I230" s="3">
        <v>433</v>
      </c>
      <c r="J230" t="s">
        <v>12111</v>
      </c>
      <c r="K230" t="str">
        <f t="shared" si="11"/>
        <v>Low Stock - Reorder</v>
      </c>
    </row>
    <row r="231" spans="1:11" x14ac:dyDescent="0.3">
      <c r="A231" t="s">
        <v>12566</v>
      </c>
      <c r="B231" t="s">
        <v>12441</v>
      </c>
      <c r="C231" s="5" t="str">
        <f t="shared" si="9"/>
        <v>Establish</v>
      </c>
      <c r="D231" t="s">
        <v>12034</v>
      </c>
      <c r="E231" s="5" t="str">
        <f t="shared" si="10"/>
        <v>Wh-B</v>
      </c>
      <c r="F231">
        <v>777</v>
      </c>
      <c r="G231" s="4">
        <v>777</v>
      </c>
      <c r="H231" s="4">
        <v>133</v>
      </c>
      <c r="I231" s="3">
        <v>119.85</v>
      </c>
      <c r="J231" t="s">
        <v>12197</v>
      </c>
      <c r="K231" t="str">
        <f t="shared" si="11"/>
        <v>Healthy Stock</v>
      </c>
    </row>
    <row r="232" spans="1:11" x14ac:dyDescent="0.3">
      <c r="A232" t="s">
        <v>12567</v>
      </c>
      <c r="B232" t="s">
        <v>12568</v>
      </c>
      <c r="C232" s="5" t="str">
        <f t="shared" si="9"/>
        <v>Cell</v>
      </c>
      <c r="D232" t="s">
        <v>12042</v>
      </c>
      <c r="E232" s="5" t="str">
        <f t="shared" si="10"/>
        <v>Wh-A</v>
      </c>
      <c r="G232" s="4">
        <v>0</v>
      </c>
      <c r="H232" s="4">
        <v>173</v>
      </c>
      <c r="I232" s="3">
        <v>251.36</v>
      </c>
      <c r="J232" t="s">
        <v>12200</v>
      </c>
      <c r="K232" t="str">
        <f t="shared" si="11"/>
        <v>Low Stock - Reorder</v>
      </c>
    </row>
    <row r="233" spans="1:11" x14ac:dyDescent="0.3">
      <c r="A233" t="s">
        <v>12569</v>
      </c>
      <c r="B233" t="s">
        <v>12513</v>
      </c>
      <c r="C233" s="5" t="str">
        <f t="shared" si="9"/>
        <v>Wind</v>
      </c>
      <c r="D233" t="s">
        <v>12038</v>
      </c>
      <c r="E233" s="5" t="str">
        <f t="shared" si="10"/>
        <v>Wh-C</v>
      </c>
      <c r="F233">
        <v>924</v>
      </c>
      <c r="G233" s="4">
        <v>924</v>
      </c>
      <c r="H233" s="4">
        <v>149</v>
      </c>
      <c r="I233" s="3">
        <v>400.59</v>
      </c>
      <c r="J233" t="s">
        <v>12061</v>
      </c>
      <c r="K233" t="str">
        <f t="shared" si="11"/>
        <v>Healthy Stock</v>
      </c>
    </row>
    <row r="234" spans="1:11" x14ac:dyDescent="0.3">
      <c r="A234" t="s">
        <v>12570</v>
      </c>
      <c r="B234" t="s">
        <v>12571</v>
      </c>
      <c r="C234" s="5" t="str">
        <f t="shared" si="9"/>
        <v>Campaign</v>
      </c>
      <c r="D234" t="s">
        <v>12038</v>
      </c>
      <c r="E234" s="5" t="str">
        <f t="shared" si="10"/>
        <v>Wh-C</v>
      </c>
      <c r="G234" s="4">
        <v>0</v>
      </c>
      <c r="H234" s="4">
        <v>132</v>
      </c>
      <c r="I234" s="3">
        <v>28.8</v>
      </c>
      <c r="J234" t="s">
        <v>12478</v>
      </c>
      <c r="K234" t="str">
        <f t="shared" si="11"/>
        <v>Low Stock - Reorder</v>
      </c>
    </row>
    <row r="235" spans="1:11" x14ac:dyDescent="0.3">
      <c r="A235" t="s">
        <v>12572</v>
      </c>
      <c r="B235" t="s">
        <v>12573</v>
      </c>
      <c r="C235" s="5" t="str">
        <f t="shared" si="9"/>
        <v>Some</v>
      </c>
      <c r="D235" t="s">
        <v>12060</v>
      </c>
      <c r="E235" s="5" t="str">
        <f t="shared" si="10"/>
        <v>Wh-A</v>
      </c>
      <c r="G235" s="4">
        <v>0</v>
      </c>
      <c r="H235" s="4">
        <v>162</v>
      </c>
      <c r="I235" s="3">
        <v>301.64</v>
      </c>
      <c r="J235" t="s">
        <v>12111</v>
      </c>
      <c r="K235" t="str">
        <f t="shared" si="11"/>
        <v>Low Stock - Reorder</v>
      </c>
    </row>
    <row r="236" spans="1:11" x14ac:dyDescent="0.3">
      <c r="A236" t="s">
        <v>12574</v>
      </c>
      <c r="B236" t="s">
        <v>12079</v>
      </c>
      <c r="C236" s="5" t="str">
        <f t="shared" si="9"/>
        <v>Whether</v>
      </c>
      <c r="D236" t="s">
        <v>12060</v>
      </c>
      <c r="E236" s="5" t="str">
        <f t="shared" si="10"/>
        <v>Wh-A</v>
      </c>
      <c r="G236" s="4">
        <v>0</v>
      </c>
      <c r="H236" s="4">
        <v>69</v>
      </c>
      <c r="I236" s="3">
        <v>316.63</v>
      </c>
      <c r="J236" t="s">
        <v>12097</v>
      </c>
      <c r="K236" t="str">
        <f t="shared" si="11"/>
        <v>Low Stock - Reorder</v>
      </c>
    </row>
    <row r="237" spans="1:11" x14ac:dyDescent="0.3">
      <c r="A237" t="s">
        <v>12575</v>
      </c>
      <c r="B237" t="s">
        <v>12576</v>
      </c>
      <c r="C237" s="5" t="str">
        <f t="shared" si="9"/>
        <v>Officer</v>
      </c>
      <c r="D237" t="s">
        <v>12034</v>
      </c>
      <c r="E237" s="5" t="str">
        <f t="shared" si="10"/>
        <v>Wh-B</v>
      </c>
      <c r="F237">
        <v>888</v>
      </c>
      <c r="G237" s="4">
        <v>888</v>
      </c>
      <c r="H237" s="4">
        <v>155</v>
      </c>
      <c r="I237" s="3">
        <v>47.24</v>
      </c>
      <c r="J237" t="s">
        <v>12475</v>
      </c>
      <c r="K237" t="str">
        <f t="shared" si="11"/>
        <v>Healthy Stock</v>
      </c>
    </row>
    <row r="238" spans="1:11" x14ac:dyDescent="0.3">
      <c r="A238" t="s">
        <v>12577</v>
      </c>
      <c r="B238" t="s">
        <v>12578</v>
      </c>
      <c r="C238" s="5" t="str">
        <f t="shared" si="9"/>
        <v>Lead</v>
      </c>
      <c r="D238" t="s">
        <v>12060</v>
      </c>
      <c r="E238" s="5" t="str">
        <f t="shared" si="10"/>
        <v>Wh-A</v>
      </c>
      <c r="G238" s="4">
        <v>0</v>
      </c>
      <c r="H238" s="4">
        <v>150</v>
      </c>
      <c r="I238" s="3">
        <v>199.55</v>
      </c>
      <c r="J238" t="s">
        <v>12410</v>
      </c>
      <c r="K238" t="str">
        <f t="shared" si="11"/>
        <v>Low Stock - Reorder</v>
      </c>
    </row>
    <row r="239" spans="1:11" x14ac:dyDescent="0.3">
      <c r="A239" t="s">
        <v>12579</v>
      </c>
      <c r="B239" t="s">
        <v>12580</v>
      </c>
      <c r="C239" s="5" t="str">
        <f t="shared" si="9"/>
        <v>Already</v>
      </c>
      <c r="D239" t="s">
        <v>12042</v>
      </c>
      <c r="E239" s="5" t="str">
        <f t="shared" si="10"/>
        <v>Wh-A</v>
      </c>
      <c r="G239" s="4">
        <v>0</v>
      </c>
      <c r="H239" s="4">
        <v>119</v>
      </c>
      <c r="I239" s="3">
        <v>239.91</v>
      </c>
      <c r="J239" t="s">
        <v>12239</v>
      </c>
      <c r="K239" t="str">
        <f t="shared" si="11"/>
        <v>Low Stock - Reorder</v>
      </c>
    </row>
    <row r="240" spans="1:11" x14ac:dyDescent="0.3">
      <c r="A240" t="s">
        <v>12581</v>
      </c>
      <c r="B240" t="s">
        <v>12582</v>
      </c>
      <c r="C240" s="5" t="str">
        <f t="shared" si="9"/>
        <v>Data</v>
      </c>
      <c r="D240" t="s">
        <v>12060</v>
      </c>
      <c r="E240" s="5" t="str">
        <f t="shared" si="10"/>
        <v>Wh-A</v>
      </c>
      <c r="F240">
        <v>470</v>
      </c>
      <c r="G240" s="4">
        <v>470</v>
      </c>
      <c r="H240" s="4">
        <v>93</v>
      </c>
      <c r="I240" s="3">
        <v>148.47</v>
      </c>
      <c r="J240" t="s">
        <v>12251</v>
      </c>
      <c r="K240" t="str">
        <f t="shared" si="11"/>
        <v>Healthy Stock</v>
      </c>
    </row>
    <row r="241" spans="1:11" x14ac:dyDescent="0.3">
      <c r="A241" t="s">
        <v>12583</v>
      </c>
      <c r="B241" t="s">
        <v>12584</v>
      </c>
      <c r="C241" s="5" t="str">
        <f t="shared" si="9"/>
        <v>Up</v>
      </c>
      <c r="D241" t="s">
        <v>12038</v>
      </c>
      <c r="E241" s="5" t="str">
        <f t="shared" si="10"/>
        <v>Wh-C</v>
      </c>
      <c r="G241" s="4">
        <v>0</v>
      </c>
      <c r="H241" s="4">
        <v>178</v>
      </c>
      <c r="I241" s="3">
        <v>329.93</v>
      </c>
      <c r="J241" t="s">
        <v>12451</v>
      </c>
      <c r="K241" t="str">
        <f t="shared" si="11"/>
        <v>Low Stock - Reorder</v>
      </c>
    </row>
    <row r="242" spans="1:11" x14ac:dyDescent="0.3">
      <c r="A242" t="s">
        <v>12585</v>
      </c>
      <c r="B242" t="s">
        <v>12586</v>
      </c>
      <c r="C242" s="5" t="str">
        <f t="shared" si="9"/>
        <v>Send</v>
      </c>
      <c r="D242" t="s">
        <v>12060</v>
      </c>
      <c r="E242" s="5" t="str">
        <f t="shared" si="10"/>
        <v>Wh-A</v>
      </c>
      <c r="F242">
        <v>223</v>
      </c>
      <c r="G242" s="4">
        <v>223</v>
      </c>
      <c r="H242" s="4">
        <v>139</v>
      </c>
      <c r="I242" s="3">
        <v>379.8</v>
      </c>
      <c r="J242" t="s">
        <v>12080</v>
      </c>
      <c r="K242" t="str">
        <f t="shared" si="11"/>
        <v>Healthy Stock</v>
      </c>
    </row>
    <row r="243" spans="1:11" x14ac:dyDescent="0.3">
      <c r="A243" t="s">
        <v>12587</v>
      </c>
      <c r="B243" t="s">
        <v>12588</v>
      </c>
      <c r="C243" s="5" t="str">
        <f t="shared" si="9"/>
        <v>Environment</v>
      </c>
      <c r="D243" t="s">
        <v>12038</v>
      </c>
      <c r="E243" s="5" t="str">
        <f t="shared" si="10"/>
        <v>Wh-C</v>
      </c>
      <c r="F243">
        <v>732</v>
      </c>
      <c r="G243" s="4">
        <v>732</v>
      </c>
      <c r="H243" s="4">
        <v>142</v>
      </c>
      <c r="I243" s="3">
        <v>166.33</v>
      </c>
      <c r="J243" t="s">
        <v>12230</v>
      </c>
      <c r="K243" t="str">
        <f t="shared" si="11"/>
        <v>Healthy Stock</v>
      </c>
    </row>
    <row r="244" spans="1:11" x14ac:dyDescent="0.3">
      <c r="A244" t="s">
        <v>12589</v>
      </c>
      <c r="B244" t="s">
        <v>12253</v>
      </c>
      <c r="C244" s="5" t="str">
        <f t="shared" si="9"/>
        <v>Career</v>
      </c>
      <c r="D244" t="s">
        <v>12042</v>
      </c>
      <c r="E244" s="5" t="str">
        <f t="shared" si="10"/>
        <v>Wh-A</v>
      </c>
      <c r="F244">
        <v>501</v>
      </c>
      <c r="G244" s="4">
        <v>501</v>
      </c>
      <c r="H244" s="4">
        <v>131</v>
      </c>
      <c r="I244" s="3">
        <v>366</v>
      </c>
      <c r="J244" t="s">
        <v>12182</v>
      </c>
      <c r="K244" t="str">
        <f t="shared" si="11"/>
        <v>Healthy Stock</v>
      </c>
    </row>
    <row r="245" spans="1:11" x14ac:dyDescent="0.3">
      <c r="A245" t="s">
        <v>12590</v>
      </c>
      <c r="B245" t="s">
        <v>12591</v>
      </c>
      <c r="C245" s="5" t="str">
        <f t="shared" si="9"/>
        <v>Standard</v>
      </c>
      <c r="D245" t="s">
        <v>12060</v>
      </c>
      <c r="E245" s="5" t="str">
        <f t="shared" si="10"/>
        <v>Wh-A</v>
      </c>
      <c r="F245">
        <v>764</v>
      </c>
      <c r="G245" s="4">
        <v>764</v>
      </c>
      <c r="H245" s="4">
        <v>177</v>
      </c>
      <c r="I245" s="3">
        <v>92.05</v>
      </c>
      <c r="J245" t="s">
        <v>12138</v>
      </c>
      <c r="K245" t="str">
        <f t="shared" si="11"/>
        <v>Healthy Stock</v>
      </c>
    </row>
    <row r="246" spans="1:11" x14ac:dyDescent="0.3">
      <c r="A246" t="s">
        <v>12592</v>
      </c>
      <c r="B246" t="s">
        <v>12593</v>
      </c>
      <c r="C246" s="5" t="str">
        <f t="shared" si="9"/>
        <v>Sure</v>
      </c>
      <c r="D246" t="s">
        <v>12034</v>
      </c>
      <c r="E246" s="5" t="str">
        <f t="shared" si="10"/>
        <v>Wh-B</v>
      </c>
      <c r="G246" s="4">
        <v>0</v>
      </c>
      <c r="H246" s="4">
        <v>168</v>
      </c>
      <c r="I246" s="3">
        <v>421.36</v>
      </c>
      <c r="J246" t="s">
        <v>12207</v>
      </c>
      <c r="K246" t="str">
        <f t="shared" si="11"/>
        <v>Low Stock - Reorder</v>
      </c>
    </row>
    <row r="247" spans="1:11" x14ac:dyDescent="0.3">
      <c r="A247" t="s">
        <v>12594</v>
      </c>
      <c r="B247" t="s">
        <v>12595</v>
      </c>
      <c r="C247" s="5" t="str">
        <f t="shared" si="9"/>
        <v>Per</v>
      </c>
      <c r="D247" t="s">
        <v>12042</v>
      </c>
      <c r="E247" s="5" t="str">
        <f t="shared" si="10"/>
        <v>Wh-A</v>
      </c>
      <c r="F247">
        <v>767</v>
      </c>
      <c r="G247" s="4">
        <v>767</v>
      </c>
      <c r="H247" s="4">
        <v>96</v>
      </c>
      <c r="I247" s="3">
        <v>341.53</v>
      </c>
      <c r="J247" t="s">
        <v>12596</v>
      </c>
      <c r="K247" t="str">
        <f t="shared" si="11"/>
        <v>Healthy Stock</v>
      </c>
    </row>
    <row r="248" spans="1:11" x14ac:dyDescent="0.3">
      <c r="A248" t="s">
        <v>12597</v>
      </c>
      <c r="B248" t="s">
        <v>12526</v>
      </c>
      <c r="C248" s="5" t="str">
        <f t="shared" si="9"/>
        <v>Manager</v>
      </c>
      <c r="D248" t="s">
        <v>12038</v>
      </c>
      <c r="E248" s="5" t="str">
        <f t="shared" si="10"/>
        <v>Wh-C</v>
      </c>
      <c r="F248">
        <v>624</v>
      </c>
      <c r="G248" s="4">
        <v>624</v>
      </c>
      <c r="H248" s="4">
        <v>153</v>
      </c>
      <c r="I248" s="3">
        <v>336.74</v>
      </c>
      <c r="J248" t="s">
        <v>12054</v>
      </c>
      <c r="K248" t="str">
        <f t="shared" si="11"/>
        <v>Healthy Stock</v>
      </c>
    </row>
    <row r="249" spans="1:11" x14ac:dyDescent="0.3">
      <c r="A249" t="s">
        <v>12598</v>
      </c>
      <c r="B249" t="s">
        <v>12599</v>
      </c>
      <c r="C249" s="5" t="str">
        <f t="shared" si="9"/>
        <v>Face</v>
      </c>
      <c r="D249" t="s">
        <v>12060</v>
      </c>
      <c r="E249" s="5" t="str">
        <f t="shared" si="10"/>
        <v>Wh-A</v>
      </c>
      <c r="G249" s="4">
        <v>0</v>
      </c>
      <c r="H249" s="4">
        <v>95</v>
      </c>
      <c r="I249" s="3">
        <v>431.01</v>
      </c>
      <c r="J249" t="s">
        <v>12083</v>
      </c>
      <c r="K249" t="str">
        <f t="shared" si="11"/>
        <v>Low Stock - Reorder</v>
      </c>
    </row>
    <row r="250" spans="1:11" x14ac:dyDescent="0.3">
      <c r="A250" t="s">
        <v>12600</v>
      </c>
      <c r="B250" t="s">
        <v>12601</v>
      </c>
      <c r="C250" s="5" t="str">
        <f t="shared" si="9"/>
        <v>Usually</v>
      </c>
      <c r="D250" t="s">
        <v>12038</v>
      </c>
      <c r="E250" s="5" t="str">
        <f t="shared" si="10"/>
        <v>Wh-C</v>
      </c>
      <c r="G250" s="4">
        <v>0</v>
      </c>
      <c r="H250" s="4">
        <v>115</v>
      </c>
      <c r="I250" s="3">
        <v>115.37</v>
      </c>
      <c r="J250" t="s">
        <v>12500</v>
      </c>
      <c r="K250" t="str">
        <f t="shared" si="11"/>
        <v>Low Stock - Reorder</v>
      </c>
    </row>
    <row r="251" spans="1:11" x14ac:dyDescent="0.3">
      <c r="A251" t="s">
        <v>12602</v>
      </c>
      <c r="B251" t="s">
        <v>12418</v>
      </c>
      <c r="C251" s="5" t="str">
        <f t="shared" si="9"/>
        <v>Skin</v>
      </c>
      <c r="D251" t="s">
        <v>12060</v>
      </c>
      <c r="E251" s="5" t="str">
        <f t="shared" si="10"/>
        <v>Wh-A</v>
      </c>
      <c r="G251" s="4">
        <v>0</v>
      </c>
      <c r="H251" s="4">
        <v>66</v>
      </c>
      <c r="I251" s="3">
        <v>316.63</v>
      </c>
      <c r="J251" t="s">
        <v>12519</v>
      </c>
      <c r="K251" t="str">
        <f t="shared" si="11"/>
        <v>Low Stock - Reorder</v>
      </c>
    </row>
    <row r="252" spans="1:11" x14ac:dyDescent="0.3">
      <c r="A252" t="s">
        <v>12603</v>
      </c>
      <c r="B252" t="s">
        <v>12604</v>
      </c>
      <c r="C252" s="5" t="str">
        <f t="shared" si="9"/>
        <v>Event</v>
      </c>
      <c r="D252" t="s">
        <v>12042</v>
      </c>
      <c r="E252" s="5" t="str">
        <f t="shared" si="10"/>
        <v>Wh-A</v>
      </c>
      <c r="G252" s="4">
        <v>0</v>
      </c>
      <c r="H252" s="4">
        <v>105</v>
      </c>
      <c r="I252" s="3">
        <v>499.42</v>
      </c>
      <c r="J252" t="s">
        <v>12516</v>
      </c>
      <c r="K252" t="str">
        <f t="shared" si="11"/>
        <v>Low Stock - Reorder</v>
      </c>
    </row>
    <row r="253" spans="1:11" x14ac:dyDescent="0.3">
      <c r="A253" t="s">
        <v>12605</v>
      </c>
      <c r="B253" t="s">
        <v>12606</v>
      </c>
      <c r="C253" s="5" t="str">
        <f t="shared" si="9"/>
        <v>City</v>
      </c>
      <c r="D253" t="s">
        <v>12042</v>
      </c>
      <c r="E253" s="5" t="str">
        <f t="shared" si="10"/>
        <v>Wh-A</v>
      </c>
      <c r="G253" s="4">
        <v>0</v>
      </c>
      <c r="H253" s="4">
        <v>87</v>
      </c>
      <c r="I253" s="3">
        <v>356.95</v>
      </c>
      <c r="J253" t="s">
        <v>12275</v>
      </c>
      <c r="K253" t="str">
        <f t="shared" si="11"/>
        <v>Low Stock - Reorder</v>
      </c>
    </row>
    <row r="254" spans="1:11" x14ac:dyDescent="0.3">
      <c r="A254" t="s">
        <v>12607</v>
      </c>
      <c r="B254" t="s">
        <v>12608</v>
      </c>
      <c r="C254" s="5" t="str">
        <f t="shared" si="9"/>
        <v>Window</v>
      </c>
      <c r="D254" t="s">
        <v>12060</v>
      </c>
      <c r="E254" s="5" t="str">
        <f t="shared" si="10"/>
        <v>Wh-A</v>
      </c>
      <c r="F254">
        <v>367</v>
      </c>
      <c r="G254" s="4">
        <v>367</v>
      </c>
      <c r="H254" s="4">
        <v>149</v>
      </c>
      <c r="I254" s="3">
        <v>133.19</v>
      </c>
      <c r="J254" t="s">
        <v>12230</v>
      </c>
      <c r="K254" t="str">
        <f t="shared" si="11"/>
        <v>Healthy Stock</v>
      </c>
    </row>
    <row r="255" spans="1:11" x14ac:dyDescent="0.3">
      <c r="A255" t="s">
        <v>12609</v>
      </c>
      <c r="B255" t="s">
        <v>12610</v>
      </c>
      <c r="C255" s="5" t="str">
        <f t="shared" si="9"/>
        <v>Arrive</v>
      </c>
      <c r="D255" t="s">
        <v>12042</v>
      </c>
      <c r="E255" s="5" t="str">
        <f t="shared" si="10"/>
        <v>Wh-A</v>
      </c>
      <c r="F255">
        <v>891</v>
      </c>
      <c r="G255" s="4">
        <v>891</v>
      </c>
      <c r="H255" s="4">
        <v>126</v>
      </c>
      <c r="I255" s="3">
        <v>420.44</v>
      </c>
      <c r="J255" t="s">
        <v>12142</v>
      </c>
      <c r="K255" t="str">
        <f t="shared" si="11"/>
        <v>Healthy Stock</v>
      </c>
    </row>
    <row r="256" spans="1:11" x14ac:dyDescent="0.3">
      <c r="A256" t="s">
        <v>12611</v>
      </c>
      <c r="B256" t="s">
        <v>12250</v>
      </c>
      <c r="C256" s="5" t="str">
        <f t="shared" si="9"/>
        <v>Quickly</v>
      </c>
      <c r="D256" t="s">
        <v>12060</v>
      </c>
      <c r="E256" s="5" t="str">
        <f t="shared" si="10"/>
        <v>Wh-A</v>
      </c>
      <c r="F256">
        <v>92</v>
      </c>
      <c r="G256" s="4">
        <v>92</v>
      </c>
      <c r="H256" s="4">
        <v>143</v>
      </c>
      <c r="I256" s="3">
        <v>383.75</v>
      </c>
      <c r="J256" t="s">
        <v>12361</v>
      </c>
      <c r="K256" t="str">
        <f t="shared" si="11"/>
        <v>Low Stock - Reorder</v>
      </c>
    </row>
    <row r="257" spans="1:11" x14ac:dyDescent="0.3">
      <c r="A257" t="s">
        <v>12612</v>
      </c>
      <c r="B257" t="s">
        <v>12063</v>
      </c>
      <c r="C257" s="5" t="str">
        <f t="shared" si="9"/>
        <v>Street</v>
      </c>
      <c r="D257" t="s">
        <v>12034</v>
      </c>
      <c r="E257" s="5" t="str">
        <f t="shared" si="10"/>
        <v>Wh-B</v>
      </c>
      <c r="G257" s="4">
        <v>0</v>
      </c>
      <c r="H257" s="4">
        <v>113</v>
      </c>
      <c r="I257" s="3">
        <v>304.14999999999998</v>
      </c>
      <c r="J257" t="s">
        <v>12064</v>
      </c>
      <c r="K257" t="str">
        <f t="shared" si="11"/>
        <v>Low Stock - Reorder</v>
      </c>
    </row>
    <row r="258" spans="1:11" x14ac:dyDescent="0.3">
      <c r="A258" t="s">
        <v>12613</v>
      </c>
      <c r="B258" t="s">
        <v>12614</v>
      </c>
      <c r="C258" s="5" t="str">
        <f t="shared" ref="C258:C321" si="12">PROPER(TRIM(B258))</f>
        <v>Month</v>
      </c>
      <c r="D258" t="s">
        <v>12034</v>
      </c>
      <c r="E258" s="5" t="str">
        <f t="shared" ref="E258:E321" si="13">PROPER(TRIM(D258))</f>
        <v>Wh-B</v>
      </c>
      <c r="F258">
        <v>494</v>
      </c>
      <c r="G258" s="4">
        <v>494</v>
      </c>
      <c r="H258" s="4">
        <v>131</v>
      </c>
      <c r="I258" s="3">
        <v>292.47000000000003</v>
      </c>
      <c r="J258" t="s">
        <v>12185</v>
      </c>
      <c r="K258" t="str">
        <f t="shared" ref="K258:K321" si="14">IF(OR(ISBLANK(G258), G258&lt;=H258), "Low Stock - Reorder", "Healthy Stock")</f>
        <v>Healthy Stock</v>
      </c>
    </row>
    <row r="259" spans="1:11" x14ac:dyDescent="0.3">
      <c r="A259" t="s">
        <v>12615</v>
      </c>
      <c r="B259" t="s">
        <v>12616</v>
      </c>
      <c r="C259" s="5" t="str">
        <f t="shared" si="12"/>
        <v>Tough</v>
      </c>
      <c r="D259" t="s">
        <v>12042</v>
      </c>
      <c r="E259" s="5" t="str">
        <f t="shared" si="13"/>
        <v>Wh-A</v>
      </c>
      <c r="G259" s="4">
        <v>0</v>
      </c>
      <c r="H259" s="4">
        <v>170</v>
      </c>
      <c r="I259" s="3">
        <v>350</v>
      </c>
      <c r="J259" t="s">
        <v>12352</v>
      </c>
      <c r="K259" t="str">
        <f t="shared" si="14"/>
        <v>Low Stock - Reorder</v>
      </c>
    </row>
    <row r="260" spans="1:11" x14ac:dyDescent="0.3">
      <c r="A260" t="s">
        <v>12617</v>
      </c>
      <c r="B260" t="s">
        <v>12618</v>
      </c>
      <c r="C260" s="5" t="str">
        <f t="shared" si="12"/>
        <v>Film</v>
      </c>
      <c r="D260" t="s">
        <v>12038</v>
      </c>
      <c r="E260" s="5" t="str">
        <f t="shared" si="13"/>
        <v>Wh-C</v>
      </c>
      <c r="F260">
        <v>305</v>
      </c>
      <c r="G260" s="4">
        <v>305</v>
      </c>
      <c r="H260" s="4">
        <v>171</v>
      </c>
      <c r="I260" s="3">
        <v>49.14</v>
      </c>
      <c r="J260" t="s">
        <v>12123</v>
      </c>
      <c r="K260" t="str">
        <f t="shared" si="14"/>
        <v>Healthy Stock</v>
      </c>
    </row>
    <row r="261" spans="1:11" x14ac:dyDescent="0.3">
      <c r="A261" t="s">
        <v>12619</v>
      </c>
      <c r="B261" t="s">
        <v>12297</v>
      </c>
      <c r="C261" s="5" t="str">
        <f t="shared" si="12"/>
        <v>Operation</v>
      </c>
      <c r="D261" t="s">
        <v>12042</v>
      </c>
      <c r="E261" s="5" t="str">
        <f t="shared" si="13"/>
        <v>Wh-A</v>
      </c>
      <c r="F261">
        <v>623</v>
      </c>
      <c r="G261" s="4">
        <v>623</v>
      </c>
      <c r="H261" s="4">
        <v>133</v>
      </c>
      <c r="I261" s="3">
        <v>149.76</v>
      </c>
      <c r="J261" t="s">
        <v>12120</v>
      </c>
      <c r="K261" t="str">
        <f t="shared" si="14"/>
        <v>Healthy Stock</v>
      </c>
    </row>
    <row r="262" spans="1:11" x14ac:dyDescent="0.3">
      <c r="A262" t="s">
        <v>12620</v>
      </c>
      <c r="B262" t="s">
        <v>12621</v>
      </c>
      <c r="C262" s="5" t="str">
        <f t="shared" si="12"/>
        <v>Every</v>
      </c>
      <c r="D262" t="s">
        <v>12034</v>
      </c>
      <c r="E262" s="5" t="str">
        <f t="shared" si="13"/>
        <v>Wh-B</v>
      </c>
      <c r="G262" s="4">
        <v>0</v>
      </c>
      <c r="H262" s="4">
        <v>52</v>
      </c>
      <c r="I262" s="3">
        <v>29.56</v>
      </c>
      <c r="J262" t="s">
        <v>12442</v>
      </c>
      <c r="K262" t="str">
        <f t="shared" si="14"/>
        <v>Low Stock - Reorder</v>
      </c>
    </row>
    <row r="263" spans="1:11" x14ac:dyDescent="0.3">
      <c r="A263" t="s">
        <v>12622</v>
      </c>
      <c r="B263" t="s">
        <v>12623</v>
      </c>
      <c r="C263" s="5" t="str">
        <f t="shared" si="12"/>
        <v>Continue</v>
      </c>
      <c r="D263" t="s">
        <v>12034</v>
      </c>
      <c r="E263" s="5" t="str">
        <f t="shared" si="13"/>
        <v>Wh-B</v>
      </c>
      <c r="F263">
        <v>222</v>
      </c>
      <c r="G263" s="4">
        <v>222</v>
      </c>
      <c r="H263" s="4">
        <v>104</v>
      </c>
      <c r="I263" s="3">
        <v>490.4</v>
      </c>
      <c r="J263" t="s">
        <v>12046</v>
      </c>
      <c r="K263" t="str">
        <f t="shared" si="14"/>
        <v>Healthy Stock</v>
      </c>
    </row>
    <row r="264" spans="1:11" x14ac:dyDescent="0.3">
      <c r="A264" t="s">
        <v>12624</v>
      </c>
      <c r="B264" t="s">
        <v>12108</v>
      </c>
      <c r="C264" s="5" t="str">
        <f t="shared" si="12"/>
        <v>Newspaper</v>
      </c>
      <c r="D264" t="s">
        <v>12034</v>
      </c>
      <c r="E264" s="5" t="str">
        <f t="shared" si="13"/>
        <v>Wh-B</v>
      </c>
      <c r="G264" s="4">
        <v>0</v>
      </c>
      <c r="H264" s="4">
        <v>157</v>
      </c>
      <c r="I264" s="3">
        <v>14.76</v>
      </c>
      <c r="J264" t="s">
        <v>12103</v>
      </c>
      <c r="K264" t="str">
        <f t="shared" si="14"/>
        <v>Low Stock - Reorder</v>
      </c>
    </row>
    <row r="265" spans="1:11" x14ac:dyDescent="0.3">
      <c r="A265" t="s">
        <v>12625</v>
      </c>
      <c r="B265" t="s">
        <v>12542</v>
      </c>
      <c r="C265" s="5" t="str">
        <f t="shared" si="12"/>
        <v>Fish</v>
      </c>
      <c r="D265" t="s">
        <v>12034</v>
      </c>
      <c r="E265" s="5" t="str">
        <f t="shared" si="13"/>
        <v>Wh-B</v>
      </c>
      <c r="G265" s="4">
        <v>0</v>
      </c>
      <c r="H265" s="4">
        <v>69</v>
      </c>
      <c r="I265" s="3">
        <v>183.05</v>
      </c>
      <c r="J265" t="s">
        <v>12132</v>
      </c>
      <c r="K265" t="str">
        <f t="shared" si="14"/>
        <v>Low Stock - Reorder</v>
      </c>
    </row>
    <row r="266" spans="1:11" x14ac:dyDescent="0.3">
      <c r="A266" t="s">
        <v>12626</v>
      </c>
      <c r="B266" t="s">
        <v>12627</v>
      </c>
      <c r="C266" s="5" t="str">
        <f t="shared" si="12"/>
        <v>Test</v>
      </c>
      <c r="D266" t="s">
        <v>12060</v>
      </c>
      <c r="E266" s="5" t="str">
        <f t="shared" si="13"/>
        <v>Wh-A</v>
      </c>
      <c r="F266">
        <v>709</v>
      </c>
      <c r="G266" s="4">
        <v>709</v>
      </c>
      <c r="H266" s="4">
        <v>67</v>
      </c>
      <c r="I266" s="3">
        <v>265.52</v>
      </c>
      <c r="J266" t="s">
        <v>12464</v>
      </c>
      <c r="K266" t="str">
        <f t="shared" si="14"/>
        <v>Healthy Stock</v>
      </c>
    </row>
    <row r="267" spans="1:11" x14ac:dyDescent="0.3">
      <c r="A267" t="s">
        <v>12628</v>
      </c>
      <c r="B267" t="s">
        <v>12629</v>
      </c>
      <c r="C267" s="5" t="str">
        <f t="shared" si="12"/>
        <v>Attention</v>
      </c>
      <c r="D267" t="s">
        <v>12038</v>
      </c>
      <c r="E267" s="5" t="str">
        <f t="shared" si="13"/>
        <v>Wh-C</v>
      </c>
      <c r="G267" s="4">
        <v>0</v>
      </c>
      <c r="H267" s="4">
        <v>155</v>
      </c>
      <c r="I267" s="3">
        <v>377.68</v>
      </c>
      <c r="J267" t="s">
        <v>12182</v>
      </c>
      <c r="K267" t="str">
        <f t="shared" si="14"/>
        <v>Low Stock - Reorder</v>
      </c>
    </row>
    <row r="268" spans="1:11" x14ac:dyDescent="0.3">
      <c r="A268" t="s">
        <v>12630</v>
      </c>
      <c r="B268" t="s">
        <v>12309</v>
      </c>
      <c r="C268" s="5" t="str">
        <f t="shared" si="12"/>
        <v>Heavy</v>
      </c>
      <c r="D268" t="s">
        <v>12042</v>
      </c>
      <c r="E268" s="5" t="str">
        <f t="shared" si="13"/>
        <v>Wh-A</v>
      </c>
      <c r="G268" s="4">
        <v>0</v>
      </c>
      <c r="H268" s="4">
        <v>136</v>
      </c>
      <c r="I268" s="3">
        <v>281.2</v>
      </c>
      <c r="J268" t="s">
        <v>12310</v>
      </c>
      <c r="K268" t="str">
        <f t="shared" si="14"/>
        <v>Low Stock - Reorder</v>
      </c>
    </row>
    <row r="269" spans="1:11" x14ac:dyDescent="0.3">
      <c r="A269" t="s">
        <v>12631</v>
      </c>
      <c r="B269" t="s">
        <v>12632</v>
      </c>
      <c r="C269" s="5" t="str">
        <f t="shared" si="12"/>
        <v>Chair</v>
      </c>
      <c r="D269" t="s">
        <v>12034</v>
      </c>
      <c r="E269" s="5" t="str">
        <f t="shared" si="13"/>
        <v>Wh-B</v>
      </c>
      <c r="G269" s="4">
        <v>0</v>
      </c>
      <c r="H269" s="4">
        <v>142</v>
      </c>
      <c r="I269" s="3">
        <v>442.04</v>
      </c>
      <c r="J269" t="s">
        <v>12138</v>
      </c>
      <c r="K269" t="str">
        <f t="shared" si="14"/>
        <v>Low Stock - Reorder</v>
      </c>
    </row>
    <row r="270" spans="1:11" x14ac:dyDescent="0.3">
      <c r="A270" t="s">
        <v>12633</v>
      </c>
      <c r="B270" t="s">
        <v>12634</v>
      </c>
      <c r="C270" s="5" t="str">
        <f t="shared" si="12"/>
        <v>Recognize</v>
      </c>
      <c r="D270" t="s">
        <v>12038</v>
      </c>
      <c r="E270" s="5" t="str">
        <f t="shared" si="13"/>
        <v>Wh-C</v>
      </c>
      <c r="G270" s="4">
        <v>0</v>
      </c>
      <c r="H270" s="4">
        <v>56</v>
      </c>
      <c r="I270" s="3">
        <v>435.47</v>
      </c>
      <c r="J270" t="s">
        <v>12197</v>
      </c>
      <c r="K270" t="str">
        <f t="shared" si="14"/>
        <v>Low Stock - Reorder</v>
      </c>
    </row>
    <row r="271" spans="1:11" x14ac:dyDescent="0.3">
      <c r="A271" t="s">
        <v>12635</v>
      </c>
      <c r="B271" t="s">
        <v>12144</v>
      </c>
      <c r="C271" s="5" t="str">
        <f t="shared" si="12"/>
        <v>Reveal</v>
      </c>
      <c r="D271" t="s">
        <v>12034</v>
      </c>
      <c r="E271" s="5" t="str">
        <f t="shared" si="13"/>
        <v>Wh-B</v>
      </c>
      <c r="F271">
        <v>5</v>
      </c>
      <c r="G271" s="4">
        <v>5</v>
      </c>
      <c r="H271" s="4">
        <v>87</v>
      </c>
      <c r="I271" s="3">
        <v>275.73</v>
      </c>
      <c r="J271" t="s">
        <v>12243</v>
      </c>
      <c r="K271" t="str">
        <f t="shared" si="14"/>
        <v>Low Stock - Reorder</v>
      </c>
    </row>
    <row r="272" spans="1:11" x14ac:dyDescent="0.3">
      <c r="A272" t="s">
        <v>12636</v>
      </c>
      <c r="B272" t="s">
        <v>12302</v>
      </c>
      <c r="C272" s="5" t="str">
        <f t="shared" si="12"/>
        <v>Become</v>
      </c>
      <c r="D272" t="s">
        <v>12034</v>
      </c>
      <c r="E272" s="5" t="str">
        <f t="shared" si="13"/>
        <v>Wh-B</v>
      </c>
      <c r="F272">
        <v>622</v>
      </c>
      <c r="G272" s="4">
        <v>622</v>
      </c>
      <c r="H272" s="4">
        <v>110</v>
      </c>
      <c r="I272" s="3">
        <v>181.62</v>
      </c>
      <c r="J272" t="s">
        <v>12094</v>
      </c>
      <c r="K272" t="str">
        <f t="shared" si="14"/>
        <v>Healthy Stock</v>
      </c>
    </row>
    <row r="273" spans="1:11" x14ac:dyDescent="0.3">
      <c r="A273" t="s">
        <v>12637</v>
      </c>
      <c r="B273" t="s">
        <v>12638</v>
      </c>
      <c r="C273" s="5" t="str">
        <f t="shared" si="12"/>
        <v>Particularly</v>
      </c>
      <c r="D273" t="s">
        <v>12042</v>
      </c>
      <c r="E273" s="5" t="str">
        <f t="shared" si="13"/>
        <v>Wh-A</v>
      </c>
      <c r="G273" s="4">
        <v>0</v>
      </c>
      <c r="H273" s="4">
        <v>76</v>
      </c>
      <c r="I273" s="3">
        <v>190.41</v>
      </c>
      <c r="J273" t="s">
        <v>12509</v>
      </c>
      <c r="K273" t="str">
        <f t="shared" si="14"/>
        <v>Low Stock - Reorder</v>
      </c>
    </row>
    <row r="274" spans="1:11" x14ac:dyDescent="0.3">
      <c r="A274" t="s">
        <v>12639</v>
      </c>
      <c r="B274" t="s">
        <v>12390</v>
      </c>
      <c r="C274" s="5" t="str">
        <f t="shared" si="12"/>
        <v>Rise</v>
      </c>
      <c r="D274" t="s">
        <v>12038</v>
      </c>
      <c r="E274" s="5" t="str">
        <f t="shared" si="13"/>
        <v>Wh-C</v>
      </c>
      <c r="G274" s="4">
        <v>0</v>
      </c>
      <c r="H274" s="4">
        <v>126</v>
      </c>
      <c r="I274" s="3">
        <v>244.79</v>
      </c>
      <c r="J274" t="s">
        <v>12310</v>
      </c>
      <c r="K274" t="str">
        <f t="shared" si="14"/>
        <v>Low Stock - Reorder</v>
      </c>
    </row>
    <row r="275" spans="1:11" x14ac:dyDescent="0.3">
      <c r="A275" t="s">
        <v>12640</v>
      </c>
      <c r="B275" t="s">
        <v>12641</v>
      </c>
      <c r="C275" s="5" t="str">
        <f t="shared" si="12"/>
        <v>College</v>
      </c>
      <c r="D275" t="s">
        <v>12042</v>
      </c>
      <c r="E275" s="5" t="str">
        <f t="shared" si="13"/>
        <v>Wh-A</v>
      </c>
      <c r="G275" s="4">
        <v>0</v>
      </c>
      <c r="H275" s="4">
        <v>177</v>
      </c>
      <c r="I275" s="3">
        <v>136.71</v>
      </c>
      <c r="J275" t="s">
        <v>12089</v>
      </c>
      <c r="K275" t="str">
        <f t="shared" si="14"/>
        <v>Low Stock - Reorder</v>
      </c>
    </row>
    <row r="276" spans="1:11" x14ac:dyDescent="0.3">
      <c r="A276" t="s">
        <v>12642</v>
      </c>
      <c r="B276" t="s">
        <v>12643</v>
      </c>
      <c r="C276" s="5" t="str">
        <f t="shared" si="12"/>
        <v>Quality</v>
      </c>
      <c r="D276" t="s">
        <v>12038</v>
      </c>
      <c r="E276" s="5" t="str">
        <f t="shared" si="13"/>
        <v>Wh-C</v>
      </c>
      <c r="F276">
        <v>328</v>
      </c>
      <c r="G276" s="4">
        <v>328</v>
      </c>
      <c r="H276" s="4">
        <v>166</v>
      </c>
      <c r="I276" s="3">
        <v>343.8</v>
      </c>
      <c r="J276" t="s">
        <v>12035</v>
      </c>
      <c r="K276" t="str">
        <f t="shared" si="14"/>
        <v>Healthy Stock</v>
      </c>
    </row>
    <row r="277" spans="1:11" x14ac:dyDescent="0.3">
      <c r="A277" t="s">
        <v>12644</v>
      </c>
      <c r="B277" t="s">
        <v>12645</v>
      </c>
      <c r="C277" s="5" t="str">
        <f t="shared" si="12"/>
        <v>Chance</v>
      </c>
      <c r="D277" t="s">
        <v>12034</v>
      </c>
      <c r="E277" s="5" t="str">
        <f t="shared" si="13"/>
        <v>Wh-B</v>
      </c>
      <c r="F277">
        <v>105</v>
      </c>
      <c r="G277" s="4">
        <v>105</v>
      </c>
      <c r="H277" s="4">
        <v>81</v>
      </c>
      <c r="I277" s="3">
        <v>499.36</v>
      </c>
      <c r="J277" t="s">
        <v>12117</v>
      </c>
      <c r="K277" t="str">
        <f t="shared" si="14"/>
        <v>Healthy Stock</v>
      </c>
    </row>
    <row r="278" spans="1:11" x14ac:dyDescent="0.3">
      <c r="A278" t="s">
        <v>12646</v>
      </c>
      <c r="B278" t="s">
        <v>12647</v>
      </c>
      <c r="C278" s="5" t="str">
        <f t="shared" si="12"/>
        <v>Dark</v>
      </c>
      <c r="D278" t="s">
        <v>12060</v>
      </c>
      <c r="E278" s="5" t="str">
        <f t="shared" si="13"/>
        <v>Wh-A</v>
      </c>
      <c r="F278">
        <v>538</v>
      </c>
      <c r="G278" s="4">
        <v>538</v>
      </c>
      <c r="H278" s="4">
        <v>188</v>
      </c>
      <c r="I278" s="3">
        <v>242.69</v>
      </c>
      <c r="J278" t="s">
        <v>12178</v>
      </c>
      <c r="K278" t="str">
        <f t="shared" si="14"/>
        <v>Healthy Stock</v>
      </c>
    </row>
    <row r="279" spans="1:11" x14ac:dyDescent="0.3">
      <c r="A279" t="s">
        <v>12648</v>
      </c>
      <c r="B279" t="s">
        <v>12550</v>
      </c>
      <c r="C279" s="5" t="str">
        <f t="shared" si="12"/>
        <v>Reflect</v>
      </c>
      <c r="D279" t="s">
        <v>12038</v>
      </c>
      <c r="E279" s="5" t="str">
        <f t="shared" si="13"/>
        <v>Wh-C</v>
      </c>
      <c r="G279" s="4">
        <v>0</v>
      </c>
      <c r="H279" s="4">
        <v>56</v>
      </c>
      <c r="I279" s="3">
        <v>374.85</v>
      </c>
      <c r="J279" t="s">
        <v>12519</v>
      </c>
      <c r="K279" t="str">
        <f t="shared" si="14"/>
        <v>Low Stock - Reorder</v>
      </c>
    </row>
    <row r="280" spans="1:11" x14ac:dyDescent="0.3">
      <c r="A280" t="s">
        <v>12649</v>
      </c>
      <c r="B280" t="s">
        <v>12650</v>
      </c>
      <c r="C280" s="5" t="str">
        <f t="shared" si="12"/>
        <v>Bill</v>
      </c>
      <c r="D280" t="s">
        <v>12060</v>
      </c>
      <c r="E280" s="5" t="str">
        <f t="shared" si="13"/>
        <v>Wh-A</v>
      </c>
      <c r="F280">
        <v>666</v>
      </c>
      <c r="G280" s="4">
        <v>666</v>
      </c>
      <c r="H280" s="4">
        <v>131</v>
      </c>
      <c r="I280" s="3">
        <v>267.24</v>
      </c>
      <c r="J280" t="s">
        <v>12307</v>
      </c>
      <c r="K280" t="str">
        <f t="shared" si="14"/>
        <v>Healthy Stock</v>
      </c>
    </row>
    <row r="281" spans="1:11" x14ac:dyDescent="0.3">
      <c r="A281" t="s">
        <v>12651</v>
      </c>
      <c r="B281" t="s">
        <v>12256</v>
      </c>
      <c r="C281" s="5" t="str">
        <f t="shared" si="12"/>
        <v>Begin</v>
      </c>
      <c r="D281" t="s">
        <v>12060</v>
      </c>
      <c r="E281" s="5" t="str">
        <f t="shared" si="13"/>
        <v>Wh-A</v>
      </c>
      <c r="G281" s="4">
        <v>0</v>
      </c>
      <c r="H281" s="4">
        <v>174</v>
      </c>
      <c r="I281" s="3">
        <v>299.3</v>
      </c>
      <c r="J281" t="s">
        <v>12254</v>
      </c>
      <c r="K281" t="str">
        <f t="shared" si="14"/>
        <v>Low Stock - Reorder</v>
      </c>
    </row>
    <row r="282" spans="1:11" x14ac:dyDescent="0.3">
      <c r="A282" t="s">
        <v>12652</v>
      </c>
      <c r="B282" t="s">
        <v>12653</v>
      </c>
      <c r="C282" s="5" t="str">
        <f t="shared" si="12"/>
        <v>Paper</v>
      </c>
      <c r="D282" t="s">
        <v>12038</v>
      </c>
      <c r="E282" s="5" t="str">
        <f t="shared" si="13"/>
        <v>Wh-C</v>
      </c>
      <c r="G282" s="4">
        <v>0</v>
      </c>
      <c r="H282" s="4">
        <v>70</v>
      </c>
      <c r="I282" s="3">
        <v>296.19</v>
      </c>
      <c r="J282" t="s">
        <v>12230</v>
      </c>
      <c r="K282" t="str">
        <f t="shared" si="14"/>
        <v>Low Stock - Reorder</v>
      </c>
    </row>
    <row r="283" spans="1:11" x14ac:dyDescent="0.3">
      <c r="A283" t="s">
        <v>12654</v>
      </c>
      <c r="B283" t="s">
        <v>12655</v>
      </c>
      <c r="C283" s="5" t="str">
        <f t="shared" si="12"/>
        <v>Travel</v>
      </c>
      <c r="D283" t="s">
        <v>12042</v>
      </c>
      <c r="E283" s="5" t="str">
        <f t="shared" si="13"/>
        <v>Wh-A</v>
      </c>
      <c r="F283">
        <v>385</v>
      </c>
      <c r="G283" s="4">
        <v>385</v>
      </c>
      <c r="H283" s="4">
        <v>148</v>
      </c>
      <c r="I283" s="3">
        <v>393.97</v>
      </c>
      <c r="J283" t="s">
        <v>12043</v>
      </c>
      <c r="K283" t="str">
        <f t="shared" si="14"/>
        <v>Healthy Stock</v>
      </c>
    </row>
    <row r="284" spans="1:11" x14ac:dyDescent="0.3">
      <c r="A284" t="s">
        <v>12656</v>
      </c>
      <c r="B284" t="s">
        <v>12657</v>
      </c>
      <c r="C284" s="5" t="str">
        <f t="shared" si="12"/>
        <v>That</v>
      </c>
      <c r="D284" t="s">
        <v>12042</v>
      </c>
      <c r="E284" s="5" t="str">
        <f t="shared" si="13"/>
        <v>Wh-A</v>
      </c>
      <c r="G284" s="4">
        <v>0</v>
      </c>
      <c r="H284" s="4">
        <v>112</v>
      </c>
      <c r="I284" s="3">
        <v>468.33</v>
      </c>
      <c r="J284" t="s">
        <v>12251</v>
      </c>
      <c r="K284" t="str">
        <f t="shared" si="14"/>
        <v>Low Stock - Reorder</v>
      </c>
    </row>
    <row r="285" spans="1:11" x14ac:dyDescent="0.3">
      <c r="A285" t="s">
        <v>12658</v>
      </c>
      <c r="B285" t="s">
        <v>12571</v>
      </c>
      <c r="C285" s="5" t="str">
        <f t="shared" si="12"/>
        <v>Campaign</v>
      </c>
      <c r="D285" t="s">
        <v>12038</v>
      </c>
      <c r="E285" s="5" t="str">
        <f t="shared" si="13"/>
        <v>Wh-C</v>
      </c>
      <c r="G285" s="4">
        <v>0</v>
      </c>
      <c r="H285" s="4">
        <v>163</v>
      </c>
      <c r="I285" s="3">
        <v>141.87</v>
      </c>
      <c r="J285" t="s">
        <v>12070</v>
      </c>
      <c r="K285" t="str">
        <f t="shared" si="14"/>
        <v>Low Stock - Reorder</v>
      </c>
    </row>
    <row r="286" spans="1:11" x14ac:dyDescent="0.3">
      <c r="A286" t="s">
        <v>12659</v>
      </c>
      <c r="B286" t="s">
        <v>12660</v>
      </c>
      <c r="C286" s="5" t="str">
        <f t="shared" si="12"/>
        <v>Movie</v>
      </c>
      <c r="D286" t="s">
        <v>12042</v>
      </c>
      <c r="E286" s="5" t="str">
        <f t="shared" si="13"/>
        <v>Wh-A</v>
      </c>
      <c r="F286">
        <v>997</v>
      </c>
      <c r="G286" s="4">
        <v>997</v>
      </c>
      <c r="H286" s="4">
        <v>100</v>
      </c>
      <c r="I286" s="3">
        <v>476.57</v>
      </c>
      <c r="J286" t="s">
        <v>12070</v>
      </c>
      <c r="K286" t="str">
        <f t="shared" si="14"/>
        <v>Healthy Stock</v>
      </c>
    </row>
    <row r="287" spans="1:11" x14ac:dyDescent="0.3">
      <c r="A287" t="s">
        <v>12661</v>
      </c>
      <c r="B287" t="s">
        <v>12662</v>
      </c>
      <c r="C287" s="5" t="str">
        <f t="shared" si="12"/>
        <v>Why</v>
      </c>
      <c r="D287" t="s">
        <v>12034</v>
      </c>
      <c r="E287" s="5" t="str">
        <f t="shared" si="13"/>
        <v>Wh-B</v>
      </c>
      <c r="G287" s="4">
        <v>0</v>
      </c>
      <c r="H287" s="4">
        <v>93</v>
      </c>
      <c r="I287" s="3">
        <v>253.49</v>
      </c>
      <c r="J287" t="s">
        <v>12663</v>
      </c>
      <c r="K287" t="str">
        <f t="shared" si="14"/>
        <v>Low Stock - Reorder</v>
      </c>
    </row>
    <row r="288" spans="1:11" x14ac:dyDescent="0.3">
      <c r="A288" t="s">
        <v>12664</v>
      </c>
      <c r="B288" t="s">
        <v>12665</v>
      </c>
      <c r="C288" s="5" t="str">
        <f t="shared" si="12"/>
        <v>Here</v>
      </c>
      <c r="D288" t="s">
        <v>12060</v>
      </c>
      <c r="E288" s="5" t="str">
        <f t="shared" si="13"/>
        <v>Wh-A</v>
      </c>
      <c r="F288">
        <v>353</v>
      </c>
      <c r="G288" s="4">
        <v>353</v>
      </c>
      <c r="H288" s="4">
        <v>96</v>
      </c>
      <c r="I288" s="3">
        <v>113.2</v>
      </c>
      <c r="J288" t="s">
        <v>12043</v>
      </c>
      <c r="K288" t="str">
        <f t="shared" si="14"/>
        <v>Healthy Stock</v>
      </c>
    </row>
    <row r="289" spans="1:11" x14ac:dyDescent="0.3">
      <c r="A289" t="s">
        <v>12666</v>
      </c>
      <c r="B289" t="s">
        <v>12667</v>
      </c>
      <c r="C289" s="5" t="str">
        <f t="shared" si="12"/>
        <v>Their</v>
      </c>
      <c r="D289" t="s">
        <v>12034</v>
      </c>
      <c r="E289" s="5" t="str">
        <f t="shared" si="13"/>
        <v>Wh-B</v>
      </c>
      <c r="G289" s="4">
        <v>0</v>
      </c>
      <c r="H289" s="4">
        <v>112</v>
      </c>
      <c r="I289" s="3">
        <v>147.71</v>
      </c>
      <c r="J289" t="s">
        <v>12162</v>
      </c>
      <c r="K289" t="str">
        <f t="shared" si="14"/>
        <v>Low Stock - Reorder</v>
      </c>
    </row>
    <row r="290" spans="1:11" x14ac:dyDescent="0.3">
      <c r="A290" t="s">
        <v>12668</v>
      </c>
      <c r="B290" t="s">
        <v>12166</v>
      </c>
      <c r="C290" s="5" t="str">
        <f t="shared" si="12"/>
        <v>From</v>
      </c>
      <c r="D290" t="s">
        <v>12060</v>
      </c>
      <c r="E290" s="5" t="str">
        <f t="shared" si="13"/>
        <v>Wh-A</v>
      </c>
      <c r="F290">
        <v>330</v>
      </c>
      <c r="G290" s="4">
        <v>330</v>
      </c>
      <c r="H290" s="4">
        <v>79</v>
      </c>
      <c r="I290" s="3">
        <v>302.14</v>
      </c>
      <c r="J290" t="s">
        <v>12171</v>
      </c>
      <c r="K290" t="str">
        <f t="shared" si="14"/>
        <v>Healthy Stock</v>
      </c>
    </row>
    <row r="291" spans="1:11" x14ac:dyDescent="0.3">
      <c r="A291" t="s">
        <v>12669</v>
      </c>
      <c r="B291" t="s">
        <v>12670</v>
      </c>
      <c r="C291" s="5" t="str">
        <f t="shared" si="12"/>
        <v>Forget</v>
      </c>
      <c r="D291" t="s">
        <v>12038</v>
      </c>
      <c r="E291" s="5" t="str">
        <f t="shared" si="13"/>
        <v>Wh-C</v>
      </c>
      <c r="F291">
        <v>930</v>
      </c>
      <c r="G291" s="4">
        <v>930</v>
      </c>
      <c r="H291" s="4">
        <v>114</v>
      </c>
      <c r="I291" s="3">
        <v>239.25</v>
      </c>
      <c r="J291" t="s">
        <v>12361</v>
      </c>
      <c r="K291" t="str">
        <f t="shared" si="14"/>
        <v>Healthy Stock</v>
      </c>
    </row>
    <row r="292" spans="1:11" x14ac:dyDescent="0.3">
      <c r="A292" t="s">
        <v>12671</v>
      </c>
      <c r="B292" t="s">
        <v>12051</v>
      </c>
      <c r="C292" s="5" t="str">
        <f t="shared" si="12"/>
        <v>Page</v>
      </c>
      <c r="D292" t="s">
        <v>12042</v>
      </c>
      <c r="E292" s="5" t="str">
        <f t="shared" si="13"/>
        <v>Wh-A</v>
      </c>
      <c r="G292" s="4">
        <v>0</v>
      </c>
      <c r="H292" s="4">
        <v>194</v>
      </c>
      <c r="I292" s="3">
        <v>216.4</v>
      </c>
      <c r="J292" t="s">
        <v>12135</v>
      </c>
      <c r="K292" t="str">
        <f t="shared" si="14"/>
        <v>Low Stock - Reorder</v>
      </c>
    </row>
    <row r="293" spans="1:11" x14ac:dyDescent="0.3">
      <c r="A293" t="s">
        <v>12672</v>
      </c>
      <c r="B293" t="s">
        <v>12423</v>
      </c>
      <c r="C293" s="5" t="str">
        <f t="shared" si="12"/>
        <v>Wall</v>
      </c>
      <c r="D293" t="s">
        <v>12060</v>
      </c>
      <c r="E293" s="5" t="str">
        <f t="shared" si="13"/>
        <v>Wh-A</v>
      </c>
      <c r="G293" s="4">
        <v>0</v>
      </c>
      <c r="H293" s="4">
        <v>200</v>
      </c>
      <c r="I293" s="3">
        <v>245.97</v>
      </c>
      <c r="J293" t="s">
        <v>12054</v>
      </c>
      <c r="K293" t="str">
        <f t="shared" si="14"/>
        <v>Low Stock - Reorder</v>
      </c>
    </row>
    <row r="294" spans="1:11" x14ac:dyDescent="0.3">
      <c r="A294" t="s">
        <v>12673</v>
      </c>
      <c r="B294" t="s">
        <v>12674</v>
      </c>
      <c r="C294" s="5" t="str">
        <f t="shared" si="12"/>
        <v>Option</v>
      </c>
      <c r="D294" t="s">
        <v>12042</v>
      </c>
      <c r="E294" s="5" t="str">
        <f t="shared" si="13"/>
        <v>Wh-A</v>
      </c>
      <c r="F294">
        <v>386</v>
      </c>
      <c r="G294" s="4">
        <v>386</v>
      </c>
      <c r="H294" s="4">
        <v>196</v>
      </c>
      <c r="I294" s="3">
        <v>268.64999999999998</v>
      </c>
      <c r="J294" t="s">
        <v>12483</v>
      </c>
      <c r="K294" t="str">
        <f t="shared" si="14"/>
        <v>Healthy Stock</v>
      </c>
    </row>
    <row r="295" spans="1:11" x14ac:dyDescent="0.3">
      <c r="A295" t="s">
        <v>12675</v>
      </c>
      <c r="B295" t="s">
        <v>12676</v>
      </c>
      <c r="C295" s="5" t="str">
        <f t="shared" si="12"/>
        <v>Evidence</v>
      </c>
      <c r="D295" t="s">
        <v>12038</v>
      </c>
      <c r="E295" s="5" t="str">
        <f t="shared" si="13"/>
        <v>Wh-C</v>
      </c>
      <c r="F295">
        <v>594</v>
      </c>
      <c r="G295" s="4">
        <v>594</v>
      </c>
      <c r="H295" s="4">
        <v>192</v>
      </c>
      <c r="I295" s="3">
        <v>51.1</v>
      </c>
      <c r="J295" t="s">
        <v>12361</v>
      </c>
      <c r="K295" t="str">
        <f t="shared" si="14"/>
        <v>Healthy Stock</v>
      </c>
    </row>
    <row r="296" spans="1:11" x14ac:dyDescent="0.3">
      <c r="A296" t="s">
        <v>12677</v>
      </c>
      <c r="B296" t="s">
        <v>12678</v>
      </c>
      <c r="C296" s="5" t="str">
        <f t="shared" si="12"/>
        <v>Money</v>
      </c>
      <c r="D296" t="s">
        <v>12038</v>
      </c>
      <c r="E296" s="5" t="str">
        <f t="shared" si="13"/>
        <v>Wh-C</v>
      </c>
      <c r="F296">
        <v>496</v>
      </c>
      <c r="G296" s="4">
        <v>496</v>
      </c>
      <c r="H296" s="4">
        <v>149</v>
      </c>
      <c r="I296" s="3">
        <v>220.74</v>
      </c>
      <c r="J296" t="s">
        <v>12236</v>
      </c>
      <c r="K296" t="str">
        <f t="shared" si="14"/>
        <v>Healthy Stock</v>
      </c>
    </row>
    <row r="297" spans="1:11" x14ac:dyDescent="0.3">
      <c r="A297" t="s">
        <v>12679</v>
      </c>
      <c r="B297" t="s">
        <v>12680</v>
      </c>
      <c r="C297" s="5" t="str">
        <f t="shared" si="12"/>
        <v>Thing</v>
      </c>
      <c r="D297" t="s">
        <v>12042</v>
      </c>
      <c r="E297" s="5" t="str">
        <f t="shared" si="13"/>
        <v>Wh-A</v>
      </c>
      <c r="G297" s="4">
        <v>0</v>
      </c>
      <c r="H297" s="4">
        <v>184</v>
      </c>
      <c r="I297" s="3">
        <v>227.95</v>
      </c>
      <c r="J297" t="s">
        <v>12219</v>
      </c>
      <c r="K297" t="str">
        <f t="shared" si="14"/>
        <v>Low Stock - Reorder</v>
      </c>
    </row>
    <row r="298" spans="1:11" x14ac:dyDescent="0.3">
      <c r="A298" t="s">
        <v>12681</v>
      </c>
      <c r="B298" t="s">
        <v>12682</v>
      </c>
      <c r="C298" s="5" t="str">
        <f t="shared" si="12"/>
        <v>Responsibility</v>
      </c>
      <c r="D298" t="s">
        <v>12038</v>
      </c>
      <c r="E298" s="5" t="str">
        <f t="shared" si="13"/>
        <v>Wh-C</v>
      </c>
      <c r="G298" s="4">
        <v>0</v>
      </c>
      <c r="H298" s="4">
        <v>165</v>
      </c>
      <c r="I298" s="3">
        <v>62.65</v>
      </c>
      <c r="J298" t="s">
        <v>12257</v>
      </c>
      <c r="K298" t="str">
        <f t="shared" si="14"/>
        <v>Low Stock - Reorder</v>
      </c>
    </row>
    <row r="299" spans="1:11" x14ac:dyDescent="0.3">
      <c r="A299" t="s">
        <v>12683</v>
      </c>
      <c r="B299" t="s">
        <v>12684</v>
      </c>
      <c r="C299" s="5" t="str">
        <f t="shared" si="12"/>
        <v>Start</v>
      </c>
      <c r="D299" t="s">
        <v>12038</v>
      </c>
      <c r="E299" s="5" t="str">
        <f t="shared" si="13"/>
        <v>Wh-C</v>
      </c>
      <c r="G299" s="4">
        <v>0</v>
      </c>
      <c r="H299" s="4">
        <v>117</v>
      </c>
      <c r="I299" s="3">
        <v>479.26</v>
      </c>
      <c r="J299" t="s">
        <v>12421</v>
      </c>
      <c r="K299" t="str">
        <f t="shared" si="14"/>
        <v>Low Stock - Reorder</v>
      </c>
    </row>
    <row r="300" spans="1:11" x14ac:dyDescent="0.3">
      <c r="A300" t="s">
        <v>12685</v>
      </c>
      <c r="B300" t="s">
        <v>12686</v>
      </c>
      <c r="C300" s="5" t="str">
        <f t="shared" si="12"/>
        <v>Make</v>
      </c>
      <c r="D300" t="s">
        <v>12042</v>
      </c>
      <c r="E300" s="5" t="str">
        <f t="shared" si="13"/>
        <v>Wh-A</v>
      </c>
      <c r="G300" s="4">
        <v>0</v>
      </c>
      <c r="H300" s="4">
        <v>112</v>
      </c>
      <c r="I300" s="3">
        <v>422.91</v>
      </c>
      <c r="J300" t="s">
        <v>12162</v>
      </c>
      <c r="K300" t="str">
        <f t="shared" si="14"/>
        <v>Low Stock - Reorder</v>
      </c>
    </row>
    <row r="301" spans="1:11" x14ac:dyDescent="0.3">
      <c r="A301" t="s">
        <v>12687</v>
      </c>
      <c r="B301" t="s">
        <v>12678</v>
      </c>
      <c r="C301" s="5" t="str">
        <f t="shared" si="12"/>
        <v>Money</v>
      </c>
      <c r="D301" t="s">
        <v>12034</v>
      </c>
      <c r="E301" s="5" t="str">
        <f t="shared" si="13"/>
        <v>Wh-B</v>
      </c>
      <c r="G301" s="4">
        <v>0</v>
      </c>
      <c r="H301" s="4">
        <v>114</v>
      </c>
      <c r="I301" s="3">
        <v>241.35</v>
      </c>
      <c r="J301" t="s">
        <v>12132</v>
      </c>
      <c r="K301" t="str">
        <f t="shared" si="14"/>
        <v>Low Stock - Reorder</v>
      </c>
    </row>
    <row r="302" spans="1:11" x14ac:dyDescent="0.3">
      <c r="A302" t="s">
        <v>12688</v>
      </c>
      <c r="B302" t="s">
        <v>12689</v>
      </c>
      <c r="C302" s="5" t="str">
        <f t="shared" si="12"/>
        <v>Agreement</v>
      </c>
      <c r="D302" t="s">
        <v>12038</v>
      </c>
      <c r="E302" s="5" t="str">
        <f t="shared" si="13"/>
        <v>Wh-C</v>
      </c>
      <c r="G302" s="4">
        <v>0</v>
      </c>
      <c r="H302" s="4">
        <v>90</v>
      </c>
      <c r="I302" s="3">
        <v>44.28</v>
      </c>
      <c r="J302" t="s">
        <v>12498</v>
      </c>
      <c r="K302" t="str">
        <f t="shared" si="14"/>
        <v>Low Stock - Reorder</v>
      </c>
    </row>
    <row r="303" spans="1:11" x14ac:dyDescent="0.3">
      <c r="A303" t="s">
        <v>12690</v>
      </c>
      <c r="B303" t="s">
        <v>12691</v>
      </c>
      <c r="C303" s="5" t="str">
        <f t="shared" si="12"/>
        <v>Because</v>
      </c>
      <c r="D303" t="s">
        <v>12038</v>
      </c>
      <c r="E303" s="5" t="str">
        <f t="shared" si="13"/>
        <v>Wh-C</v>
      </c>
      <c r="G303" s="4">
        <v>0</v>
      </c>
      <c r="H303" s="4">
        <v>163</v>
      </c>
      <c r="I303" s="3">
        <v>187.75</v>
      </c>
      <c r="J303" t="s">
        <v>12039</v>
      </c>
      <c r="K303" t="str">
        <f t="shared" si="14"/>
        <v>Low Stock - Reorder</v>
      </c>
    </row>
    <row r="304" spans="1:11" x14ac:dyDescent="0.3">
      <c r="A304" t="s">
        <v>12692</v>
      </c>
      <c r="B304" t="s">
        <v>12693</v>
      </c>
      <c r="C304" s="5" t="str">
        <f t="shared" si="12"/>
        <v>Assume</v>
      </c>
      <c r="D304" t="s">
        <v>12060</v>
      </c>
      <c r="E304" s="5" t="str">
        <f t="shared" si="13"/>
        <v>Wh-A</v>
      </c>
      <c r="G304" s="4">
        <v>0</v>
      </c>
      <c r="H304" s="4">
        <v>135</v>
      </c>
      <c r="I304" s="3">
        <v>189.79</v>
      </c>
      <c r="J304" t="s">
        <v>12225</v>
      </c>
      <c r="K304" t="str">
        <f t="shared" si="14"/>
        <v>Low Stock - Reorder</v>
      </c>
    </row>
    <row r="305" spans="1:11" x14ac:dyDescent="0.3">
      <c r="A305" t="s">
        <v>12694</v>
      </c>
      <c r="B305" t="s">
        <v>12695</v>
      </c>
      <c r="C305" s="5" t="str">
        <f t="shared" si="12"/>
        <v>Enough</v>
      </c>
      <c r="D305" t="s">
        <v>12034</v>
      </c>
      <c r="E305" s="5" t="str">
        <f t="shared" si="13"/>
        <v>Wh-B</v>
      </c>
      <c r="F305">
        <v>129</v>
      </c>
      <c r="G305" s="4">
        <v>129</v>
      </c>
      <c r="H305" s="4">
        <v>60</v>
      </c>
      <c r="I305" s="3">
        <v>321.43</v>
      </c>
      <c r="J305" t="s">
        <v>12150</v>
      </c>
      <c r="K305" t="str">
        <f t="shared" si="14"/>
        <v>Healthy Stock</v>
      </c>
    </row>
    <row r="306" spans="1:11" x14ac:dyDescent="0.3">
      <c r="A306" t="s">
        <v>12696</v>
      </c>
      <c r="B306" t="s">
        <v>12697</v>
      </c>
      <c r="C306" s="5" t="str">
        <f t="shared" si="12"/>
        <v>Indeed</v>
      </c>
      <c r="D306" t="s">
        <v>12060</v>
      </c>
      <c r="E306" s="5" t="str">
        <f t="shared" si="13"/>
        <v>Wh-A</v>
      </c>
      <c r="F306">
        <v>331</v>
      </c>
      <c r="G306" s="4">
        <v>331</v>
      </c>
      <c r="H306" s="4">
        <v>131</v>
      </c>
      <c r="I306" s="3">
        <v>146.88999999999999</v>
      </c>
      <c r="J306" t="s">
        <v>12483</v>
      </c>
      <c r="K306" t="str">
        <f t="shared" si="14"/>
        <v>Healthy Stock</v>
      </c>
    </row>
    <row r="307" spans="1:11" x14ac:dyDescent="0.3">
      <c r="A307" t="s">
        <v>12698</v>
      </c>
      <c r="B307" t="s">
        <v>12699</v>
      </c>
      <c r="C307" s="5" t="str">
        <f t="shared" si="12"/>
        <v>Left</v>
      </c>
      <c r="D307" t="s">
        <v>12060</v>
      </c>
      <c r="E307" s="5" t="str">
        <f t="shared" si="13"/>
        <v>Wh-A</v>
      </c>
      <c r="F307">
        <v>448</v>
      </c>
      <c r="G307" s="4">
        <v>448</v>
      </c>
      <c r="H307" s="4">
        <v>147</v>
      </c>
      <c r="I307" s="3">
        <v>164.43</v>
      </c>
      <c r="J307" t="s">
        <v>12064</v>
      </c>
      <c r="K307" t="str">
        <f t="shared" si="14"/>
        <v>Healthy Stock</v>
      </c>
    </row>
    <row r="308" spans="1:11" x14ac:dyDescent="0.3">
      <c r="A308" t="s">
        <v>12700</v>
      </c>
      <c r="B308" t="s">
        <v>12701</v>
      </c>
      <c r="C308" s="5" t="str">
        <f t="shared" si="12"/>
        <v>Could</v>
      </c>
      <c r="D308" t="s">
        <v>12038</v>
      </c>
      <c r="E308" s="5" t="str">
        <f t="shared" si="13"/>
        <v>Wh-C</v>
      </c>
      <c r="G308" s="4">
        <v>0</v>
      </c>
      <c r="H308" s="4">
        <v>195</v>
      </c>
      <c r="I308" s="3">
        <v>38.24</v>
      </c>
      <c r="J308" t="s">
        <v>12498</v>
      </c>
      <c r="K308" t="str">
        <f t="shared" si="14"/>
        <v>Low Stock - Reorder</v>
      </c>
    </row>
    <row r="309" spans="1:11" x14ac:dyDescent="0.3">
      <c r="A309" t="s">
        <v>12702</v>
      </c>
      <c r="B309" t="s">
        <v>12703</v>
      </c>
      <c r="C309" s="5" t="str">
        <f t="shared" si="12"/>
        <v>Go</v>
      </c>
      <c r="D309" t="s">
        <v>12038</v>
      </c>
      <c r="E309" s="5" t="str">
        <f t="shared" si="13"/>
        <v>Wh-C</v>
      </c>
      <c r="F309">
        <v>310</v>
      </c>
      <c r="G309" s="4">
        <v>310</v>
      </c>
      <c r="H309" s="4">
        <v>124</v>
      </c>
      <c r="I309" s="3">
        <v>207.33</v>
      </c>
      <c r="J309" t="s">
        <v>12475</v>
      </c>
      <c r="K309" t="str">
        <f t="shared" si="14"/>
        <v>Healthy Stock</v>
      </c>
    </row>
    <row r="310" spans="1:11" x14ac:dyDescent="0.3">
      <c r="A310" t="s">
        <v>12704</v>
      </c>
      <c r="B310" t="s">
        <v>12705</v>
      </c>
      <c r="C310" s="5" t="str">
        <f t="shared" si="12"/>
        <v>Without</v>
      </c>
      <c r="D310" t="s">
        <v>12042</v>
      </c>
      <c r="E310" s="5" t="str">
        <f t="shared" si="13"/>
        <v>Wh-A</v>
      </c>
      <c r="F310">
        <v>105</v>
      </c>
      <c r="G310" s="4">
        <v>105</v>
      </c>
      <c r="H310" s="4">
        <v>98</v>
      </c>
      <c r="I310" s="3">
        <v>306.98</v>
      </c>
      <c r="J310" t="s">
        <v>12451</v>
      </c>
      <c r="K310" t="str">
        <f t="shared" si="14"/>
        <v>Healthy Stock</v>
      </c>
    </row>
    <row r="311" spans="1:11" x14ac:dyDescent="0.3">
      <c r="A311" t="s">
        <v>12706</v>
      </c>
      <c r="B311" t="s">
        <v>12295</v>
      </c>
      <c r="C311" s="5" t="str">
        <f t="shared" si="12"/>
        <v>Figure</v>
      </c>
      <c r="D311" t="s">
        <v>12060</v>
      </c>
      <c r="E311" s="5" t="str">
        <f t="shared" si="13"/>
        <v>Wh-A</v>
      </c>
      <c r="G311" s="4">
        <v>0</v>
      </c>
      <c r="H311" s="4">
        <v>136</v>
      </c>
      <c r="I311" s="3">
        <v>122.19</v>
      </c>
      <c r="J311" t="s">
        <v>12106</v>
      </c>
      <c r="K311" t="str">
        <f t="shared" si="14"/>
        <v>Low Stock - Reorder</v>
      </c>
    </row>
    <row r="312" spans="1:11" x14ac:dyDescent="0.3">
      <c r="A312" t="s">
        <v>12707</v>
      </c>
      <c r="B312" t="s">
        <v>12708</v>
      </c>
      <c r="C312" s="5" t="str">
        <f t="shared" si="12"/>
        <v>Piece</v>
      </c>
      <c r="D312" t="s">
        <v>12034</v>
      </c>
      <c r="E312" s="5" t="str">
        <f t="shared" si="13"/>
        <v>Wh-B</v>
      </c>
      <c r="G312" s="4">
        <v>0</v>
      </c>
      <c r="H312" s="4">
        <v>170</v>
      </c>
      <c r="I312" s="3">
        <v>160.32</v>
      </c>
      <c r="J312" t="s">
        <v>12189</v>
      </c>
      <c r="K312" t="str">
        <f t="shared" si="14"/>
        <v>Low Stock - Reorder</v>
      </c>
    </row>
    <row r="313" spans="1:11" x14ac:dyDescent="0.3">
      <c r="A313" t="s">
        <v>12709</v>
      </c>
      <c r="B313" t="s">
        <v>12710</v>
      </c>
      <c r="C313" s="5" t="str">
        <f t="shared" si="12"/>
        <v>Develop</v>
      </c>
      <c r="D313" t="s">
        <v>12060</v>
      </c>
      <c r="E313" s="5" t="str">
        <f t="shared" si="13"/>
        <v>Wh-A</v>
      </c>
      <c r="G313" s="4">
        <v>0</v>
      </c>
      <c r="H313" s="4">
        <v>90</v>
      </c>
      <c r="I313" s="3">
        <v>254.37</v>
      </c>
      <c r="J313" t="s">
        <v>12711</v>
      </c>
      <c r="K313" t="str">
        <f t="shared" si="14"/>
        <v>Low Stock - Reorder</v>
      </c>
    </row>
    <row r="314" spans="1:11" x14ac:dyDescent="0.3">
      <c r="A314" t="s">
        <v>12712</v>
      </c>
      <c r="B314" t="s">
        <v>12713</v>
      </c>
      <c r="C314" s="5" t="str">
        <f t="shared" si="12"/>
        <v>Just</v>
      </c>
      <c r="D314" t="s">
        <v>12060</v>
      </c>
      <c r="E314" s="5" t="str">
        <f t="shared" si="13"/>
        <v>Wh-A</v>
      </c>
      <c r="G314" s="4">
        <v>0</v>
      </c>
      <c r="H314" s="4">
        <v>50</v>
      </c>
      <c r="I314" s="3">
        <v>265.05</v>
      </c>
      <c r="J314" t="s">
        <v>12215</v>
      </c>
      <c r="K314" t="str">
        <f t="shared" si="14"/>
        <v>Low Stock - Reorder</v>
      </c>
    </row>
    <row r="315" spans="1:11" x14ac:dyDescent="0.3">
      <c r="A315" t="s">
        <v>12714</v>
      </c>
      <c r="B315" t="s">
        <v>12715</v>
      </c>
      <c r="C315" s="5" t="str">
        <f t="shared" si="12"/>
        <v>Nor</v>
      </c>
      <c r="D315" t="s">
        <v>12042</v>
      </c>
      <c r="E315" s="5" t="str">
        <f t="shared" si="13"/>
        <v>Wh-A</v>
      </c>
      <c r="G315" s="4">
        <v>0</v>
      </c>
      <c r="H315" s="4">
        <v>170</v>
      </c>
      <c r="I315" s="3">
        <v>254.6</v>
      </c>
      <c r="J315" t="s">
        <v>12120</v>
      </c>
      <c r="K315" t="str">
        <f t="shared" si="14"/>
        <v>Low Stock - Reorder</v>
      </c>
    </row>
    <row r="316" spans="1:11" x14ac:dyDescent="0.3">
      <c r="A316" t="s">
        <v>12716</v>
      </c>
      <c r="B316" t="s">
        <v>12717</v>
      </c>
      <c r="C316" s="5" t="str">
        <f t="shared" si="12"/>
        <v>Than</v>
      </c>
      <c r="D316" t="s">
        <v>12034</v>
      </c>
      <c r="E316" s="5" t="str">
        <f t="shared" si="13"/>
        <v>Wh-B</v>
      </c>
      <c r="G316" s="4">
        <v>0</v>
      </c>
      <c r="H316" s="4">
        <v>98</v>
      </c>
      <c r="I316" s="3">
        <v>235.21</v>
      </c>
      <c r="J316" t="s">
        <v>12248</v>
      </c>
      <c r="K316" t="str">
        <f t="shared" si="14"/>
        <v>Low Stock - Reorder</v>
      </c>
    </row>
    <row r="317" spans="1:11" x14ac:dyDescent="0.3">
      <c r="A317" t="s">
        <v>12718</v>
      </c>
      <c r="B317" t="s">
        <v>12719</v>
      </c>
      <c r="C317" s="5" t="str">
        <f t="shared" si="12"/>
        <v>Hand</v>
      </c>
      <c r="D317" t="s">
        <v>12034</v>
      </c>
      <c r="E317" s="5" t="str">
        <f t="shared" si="13"/>
        <v>Wh-B</v>
      </c>
      <c r="G317" s="4">
        <v>0</v>
      </c>
      <c r="H317" s="4">
        <v>166</v>
      </c>
      <c r="I317" s="3">
        <v>113.65</v>
      </c>
      <c r="J317" t="s">
        <v>12293</v>
      </c>
      <c r="K317" t="str">
        <f t="shared" si="14"/>
        <v>Low Stock - Reorder</v>
      </c>
    </row>
    <row r="318" spans="1:11" x14ac:dyDescent="0.3">
      <c r="A318" t="s">
        <v>12720</v>
      </c>
      <c r="B318" t="s">
        <v>12721</v>
      </c>
      <c r="C318" s="5" t="str">
        <f t="shared" si="12"/>
        <v>Word</v>
      </c>
      <c r="D318" t="s">
        <v>12034</v>
      </c>
      <c r="E318" s="5" t="str">
        <f t="shared" si="13"/>
        <v>Wh-B</v>
      </c>
      <c r="G318" s="4">
        <v>0</v>
      </c>
      <c r="H318" s="4">
        <v>148</v>
      </c>
      <c r="I318" s="3">
        <v>208.9</v>
      </c>
      <c r="J318" t="s">
        <v>12415</v>
      </c>
      <c r="K318" t="str">
        <f t="shared" si="14"/>
        <v>Low Stock - Reorder</v>
      </c>
    </row>
    <row r="319" spans="1:11" x14ac:dyDescent="0.3">
      <c r="A319" t="s">
        <v>12722</v>
      </c>
      <c r="B319" t="s">
        <v>12723</v>
      </c>
      <c r="C319" s="5" t="str">
        <f t="shared" si="12"/>
        <v>Which</v>
      </c>
      <c r="D319" t="s">
        <v>12042</v>
      </c>
      <c r="E319" s="5" t="str">
        <f t="shared" si="13"/>
        <v>Wh-A</v>
      </c>
      <c r="G319" s="4">
        <v>0</v>
      </c>
      <c r="H319" s="4">
        <v>178</v>
      </c>
      <c r="I319" s="3">
        <v>406.15</v>
      </c>
      <c r="J319" t="s">
        <v>12352</v>
      </c>
      <c r="K319" t="str">
        <f t="shared" si="14"/>
        <v>Low Stock - Reorder</v>
      </c>
    </row>
    <row r="320" spans="1:11" x14ac:dyDescent="0.3">
      <c r="A320" t="s">
        <v>12724</v>
      </c>
      <c r="B320" t="s">
        <v>12725</v>
      </c>
      <c r="C320" s="5" t="str">
        <f t="shared" si="12"/>
        <v>Crime</v>
      </c>
      <c r="D320" t="s">
        <v>12060</v>
      </c>
      <c r="E320" s="5" t="str">
        <f t="shared" si="13"/>
        <v>Wh-A</v>
      </c>
      <c r="F320">
        <v>809</v>
      </c>
      <c r="G320" s="4">
        <v>809</v>
      </c>
      <c r="H320" s="4">
        <v>124</v>
      </c>
      <c r="I320" s="3">
        <v>142.33000000000001</v>
      </c>
      <c r="J320" t="s">
        <v>12064</v>
      </c>
      <c r="K320" t="str">
        <f t="shared" si="14"/>
        <v>Healthy Stock</v>
      </c>
    </row>
    <row r="321" spans="1:11" x14ac:dyDescent="0.3">
      <c r="A321" t="s">
        <v>12726</v>
      </c>
      <c r="B321" t="s">
        <v>12727</v>
      </c>
      <c r="C321" s="5" t="str">
        <f t="shared" si="12"/>
        <v>Ready</v>
      </c>
      <c r="D321" t="s">
        <v>12060</v>
      </c>
      <c r="E321" s="5" t="str">
        <f t="shared" si="13"/>
        <v>Wh-A</v>
      </c>
      <c r="F321">
        <v>454</v>
      </c>
      <c r="G321" s="4">
        <v>454</v>
      </c>
      <c r="H321" s="4">
        <v>152</v>
      </c>
      <c r="I321" s="3">
        <v>82.75</v>
      </c>
      <c r="J321" t="s">
        <v>12663</v>
      </c>
      <c r="K321" t="str">
        <f t="shared" si="14"/>
        <v>Healthy Stock</v>
      </c>
    </row>
    <row r="322" spans="1:11" x14ac:dyDescent="0.3">
      <c r="A322" t="s">
        <v>12728</v>
      </c>
      <c r="B322" t="s">
        <v>12108</v>
      </c>
      <c r="C322" s="5" t="str">
        <f t="shared" ref="C322:C385" si="15">PROPER(TRIM(B322))</f>
        <v>Newspaper</v>
      </c>
      <c r="D322" t="s">
        <v>12060</v>
      </c>
      <c r="E322" s="5" t="str">
        <f t="shared" ref="E322:E385" si="16">PROPER(TRIM(D322))</f>
        <v>Wh-A</v>
      </c>
      <c r="F322">
        <v>702</v>
      </c>
      <c r="G322" s="4">
        <v>702</v>
      </c>
      <c r="H322" s="4">
        <v>54</v>
      </c>
      <c r="I322" s="3">
        <v>464.89</v>
      </c>
      <c r="J322" t="s">
        <v>12663</v>
      </c>
      <c r="K322" t="str">
        <f t="shared" ref="K322:K385" si="17">IF(OR(ISBLANK(G322), G322&lt;=H322), "Low Stock - Reorder", "Healthy Stock")</f>
        <v>Healthy Stock</v>
      </c>
    </row>
    <row r="323" spans="1:11" x14ac:dyDescent="0.3">
      <c r="A323" t="s">
        <v>12729</v>
      </c>
      <c r="B323" t="s">
        <v>12730</v>
      </c>
      <c r="C323" s="5" t="str">
        <f t="shared" si="15"/>
        <v>Real</v>
      </c>
      <c r="D323" t="s">
        <v>12034</v>
      </c>
      <c r="E323" s="5" t="str">
        <f t="shared" si="16"/>
        <v>Wh-B</v>
      </c>
      <c r="F323">
        <v>727</v>
      </c>
      <c r="G323" s="4">
        <v>727</v>
      </c>
      <c r="H323" s="4">
        <v>87</v>
      </c>
      <c r="I323" s="3">
        <v>205.36</v>
      </c>
      <c r="J323" t="s">
        <v>12094</v>
      </c>
      <c r="K323" t="str">
        <f t="shared" si="17"/>
        <v>Healthy Stock</v>
      </c>
    </row>
    <row r="324" spans="1:11" x14ac:dyDescent="0.3">
      <c r="A324" t="s">
        <v>12731</v>
      </c>
      <c r="B324" t="s">
        <v>12508</v>
      </c>
      <c r="C324" s="5" t="str">
        <f t="shared" si="15"/>
        <v>Can</v>
      </c>
      <c r="D324" t="s">
        <v>12042</v>
      </c>
      <c r="E324" s="5" t="str">
        <f t="shared" si="16"/>
        <v>Wh-A</v>
      </c>
      <c r="F324">
        <v>529</v>
      </c>
      <c r="G324" s="4">
        <v>529</v>
      </c>
      <c r="H324" s="4">
        <v>138</v>
      </c>
      <c r="I324" s="3">
        <v>148.38</v>
      </c>
      <c r="J324" t="s">
        <v>12054</v>
      </c>
      <c r="K324" t="str">
        <f t="shared" si="17"/>
        <v>Healthy Stock</v>
      </c>
    </row>
    <row r="325" spans="1:11" x14ac:dyDescent="0.3">
      <c r="A325" t="s">
        <v>12732</v>
      </c>
      <c r="B325" t="s">
        <v>12733</v>
      </c>
      <c r="C325" s="5" t="str">
        <f t="shared" si="15"/>
        <v>Good</v>
      </c>
      <c r="D325" t="s">
        <v>12060</v>
      </c>
      <c r="E325" s="5" t="str">
        <f t="shared" si="16"/>
        <v>Wh-A</v>
      </c>
      <c r="G325" s="4">
        <v>0</v>
      </c>
      <c r="H325" s="4">
        <v>70</v>
      </c>
      <c r="I325" s="3">
        <v>370.23</v>
      </c>
      <c r="J325" t="s">
        <v>12248</v>
      </c>
      <c r="K325" t="str">
        <f t="shared" si="17"/>
        <v>Low Stock - Reorder</v>
      </c>
    </row>
    <row r="326" spans="1:11" x14ac:dyDescent="0.3">
      <c r="A326" t="s">
        <v>12734</v>
      </c>
      <c r="B326" t="s">
        <v>12735</v>
      </c>
      <c r="C326" s="5" t="str">
        <f t="shared" si="15"/>
        <v>When</v>
      </c>
      <c r="D326" t="s">
        <v>12042</v>
      </c>
      <c r="E326" s="5" t="str">
        <f t="shared" si="16"/>
        <v>Wh-A</v>
      </c>
      <c r="F326">
        <v>123</v>
      </c>
      <c r="G326" s="4">
        <v>123</v>
      </c>
      <c r="H326" s="4">
        <v>167</v>
      </c>
      <c r="I326" s="3">
        <v>223.83</v>
      </c>
      <c r="J326" t="s">
        <v>12236</v>
      </c>
      <c r="K326" t="str">
        <f t="shared" si="17"/>
        <v>Low Stock - Reorder</v>
      </c>
    </row>
    <row r="327" spans="1:11" x14ac:dyDescent="0.3">
      <c r="A327" t="s">
        <v>12736</v>
      </c>
      <c r="B327" t="s">
        <v>12737</v>
      </c>
      <c r="C327" s="5" t="str">
        <f t="shared" si="15"/>
        <v>Shake</v>
      </c>
      <c r="D327" t="s">
        <v>12042</v>
      </c>
      <c r="E327" s="5" t="str">
        <f t="shared" si="16"/>
        <v>Wh-A</v>
      </c>
      <c r="G327" s="4">
        <v>0</v>
      </c>
      <c r="H327" s="4">
        <v>130</v>
      </c>
      <c r="I327" s="3">
        <v>279.04000000000002</v>
      </c>
      <c r="J327" t="s">
        <v>12243</v>
      </c>
      <c r="K327" t="str">
        <f t="shared" si="17"/>
        <v>Low Stock - Reorder</v>
      </c>
    </row>
    <row r="328" spans="1:11" x14ac:dyDescent="0.3">
      <c r="A328" t="s">
        <v>12738</v>
      </c>
      <c r="B328" t="s">
        <v>12739</v>
      </c>
      <c r="C328" s="5" t="str">
        <f t="shared" si="15"/>
        <v>Middle</v>
      </c>
      <c r="D328" t="s">
        <v>12042</v>
      </c>
      <c r="E328" s="5" t="str">
        <f t="shared" si="16"/>
        <v>Wh-A</v>
      </c>
      <c r="F328">
        <v>686</v>
      </c>
      <c r="G328" s="4">
        <v>686</v>
      </c>
      <c r="H328" s="4">
        <v>179</v>
      </c>
      <c r="I328" s="3">
        <v>337.27</v>
      </c>
      <c r="J328" t="s">
        <v>12219</v>
      </c>
      <c r="K328" t="str">
        <f t="shared" si="17"/>
        <v>Healthy Stock</v>
      </c>
    </row>
    <row r="329" spans="1:11" x14ac:dyDescent="0.3">
      <c r="A329" t="s">
        <v>12740</v>
      </c>
      <c r="B329" t="s">
        <v>12662</v>
      </c>
      <c r="C329" s="5" t="str">
        <f t="shared" si="15"/>
        <v>Why</v>
      </c>
      <c r="D329" t="s">
        <v>12060</v>
      </c>
      <c r="E329" s="5" t="str">
        <f t="shared" si="16"/>
        <v>Wh-A</v>
      </c>
      <c r="G329" s="4">
        <v>0</v>
      </c>
      <c r="H329" s="4">
        <v>130</v>
      </c>
      <c r="I329" s="3">
        <v>383.58</v>
      </c>
      <c r="J329" t="s">
        <v>12138</v>
      </c>
      <c r="K329" t="str">
        <f t="shared" si="17"/>
        <v>Low Stock - Reorder</v>
      </c>
    </row>
    <row r="330" spans="1:11" x14ac:dyDescent="0.3">
      <c r="A330" t="s">
        <v>12741</v>
      </c>
      <c r="B330" t="s">
        <v>12742</v>
      </c>
      <c r="C330" s="5" t="str">
        <f t="shared" si="15"/>
        <v>Economic</v>
      </c>
      <c r="D330" t="s">
        <v>12060</v>
      </c>
      <c r="E330" s="5" t="str">
        <f t="shared" si="16"/>
        <v>Wh-A</v>
      </c>
      <c r="F330">
        <v>373</v>
      </c>
      <c r="G330" s="4">
        <v>373</v>
      </c>
      <c r="H330" s="4">
        <v>150</v>
      </c>
      <c r="I330" s="3">
        <v>172.67</v>
      </c>
      <c r="J330" t="s">
        <v>12743</v>
      </c>
      <c r="K330" t="str">
        <f t="shared" si="17"/>
        <v>Healthy Stock</v>
      </c>
    </row>
    <row r="331" spans="1:11" x14ac:dyDescent="0.3">
      <c r="A331" t="s">
        <v>12744</v>
      </c>
      <c r="B331" t="s">
        <v>12745</v>
      </c>
      <c r="C331" s="5" t="str">
        <f t="shared" si="15"/>
        <v>Grow</v>
      </c>
      <c r="D331" t="s">
        <v>12042</v>
      </c>
      <c r="E331" s="5" t="str">
        <f t="shared" si="16"/>
        <v>Wh-A</v>
      </c>
      <c r="G331" s="4">
        <v>0</v>
      </c>
      <c r="H331" s="4">
        <v>183</v>
      </c>
      <c r="I331" s="3">
        <v>112.38</v>
      </c>
      <c r="J331" t="s">
        <v>12210</v>
      </c>
      <c r="K331" t="str">
        <f t="shared" si="17"/>
        <v>Low Stock - Reorder</v>
      </c>
    </row>
    <row r="332" spans="1:11" x14ac:dyDescent="0.3">
      <c r="A332" t="s">
        <v>12746</v>
      </c>
      <c r="B332" t="s">
        <v>12747</v>
      </c>
      <c r="C332" s="5" t="str">
        <f t="shared" si="15"/>
        <v>Daughter</v>
      </c>
      <c r="D332" t="s">
        <v>12038</v>
      </c>
      <c r="E332" s="5" t="str">
        <f t="shared" si="16"/>
        <v>Wh-C</v>
      </c>
      <c r="G332" s="4">
        <v>0</v>
      </c>
      <c r="H332" s="4">
        <v>56</v>
      </c>
      <c r="I332" s="3">
        <v>177.85</v>
      </c>
      <c r="J332" t="s">
        <v>12509</v>
      </c>
      <c r="K332" t="str">
        <f t="shared" si="17"/>
        <v>Low Stock - Reorder</v>
      </c>
    </row>
    <row r="333" spans="1:11" x14ac:dyDescent="0.3">
      <c r="A333" t="s">
        <v>12748</v>
      </c>
      <c r="B333" t="s">
        <v>12749</v>
      </c>
      <c r="C333" s="5" t="str">
        <f t="shared" si="15"/>
        <v>Itself</v>
      </c>
      <c r="D333" t="s">
        <v>12060</v>
      </c>
      <c r="E333" s="5" t="str">
        <f t="shared" si="16"/>
        <v>Wh-A</v>
      </c>
      <c r="G333" s="4">
        <v>0</v>
      </c>
      <c r="H333" s="4">
        <v>164</v>
      </c>
      <c r="I333" s="3">
        <v>94.93</v>
      </c>
      <c r="J333" t="s">
        <v>12077</v>
      </c>
      <c r="K333" t="str">
        <f t="shared" si="17"/>
        <v>Low Stock - Reorder</v>
      </c>
    </row>
    <row r="334" spans="1:11" x14ac:dyDescent="0.3">
      <c r="A334" t="s">
        <v>12750</v>
      </c>
      <c r="B334" t="s">
        <v>12751</v>
      </c>
      <c r="C334" s="5" t="str">
        <f t="shared" si="15"/>
        <v>Difficult</v>
      </c>
      <c r="D334" t="s">
        <v>12034</v>
      </c>
      <c r="E334" s="5" t="str">
        <f t="shared" si="16"/>
        <v>Wh-B</v>
      </c>
      <c r="F334">
        <v>547</v>
      </c>
      <c r="G334" s="4">
        <v>547</v>
      </c>
      <c r="H334" s="4">
        <v>131</v>
      </c>
      <c r="I334" s="3">
        <v>197.12</v>
      </c>
      <c r="J334" t="s">
        <v>12451</v>
      </c>
      <c r="K334" t="str">
        <f t="shared" si="17"/>
        <v>Healthy Stock</v>
      </c>
    </row>
    <row r="335" spans="1:11" x14ac:dyDescent="0.3">
      <c r="A335" t="s">
        <v>12752</v>
      </c>
      <c r="B335" t="s">
        <v>12323</v>
      </c>
      <c r="C335" s="5" t="str">
        <f t="shared" si="15"/>
        <v>Dog</v>
      </c>
      <c r="D335" t="s">
        <v>12042</v>
      </c>
      <c r="E335" s="5" t="str">
        <f t="shared" si="16"/>
        <v>Wh-A</v>
      </c>
      <c r="F335">
        <v>800</v>
      </c>
      <c r="G335" s="4">
        <v>800</v>
      </c>
      <c r="H335" s="4">
        <v>96</v>
      </c>
      <c r="I335" s="3">
        <v>244.34</v>
      </c>
      <c r="J335" t="s">
        <v>12035</v>
      </c>
      <c r="K335" t="str">
        <f t="shared" si="17"/>
        <v>Healthy Stock</v>
      </c>
    </row>
    <row r="336" spans="1:11" x14ac:dyDescent="0.3">
      <c r="A336" t="s">
        <v>12753</v>
      </c>
      <c r="B336" t="s">
        <v>12166</v>
      </c>
      <c r="C336" s="5" t="str">
        <f t="shared" si="15"/>
        <v>From</v>
      </c>
      <c r="D336" t="s">
        <v>12038</v>
      </c>
      <c r="E336" s="5" t="str">
        <f t="shared" si="16"/>
        <v>Wh-C</v>
      </c>
      <c r="G336" s="4">
        <v>0</v>
      </c>
      <c r="H336" s="4">
        <v>195</v>
      </c>
      <c r="I336" s="3">
        <v>439.32</v>
      </c>
      <c r="J336" t="s">
        <v>12215</v>
      </c>
      <c r="K336" t="str">
        <f t="shared" si="17"/>
        <v>Low Stock - Reorder</v>
      </c>
    </row>
    <row r="337" spans="1:11" x14ac:dyDescent="0.3">
      <c r="A337" t="s">
        <v>12754</v>
      </c>
      <c r="B337" t="s">
        <v>12755</v>
      </c>
      <c r="C337" s="5" t="str">
        <f t="shared" si="15"/>
        <v>Treatment</v>
      </c>
      <c r="D337" t="s">
        <v>12034</v>
      </c>
      <c r="E337" s="5" t="str">
        <f t="shared" si="16"/>
        <v>Wh-B</v>
      </c>
      <c r="G337" s="4">
        <v>0</v>
      </c>
      <c r="H337" s="4">
        <v>196</v>
      </c>
      <c r="I337" s="3">
        <v>89.47</v>
      </c>
      <c r="J337" t="s">
        <v>12756</v>
      </c>
      <c r="K337" t="str">
        <f t="shared" si="17"/>
        <v>Low Stock - Reorder</v>
      </c>
    </row>
    <row r="338" spans="1:11" x14ac:dyDescent="0.3">
      <c r="A338" t="s">
        <v>12757</v>
      </c>
      <c r="B338" t="s">
        <v>12721</v>
      </c>
      <c r="C338" s="5" t="str">
        <f t="shared" si="15"/>
        <v>Word</v>
      </c>
      <c r="D338" t="s">
        <v>12034</v>
      </c>
      <c r="E338" s="5" t="str">
        <f t="shared" si="16"/>
        <v>Wh-B</v>
      </c>
      <c r="F338">
        <v>484</v>
      </c>
      <c r="G338" s="4">
        <v>484</v>
      </c>
      <c r="H338" s="4">
        <v>172</v>
      </c>
      <c r="I338" s="3">
        <v>124.46</v>
      </c>
      <c r="J338" t="s">
        <v>12248</v>
      </c>
      <c r="K338" t="str">
        <f t="shared" si="17"/>
        <v>Healthy Stock</v>
      </c>
    </row>
    <row r="339" spans="1:11" x14ac:dyDescent="0.3">
      <c r="A339" t="s">
        <v>12758</v>
      </c>
      <c r="B339" t="s">
        <v>12759</v>
      </c>
      <c r="C339" s="5" t="str">
        <f t="shared" si="15"/>
        <v>Factor</v>
      </c>
      <c r="D339" t="s">
        <v>12034</v>
      </c>
      <c r="E339" s="5" t="str">
        <f t="shared" si="16"/>
        <v>Wh-B</v>
      </c>
      <c r="F339">
        <v>579</v>
      </c>
      <c r="G339" s="4">
        <v>579</v>
      </c>
      <c r="H339" s="4">
        <v>185</v>
      </c>
      <c r="I339" s="3">
        <v>189.13</v>
      </c>
      <c r="J339" t="s">
        <v>12200</v>
      </c>
      <c r="K339" t="str">
        <f t="shared" si="17"/>
        <v>Healthy Stock</v>
      </c>
    </row>
    <row r="340" spans="1:11" x14ac:dyDescent="0.3">
      <c r="A340" t="s">
        <v>12760</v>
      </c>
      <c r="B340" t="s">
        <v>12761</v>
      </c>
      <c r="C340" s="5" t="str">
        <f t="shared" si="15"/>
        <v>Race</v>
      </c>
      <c r="D340" t="s">
        <v>12060</v>
      </c>
      <c r="E340" s="5" t="str">
        <f t="shared" si="16"/>
        <v>Wh-A</v>
      </c>
      <c r="G340" s="4">
        <v>0</v>
      </c>
      <c r="H340" s="4">
        <v>178</v>
      </c>
      <c r="I340" s="3">
        <v>106.07</v>
      </c>
      <c r="J340" t="s">
        <v>12248</v>
      </c>
      <c r="K340" t="str">
        <f t="shared" si="17"/>
        <v>Low Stock - Reorder</v>
      </c>
    </row>
    <row r="341" spans="1:11" x14ac:dyDescent="0.3">
      <c r="A341" t="s">
        <v>12762</v>
      </c>
      <c r="B341" t="s">
        <v>12763</v>
      </c>
      <c r="C341" s="5" t="str">
        <f t="shared" si="15"/>
        <v>Work</v>
      </c>
      <c r="D341" t="s">
        <v>12060</v>
      </c>
      <c r="E341" s="5" t="str">
        <f t="shared" si="16"/>
        <v>Wh-A</v>
      </c>
      <c r="G341" s="4">
        <v>0</v>
      </c>
      <c r="H341" s="4">
        <v>91</v>
      </c>
      <c r="I341" s="3">
        <v>103.48</v>
      </c>
      <c r="J341" t="s">
        <v>12046</v>
      </c>
      <c r="K341" t="str">
        <f t="shared" si="17"/>
        <v>Low Stock - Reorder</v>
      </c>
    </row>
    <row r="342" spans="1:11" x14ac:dyDescent="0.3">
      <c r="A342" t="s">
        <v>12764</v>
      </c>
      <c r="B342" t="s">
        <v>12137</v>
      </c>
      <c r="C342" s="5" t="str">
        <f t="shared" si="15"/>
        <v>Color</v>
      </c>
      <c r="D342" t="s">
        <v>12042</v>
      </c>
      <c r="E342" s="5" t="str">
        <f t="shared" si="16"/>
        <v>Wh-A</v>
      </c>
      <c r="G342" s="4">
        <v>0</v>
      </c>
      <c r="H342" s="4">
        <v>61</v>
      </c>
      <c r="I342" s="3">
        <v>467.48</v>
      </c>
      <c r="J342" t="s">
        <v>12182</v>
      </c>
      <c r="K342" t="str">
        <f t="shared" si="17"/>
        <v>Low Stock - Reorder</v>
      </c>
    </row>
    <row r="343" spans="1:11" x14ac:dyDescent="0.3">
      <c r="A343" t="s">
        <v>12765</v>
      </c>
      <c r="B343" t="s">
        <v>12766</v>
      </c>
      <c r="C343" s="5" t="str">
        <f t="shared" si="15"/>
        <v>Time</v>
      </c>
      <c r="D343" t="s">
        <v>12042</v>
      </c>
      <c r="E343" s="5" t="str">
        <f t="shared" si="16"/>
        <v>Wh-A</v>
      </c>
      <c r="G343" s="4">
        <v>0</v>
      </c>
      <c r="H343" s="4">
        <v>194</v>
      </c>
      <c r="I343" s="3">
        <v>181.08</v>
      </c>
      <c r="J343" t="s">
        <v>12451</v>
      </c>
      <c r="K343" t="str">
        <f t="shared" si="17"/>
        <v>Low Stock - Reorder</v>
      </c>
    </row>
    <row r="344" spans="1:11" x14ac:dyDescent="0.3">
      <c r="A344" t="s">
        <v>12767</v>
      </c>
      <c r="B344" t="s">
        <v>12745</v>
      </c>
      <c r="C344" s="5" t="str">
        <f t="shared" si="15"/>
        <v>Grow</v>
      </c>
      <c r="D344" t="s">
        <v>12038</v>
      </c>
      <c r="E344" s="5" t="str">
        <f t="shared" si="16"/>
        <v>Wh-C</v>
      </c>
      <c r="F344">
        <v>297</v>
      </c>
      <c r="G344" s="4">
        <v>297</v>
      </c>
      <c r="H344" s="4">
        <v>50</v>
      </c>
      <c r="I344" s="3">
        <v>162.63</v>
      </c>
      <c r="J344" t="s">
        <v>12239</v>
      </c>
      <c r="K344" t="str">
        <f t="shared" si="17"/>
        <v>Healthy Stock</v>
      </c>
    </row>
    <row r="345" spans="1:11" x14ac:dyDescent="0.3">
      <c r="A345" t="s">
        <v>12768</v>
      </c>
      <c r="B345" t="s">
        <v>12105</v>
      </c>
      <c r="C345" s="5" t="str">
        <f t="shared" si="15"/>
        <v>Same</v>
      </c>
      <c r="D345" t="s">
        <v>12042</v>
      </c>
      <c r="E345" s="5" t="str">
        <f t="shared" si="16"/>
        <v>Wh-A</v>
      </c>
      <c r="F345">
        <v>492</v>
      </c>
      <c r="G345" s="4">
        <v>492</v>
      </c>
      <c r="H345" s="4">
        <v>140</v>
      </c>
      <c r="I345" s="3">
        <v>488.72</v>
      </c>
      <c r="J345" t="s">
        <v>12043</v>
      </c>
      <c r="K345" t="str">
        <f t="shared" si="17"/>
        <v>Healthy Stock</v>
      </c>
    </row>
    <row r="346" spans="1:11" x14ac:dyDescent="0.3">
      <c r="A346" t="s">
        <v>12769</v>
      </c>
      <c r="B346" t="s">
        <v>12770</v>
      </c>
      <c r="C346" s="5" t="str">
        <f t="shared" si="15"/>
        <v>Property</v>
      </c>
      <c r="D346" t="s">
        <v>12060</v>
      </c>
      <c r="E346" s="5" t="str">
        <f t="shared" si="16"/>
        <v>Wh-A</v>
      </c>
      <c r="G346" s="4">
        <v>0</v>
      </c>
      <c r="H346" s="4">
        <v>186</v>
      </c>
      <c r="I346" s="3">
        <v>327.24</v>
      </c>
      <c r="J346" t="s">
        <v>12483</v>
      </c>
      <c r="K346" t="str">
        <f t="shared" si="17"/>
        <v>Low Stock - Reorder</v>
      </c>
    </row>
    <row r="347" spans="1:11" x14ac:dyDescent="0.3">
      <c r="A347" t="s">
        <v>12771</v>
      </c>
      <c r="B347" t="s">
        <v>12623</v>
      </c>
      <c r="C347" s="5" t="str">
        <f t="shared" si="15"/>
        <v>Continue</v>
      </c>
      <c r="D347" t="s">
        <v>12060</v>
      </c>
      <c r="E347" s="5" t="str">
        <f t="shared" si="16"/>
        <v>Wh-A</v>
      </c>
      <c r="G347" s="4">
        <v>0</v>
      </c>
      <c r="H347" s="4">
        <v>133</v>
      </c>
      <c r="I347" s="3">
        <v>266.66000000000003</v>
      </c>
      <c r="J347" t="s">
        <v>12147</v>
      </c>
      <c r="K347" t="str">
        <f t="shared" si="17"/>
        <v>Low Stock - Reorder</v>
      </c>
    </row>
    <row r="348" spans="1:11" x14ac:dyDescent="0.3">
      <c r="A348" t="s">
        <v>12772</v>
      </c>
      <c r="B348" t="s">
        <v>12773</v>
      </c>
      <c r="C348" s="5" t="str">
        <f t="shared" si="15"/>
        <v>Recent</v>
      </c>
      <c r="D348" t="s">
        <v>12034</v>
      </c>
      <c r="E348" s="5" t="str">
        <f t="shared" si="16"/>
        <v>Wh-B</v>
      </c>
      <c r="G348" s="4">
        <v>0</v>
      </c>
      <c r="H348" s="4">
        <v>178</v>
      </c>
      <c r="I348" s="3">
        <v>149.52000000000001</v>
      </c>
      <c r="J348" t="s">
        <v>12064</v>
      </c>
      <c r="K348" t="str">
        <f t="shared" si="17"/>
        <v>Low Stock - Reorder</v>
      </c>
    </row>
    <row r="349" spans="1:11" x14ac:dyDescent="0.3">
      <c r="A349" t="s">
        <v>12774</v>
      </c>
      <c r="B349" t="s">
        <v>12775</v>
      </c>
      <c r="C349" s="5" t="str">
        <f t="shared" si="15"/>
        <v>Stand</v>
      </c>
      <c r="D349" t="s">
        <v>12042</v>
      </c>
      <c r="E349" s="5" t="str">
        <f t="shared" si="16"/>
        <v>Wh-A</v>
      </c>
      <c r="F349">
        <v>644</v>
      </c>
      <c r="G349" s="4">
        <v>644</v>
      </c>
      <c r="H349" s="4">
        <v>61</v>
      </c>
      <c r="I349" s="3">
        <v>265.57</v>
      </c>
      <c r="J349" t="s">
        <v>12147</v>
      </c>
      <c r="K349" t="str">
        <f t="shared" si="17"/>
        <v>Healthy Stock</v>
      </c>
    </row>
    <row r="350" spans="1:11" x14ac:dyDescent="0.3">
      <c r="A350" t="s">
        <v>12776</v>
      </c>
      <c r="B350" t="s">
        <v>12777</v>
      </c>
      <c r="C350" s="5" t="str">
        <f t="shared" si="15"/>
        <v>Positive</v>
      </c>
      <c r="D350" t="s">
        <v>12038</v>
      </c>
      <c r="E350" s="5" t="str">
        <f t="shared" si="16"/>
        <v>Wh-C</v>
      </c>
      <c r="F350">
        <v>963</v>
      </c>
      <c r="G350" s="4">
        <v>963</v>
      </c>
      <c r="H350" s="4">
        <v>54</v>
      </c>
      <c r="I350" s="3">
        <v>397.52</v>
      </c>
      <c r="J350" t="s">
        <v>12756</v>
      </c>
      <c r="K350" t="str">
        <f t="shared" si="17"/>
        <v>Healthy Stock</v>
      </c>
    </row>
    <row r="351" spans="1:11" x14ac:dyDescent="0.3">
      <c r="A351" t="s">
        <v>12778</v>
      </c>
      <c r="B351" t="s">
        <v>21</v>
      </c>
      <c r="C351" s="5" t="str">
        <f t="shared" si="15"/>
        <v>Central</v>
      </c>
      <c r="D351" t="s">
        <v>12038</v>
      </c>
      <c r="E351" s="5" t="str">
        <f t="shared" si="16"/>
        <v>Wh-C</v>
      </c>
      <c r="G351" s="4">
        <v>0</v>
      </c>
      <c r="H351" s="4">
        <v>127</v>
      </c>
      <c r="I351" s="3">
        <v>292.02999999999997</v>
      </c>
      <c r="J351" t="s">
        <v>12257</v>
      </c>
      <c r="K351" t="str">
        <f t="shared" si="17"/>
        <v>Low Stock - Reorder</v>
      </c>
    </row>
    <row r="352" spans="1:11" x14ac:dyDescent="0.3">
      <c r="A352" t="s">
        <v>12779</v>
      </c>
      <c r="B352" t="s">
        <v>12780</v>
      </c>
      <c r="C352" s="5" t="str">
        <f t="shared" si="15"/>
        <v>Light</v>
      </c>
      <c r="D352" t="s">
        <v>12042</v>
      </c>
      <c r="E352" s="5" t="str">
        <f t="shared" si="16"/>
        <v>Wh-A</v>
      </c>
      <c r="F352">
        <v>388</v>
      </c>
      <c r="G352" s="4">
        <v>388</v>
      </c>
      <c r="H352" s="4">
        <v>183</v>
      </c>
      <c r="I352" s="3">
        <v>337.2</v>
      </c>
      <c r="J352" t="s">
        <v>12248</v>
      </c>
      <c r="K352" t="str">
        <f t="shared" si="17"/>
        <v>Healthy Stock</v>
      </c>
    </row>
    <row r="353" spans="1:11" x14ac:dyDescent="0.3">
      <c r="A353" t="s">
        <v>12781</v>
      </c>
      <c r="B353" t="s">
        <v>51</v>
      </c>
      <c r="C353" s="5" t="str">
        <f t="shared" si="15"/>
        <v>West</v>
      </c>
      <c r="D353" t="s">
        <v>12060</v>
      </c>
      <c r="E353" s="5" t="str">
        <f t="shared" si="16"/>
        <v>Wh-A</v>
      </c>
      <c r="G353" s="4">
        <v>0</v>
      </c>
      <c r="H353" s="4">
        <v>143</v>
      </c>
      <c r="I353" s="3">
        <v>316.69</v>
      </c>
      <c r="J353" t="s">
        <v>12197</v>
      </c>
      <c r="K353" t="str">
        <f t="shared" si="17"/>
        <v>Low Stock - Reorder</v>
      </c>
    </row>
    <row r="354" spans="1:11" x14ac:dyDescent="0.3">
      <c r="A354" t="s">
        <v>12782</v>
      </c>
      <c r="B354" t="s">
        <v>12783</v>
      </c>
      <c r="C354" s="5" t="str">
        <f t="shared" si="15"/>
        <v>Performance</v>
      </c>
      <c r="D354" t="s">
        <v>12060</v>
      </c>
      <c r="E354" s="5" t="str">
        <f t="shared" si="16"/>
        <v>Wh-A</v>
      </c>
      <c r="G354" s="4">
        <v>0</v>
      </c>
      <c r="H354" s="4">
        <v>54</v>
      </c>
      <c r="I354" s="3">
        <v>353.79</v>
      </c>
      <c r="J354" t="s">
        <v>12083</v>
      </c>
      <c r="K354" t="str">
        <f t="shared" si="17"/>
        <v>Low Stock - Reorder</v>
      </c>
    </row>
    <row r="355" spans="1:11" x14ac:dyDescent="0.3">
      <c r="A355" t="s">
        <v>12784</v>
      </c>
      <c r="B355" t="s">
        <v>12785</v>
      </c>
      <c r="C355" s="5" t="str">
        <f t="shared" si="15"/>
        <v>Success</v>
      </c>
      <c r="D355" t="s">
        <v>12038</v>
      </c>
      <c r="E355" s="5" t="str">
        <f t="shared" si="16"/>
        <v>Wh-C</v>
      </c>
      <c r="F355">
        <v>46</v>
      </c>
      <c r="G355" s="4">
        <v>46</v>
      </c>
      <c r="H355" s="4">
        <v>60</v>
      </c>
      <c r="I355" s="3">
        <v>436.48</v>
      </c>
      <c r="J355" t="s">
        <v>12284</v>
      </c>
      <c r="K355" t="str">
        <f t="shared" si="17"/>
        <v>Low Stock - Reorder</v>
      </c>
    </row>
    <row r="356" spans="1:11" x14ac:dyDescent="0.3">
      <c r="A356" t="s">
        <v>12786</v>
      </c>
      <c r="B356" t="s">
        <v>12787</v>
      </c>
      <c r="C356" s="5" t="str">
        <f t="shared" si="15"/>
        <v>Ability</v>
      </c>
      <c r="D356" t="s">
        <v>12038</v>
      </c>
      <c r="E356" s="5" t="str">
        <f t="shared" si="16"/>
        <v>Wh-C</v>
      </c>
      <c r="G356" s="4">
        <v>0</v>
      </c>
      <c r="H356" s="4">
        <v>58</v>
      </c>
      <c r="I356" s="3">
        <v>474.74</v>
      </c>
      <c r="J356" t="s">
        <v>12120</v>
      </c>
      <c r="K356" t="str">
        <f t="shared" si="17"/>
        <v>Low Stock - Reorder</v>
      </c>
    </row>
    <row r="357" spans="1:11" x14ac:dyDescent="0.3">
      <c r="A357" t="s">
        <v>12788</v>
      </c>
      <c r="B357" t="s">
        <v>12789</v>
      </c>
      <c r="C357" s="5" t="str">
        <f t="shared" si="15"/>
        <v>Admit</v>
      </c>
      <c r="D357" t="s">
        <v>12034</v>
      </c>
      <c r="E357" s="5" t="str">
        <f t="shared" si="16"/>
        <v>Wh-B</v>
      </c>
      <c r="G357" s="4">
        <v>0</v>
      </c>
      <c r="H357" s="4">
        <v>55</v>
      </c>
      <c r="I357" s="3">
        <v>206.04</v>
      </c>
      <c r="J357" t="s">
        <v>12070</v>
      </c>
      <c r="K357" t="str">
        <f t="shared" si="17"/>
        <v>Low Stock - Reorder</v>
      </c>
    </row>
    <row r="358" spans="1:11" x14ac:dyDescent="0.3">
      <c r="A358" t="s">
        <v>12790</v>
      </c>
      <c r="B358" t="s">
        <v>12392</v>
      </c>
      <c r="C358" s="5" t="str">
        <f t="shared" si="15"/>
        <v>Moment</v>
      </c>
      <c r="D358" t="s">
        <v>12060</v>
      </c>
      <c r="E358" s="5" t="str">
        <f t="shared" si="16"/>
        <v>Wh-A</v>
      </c>
      <c r="G358" s="4">
        <v>0</v>
      </c>
      <c r="H358" s="4">
        <v>129</v>
      </c>
      <c r="I358" s="3">
        <v>305.45999999999998</v>
      </c>
      <c r="J358" t="s">
        <v>12284</v>
      </c>
      <c r="K358" t="str">
        <f t="shared" si="17"/>
        <v>Low Stock - Reorder</v>
      </c>
    </row>
    <row r="359" spans="1:11" x14ac:dyDescent="0.3">
      <c r="A359" t="s">
        <v>12791</v>
      </c>
      <c r="B359" t="s">
        <v>12792</v>
      </c>
      <c r="C359" s="5" t="str">
        <f t="shared" si="15"/>
        <v>Learn</v>
      </c>
      <c r="D359" t="s">
        <v>12034</v>
      </c>
      <c r="E359" s="5" t="str">
        <f t="shared" si="16"/>
        <v>Wh-B</v>
      </c>
      <c r="G359" s="4">
        <v>0</v>
      </c>
      <c r="H359" s="4">
        <v>139</v>
      </c>
      <c r="I359" s="3">
        <v>370.86</v>
      </c>
      <c r="J359" t="s">
        <v>12222</v>
      </c>
      <c r="K359" t="str">
        <f t="shared" si="17"/>
        <v>Low Stock - Reorder</v>
      </c>
    </row>
    <row r="360" spans="1:11" x14ac:dyDescent="0.3">
      <c r="A360" t="s">
        <v>12793</v>
      </c>
      <c r="B360" t="s">
        <v>12235</v>
      </c>
      <c r="C360" s="5" t="str">
        <f t="shared" si="15"/>
        <v>Interview</v>
      </c>
      <c r="D360" t="s">
        <v>12060</v>
      </c>
      <c r="E360" s="5" t="str">
        <f t="shared" si="16"/>
        <v>Wh-A</v>
      </c>
      <c r="F360">
        <v>942</v>
      </c>
      <c r="G360" s="4">
        <v>942</v>
      </c>
      <c r="H360" s="4">
        <v>150</v>
      </c>
      <c r="I360" s="3">
        <v>109.53</v>
      </c>
      <c r="J360" t="s">
        <v>12200</v>
      </c>
      <c r="K360" t="str">
        <f t="shared" si="17"/>
        <v>Healthy Stock</v>
      </c>
    </row>
    <row r="361" spans="1:11" x14ac:dyDescent="0.3">
      <c r="A361" t="s">
        <v>12794</v>
      </c>
      <c r="B361" t="s">
        <v>12063</v>
      </c>
      <c r="C361" s="5" t="str">
        <f t="shared" si="15"/>
        <v>Street</v>
      </c>
      <c r="D361" t="s">
        <v>12042</v>
      </c>
      <c r="E361" s="5" t="str">
        <f t="shared" si="16"/>
        <v>Wh-A</v>
      </c>
      <c r="G361" s="4">
        <v>0</v>
      </c>
      <c r="H361" s="4">
        <v>85</v>
      </c>
      <c r="I361" s="3">
        <v>436.06</v>
      </c>
      <c r="J361" t="s">
        <v>12219</v>
      </c>
      <c r="K361" t="str">
        <f t="shared" si="17"/>
        <v>Low Stock - Reorder</v>
      </c>
    </row>
    <row r="362" spans="1:11" x14ac:dyDescent="0.3">
      <c r="A362" t="s">
        <v>12795</v>
      </c>
      <c r="B362" t="s">
        <v>12502</v>
      </c>
      <c r="C362" s="5" t="str">
        <f t="shared" si="15"/>
        <v>Quite</v>
      </c>
      <c r="D362" t="s">
        <v>12038</v>
      </c>
      <c r="E362" s="5" t="str">
        <f t="shared" si="16"/>
        <v>Wh-C</v>
      </c>
      <c r="F362">
        <v>333</v>
      </c>
      <c r="G362" s="4">
        <v>333</v>
      </c>
      <c r="H362" s="4">
        <v>174</v>
      </c>
      <c r="I362" s="3">
        <v>24</v>
      </c>
      <c r="J362" t="s">
        <v>12711</v>
      </c>
      <c r="K362" t="str">
        <f t="shared" si="17"/>
        <v>Healthy Stock</v>
      </c>
    </row>
    <row r="363" spans="1:11" x14ac:dyDescent="0.3">
      <c r="A363" t="s">
        <v>12796</v>
      </c>
      <c r="B363" t="s">
        <v>12797</v>
      </c>
      <c r="C363" s="5" t="str">
        <f t="shared" si="15"/>
        <v>During</v>
      </c>
      <c r="D363" t="s">
        <v>12034</v>
      </c>
      <c r="E363" s="5" t="str">
        <f t="shared" si="16"/>
        <v>Wh-B</v>
      </c>
      <c r="G363" s="4">
        <v>0</v>
      </c>
      <c r="H363" s="4">
        <v>66</v>
      </c>
      <c r="I363" s="3">
        <v>392.26</v>
      </c>
      <c r="J363" t="s">
        <v>12061</v>
      </c>
      <c r="K363" t="str">
        <f t="shared" si="17"/>
        <v>Low Stock - Reorder</v>
      </c>
    </row>
    <row r="364" spans="1:11" x14ac:dyDescent="0.3">
      <c r="A364" t="s">
        <v>12798</v>
      </c>
      <c r="B364" t="s">
        <v>12799</v>
      </c>
      <c r="C364" s="5" t="str">
        <f t="shared" si="15"/>
        <v>Red</v>
      </c>
      <c r="D364" t="s">
        <v>12038</v>
      </c>
      <c r="E364" s="5" t="str">
        <f t="shared" si="16"/>
        <v>Wh-C</v>
      </c>
      <c r="F364">
        <v>892</v>
      </c>
      <c r="G364" s="4">
        <v>892</v>
      </c>
      <c r="H364" s="4">
        <v>116</v>
      </c>
      <c r="I364" s="3">
        <v>139.71</v>
      </c>
      <c r="J364" t="s">
        <v>12086</v>
      </c>
      <c r="K364" t="str">
        <f t="shared" si="17"/>
        <v>Healthy Stock</v>
      </c>
    </row>
    <row r="365" spans="1:11" x14ac:dyDescent="0.3">
      <c r="A365" t="s">
        <v>12800</v>
      </c>
      <c r="B365" t="s">
        <v>12202</v>
      </c>
      <c r="C365" s="5" t="str">
        <f t="shared" si="15"/>
        <v>Long</v>
      </c>
      <c r="D365" t="s">
        <v>12042</v>
      </c>
      <c r="E365" s="5" t="str">
        <f t="shared" si="16"/>
        <v>Wh-A</v>
      </c>
      <c r="F365">
        <v>411</v>
      </c>
      <c r="G365" s="4">
        <v>411</v>
      </c>
      <c r="H365" s="4">
        <v>59</v>
      </c>
      <c r="I365" s="3">
        <v>386.36</v>
      </c>
      <c r="J365" t="s">
        <v>12711</v>
      </c>
      <c r="K365" t="str">
        <f t="shared" si="17"/>
        <v>Healthy Stock</v>
      </c>
    </row>
    <row r="366" spans="1:11" x14ac:dyDescent="0.3">
      <c r="A366" t="s">
        <v>12801</v>
      </c>
      <c r="B366" t="s">
        <v>12802</v>
      </c>
      <c r="C366" s="5" t="str">
        <f t="shared" si="15"/>
        <v>Often</v>
      </c>
      <c r="D366" t="s">
        <v>12060</v>
      </c>
      <c r="E366" s="5" t="str">
        <f t="shared" si="16"/>
        <v>Wh-A</v>
      </c>
      <c r="G366" s="4">
        <v>0</v>
      </c>
      <c r="H366" s="4">
        <v>104</v>
      </c>
      <c r="I366" s="3">
        <v>297.89</v>
      </c>
      <c r="J366" t="s">
        <v>12410</v>
      </c>
      <c r="K366" t="str">
        <f t="shared" si="17"/>
        <v>Low Stock - Reorder</v>
      </c>
    </row>
    <row r="367" spans="1:11" x14ac:dyDescent="0.3">
      <c r="A367" t="s">
        <v>12803</v>
      </c>
      <c r="B367" t="s">
        <v>12804</v>
      </c>
      <c r="C367" s="5" t="str">
        <f t="shared" si="15"/>
        <v>Onto</v>
      </c>
      <c r="D367" t="s">
        <v>12060</v>
      </c>
      <c r="E367" s="5" t="str">
        <f t="shared" si="16"/>
        <v>Wh-A</v>
      </c>
      <c r="G367" s="4">
        <v>0</v>
      </c>
      <c r="H367" s="4">
        <v>176</v>
      </c>
      <c r="I367" s="3">
        <v>317.82</v>
      </c>
      <c r="J367" t="s">
        <v>12162</v>
      </c>
      <c r="K367" t="str">
        <f t="shared" si="17"/>
        <v>Low Stock - Reorder</v>
      </c>
    </row>
    <row r="368" spans="1:11" x14ac:dyDescent="0.3">
      <c r="A368" t="s">
        <v>12805</v>
      </c>
      <c r="B368" t="s">
        <v>12325</v>
      </c>
      <c r="C368" s="5" t="str">
        <f t="shared" si="15"/>
        <v>Rest</v>
      </c>
      <c r="D368" t="s">
        <v>12060</v>
      </c>
      <c r="E368" s="5" t="str">
        <f t="shared" si="16"/>
        <v>Wh-A</v>
      </c>
      <c r="F368">
        <v>308</v>
      </c>
      <c r="G368" s="4">
        <v>308</v>
      </c>
      <c r="H368" s="4">
        <v>197</v>
      </c>
      <c r="I368" s="3">
        <v>191.36</v>
      </c>
      <c r="J368" t="s">
        <v>12483</v>
      </c>
      <c r="K368" t="str">
        <f t="shared" si="17"/>
        <v>Healthy Stock</v>
      </c>
    </row>
    <row r="369" spans="1:11" x14ac:dyDescent="0.3">
      <c r="A369" t="s">
        <v>12806</v>
      </c>
      <c r="B369" t="s">
        <v>12336</v>
      </c>
      <c r="C369" s="5" t="str">
        <f t="shared" si="15"/>
        <v>Still</v>
      </c>
      <c r="D369" t="s">
        <v>12042</v>
      </c>
      <c r="E369" s="5" t="str">
        <f t="shared" si="16"/>
        <v>Wh-A</v>
      </c>
      <c r="G369" s="4">
        <v>0</v>
      </c>
      <c r="H369" s="4">
        <v>103</v>
      </c>
      <c r="I369" s="3">
        <v>41.39</v>
      </c>
      <c r="J369" t="s">
        <v>12171</v>
      </c>
      <c r="K369" t="str">
        <f t="shared" si="17"/>
        <v>Low Stock - Reorder</v>
      </c>
    </row>
    <row r="370" spans="1:11" x14ac:dyDescent="0.3">
      <c r="A370" t="s">
        <v>12807</v>
      </c>
      <c r="B370" t="s">
        <v>12808</v>
      </c>
      <c r="C370" s="5" t="str">
        <f t="shared" si="15"/>
        <v>Along</v>
      </c>
      <c r="D370" t="s">
        <v>12060</v>
      </c>
      <c r="E370" s="5" t="str">
        <f t="shared" si="16"/>
        <v>Wh-A</v>
      </c>
      <c r="G370" s="4">
        <v>0</v>
      </c>
      <c r="H370" s="4">
        <v>154</v>
      </c>
      <c r="I370" s="3">
        <v>479.83</v>
      </c>
      <c r="J370" t="s">
        <v>12215</v>
      </c>
      <c r="K370" t="str">
        <f t="shared" si="17"/>
        <v>Low Stock - Reorder</v>
      </c>
    </row>
    <row r="371" spans="1:11" x14ac:dyDescent="0.3">
      <c r="A371" t="s">
        <v>12809</v>
      </c>
      <c r="B371" t="s">
        <v>12810</v>
      </c>
      <c r="C371" s="5" t="str">
        <f t="shared" si="15"/>
        <v>Official</v>
      </c>
      <c r="D371" t="s">
        <v>12060</v>
      </c>
      <c r="E371" s="5" t="str">
        <f t="shared" si="16"/>
        <v>Wh-A</v>
      </c>
      <c r="F371">
        <v>228</v>
      </c>
      <c r="G371" s="4">
        <v>228</v>
      </c>
      <c r="H371" s="4">
        <v>108</v>
      </c>
      <c r="I371" s="3">
        <v>429.68</v>
      </c>
      <c r="J371" t="s">
        <v>12185</v>
      </c>
      <c r="K371" t="str">
        <f t="shared" si="17"/>
        <v>Healthy Stock</v>
      </c>
    </row>
    <row r="372" spans="1:11" x14ac:dyDescent="0.3">
      <c r="A372" t="s">
        <v>12811</v>
      </c>
      <c r="B372" t="s">
        <v>12812</v>
      </c>
      <c r="C372" s="5" t="str">
        <f t="shared" si="15"/>
        <v>Method</v>
      </c>
      <c r="D372" t="s">
        <v>12038</v>
      </c>
      <c r="E372" s="5" t="str">
        <f t="shared" si="16"/>
        <v>Wh-C</v>
      </c>
      <c r="F372">
        <v>388</v>
      </c>
      <c r="G372" s="4">
        <v>388</v>
      </c>
      <c r="H372" s="4">
        <v>96</v>
      </c>
      <c r="I372" s="3">
        <v>277.01</v>
      </c>
      <c r="J372" t="s">
        <v>12064</v>
      </c>
      <c r="K372" t="str">
        <f t="shared" si="17"/>
        <v>Healthy Stock</v>
      </c>
    </row>
    <row r="373" spans="1:11" x14ac:dyDescent="0.3">
      <c r="A373" t="s">
        <v>12813</v>
      </c>
      <c r="B373" t="s">
        <v>12204</v>
      </c>
      <c r="C373" s="5" t="str">
        <f t="shared" si="15"/>
        <v>Wide</v>
      </c>
      <c r="D373" t="s">
        <v>12060</v>
      </c>
      <c r="E373" s="5" t="str">
        <f t="shared" si="16"/>
        <v>Wh-A</v>
      </c>
      <c r="G373" s="4">
        <v>0</v>
      </c>
      <c r="H373" s="4">
        <v>114</v>
      </c>
      <c r="I373" s="3">
        <v>166.13</v>
      </c>
      <c r="J373" t="s">
        <v>12153</v>
      </c>
      <c r="K373" t="str">
        <f t="shared" si="17"/>
        <v>Low Stock - Reorder</v>
      </c>
    </row>
    <row r="374" spans="1:11" x14ac:dyDescent="0.3">
      <c r="A374" t="s">
        <v>12814</v>
      </c>
      <c r="B374" t="s">
        <v>12815</v>
      </c>
      <c r="C374" s="5" t="str">
        <f t="shared" si="15"/>
        <v>Community</v>
      </c>
      <c r="D374" t="s">
        <v>12042</v>
      </c>
      <c r="E374" s="5" t="str">
        <f t="shared" si="16"/>
        <v>Wh-A</v>
      </c>
      <c r="G374" s="4">
        <v>0</v>
      </c>
      <c r="H374" s="4">
        <v>162</v>
      </c>
      <c r="I374" s="3">
        <v>119.66</v>
      </c>
      <c r="J374" t="s">
        <v>12147</v>
      </c>
      <c r="K374" t="str">
        <f t="shared" si="17"/>
        <v>Low Stock - Reorder</v>
      </c>
    </row>
    <row r="375" spans="1:11" x14ac:dyDescent="0.3">
      <c r="A375" t="s">
        <v>12816</v>
      </c>
      <c r="B375" t="s">
        <v>12817</v>
      </c>
      <c r="C375" s="5" t="str">
        <f t="shared" si="15"/>
        <v>These</v>
      </c>
      <c r="D375" t="s">
        <v>12038</v>
      </c>
      <c r="E375" s="5" t="str">
        <f t="shared" si="16"/>
        <v>Wh-C</v>
      </c>
      <c r="G375" s="4">
        <v>0</v>
      </c>
      <c r="H375" s="4">
        <v>77</v>
      </c>
      <c r="I375" s="3">
        <v>67.98</v>
      </c>
      <c r="J375" t="s">
        <v>12178</v>
      </c>
      <c r="K375" t="str">
        <f t="shared" si="17"/>
        <v>Low Stock - Reorder</v>
      </c>
    </row>
    <row r="376" spans="1:11" x14ac:dyDescent="0.3">
      <c r="A376" t="s">
        <v>12818</v>
      </c>
      <c r="B376" t="s">
        <v>12819</v>
      </c>
      <c r="C376" s="5" t="str">
        <f t="shared" si="15"/>
        <v>Be</v>
      </c>
      <c r="D376" t="s">
        <v>12042</v>
      </c>
      <c r="E376" s="5" t="str">
        <f t="shared" si="16"/>
        <v>Wh-A</v>
      </c>
      <c r="F376">
        <v>404</v>
      </c>
      <c r="G376" s="4">
        <v>404</v>
      </c>
      <c r="H376" s="4">
        <v>91</v>
      </c>
      <c r="I376" s="3">
        <v>394.38</v>
      </c>
      <c r="J376" t="s">
        <v>12189</v>
      </c>
      <c r="K376" t="str">
        <f t="shared" si="17"/>
        <v>Healthy Stock</v>
      </c>
    </row>
    <row r="377" spans="1:11" x14ac:dyDescent="0.3">
      <c r="A377" t="s">
        <v>12820</v>
      </c>
      <c r="B377" t="s">
        <v>12821</v>
      </c>
      <c r="C377" s="5" t="str">
        <f t="shared" si="15"/>
        <v>Listen</v>
      </c>
      <c r="D377" t="s">
        <v>12038</v>
      </c>
      <c r="E377" s="5" t="str">
        <f t="shared" si="16"/>
        <v>Wh-C</v>
      </c>
      <c r="G377" s="4">
        <v>0</v>
      </c>
      <c r="H377" s="4">
        <v>199</v>
      </c>
      <c r="I377" s="3">
        <v>471.2</v>
      </c>
      <c r="J377" t="s">
        <v>12092</v>
      </c>
      <c r="K377" t="str">
        <f t="shared" si="17"/>
        <v>Low Stock - Reorder</v>
      </c>
    </row>
    <row r="378" spans="1:11" x14ac:dyDescent="0.3">
      <c r="A378" t="s">
        <v>12822</v>
      </c>
      <c r="B378" t="s">
        <v>12823</v>
      </c>
      <c r="C378" s="5" t="str">
        <f t="shared" si="15"/>
        <v>Knowledge</v>
      </c>
      <c r="D378" t="s">
        <v>12038</v>
      </c>
      <c r="E378" s="5" t="str">
        <f t="shared" si="16"/>
        <v>Wh-C</v>
      </c>
      <c r="F378">
        <v>372</v>
      </c>
      <c r="G378" s="4">
        <v>372</v>
      </c>
      <c r="H378" s="4">
        <v>192</v>
      </c>
      <c r="I378" s="3">
        <v>34.659999999999997</v>
      </c>
      <c r="J378" t="s">
        <v>12415</v>
      </c>
      <c r="K378" t="str">
        <f t="shared" si="17"/>
        <v>Healthy Stock</v>
      </c>
    </row>
    <row r="379" spans="1:11" x14ac:dyDescent="0.3">
      <c r="A379" t="s">
        <v>12824</v>
      </c>
      <c r="B379" t="s">
        <v>12825</v>
      </c>
      <c r="C379" s="5" t="str">
        <f t="shared" si="15"/>
        <v>Law</v>
      </c>
      <c r="D379" t="s">
        <v>12042</v>
      </c>
      <c r="E379" s="5" t="str">
        <f t="shared" si="16"/>
        <v>Wh-A</v>
      </c>
      <c r="G379" s="4">
        <v>0</v>
      </c>
      <c r="H379" s="4">
        <v>109</v>
      </c>
      <c r="I379" s="3">
        <v>327.75</v>
      </c>
      <c r="J379" t="s">
        <v>12596</v>
      </c>
      <c r="K379" t="str">
        <f t="shared" si="17"/>
        <v>Low Stock - Reorder</v>
      </c>
    </row>
    <row r="380" spans="1:11" x14ac:dyDescent="0.3">
      <c r="A380" t="s">
        <v>12826</v>
      </c>
      <c r="B380" t="s">
        <v>12827</v>
      </c>
      <c r="C380" s="5" t="str">
        <f t="shared" si="15"/>
        <v>Early</v>
      </c>
      <c r="D380" t="s">
        <v>12038</v>
      </c>
      <c r="E380" s="5" t="str">
        <f t="shared" si="16"/>
        <v>Wh-C</v>
      </c>
      <c r="G380" s="4">
        <v>0</v>
      </c>
      <c r="H380" s="4">
        <v>74</v>
      </c>
      <c r="I380" s="3">
        <v>466.75</v>
      </c>
      <c r="J380" t="s">
        <v>12233</v>
      </c>
      <c r="K380" t="str">
        <f t="shared" si="17"/>
        <v>Low Stock - Reorder</v>
      </c>
    </row>
    <row r="381" spans="1:11" x14ac:dyDescent="0.3">
      <c r="A381" t="s">
        <v>12828</v>
      </c>
      <c r="B381" t="s">
        <v>12829</v>
      </c>
      <c r="C381" s="5" t="str">
        <f t="shared" si="15"/>
        <v>After</v>
      </c>
      <c r="D381" t="s">
        <v>12038</v>
      </c>
      <c r="E381" s="5" t="str">
        <f t="shared" si="16"/>
        <v>Wh-C</v>
      </c>
      <c r="G381" s="4">
        <v>0</v>
      </c>
      <c r="H381" s="4">
        <v>71</v>
      </c>
      <c r="I381" s="3">
        <v>136.19999999999999</v>
      </c>
      <c r="J381" t="s">
        <v>12061</v>
      </c>
      <c r="K381" t="str">
        <f t="shared" si="17"/>
        <v>Low Stock - Reorder</v>
      </c>
    </row>
    <row r="382" spans="1:11" x14ac:dyDescent="0.3">
      <c r="A382" t="s">
        <v>12830</v>
      </c>
      <c r="B382" t="s">
        <v>12383</v>
      </c>
      <c r="C382" s="5" t="str">
        <f t="shared" si="15"/>
        <v>Hour</v>
      </c>
      <c r="D382" t="s">
        <v>12038</v>
      </c>
      <c r="E382" s="5" t="str">
        <f t="shared" si="16"/>
        <v>Wh-C</v>
      </c>
      <c r="F382">
        <v>458</v>
      </c>
      <c r="G382" s="4">
        <v>458</v>
      </c>
      <c r="H382" s="4">
        <v>156</v>
      </c>
      <c r="I382" s="3">
        <v>169.82</v>
      </c>
      <c r="J382" t="s">
        <v>12254</v>
      </c>
      <c r="K382" t="str">
        <f t="shared" si="17"/>
        <v>Healthy Stock</v>
      </c>
    </row>
    <row r="383" spans="1:11" x14ac:dyDescent="0.3">
      <c r="A383" t="s">
        <v>12831</v>
      </c>
      <c r="B383" t="s">
        <v>12832</v>
      </c>
      <c r="C383" s="5" t="str">
        <f t="shared" si="15"/>
        <v>Mother</v>
      </c>
      <c r="D383" t="s">
        <v>12038</v>
      </c>
      <c r="E383" s="5" t="str">
        <f t="shared" si="16"/>
        <v>Wh-C</v>
      </c>
      <c r="F383">
        <v>784</v>
      </c>
      <c r="G383" s="4">
        <v>784</v>
      </c>
      <c r="H383" s="4">
        <v>144</v>
      </c>
      <c r="I383" s="3">
        <v>96.75</v>
      </c>
      <c r="J383" t="s">
        <v>12254</v>
      </c>
      <c r="K383" t="str">
        <f t="shared" si="17"/>
        <v>Healthy Stock</v>
      </c>
    </row>
    <row r="384" spans="1:11" x14ac:dyDescent="0.3">
      <c r="A384" t="s">
        <v>12833</v>
      </c>
      <c r="B384" t="s">
        <v>12834</v>
      </c>
      <c r="C384" s="5" t="str">
        <f t="shared" si="15"/>
        <v>Trouble</v>
      </c>
      <c r="D384" t="s">
        <v>12038</v>
      </c>
      <c r="E384" s="5" t="str">
        <f t="shared" si="16"/>
        <v>Wh-C</v>
      </c>
      <c r="G384" s="4">
        <v>0</v>
      </c>
      <c r="H384" s="4">
        <v>178</v>
      </c>
      <c r="I384" s="3">
        <v>371.23</v>
      </c>
      <c r="J384" t="s">
        <v>12094</v>
      </c>
      <c r="K384" t="str">
        <f t="shared" si="17"/>
        <v>Low Stock - Reorder</v>
      </c>
    </row>
    <row r="385" spans="1:11" x14ac:dyDescent="0.3">
      <c r="A385" t="s">
        <v>12835</v>
      </c>
      <c r="B385" t="s">
        <v>12836</v>
      </c>
      <c r="C385" s="5" t="str">
        <f t="shared" si="15"/>
        <v>Customer</v>
      </c>
      <c r="D385" t="s">
        <v>12042</v>
      </c>
      <c r="E385" s="5" t="str">
        <f t="shared" si="16"/>
        <v>Wh-A</v>
      </c>
      <c r="G385" s="4">
        <v>0</v>
      </c>
      <c r="H385" s="4">
        <v>144</v>
      </c>
      <c r="I385" s="3">
        <v>132.19</v>
      </c>
      <c r="J385" t="s">
        <v>12475</v>
      </c>
      <c r="K385" t="str">
        <f t="shared" si="17"/>
        <v>Low Stock - Reorder</v>
      </c>
    </row>
    <row r="386" spans="1:11" x14ac:dyDescent="0.3">
      <c r="A386" t="s">
        <v>12837</v>
      </c>
      <c r="B386" t="s">
        <v>12383</v>
      </c>
      <c r="C386" s="5" t="str">
        <f t="shared" ref="C386:C449" si="18">PROPER(TRIM(B386))</f>
        <v>Hour</v>
      </c>
      <c r="D386" t="s">
        <v>12060</v>
      </c>
      <c r="E386" s="5" t="str">
        <f t="shared" ref="E386:E449" si="19">PROPER(TRIM(D386))</f>
        <v>Wh-A</v>
      </c>
      <c r="F386">
        <v>855</v>
      </c>
      <c r="G386" s="4">
        <v>855</v>
      </c>
      <c r="H386" s="4">
        <v>168</v>
      </c>
      <c r="I386" s="3">
        <v>281.06</v>
      </c>
      <c r="J386" t="s">
        <v>12111</v>
      </c>
      <c r="K386" t="str">
        <f t="shared" ref="K386:K449" si="20">IF(OR(ISBLANK(G386), G386&lt;=H386), "Low Stock - Reorder", "Healthy Stock")</f>
        <v>Healthy Stock</v>
      </c>
    </row>
    <row r="387" spans="1:11" x14ac:dyDescent="0.3">
      <c r="A387" t="s">
        <v>12838</v>
      </c>
      <c r="B387" t="s">
        <v>12839</v>
      </c>
      <c r="C387" s="5" t="str">
        <f t="shared" si="18"/>
        <v>Late</v>
      </c>
      <c r="D387" t="s">
        <v>12042</v>
      </c>
      <c r="E387" s="5" t="str">
        <f t="shared" si="19"/>
        <v>Wh-A</v>
      </c>
      <c r="G387" s="4">
        <v>0</v>
      </c>
      <c r="H387" s="4">
        <v>84</v>
      </c>
      <c r="I387" s="3">
        <v>15.35</v>
      </c>
      <c r="J387" t="s">
        <v>12509</v>
      </c>
      <c r="K387" t="str">
        <f t="shared" si="20"/>
        <v>Low Stock - Reorder</v>
      </c>
    </row>
    <row r="388" spans="1:11" x14ac:dyDescent="0.3">
      <c r="A388" t="s">
        <v>12840</v>
      </c>
      <c r="B388" t="s">
        <v>12841</v>
      </c>
      <c r="C388" s="5" t="str">
        <f t="shared" si="18"/>
        <v>Happen</v>
      </c>
      <c r="D388" t="s">
        <v>12034</v>
      </c>
      <c r="E388" s="5" t="str">
        <f t="shared" si="19"/>
        <v>Wh-B</v>
      </c>
      <c r="F388">
        <v>454</v>
      </c>
      <c r="G388" s="4">
        <v>454</v>
      </c>
      <c r="H388" s="4">
        <v>150</v>
      </c>
      <c r="I388" s="3">
        <v>465.8</v>
      </c>
      <c r="J388" t="s">
        <v>12483</v>
      </c>
      <c r="K388" t="str">
        <f t="shared" si="20"/>
        <v>Healthy Stock</v>
      </c>
    </row>
    <row r="389" spans="1:11" x14ac:dyDescent="0.3">
      <c r="A389" t="s">
        <v>12842</v>
      </c>
      <c r="B389" t="s">
        <v>12843</v>
      </c>
      <c r="C389" s="5" t="str">
        <f t="shared" si="18"/>
        <v>Return</v>
      </c>
      <c r="D389" t="s">
        <v>12034</v>
      </c>
      <c r="E389" s="5" t="str">
        <f t="shared" si="19"/>
        <v>Wh-B</v>
      </c>
      <c r="F389">
        <v>319</v>
      </c>
      <c r="G389" s="4">
        <v>319</v>
      </c>
      <c r="H389" s="4">
        <v>171</v>
      </c>
      <c r="I389" s="3">
        <v>336.71</v>
      </c>
      <c r="J389" t="s">
        <v>12844</v>
      </c>
      <c r="K389" t="str">
        <f t="shared" si="20"/>
        <v>Healthy Stock</v>
      </c>
    </row>
    <row r="390" spans="1:11" x14ac:dyDescent="0.3">
      <c r="A390" t="s">
        <v>12845</v>
      </c>
      <c r="B390" t="s">
        <v>12846</v>
      </c>
      <c r="C390" s="5" t="str">
        <f t="shared" si="18"/>
        <v>Investment</v>
      </c>
      <c r="D390" t="s">
        <v>12042</v>
      </c>
      <c r="E390" s="5" t="str">
        <f t="shared" si="19"/>
        <v>Wh-A</v>
      </c>
      <c r="F390">
        <v>288</v>
      </c>
      <c r="G390" s="4">
        <v>288</v>
      </c>
      <c r="H390" s="4">
        <v>129</v>
      </c>
      <c r="I390" s="3">
        <v>221.1</v>
      </c>
      <c r="J390" t="s">
        <v>12500</v>
      </c>
      <c r="K390" t="str">
        <f t="shared" si="20"/>
        <v>Healthy Stock</v>
      </c>
    </row>
    <row r="391" spans="1:11" x14ac:dyDescent="0.3">
      <c r="A391" t="s">
        <v>12847</v>
      </c>
      <c r="B391" t="s">
        <v>12848</v>
      </c>
      <c r="C391" s="5" t="str">
        <f t="shared" si="18"/>
        <v>Mean</v>
      </c>
      <c r="D391" t="s">
        <v>12038</v>
      </c>
      <c r="E391" s="5" t="str">
        <f t="shared" si="19"/>
        <v>Wh-C</v>
      </c>
      <c r="F391">
        <v>3</v>
      </c>
      <c r="G391" s="4">
        <v>3</v>
      </c>
      <c r="H391" s="4">
        <v>161</v>
      </c>
      <c r="I391" s="3">
        <v>348.43</v>
      </c>
      <c r="J391" t="s">
        <v>12509</v>
      </c>
      <c r="K391" t="str">
        <f t="shared" si="20"/>
        <v>Low Stock - Reorder</v>
      </c>
    </row>
    <row r="392" spans="1:11" x14ac:dyDescent="0.3">
      <c r="A392" t="s">
        <v>12849</v>
      </c>
      <c r="B392" t="s">
        <v>12850</v>
      </c>
      <c r="C392" s="5" t="str">
        <f t="shared" si="18"/>
        <v>Who</v>
      </c>
      <c r="D392" t="s">
        <v>12038</v>
      </c>
      <c r="E392" s="5" t="str">
        <f t="shared" si="19"/>
        <v>Wh-C</v>
      </c>
      <c r="G392" s="4">
        <v>0</v>
      </c>
      <c r="H392" s="4">
        <v>89</v>
      </c>
      <c r="I392" s="3">
        <v>166.15</v>
      </c>
      <c r="J392" t="s">
        <v>12519</v>
      </c>
      <c r="K392" t="str">
        <f t="shared" si="20"/>
        <v>Low Stock - Reorder</v>
      </c>
    </row>
    <row r="393" spans="1:11" x14ac:dyDescent="0.3">
      <c r="A393" t="s">
        <v>12851</v>
      </c>
      <c r="B393" t="s">
        <v>12852</v>
      </c>
      <c r="C393" s="5" t="str">
        <f t="shared" si="18"/>
        <v>Within</v>
      </c>
      <c r="D393" t="s">
        <v>12042</v>
      </c>
      <c r="E393" s="5" t="str">
        <f t="shared" si="19"/>
        <v>Wh-A</v>
      </c>
      <c r="F393">
        <v>88</v>
      </c>
      <c r="G393" s="4">
        <v>88</v>
      </c>
      <c r="H393" s="4">
        <v>86</v>
      </c>
      <c r="I393" s="3">
        <v>409.54</v>
      </c>
      <c r="J393" t="s">
        <v>12197</v>
      </c>
      <c r="K393" t="str">
        <f t="shared" si="20"/>
        <v>Healthy Stock</v>
      </c>
    </row>
    <row r="394" spans="1:11" x14ac:dyDescent="0.3">
      <c r="A394" t="s">
        <v>12853</v>
      </c>
      <c r="B394" t="s">
        <v>12542</v>
      </c>
      <c r="C394" s="5" t="str">
        <f t="shared" si="18"/>
        <v>Fish</v>
      </c>
      <c r="D394" t="s">
        <v>12034</v>
      </c>
      <c r="E394" s="5" t="str">
        <f t="shared" si="19"/>
        <v>Wh-B</v>
      </c>
      <c r="F394">
        <v>851</v>
      </c>
      <c r="G394" s="4">
        <v>851</v>
      </c>
      <c r="H394" s="4">
        <v>103</v>
      </c>
      <c r="I394" s="3">
        <v>269.01</v>
      </c>
      <c r="J394" t="s">
        <v>12275</v>
      </c>
      <c r="K394" t="str">
        <f t="shared" si="20"/>
        <v>Healthy Stock</v>
      </c>
    </row>
    <row r="395" spans="1:11" x14ac:dyDescent="0.3">
      <c r="A395" t="s">
        <v>12854</v>
      </c>
      <c r="B395" t="s">
        <v>12855</v>
      </c>
      <c r="C395" s="5" t="str">
        <f t="shared" si="18"/>
        <v>Fine</v>
      </c>
      <c r="D395" t="s">
        <v>12038</v>
      </c>
      <c r="E395" s="5" t="str">
        <f t="shared" si="19"/>
        <v>Wh-C</v>
      </c>
      <c r="F395">
        <v>352</v>
      </c>
      <c r="G395" s="4">
        <v>352</v>
      </c>
      <c r="H395" s="4">
        <v>52</v>
      </c>
      <c r="I395" s="3">
        <v>289.94</v>
      </c>
      <c r="J395" t="s">
        <v>12117</v>
      </c>
      <c r="K395" t="str">
        <f t="shared" si="20"/>
        <v>Healthy Stock</v>
      </c>
    </row>
    <row r="396" spans="1:11" x14ac:dyDescent="0.3">
      <c r="A396" t="s">
        <v>12856</v>
      </c>
      <c r="B396" t="s">
        <v>12455</v>
      </c>
      <c r="C396" s="5" t="str">
        <f t="shared" si="18"/>
        <v>Politics</v>
      </c>
      <c r="D396" t="s">
        <v>12038</v>
      </c>
      <c r="E396" s="5" t="str">
        <f t="shared" si="19"/>
        <v>Wh-C</v>
      </c>
      <c r="F396">
        <v>952</v>
      </c>
      <c r="G396" s="4">
        <v>952</v>
      </c>
      <c r="H396" s="4">
        <v>142</v>
      </c>
      <c r="I396" s="3">
        <v>387.5</v>
      </c>
      <c r="J396" t="s">
        <v>12132</v>
      </c>
      <c r="K396" t="str">
        <f t="shared" si="20"/>
        <v>Healthy Stock</v>
      </c>
    </row>
    <row r="397" spans="1:11" x14ac:dyDescent="0.3">
      <c r="A397" t="s">
        <v>12857</v>
      </c>
      <c r="B397" t="s">
        <v>12858</v>
      </c>
      <c r="C397" s="5" t="str">
        <f t="shared" si="18"/>
        <v>Beyond</v>
      </c>
      <c r="D397" t="s">
        <v>12038</v>
      </c>
      <c r="E397" s="5" t="str">
        <f t="shared" si="19"/>
        <v>Wh-C</v>
      </c>
      <c r="G397" s="4">
        <v>0</v>
      </c>
      <c r="H397" s="4">
        <v>152</v>
      </c>
      <c r="I397" s="3">
        <v>451.79</v>
      </c>
      <c r="J397" t="s">
        <v>12142</v>
      </c>
      <c r="K397" t="str">
        <f t="shared" si="20"/>
        <v>Low Stock - Reorder</v>
      </c>
    </row>
    <row r="398" spans="1:11" x14ac:dyDescent="0.3">
      <c r="A398" t="s">
        <v>12859</v>
      </c>
      <c r="B398" t="s">
        <v>12860</v>
      </c>
      <c r="C398" s="5" t="str">
        <f t="shared" si="18"/>
        <v>Life</v>
      </c>
      <c r="D398" t="s">
        <v>12060</v>
      </c>
      <c r="E398" s="5" t="str">
        <f t="shared" si="19"/>
        <v>Wh-A</v>
      </c>
      <c r="G398" s="4">
        <v>0</v>
      </c>
      <c r="H398" s="4">
        <v>184</v>
      </c>
      <c r="I398" s="3">
        <v>461.72</v>
      </c>
      <c r="J398" t="s">
        <v>12049</v>
      </c>
      <c r="K398" t="str">
        <f t="shared" si="20"/>
        <v>Low Stock - Reorder</v>
      </c>
    </row>
    <row r="399" spans="1:11" x14ac:dyDescent="0.3">
      <c r="A399" t="s">
        <v>12861</v>
      </c>
      <c r="B399" t="s">
        <v>12862</v>
      </c>
      <c r="C399" s="5" t="str">
        <f t="shared" si="18"/>
        <v>Though</v>
      </c>
      <c r="D399" t="s">
        <v>12060</v>
      </c>
      <c r="E399" s="5" t="str">
        <f t="shared" si="19"/>
        <v>Wh-A</v>
      </c>
      <c r="F399">
        <v>449</v>
      </c>
      <c r="G399" s="4">
        <v>449</v>
      </c>
      <c r="H399" s="4">
        <v>170</v>
      </c>
      <c r="I399" s="3">
        <v>40.549999999999997</v>
      </c>
      <c r="J399" t="s">
        <v>12046</v>
      </c>
      <c r="K399" t="str">
        <f t="shared" si="20"/>
        <v>Healthy Stock</v>
      </c>
    </row>
    <row r="400" spans="1:11" x14ac:dyDescent="0.3">
      <c r="A400" t="s">
        <v>12863</v>
      </c>
      <c r="B400" t="s">
        <v>12247</v>
      </c>
      <c r="C400" s="5" t="str">
        <f t="shared" si="18"/>
        <v>End</v>
      </c>
      <c r="D400" t="s">
        <v>12034</v>
      </c>
      <c r="E400" s="5" t="str">
        <f t="shared" si="19"/>
        <v>Wh-B</v>
      </c>
      <c r="G400" s="4">
        <v>0</v>
      </c>
      <c r="H400" s="4">
        <v>58</v>
      </c>
      <c r="I400" s="3">
        <v>347.67</v>
      </c>
      <c r="J400" t="s">
        <v>12123</v>
      </c>
      <c r="K400" t="str">
        <f t="shared" si="20"/>
        <v>Low Stock - Reorder</v>
      </c>
    </row>
    <row r="401" spans="1:11" x14ac:dyDescent="0.3">
      <c r="A401" t="s">
        <v>12864</v>
      </c>
      <c r="B401" t="s">
        <v>12865</v>
      </c>
      <c r="C401" s="5" t="str">
        <f t="shared" si="18"/>
        <v>While</v>
      </c>
      <c r="D401" t="s">
        <v>12034</v>
      </c>
      <c r="E401" s="5" t="str">
        <f t="shared" si="19"/>
        <v>Wh-B</v>
      </c>
      <c r="F401">
        <v>500</v>
      </c>
      <c r="G401" s="4">
        <v>500</v>
      </c>
      <c r="H401" s="4">
        <v>113</v>
      </c>
      <c r="I401" s="3">
        <v>79.97</v>
      </c>
      <c r="J401" t="s">
        <v>12182</v>
      </c>
      <c r="K401" t="str">
        <f t="shared" si="20"/>
        <v>Healthy Stock</v>
      </c>
    </row>
    <row r="402" spans="1:11" x14ac:dyDescent="0.3">
      <c r="A402" t="s">
        <v>12866</v>
      </c>
      <c r="B402" t="s">
        <v>12867</v>
      </c>
      <c r="C402" s="5" t="str">
        <f t="shared" si="18"/>
        <v>Floor</v>
      </c>
      <c r="D402" t="s">
        <v>12034</v>
      </c>
      <c r="E402" s="5" t="str">
        <f t="shared" si="19"/>
        <v>Wh-B</v>
      </c>
      <c r="F402">
        <v>462</v>
      </c>
      <c r="G402" s="4">
        <v>462</v>
      </c>
      <c r="H402" s="4">
        <v>112</v>
      </c>
      <c r="I402" s="3">
        <v>81.55</v>
      </c>
      <c r="J402" t="s">
        <v>12153</v>
      </c>
      <c r="K402" t="str">
        <f t="shared" si="20"/>
        <v>Healthy Stock</v>
      </c>
    </row>
    <row r="403" spans="1:11" x14ac:dyDescent="0.3">
      <c r="A403" t="s">
        <v>12868</v>
      </c>
      <c r="B403" t="s">
        <v>12542</v>
      </c>
      <c r="C403" s="5" t="str">
        <f t="shared" si="18"/>
        <v>Fish</v>
      </c>
      <c r="D403" t="s">
        <v>12034</v>
      </c>
      <c r="E403" s="5" t="str">
        <f t="shared" si="19"/>
        <v>Wh-B</v>
      </c>
      <c r="G403" s="4">
        <v>0</v>
      </c>
      <c r="H403" s="4">
        <v>159</v>
      </c>
      <c r="I403" s="3">
        <v>222.29</v>
      </c>
      <c r="J403" t="s">
        <v>12197</v>
      </c>
      <c r="K403" t="str">
        <f t="shared" si="20"/>
        <v>Low Stock - Reorder</v>
      </c>
    </row>
    <row r="404" spans="1:11" x14ac:dyDescent="0.3">
      <c r="A404" t="s">
        <v>12869</v>
      </c>
      <c r="B404" t="s">
        <v>12870</v>
      </c>
      <c r="C404" s="5" t="str">
        <f t="shared" si="18"/>
        <v>Forward</v>
      </c>
      <c r="D404" t="s">
        <v>12038</v>
      </c>
      <c r="E404" s="5" t="str">
        <f t="shared" si="19"/>
        <v>Wh-C</v>
      </c>
      <c r="F404">
        <v>933</v>
      </c>
      <c r="G404" s="4">
        <v>933</v>
      </c>
      <c r="H404" s="4">
        <v>198</v>
      </c>
      <c r="I404" s="3">
        <v>319.11</v>
      </c>
      <c r="J404" t="s">
        <v>12043</v>
      </c>
      <c r="K404" t="str">
        <f t="shared" si="20"/>
        <v>Healthy Stock</v>
      </c>
    </row>
    <row r="405" spans="1:11" x14ac:dyDescent="0.3">
      <c r="A405" t="s">
        <v>12871</v>
      </c>
      <c r="B405" t="s">
        <v>12872</v>
      </c>
      <c r="C405" s="5" t="str">
        <f t="shared" si="18"/>
        <v>Design</v>
      </c>
      <c r="D405" t="s">
        <v>12042</v>
      </c>
      <c r="E405" s="5" t="str">
        <f t="shared" si="19"/>
        <v>Wh-A</v>
      </c>
      <c r="G405" s="4">
        <v>0</v>
      </c>
      <c r="H405" s="4">
        <v>167</v>
      </c>
      <c r="I405" s="3">
        <v>377.52</v>
      </c>
      <c r="J405" t="s">
        <v>12189</v>
      </c>
      <c r="K405" t="str">
        <f t="shared" si="20"/>
        <v>Low Stock - Reorder</v>
      </c>
    </row>
    <row r="406" spans="1:11" x14ac:dyDescent="0.3">
      <c r="A406" t="s">
        <v>12873</v>
      </c>
      <c r="B406" t="s">
        <v>12874</v>
      </c>
      <c r="C406" s="5" t="str">
        <f t="shared" si="18"/>
        <v>Media</v>
      </c>
      <c r="D406" t="s">
        <v>12034</v>
      </c>
      <c r="E406" s="5" t="str">
        <f t="shared" si="19"/>
        <v>Wh-B</v>
      </c>
      <c r="G406" s="4">
        <v>0</v>
      </c>
      <c r="H406" s="4">
        <v>118</v>
      </c>
      <c r="I406" s="3">
        <v>305.51</v>
      </c>
      <c r="J406" t="s">
        <v>12509</v>
      </c>
      <c r="K406" t="str">
        <f t="shared" si="20"/>
        <v>Low Stock - Reorder</v>
      </c>
    </row>
    <row r="407" spans="1:11" x14ac:dyDescent="0.3">
      <c r="A407" t="s">
        <v>12875</v>
      </c>
      <c r="B407" t="s">
        <v>12544</v>
      </c>
      <c r="C407" s="5" t="str">
        <f t="shared" si="18"/>
        <v>Build</v>
      </c>
      <c r="D407" t="s">
        <v>12060</v>
      </c>
      <c r="E407" s="5" t="str">
        <f t="shared" si="19"/>
        <v>Wh-A</v>
      </c>
      <c r="G407" s="4">
        <v>0</v>
      </c>
      <c r="H407" s="4">
        <v>175</v>
      </c>
      <c r="I407" s="3">
        <v>176.56</v>
      </c>
      <c r="J407" t="s">
        <v>12114</v>
      </c>
      <c r="K407" t="str">
        <f t="shared" si="20"/>
        <v>Low Stock - Reorder</v>
      </c>
    </row>
    <row r="408" spans="1:11" x14ac:dyDescent="0.3">
      <c r="A408" t="s">
        <v>12876</v>
      </c>
      <c r="B408" t="s">
        <v>12351</v>
      </c>
      <c r="C408" s="5" t="str">
        <f t="shared" si="18"/>
        <v>Thought</v>
      </c>
      <c r="D408" t="s">
        <v>12034</v>
      </c>
      <c r="E408" s="5" t="str">
        <f t="shared" si="19"/>
        <v>Wh-B</v>
      </c>
      <c r="G408" s="4">
        <v>0</v>
      </c>
      <c r="H408" s="4">
        <v>154</v>
      </c>
      <c r="I408" s="3">
        <v>254.79</v>
      </c>
      <c r="J408" t="s">
        <v>12410</v>
      </c>
      <c r="K408" t="str">
        <f t="shared" si="20"/>
        <v>Low Stock - Reorder</v>
      </c>
    </row>
    <row r="409" spans="1:11" x14ac:dyDescent="0.3">
      <c r="A409" t="s">
        <v>12877</v>
      </c>
      <c r="B409" t="s">
        <v>12878</v>
      </c>
      <c r="C409" s="5" t="str">
        <f t="shared" si="18"/>
        <v>Hotel</v>
      </c>
      <c r="D409" t="s">
        <v>12060</v>
      </c>
      <c r="E409" s="5" t="str">
        <f t="shared" si="19"/>
        <v>Wh-A</v>
      </c>
      <c r="G409" s="4">
        <v>0</v>
      </c>
      <c r="H409" s="4">
        <v>108</v>
      </c>
      <c r="I409" s="3">
        <v>205.15</v>
      </c>
      <c r="J409" t="s">
        <v>12248</v>
      </c>
      <c r="K409" t="str">
        <f t="shared" si="20"/>
        <v>Low Stock - Reorder</v>
      </c>
    </row>
    <row r="410" spans="1:11" x14ac:dyDescent="0.3">
      <c r="A410" t="s">
        <v>12879</v>
      </c>
      <c r="B410" t="s">
        <v>12880</v>
      </c>
      <c r="C410" s="5" t="str">
        <f t="shared" si="18"/>
        <v>Its</v>
      </c>
      <c r="D410" t="s">
        <v>12042</v>
      </c>
      <c r="E410" s="5" t="str">
        <f t="shared" si="19"/>
        <v>Wh-A</v>
      </c>
      <c r="F410">
        <v>661</v>
      </c>
      <c r="G410" s="4">
        <v>661</v>
      </c>
      <c r="H410" s="4">
        <v>97</v>
      </c>
      <c r="I410" s="3">
        <v>20.72</v>
      </c>
      <c r="J410" t="s">
        <v>12039</v>
      </c>
      <c r="K410" t="str">
        <f t="shared" si="20"/>
        <v>Healthy Stock</v>
      </c>
    </row>
    <row r="411" spans="1:11" x14ac:dyDescent="0.3">
      <c r="A411" t="s">
        <v>12881</v>
      </c>
      <c r="B411" t="s">
        <v>12882</v>
      </c>
      <c r="C411" s="5" t="str">
        <f t="shared" si="18"/>
        <v>Specific</v>
      </c>
      <c r="D411" t="s">
        <v>12042</v>
      </c>
      <c r="E411" s="5" t="str">
        <f t="shared" si="19"/>
        <v>Wh-A</v>
      </c>
      <c r="F411">
        <v>126</v>
      </c>
      <c r="G411" s="4">
        <v>126</v>
      </c>
      <c r="H411" s="4">
        <v>77</v>
      </c>
      <c r="I411" s="3">
        <v>244.41</v>
      </c>
      <c r="J411" t="s">
        <v>12135</v>
      </c>
      <c r="K411" t="str">
        <f t="shared" si="20"/>
        <v>Healthy Stock</v>
      </c>
    </row>
    <row r="412" spans="1:11" x14ac:dyDescent="0.3">
      <c r="A412" t="s">
        <v>12883</v>
      </c>
      <c r="B412" t="s">
        <v>12187</v>
      </c>
      <c r="C412" s="5" t="str">
        <f t="shared" si="18"/>
        <v>House</v>
      </c>
      <c r="D412" t="s">
        <v>12060</v>
      </c>
      <c r="E412" s="5" t="str">
        <f t="shared" si="19"/>
        <v>Wh-A</v>
      </c>
      <c r="F412">
        <v>349</v>
      </c>
      <c r="G412" s="4">
        <v>349</v>
      </c>
      <c r="H412" s="4">
        <v>127</v>
      </c>
      <c r="I412" s="3">
        <v>25.41</v>
      </c>
      <c r="J412" t="s">
        <v>12236</v>
      </c>
      <c r="K412" t="str">
        <f t="shared" si="20"/>
        <v>Healthy Stock</v>
      </c>
    </row>
    <row r="413" spans="1:11" x14ac:dyDescent="0.3">
      <c r="A413" t="s">
        <v>12884</v>
      </c>
      <c r="B413" t="s">
        <v>12885</v>
      </c>
      <c r="C413" s="5" t="str">
        <f t="shared" si="18"/>
        <v>Action</v>
      </c>
      <c r="D413" t="s">
        <v>12034</v>
      </c>
      <c r="E413" s="5" t="str">
        <f t="shared" si="19"/>
        <v>Wh-B</v>
      </c>
      <c r="F413">
        <v>193</v>
      </c>
      <c r="G413" s="4">
        <v>193</v>
      </c>
      <c r="H413" s="4">
        <v>76</v>
      </c>
      <c r="I413" s="3">
        <v>328.82</v>
      </c>
      <c r="J413" t="s">
        <v>12478</v>
      </c>
      <c r="K413" t="str">
        <f t="shared" si="20"/>
        <v>Healthy Stock</v>
      </c>
    </row>
    <row r="414" spans="1:11" x14ac:dyDescent="0.3">
      <c r="A414" t="s">
        <v>12886</v>
      </c>
      <c r="B414" t="s">
        <v>12887</v>
      </c>
      <c r="C414" s="5" t="str">
        <f t="shared" si="18"/>
        <v>Wish</v>
      </c>
      <c r="D414" t="s">
        <v>12060</v>
      </c>
      <c r="E414" s="5" t="str">
        <f t="shared" si="19"/>
        <v>Wh-A</v>
      </c>
      <c r="F414">
        <v>524</v>
      </c>
      <c r="G414" s="4">
        <v>524</v>
      </c>
      <c r="H414" s="4">
        <v>76</v>
      </c>
      <c r="I414" s="3">
        <v>202.02</v>
      </c>
      <c r="J414" t="s">
        <v>12089</v>
      </c>
      <c r="K414" t="str">
        <f t="shared" si="20"/>
        <v>Healthy Stock</v>
      </c>
    </row>
    <row r="415" spans="1:11" x14ac:dyDescent="0.3">
      <c r="A415" t="s">
        <v>12888</v>
      </c>
      <c r="B415" t="s">
        <v>12747</v>
      </c>
      <c r="C415" s="5" t="str">
        <f t="shared" si="18"/>
        <v>Daughter</v>
      </c>
      <c r="D415" t="s">
        <v>12060</v>
      </c>
      <c r="E415" s="5" t="str">
        <f t="shared" si="19"/>
        <v>Wh-A</v>
      </c>
      <c r="F415">
        <v>161</v>
      </c>
      <c r="G415" s="4">
        <v>161</v>
      </c>
      <c r="H415" s="4">
        <v>158</v>
      </c>
      <c r="I415" s="3">
        <v>71.91</v>
      </c>
      <c r="J415" t="s">
        <v>12516</v>
      </c>
      <c r="K415" t="str">
        <f t="shared" si="20"/>
        <v>Healthy Stock</v>
      </c>
    </row>
    <row r="416" spans="1:11" x14ac:dyDescent="0.3">
      <c r="A416" t="s">
        <v>12889</v>
      </c>
      <c r="B416" t="s">
        <v>12890</v>
      </c>
      <c r="C416" s="5" t="str">
        <f t="shared" si="18"/>
        <v>Fire</v>
      </c>
      <c r="D416" t="s">
        <v>12060</v>
      </c>
      <c r="E416" s="5" t="str">
        <f t="shared" si="19"/>
        <v>Wh-A</v>
      </c>
      <c r="F416">
        <v>892</v>
      </c>
      <c r="G416" s="4">
        <v>892</v>
      </c>
      <c r="H416" s="4">
        <v>178</v>
      </c>
      <c r="I416" s="3">
        <v>266.61</v>
      </c>
      <c r="J416" t="s">
        <v>12138</v>
      </c>
      <c r="K416" t="str">
        <f t="shared" si="20"/>
        <v>Healthy Stock</v>
      </c>
    </row>
    <row r="417" spans="1:11" x14ac:dyDescent="0.3">
      <c r="A417" t="s">
        <v>12891</v>
      </c>
      <c r="B417" t="s">
        <v>12358</v>
      </c>
      <c r="C417" s="5" t="str">
        <f t="shared" si="18"/>
        <v>Also</v>
      </c>
      <c r="D417" t="s">
        <v>12038</v>
      </c>
      <c r="E417" s="5" t="str">
        <f t="shared" si="19"/>
        <v>Wh-C</v>
      </c>
      <c r="F417">
        <v>977</v>
      </c>
      <c r="G417" s="4">
        <v>977</v>
      </c>
      <c r="H417" s="4">
        <v>68</v>
      </c>
      <c r="I417" s="3">
        <v>59.62</v>
      </c>
      <c r="J417" t="s">
        <v>12089</v>
      </c>
      <c r="K417" t="str">
        <f t="shared" si="20"/>
        <v>Healthy Stock</v>
      </c>
    </row>
    <row r="418" spans="1:11" x14ac:dyDescent="0.3">
      <c r="A418" t="s">
        <v>12892</v>
      </c>
      <c r="B418" t="s">
        <v>12485</v>
      </c>
      <c r="C418" s="5" t="str">
        <f t="shared" si="18"/>
        <v>Service</v>
      </c>
      <c r="D418" t="s">
        <v>12034</v>
      </c>
      <c r="E418" s="5" t="str">
        <f t="shared" si="19"/>
        <v>Wh-B</v>
      </c>
      <c r="G418" s="4">
        <v>0</v>
      </c>
      <c r="H418" s="4">
        <v>189</v>
      </c>
      <c r="I418" s="3">
        <v>455</v>
      </c>
      <c r="J418" t="s">
        <v>12064</v>
      </c>
      <c r="K418" t="str">
        <f t="shared" si="20"/>
        <v>Low Stock - Reorder</v>
      </c>
    </row>
    <row r="419" spans="1:11" x14ac:dyDescent="0.3">
      <c r="A419" t="s">
        <v>12893</v>
      </c>
      <c r="B419" t="s">
        <v>12674</v>
      </c>
      <c r="C419" s="5" t="str">
        <f t="shared" si="18"/>
        <v>Option</v>
      </c>
      <c r="D419" t="s">
        <v>12042</v>
      </c>
      <c r="E419" s="5" t="str">
        <f t="shared" si="19"/>
        <v>Wh-A</v>
      </c>
      <c r="G419" s="4">
        <v>0</v>
      </c>
      <c r="H419" s="4">
        <v>72</v>
      </c>
      <c r="I419" s="3">
        <v>430.83</v>
      </c>
      <c r="J419" t="s">
        <v>12189</v>
      </c>
      <c r="K419" t="str">
        <f t="shared" si="20"/>
        <v>Low Stock - Reorder</v>
      </c>
    </row>
    <row r="420" spans="1:11" x14ac:dyDescent="0.3">
      <c r="A420" t="s">
        <v>12894</v>
      </c>
      <c r="B420" t="s">
        <v>12815</v>
      </c>
      <c r="C420" s="5" t="str">
        <f t="shared" si="18"/>
        <v>Community</v>
      </c>
      <c r="D420" t="s">
        <v>12060</v>
      </c>
      <c r="E420" s="5" t="str">
        <f t="shared" si="19"/>
        <v>Wh-A</v>
      </c>
      <c r="G420" s="4">
        <v>0</v>
      </c>
      <c r="H420" s="4">
        <v>159</v>
      </c>
      <c r="I420" s="3">
        <v>11.09</v>
      </c>
      <c r="J420" t="s">
        <v>12332</v>
      </c>
      <c r="K420" t="str">
        <f t="shared" si="20"/>
        <v>Low Stock - Reorder</v>
      </c>
    </row>
    <row r="421" spans="1:11" x14ac:dyDescent="0.3">
      <c r="A421" t="s">
        <v>12895</v>
      </c>
      <c r="B421" t="s">
        <v>12896</v>
      </c>
      <c r="C421" s="5" t="str">
        <f t="shared" si="18"/>
        <v>Expert</v>
      </c>
      <c r="D421" t="s">
        <v>12034</v>
      </c>
      <c r="E421" s="5" t="str">
        <f t="shared" si="19"/>
        <v>Wh-B</v>
      </c>
      <c r="G421" s="4">
        <v>0</v>
      </c>
      <c r="H421" s="4">
        <v>140</v>
      </c>
      <c r="I421" s="3">
        <v>34.5</v>
      </c>
      <c r="J421" t="s">
        <v>12046</v>
      </c>
      <c r="K421" t="str">
        <f t="shared" si="20"/>
        <v>Low Stock - Reorder</v>
      </c>
    </row>
    <row r="422" spans="1:11" x14ac:dyDescent="0.3">
      <c r="A422" t="s">
        <v>12897</v>
      </c>
      <c r="B422" t="s">
        <v>12898</v>
      </c>
      <c r="C422" s="5" t="str">
        <f t="shared" si="18"/>
        <v>Key</v>
      </c>
      <c r="D422" t="s">
        <v>12060</v>
      </c>
      <c r="E422" s="5" t="str">
        <f t="shared" si="19"/>
        <v>Wh-A</v>
      </c>
      <c r="F422">
        <v>973</v>
      </c>
      <c r="G422" s="4">
        <v>973</v>
      </c>
      <c r="H422" s="4">
        <v>155</v>
      </c>
      <c r="I422" s="3">
        <v>456.86</v>
      </c>
      <c r="J422" t="s">
        <v>12222</v>
      </c>
      <c r="K422" t="str">
        <f t="shared" si="20"/>
        <v>Healthy Stock</v>
      </c>
    </row>
    <row r="423" spans="1:11" x14ac:dyDescent="0.3">
      <c r="A423" t="s">
        <v>12899</v>
      </c>
      <c r="B423" t="s">
        <v>12787</v>
      </c>
      <c r="C423" s="5" t="str">
        <f t="shared" si="18"/>
        <v>Ability</v>
      </c>
      <c r="D423" t="s">
        <v>12034</v>
      </c>
      <c r="E423" s="5" t="str">
        <f t="shared" si="19"/>
        <v>Wh-B</v>
      </c>
      <c r="F423">
        <v>829</v>
      </c>
      <c r="G423" s="4">
        <v>829</v>
      </c>
      <c r="H423" s="4">
        <v>129</v>
      </c>
      <c r="I423" s="3">
        <v>432.1</v>
      </c>
      <c r="J423" t="s">
        <v>12114</v>
      </c>
      <c r="K423" t="str">
        <f t="shared" si="20"/>
        <v>Healthy Stock</v>
      </c>
    </row>
    <row r="424" spans="1:11" x14ac:dyDescent="0.3">
      <c r="A424" t="s">
        <v>12900</v>
      </c>
      <c r="B424" t="s">
        <v>12901</v>
      </c>
      <c r="C424" s="5" t="str">
        <f t="shared" si="18"/>
        <v>Small</v>
      </c>
      <c r="D424" t="s">
        <v>12034</v>
      </c>
      <c r="E424" s="5" t="str">
        <f t="shared" si="19"/>
        <v>Wh-B</v>
      </c>
      <c r="G424" s="4">
        <v>0</v>
      </c>
      <c r="H424" s="4">
        <v>76</v>
      </c>
      <c r="I424" s="3">
        <v>320.97000000000003</v>
      </c>
      <c r="J424" t="s">
        <v>12120</v>
      </c>
      <c r="K424" t="str">
        <f t="shared" si="20"/>
        <v>Low Stock - Reorder</v>
      </c>
    </row>
    <row r="425" spans="1:11" x14ac:dyDescent="0.3">
      <c r="A425" t="s">
        <v>12902</v>
      </c>
      <c r="B425" t="s">
        <v>12903</v>
      </c>
      <c r="C425" s="5" t="str">
        <f t="shared" si="18"/>
        <v>Whatever</v>
      </c>
      <c r="D425" t="s">
        <v>12034</v>
      </c>
      <c r="E425" s="5" t="str">
        <f t="shared" si="19"/>
        <v>Wh-B</v>
      </c>
      <c r="G425" s="4">
        <v>0</v>
      </c>
      <c r="H425" s="4">
        <v>75</v>
      </c>
      <c r="I425" s="3">
        <v>471.67</v>
      </c>
      <c r="J425" t="s">
        <v>12077</v>
      </c>
      <c r="K425" t="str">
        <f t="shared" si="20"/>
        <v>Low Stock - Reorder</v>
      </c>
    </row>
    <row r="426" spans="1:11" x14ac:dyDescent="0.3">
      <c r="A426" t="s">
        <v>12904</v>
      </c>
      <c r="B426" t="s">
        <v>12730</v>
      </c>
      <c r="C426" s="5" t="str">
        <f t="shared" si="18"/>
        <v>Real</v>
      </c>
      <c r="D426" t="s">
        <v>12034</v>
      </c>
      <c r="E426" s="5" t="str">
        <f t="shared" si="19"/>
        <v>Wh-B</v>
      </c>
      <c r="F426">
        <v>345</v>
      </c>
      <c r="G426" s="4">
        <v>345</v>
      </c>
      <c r="H426" s="4">
        <v>156</v>
      </c>
      <c r="I426" s="3">
        <v>67.06</v>
      </c>
      <c r="J426" t="s">
        <v>12516</v>
      </c>
      <c r="K426" t="str">
        <f t="shared" si="20"/>
        <v>Healthy Stock</v>
      </c>
    </row>
    <row r="427" spans="1:11" x14ac:dyDescent="0.3">
      <c r="A427" t="s">
        <v>12905</v>
      </c>
      <c r="B427" t="s">
        <v>12906</v>
      </c>
      <c r="C427" s="5" t="str">
        <f t="shared" si="18"/>
        <v>Computer</v>
      </c>
      <c r="D427" t="s">
        <v>12038</v>
      </c>
      <c r="E427" s="5" t="str">
        <f t="shared" si="19"/>
        <v>Wh-C</v>
      </c>
      <c r="F427">
        <v>33</v>
      </c>
      <c r="G427" s="4">
        <v>33</v>
      </c>
      <c r="H427" s="4">
        <v>132</v>
      </c>
      <c r="I427" s="3">
        <v>433.89</v>
      </c>
      <c r="J427" t="s">
        <v>12663</v>
      </c>
      <c r="K427" t="str">
        <f t="shared" si="20"/>
        <v>Low Stock - Reorder</v>
      </c>
    </row>
    <row r="428" spans="1:11" x14ac:dyDescent="0.3">
      <c r="A428" t="s">
        <v>12907</v>
      </c>
      <c r="B428" t="s">
        <v>12908</v>
      </c>
      <c r="C428" s="5" t="str">
        <f t="shared" si="18"/>
        <v>With</v>
      </c>
      <c r="D428" t="s">
        <v>12042</v>
      </c>
      <c r="E428" s="5" t="str">
        <f t="shared" si="19"/>
        <v>Wh-A</v>
      </c>
      <c r="F428">
        <v>945</v>
      </c>
      <c r="G428" s="4">
        <v>945</v>
      </c>
      <c r="H428" s="4">
        <v>151</v>
      </c>
      <c r="I428" s="3">
        <v>72.290000000000006</v>
      </c>
      <c r="J428" t="s">
        <v>12663</v>
      </c>
      <c r="K428" t="str">
        <f t="shared" si="20"/>
        <v>Healthy Stock</v>
      </c>
    </row>
    <row r="429" spans="1:11" x14ac:dyDescent="0.3">
      <c r="A429" t="s">
        <v>12909</v>
      </c>
      <c r="B429" t="s">
        <v>12910</v>
      </c>
      <c r="C429" s="5" t="str">
        <f t="shared" si="18"/>
        <v>Compare</v>
      </c>
      <c r="D429" t="s">
        <v>12060</v>
      </c>
      <c r="E429" s="5" t="str">
        <f t="shared" si="19"/>
        <v>Wh-A</v>
      </c>
      <c r="G429" s="4">
        <v>0</v>
      </c>
      <c r="H429" s="4">
        <v>140</v>
      </c>
      <c r="I429" s="3">
        <v>96.05</v>
      </c>
      <c r="J429" t="s">
        <v>12248</v>
      </c>
      <c r="K429" t="str">
        <f t="shared" si="20"/>
        <v>Low Stock - Reorder</v>
      </c>
    </row>
    <row r="430" spans="1:11" x14ac:dyDescent="0.3">
      <c r="A430" t="s">
        <v>12911</v>
      </c>
      <c r="B430" t="s">
        <v>12912</v>
      </c>
      <c r="C430" s="5" t="str">
        <f t="shared" si="18"/>
        <v>Huge</v>
      </c>
      <c r="D430" t="s">
        <v>12042</v>
      </c>
      <c r="E430" s="5" t="str">
        <f t="shared" si="19"/>
        <v>Wh-A</v>
      </c>
      <c r="G430" s="4">
        <v>0</v>
      </c>
      <c r="H430" s="4">
        <v>62</v>
      </c>
      <c r="I430" s="3">
        <v>490.41</v>
      </c>
      <c r="J430" t="s">
        <v>12200</v>
      </c>
      <c r="K430" t="str">
        <f t="shared" si="20"/>
        <v>Low Stock - Reorder</v>
      </c>
    </row>
    <row r="431" spans="1:11" x14ac:dyDescent="0.3">
      <c r="A431" t="s">
        <v>12913</v>
      </c>
      <c r="B431" t="s">
        <v>2</v>
      </c>
      <c r="C431" s="5" t="str">
        <f t="shared" si="18"/>
        <v>Region</v>
      </c>
      <c r="D431" t="s">
        <v>12042</v>
      </c>
      <c r="E431" s="5" t="str">
        <f t="shared" si="19"/>
        <v>Wh-A</v>
      </c>
      <c r="F431">
        <v>565</v>
      </c>
      <c r="G431" s="4">
        <v>565</v>
      </c>
      <c r="H431" s="4">
        <v>150</v>
      </c>
      <c r="I431" s="3">
        <v>280.79000000000002</v>
      </c>
      <c r="J431" t="s">
        <v>12174</v>
      </c>
      <c r="K431" t="str">
        <f t="shared" si="20"/>
        <v>Healthy Stock</v>
      </c>
    </row>
    <row r="432" spans="1:11" x14ac:dyDescent="0.3">
      <c r="A432" t="s">
        <v>12914</v>
      </c>
      <c r="B432" t="s">
        <v>12915</v>
      </c>
      <c r="C432" s="5" t="str">
        <f t="shared" si="18"/>
        <v>Billion</v>
      </c>
      <c r="D432" t="s">
        <v>12034</v>
      </c>
      <c r="E432" s="5" t="str">
        <f t="shared" si="19"/>
        <v>Wh-B</v>
      </c>
      <c r="G432" s="4">
        <v>0</v>
      </c>
      <c r="H432" s="4">
        <v>60</v>
      </c>
      <c r="I432" s="3">
        <v>224.05</v>
      </c>
      <c r="J432" t="s">
        <v>12498</v>
      </c>
      <c r="K432" t="str">
        <f t="shared" si="20"/>
        <v>Low Stock - Reorder</v>
      </c>
    </row>
    <row r="433" spans="1:11" x14ac:dyDescent="0.3">
      <c r="A433" t="s">
        <v>12916</v>
      </c>
      <c r="B433" t="s">
        <v>12917</v>
      </c>
      <c r="C433" s="5" t="str">
        <f t="shared" si="18"/>
        <v>Question</v>
      </c>
      <c r="D433" t="s">
        <v>12042</v>
      </c>
      <c r="E433" s="5" t="str">
        <f t="shared" si="19"/>
        <v>Wh-A</v>
      </c>
      <c r="F433">
        <v>200</v>
      </c>
      <c r="G433" s="4">
        <v>200</v>
      </c>
      <c r="H433" s="4">
        <v>184</v>
      </c>
      <c r="I433" s="3">
        <v>344.52</v>
      </c>
      <c r="J433" t="s">
        <v>12470</v>
      </c>
      <c r="K433" t="str">
        <f t="shared" si="20"/>
        <v>Healthy Stock</v>
      </c>
    </row>
    <row r="434" spans="1:11" x14ac:dyDescent="0.3">
      <c r="A434" t="s">
        <v>12918</v>
      </c>
      <c r="B434" t="s">
        <v>12919</v>
      </c>
      <c r="C434" s="5" t="str">
        <f t="shared" si="18"/>
        <v>Simply</v>
      </c>
      <c r="D434" t="s">
        <v>12060</v>
      </c>
      <c r="E434" s="5" t="str">
        <f t="shared" si="19"/>
        <v>Wh-A</v>
      </c>
      <c r="G434" s="4">
        <v>0</v>
      </c>
      <c r="H434" s="4">
        <v>100</v>
      </c>
      <c r="I434" s="3">
        <v>291.39</v>
      </c>
      <c r="J434" t="s">
        <v>12509</v>
      </c>
      <c r="K434" t="str">
        <f t="shared" si="20"/>
        <v>Low Stock - Reorder</v>
      </c>
    </row>
    <row r="435" spans="1:11" x14ac:dyDescent="0.3">
      <c r="A435" t="s">
        <v>12920</v>
      </c>
      <c r="B435" t="s">
        <v>12921</v>
      </c>
      <c r="C435" s="5" t="str">
        <f t="shared" si="18"/>
        <v>Check</v>
      </c>
      <c r="D435" t="s">
        <v>12060</v>
      </c>
      <c r="E435" s="5" t="str">
        <f t="shared" si="19"/>
        <v>Wh-A</v>
      </c>
      <c r="F435">
        <v>617</v>
      </c>
      <c r="G435" s="4">
        <v>617</v>
      </c>
      <c r="H435" s="4">
        <v>56</v>
      </c>
      <c r="I435" s="3">
        <v>457.14</v>
      </c>
      <c r="J435" t="s">
        <v>12519</v>
      </c>
      <c r="K435" t="str">
        <f t="shared" si="20"/>
        <v>Healthy Stock</v>
      </c>
    </row>
    <row r="436" spans="1:11" x14ac:dyDescent="0.3">
      <c r="A436" t="s">
        <v>12922</v>
      </c>
      <c r="B436" t="s">
        <v>12608</v>
      </c>
      <c r="C436" s="5" t="str">
        <f t="shared" si="18"/>
        <v>Window</v>
      </c>
      <c r="D436" t="s">
        <v>12042</v>
      </c>
      <c r="E436" s="5" t="str">
        <f t="shared" si="19"/>
        <v>Wh-A</v>
      </c>
      <c r="G436" s="4">
        <v>0</v>
      </c>
      <c r="H436" s="4">
        <v>60</v>
      </c>
      <c r="I436" s="3">
        <v>243.78</v>
      </c>
      <c r="J436" t="s">
        <v>12743</v>
      </c>
      <c r="K436" t="str">
        <f t="shared" si="20"/>
        <v>Low Stock - Reorder</v>
      </c>
    </row>
    <row r="437" spans="1:11" x14ac:dyDescent="0.3">
      <c r="A437" t="s">
        <v>12923</v>
      </c>
      <c r="B437" t="s">
        <v>12329</v>
      </c>
      <c r="C437" s="5" t="str">
        <f t="shared" si="18"/>
        <v>Her</v>
      </c>
      <c r="D437" t="s">
        <v>12034</v>
      </c>
      <c r="E437" s="5" t="str">
        <f t="shared" si="19"/>
        <v>Wh-B</v>
      </c>
      <c r="G437" s="4">
        <v>0</v>
      </c>
      <c r="H437" s="4">
        <v>176</v>
      </c>
      <c r="I437" s="3">
        <v>146.28</v>
      </c>
      <c r="J437" t="s">
        <v>12272</v>
      </c>
      <c r="K437" t="str">
        <f t="shared" si="20"/>
        <v>Low Stock - Reorder</v>
      </c>
    </row>
    <row r="438" spans="1:11" x14ac:dyDescent="0.3">
      <c r="A438" t="s">
        <v>12924</v>
      </c>
      <c r="B438" t="s">
        <v>12925</v>
      </c>
      <c r="C438" s="5" t="str">
        <f t="shared" si="18"/>
        <v>Indicate</v>
      </c>
      <c r="D438" t="s">
        <v>12042</v>
      </c>
      <c r="E438" s="5" t="str">
        <f t="shared" si="19"/>
        <v>Wh-A</v>
      </c>
      <c r="F438">
        <v>638</v>
      </c>
      <c r="G438" s="4">
        <v>638</v>
      </c>
      <c r="H438" s="4">
        <v>66</v>
      </c>
      <c r="I438" s="3">
        <v>119.36</v>
      </c>
      <c r="J438" t="s">
        <v>12298</v>
      </c>
      <c r="K438" t="str">
        <f t="shared" si="20"/>
        <v>Healthy Stock</v>
      </c>
    </row>
    <row r="439" spans="1:11" x14ac:dyDescent="0.3">
      <c r="A439" t="s">
        <v>12926</v>
      </c>
      <c r="B439" t="s">
        <v>12927</v>
      </c>
      <c r="C439" s="5" t="str">
        <f t="shared" si="18"/>
        <v>You</v>
      </c>
      <c r="D439" t="s">
        <v>12034</v>
      </c>
      <c r="E439" s="5" t="str">
        <f t="shared" si="19"/>
        <v>Wh-B</v>
      </c>
      <c r="F439">
        <v>545</v>
      </c>
      <c r="G439" s="4">
        <v>545</v>
      </c>
      <c r="H439" s="4">
        <v>134</v>
      </c>
      <c r="I439" s="3">
        <v>469.95</v>
      </c>
      <c r="J439" t="s">
        <v>12147</v>
      </c>
      <c r="K439" t="str">
        <f t="shared" si="20"/>
        <v>Healthy Stock</v>
      </c>
    </row>
    <row r="440" spans="1:11" x14ac:dyDescent="0.3">
      <c r="A440" t="s">
        <v>12928</v>
      </c>
      <c r="B440" t="s">
        <v>12929</v>
      </c>
      <c r="C440" s="5" t="str">
        <f t="shared" si="18"/>
        <v>Stock</v>
      </c>
      <c r="D440" t="s">
        <v>12034</v>
      </c>
      <c r="E440" s="5" t="str">
        <f t="shared" si="19"/>
        <v>Wh-B</v>
      </c>
      <c r="F440">
        <v>177</v>
      </c>
      <c r="G440" s="4">
        <v>177</v>
      </c>
      <c r="H440" s="4">
        <v>197</v>
      </c>
      <c r="I440" s="3">
        <v>229.49</v>
      </c>
      <c r="J440" t="s">
        <v>12174</v>
      </c>
      <c r="K440" t="str">
        <f t="shared" si="20"/>
        <v>Low Stock - Reorder</v>
      </c>
    </row>
    <row r="441" spans="1:11" x14ac:dyDescent="0.3">
      <c r="A441" t="s">
        <v>12930</v>
      </c>
      <c r="B441" t="s">
        <v>12931</v>
      </c>
      <c r="C441" s="5" t="str">
        <f t="shared" si="18"/>
        <v>Would</v>
      </c>
      <c r="D441" t="s">
        <v>12034</v>
      </c>
      <c r="E441" s="5" t="str">
        <f t="shared" si="19"/>
        <v>Wh-B</v>
      </c>
      <c r="G441" s="4">
        <v>0</v>
      </c>
      <c r="H441" s="4">
        <v>115</v>
      </c>
      <c r="I441" s="3">
        <v>23.4</v>
      </c>
      <c r="J441" t="s">
        <v>12043</v>
      </c>
      <c r="K441" t="str">
        <f t="shared" si="20"/>
        <v>Low Stock - Reorder</v>
      </c>
    </row>
    <row r="442" spans="1:11" x14ac:dyDescent="0.3">
      <c r="A442" t="s">
        <v>12932</v>
      </c>
      <c r="B442" t="s">
        <v>12933</v>
      </c>
      <c r="C442" s="5" t="str">
        <f t="shared" si="18"/>
        <v>Upon</v>
      </c>
      <c r="D442" t="s">
        <v>12034</v>
      </c>
      <c r="E442" s="5" t="str">
        <f t="shared" si="19"/>
        <v>Wh-B</v>
      </c>
      <c r="G442" s="4">
        <v>0</v>
      </c>
      <c r="H442" s="4">
        <v>175</v>
      </c>
      <c r="I442" s="3">
        <v>386.57</v>
      </c>
      <c r="J442" t="s">
        <v>12106</v>
      </c>
      <c r="K442" t="str">
        <f t="shared" si="20"/>
        <v>Low Stock - Reorder</v>
      </c>
    </row>
    <row r="443" spans="1:11" x14ac:dyDescent="0.3">
      <c r="A443" t="s">
        <v>12934</v>
      </c>
      <c r="B443" t="s">
        <v>12187</v>
      </c>
      <c r="C443" s="5" t="str">
        <f t="shared" si="18"/>
        <v>House</v>
      </c>
      <c r="D443" t="s">
        <v>12038</v>
      </c>
      <c r="E443" s="5" t="str">
        <f t="shared" si="19"/>
        <v>Wh-C</v>
      </c>
      <c r="F443">
        <v>240</v>
      </c>
      <c r="G443" s="4">
        <v>240</v>
      </c>
      <c r="H443" s="4">
        <v>179</v>
      </c>
      <c r="I443" s="3">
        <v>270.82</v>
      </c>
      <c r="J443" t="s">
        <v>12284</v>
      </c>
      <c r="K443" t="str">
        <f t="shared" si="20"/>
        <v>Healthy Stock</v>
      </c>
    </row>
    <row r="444" spans="1:11" x14ac:dyDescent="0.3">
      <c r="A444" t="s">
        <v>12935</v>
      </c>
      <c r="B444" t="s">
        <v>12936</v>
      </c>
      <c r="C444" s="5" t="str">
        <f t="shared" si="18"/>
        <v>Near</v>
      </c>
      <c r="D444" t="s">
        <v>12038</v>
      </c>
      <c r="E444" s="5" t="str">
        <f t="shared" si="19"/>
        <v>Wh-C</v>
      </c>
      <c r="G444" s="4">
        <v>0</v>
      </c>
      <c r="H444" s="4">
        <v>166</v>
      </c>
      <c r="I444" s="3">
        <v>275.31</v>
      </c>
      <c r="J444" t="s">
        <v>12516</v>
      </c>
      <c r="K444" t="str">
        <f t="shared" si="20"/>
        <v>Low Stock - Reorder</v>
      </c>
    </row>
    <row r="445" spans="1:11" x14ac:dyDescent="0.3">
      <c r="A445" t="s">
        <v>12937</v>
      </c>
      <c r="B445" t="s">
        <v>12938</v>
      </c>
      <c r="C445" s="5" t="str">
        <f t="shared" si="18"/>
        <v>Score</v>
      </c>
      <c r="D445" t="s">
        <v>12042</v>
      </c>
      <c r="E445" s="5" t="str">
        <f t="shared" si="19"/>
        <v>Wh-A</v>
      </c>
      <c r="F445">
        <v>833</v>
      </c>
      <c r="G445" s="4">
        <v>833</v>
      </c>
      <c r="H445" s="4">
        <v>119</v>
      </c>
      <c r="I445" s="3">
        <v>377.99</v>
      </c>
      <c r="J445" t="s">
        <v>12200</v>
      </c>
      <c r="K445" t="str">
        <f t="shared" si="20"/>
        <v>Healthy Stock</v>
      </c>
    </row>
    <row r="446" spans="1:11" x14ac:dyDescent="0.3">
      <c r="A446" t="s">
        <v>12939</v>
      </c>
      <c r="B446" t="s">
        <v>12940</v>
      </c>
      <c r="C446" s="5" t="str">
        <f t="shared" si="18"/>
        <v>Another</v>
      </c>
      <c r="D446" t="s">
        <v>12042</v>
      </c>
      <c r="E446" s="5" t="str">
        <f t="shared" si="19"/>
        <v>Wh-A</v>
      </c>
      <c r="F446">
        <v>420</v>
      </c>
      <c r="G446" s="4">
        <v>420</v>
      </c>
      <c r="H446" s="4">
        <v>172</v>
      </c>
      <c r="I446" s="3">
        <v>421.92</v>
      </c>
      <c r="J446" t="s">
        <v>12064</v>
      </c>
      <c r="K446" t="str">
        <f t="shared" si="20"/>
        <v>Healthy Stock</v>
      </c>
    </row>
    <row r="447" spans="1:11" x14ac:dyDescent="0.3">
      <c r="A447" t="s">
        <v>12941</v>
      </c>
      <c r="B447" t="s">
        <v>12358</v>
      </c>
      <c r="C447" s="5" t="str">
        <f t="shared" si="18"/>
        <v>Also</v>
      </c>
      <c r="D447" t="s">
        <v>12038</v>
      </c>
      <c r="E447" s="5" t="str">
        <f t="shared" si="19"/>
        <v>Wh-C</v>
      </c>
      <c r="F447">
        <v>663</v>
      </c>
      <c r="G447" s="4">
        <v>663</v>
      </c>
      <c r="H447" s="4">
        <v>121</v>
      </c>
      <c r="I447" s="3">
        <v>416.63</v>
      </c>
      <c r="J447" t="s">
        <v>12519</v>
      </c>
      <c r="K447" t="str">
        <f t="shared" si="20"/>
        <v>Healthy Stock</v>
      </c>
    </row>
    <row r="448" spans="1:11" x14ac:dyDescent="0.3">
      <c r="A448" t="s">
        <v>12942</v>
      </c>
      <c r="B448" t="s">
        <v>12943</v>
      </c>
      <c r="C448" s="5" t="str">
        <f t="shared" si="18"/>
        <v>Add</v>
      </c>
      <c r="D448" t="s">
        <v>12034</v>
      </c>
      <c r="E448" s="5" t="str">
        <f t="shared" si="19"/>
        <v>Wh-B</v>
      </c>
      <c r="G448" s="4">
        <v>0</v>
      </c>
      <c r="H448" s="4">
        <v>142</v>
      </c>
      <c r="I448" s="3">
        <v>24.15</v>
      </c>
      <c r="J448" t="s">
        <v>12483</v>
      </c>
      <c r="K448" t="str">
        <f t="shared" si="20"/>
        <v>Low Stock - Reorder</v>
      </c>
    </row>
    <row r="449" spans="1:11" x14ac:dyDescent="0.3">
      <c r="A449" t="s">
        <v>12944</v>
      </c>
      <c r="B449" t="s">
        <v>12945</v>
      </c>
      <c r="C449" s="5" t="str">
        <f t="shared" si="18"/>
        <v>Treat</v>
      </c>
      <c r="D449" t="s">
        <v>12042</v>
      </c>
      <c r="E449" s="5" t="str">
        <f t="shared" si="19"/>
        <v>Wh-A</v>
      </c>
      <c r="G449" s="4">
        <v>0</v>
      </c>
      <c r="H449" s="4">
        <v>58</v>
      </c>
      <c r="I449" s="3">
        <v>310.45</v>
      </c>
      <c r="J449" t="s">
        <v>12424</v>
      </c>
      <c r="K449" t="str">
        <f t="shared" si="20"/>
        <v>Low Stock - Reorder</v>
      </c>
    </row>
    <row r="450" spans="1:11" x14ac:dyDescent="0.3">
      <c r="A450" t="s">
        <v>12946</v>
      </c>
      <c r="B450" t="s">
        <v>12931</v>
      </c>
      <c r="C450" s="5" t="str">
        <f t="shared" ref="C450:C513" si="21">PROPER(TRIM(B450))</f>
        <v>Would</v>
      </c>
      <c r="D450" t="s">
        <v>12034</v>
      </c>
      <c r="E450" s="5" t="str">
        <f t="shared" ref="E450:E513" si="22">PROPER(TRIM(D450))</f>
        <v>Wh-B</v>
      </c>
      <c r="G450" s="4">
        <v>0</v>
      </c>
      <c r="H450" s="4">
        <v>87</v>
      </c>
      <c r="I450" s="3">
        <v>52.02</v>
      </c>
      <c r="J450" t="s">
        <v>12039</v>
      </c>
      <c r="K450" t="str">
        <f t="shared" ref="K450:K513" si="23">IF(OR(ISBLANK(G450), G450&lt;=H450), "Low Stock - Reorder", "Healthy Stock")</f>
        <v>Low Stock - Reorder</v>
      </c>
    </row>
    <row r="451" spans="1:11" x14ac:dyDescent="0.3">
      <c r="A451" t="s">
        <v>12947</v>
      </c>
      <c r="B451" t="s">
        <v>12948</v>
      </c>
      <c r="C451" s="5" t="str">
        <f t="shared" si="21"/>
        <v>Deal</v>
      </c>
      <c r="D451" t="s">
        <v>12034</v>
      </c>
      <c r="E451" s="5" t="str">
        <f t="shared" si="22"/>
        <v>Wh-B</v>
      </c>
      <c r="G451" s="4">
        <v>0</v>
      </c>
      <c r="H451" s="4">
        <v>200</v>
      </c>
      <c r="I451" s="3">
        <v>354.77</v>
      </c>
      <c r="J451" t="s">
        <v>12844</v>
      </c>
      <c r="K451" t="str">
        <f t="shared" si="23"/>
        <v>Low Stock - Reorder</v>
      </c>
    </row>
    <row r="452" spans="1:11" x14ac:dyDescent="0.3">
      <c r="A452" t="s">
        <v>12949</v>
      </c>
      <c r="B452" t="s">
        <v>12950</v>
      </c>
      <c r="C452" s="5" t="str">
        <f t="shared" si="21"/>
        <v>Growth</v>
      </c>
      <c r="D452" t="s">
        <v>12038</v>
      </c>
      <c r="E452" s="5" t="str">
        <f t="shared" si="22"/>
        <v>Wh-C</v>
      </c>
      <c r="F452">
        <v>197</v>
      </c>
      <c r="G452" s="4">
        <v>197</v>
      </c>
      <c r="H452" s="4">
        <v>110</v>
      </c>
      <c r="I452" s="3">
        <v>59.45</v>
      </c>
      <c r="J452" t="s">
        <v>12361</v>
      </c>
      <c r="K452" t="str">
        <f t="shared" si="23"/>
        <v>Healthy Stock</v>
      </c>
    </row>
    <row r="453" spans="1:11" x14ac:dyDescent="0.3">
      <c r="A453" t="s">
        <v>12951</v>
      </c>
      <c r="B453" t="s">
        <v>12759</v>
      </c>
      <c r="C453" s="5" t="str">
        <f t="shared" si="21"/>
        <v>Factor</v>
      </c>
      <c r="D453" t="s">
        <v>12038</v>
      </c>
      <c r="E453" s="5" t="str">
        <f t="shared" si="22"/>
        <v>Wh-C</v>
      </c>
      <c r="G453" s="4">
        <v>0</v>
      </c>
      <c r="H453" s="4">
        <v>198</v>
      </c>
      <c r="I453" s="3">
        <v>213.16</v>
      </c>
      <c r="J453" t="s">
        <v>12156</v>
      </c>
      <c r="K453" t="str">
        <f t="shared" si="23"/>
        <v>Low Stock - Reorder</v>
      </c>
    </row>
    <row r="454" spans="1:11" x14ac:dyDescent="0.3">
      <c r="A454" t="s">
        <v>12952</v>
      </c>
      <c r="B454" t="s">
        <v>12953</v>
      </c>
      <c r="C454" s="5" t="str">
        <f t="shared" si="21"/>
        <v>Product</v>
      </c>
      <c r="D454" t="s">
        <v>12060</v>
      </c>
      <c r="E454" s="5" t="str">
        <f t="shared" si="22"/>
        <v>Wh-A</v>
      </c>
      <c r="F454">
        <v>49</v>
      </c>
      <c r="G454" s="4">
        <v>49</v>
      </c>
      <c r="H454" s="4">
        <v>129</v>
      </c>
      <c r="I454" s="3">
        <v>205.82</v>
      </c>
      <c r="J454" t="s">
        <v>12596</v>
      </c>
      <c r="K454" t="str">
        <f t="shared" si="23"/>
        <v>Low Stock - Reorder</v>
      </c>
    </row>
    <row r="455" spans="1:11" x14ac:dyDescent="0.3">
      <c r="A455" t="s">
        <v>12954</v>
      </c>
      <c r="B455" t="s">
        <v>12955</v>
      </c>
      <c r="C455" s="5" t="str">
        <f t="shared" si="21"/>
        <v>Example</v>
      </c>
      <c r="D455" t="s">
        <v>12034</v>
      </c>
      <c r="E455" s="5" t="str">
        <f t="shared" si="22"/>
        <v>Wh-B</v>
      </c>
      <c r="F455">
        <v>943</v>
      </c>
      <c r="G455" s="4">
        <v>943</v>
      </c>
      <c r="H455" s="4">
        <v>133</v>
      </c>
      <c r="I455" s="3">
        <v>96.87</v>
      </c>
      <c r="J455" t="s">
        <v>12197</v>
      </c>
      <c r="K455" t="str">
        <f t="shared" si="23"/>
        <v>Healthy Stock</v>
      </c>
    </row>
    <row r="456" spans="1:11" x14ac:dyDescent="0.3">
      <c r="A456" t="s">
        <v>12956</v>
      </c>
      <c r="B456" t="s">
        <v>12957</v>
      </c>
      <c r="C456" s="5" t="str">
        <f t="shared" si="21"/>
        <v>Finish</v>
      </c>
      <c r="D456" t="s">
        <v>12034</v>
      </c>
      <c r="E456" s="5" t="str">
        <f t="shared" si="22"/>
        <v>Wh-B</v>
      </c>
      <c r="G456" s="4">
        <v>0</v>
      </c>
      <c r="H456" s="4">
        <v>63</v>
      </c>
      <c r="I456" s="3">
        <v>344.85</v>
      </c>
      <c r="J456" t="s">
        <v>12236</v>
      </c>
      <c r="K456" t="str">
        <f t="shared" si="23"/>
        <v>Low Stock - Reorder</v>
      </c>
    </row>
    <row r="457" spans="1:11" x14ac:dyDescent="0.3">
      <c r="A457" t="s">
        <v>12958</v>
      </c>
      <c r="B457" t="s">
        <v>12331</v>
      </c>
      <c r="C457" s="5" t="str">
        <f t="shared" si="21"/>
        <v>Star</v>
      </c>
      <c r="D457" t="s">
        <v>12060</v>
      </c>
      <c r="E457" s="5" t="str">
        <f t="shared" si="22"/>
        <v>Wh-A</v>
      </c>
      <c r="G457" s="4">
        <v>0</v>
      </c>
      <c r="H457" s="4">
        <v>83</v>
      </c>
      <c r="I457" s="3">
        <v>381.46</v>
      </c>
      <c r="J457" t="s">
        <v>12178</v>
      </c>
      <c r="K457" t="str">
        <f t="shared" si="23"/>
        <v>Low Stock - Reorder</v>
      </c>
    </row>
    <row r="458" spans="1:11" x14ac:dyDescent="0.3">
      <c r="A458" t="s">
        <v>12959</v>
      </c>
      <c r="B458" t="s">
        <v>12091</v>
      </c>
      <c r="C458" s="5" t="str">
        <f t="shared" si="21"/>
        <v>Character</v>
      </c>
      <c r="D458" t="s">
        <v>12034</v>
      </c>
      <c r="E458" s="5" t="str">
        <f t="shared" si="22"/>
        <v>Wh-B</v>
      </c>
      <c r="F458">
        <v>236</v>
      </c>
      <c r="G458" s="4">
        <v>236</v>
      </c>
      <c r="H458" s="4">
        <v>147</v>
      </c>
      <c r="I458" s="3">
        <v>51.77</v>
      </c>
      <c r="J458" t="s">
        <v>12424</v>
      </c>
      <c r="K458" t="str">
        <f t="shared" si="23"/>
        <v>Healthy Stock</v>
      </c>
    </row>
    <row r="459" spans="1:11" x14ac:dyDescent="0.3">
      <c r="A459" t="s">
        <v>12960</v>
      </c>
      <c r="B459" t="s">
        <v>12961</v>
      </c>
      <c r="C459" s="5" t="str">
        <f t="shared" si="21"/>
        <v>Camera</v>
      </c>
      <c r="D459" t="s">
        <v>12034</v>
      </c>
      <c r="E459" s="5" t="str">
        <f t="shared" si="22"/>
        <v>Wh-B</v>
      </c>
      <c r="F459">
        <v>194</v>
      </c>
      <c r="G459" s="4">
        <v>194</v>
      </c>
      <c r="H459" s="4">
        <v>51</v>
      </c>
      <c r="I459" s="3">
        <v>36.58</v>
      </c>
      <c r="J459" t="s">
        <v>12756</v>
      </c>
      <c r="K459" t="str">
        <f t="shared" si="23"/>
        <v>Healthy Stock</v>
      </c>
    </row>
    <row r="460" spans="1:11" x14ac:dyDescent="0.3">
      <c r="A460" t="s">
        <v>12962</v>
      </c>
      <c r="B460" t="s">
        <v>12963</v>
      </c>
      <c r="C460" s="5" t="str">
        <f t="shared" si="21"/>
        <v>Material</v>
      </c>
      <c r="D460" t="s">
        <v>12042</v>
      </c>
      <c r="E460" s="5" t="str">
        <f t="shared" si="22"/>
        <v>Wh-A</v>
      </c>
      <c r="G460" s="4">
        <v>0</v>
      </c>
      <c r="H460" s="4">
        <v>131</v>
      </c>
      <c r="I460" s="3">
        <v>235.23</v>
      </c>
      <c r="J460" t="s">
        <v>12483</v>
      </c>
      <c r="K460" t="str">
        <f t="shared" si="23"/>
        <v>Low Stock - Reorder</v>
      </c>
    </row>
    <row r="461" spans="1:11" x14ac:dyDescent="0.3">
      <c r="A461" t="s">
        <v>12964</v>
      </c>
      <c r="B461" t="s">
        <v>12199</v>
      </c>
      <c r="C461" s="5" t="str">
        <f t="shared" si="21"/>
        <v>Phone</v>
      </c>
      <c r="D461" t="s">
        <v>12038</v>
      </c>
      <c r="E461" s="5" t="str">
        <f t="shared" si="22"/>
        <v>Wh-C</v>
      </c>
      <c r="G461" s="4">
        <v>0</v>
      </c>
      <c r="H461" s="4">
        <v>78</v>
      </c>
      <c r="I461" s="3">
        <v>303.83999999999997</v>
      </c>
      <c r="J461" t="s">
        <v>12086</v>
      </c>
      <c r="K461" t="str">
        <f t="shared" si="23"/>
        <v>Low Stock - Reorder</v>
      </c>
    </row>
    <row r="462" spans="1:11" x14ac:dyDescent="0.3">
      <c r="A462" t="s">
        <v>12965</v>
      </c>
      <c r="B462" t="s">
        <v>12874</v>
      </c>
      <c r="C462" s="5" t="str">
        <f t="shared" si="21"/>
        <v>Media</v>
      </c>
      <c r="D462" t="s">
        <v>12038</v>
      </c>
      <c r="E462" s="5" t="str">
        <f t="shared" si="22"/>
        <v>Wh-C</v>
      </c>
      <c r="F462">
        <v>29</v>
      </c>
      <c r="G462" s="4">
        <v>29</v>
      </c>
      <c r="H462" s="4">
        <v>52</v>
      </c>
      <c r="I462" s="3">
        <v>7.81</v>
      </c>
      <c r="J462" t="s">
        <v>12361</v>
      </c>
      <c r="K462" t="str">
        <f t="shared" si="23"/>
        <v>Low Stock - Reorder</v>
      </c>
    </row>
    <row r="463" spans="1:11" x14ac:dyDescent="0.3">
      <c r="A463" t="s">
        <v>12966</v>
      </c>
      <c r="B463" t="s">
        <v>12967</v>
      </c>
      <c r="C463" s="5" t="str">
        <f t="shared" si="21"/>
        <v>Sister</v>
      </c>
      <c r="D463" t="s">
        <v>12038</v>
      </c>
      <c r="E463" s="5" t="str">
        <f t="shared" si="22"/>
        <v>Wh-C</v>
      </c>
      <c r="G463" s="4">
        <v>0</v>
      </c>
      <c r="H463" s="4">
        <v>109</v>
      </c>
      <c r="I463" s="3">
        <v>320.66000000000003</v>
      </c>
      <c r="J463" t="s">
        <v>12310</v>
      </c>
      <c r="K463" t="str">
        <f t="shared" si="23"/>
        <v>Low Stock - Reorder</v>
      </c>
    </row>
    <row r="464" spans="1:11" x14ac:dyDescent="0.3">
      <c r="A464" t="s">
        <v>12968</v>
      </c>
      <c r="B464" t="s">
        <v>12969</v>
      </c>
      <c r="C464" s="5" t="str">
        <f t="shared" si="21"/>
        <v>Seven</v>
      </c>
      <c r="D464" t="s">
        <v>12042</v>
      </c>
      <c r="E464" s="5" t="str">
        <f t="shared" si="22"/>
        <v>Wh-A</v>
      </c>
      <c r="G464" s="4">
        <v>0</v>
      </c>
      <c r="H464" s="4">
        <v>144</v>
      </c>
      <c r="I464" s="3">
        <v>48.08</v>
      </c>
      <c r="J464" t="s">
        <v>12197</v>
      </c>
      <c r="K464" t="str">
        <f t="shared" si="23"/>
        <v>Low Stock - Reorder</v>
      </c>
    </row>
    <row r="465" spans="1:11" x14ac:dyDescent="0.3">
      <c r="A465" t="s">
        <v>12970</v>
      </c>
      <c r="B465" t="s">
        <v>12375</v>
      </c>
      <c r="C465" s="5" t="str">
        <f t="shared" si="21"/>
        <v>Order</v>
      </c>
      <c r="D465" t="s">
        <v>12034</v>
      </c>
      <c r="E465" s="5" t="str">
        <f t="shared" si="22"/>
        <v>Wh-B</v>
      </c>
      <c r="F465">
        <v>370</v>
      </c>
      <c r="G465" s="4">
        <v>370</v>
      </c>
      <c r="H465" s="4">
        <v>117</v>
      </c>
      <c r="I465" s="3">
        <v>59.17</v>
      </c>
      <c r="J465" t="s">
        <v>12222</v>
      </c>
      <c r="K465" t="str">
        <f t="shared" si="23"/>
        <v>Healthy Stock</v>
      </c>
    </row>
    <row r="466" spans="1:11" x14ac:dyDescent="0.3">
      <c r="A466" t="s">
        <v>12971</v>
      </c>
      <c r="B466" t="s">
        <v>12972</v>
      </c>
      <c r="C466" s="5" t="str">
        <f t="shared" si="21"/>
        <v>Perhaps</v>
      </c>
      <c r="D466" t="s">
        <v>12060</v>
      </c>
      <c r="E466" s="5" t="str">
        <f t="shared" si="22"/>
        <v>Wh-A</v>
      </c>
      <c r="F466">
        <v>153</v>
      </c>
      <c r="G466" s="4">
        <v>153</v>
      </c>
      <c r="H466" s="4">
        <v>184</v>
      </c>
      <c r="I466" s="3">
        <v>392.77</v>
      </c>
      <c r="J466" t="s">
        <v>12973</v>
      </c>
      <c r="K466" t="str">
        <f t="shared" si="23"/>
        <v>Low Stock - Reorder</v>
      </c>
    </row>
    <row r="467" spans="1:11" x14ac:dyDescent="0.3">
      <c r="A467" t="s">
        <v>12974</v>
      </c>
      <c r="B467" t="s">
        <v>12975</v>
      </c>
      <c r="C467" s="5" t="str">
        <f t="shared" si="21"/>
        <v>On</v>
      </c>
      <c r="D467" t="s">
        <v>12042</v>
      </c>
      <c r="E467" s="5" t="str">
        <f t="shared" si="22"/>
        <v>Wh-A</v>
      </c>
      <c r="F467">
        <v>100</v>
      </c>
      <c r="G467" s="4">
        <v>100</v>
      </c>
      <c r="H467" s="4">
        <v>151</v>
      </c>
      <c r="I467" s="3">
        <v>210.04</v>
      </c>
      <c r="J467" t="s">
        <v>12239</v>
      </c>
      <c r="K467" t="str">
        <f t="shared" si="23"/>
        <v>Low Stock - Reorder</v>
      </c>
    </row>
    <row r="468" spans="1:11" x14ac:dyDescent="0.3">
      <c r="A468" t="s">
        <v>12976</v>
      </c>
      <c r="B468" t="s">
        <v>12977</v>
      </c>
      <c r="C468" s="5" t="str">
        <f t="shared" si="21"/>
        <v>Record</v>
      </c>
      <c r="D468" t="s">
        <v>12042</v>
      </c>
      <c r="E468" s="5" t="str">
        <f t="shared" si="22"/>
        <v>Wh-A</v>
      </c>
      <c r="F468">
        <v>22</v>
      </c>
      <c r="G468" s="4">
        <v>22</v>
      </c>
      <c r="H468" s="4">
        <v>125</v>
      </c>
      <c r="I468" s="3">
        <v>292.64999999999998</v>
      </c>
      <c r="J468" t="s">
        <v>12509</v>
      </c>
      <c r="K468" t="str">
        <f t="shared" si="23"/>
        <v>Low Stock - Reorder</v>
      </c>
    </row>
    <row r="469" spans="1:11" x14ac:dyDescent="0.3">
      <c r="A469" t="s">
        <v>12978</v>
      </c>
      <c r="B469" t="s">
        <v>12850</v>
      </c>
      <c r="C469" s="5" t="str">
        <f t="shared" si="21"/>
        <v>Who</v>
      </c>
      <c r="D469" t="s">
        <v>12038</v>
      </c>
      <c r="E469" s="5" t="str">
        <f t="shared" si="22"/>
        <v>Wh-C</v>
      </c>
      <c r="G469" s="4">
        <v>0</v>
      </c>
      <c r="H469" s="4">
        <v>162</v>
      </c>
      <c r="I469" s="3">
        <v>224.68</v>
      </c>
      <c r="J469" t="s">
        <v>12756</v>
      </c>
      <c r="K469" t="str">
        <f t="shared" si="23"/>
        <v>Low Stock - Reorder</v>
      </c>
    </row>
    <row r="470" spans="1:11" x14ac:dyDescent="0.3">
      <c r="A470" t="s">
        <v>12979</v>
      </c>
      <c r="B470" t="s">
        <v>12980</v>
      </c>
      <c r="C470" s="5" t="str">
        <f t="shared" si="21"/>
        <v>Executive</v>
      </c>
      <c r="D470" t="s">
        <v>12038</v>
      </c>
      <c r="E470" s="5" t="str">
        <f t="shared" si="22"/>
        <v>Wh-C</v>
      </c>
      <c r="F470">
        <v>593</v>
      </c>
      <c r="G470" s="4">
        <v>593</v>
      </c>
      <c r="H470" s="4">
        <v>144</v>
      </c>
      <c r="I470" s="3">
        <v>238.06</v>
      </c>
      <c r="J470" t="s">
        <v>12114</v>
      </c>
      <c r="K470" t="str">
        <f t="shared" si="23"/>
        <v>Healthy Stock</v>
      </c>
    </row>
    <row r="471" spans="1:11" x14ac:dyDescent="0.3">
      <c r="A471" t="s">
        <v>12981</v>
      </c>
      <c r="B471" t="s">
        <v>12982</v>
      </c>
      <c r="C471" s="5" t="str">
        <f t="shared" si="21"/>
        <v>Development</v>
      </c>
      <c r="D471" t="s">
        <v>12038</v>
      </c>
      <c r="E471" s="5" t="str">
        <f t="shared" si="22"/>
        <v>Wh-C</v>
      </c>
      <c r="F471">
        <v>196</v>
      </c>
      <c r="G471" s="4">
        <v>196</v>
      </c>
      <c r="H471" s="4">
        <v>82</v>
      </c>
      <c r="I471" s="3">
        <v>358.11</v>
      </c>
      <c r="J471" t="s">
        <v>12097</v>
      </c>
      <c r="K471" t="str">
        <f t="shared" si="23"/>
        <v>Healthy Stock</v>
      </c>
    </row>
    <row r="472" spans="1:11" x14ac:dyDescent="0.3">
      <c r="A472" t="s">
        <v>12983</v>
      </c>
      <c r="B472" t="s">
        <v>12984</v>
      </c>
      <c r="C472" s="5" t="str">
        <f t="shared" si="21"/>
        <v>Off</v>
      </c>
      <c r="D472" t="s">
        <v>12042</v>
      </c>
      <c r="E472" s="5" t="str">
        <f t="shared" si="22"/>
        <v>Wh-A</v>
      </c>
      <c r="G472" s="4">
        <v>0</v>
      </c>
      <c r="H472" s="4">
        <v>91</v>
      </c>
      <c r="I472" s="3">
        <v>199.91</v>
      </c>
      <c r="J472" t="s">
        <v>12275</v>
      </c>
      <c r="K472" t="str">
        <f t="shared" si="23"/>
        <v>Low Stock - Reorder</v>
      </c>
    </row>
    <row r="473" spans="1:11" x14ac:dyDescent="0.3">
      <c r="A473" t="s">
        <v>12985</v>
      </c>
      <c r="B473" t="s">
        <v>12986</v>
      </c>
      <c r="C473" s="5" t="str">
        <f t="shared" si="21"/>
        <v>Authority</v>
      </c>
      <c r="D473" t="s">
        <v>12038</v>
      </c>
      <c r="E473" s="5" t="str">
        <f t="shared" si="22"/>
        <v>Wh-C</v>
      </c>
      <c r="G473" s="4">
        <v>0</v>
      </c>
      <c r="H473" s="4">
        <v>183</v>
      </c>
      <c r="I473" s="3">
        <v>314.10000000000002</v>
      </c>
      <c r="J473" t="s">
        <v>12074</v>
      </c>
      <c r="K473" t="str">
        <f t="shared" si="23"/>
        <v>Low Stock - Reorder</v>
      </c>
    </row>
    <row r="474" spans="1:11" x14ac:dyDescent="0.3">
      <c r="A474" t="s">
        <v>12987</v>
      </c>
      <c r="B474" t="s">
        <v>12988</v>
      </c>
      <c r="C474" s="5" t="str">
        <f t="shared" si="21"/>
        <v>Might</v>
      </c>
      <c r="D474" t="s">
        <v>12060</v>
      </c>
      <c r="E474" s="5" t="str">
        <f t="shared" si="22"/>
        <v>Wh-A</v>
      </c>
      <c r="F474">
        <v>410</v>
      </c>
      <c r="G474" s="4">
        <v>410</v>
      </c>
      <c r="H474" s="4">
        <v>75</v>
      </c>
      <c r="I474" s="3">
        <v>241.29</v>
      </c>
      <c r="J474" t="s">
        <v>12307</v>
      </c>
      <c r="K474" t="str">
        <f t="shared" si="23"/>
        <v>Healthy Stock</v>
      </c>
    </row>
    <row r="475" spans="1:11" x14ac:dyDescent="0.3">
      <c r="A475" t="s">
        <v>12989</v>
      </c>
      <c r="B475" t="s">
        <v>12534</v>
      </c>
      <c r="C475" s="5" t="str">
        <f t="shared" si="21"/>
        <v>Firm</v>
      </c>
      <c r="D475" t="s">
        <v>12038</v>
      </c>
      <c r="E475" s="5" t="str">
        <f t="shared" si="22"/>
        <v>Wh-C</v>
      </c>
      <c r="F475">
        <v>886</v>
      </c>
      <c r="G475" s="4">
        <v>886</v>
      </c>
      <c r="H475" s="4">
        <v>73</v>
      </c>
      <c r="I475" s="3">
        <v>38.01</v>
      </c>
      <c r="J475" t="s">
        <v>12310</v>
      </c>
      <c r="K475" t="str">
        <f t="shared" si="23"/>
        <v>Healthy Stock</v>
      </c>
    </row>
    <row r="476" spans="1:11" x14ac:dyDescent="0.3">
      <c r="A476" t="s">
        <v>12990</v>
      </c>
      <c r="B476" t="s">
        <v>12991</v>
      </c>
      <c r="C476" s="5" t="str">
        <f t="shared" si="21"/>
        <v>Lot</v>
      </c>
      <c r="D476" t="s">
        <v>12038</v>
      </c>
      <c r="E476" s="5" t="str">
        <f t="shared" si="22"/>
        <v>Wh-C</v>
      </c>
      <c r="F476">
        <v>118</v>
      </c>
      <c r="G476" s="4">
        <v>118</v>
      </c>
      <c r="H476" s="4">
        <v>124</v>
      </c>
      <c r="I476" s="3">
        <v>352.35</v>
      </c>
      <c r="J476" t="s">
        <v>12142</v>
      </c>
      <c r="K476" t="str">
        <f t="shared" si="23"/>
        <v>Low Stock - Reorder</v>
      </c>
    </row>
    <row r="477" spans="1:11" x14ac:dyDescent="0.3">
      <c r="A477" t="s">
        <v>12992</v>
      </c>
      <c r="B477" t="s">
        <v>12584</v>
      </c>
      <c r="C477" s="5" t="str">
        <f t="shared" si="21"/>
        <v>Up</v>
      </c>
      <c r="D477" t="s">
        <v>12038</v>
      </c>
      <c r="E477" s="5" t="str">
        <f t="shared" si="22"/>
        <v>Wh-C</v>
      </c>
      <c r="G477" s="4">
        <v>0</v>
      </c>
      <c r="H477" s="4">
        <v>156</v>
      </c>
      <c r="I477" s="3">
        <v>222.6</v>
      </c>
      <c r="J477" t="s">
        <v>12039</v>
      </c>
      <c r="K477" t="str">
        <f t="shared" si="23"/>
        <v>Low Stock - Reorder</v>
      </c>
    </row>
    <row r="478" spans="1:11" x14ac:dyDescent="0.3">
      <c r="A478" t="s">
        <v>12993</v>
      </c>
      <c r="B478" t="s">
        <v>12994</v>
      </c>
      <c r="C478" s="5" t="str">
        <f t="shared" si="21"/>
        <v>Those</v>
      </c>
      <c r="D478" t="s">
        <v>12034</v>
      </c>
      <c r="E478" s="5" t="str">
        <f t="shared" si="22"/>
        <v>Wh-B</v>
      </c>
      <c r="F478">
        <v>454</v>
      </c>
      <c r="G478" s="4">
        <v>454</v>
      </c>
      <c r="H478" s="4">
        <v>170</v>
      </c>
      <c r="I478" s="3">
        <v>448.37</v>
      </c>
      <c r="J478" t="s">
        <v>12243</v>
      </c>
      <c r="K478" t="str">
        <f t="shared" si="23"/>
        <v>Healthy Stock</v>
      </c>
    </row>
    <row r="479" spans="1:11" x14ac:dyDescent="0.3">
      <c r="A479" t="s">
        <v>12995</v>
      </c>
      <c r="B479" t="s">
        <v>12996</v>
      </c>
      <c r="C479" s="5" t="str">
        <f t="shared" si="21"/>
        <v>Technology</v>
      </c>
      <c r="D479" t="s">
        <v>12038</v>
      </c>
      <c r="E479" s="5" t="str">
        <f t="shared" si="22"/>
        <v>Wh-C</v>
      </c>
      <c r="F479">
        <v>94</v>
      </c>
      <c r="G479" s="4">
        <v>94</v>
      </c>
      <c r="H479" s="4">
        <v>154</v>
      </c>
      <c r="I479" s="3">
        <v>204.13</v>
      </c>
      <c r="J479" t="s">
        <v>12272</v>
      </c>
      <c r="K479" t="str">
        <f t="shared" si="23"/>
        <v>Low Stock - Reorder</v>
      </c>
    </row>
    <row r="480" spans="1:11" x14ac:dyDescent="0.3">
      <c r="A480" t="s">
        <v>12997</v>
      </c>
      <c r="B480" t="s">
        <v>12880</v>
      </c>
      <c r="C480" s="5" t="str">
        <f t="shared" si="21"/>
        <v>Its</v>
      </c>
      <c r="D480" t="s">
        <v>12038</v>
      </c>
      <c r="E480" s="5" t="str">
        <f t="shared" si="22"/>
        <v>Wh-C</v>
      </c>
      <c r="G480" s="4">
        <v>0</v>
      </c>
      <c r="H480" s="4">
        <v>63</v>
      </c>
      <c r="I480" s="3">
        <v>273.66000000000003</v>
      </c>
      <c r="J480" t="s">
        <v>12182</v>
      </c>
      <c r="K480" t="str">
        <f t="shared" si="23"/>
        <v>Low Stock - Reorder</v>
      </c>
    </row>
    <row r="481" spans="1:11" x14ac:dyDescent="0.3">
      <c r="A481" t="s">
        <v>12998</v>
      </c>
      <c r="B481" t="s">
        <v>12733</v>
      </c>
      <c r="C481" s="5" t="str">
        <f t="shared" si="21"/>
        <v>Good</v>
      </c>
      <c r="D481" t="s">
        <v>12060</v>
      </c>
      <c r="E481" s="5" t="str">
        <f t="shared" si="22"/>
        <v>Wh-A</v>
      </c>
      <c r="G481" s="4">
        <v>0</v>
      </c>
      <c r="H481" s="4">
        <v>51</v>
      </c>
      <c r="I481" s="3">
        <v>446.93</v>
      </c>
      <c r="J481" t="s">
        <v>12222</v>
      </c>
      <c r="K481" t="str">
        <f t="shared" si="23"/>
        <v>Low Stock - Reorder</v>
      </c>
    </row>
    <row r="482" spans="1:11" x14ac:dyDescent="0.3">
      <c r="A482" t="s">
        <v>12999</v>
      </c>
      <c r="B482" t="s">
        <v>13000</v>
      </c>
      <c r="C482" s="5" t="str">
        <f t="shared" si="21"/>
        <v>Threat</v>
      </c>
      <c r="D482" t="s">
        <v>12060</v>
      </c>
      <c r="E482" s="5" t="str">
        <f t="shared" si="22"/>
        <v>Wh-A</v>
      </c>
      <c r="G482" s="4">
        <v>0</v>
      </c>
      <c r="H482" s="4">
        <v>153</v>
      </c>
      <c r="I482" s="3">
        <v>442.05</v>
      </c>
      <c r="J482" t="s">
        <v>12596</v>
      </c>
      <c r="K482" t="str">
        <f t="shared" si="23"/>
        <v>Low Stock - Reorder</v>
      </c>
    </row>
    <row r="483" spans="1:11" x14ac:dyDescent="0.3">
      <c r="A483" t="s">
        <v>13001</v>
      </c>
      <c r="B483" t="s">
        <v>12676</v>
      </c>
      <c r="C483" s="5" t="str">
        <f t="shared" si="21"/>
        <v>Evidence</v>
      </c>
      <c r="D483" t="s">
        <v>12042</v>
      </c>
      <c r="E483" s="5" t="str">
        <f t="shared" si="22"/>
        <v>Wh-A</v>
      </c>
      <c r="G483" s="4">
        <v>0</v>
      </c>
      <c r="H483" s="4">
        <v>76</v>
      </c>
      <c r="I483" s="3">
        <v>107.12</v>
      </c>
      <c r="J483" t="s">
        <v>12233</v>
      </c>
      <c r="K483" t="str">
        <f t="shared" si="23"/>
        <v>Low Stock - Reorder</v>
      </c>
    </row>
    <row r="484" spans="1:11" x14ac:dyDescent="0.3">
      <c r="A484" t="s">
        <v>13002</v>
      </c>
      <c r="B484" t="s">
        <v>12940</v>
      </c>
      <c r="C484" s="5" t="str">
        <f t="shared" si="21"/>
        <v>Another</v>
      </c>
      <c r="D484" t="s">
        <v>12060</v>
      </c>
      <c r="E484" s="5" t="str">
        <f t="shared" si="22"/>
        <v>Wh-A</v>
      </c>
      <c r="F484">
        <v>106</v>
      </c>
      <c r="G484" s="4">
        <v>106</v>
      </c>
      <c r="H484" s="4">
        <v>165</v>
      </c>
      <c r="I484" s="3">
        <v>110.54</v>
      </c>
      <c r="J484" t="s">
        <v>12498</v>
      </c>
      <c r="K484" t="str">
        <f t="shared" si="23"/>
        <v>Low Stock - Reorder</v>
      </c>
    </row>
    <row r="485" spans="1:11" x14ac:dyDescent="0.3">
      <c r="A485" t="s">
        <v>13003</v>
      </c>
      <c r="B485" t="s">
        <v>12459</v>
      </c>
      <c r="C485" s="5" t="str">
        <f t="shared" si="21"/>
        <v>Conference</v>
      </c>
      <c r="D485" t="s">
        <v>12060</v>
      </c>
      <c r="E485" s="5" t="str">
        <f t="shared" si="22"/>
        <v>Wh-A</v>
      </c>
      <c r="F485">
        <v>680</v>
      </c>
      <c r="G485" s="4">
        <v>680</v>
      </c>
      <c r="H485" s="4">
        <v>166</v>
      </c>
      <c r="I485" s="3">
        <v>85.35</v>
      </c>
      <c r="J485" t="s">
        <v>12451</v>
      </c>
      <c r="K485" t="str">
        <f t="shared" si="23"/>
        <v>Healthy Stock</v>
      </c>
    </row>
    <row r="486" spans="1:11" x14ac:dyDescent="0.3">
      <c r="A486" t="s">
        <v>13004</v>
      </c>
      <c r="B486" t="s">
        <v>13005</v>
      </c>
      <c r="C486" s="5" t="str">
        <f t="shared" si="21"/>
        <v>Allow</v>
      </c>
      <c r="D486" t="s">
        <v>12038</v>
      </c>
      <c r="E486" s="5" t="str">
        <f t="shared" si="22"/>
        <v>Wh-C</v>
      </c>
      <c r="G486" s="4">
        <v>0</v>
      </c>
      <c r="H486" s="4">
        <v>141</v>
      </c>
      <c r="I486" s="3">
        <v>477.73</v>
      </c>
      <c r="J486" t="s">
        <v>12248</v>
      </c>
      <c r="K486" t="str">
        <f t="shared" si="23"/>
        <v>Low Stock - Reorder</v>
      </c>
    </row>
    <row r="487" spans="1:11" x14ac:dyDescent="0.3">
      <c r="A487" t="s">
        <v>13006</v>
      </c>
      <c r="B487" t="s">
        <v>12506</v>
      </c>
      <c r="C487" s="5" t="str">
        <f t="shared" si="21"/>
        <v>Pretty</v>
      </c>
      <c r="D487" t="s">
        <v>12038</v>
      </c>
      <c r="E487" s="5" t="str">
        <f t="shared" si="22"/>
        <v>Wh-C</v>
      </c>
      <c r="F487">
        <v>12</v>
      </c>
      <c r="G487" s="4">
        <v>12</v>
      </c>
      <c r="H487" s="4">
        <v>66</v>
      </c>
      <c r="I487" s="3">
        <v>287.02</v>
      </c>
      <c r="J487" t="s">
        <v>12478</v>
      </c>
      <c r="K487" t="str">
        <f t="shared" si="23"/>
        <v>Low Stock - Reorder</v>
      </c>
    </row>
    <row r="488" spans="1:11" x14ac:dyDescent="0.3">
      <c r="A488" t="s">
        <v>13007</v>
      </c>
      <c r="B488" t="s">
        <v>13008</v>
      </c>
      <c r="C488" s="5" t="str">
        <f t="shared" si="21"/>
        <v>Morning</v>
      </c>
      <c r="D488" t="s">
        <v>12038</v>
      </c>
      <c r="E488" s="5" t="str">
        <f t="shared" si="22"/>
        <v>Wh-C</v>
      </c>
      <c r="F488">
        <v>297</v>
      </c>
      <c r="G488" s="4">
        <v>297</v>
      </c>
      <c r="H488" s="4">
        <v>152</v>
      </c>
      <c r="I488" s="3">
        <v>362.79</v>
      </c>
      <c r="J488" t="s">
        <v>12410</v>
      </c>
      <c r="K488" t="str">
        <f t="shared" si="23"/>
        <v>Healthy Stock</v>
      </c>
    </row>
    <row r="489" spans="1:11" x14ac:dyDescent="0.3">
      <c r="A489" t="s">
        <v>13009</v>
      </c>
      <c r="B489" t="s">
        <v>12523</v>
      </c>
      <c r="C489" s="5" t="str">
        <f t="shared" si="21"/>
        <v>Year</v>
      </c>
      <c r="D489" t="s">
        <v>12042</v>
      </c>
      <c r="E489" s="5" t="str">
        <f t="shared" si="22"/>
        <v>Wh-A</v>
      </c>
      <c r="F489">
        <v>566</v>
      </c>
      <c r="G489" s="4">
        <v>566</v>
      </c>
      <c r="H489" s="4">
        <v>124</v>
      </c>
      <c r="I489" s="3">
        <v>42.18</v>
      </c>
      <c r="J489" t="s">
        <v>12332</v>
      </c>
      <c r="K489" t="str">
        <f t="shared" si="23"/>
        <v>Healthy Stock</v>
      </c>
    </row>
    <row r="490" spans="1:11" x14ac:dyDescent="0.3">
      <c r="A490" t="s">
        <v>13010</v>
      </c>
      <c r="B490" t="s">
        <v>13011</v>
      </c>
      <c r="C490" s="5" t="str">
        <f t="shared" si="21"/>
        <v>Either</v>
      </c>
      <c r="D490" t="s">
        <v>12038</v>
      </c>
      <c r="E490" s="5" t="str">
        <f t="shared" si="22"/>
        <v>Wh-C</v>
      </c>
      <c r="G490" s="4">
        <v>0</v>
      </c>
      <c r="H490" s="4">
        <v>94</v>
      </c>
      <c r="I490" s="3">
        <v>154.96</v>
      </c>
      <c r="J490" t="s">
        <v>12475</v>
      </c>
      <c r="K490" t="str">
        <f t="shared" si="23"/>
        <v>Low Stock - Reorder</v>
      </c>
    </row>
    <row r="491" spans="1:11" x14ac:dyDescent="0.3">
      <c r="A491" t="s">
        <v>13012</v>
      </c>
      <c r="B491" t="s">
        <v>12759</v>
      </c>
      <c r="C491" s="5" t="str">
        <f t="shared" si="21"/>
        <v>Factor</v>
      </c>
      <c r="D491" t="s">
        <v>12060</v>
      </c>
      <c r="E491" s="5" t="str">
        <f t="shared" si="22"/>
        <v>Wh-A</v>
      </c>
      <c r="F491">
        <v>856</v>
      </c>
      <c r="G491" s="4">
        <v>856</v>
      </c>
      <c r="H491" s="4">
        <v>114</v>
      </c>
      <c r="I491" s="3">
        <v>439.87</v>
      </c>
      <c r="J491" t="s">
        <v>12182</v>
      </c>
      <c r="K491" t="str">
        <f t="shared" si="23"/>
        <v>Healthy Stock</v>
      </c>
    </row>
    <row r="492" spans="1:11" x14ac:dyDescent="0.3">
      <c r="A492" t="s">
        <v>13013</v>
      </c>
      <c r="B492" t="s">
        <v>13014</v>
      </c>
      <c r="C492" s="5" t="str">
        <f t="shared" si="21"/>
        <v>Miss</v>
      </c>
      <c r="D492" t="s">
        <v>12038</v>
      </c>
      <c r="E492" s="5" t="str">
        <f t="shared" si="22"/>
        <v>Wh-C</v>
      </c>
      <c r="G492" s="4">
        <v>0</v>
      </c>
      <c r="H492" s="4">
        <v>151</v>
      </c>
      <c r="I492" s="3">
        <v>471.6</v>
      </c>
      <c r="J492" t="s">
        <v>12094</v>
      </c>
      <c r="K492" t="str">
        <f t="shared" si="23"/>
        <v>Low Stock - Reorder</v>
      </c>
    </row>
    <row r="493" spans="1:11" x14ac:dyDescent="0.3">
      <c r="A493" t="s">
        <v>13015</v>
      </c>
      <c r="B493" t="s">
        <v>12896</v>
      </c>
      <c r="C493" s="5" t="str">
        <f t="shared" si="21"/>
        <v>Expert</v>
      </c>
      <c r="D493" t="s">
        <v>12038</v>
      </c>
      <c r="E493" s="5" t="str">
        <f t="shared" si="22"/>
        <v>Wh-C</v>
      </c>
      <c r="F493">
        <v>931</v>
      </c>
      <c r="G493" s="4">
        <v>931</v>
      </c>
      <c r="H493" s="4">
        <v>82</v>
      </c>
      <c r="I493" s="3">
        <v>118.27</v>
      </c>
      <c r="J493" t="s">
        <v>12516</v>
      </c>
      <c r="K493" t="str">
        <f t="shared" si="23"/>
        <v>Healthy Stock</v>
      </c>
    </row>
    <row r="494" spans="1:11" x14ac:dyDescent="0.3">
      <c r="A494" t="s">
        <v>13016</v>
      </c>
      <c r="B494" t="s">
        <v>13017</v>
      </c>
      <c r="C494" s="5" t="str">
        <f t="shared" si="21"/>
        <v>Visit</v>
      </c>
      <c r="D494" t="s">
        <v>12042</v>
      </c>
      <c r="E494" s="5" t="str">
        <f t="shared" si="22"/>
        <v>Wh-A</v>
      </c>
      <c r="G494" s="4">
        <v>0</v>
      </c>
      <c r="H494" s="4">
        <v>82</v>
      </c>
      <c r="I494" s="3">
        <v>372.46</v>
      </c>
      <c r="J494" t="s">
        <v>12756</v>
      </c>
      <c r="K494" t="str">
        <f t="shared" si="23"/>
        <v>Low Stock - Reorder</v>
      </c>
    </row>
    <row r="495" spans="1:11" x14ac:dyDescent="0.3">
      <c r="A495" t="s">
        <v>13018</v>
      </c>
      <c r="B495" t="s">
        <v>13019</v>
      </c>
      <c r="C495" s="5" t="str">
        <f t="shared" si="21"/>
        <v>Consumer</v>
      </c>
      <c r="D495" t="s">
        <v>12042</v>
      </c>
      <c r="E495" s="5" t="str">
        <f t="shared" si="22"/>
        <v>Wh-A</v>
      </c>
      <c r="G495" s="4">
        <v>0</v>
      </c>
      <c r="H495" s="4">
        <v>152</v>
      </c>
      <c r="I495" s="3">
        <v>32.130000000000003</v>
      </c>
      <c r="J495" t="s">
        <v>12035</v>
      </c>
      <c r="K495" t="str">
        <f t="shared" si="23"/>
        <v>Low Stock - Reorder</v>
      </c>
    </row>
    <row r="496" spans="1:11" x14ac:dyDescent="0.3">
      <c r="A496" t="s">
        <v>13020</v>
      </c>
      <c r="B496" t="s">
        <v>13021</v>
      </c>
      <c r="C496" s="5" t="str">
        <f t="shared" si="21"/>
        <v>Information</v>
      </c>
      <c r="D496" t="s">
        <v>12038</v>
      </c>
      <c r="E496" s="5" t="str">
        <f t="shared" si="22"/>
        <v>Wh-C</v>
      </c>
      <c r="G496" s="4">
        <v>0</v>
      </c>
      <c r="H496" s="4">
        <v>88</v>
      </c>
      <c r="I496" s="3">
        <v>122.84</v>
      </c>
      <c r="J496" t="s">
        <v>12138</v>
      </c>
      <c r="K496" t="str">
        <f t="shared" si="23"/>
        <v>Low Stock - Reorder</v>
      </c>
    </row>
    <row r="497" spans="1:11" x14ac:dyDescent="0.3">
      <c r="A497" t="s">
        <v>13022</v>
      </c>
      <c r="B497" t="s">
        <v>12321</v>
      </c>
      <c r="C497" s="5" t="str">
        <f t="shared" si="21"/>
        <v>Pass</v>
      </c>
      <c r="D497" t="s">
        <v>12042</v>
      </c>
      <c r="E497" s="5" t="str">
        <f t="shared" si="22"/>
        <v>Wh-A</v>
      </c>
      <c r="G497" s="4">
        <v>0</v>
      </c>
      <c r="H497" s="4">
        <v>87</v>
      </c>
      <c r="I497" s="3">
        <v>36.99</v>
      </c>
      <c r="J497" t="s">
        <v>12361</v>
      </c>
      <c r="K497" t="str">
        <f t="shared" si="23"/>
        <v>Low Stock - Reorder</v>
      </c>
    </row>
    <row r="498" spans="1:11" x14ac:dyDescent="0.3">
      <c r="A498" t="s">
        <v>13023</v>
      </c>
      <c r="B498" t="s">
        <v>12643</v>
      </c>
      <c r="C498" s="5" t="str">
        <f t="shared" si="21"/>
        <v>Quality</v>
      </c>
      <c r="D498" t="s">
        <v>12042</v>
      </c>
      <c r="E498" s="5" t="str">
        <f t="shared" si="22"/>
        <v>Wh-A</v>
      </c>
      <c r="G498" s="4">
        <v>0</v>
      </c>
      <c r="H498" s="4">
        <v>115</v>
      </c>
      <c r="I498" s="3">
        <v>165.75</v>
      </c>
      <c r="J498" t="s">
        <v>12500</v>
      </c>
      <c r="K498" t="str">
        <f t="shared" si="23"/>
        <v>Low Stock - Reorder</v>
      </c>
    </row>
    <row r="499" spans="1:11" x14ac:dyDescent="0.3">
      <c r="A499" t="s">
        <v>13024</v>
      </c>
      <c r="B499" t="s">
        <v>13025</v>
      </c>
      <c r="C499" s="5" t="str">
        <f t="shared" si="21"/>
        <v>Social</v>
      </c>
      <c r="D499" t="s">
        <v>12034</v>
      </c>
      <c r="E499" s="5" t="str">
        <f t="shared" si="22"/>
        <v>Wh-B</v>
      </c>
      <c r="G499" s="4">
        <v>0</v>
      </c>
      <c r="H499" s="4">
        <v>119</v>
      </c>
      <c r="I499" s="3">
        <v>292.33999999999997</v>
      </c>
      <c r="J499" t="s">
        <v>12162</v>
      </c>
      <c r="K499" t="str">
        <f t="shared" si="23"/>
        <v>Low Stock - Reorder</v>
      </c>
    </row>
    <row r="500" spans="1:11" x14ac:dyDescent="0.3">
      <c r="A500" t="s">
        <v>13026</v>
      </c>
      <c r="B500" t="s">
        <v>12927</v>
      </c>
      <c r="C500" s="5" t="str">
        <f t="shared" si="21"/>
        <v>You</v>
      </c>
      <c r="D500" t="s">
        <v>12060</v>
      </c>
      <c r="E500" s="5" t="str">
        <f t="shared" si="22"/>
        <v>Wh-A</v>
      </c>
      <c r="F500">
        <v>440</v>
      </c>
      <c r="G500" s="4">
        <v>440</v>
      </c>
      <c r="H500" s="4">
        <v>132</v>
      </c>
      <c r="I500" s="3">
        <v>324.56</v>
      </c>
      <c r="J500" t="s">
        <v>12052</v>
      </c>
      <c r="K500" t="str">
        <f t="shared" si="23"/>
        <v>Healthy Stock</v>
      </c>
    </row>
    <row r="501" spans="1:11" x14ac:dyDescent="0.3">
      <c r="A501" t="s">
        <v>13027</v>
      </c>
      <c r="B501" t="s">
        <v>12409</v>
      </c>
      <c r="C501" s="5" t="str">
        <f t="shared" si="21"/>
        <v>Live</v>
      </c>
      <c r="D501" t="s">
        <v>12060</v>
      </c>
      <c r="E501" s="5" t="str">
        <f t="shared" si="22"/>
        <v>Wh-A</v>
      </c>
      <c r="F501">
        <v>98</v>
      </c>
      <c r="G501" s="4">
        <v>98</v>
      </c>
      <c r="H501" s="4">
        <v>171</v>
      </c>
      <c r="I501" s="3">
        <v>490.3</v>
      </c>
      <c r="J501" t="s">
        <v>12222</v>
      </c>
      <c r="K501" t="str">
        <f t="shared" si="23"/>
        <v>Low Stock - Reorder</v>
      </c>
    </row>
    <row r="502" spans="1:11" x14ac:dyDescent="0.3">
      <c r="A502" t="s">
        <v>13028</v>
      </c>
      <c r="B502" t="s">
        <v>13029</v>
      </c>
      <c r="C502" s="5" t="str">
        <f t="shared" si="21"/>
        <v>Security</v>
      </c>
      <c r="D502" t="s">
        <v>12060</v>
      </c>
      <c r="E502" s="5" t="str">
        <f t="shared" si="22"/>
        <v>Wh-A</v>
      </c>
      <c r="F502">
        <v>953</v>
      </c>
      <c r="G502" s="4">
        <v>953</v>
      </c>
      <c r="H502" s="4">
        <v>124</v>
      </c>
      <c r="I502" s="3">
        <v>322.18</v>
      </c>
      <c r="J502" t="s">
        <v>12239</v>
      </c>
      <c r="K502" t="str">
        <f t="shared" si="23"/>
        <v>Healthy Stock</v>
      </c>
    </row>
    <row r="503" spans="1:11" x14ac:dyDescent="0.3">
      <c r="A503" t="s">
        <v>13030</v>
      </c>
      <c r="B503" t="s">
        <v>13031</v>
      </c>
      <c r="C503" s="5" t="str">
        <f t="shared" si="21"/>
        <v>Win</v>
      </c>
      <c r="D503" t="s">
        <v>12034</v>
      </c>
      <c r="E503" s="5" t="str">
        <f t="shared" si="22"/>
        <v>Wh-B</v>
      </c>
      <c r="F503">
        <v>647</v>
      </c>
      <c r="G503" s="4">
        <v>647</v>
      </c>
      <c r="H503" s="4">
        <v>53</v>
      </c>
      <c r="I503" s="3">
        <v>473.51</v>
      </c>
      <c r="J503" t="s">
        <v>12185</v>
      </c>
      <c r="K503" t="str">
        <f t="shared" si="23"/>
        <v>Healthy Stock</v>
      </c>
    </row>
    <row r="504" spans="1:11" x14ac:dyDescent="0.3">
      <c r="A504" t="s">
        <v>13032</v>
      </c>
      <c r="B504" t="s">
        <v>12128</v>
      </c>
      <c r="C504" s="5" t="str">
        <f t="shared" si="21"/>
        <v>Free</v>
      </c>
      <c r="D504" t="s">
        <v>12060</v>
      </c>
      <c r="E504" s="5" t="str">
        <f t="shared" si="22"/>
        <v>Wh-A</v>
      </c>
      <c r="G504" s="4">
        <v>0</v>
      </c>
      <c r="H504" s="4">
        <v>187</v>
      </c>
      <c r="I504" s="3">
        <v>216.98</v>
      </c>
      <c r="J504" t="s">
        <v>12097</v>
      </c>
      <c r="K504" t="str">
        <f t="shared" si="23"/>
        <v>Low Stock - Reorder</v>
      </c>
    </row>
    <row r="505" spans="1:11" x14ac:dyDescent="0.3">
      <c r="A505" t="s">
        <v>13033</v>
      </c>
      <c r="B505" t="s">
        <v>13034</v>
      </c>
      <c r="C505" s="5" t="str">
        <f t="shared" si="21"/>
        <v>Style</v>
      </c>
      <c r="D505" t="s">
        <v>12038</v>
      </c>
      <c r="E505" s="5" t="str">
        <f t="shared" si="22"/>
        <v>Wh-C</v>
      </c>
      <c r="G505" s="4">
        <v>0</v>
      </c>
      <c r="H505" s="4">
        <v>63</v>
      </c>
      <c r="I505" s="3">
        <v>60.18</v>
      </c>
      <c r="J505" t="s">
        <v>12061</v>
      </c>
      <c r="K505" t="str">
        <f t="shared" si="23"/>
        <v>Low Stock - Reorder</v>
      </c>
    </row>
    <row r="506" spans="1:11" x14ac:dyDescent="0.3">
      <c r="A506" t="s">
        <v>13035</v>
      </c>
      <c r="B506" t="s">
        <v>13036</v>
      </c>
      <c r="C506" s="5" t="str">
        <f t="shared" si="21"/>
        <v>Most</v>
      </c>
      <c r="D506" t="s">
        <v>12034</v>
      </c>
      <c r="E506" s="5" t="str">
        <f t="shared" si="22"/>
        <v>Wh-B</v>
      </c>
      <c r="G506" s="4">
        <v>0</v>
      </c>
      <c r="H506" s="4">
        <v>77</v>
      </c>
      <c r="I506" s="3">
        <v>349.27</v>
      </c>
      <c r="J506" t="s">
        <v>12272</v>
      </c>
      <c r="K506" t="str">
        <f t="shared" si="23"/>
        <v>Low Stock - Reorder</v>
      </c>
    </row>
    <row r="507" spans="1:11" x14ac:dyDescent="0.3">
      <c r="A507" t="s">
        <v>13037</v>
      </c>
      <c r="B507" t="s">
        <v>13038</v>
      </c>
      <c r="C507" s="5" t="str">
        <f t="shared" si="21"/>
        <v>Day</v>
      </c>
      <c r="D507" t="s">
        <v>12038</v>
      </c>
      <c r="E507" s="5" t="str">
        <f t="shared" si="22"/>
        <v>Wh-C</v>
      </c>
      <c r="G507" s="4">
        <v>0</v>
      </c>
      <c r="H507" s="4">
        <v>175</v>
      </c>
      <c r="I507" s="3">
        <v>156.69</v>
      </c>
      <c r="J507" t="s">
        <v>12114</v>
      </c>
      <c r="K507" t="str">
        <f t="shared" si="23"/>
        <v>Low Stock - Reorder</v>
      </c>
    </row>
    <row r="508" spans="1:11" x14ac:dyDescent="0.3">
      <c r="A508" t="s">
        <v>13039</v>
      </c>
      <c r="B508" t="s">
        <v>12448</v>
      </c>
      <c r="C508" s="5" t="str">
        <f t="shared" si="21"/>
        <v>Drop</v>
      </c>
      <c r="D508" t="s">
        <v>12034</v>
      </c>
      <c r="E508" s="5" t="str">
        <f t="shared" si="22"/>
        <v>Wh-B</v>
      </c>
      <c r="G508" s="4">
        <v>0</v>
      </c>
      <c r="H508" s="4">
        <v>107</v>
      </c>
      <c r="I508" s="3">
        <v>188.7</v>
      </c>
      <c r="J508" t="s">
        <v>12222</v>
      </c>
      <c r="K508" t="str">
        <f t="shared" si="23"/>
        <v>Low Stock - Reorder</v>
      </c>
    </row>
    <row r="509" spans="1:11" x14ac:dyDescent="0.3">
      <c r="A509" t="s">
        <v>13040</v>
      </c>
      <c r="B509" t="s">
        <v>12953</v>
      </c>
      <c r="C509" s="5" t="str">
        <f t="shared" si="21"/>
        <v>Product</v>
      </c>
      <c r="D509" t="s">
        <v>12042</v>
      </c>
      <c r="E509" s="5" t="str">
        <f t="shared" si="22"/>
        <v>Wh-A</v>
      </c>
      <c r="G509" s="4">
        <v>0</v>
      </c>
      <c r="H509" s="4">
        <v>172</v>
      </c>
      <c r="I509" s="3">
        <v>22.04</v>
      </c>
      <c r="J509" t="s">
        <v>12478</v>
      </c>
      <c r="K509" t="str">
        <f t="shared" si="23"/>
        <v>Low Stock - Reorder</v>
      </c>
    </row>
    <row r="510" spans="1:11" x14ac:dyDescent="0.3">
      <c r="A510" t="s">
        <v>13041</v>
      </c>
      <c r="B510" t="s">
        <v>12621</v>
      </c>
      <c r="C510" s="5" t="str">
        <f t="shared" si="21"/>
        <v>Every</v>
      </c>
      <c r="D510" t="s">
        <v>12042</v>
      </c>
      <c r="E510" s="5" t="str">
        <f t="shared" si="22"/>
        <v>Wh-A</v>
      </c>
      <c r="G510" s="4">
        <v>0</v>
      </c>
      <c r="H510" s="4">
        <v>89</v>
      </c>
      <c r="I510" s="3">
        <v>418.87</v>
      </c>
      <c r="J510" t="s">
        <v>12064</v>
      </c>
      <c r="K510" t="str">
        <f t="shared" si="23"/>
        <v>Low Stock - Reorder</v>
      </c>
    </row>
    <row r="511" spans="1:11" x14ac:dyDescent="0.3">
      <c r="A511" t="s">
        <v>13042</v>
      </c>
      <c r="B511" t="s">
        <v>12304</v>
      </c>
      <c r="C511" s="5" t="str">
        <f t="shared" si="21"/>
        <v>Improve</v>
      </c>
      <c r="D511" t="s">
        <v>12034</v>
      </c>
      <c r="E511" s="5" t="str">
        <f t="shared" si="22"/>
        <v>Wh-B</v>
      </c>
      <c r="G511" s="4">
        <v>0</v>
      </c>
      <c r="H511" s="4">
        <v>131</v>
      </c>
      <c r="I511" s="3">
        <v>29.15</v>
      </c>
      <c r="J511" t="s">
        <v>12844</v>
      </c>
      <c r="K511" t="str">
        <f t="shared" si="23"/>
        <v>Low Stock - Reorder</v>
      </c>
    </row>
    <row r="512" spans="1:11" x14ac:dyDescent="0.3">
      <c r="A512" t="s">
        <v>13043</v>
      </c>
      <c r="B512" t="s">
        <v>12321</v>
      </c>
      <c r="C512" s="5" t="str">
        <f t="shared" si="21"/>
        <v>Pass</v>
      </c>
      <c r="D512" t="s">
        <v>12034</v>
      </c>
      <c r="E512" s="5" t="str">
        <f t="shared" si="22"/>
        <v>Wh-B</v>
      </c>
      <c r="F512">
        <v>485</v>
      </c>
      <c r="G512" s="4">
        <v>485</v>
      </c>
      <c r="H512" s="4">
        <v>71</v>
      </c>
      <c r="I512" s="3">
        <v>456.41</v>
      </c>
      <c r="J512" t="s">
        <v>12257</v>
      </c>
      <c r="K512" t="str">
        <f t="shared" si="23"/>
        <v>Healthy Stock</v>
      </c>
    </row>
    <row r="513" spans="1:11" x14ac:dyDescent="0.3">
      <c r="A513" t="s">
        <v>13044</v>
      </c>
      <c r="B513" t="s">
        <v>13045</v>
      </c>
      <c r="C513" s="5" t="str">
        <f t="shared" si="21"/>
        <v>Through</v>
      </c>
      <c r="D513" t="s">
        <v>12038</v>
      </c>
      <c r="E513" s="5" t="str">
        <f t="shared" si="22"/>
        <v>Wh-C</v>
      </c>
      <c r="G513" s="4">
        <v>0</v>
      </c>
      <c r="H513" s="4">
        <v>192</v>
      </c>
      <c r="I513" s="3">
        <v>288.29000000000002</v>
      </c>
      <c r="J513" t="s">
        <v>12230</v>
      </c>
      <c r="K513" t="str">
        <f t="shared" si="23"/>
        <v>Low Stock - Reorder</v>
      </c>
    </row>
    <row r="514" spans="1:11" x14ac:dyDescent="0.3">
      <c r="A514" t="s">
        <v>13046</v>
      </c>
      <c r="B514" t="s">
        <v>13047</v>
      </c>
      <c r="C514" s="5" t="str">
        <f t="shared" ref="C514:C577" si="24">PROPER(TRIM(B514))</f>
        <v>Result</v>
      </c>
      <c r="D514" t="s">
        <v>12038</v>
      </c>
      <c r="E514" s="5" t="str">
        <f t="shared" ref="E514:E577" si="25">PROPER(TRIM(D514))</f>
        <v>Wh-C</v>
      </c>
      <c r="F514">
        <v>659</v>
      </c>
      <c r="G514" s="4">
        <v>659</v>
      </c>
      <c r="H514" s="4">
        <v>141</v>
      </c>
      <c r="I514" s="3">
        <v>88.73</v>
      </c>
      <c r="J514" t="s">
        <v>12156</v>
      </c>
      <c r="K514" t="str">
        <f t="shared" ref="K514:K577" si="26">IF(OR(ISBLANK(G514), G514&lt;=H514), "Low Stock - Reorder", "Healthy Stock")</f>
        <v>Healthy Stock</v>
      </c>
    </row>
    <row r="515" spans="1:11" x14ac:dyDescent="0.3">
      <c r="A515" t="s">
        <v>13048</v>
      </c>
      <c r="B515" t="s">
        <v>12565</v>
      </c>
      <c r="C515" s="5" t="str">
        <f t="shared" si="24"/>
        <v>Maybe</v>
      </c>
      <c r="D515" t="s">
        <v>12038</v>
      </c>
      <c r="E515" s="5" t="str">
        <f t="shared" si="25"/>
        <v>Wh-C</v>
      </c>
      <c r="G515" s="4">
        <v>0</v>
      </c>
      <c r="H515" s="4">
        <v>58</v>
      </c>
      <c r="I515" s="3">
        <v>301.49</v>
      </c>
      <c r="J515" t="s">
        <v>12132</v>
      </c>
      <c r="K515" t="str">
        <f t="shared" si="26"/>
        <v>Low Stock - Reorder</v>
      </c>
    </row>
    <row r="516" spans="1:11" x14ac:dyDescent="0.3">
      <c r="A516" t="s">
        <v>13049</v>
      </c>
      <c r="B516" t="s">
        <v>13050</v>
      </c>
      <c r="C516" s="5" t="str">
        <f t="shared" si="24"/>
        <v>Once</v>
      </c>
      <c r="D516" t="s">
        <v>12034</v>
      </c>
      <c r="E516" s="5" t="str">
        <f t="shared" si="25"/>
        <v>Wh-B</v>
      </c>
      <c r="F516">
        <v>514</v>
      </c>
      <c r="G516" s="4">
        <v>514</v>
      </c>
      <c r="H516" s="4">
        <v>185</v>
      </c>
      <c r="I516" s="3">
        <v>137.12</v>
      </c>
      <c r="J516" t="s">
        <v>12711</v>
      </c>
      <c r="K516" t="str">
        <f t="shared" si="26"/>
        <v>Healthy Stock</v>
      </c>
    </row>
    <row r="517" spans="1:11" x14ac:dyDescent="0.3">
      <c r="A517" t="s">
        <v>13051</v>
      </c>
      <c r="B517" t="s">
        <v>12388</v>
      </c>
      <c r="C517" s="5" t="str">
        <f t="shared" si="24"/>
        <v>Interest</v>
      </c>
      <c r="D517" t="s">
        <v>12034</v>
      </c>
      <c r="E517" s="5" t="str">
        <f t="shared" si="25"/>
        <v>Wh-B</v>
      </c>
      <c r="G517" s="4">
        <v>0</v>
      </c>
      <c r="H517" s="4">
        <v>179</v>
      </c>
      <c r="I517" s="3">
        <v>29.57</v>
      </c>
      <c r="J517" t="s">
        <v>12236</v>
      </c>
      <c r="K517" t="str">
        <f t="shared" si="26"/>
        <v>Low Stock - Reorder</v>
      </c>
    </row>
    <row r="518" spans="1:11" x14ac:dyDescent="0.3">
      <c r="A518" t="s">
        <v>13052</v>
      </c>
      <c r="B518" t="s">
        <v>12259</v>
      </c>
      <c r="C518" s="5" t="str">
        <f t="shared" si="24"/>
        <v>Eye</v>
      </c>
      <c r="D518" t="s">
        <v>12034</v>
      </c>
      <c r="E518" s="5" t="str">
        <f t="shared" si="25"/>
        <v>Wh-B</v>
      </c>
      <c r="F518">
        <v>294</v>
      </c>
      <c r="G518" s="4">
        <v>294</v>
      </c>
      <c r="H518" s="4">
        <v>159</v>
      </c>
      <c r="I518" s="3">
        <v>470.25</v>
      </c>
      <c r="J518" t="s">
        <v>12057</v>
      </c>
      <c r="K518" t="str">
        <f t="shared" si="26"/>
        <v>Healthy Stock</v>
      </c>
    </row>
    <row r="519" spans="1:11" x14ac:dyDescent="0.3">
      <c r="A519" t="s">
        <v>13053</v>
      </c>
      <c r="B519" t="s">
        <v>13054</v>
      </c>
      <c r="C519" s="5" t="str">
        <f t="shared" si="24"/>
        <v>Me</v>
      </c>
      <c r="D519" t="s">
        <v>12060</v>
      </c>
      <c r="E519" s="5" t="str">
        <f t="shared" si="25"/>
        <v>Wh-A</v>
      </c>
      <c r="G519" s="4">
        <v>0</v>
      </c>
      <c r="H519" s="4">
        <v>118</v>
      </c>
      <c r="I519" s="3">
        <v>22.44</v>
      </c>
      <c r="J519" t="s">
        <v>12138</v>
      </c>
      <c r="K519" t="str">
        <f t="shared" si="26"/>
        <v>Low Stock - Reorder</v>
      </c>
    </row>
    <row r="520" spans="1:11" x14ac:dyDescent="0.3">
      <c r="A520" t="s">
        <v>13055</v>
      </c>
      <c r="B520" t="s">
        <v>12504</v>
      </c>
      <c r="C520" s="5" t="str">
        <f t="shared" si="24"/>
        <v>Industry</v>
      </c>
      <c r="D520" t="s">
        <v>12042</v>
      </c>
      <c r="E520" s="5" t="str">
        <f t="shared" si="25"/>
        <v>Wh-A</v>
      </c>
      <c r="G520" s="4">
        <v>0</v>
      </c>
      <c r="H520" s="4">
        <v>181</v>
      </c>
      <c r="I520" s="3">
        <v>324.81</v>
      </c>
      <c r="J520" t="s">
        <v>12663</v>
      </c>
      <c r="K520" t="str">
        <f t="shared" si="26"/>
        <v>Low Stock - Reorder</v>
      </c>
    </row>
    <row r="521" spans="1:11" x14ac:dyDescent="0.3">
      <c r="A521" t="s">
        <v>13056</v>
      </c>
      <c r="B521" t="s">
        <v>13057</v>
      </c>
      <c r="C521" s="5" t="str">
        <f t="shared" si="24"/>
        <v>Reason</v>
      </c>
      <c r="D521" t="s">
        <v>12060</v>
      </c>
      <c r="E521" s="5" t="str">
        <f t="shared" si="25"/>
        <v>Wh-A</v>
      </c>
      <c r="F521">
        <v>522</v>
      </c>
      <c r="G521" s="4">
        <v>522</v>
      </c>
      <c r="H521" s="4">
        <v>150</v>
      </c>
      <c r="I521" s="3">
        <v>253.64</v>
      </c>
      <c r="J521" t="s">
        <v>12313</v>
      </c>
      <c r="K521" t="str">
        <f t="shared" si="26"/>
        <v>Healthy Stock</v>
      </c>
    </row>
    <row r="522" spans="1:11" x14ac:dyDescent="0.3">
      <c r="A522" t="s">
        <v>13058</v>
      </c>
      <c r="B522" t="s">
        <v>13059</v>
      </c>
      <c r="C522" s="5" t="str">
        <f t="shared" si="24"/>
        <v>Director</v>
      </c>
      <c r="D522" t="s">
        <v>12060</v>
      </c>
      <c r="E522" s="5" t="str">
        <f t="shared" si="25"/>
        <v>Wh-A</v>
      </c>
      <c r="F522">
        <v>780</v>
      </c>
      <c r="G522" s="4">
        <v>780</v>
      </c>
      <c r="H522" s="4">
        <v>88</v>
      </c>
      <c r="I522" s="3">
        <v>480.21</v>
      </c>
      <c r="J522" t="s">
        <v>12275</v>
      </c>
      <c r="K522" t="str">
        <f t="shared" si="26"/>
        <v>Healthy Stock</v>
      </c>
    </row>
    <row r="523" spans="1:11" x14ac:dyDescent="0.3">
      <c r="A523" t="s">
        <v>13060</v>
      </c>
      <c r="B523" t="s">
        <v>13038</v>
      </c>
      <c r="C523" s="5" t="str">
        <f t="shared" si="24"/>
        <v>Day</v>
      </c>
      <c r="D523" t="s">
        <v>12042</v>
      </c>
      <c r="E523" s="5" t="str">
        <f t="shared" si="25"/>
        <v>Wh-A</v>
      </c>
      <c r="G523" s="4">
        <v>0</v>
      </c>
      <c r="H523" s="4">
        <v>85</v>
      </c>
      <c r="I523" s="3">
        <v>439.71</v>
      </c>
      <c r="J523" t="s">
        <v>12147</v>
      </c>
      <c r="K523" t="str">
        <f t="shared" si="26"/>
        <v>Low Stock - Reorder</v>
      </c>
    </row>
    <row r="524" spans="1:11" x14ac:dyDescent="0.3">
      <c r="A524" t="s">
        <v>13061</v>
      </c>
      <c r="B524" t="s">
        <v>12116</v>
      </c>
      <c r="C524" s="5" t="str">
        <f t="shared" si="24"/>
        <v>Maintain</v>
      </c>
      <c r="D524" t="s">
        <v>12034</v>
      </c>
      <c r="E524" s="5" t="str">
        <f t="shared" si="25"/>
        <v>Wh-B</v>
      </c>
      <c r="F524">
        <v>214</v>
      </c>
      <c r="G524" s="4">
        <v>214</v>
      </c>
      <c r="H524" s="4">
        <v>70</v>
      </c>
      <c r="I524" s="3">
        <v>96.76</v>
      </c>
      <c r="J524" t="s">
        <v>12080</v>
      </c>
      <c r="K524" t="str">
        <f t="shared" si="26"/>
        <v>Healthy Stock</v>
      </c>
    </row>
    <row r="525" spans="1:11" x14ac:dyDescent="0.3">
      <c r="A525" t="s">
        <v>13062</v>
      </c>
      <c r="B525" t="s">
        <v>12128</v>
      </c>
      <c r="C525" s="5" t="str">
        <f t="shared" si="24"/>
        <v>Free</v>
      </c>
      <c r="D525" t="s">
        <v>12042</v>
      </c>
      <c r="E525" s="5" t="str">
        <f t="shared" si="25"/>
        <v>Wh-A</v>
      </c>
      <c r="F525">
        <v>510</v>
      </c>
      <c r="G525" s="4">
        <v>510</v>
      </c>
      <c r="H525" s="4">
        <v>138</v>
      </c>
      <c r="I525" s="3">
        <v>6.14</v>
      </c>
      <c r="J525" t="s">
        <v>12138</v>
      </c>
      <c r="K525" t="str">
        <f t="shared" si="26"/>
        <v>Healthy Stock</v>
      </c>
    </row>
    <row r="526" spans="1:11" x14ac:dyDescent="0.3">
      <c r="A526" t="s">
        <v>13063</v>
      </c>
      <c r="B526" t="s">
        <v>12797</v>
      </c>
      <c r="C526" s="5" t="str">
        <f t="shared" si="24"/>
        <v>During</v>
      </c>
      <c r="D526" t="s">
        <v>12034</v>
      </c>
      <c r="E526" s="5" t="str">
        <f t="shared" si="25"/>
        <v>Wh-B</v>
      </c>
      <c r="G526" s="4">
        <v>0</v>
      </c>
      <c r="H526" s="4">
        <v>159</v>
      </c>
      <c r="I526" s="3">
        <v>66.03</v>
      </c>
      <c r="J526" t="s">
        <v>12464</v>
      </c>
      <c r="K526" t="str">
        <f t="shared" si="26"/>
        <v>Low Stock - Reorder</v>
      </c>
    </row>
    <row r="527" spans="1:11" x14ac:dyDescent="0.3">
      <c r="A527" t="s">
        <v>13064</v>
      </c>
      <c r="B527" t="s">
        <v>13065</v>
      </c>
      <c r="C527" s="5" t="str">
        <f t="shared" si="24"/>
        <v>Government</v>
      </c>
      <c r="D527" t="s">
        <v>12042</v>
      </c>
      <c r="E527" s="5" t="str">
        <f t="shared" si="25"/>
        <v>Wh-A</v>
      </c>
      <c r="F527">
        <v>716</v>
      </c>
      <c r="G527" s="4">
        <v>716</v>
      </c>
      <c r="H527" s="4">
        <v>116</v>
      </c>
      <c r="I527" s="3">
        <v>50.5</v>
      </c>
      <c r="J527" t="s">
        <v>12089</v>
      </c>
      <c r="K527" t="str">
        <f t="shared" si="26"/>
        <v>Healthy Stock</v>
      </c>
    </row>
    <row r="528" spans="1:11" x14ac:dyDescent="0.3">
      <c r="A528" t="s">
        <v>13066</v>
      </c>
      <c r="B528" t="s">
        <v>12072</v>
      </c>
      <c r="C528" s="5" t="str">
        <f t="shared" si="24"/>
        <v>Idea</v>
      </c>
      <c r="D528" t="s">
        <v>12034</v>
      </c>
      <c r="E528" s="5" t="str">
        <f t="shared" si="25"/>
        <v>Wh-B</v>
      </c>
      <c r="G528" s="4">
        <v>0</v>
      </c>
      <c r="H528" s="4">
        <v>98</v>
      </c>
      <c r="I528" s="3">
        <v>76.27</v>
      </c>
      <c r="J528" t="s">
        <v>12162</v>
      </c>
      <c r="K528" t="str">
        <f t="shared" si="26"/>
        <v>Low Stock - Reorder</v>
      </c>
    </row>
    <row r="529" spans="1:11" x14ac:dyDescent="0.3">
      <c r="A529" t="s">
        <v>13067</v>
      </c>
      <c r="B529" t="s">
        <v>13068</v>
      </c>
      <c r="C529" s="5" t="str">
        <f t="shared" si="24"/>
        <v>Leave</v>
      </c>
      <c r="D529" t="s">
        <v>12042</v>
      </c>
      <c r="E529" s="5" t="str">
        <f t="shared" si="25"/>
        <v>Wh-A</v>
      </c>
      <c r="G529" s="4">
        <v>0</v>
      </c>
      <c r="H529" s="4">
        <v>115</v>
      </c>
      <c r="I529" s="3">
        <v>94.05</v>
      </c>
      <c r="J529" t="s">
        <v>12057</v>
      </c>
      <c r="K529" t="str">
        <f t="shared" si="26"/>
        <v>Low Stock - Reorder</v>
      </c>
    </row>
    <row r="530" spans="1:11" x14ac:dyDescent="0.3">
      <c r="A530" t="s">
        <v>13069</v>
      </c>
      <c r="B530" t="s">
        <v>13070</v>
      </c>
      <c r="C530" s="5" t="str">
        <f t="shared" si="24"/>
        <v>Although</v>
      </c>
      <c r="D530" t="s">
        <v>12038</v>
      </c>
      <c r="E530" s="5" t="str">
        <f t="shared" si="25"/>
        <v>Wh-C</v>
      </c>
      <c r="F530">
        <v>739</v>
      </c>
      <c r="G530" s="4">
        <v>739</v>
      </c>
      <c r="H530" s="4">
        <v>53</v>
      </c>
      <c r="I530" s="3">
        <v>306.55</v>
      </c>
      <c r="J530" t="s">
        <v>12123</v>
      </c>
      <c r="K530" t="str">
        <f t="shared" si="26"/>
        <v>Healthy Stock</v>
      </c>
    </row>
    <row r="531" spans="1:11" x14ac:dyDescent="0.3">
      <c r="A531" t="s">
        <v>13071</v>
      </c>
      <c r="B531" t="s">
        <v>12146</v>
      </c>
      <c r="C531" s="5" t="str">
        <f t="shared" si="24"/>
        <v>Important</v>
      </c>
      <c r="D531" t="s">
        <v>12060</v>
      </c>
      <c r="E531" s="5" t="str">
        <f t="shared" si="25"/>
        <v>Wh-A</v>
      </c>
      <c r="F531">
        <v>449</v>
      </c>
      <c r="G531" s="4">
        <v>449</v>
      </c>
      <c r="H531" s="4">
        <v>173</v>
      </c>
      <c r="I531" s="3">
        <v>134.15</v>
      </c>
      <c r="J531" t="s">
        <v>12106</v>
      </c>
      <c r="K531" t="str">
        <f t="shared" si="26"/>
        <v>Healthy Stock</v>
      </c>
    </row>
    <row r="532" spans="1:11" x14ac:dyDescent="0.3">
      <c r="A532" t="s">
        <v>13072</v>
      </c>
      <c r="B532" t="s">
        <v>12621</v>
      </c>
      <c r="C532" s="5" t="str">
        <f t="shared" si="24"/>
        <v>Every</v>
      </c>
      <c r="D532" t="s">
        <v>12042</v>
      </c>
      <c r="E532" s="5" t="str">
        <f t="shared" si="25"/>
        <v>Wh-A</v>
      </c>
      <c r="G532" s="4">
        <v>0</v>
      </c>
      <c r="H532" s="4">
        <v>86</v>
      </c>
      <c r="I532" s="3">
        <v>174.48</v>
      </c>
      <c r="J532" t="s">
        <v>12475</v>
      </c>
      <c r="K532" t="str">
        <f t="shared" si="26"/>
        <v>Low Stock - Reorder</v>
      </c>
    </row>
    <row r="533" spans="1:11" x14ac:dyDescent="0.3">
      <c r="A533" t="s">
        <v>13073</v>
      </c>
      <c r="B533" t="s">
        <v>13074</v>
      </c>
      <c r="C533" s="5" t="str">
        <f t="shared" si="24"/>
        <v>This</v>
      </c>
      <c r="D533" t="s">
        <v>12038</v>
      </c>
      <c r="E533" s="5" t="str">
        <f t="shared" si="25"/>
        <v>Wh-C</v>
      </c>
      <c r="F533">
        <v>580</v>
      </c>
      <c r="G533" s="4">
        <v>580</v>
      </c>
      <c r="H533" s="4">
        <v>134</v>
      </c>
      <c r="I533" s="3">
        <v>116.98</v>
      </c>
      <c r="J533" t="s">
        <v>12293</v>
      </c>
      <c r="K533" t="str">
        <f t="shared" si="26"/>
        <v>Healthy Stock</v>
      </c>
    </row>
    <row r="534" spans="1:11" x14ac:dyDescent="0.3">
      <c r="A534" t="s">
        <v>13075</v>
      </c>
      <c r="B534" t="s">
        <v>13076</v>
      </c>
      <c r="C534" s="5" t="str">
        <f t="shared" si="24"/>
        <v>Network</v>
      </c>
      <c r="D534" t="s">
        <v>12060</v>
      </c>
      <c r="E534" s="5" t="str">
        <f t="shared" si="25"/>
        <v>Wh-A</v>
      </c>
      <c r="G534" s="4">
        <v>0</v>
      </c>
      <c r="H534" s="4">
        <v>141</v>
      </c>
      <c r="I534" s="3">
        <v>346.1</v>
      </c>
      <c r="J534" t="s">
        <v>12483</v>
      </c>
      <c r="K534" t="str">
        <f t="shared" si="26"/>
        <v>Low Stock - Reorder</v>
      </c>
    </row>
    <row r="535" spans="1:11" x14ac:dyDescent="0.3">
      <c r="A535" t="s">
        <v>13077</v>
      </c>
      <c r="B535" t="s">
        <v>12739</v>
      </c>
      <c r="C535" s="5" t="str">
        <f t="shared" si="24"/>
        <v>Middle</v>
      </c>
      <c r="D535" t="s">
        <v>12042</v>
      </c>
      <c r="E535" s="5" t="str">
        <f t="shared" si="25"/>
        <v>Wh-A</v>
      </c>
      <c r="F535">
        <v>506</v>
      </c>
      <c r="G535" s="4">
        <v>506</v>
      </c>
      <c r="H535" s="4">
        <v>151</v>
      </c>
      <c r="I535" s="3">
        <v>151.21</v>
      </c>
      <c r="J535" t="s">
        <v>12123</v>
      </c>
      <c r="K535" t="str">
        <f t="shared" si="26"/>
        <v>Healthy Stock</v>
      </c>
    </row>
    <row r="536" spans="1:11" x14ac:dyDescent="0.3">
      <c r="A536" t="s">
        <v>13078</v>
      </c>
      <c r="B536" t="s">
        <v>13079</v>
      </c>
      <c r="C536" s="5" t="str">
        <f t="shared" si="24"/>
        <v>Place</v>
      </c>
      <c r="D536" t="s">
        <v>12042</v>
      </c>
      <c r="E536" s="5" t="str">
        <f t="shared" si="25"/>
        <v>Wh-A</v>
      </c>
      <c r="G536" s="4">
        <v>0</v>
      </c>
      <c r="H536" s="4">
        <v>199</v>
      </c>
      <c r="I536" s="3">
        <v>177.38</v>
      </c>
      <c r="J536" t="s">
        <v>12147</v>
      </c>
      <c r="K536" t="str">
        <f t="shared" si="26"/>
        <v>Low Stock - Reorder</v>
      </c>
    </row>
    <row r="537" spans="1:11" x14ac:dyDescent="0.3">
      <c r="A537" t="s">
        <v>13080</v>
      </c>
      <c r="B537" t="s">
        <v>13081</v>
      </c>
      <c r="C537" s="5" t="str">
        <f t="shared" si="24"/>
        <v>Friend</v>
      </c>
      <c r="D537" t="s">
        <v>12034</v>
      </c>
      <c r="E537" s="5" t="str">
        <f t="shared" si="25"/>
        <v>Wh-B</v>
      </c>
      <c r="F537">
        <v>533</v>
      </c>
      <c r="G537" s="4">
        <v>533</v>
      </c>
      <c r="H537" s="4">
        <v>158</v>
      </c>
      <c r="I537" s="3">
        <v>480.64</v>
      </c>
      <c r="J537" t="s">
        <v>12039</v>
      </c>
      <c r="K537" t="str">
        <f t="shared" si="26"/>
        <v>Healthy Stock</v>
      </c>
    </row>
    <row r="538" spans="1:11" x14ac:dyDescent="0.3">
      <c r="A538" t="s">
        <v>13082</v>
      </c>
      <c r="B538" t="s">
        <v>12715</v>
      </c>
      <c r="C538" s="5" t="str">
        <f t="shared" si="24"/>
        <v>Nor</v>
      </c>
      <c r="D538" t="s">
        <v>12034</v>
      </c>
      <c r="E538" s="5" t="str">
        <f t="shared" si="25"/>
        <v>Wh-B</v>
      </c>
      <c r="F538">
        <v>596</v>
      </c>
      <c r="G538" s="4">
        <v>596</v>
      </c>
      <c r="H538" s="4">
        <v>71</v>
      </c>
      <c r="I538" s="3">
        <v>123.48</v>
      </c>
      <c r="J538" t="s">
        <v>12307</v>
      </c>
      <c r="K538" t="str">
        <f t="shared" si="26"/>
        <v>Healthy Stock</v>
      </c>
    </row>
    <row r="539" spans="1:11" x14ac:dyDescent="0.3">
      <c r="A539" t="s">
        <v>13083</v>
      </c>
      <c r="B539" t="s">
        <v>13084</v>
      </c>
      <c r="C539" s="5" t="str">
        <f t="shared" si="24"/>
        <v>Matter</v>
      </c>
      <c r="D539" t="s">
        <v>12060</v>
      </c>
      <c r="E539" s="5" t="str">
        <f t="shared" si="25"/>
        <v>Wh-A</v>
      </c>
      <c r="F539">
        <v>675</v>
      </c>
      <c r="G539" s="4">
        <v>675</v>
      </c>
      <c r="H539" s="4">
        <v>111</v>
      </c>
      <c r="I539" s="3">
        <v>329.52</v>
      </c>
      <c r="J539" t="s">
        <v>12424</v>
      </c>
      <c r="K539" t="str">
        <f t="shared" si="26"/>
        <v>Healthy Stock</v>
      </c>
    </row>
    <row r="540" spans="1:11" x14ac:dyDescent="0.3">
      <c r="A540" t="s">
        <v>13085</v>
      </c>
      <c r="B540" t="s">
        <v>13086</v>
      </c>
      <c r="C540" s="5" t="str">
        <f t="shared" si="24"/>
        <v>Raise</v>
      </c>
      <c r="D540" t="s">
        <v>12060</v>
      </c>
      <c r="E540" s="5" t="str">
        <f t="shared" si="25"/>
        <v>Wh-A</v>
      </c>
      <c r="G540" s="4">
        <v>0</v>
      </c>
      <c r="H540" s="4">
        <v>134</v>
      </c>
      <c r="I540" s="3">
        <v>97.92</v>
      </c>
      <c r="J540" t="s">
        <v>12500</v>
      </c>
      <c r="K540" t="str">
        <f t="shared" si="26"/>
        <v>Low Stock - Reorder</v>
      </c>
    </row>
    <row r="541" spans="1:11" x14ac:dyDescent="0.3">
      <c r="A541" t="s">
        <v>13087</v>
      </c>
      <c r="B541" t="s">
        <v>12614</v>
      </c>
      <c r="C541" s="5" t="str">
        <f t="shared" si="24"/>
        <v>Month</v>
      </c>
      <c r="D541" t="s">
        <v>12060</v>
      </c>
      <c r="E541" s="5" t="str">
        <f t="shared" si="25"/>
        <v>Wh-A</v>
      </c>
      <c r="G541" s="4">
        <v>0</v>
      </c>
      <c r="H541" s="4">
        <v>153</v>
      </c>
      <c r="I541" s="3">
        <v>487.3</v>
      </c>
      <c r="J541" t="s">
        <v>12089</v>
      </c>
      <c r="K541" t="str">
        <f t="shared" si="26"/>
        <v>Low Stock - Reorder</v>
      </c>
    </row>
    <row r="542" spans="1:11" x14ac:dyDescent="0.3">
      <c r="A542" t="s">
        <v>13088</v>
      </c>
      <c r="B542" t="s">
        <v>13089</v>
      </c>
      <c r="C542" s="5" t="str">
        <f t="shared" si="24"/>
        <v>Wear</v>
      </c>
      <c r="D542" t="s">
        <v>12038</v>
      </c>
      <c r="E542" s="5" t="str">
        <f t="shared" si="25"/>
        <v>Wh-C</v>
      </c>
      <c r="F542">
        <v>728</v>
      </c>
      <c r="G542" s="4">
        <v>728</v>
      </c>
      <c r="H542" s="4">
        <v>93</v>
      </c>
      <c r="I542" s="3">
        <v>109.51</v>
      </c>
      <c r="J542" t="s">
        <v>12711</v>
      </c>
      <c r="K542" t="str">
        <f t="shared" si="26"/>
        <v>Healthy Stock</v>
      </c>
    </row>
    <row r="543" spans="1:11" x14ac:dyDescent="0.3">
      <c r="A543" t="s">
        <v>13090</v>
      </c>
      <c r="B543" t="s">
        <v>34</v>
      </c>
      <c r="C543" s="5" t="str">
        <f t="shared" si="24"/>
        <v>North</v>
      </c>
      <c r="D543" t="s">
        <v>12034</v>
      </c>
      <c r="E543" s="5" t="str">
        <f t="shared" si="25"/>
        <v>Wh-B</v>
      </c>
      <c r="F543">
        <v>185</v>
      </c>
      <c r="G543" s="4">
        <v>185</v>
      </c>
      <c r="H543" s="4">
        <v>93</v>
      </c>
      <c r="I543" s="3">
        <v>453.64</v>
      </c>
      <c r="J543" t="s">
        <v>12215</v>
      </c>
      <c r="K543" t="str">
        <f t="shared" si="26"/>
        <v>Healthy Stock</v>
      </c>
    </row>
    <row r="544" spans="1:11" x14ac:dyDescent="0.3">
      <c r="A544" t="s">
        <v>13091</v>
      </c>
      <c r="B544" t="s">
        <v>13092</v>
      </c>
      <c r="C544" s="5" t="str">
        <f t="shared" si="24"/>
        <v>Ok</v>
      </c>
      <c r="D544" t="s">
        <v>12042</v>
      </c>
      <c r="E544" s="5" t="str">
        <f t="shared" si="25"/>
        <v>Wh-A</v>
      </c>
      <c r="F544">
        <v>804</v>
      </c>
      <c r="G544" s="4">
        <v>804</v>
      </c>
      <c r="H544" s="4">
        <v>184</v>
      </c>
      <c r="I544" s="3">
        <v>377.54</v>
      </c>
      <c r="J544" t="s">
        <v>12410</v>
      </c>
      <c r="K544" t="str">
        <f t="shared" si="26"/>
        <v>Healthy Stock</v>
      </c>
    </row>
    <row r="545" spans="1:11" x14ac:dyDescent="0.3">
      <c r="A545" t="s">
        <v>13093</v>
      </c>
      <c r="B545" t="s">
        <v>12265</v>
      </c>
      <c r="C545" s="5" t="str">
        <f t="shared" si="24"/>
        <v>And</v>
      </c>
      <c r="D545" t="s">
        <v>12042</v>
      </c>
      <c r="E545" s="5" t="str">
        <f t="shared" si="25"/>
        <v>Wh-A</v>
      </c>
      <c r="G545" s="4">
        <v>0</v>
      </c>
      <c r="H545" s="4">
        <v>103</v>
      </c>
      <c r="I545" s="3">
        <v>294.45999999999998</v>
      </c>
      <c r="J545" t="s">
        <v>12307</v>
      </c>
      <c r="K545" t="str">
        <f t="shared" si="26"/>
        <v>Low Stock - Reorder</v>
      </c>
    </row>
    <row r="546" spans="1:11" x14ac:dyDescent="0.3">
      <c r="A546" t="s">
        <v>13094</v>
      </c>
      <c r="B546" t="s">
        <v>13095</v>
      </c>
      <c r="C546" s="5" t="str">
        <f t="shared" si="24"/>
        <v>Deep</v>
      </c>
      <c r="D546" t="s">
        <v>12034</v>
      </c>
      <c r="E546" s="5" t="str">
        <f t="shared" si="25"/>
        <v>Wh-B</v>
      </c>
      <c r="F546">
        <v>491</v>
      </c>
      <c r="G546" s="4">
        <v>491</v>
      </c>
      <c r="H546" s="4">
        <v>184</v>
      </c>
      <c r="I546" s="3">
        <v>487.6</v>
      </c>
      <c r="J546" t="s">
        <v>12215</v>
      </c>
      <c r="K546" t="str">
        <f t="shared" si="26"/>
        <v>Healthy Stock</v>
      </c>
    </row>
    <row r="547" spans="1:11" x14ac:dyDescent="0.3">
      <c r="A547" t="s">
        <v>13096</v>
      </c>
      <c r="B547" t="s">
        <v>12377</v>
      </c>
      <c r="C547" s="5" t="str">
        <f t="shared" si="24"/>
        <v>Cultural</v>
      </c>
      <c r="D547" t="s">
        <v>12042</v>
      </c>
      <c r="E547" s="5" t="str">
        <f t="shared" si="25"/>
        <v>Wh-A</v>
      </c>
      <c r="F547">
        <v>981</v>
      </c>
      <c r="G547" s="4">
        <v>981</v>
      </c>
      <c r="H547" s="4">
        <v>172</v>
      </c>
      <c r="I547" s="3">
        <v>310.89999999999998</v>
      </c>
      <c r="J547" t="s">
        <v>12275</v>
      </c>
      <c r="K547" t="str">
        <f t="shared" si="26"/>
        <v>Healthy Stock</v>
      </c>
    </row>
    <row r="548" spans="1:11" x14ac:dyDescent="0.3">
      <c r="A548" t="s">
        <v>13097</v>
      </c>
      <c r="B548" t="s">
        <v>13098</v>
      </c>
      <c r="C548" s="5" t="str">
        <f t="shared" si="24"/>
        <v>Always</v>
      </c>
      <c r="D548" t="s">
        <v>12034</v>
      </c>
      <c r="E548" s="5" t="str">
        <f t="shared" si="25"/>
        <v>Wh-B</v>
      </c>
      <c r="F548">
        <v>972</v>
      </c>
      <c r="G548" s="4">
        <v>972</v>
      </c>
      <c r="H548" s="4">
        <v>158</v>
      </c>
      <c r="I548" s="3">
        <v>408.8</v>
      </c>
      <c r="J548" t="s">
        <v>12483</v>
      </c>
      <c r="K548" t="str">
        <f t="shared" si="26"/>
        <v>Healthy Stock</v>
      </c>
    </row>
    <row r="549" spans="1:11" x14ac:dyDescent="0.3">
      <c r="A549" t="s">
        <v>13099</v>
      </c>
      <c r="B549" t="s">
        <v>13100</v>
      </c>
      <c r="C549" s="5" t="str">
        <f t="shared" si="24"/>
        <v>Even</v>
      </c>
      <c r="D549" t="s">
        <v>12034</v>
      </c>
      <c r="E549" s="5" t="str">
        <f t="shared" si="25"/>
        <v>Wh-B</v>
      </c>
      <c r="G549" s="4">
        <v>0</v>
      </c>
      <c r="H549" s="4">
        <v>63</v>
      </c>
      <c r="I549" s="3">
        <v>260.35000000000002</v>
      </c>
      <c r="J549" t="s">
        <v>12210</v>
      </c>
      <c r="K549" t="str">
        <f t="shared" si="26"/>
        <v>Low Stock - Reorder</v>
      </c>
    </row>
    <row r="550" spans="1:11" x14ac:dyDescent="0.3">
      <c r="A550" t="s">
        <v>13101</v>
      </c>
      <c r="B550" t="s">
        <v>12691</v>
      </c>
      <c r="C550" s="5" t="str">
        <f t="shared" si="24"/>
        <v>Because</v>
      </c>
      <c r="D550" t="s">
        <v>12034</v>
      </c>
      <c r="E550" s="5" t="str">
        <f t="shared" si="25"/>
        <v>Wh-B</v>
      </c>
      <c r="F550">
        <v>457</v>
      </c>
      <c r="G550" s="4">
        <v>457</v>
      </c>
      <c r="H550" s="4">
        <v>145</v>
      </c>
      <c r="I550" s="3">
        <v>57.82</v>
      </c>
      <c r="J550" t="s">
        <v>12251</v>
      </c>
      <c r="K550" t="str">
        <f t="shared" si="26"/>
        <v>Healthy Stock</v>
      </c>
    </row>
    <row r="551" spans="1:11" x14ac:dyDescent="0.3">
      <c r="A551" t="s">
        <v>13102</v>
      </c>
      <c r="B551" t="s">
        <v>13103</v>
      </c>
      <c r="C551" s="5" t="str">
        <f t="shared" si="24"/>
        <v>Manage</v>
      </c>
      <c r="D551" t="s">
        <v>12060</v>
      </c>
      <c r="E551" s="5" t="str">
        <f t="shared" si="25"/>
        <v>Wh-A</v>
      </c>
      <c r="G551" s="4">
        <v>0</v>
      </c>
      <c r="H551" s="4">
        <v>189</v>
      </c>
      <c r="I551" s="3">
        <v>154.29</v>
      </c>
      <c r="J551" t="s">
        <v>12243</v>
      </c>
      <c r="K551" t="str">
        <f t="shared" si="26"/>
        <v>Low Stock - Reorder</v>
      </c>
    </row>
    <row r="552" spans="1:11" x14ac:dyDescent="0.3">
      <c r="A552" t="s">
        <v>13104</v>
      </c>
      <c r="B552" t="s">
        <v>12377</v>
      </c>
      <c r="C552" s="5" t="str">
        <f t="shared" si="24"/>
        <v>Cultural</v>
      </c>
      <c r="D552" t="s">
        <v>12034</v>
      </c>
      <c r="E552" s="5" t="str">
        <f t="shared" si="25"/>
        <v>Wh-B</v>
      </c>
      <c r="F552">
        <v>553</v>
      </c>
      <c r="G552" s="4">
        <v>553</v>
      </c>
      <c r="H552" s="4">
        <v>100</v>
      </c>
      <c r="I552" s="3">
        <v>224.91</v>
      </c>
      <c r="J552" t="s">
        <v>12089</v>
      </c>
      <c r="K552" t="str">
        <f t="shared" si="26"/>
        <v>Healthy Stock</v>
      </c>
    </row>
    <row r="553" spans="1:11" x14ac:dyDescent="0.3">
      <c r="A553" t="s">
        <v>13105</v>
      </c>
      <c r="B553" t="s">
        <v>12235</v>
      </c>
      <c r="C553" s="5" t="str">
        <f t="shared" si="24"/>
        <v>Interview</v>
      </c>
      <c r="D553" t="s">
        <v>12042</v>
      </c>
      <c r="E553" s="5" t="str">
        <f t="shared" si="25"/>
        <v>Wh-A</v>
      </c>
      <c r="F553">
        <v>909</v>
      </c>
      <c r="G553" s="4">
        <v>909</v>
      </c>
      <c r="H553" s="4">
        <v>189</v>
      </c>
      <c r="I553" s="3">
        <v>66.03</v>
      </c>
      <c r="J553" t="s">
        <v>12498</v>
      </c>
      <c r="K553" t="str">
        <f t="shared" si="26"/>
        <v>Healthy Stock</v>
      </c>
    </row>
    <row r="554" spans="1:11" x14ac:dyDescent="0.3">
      <c r="A554" t="s">
        <v>13106</v>
      </c>
      <c r="B554" t="s">
        <v>13107</v>
      </c>
      <c r="C554" s="5" t="str">
        <f t="shared" si="24"/>
        <v>Hair</v>
      </c>
      <c r="D554" t="s">
        <v>12034</v>
      </c>
      <c r="E554" s="5" t="str">
        <f t="shared" si="25"/>
        <v>Wh-B</v>
      </c>
      <c r="F554">
        <v>456</v>
      </c>
      <c r="G554" s="4">
        <v>456</v>
      </c>
      <c r="H554" s="4">
        <v>114</v>
      </c>
      <c r="I554" s="3">
        <v>289.56</v>
      </c>
      <c r="J554" t="s">
        <v>12046</v>
      </c>
      <c r="K554" t="str">
        <f t="shared" si="26"/>
        <v>Healthy Stock</v>
      </c>
    </row>
    <row r="555" spans="1:11" x14ac:dyDescent="0.3">
      <c r="A555" t="s">
        <v>13108</v>
      </c>
      <c r="B555" t="s">
        <v>13109</v>
      </c>
      <c r="C555" s="5" t="str">
        <f t="shared" si="24"/>
        <v>Hundred</v>
      </c>
      <c r="D555" t="s">
        <v>12034</v>
      </c>
      <c r="E555" s="5" t="str">
        <f t="shared" si="25"/>
        <v>Wh-B</v>
      </c>
      <c r="G555" s="4">
        <v>0</v>
      </c>
      <c r="H555" s="4">
        <v>130</v>
      </c>
      <c r="I555" s="3">
        <v>157.75</v>
      </c>
      <c r="J555" t="s">
        <v>12083</v>
      </c>
      <c r="K555" t="str">
        <f t="shared" si="26"/>
        <v>Low Stock - Reorder</v>
      </c>
    </row>
    <row r="556" spans="1:11" x14ac:dyDescent="0.3">
      <c r="A556" t="s">
        <v>13110</v>
      </c>
      <c r="B556" t="s">
        <v>13111</v>
      </c>
      <c r="C556" s="5" t="str">
        <f t="shared" si="24"/>
        <v>Laugh</v>
      </c>
      <c r="D556" t="s">
        <v>12042</v>
      </c>
      <c r="E556" s="5" t="str">
        <f t="shared" si="25"/>
        <v>Wh-A</v>
      </c>
      <c r="F556">
        <v>903</v>
      </c>
      <c r="G556" s="4">
        <v>903</v>
      </c>
      <c r="H556" s="4">
        <v>53</v>
      </c>
      <c r="I556" s="3">
        <v>163.83000000000001</v>
      </c>
      <c r="J556" t="s">
        <v>12251</v>
      </c>
      <c r="K556" t="str">
        <f t="shared" si="26"/>
        <v>Healthy Stock</v>
      </c>
    </row>
    <row r="557" spans="1:11" x14ac:dyDescent="0.3">
      <c r="A557" t="s">
        <v>13112</v>
      </c>
      <c r="B557" t="s">
        <v>12967</v>
      </c>
      <c r="C557" s="5" t="str">
        <f t="shared" si="24"/>
        <v>Sister</v>
      </c>
      <c r="D557" t="s">
        <v>12038</v>
      </c>
      <c r="E557" s="5" t="str">
        <f t="shared" si="25"/>
        <v>Wh-C</v>
      </c>
      <c r="F557">
        <v>329</v>
      </c>
      <c r="G557" s="4">
        <v>329</v>
      </c>
      <c r="H557" s="4">
        <v>102</v>
      </c>
      <c r="I557" s="3">
        <v>459.02</v>
      </c>
      <c r="J557" t="s">
        <v>12120</v>
      </c>
      <c r="K557" t="str">
        <f t="shared" si="26"/>
        <v>Healthy Stock</v>
      </c>
    </row>
    <row r="558" spans="1:11" x14ac:dyDescent="0.3">
      <c r="A558" t="s">
        <v>13113</v>
      </c>
      <c r="B558" t="s">
        <v>13114</v>
      </c>
      <c r="C558" s="5" t="str">
        <f t="shared" si="24"/>
        <v>Anyone</v>
      </c>
      <c r="D558" t="s">
        <v>12060</v>
      </c>
      <c r="E558" s="5" t="str">
        <f t="shared" si="25"/>
        <v>Wh-A</v>
      </c>
      <c r="F558">
        <v>683</v>
      </c>
      <c r="G558" s="4">
        <v>683</v>
      </c>
      <c r="H558" s="4">
        <v>180</v>
      </c>
      <c r="I558" s="3">
        <v>18.579999999999998</v>
      </c>
      <c r="J558" t="s">
        <v>12215</v>
      </c>
      <c r="K558" t="str">
        <f t="shared" si="26"/>
        <v>Healthy Stock</v>
      </c>
    </row>
    <row r="559" spans="1:11" x14ac:dyDescent="0.3">
      <c r="A559" t="s">
        <v>13115</v>
      </c>
      <c r="B559" t="s">
        <v>13116</v>
      </c>
      <c r="C559" s="5" t="str">
        <f t="shared" si="24"/>
        <v>Past</v>
      </c>
      <c r="D559" t="s">
        <v>12034</v>
      </c>
      <c r="E559" s="5" t="str">
        <f t="shared" si="25"/>
        <v>Wh-B</v>
      </c>
      <c r="F559">
        <v>578</v>
      </c>
      <c r="G559" s="4">
        <v>578</v>
      </c>
      <c r="H559" s="4">
        <v>182</v>
      </c>
      <c r="I559" s="3">
        <v>496.25</v>
      </c>
      <c r="J559" t="s">
        <v>12516</v>
      </c>
      <c r="K559" t="str">
        <f t="shared" si="26"/>
        <v>Healthy Stock</v>
      </c>
    </row>
    <row r="560" spans="1:11" x14ac:dyDescent="0.3">
      <c r="A560" t="s">
        <v>13117</v>
      </c>
      <c r="B560" t="s">
        <v>13118</v>
      </c>
      <c r="C560" s="5" t="str">
        <f t="shared" si="24"/>
        <v>Training</v>
      </c>
      <c r="D560" t="s">
        <v>12034</v>
      </c>
      <c r="E560" s="5" t="str">
        <f t="shared" si="25"/>
        <v>Wh-B</v>
      </c>
      <c r="G560" s="4">
        <v>0</v>
      </c>
      <c r="H560" s="4">
        <v>175</v>
      </c>
      <c r="I560" s="3">
        <v>243.22</v>
      </c>
      <c r="J560" t="s">
        <v>12120</v>
      </c>
      <c r="K560" t="str">
        <f t="shared" si="26"/>
        <v>Low Stock - Reorder</v>
      </c>
    </row>
    <row r="561" spans="1:11" x14ac:dyDescent="0.3">
      <c r="A561" t="s">
        <v>13119</v>
      </c>
      <c r="B561" t="s">
        <v>12670</v>
      </c>
      <c r="C561" s="5" t="str">
        <f t="shared" si="24"/>
        <v>Forget</v>
      </c>
      <c r="D561" t="s">
        <v>12034</v>
      </c>
      <c r="E561" s="5" t="str">
        <f t="shared" si="25"/>
        <v>Wh-B</v>
      </c>
      <c r="G561" s="4">
        <v>0</v>
      </c>
      <c r="H561" s="4">
        <v>181</v>
      </c>
      <c r="I561" s="3">
        <v>245.73</v>
      </c>
      <c r="J561" t="s">
        <v>12117</v>
      </c>
      <c r="K561" t="str">
        <f t="shared" si="26"/>
        <v>Low Stock - Reorder</v>
      </c>
    </row>
    <row r="562" spans="1:11" x14ac:dyDescent="0.3">
      <c r="A562" t="s">
        <v>13120</v>
      </c>
      <c r="B562" t="s">
        <v>13121</v>
      </c>
      <c r="C562" s="5" t="str">
        <f t="shared" si="24"/>
        <v>Purpose</v>
      </c>
      <c r="D562" t="s">
        <v>12034</v>
      </c>
      <c r="E562" s="5" t="str">
        <f t="shared" si="25"/>
        <v>Wh-B</v>
      </c>
      <c r="F562">
        <v>475</v>
      </c>
      <c r="G562" s="4">
        <v>475</v>
      </c>
      <c r="H562" s="4">
        <v>145</v>
      </c>
      <c r="I562" s="3">
        <v>215.95</v>
      </c>
      <c r="J562" t="s">
        <v>12043</v>
      </c>
      <c r="K562" t="str">
        <f t="shared" si="26"/>
        <v>Healthy Stock</v>
      </c>
    </row>
    <row r="563" spans="1:11" x14ac:dyDescent="0.3">
      <c r="A563" t="s">
        <v>13122</v>
      </c>
      <c r="B563" t="s">
        <v>12369</v>
      </c>
      <c r="C563" s="5" t="str">
        <f t="shared" si="24"/>
        <v>Class</v>
      </c>
      <c r="D563" t="s">
        <v>12060</v>
      </c>
      <c r="E563" s="5" t="str">
        <f t="shared" si="25"/>
        <v>Wh-A</v>
      </c>
      <c r="F563">
        <v>328</v>
      </c>
      <c r="G563" s="4">
        <v>328</v>
      </c>
      <c r="H563" s="4">
        <v>105</v>
      </c>
      <c r="I563" s="3">
        <v>373.03</v>
      </c>
      <c r="J563" t="s">
        <v>12230</v>
      </c>
      <c r="K563" t="str">
        <f t="shared" si="26"/>
        <v>Healthy Stock</v>
      </c>
    </row>
    <row r="564" spans="1:11" x14ac:dyDescent="0.3">
      <c r="A564" t="s">
        <v>13123</v>
      </c>
      <c r="B564" t="s">
        <v>12689</v>
      </c>
      <c r="C564" s="5" t="str">
        <f t="shared" si="24"/>
        <v>Agreement</v>
      </c>
      <c r="D564" t="s">
        <v>12060</v>
      </c>
      <c r="E564" s="5" t="str">
        <f t="shared" si="25"/>
        <v>Wh-A</v>
      </c>
      <c r="G564" s="4">
        <v>0</v>
      </c>
      <c r="H564" s="4">
        <v>156</v>
      </c>
      <c r="I564" s="3">
        <v>342.13</v>
      </c>
      <c r="J564" t="s">
        <v>12114</v>
      </c>
      <c r="K564" t="str">
        <f t="shared" si="26"/>
        <v>Low Stock - Reorder</v>
      </c>
    </row>
    <row r="565" spans="1:11" x14ac:dyDescent="0.3">
      <c r="A565" t="s">
        <v>13124</v>
      </c>
      <c r="B565" t="s">
        <v>12689</v>
      </c>
      <c r="C565" s="5" t="str">
        <f t="shared" si="24"/>
        <v>Agreement</v>
      </c>
      <c r="D565" t="s">
        <v>12060</v>
      </c>
      <c r="E565" s="5" t="str">
        <f t="shared" si="25"/>
        <v>Wh-A</v>
      </c>
      <c r="G565" s="4">
        <v>0</v>
      </c>
      <c r="H565" s="4">
        <v>104</v>
      </c>
      <c r="I565" s="3">
        <v>383.95</v>
      </c>
      <c r="J565" t="s">
        <v>12251</v>
      </c>
      <c r="K565" t="str">
        <f t="shared" si="26"/>
        <v>Low Stock - Reorder</v>
      </c>
    </row>
    <row r="566" spans="1:11" x14ac:dyDescent="0.3">
      <c r="A566" t="s">
        <v>13125</v>
      </c>
      <c r="B566" t="s">
        <v>12300</v>
      </c>
      <c r="C566" s="5" t="str">
        <f t="shared" si="24"/>
        <v>Exist</v>
      </c>
      <c r="D566" t="s">
        <v>12060</v>
      </c>
      <c r="E566" s="5" t="str">
        <f t="shared" si="25"/>
        <v>Wh-A</v>
      </c>
      <c r="F566">
        <v>102</v>
      </c>
      <c r="G566" s="4">
        <v>102</v>
      </c>
      <c r="H566" s="4">
        <v>160</v>
      </c>
      <c r="I566" s="3">
        <v>350</v>
      </c>
      <c r="J566" t="s">
        <v>12307</v>
      </c>
      <c r="K566" t="str">
        <f t="shared" si="26"/>
        <v>Low Stock - Reorder</v>
      </c>
    </row>
    <row r="567" spans="1:11" x14ac:dyDescent="0.3">
      <c r="A567" t="s">
        <v>13126</v>
      </c>
      <c r="B567" t="s">
        <v>13127</v>
      </c>
      <c r="C567" s="5" t="str">
        <f t="shared" si="24"/>
        <v>Soldier</v>
      </c>
      <c r="D567" t="s">
        <v>12038</v>
      </c>
      <c r="E567" s="5" t="str">
        <f t="shared" si="25"/>
        <v>Wh-C</v>
      </c>
      <c r="F567">
        <v>345</v>
      </c>
      <c r="G567" s="4">
        <v>345</v>
      </c>
      <c r="H567" s="4">
        <v>56</v>
      </c>
      <c r="I567" s="3">
        <v>299.51</v>
      </c>
      <c r="J567" t="s">
        <v>12092</v>
      </c>
      <c r="K567" t="str">
        <f t="shared" si="26"/>
        <v>Healthy Stock</v>
      </c>
    </row>
    <row r="568" spans="1:11" x14ac:dyDescent="0.3">
      <c r="A568" t="s">
        <v>13128</v>
      </c>
      <c r="B568" t="s">
        <v>12943</v>
      </c>
      <c r="C568" s="5" t="str">
        <f t="shared" si="24"/>
        <v>Add</v>
      </c>
      <c r="D568" t="s">
        <v>12034</v>
      </c>
      <c r="E568" s="5" t="str">
        <f t="shared" si="25"/>
        <v>Wh-B</v>
      </c>
      <c r="F568">
        <v>743</v>
      </c>
      <c r="G568" s="4">
        <v>743</v>
      </c>
      <c r="H568" s="4">
        <v>98</v>
      </c>
      <c r="I568" s="3">
        <v>131.54</v>
      </c>
      <c r="J568" t="s">
        <v>12516</v>
      </c>
      <c r="K568" t="str">
        <f t="shared" si="26"/>
        <v>Healthy Stock</v>
      </c>
    </row>
    <row r="569" spans="1:11" x14ac:dyDescent="0.3">
      <c r="A569" t="s">
        <v>13129</v>
      </c>
      <c r="B569" t="s">
        <v>12627</v>
      </c>
      <c r="C569" s="5" t="str">
        <f t="shared" si="24"/>
        <v>Test</v>
      </c>
      <c r="D569" t="s">
        <v>12034</v>
      </c>
      <c r="E569" s="5" t="str">
        <f t="shared" si="25"/>
        <v>Wh-B</v>
      </c>
      <c r="G569" s="4">
        <v>0</v>
      </c>
      <c r="H569" s="4">
        <v>69</v>
      </c>
      <c r="I569" s="3">
        <v>486.4</v>
      </c>
      <c r="J569" t="s">
        <v>12171</v>
      </c>
      <c r="K569" t="str">
        <f t="shared" si="26"/>
        <v>Low Stock - Reorder</v>
      </c>
    </row>
    <row r="570" spans="1:11" x14ac:dyDescent="0.3">
      <c r="A570" t="s">
        <v>13130</v>
      </c>
      <c r="B570" t="s">
        <v>13131</v>
      </c>
      <c r="C570" s="5" t="str">
        <f t="shared" si="24"/>
        <v>Human</v>
      </c>
      <c r="D570" t="s">
        <v>12034</v>
      </c>
      <c r="E570" s="5" t="str">
        <f t="shared" si="25"/>
        <v>Wh-B</v>
      </c>
      <c r="F570">
        <v>497</v>
      </c>
      <c r="G570" s="4">
        <v>497</v>
      </c>
      <c r="H570" s="4">
        <v>57</v>
      </c>
      <c r="I570" s="3">
        <v>210.01</v>
      </c>
      <c r="J570" t="s">
        <v>12067</v>
      </c>
      <c r="K570" t="str">
        <f t="shared" si="26"/>
        <v>Healthy Stock</v>
      </c>
    </row>
    <row r="571" spans="1:11" x14ac:dyDescent="0.3">
      <c r="A571" t="s">
        <v>13132</v>
      </c>
      <c r="B571" t="s">
        <v>12725</v>
      </c>
      <c r="C571" s="5" t="str">
        <f t="shared" si="24"/>
        <v>Crime</v>
      </c>
      <c r="D571" t="s">
        <v>12034</v>
      </c>
      <c r="E571" s="5" t="str">
        <f t="shared" si="25"/>
        <v>Wh-B</v>
      </c>
      <c r="F571">
        <v>900</v>
      </c>
      <c r="G571" s="4">
        <v>900</v>
      </c>
      <c r="H571" s="4">
        <v>53</v>
      </c>
      <c r="I571" s="3">
        <v>146.96</v>
      </c>
      <c r="J571" t="s">
        <v>12106</v>
      </c>
      <c r="K571" t="str">
        <f t="shared" si="26"/>
        <v>Healthy Stock</v>
      </c>
    </row>
    <row r="572" spans="1:11" x14ac:dyDescent="0.3">
      <c r="A572" t="s">
        <v>13133</v>
      </c>
      <c r="B572" t="s">
        <v>12653</v>
      </c>
      <c r="C572" s="5" t="str">
        <f t="shared" si="24"/>
        <v>Paper</v>
      </c>
      <c r="D572" t="s">
        <v>12034</v>
      </c>
      <c r="E572" s="5" t="str">
        <f t="shared" si="25"/>
        <v>Wh-B</v>
      </c>
      <c r="G572" s="4">
        <v>0</v>
      </c>
      <c r="H572" s="4">
        <v>86</v>
      </c>
      <c r="I572" s="3">
        <v>404.19</v>
      </c>
      <c r="J572" t="s">
        <v>12046</v>
      </c>
      <c r="K572" t="str">
        <f t="shared" si="26"/>
        <v>Low Stock - Reorder</v>
      </c>
    </row>
    <row r="573" spans="1:11" x14ac:dyDescent="0.3">
      <c r="A573" t="s">
        <v>13134</v>
      </c>
      <c r="B573" t="s">
        <v>12703</v>
      </c>
      <c r="C573" s="5" t="str">
        <f t="shared" si="24"/>
        <v>Go</v>
      </c>
      <c r="D573" t="s">
        <v>12034</v>
      </c>
      <c r="E573" s="5" t="str">
        <f t="shared" si="25"/>
        <v>Wh-B</v>
      </c>
      <c r="G573" s="4">
        <v>0</v>
      </c>
      <c r="H573" s="4">
        <v>164</v>
      </c>
      <c r="I573" s="3">
        <v>487.02</v>
      </c>
      <c r="J573" t="s">
        <v>12219</v>
      </c>
      <c r="K573" t="str">
        <f t="shared" si="26"/>
        <v>Low Stock - Reorder</v>
      </c>
    </row>
    <row r="574" spans="1:11" x14ac:dyDescent="0.3">
      <c r="A574" t="s">
        <v>13135</v>
      </c>
      <c r="B574" t="s">
        <v>13136</v>
      </c>
      <c r="C574" s="5" t="str">
        <f t="shared" si="24"/>
        <v>Family</v>
      </c>
      <c r="D574" t="s">
        <v>12034</v>
      </c>
      <c r="E574" s="5" t="str">
        <f t="shared" si="25"/>
        <v>Wh-B</v>
      </c>
      <c r="G574" s="4">
        <v>0</v>
      </c>
      <c r="H574" s="4">
        <v>193</v>
      </c>
      <c r="I574" s="3">
        <v>138.66</v>
      </c>
      <c r="J574" t="s">
        <v>12132</v>
      </c>
      <c r="K574" t="str">
        <f t="shared" si="26"/>
        <v>Low Stock - Reorder</v>
      </c>
    </row>
    <row r="575" spans="1:11" x14ac:dyDescent="0.3">
      <c r="A575" t="s">
        <v>13137</v>
      </c>
      <c r="B575" t="s">
        <v>12723</v>
      </c>
      <c r="C575" s="5" t="str">
        <f t="shared" si="24"/>
        <v>Which</v>
      </c>
      <c r="D575" t="s">
        <v>12034</v>
      </c>
      <c r="E575" s="5" t="str">
        <f t="shared" si="25"/>
        <v>Wh-B</v>
      </c>
      <c r="G575" s="4">
        <v>0</v>
      </c>
      <c r="H575" s="4">
        <v>132</v>
      </c>
      <c r="I575" s="3">
        <v>35.01</v>
      </c>
      <c r="J575" t="s">
        <v>12248</v>
      </c>
      <c r="K575" t="str">
        <f t="shared" si="26"/>
        <v>Low Stock - Reorder</v>
      </c>
    </row>
    <row r="576" spans="1:11" x14ac:dyDescent="0.3">
      <c r="A576" t="s">
        <v>13138</v>
      </c>
      <c r="B576" t="s">
        <v>13139</v>
      </c>
      <c r="C576" s="5" t="str">
        <f t="shared" si="24"/>
        <v>Focus</v>
      </c>
      <c r="D576" t="s">
        <v>12038</v>
      </c>
      <c r="E576" s="5" t="str">
        <f t="shared" si="25"/>
        <v>Wh-C</v>
      </c>
      <c r="F576">
        <v>854</v>
      </c>
      <c r="G576" s="4">
        <v>854</v>
      </c>
      <c r="H576" s="4">
        <v>197</v>
      </c>
      <c r="I576" s="3">
        <v>331.98</v>
      </c>
      <c r="J576" t="s">
        <v>12150</v>
      </c>
      <c r="K576" t="str">
        <f t="shared" si="26"/>
        <v>Healthy Stock</v>
      </c>
    </row>
    <row r="577" spans="1:11" x14ac:dyDescent="0.3">
      <c r="A577" t="s">
        <v>13140</v>
      </c>
      <c r="B577" t="s">
        <v>12874</v>
      </c>
      <c r="C577" s="5" t="str">
        <f t="shared" si="24"/>
        <v>Media</v>
      </c>
      <c r="D577" t="s">
        <v>12038</v>
      </c>
      <c r="E577" s="5" t="str">
        <f t="shared" si="25"/>
        <v>Wh-C</v>
      </c>
      <c r="F577">
        <v>733</v>
      </c>
      <c r="G577" s="4">
        <v>733</v>
      </c>
      <c r="H577" s="4">
        <v>148</v>
      </c>
      <c r="I577" s="3">
        <v>404.5</v>
      </c>
      <c r="J577" t="s">
        <v>12083</v>
      </c>
      <c r="K577" t="str">
        <f t="shared" si="26"/>
        <v>Healthy Stock</v>
      </c>
    </row>
    <row r="578" spans="1:11" x14ac:dyDescent="0.3">
      <c r="A578" t="s">
        <v>13141</v>
      </c>
      <c r="B578" t="s">
        <v>13142</v>
      </c>
      <c r="C578" s="5" t="str">
        <f t="shared" ref="C578:C641" si="27">PROPER(TRIM(B578))</f>
        <v>Mr</v>
      </c>
      <c r="D578" t="s">
        <v>12060</v>
      </c>
      <c r="E578" s="5" t="str">
        <f t="shared" ref="E578:E641" si="28">PROPER(TRIM(D578))</f>
        <v>Wh-A</v>
      </c>
      <c r="F578">
        <v>132</v>
      </c>
      <c r="G578" s="4">
        <v>132</v>
      </c>
      <c r="H578" s="4">
        <v>165</v>
      </c>
      <c r="I578" s="3">
        <v>493.37</v>
      </c>
      <c r="J578" t="s">
        <v>12239</v>
      </c>
      <c r="K578" t="str">
        <f t="shared" ref="K578:K641" si="29">IF(OR(ISBLANK(G578), G578&lt;=H578), "Low Stock - Reorder", "Healthy Stock")</f>
        <v>Low Stock - Reorder</v>
      </c>
    </row>
    <row r="579" spans="1:11" x14ac:dyDescent="0.3">
      <c r="A579" t="s">
        <v>13143</v>
      </c>
      <c r="B579" t="s">
        <v>12638</v>
      </c>
      <c r="C579" s="5" t="str">
        <f t="shared" si="27"/>
        <v>Particularly</v>
      </c>
      <c r="D579" t="s">
        <v>12060</v>
      </c>
      <c r="E579" s="5" t="str">
        <f t="shared" si="28"/>
        <v>Wh-A</v>
      </c>
      <c r="G579" s="4">
        <v>0</v>
      </c>
      <c r="H579" s="4">
        <v>172</v>
      </c>
      <c r="I579" s="3">
        <v>276.62</v>
      </c>
      <c r="J579" t="s">
        <v>12475</v>
      </c>
      <c r="K579" t="str">
        <f t="shared" si="29"/>
        <v>Low Stock - Reorder</v>
      </c>
    </row>
    <row r="580" spans="1:11" x14ac:dyDescent="0.3">
      <c r="A580" t="s">
        <v>13144</v>
      </c>
      <c r="B580" t="s">
        <v>13145</v>
      </c>
      <c r="C580" s="5" t="str">
        <f t="shared" si="27"/>
        <v>Age</v>
      </c>
      <c r="D580" t="s">
        <v>12060</v>
      </c>
      <c r="E580" s="5" t="str">
        <f t="shared" si="28"/>
        <v>Wh-A</v>
      </c>
      <c r="F580">
        <v>867</v>
      </c>
      <c r="G580" s="4">
        <v>867</v>
      </c>
      <c r="H580" s="4">
        <v>130</v>
      </c>
      <c r="I580" s="3">
        <v>349.19</v>
      </c>
      <c r="J580" t="s">
        <v>12049</v>
      </c>
      <c r="K580" t="str">
        <f t="shared" si="29"/>
        <v>Healthy Stock</v>
      </c>
    </row>
    <row r="581" spans="1:11" x14ac:dyDescent="0.3">
      <c r="A581" t="s">
        <v>13146</v>
      </c>
      <c r="B581" t="s">
        <v>13147</v>
      </c>
      <c r="C581" s="5" t="str">
        <f t="shared" si="27"/>
        <v>Job</v>
      </c>
      <c r="D581" t="s">
        <v>12038</v>
      </c>
      <c r="E581" s="5" t="str">
        <f t="shared" si="28"/>
        <v>Wh-C</v>
      </c>
      <c r="F581">
        <v>11</v>
      </c>
      <c r="G581" s="4">
        <v>11</v>
      </c>
      <c r="H581" s="4">
        <v>195</v>
      </c>
      <c r="I581" s="3">
        <v>304.22000000000003</v>
      </c>
      <c r="J581" t="s">
        <v>12332</v>
      </c>
      <c r="K581" t="str">
        <f t="shared" si="29"/>
        <v>Low Stock - Reorder</v>
      </c>
    </row>
    <row r="582" spans="1:11" x14ac:dyDescent="0.3">
      <c r="A582" t="s">
        <v>13148</v>
      </c>
      <c r="B582" t="s">
        <v>13149</v>
      </c>
      <c r="C582" s="5" t="str">
        <f t="shared" si="27"/>
        <v>Population</v>
      </c>
      <c r="D582" t="s">
        <v>12038</v>
      </c>
      <c r="E582" s="5" t="str">
        <f t="shared" si="28"/>
        <v>Wh-C</v>
      </c>
      <c r="G582" s="4">
        <v>0</v>
      </c>
      <c r="H582" s="4">
        <v>161</v>
      </c>
      <c r="I582" s="3">
        <v>166.69</v>
      </c>
      <c r="J582" t="s">
        <v>12410</v>
      </c>
      <c r="K582" t="str">
        <f t="shared" si="29"/>
        <v>Low Stock - Reorder</v>
      </c>
    </row>
    <row r="583" spans="1:11" x14ac:dyDescent="0.3">
      <c r="A583" t="s">
        <v>13150</v>
      </c>
      <c r="B583" t="s">
        <v>12950</v>
      </c>
      <c r="C583" s="5" t="str">
        <f t="shared" si="27"/>
        <v>Growth</v>
      </c>
      <c r="D583" t="s">
        <v>12042</v>
      </c>
      <c r="E583" s="5" t="str">
        <f t="shared" si="28"/>
        <v>Wh-A</v>
      </c>
      <c r="F583">
        <v>761</v>
      </c>
      <c r="G583" s="4">
        <v>761</v>
      </c>
      <c r="H583" s="4">
        <v>164</v>
      </c>
      <c r="I583" s="3">
        <v>135.44999999999999</v>
      </c>
      <c r="J583" t="s">
        <v>12123</v>
      </c>
      <c r="K583" t="str">
        <f t="shared" si="29"/>
        <v>Healthy Stock</v>
      </c>
    </row>
    <row r="584" spans="1:11" x14ac:dyDescent="0.3">
      <c r="A584" t="s">
        <v>13151</v>
      </c>
      <c r="B584" t="s">
        <v>12542</v>
      </c>
      <c r="C584" s="5" t="str">
        <f t="shared" si="27"/>
        <v>Fish</v>
      </c>
      <c r="D584" t="s">
        <v>12060</v>
      </c>
      <c r="E584" s="5" t="str">
        <f t="shared" si="28"/>
        <v>Wh-A</v>
      </c>
      <c r="G584" s="4">
        <v>0</v>
      </c>
      <c r="H584" s="4">
        <v>116</v>
      </c>
      <c r="I584" s="3">
        <v>32.49</v>
      </c>
      <c r="J584" t="s">
        <v>12086</v>
      </c>
      <c r="K584" t="str">
        <f t="shared" si="29"/>
        <v>Low Stock - Reorder</v>
      </c>
    </row>
    <row r="585" spans="1:11" x14ac:dyDescent="0.3">
      <c r="A585" t="s">
        <v>13152</v>
      </c>
      <c r="B585" t="s">
        <v>13153</v>
      </c>
      <c r="C585" s="5" t="str">
        <f t="shared" si="27"/>
        <v>Box</v>
      </c>
      <c r="D585" t="s">
        <v>12038</v>
      </c>
      <c r="E585" s="5" t="str">
        <f t="shared" si="28"/>
        <v>Wh-C</v>
      </c>
      <c r="F585">
        <v>925</v>
      </c>
      <c r="G585" s="4">
        <v>925</v>
      </c>
      <c r="H585" s="4">
        <v>144</v>
      </c>
      <c r="I585" s="3">
        <v>462</v>
      </c>
      <c r="J585" t="s">
        <v>12478</v>
      </c>
      <c r="K585" t="str">
        <f t="shared" si="29"/>
        <v>Healthy Stock</v>
      </c>
    </row>
    <row r="586" spans="1:11" x14ac:dyDescent="0.3">
      <c r="A586" t="s">
        <v>13154</v>
      </c>
      <c r="B586" t="s">
        <v>13155</v>
      </c>
      <c r="C586" s="5" t="str">
        <f t="shared" si="27"/>
        <v>Now</v>
      </c>
      <c r="D586" t="s">
        <v>12038</v>
      </c>
      <c r="E586" s="5" t="str">
        <f t="shared" si="28"/>
        <v>Wh-C</v>
      </c>
      <c r="G586" s="4">
        <v>0</v>
      </c>
      <c r="H586" s="4">
        <v>121</v>
      </c>
      <c r="I586" s="3">
        <v>9.76</v>
      </c>
      <c r="J586" t="s">
        <v>12464</v>
      </c>
      <c r="K586" t="str">
        <f t="shared" si="29"/>
        <v>Low Stock - Reorder</v>
      </c>
    </row>
    <row r="587" spans="1:11" x14ac:dyDescent="0.3">
      <c r="A587" t="s">
        <v>13156</v>
      </c>
      <c r="B587" t="s">
        <v>12945</v>
      </c>
      <c r="C587" s="5" t="str">
        <f t="shared" si="27"/>
        <v>Treat</v>
      </c>
      <c r="D587" t="s">
        <v>12060</v>
      </c>
      <c r="E587" s="5" t="str">
        <f t="shared" si="28"/>
        <v>Wh-A</v>
      </c>
      <c r="G587" s="4">
        <v>0</v>
      </c>
      <c r="H587" s="4">
        <v>177</v>
      </c>
      <c r="I587" s="3">
        <v>400.45</v>
      </c>
      <c r="J587" t="s">
        <v>12135</v>
      </c>
      <c r="K587" t="str">
        <f t="shared" si="29"/>
        <v>Low Stock - Reorder</v>
      </c>
    </row>
    <row r="588" spans="1:11" x14ac:dyDescent="0.3">
      <c r="A588" t="s">
        <v>13157</v>
      </c>
      <c r="B588" t="s">
        <v>13158</v>
      </c>
      <c r="C588" s="5" t="str">
        <f t="shared" si="27"/>
        <v>Arm</v>
      </c>
      <c r="D588" t="s">
        <v>12034</v>
      </c>
      <c r="E588" s="5" t="str">
        <f t="shared" si="28"/>
        <v>Wh-B</v>
      </c>
      <c r="F588">
        <v>36</v>
      </c>
      <c r="G588" s="4">
        <v>36</v>
      </c>
      <c r="H588" s="4">
        <v>68</v>
      </c>
      <c r="I588" s="3">
        <v>115.92</v>
      </c>
      <c r="J588" t="s">
        <v>12111</v>
      </c>
      <c r="K588" t="str">
        <f t="shared" si="29"/>
        <v>Low Stock - Reorder</v>
      </c>
    </row>
    <row r="589" spans="1:11" x14ac:dyDescent="0.3">
      <c r="A589" t="s">
        <v>13159</v>
      </c>
      <c r="B589" t="s">
        <v>13160</v>
      </c>
      <c r="C589" s="5" t="str">
        <f t="shared" si="27"/>
        <v>Black</v>
      </c>
      <c r="D589" t="s">
        <v>12060</v>
      </c>
      <c r="E589" s="5" t="str">
        <f t="shared" si="28"/>
        <v>Wh-A</v>
      </c>
      <c r="F589">
        <v>310</v>
      </c>
      <c r="G589" s="4">
        <v>310</v>
      </c>
      <c r="H589" s="4">
        <v>139</v>
      </c>
      <c r="I589" s="3">
        <v>370.17</v>
      </c>
      <c r="J589" t="s">
        <v>12067</v>
      </c>
      <c r="K589" t="str">
        <f t="shared" si="29"/>
        <v>Healthy Stock</v>
      </c>
    </row>
    <row r="590" spans="1:11" x14ac:dyDescent="0.3">
      <c r="A590" t="s">
        <v>13161</v>
      </c>
      <c r="B590" t="s">
        <v>13162</v>
      </c>
      <c r="C590" s="5" t="str">
        <f t="shared" si="27"/>
        <v>Field</v>
      </c>
      <c r="D590" t="s">
        <v>12060</v>
      </c>
      <c r="E590" s="5" t="str">
        <f t="shared" si="28"/>
        <v>Wh-A</v>
      </c>
      <c r="G590" s="4">
        <v>0</v>
      </c>
      <c r="H590" s="4">
        <v>54</v>
      </c>
      <c r="I590" s="3">
        <v>287.60000000000002</v>
      </c>
      <c r="J590" t="s">
        <v>12111</v>
      </c>
      <c r="K590" t="str">
        <f t="shared" si="29"/>
        <v>Low Stock - Reorder</v>
      </c>
    </row>
    <row r="591" spans="1:11" x14ac:dyDescent="0.3">
      <c r="A591" t="s">
        <v>13163</v>
      </c>
      <c r="B591" t="s">
        <v>13164</v>
      </c>
      <c r="C591" s="5" t="str">
        <f t="shared" si="27"/>
        <v>High</v>
      </c>
      <c r="D591" t="s">
        <v>12038</v>
      </c>
      <c r="E591" s="5" t="str">
        <f t="shared" si="28"/>
        <v>Wh-C</v>
      </c>
      <c r="G591" s="4">
        <v>0</v>
      </c>
      <c r="H591" s="4">
        <v>141</v>
      </c>
      <c r="I591" s="3">
        <v>158.12</v>
      </c>
      <c r="J591" t="s">
        <v>12111</v>
      </c>
      <c r="K591" t="str">
        <f t="shared" si="29"/>
        <v>Low Stock - Reorder</v>
      </c>
    </row>
    <row r="592" spans="1:11" x14ac:dyDescent="0.3">
      <c r="A592" t="s">
        <v>13165</v>
      </c>
      <c r="B592" t="s">
        <v>13166</v>
      </c>
      <c r="C592" s="5" t="str">
        <f t="shared" si="27"/>
        <v>Act</v>
      </c>
      <c r="D592" t="s">
        <v>12060</v>
      </c>
      <c r="E592" s="5" t="str">
        <f t="shared" si="28"/>
        <v>Wh-A</v>
      </c>
      <c r="F592">
        <v>999</v>
      </c>
      <c r="G592" s="4">
        <v>999</v>
      </c>
      <c r="H592" s="4">
        <v>53</v>
      </c>
      <c r="I592" s="3">
        <v>24.9</v>
      </c>
      <c r="J592" t="s">
        <v>12043</v>
      </c>
      <c r="K592" t="str">
        <f t="shared" si="29"/>
        <v>Healthy Stock</v>
      </c>
    </row>
    <row r="593" spans="1:11" x14ac:dyDescent="0.3">
      <c r="A593" t="s">
        <v>13167</v>
      </c>
      <c r="B593" t="s">
        <v>13168</v>
      </c>
      <c r="C593" s="5" t="str">
        <f t="shared" si="27"/>
        <v>Economy</v>
      </c>
      <c r="D593" t="s">
        <v>12060</v>
      </c>
      <c r="E593" s="5" t="str">
        <f t="shared" si="28"/>
        <v>Wh-A</v>
      </c>
      <c r="G593" s="4">
        <v>0</v>
      </c>
      <c r="H593" s="4">
        <v>155</v>
      </c>
      <c r="I593" s="3">
        <v>131.16</v>
      </c>
      <c r="J593" t="s">
        <v>12117</v>
      </c>
      <c r="K593" t="str">
        <f t="shared" si="29"/>
        <v>Low Stock - Reorder</v>
      </c>
    </row>
    <row r="594" spans="1:11" x14ac:dyDescent="0.3">
      <c r="A594" t="s">
        <v>13169</v>
      </c>
      <c r="B594" t="s">
        <v>13170</v>
      </c>
      <c r="C594" s="5" t="str">
        <f t="shared" si="27"/>
        <v>By</v>
      </c>
      <c r="D594" t="s">
        <v>12038</v>
      </c>
      <c r="E594" s="5" t="str">
        <f t="shared" si="28"/>
        <v>Wh-C</v>
      </c>
      <c r="G594" s="4">
        <v>0</v>
      </c>
      <c r="H594" s="4">
        <v>148</v>
      </c>
      <c r="I594" s="3">
        <v>266.57</v>
      </c>
      <c r="J594" t="s">
        <v>12200</v>
      </c>
      <c r="K594" t="str">
        <f t="shared" si="29"/>
        <v>Low Stock - Reorder</v>
      </c>
    </row>
    <row r="595" spans="1:11" x14ac:dyDescent="0.3">
      <c r="A595" t="s">
        <v>13171</v>
      </c>
      <c r="B595" t="s">
        <v>13172</v>
      </c>
      <c r="C595" s="5" t="str">
        <f t="shared" si="27"/>
        <v>Certainly</v>
      </c>
      <c r="D595" t="s">
        <v>12038</v>
      </c>
      <c r="E595" s="5" t="str">
        <f t="shared" si="28"/>
        <v>Wh-C</v>
      </c>
      <c r="G595" s="4">
        <v>0</v>
      </c>
      <c r="H595" s="4">
        <v>139</v>
      </c>
      <c r="I595" s="3">
        <v>89.35</v>
      </c>
      <c r="J595" t="s">
        <v>12153</v>
      </c>
      <c r="K595" t="str">
        <f t="shared" si="29"/>
        <v>Low Stock - Reorder</v>
      </c>
    </row>
    <row r="596" spans="1:11" x14ac:dyDescent="0.3">
      <c r="A596" t="s">
        <v>13173</v>
      </c>
      <c r="B596" t="s">
        <v>12841</v>
      </c>
      <c r="C596" s="5" t="str">
        <f t="shared" si="27"/>
        <v>Happen</v>
      </c>
      <c r="D596" t="s">
        <v>12060</v>
      </c>
      <c r="E596" s="5" t="str">
        <f t="shared" si="28"/>
        <v>Wh-A</v>
      </c>
      <c r="F596">
        <v>288</v>
      </c>
      <c r="G596" s="4">
        <v>288</v>
      </c>
      <c r="H596" s="4">
        <v>122</v>
      </c>
      <c r="I596" s="3">
        <v>201.18</v>
      </c>
      <c r="J596" t="s">
        <v>12343</v>
      </c>
      <c r="K596" t="str">
        <f t="shared" si="29"/>
        <v>Healthy Stock</v>
      </c>
    </row>
    <row r="597" spans="1:11" x14ac:dyDescent="0.3">
      <c r="A597" t="s">
        <v>13174</v>
      </c>
      <c r="B597" t="s">
        <v>13175</v>
      </c>
      <c r="C597" s="5" t="str">
        <f t="shared" si="27"/>
        <v>For</v>
      </c>
      <c r="D597" t="s">
        <v>12038</v>
      </c>
      <c r="E597" s="5" t="str">
        <f t="shared" si="28"/>
        <v>Wh-C</v>
      </c>
      <c r="G597" s="4">
        <v>0</v>
      </c>
      <c r="H597" s="4">
        <v>65</v>
      </c>
      <c r="I597" s="3">
        <v>46.16</v>
      </c>
      <c r="J597" t="s">
        <v>12509</v>
      </c>
      <c r="K597" t="str">
        <f t="shared" si="29"/>
        <v>Low Stock - Reorder</v>
      </c>
    </row>
    <row r="598" spans="1:11" x14ac:dyDescent="0.3">
      <c r="A598" t="s">
        <v>13176</v>
      </c>
      <c r="B598" t="s">
        <v>12817</v>
      </c>
      <c r="C598" s="5" t="str">
        <f t="shared" si="27"/>
        <v>These</v>
      </c>
      <c r="D598" t="s">
        <v>12060</v>
      </c>
      <c r="E598" s="5" t="str">
        <f t="shared" si="28"/>
        <v>Wh-A</v>
      </c>
      <c r="G598" s="4">
        <v>0</v>
      </c>
      <c r="H598" s="4">
        <v>134</v>
      </c>
      <c r="I598" s="3">
        <v>370.55</v>
      </c>
      <c r="J598" t="s">
        <v>12596</v>
      </c>
      <c r="K598" t="str">
        <f t="shared" si="29"/>
        <v>Low Stock - Reorder</v>
      </c>
    </row>
    <row r="599" spans="1:11" x14ac:dyDescent="0.3">
      <c r="A599" t="s">
        <v>13177</v>
      </c>
      <c r="B599" t="s">
        <v>13178</v>
      </c>
      <c r="C599" s="5" t="str">
        <f t="shared" si="27"/>
        <v>Full</v>
      </c>
      <c r="D599" t="s">
        <v>12060</v>
      </c>
      <c r="E599" s="5" t="str">
        <f t="shared" si="28"/>
        <v>Wh-A</v>
      </c>
      <c r="F599">
        <v>174</v>
      </c>
      <c r="G599" s="4">
        <v>174</v>
      </c>
      <c r="H599" s="4">
        <v>148</v>
      </c>
      <c r="I599" s="3">
        <v>179.69</v>
      </c>
      <c r="J599" t="s">
        <v>12097</v>
      </c>
      <c r="K599" t="str">
        <f t="shared" si="29"/>
        <v>Healthy Stock</v>
      </c>
    </row>
    <row r="600" spans="1:11" x14ac:dyDescent="0.3">
      <c r="A600" t="s">
        <v>13179</v>
      </c>
      <c r="B600" t="s">
        <v>13180</v>
      </c>
      <c r="C600" s="5" t="str">
        <f t="shared" si="27"/>
        <v>Fight</v>
      </c>
      <c r="D600" t="s">
        <v>12038</v>
      </c>
      <c r="E600" s="5" t="str">
        <f t="shared" si="28"/>
        <v>Wh-C</v>
      </c>
      <c r="F600">
        <v>61</v>
      </c>
      <c r="G600" s="4">
        <v>61</v>
      </c>
      <c r="H600" s="4">
        <v>144</v>
      </c>
      <c r="I600" s="3">
        <v>285.24</v>
      </c>
      <c r="J600" t="s">
        <v>12194</v>
      </c>
      <c r="K600" t="str">
        <f t="shared" si="29"/>
        <v>Low Stock - Reorder</v>
      </c>
    </row>
    <row r="601" spans="1:11" x14ac:dyDescent="0.3">
      <c r="A601" t="s">
        <v>13181</v>
      </c>
      <c r="B601" t="s">
        <v>13182</v>
      </c>
      <c r="C601" s="5" t="str">
        <f t="shared" si="27"/>
        <v>Too</v>
      </c>
      <c r="D601" t="s">
        <v>12060</v>
      </c>
      <c r="E601" s="5" t="str">
        <f t="shared" si="28"/>
        <v>Wh-A</v>
      </c>
      <c r="F601">
        <v>315</v>
      </c>
      <c r="G601" s="4">
        <v>315</v>
      </c>
      <c r="H601" s="4">
        <v>77</v>
      </c>
      <c r="I601" s="3">
        <v>172.41</v>
      </c>
      <c r="J601" t="s">
        <v>12156</v>
      </c>
      <c r="K601" t="str">
        <f t="shared" si="29"/>
        <v>Healthy Stock</v>
      </c>
    </row>
    <row r="602" spans="1:11" x14ac:dyDescent="0.3">
      <c r="A602" t="s">
        <v>13183</v>
      </c>
      <c r="B602" t="s">
        <v>13184</v>
      </c>
      <c r="C602" s="5" t="str">
        <f t="shared" si="27"/>
        <v>Put</v>
      </c>
      <c r="D602" t="s">
        <v>12042</v>
      </c>
      <c r="E602" s="5" t="str">
        <f t="shared" si="28"/>
        <v>Wh-A</v>
      </c>
      <c r="F602">
        <v>888</v>
      </c>
      <c r="G602" s="4">
        <v>888</v>
      </c>
      <c r="H602" s="4">
        <v>177</v>
      </c>
      <c r="I602" s="3">
        <v>132.08000000000001</v>
      </c>
      <c r="J602" t="s">
        <v>12743</v>
      </c>
      <c r="K602" t="str">
        <f t="shared" si="29"/>
        <v>Healthy Stock</v>
      </c>
    </row>
    <row r="603" spans="1:11" x14ac:dyDescent="0.3">
      <c r="A603" t="s">
        <v>13185</v>
      </c>
      <c r="B603" t="s">
        <v>13186</v>
      </c>
      <c r="C603" s="5" t="str">
        <f t="shared" si="27"/>
        <v>Store</v>
      </c>
      <c r="D603" t="s">
        <v>12042</v>
      </c>
      <c r="E603" s="5" t="str">
        <f t="shared" si="28"/>
        <v>Wh-A</v>
      </c>
      <c r="G603" s="4">
        <v>0</v>
      </c>
      <c r="H603" s="4">
        <v>173</v>
      </c>
      <c r="I603" s="3">
        <v>474.96</v>
      </c>
      <c r="J603" t="s">
        <v>12132</v>
      </c>
      <c r="K603" t="str">
        <f t="shared" si="29"/>
        <v>Low Stock - Reorder</v>
      </c>
    </row>
    <row r="604" spans="1:11" x14ac:dyDescent="0.3">
      <c r="A604" t="s">
        <v>13187</v>
      </c>
      <c r="B604" t="s">
        <v>13188</v>
      </c>
      <c r="C604" s="5" t="str">
        <f t="shared" si="27"/>
        <v>Week</v>
      </c>
      <c r="D604" t="s">
        <v>12042</v>
      </c>
      <c r="E604" s="5" t="str">
        <f t="shared" si="28"/>
        <v>Wh-A</v>
      </c>
      <c r="F604">
        <v>899</v>
      </c>
      <c r="G604" s="4">
        <v>899</v>
      </c>
      <c r="H604" s="4">
        <v>75</v>
      </c>
      <c r="I604" s="3">
        <v>314.79000000000002</v>
      </c>
      <c r="J604" t="s">
        <v>12138</v>
      </c>
      <c r="K604" t="str">
        <f t="shared" si="29"/>
        <v>Healthy Stock</v>
      </c>
    </row>
    <row r="605" spans="1:11" x14ac:dyDescent="0.3">
      <c r="A605" t="s">
        <v>13189</v>
      </c>
      <c r="B605" t="s">
        <v>13190</v>
      </c>
      <c r="C605" s="5" t="str">
        <f t="shared" si="27"/>
        <v>Heart</v>
      </c>
      <c r="D605" t="s">
        <v>12034</v>
      </c>
      <c r="E605" s="5" t="str">
        <f t="shared" si="28"/>
        <v>Wh-B</v>
      </c>
      <c r="F605">
        <v>795</v>
      </c>
      <c r="G605" s="4">
        <v>795</v>
      </c>
      <c r="H605" s="4">
        <v>113</v>
      </c>
      <c r="I605" s="3">
        <v>65.209999999999994</v>
      </c>
      <c r="J605" t="s">
        <v>12470</v>
      </c>
      <c r="K605" t="str">
        <f t="shared" si="29"/>
        <v>Healthy Stock</v>
      </c>
    </row>
    <row r="606" spans="1:11" x14ac:dyDescent="0.3">
      <c r="A606" t="s">
        <v>13191</v>
      </c>
      <c r="B606" t="s">
        <v>13192</v>
      </c>
      <c r="C606" s="5" t="str">
        <f t="shared" si="27"/>
        <v>Employee</v>
      </c>
      <c r="D606" t="s">
        <v>12042</v>
      </c>
      <c r="E606" s="5" t="str">
        <f t="shared" si="28"/>
        <v>Wh-A</v>
      </c>
      <c r="F606">
        <v>483</v>
      </c>
      <c r="G606" s="4">
        <v>483</v>
      </c>
      <c r="H606" s="4">
        <v>91</v>
      </c>
      <c r="I606" s="3">
        <v>184.3</v>
      </c>
      <c r="J606" t="s">
        <v>12973</v>
      </c>
      <c r="K606" t="str">
        <f t="shared" si="29"/>
        <v>Healthy Stock</v>
      </c>
    </row>
    <row r="607" spans="1:11" x14ac:dyDescent="0.3">
      <c r="A607" t="s">
        <v>13193</v>
      </c>
      <c r="B607" t="s">
        <v>12680</v>
      </c>
      <c r="C607" s="5" t="str">
        <f t="shared" si="27"/>
        <v>Thing</v>
      </c>
      <c r="D607" t="s">
        <v>12060</v>
      </c>
      <c r="E607" s="5" t="str">
        <f t="shared" si="28"/>
        <v>Wh-A</v>
      </c>
      <c r="G607" s="4">
        <v>0</v>
      </c>
      <c r="H607" s="4">
        <v>124</v>
      </c>
      <c r="I607" s="3">
        <v>142.63999999999999</v>
      </c>
      <c r="J607" t="s">
        <v>12225</v>
      </c>
      <c r="K607" t="str">
        <f t="shared" si="29"/>
        <v>Low Stock - Reorder</v>
      </c>
    </row>
    <row r="608" spans="1:11" x14ac:dyDescent="0.3">
      <c r="A608" t="s">
        <v>13194</v>
      </c>
      <c r="B608" t="s">
        <v>12972</v>
      </c>
      <c r="C608" s="5" t="str">
        <f t="shared" si="27"/>
        <v>Perhaps</v>
      </c>
      <c r="D608" t="s">
        <v>12042</v>
      </c>
      <c r="E608" s="5" t="str">
        <f t="shared" si="28"/>
        <v>Wh-A</v>
      </c>
      <c r="G608" s="4">
        <v>0</v>
      </c>
      <c r="H608" s="4">
        <v>179</v>
      </c>
      <c r="I608" s="3">
        <v>305.43</v>
      </c>
      <c r="J608" t="s">
        <v>12500</v>
      </c>
      <c r="K608" t="str">
        <f t="shared" si="29"/>
        <v>Low Stock - Reorder</v>
      </c>
    </row>
    <row r="609" spans="1:11" x14ac:dyDescent="0.3">
      <c r="A609" t="s">
        <v>13195</v>
      </c>
      <c r="B609" t="s">
        <v>13196</v>
      </c>
      <c r="C609" s="5" t="str">
        <f t="shared" si="27"/>
        <v>True</v>
      </c>
      <c r="D609" t="s">
        <v>12034</v>
      </c>
      <c r="E609" s="5" t="str">
        <f t="shared" si="28"/>
        <v>Wh-B</v>
      </c>
      <c r="G609" s="4">
        <v>0</v>
      </c>
      <c r="H609" s="4">
        <v>71</v>
      </c>
      <c r="I609" s="3">
        <v>471.03</v>
      </c>
      <c r="J609" t="s">
        <v>12185</v>
      </c>
      <c r="K609" t="str">
        <f t="shared" si="29"/>
        <v>Low Stock - Reorder</v>
      </c>
    </row>
    <row r="610" spans="1:11" x14ac:dyDescent="0.3">
      <c r="A610" t="s">
        <v>13197</v>
      </c>
      <c r="B610" t="s">
        <v>13198</v>
      </c>
      <c r="C610" s="5" t="str">
        <f t="shared" si="27"/>
        <v>Partner</v>
      </c>
      <c r="D610" t="s">
        <v>12034</v>
      </c>
      <c r="E610" s="5" t="str">
        <f t="shared" si="28"/>
        <v>Wh-B</v>
      </c>
      <c r="F610">
        <v>189</v>
      </c>
      <c r="G610" s="4">
        <v>189</v>
      </c>
      <c r="H610" s="4">
        <v>72</v>
      </c>
      <c r="I610" s="3">
        <v>428.81</v>
      </c>
      <c r="J610" t="s">
        <v>12054</v>
      </c>
      <c r="K610" t="str">
        <f t="shared" si="29"/>
        <v>Healthy Stock</v>
      </c>
    </row>
    <row r="611" spans="1:11" x14ac:dyDescent="0.3">
      <c r="A611" t="s">
        <v>13199</v>
      </c>
      <c r="B611" t="s">
        <v>12033</v>
      </c>
      <c r="C611" s="5" t="str">
        <f t="shared" si="27"/>
        <v>Man</v>
      </c>
      <c r="D611" t="s">
        <v>12042</v>
      </c>
      <c r="E611" s="5" t="str">
        <f t="shared" si="28"/>
        <v>Wh-A</v>
      </c>
      <c r="F611">
        <v>647</v>
      </c>
      <c r="G611" s="4">
        <v>647</v>
      </c>
      <c r="H611" s="4">
        <v>119</v>
      </c>
      <c r="I611" s="3">
        <v>471.15</v>
      </c>
      <c r="J611" t="s">
        <v>12097</v>
      </c>
      <c r="K611" t="str">
        <f t="shared" si="29"/>
        <v>Healthy Stock</v>
      </c>
    </row>
    <row r="612" spans="1:11" x14ac:dyDescent="0.3">
      <c r="A612" t="s">
        <v>13200</v>
      </c>
      <c r="B612" t="s">
        <v>12356</v>
      </c>
      <c r="C612" s="5" t="str">
        <f t="shared" si="27"/>
        <v>Blood</v>
      </c>
      <c r="D612" t="s">
        <v>12038</v>
      </c>
      <c r="E612" s="5" t="str">
        <f t="shared" si="28"/>
        <v>Wh-C</v>
      </c>
      <c r="G612" s="4">
        <v>0</v>
      </c>
      <c r="H612" s="4">
        <v>90</v>
      </c>
      <c r="I612" s="3">
        <v>391.66</v>
      </c>
      <c r="J612" t="s">
        <v>12470</v>
      </c>
      <c r="K612" t="str">
        <f t="shared" si="29"/>
        <v>Low Stock - Reorder</v>
      </c>
    </row>
    <row r="613" spans="1:11" x14ac:dyDescent="0.3">
      <c r="A613" t="s">
        <v>13201</v>
      </c>
      <c r="B613" t="s">
        <v>12931</v>
      </c>
      <c r="C613" s="5" t="str">
        <f t="shared" si="27"/>
        <v>Would</v>
      </c>
      <c r="D613" t="s">
        <v>12038</v>
      </c>
      <c r="E613" s="5" t="str">
        <f t="shared" si="28"/>
        <v>Wh-C</v>
      </c>
      <c r="F613">
        <v>588</v>
      </c>
      <c r="G613" s="4">
        <v>588</v>
      </c>
      <c r="H613" s="4">
        <v>118</v>
      </c>
      <c r="I613" s="3">
        <v>458.15</v>
      </c>
      <c r="J613" t="s">
        <v>12219</v>
      </c>
      <c r="K613" t="str">
        <f t="shared" si="29"/>
        <v>Healthy Stock</v>
      </c>
    </row>
    <row r="614" spans="1:11" x14ac:dyDescent="0.3">
      <c r="A614" t="s">
        <v>13202</v>
      </c>
      <c r="B614" t="s">
        <v>13203</v>
      </c>
      <c r="C614" s="5" t="str">
        <f t="shared" si="27"/>
        <v>Prove</v>
      </c>
      <c r="D614" t="s">
        <v>12038</v>
      </c>
      <c r="E614" s="5" t="str">
        <f t="shared" si="28"/>
        <v>Wh-C</v>
      </c>
      <c r="F614">
        <v>20</v>
      </c>
      <c r="G614" s="4">
        <v>20</v>
      </c>
      <c r="H614" s="4">
        <v>197</v>
      </c>
      <c r="I614" s="3">
        <v>331.97</v>
      </c>
      <c r="J614" t="s">
        <v>12080</v>
      </c>
      <c r="K614" t="str">
        <f t="shared" si="29"/>
        <v>Low Stock - Reorder</v>
      </c>
    </row>
    <row r="615" spans="1:11" x14ac:dyDescent="0.3">
      <c r="A615" t="s">
        <v>13204</v>
      </c>
      <c r="B615" t="s">
        <v>12693</v>
      </c>
      <c r="C615" s="5" t="str">
        <f t="shared" si="27"/>
        <v>Assume</v>
      </c>
      <c r="D615" t="s">
        <v>12038</v>
      </c>
      <c r="E615" s="5" t="str">
        <f t="shared" si="28"/>
        <v>Wh-C</v>
      </c>
      <c r="G615" s="4">
        <v>0</v>
      </c>
      <c r="H615" s="4">
        <v>153</v>
      </c>
      <c r="I615" s="3">
        <v>121.14</v>
      </c>
      <c r="J615" t="s">
        <v>12189</v>
      </c>
      <c r="K615" t="str">
        <f t="shared" si="29"/>
        <v>Low Stock - Reorder</v>
      </c>
    </row>
    <row r="616" spans="1:11" x14ac:dyDescent="0.3">
      <c r="A616" t="s">
        <v>13205</v>
      </c>
      <c r="B616" t="s">
        <v>12940</v>
      </c>
      <c r="C616" s="5" t="str">
        <f t="shared" si="27"/>
        <v>Another</v>
      </c>
      <c r="D616" t="s">
        <v>12034</v>
      </c>
      <c r="E616" s="5" t="str">
        <f t="shared" si="28"/>
        <v>Wh-B</v>
      </c>
      <c r="G616" s="4">
        <v>0</v>
      </c>
      <c r="H616" s="4">
        <v>193</v>
      </c>
      <c r="I616" s="3">
        <v>372.02</v>
      </c>
      <c r="J616" t="s">
        <v>12142</v>
      </c>
      <c r="K616" t="str">
        <f t="shared" si="29"/>
        <v>Low Stock - Reorder</v>
      </c>
    </row>
    <row r="617" spans="1:11" x14ac:dyDescent="0.3">
      <c r="A617" t="s">
        <v>13206</v>
      </c>
      <c r="B617" t="s">
        <v>12676</v>
      </c>
      <c r="C617" s="5" t="str">
        <f t="shared" si="27"/>
        <v>Evidence</v>
      </c>
      <c r="D617" t="s">
        <v>12042</v>
      </c>
      <c r="E617" s="5" t="str">
        <f t="shared" si="28"/>
        <v>Wh-A</v>
      </c>
      <c r="F617">
        <v>573</v>
      </c>
      <c r="G617" s="4">
        <v>573</v>
      </c>
      <c r="H617" s="4">
        <v>172</v>
      </c>
      <c r="I617" s="3">
        <v>377.21</v>
      </c>
      <c r="J617" t="s">
        <v>12132</v>
      </c>
      <c r="K617" t="str">
        <f t="shared" si="29"/>
        <v>Healthy Stock</v>
      </c>
    </row>
    <row r="618" spans="1:11" x14ac:dyDescent="0.3">
      <c r="A618" t="s">
        <v>13207</v>
      </c>
      <c r="B618" t="s">
        <v>13208</v>
      </c>
      <c r="C618" s="5" t="str">
        <f t="shared" si="27"/>
        <v>Generation</v>
      </c>
      <c r="D618" t="s">
        <v>12042</v>
      </c>
      <c r="E618" s="5" t="str">
        <f t="shared" si="28"/>
        <v>Wh-A</v>
      </c>
      <c r="G618" s="4">
        <v>0</v>
      </c>
      <c r="H618" s="4">
        <v>157</v>
      </c>
      <c r="I618" s="3">
        <v>402.39</v>
      </c>
      <c r="J618" t="s">
        <v>12070</v>
      </c>
      <c r="K618" t="str">
        <f t="shared" si="29"/>
        <v>Low Stock - Reorder</v>
      </c>
    </row>
    <row r="619" spans="1:11" x14ac:dyDescent="0.3">
      <c r="A619" t="s">
        <v>13209</v>
      </c>
      <c r="B619" t="s">
        <v>12283</v>
      </c>
      <c r="C619" s="5" t="str">
        <f t="shared" si="27"/>
        <v>Spring</v>
      </c>
      <c r="D619" t="s">
        <v>12042</v>
      </c>
      <c r="E619" s="5" t="str">
        <f t="shared" si="28"/>
        <v>Wh-A</v>
      </c>
      <c r="F619">
        <v>947</v>
      </c>
      <c r="G619" s="4">
        <v>947</v>
      </c>
      <c r="H619" s="4">
        <v>165</v>
      </c>
      <c r="I619" s="3">
        <v>267.91000000000003</v>
      </c>
      <c r="J619" t="s">
        <v>12272</v>
      </c>
      <c r="K619" t="str">
        <f t="shared" si="29"/>
        <v>Healthy Stock</v>
      </c>
    </row>
    <row r="620" spans="1:11" x14ac:dyDescent="0.3">
      <c r="A620" t="s">
        <v>13210</v>
      </c>
      <c r="B620" t="s">
        <v>12568</v>
      </c>
      <c r="C620" s="5" t="str">
        <f t="shared" si="27"/>
        <v>Cell</v>
      </c>
      <c r="D620" t="s">
        <v>12034</v>
      </c>
      <c r="E620" s="5" t="str">
        <f t="shared" si="28"/>
        <v>Wh-B</v>
      </c>
      <c r="F620">
        <v>280</v>
      </c>
      <c r="G620" s="4">
        <v>280</v>
      </c>
      <c r="H620" s="4">
        <v>139</v>
      </c>
      <c r="I620" s="3">
        <v>60.2</v>
      </c>
      <c r="J620" t="s">
        <v>12057</v>
      </c>
      <c r="K620" t="str">
        <f t="shared" si="29"/>
        <v>Healthy Stock</v>
      </c>
    </row>
    <row r="621" spans="1:11" x14ac:dyDescent="0.3">
      <c r="A621" t="s">
        <v>13211</v>
      </c>
      <c r="B621" t="s">
        <v>12759</v>
      </c>
      <c r="C621" s="5" t="str">
        <f t="shared" si="27"/>
        <v>Factor</v>
      </c>
      <c r="D621" t="s">
        <v>12042</v>
      </c>
      <c r="E621" s="5" t="str">
        <f t="shared" si="28"/>
        <v>Wh-A</v>
      </c>
      <c r="G621" s="4">
        <v>0</v>
      </c>
      <c r="H621" s="4">
        <v>82</v>
      </c>
      <c r="I621" s="3">
        <v>424.11</v>
      </c>
      <c r="J621" t="s">
        <v>12070</v>
      </c>
      <c r="K621" t="str">
        <f t="shared" si="29"/>
        <v>Low Stock - Reorder</v>
      </c>
    </row>
    <row r="622" spans="1:11" x14ac:dyDescent="0.3">
      <c r="A622" t="s">
        <v>13212</v>
      </c>
      <c r="B622" t="s">
        <v>12170</v>
      </c>
      <c r="C622" s="5" t="str">
        <f t="shared" si="27"/>
        <v>Experience</v>
      </c>
      <c r="D622" t="s">
        <v>12042</v>
      </c>
      <c r="E622" s="5" t="str">
        <f t="shared" si="28"/>
        <v>Wh-A</v>
      </c>
      <c r="G622" s="4">
        <v>0</v>
      </c>
      <c r="H622" s="4">
        <v>161</v>
      </c>
      <c r="I622" s="3">
        <v>404.33</v>
      </c>
      <c r="J622" t="s">
        <v>12197</v>
      </c>
      <c r="K622" t="str">
        <f t="shared" si="29"/>
        <v>Low Stock - Reorder</v>
      </c>
    </row>
    <row r="623" spans="1:11" x14ac:dyDescent="0.3">
      <c r="A623" t="s">
        <v>13213</v>
      </c>
      <c r="B623" t="s">
        <v>12797</v>
      </c>
      <c r="C623" s="5" t="str">
        <f t="shared" si="27"/>
        <v>During</v>
      </c>
      <c r="D623" t="s">
        <v>12042</v>
      </c>
      <c r="E623" s="5" t="str">
        <f t="shared" si="28"/>
        <v>Wh-A</v>
      </c>
      <c r="G623" s="4">
        <v>0</v>
      </c>
      <c r="H623" s="4">
        <v>64</v>
      </c>
      <c r="I623" s="3">
        <v>347.58</v>
      </c>
      <c r="J623" t="s">
        <v>12756</v>
      </c>
      <c r="K623" t="str">
        <f t="shared" si="29"/>
        <v>Low Stock - Reorder</v>
      </c>
    </row>
    <row r="624" spans="1:11" x14ac:dyDescent="0.3">
      <c r="A624" t="s">
        <v>13214</v>
      </c>
      <c r="B624" t="s">
        <v>12506</v>
      </c>
      <c r="C624" s="5" t="str">
        <f t="shared" si="27"/>
        <v>Pretty</v>
      </c>
      <c r="D624" t="s">
        <v>12060</v>
      </c>
      <c r="E624" s="5" t="str">
        <f t="shared" si="28"/>
        <v>Wh-A</v>
      </c>
      <c r="F624">
        <v>615</v>
      </c>
      <c r="G624" s="4">
        <v>615</v>
      </c>
      <c r="H624" s="4">
        <v>143</v>
      </c>
      <c r="I624" s="3">
        <v>86.02</v>
      </c>
      <c r="J624" t="s">
        <v>12111</v>
      </c>
      <c r="K624" t="str">
        <f t="shared" si="29"/>
        <v>Healthy Stock</v>
      </c>
    </row>
    <row r="625" spans="1:11" x14ac:dyDescent="0.3">
      <c r="A625" t="s">
        <v>13215</v>
      </c>
      <c r="B625" t="s">
        <v>12267</v>
      </c>
      <c r="C625" s="5" t="str">
        <f t="shared" si="27"/>
        <v>Across</v>
      </c>
      <c r="D625" t="s">
        <v>12034</v>
      </c>
      <c r="E625" s="5" t="str">
        <f t="shared" si="28"/>
        <v>Wh-B</v>
      </c>
      <c r="F625">
        <v>350</v>
      </c>
      <c r="G625" s="4">
        <v>350</v>
      </c>
      <c r="H625" s="4">
        <v>78</v>
      </c>
      <c r="I625" s="3">
        <v>226.92</v>
      </c>
      <c r="J625" t="s">
        <v>12189</v>
      </c>
      <c r="K625" t="str">
        <f t="shared" si="29"/>
        <v>Healthy Stock</v>
      </c>
    </row>
    <row r="626" spans="1:11" x14ac:dyDescent="0.3">
      <c r="A626" t="s">
        <v>13216</v>
      </c>
      <c r="B626" t="s">
        <v>13217</v>
      </c>
      <c r="C626" s="5" t="str">
        <f t="shared" si="27"/>
        <v>Perform</v>
      </c>
      <c r="D626" t="s">
        <v>12042</v>
      </c>
      <c r="E626" s="5" t="str">
        <f t="shared" si="28"/>
        <v>Wh-A</v>
      </c>
      <c r="F626">
        <v>865</v>
      </c>
      <c r="G626" s="4">
        <v>865</v>
      </c>
      <c r="H626" s="4">
        <v>185</v>
      </c>
      <c r="I626" s="3">
        <v>397.81</v>
      </c>
      <c r="J626" t="s">
        <v>12332</v>
      </c>
      <c r="K626" t="str">
        <f t="shared" si="29"/>
        <v>Healthy Stock</v>
      </c>
    </row>
    <row r="627" spans="1:11" x14ac:dyDescent="0.3">
      <c r="A627" t="s">
        <v>13218</v>
      </c>
      <c r="B627" t="s">
        <v>13219</v>
      </c>
      <c r="C627" s="5" t="str">
        <f t="shared" si="27"/>
        <v>Step</v>
      </c>
      <c r="D627" t="s">
        <v>12042</v>
      </c>
      <c r="E627" s="5" t="str">
        <f t="shared" si="28"/>
        <v>Wh-A</v>
      </c>
      <c r="F627">
        <v>326</v>
      </c>
      <c r="G627" s="4">
        <v>326</v>
      </c>
      <c r="H627" s="4">
        <v>56</v>
      </c>
      <c r="I627" s="3">
        <v>316.02999999999997</v>
      </c>
      <c r="J627" t="s">
        <v>12222</v>
      </c>
      <c r="K627" t="str">
        <f t="shared" si="29"/>
        <v>Healthy Stock</v>
      </c>
    </row>
    <row r="628" spans="1:11" x14ac:dyDescent="0.3">
      <c r="A628" t="s">
        <v>13220</v>
      </c>
      <c r="B628" t="s">
        <v>13221</v>
      </c>
      <c r="C628" s="5" t="str">
        <f t="shared" si="27"/>
        <v>Least</v>
      </c>
      <c r="D628" t="s">
        <v>12042</v>
      </c>
      <c r="E628" s="5" t="str">
        <f t="shared" si="28"/>
        <v>Wh-A</v>
      </c>
      <c r="F628">
        <v>751</v>
      </c>
      <c r="G628" s="4">
        <v>751</v>
      </c>
      <c r="H628" s="4">
        <v>156</v>
      </c>
      <c r="I628" s="3">
        <v>245.04</v>
      </c>
      <c r="J628" t="s">
        <v>12475</v>
      </c>
      <c r="K628" t="str">
        <f t="shared" si="29"/>
        <v>Healthy Stock</v>
      </c>
    </row>
    <row r="629" spans="1:11" x14ac:dyDescent="0.3">
      <c r="A629" t="s">
        <v>13222</v>
      </c>
      <c r="B629" t="s">
        <v>13223</v>
      </c>
      <c r="C629" s="5" t="str">
        <f t="shared" si="27"/>
        <v>Game</v>
      </c>
      <c r="D629" t="s">
        <v>12038</v>
      </c>
      <c r="E629" s="5" t="str">
        <f t="shared" si="28"/>
        <v>Wh-C</v>
      </c>
      <c r="G629" s="4">
        <v>0</v>
      </c>
      <c r="H629" s="4">
        <v>164</v>
      </c>
      <c r="I629" s="3">
        <v>241.35</v>
      </c>
      <c r="J629" t="s">
        <v>12132</v>
      </c>
      <c r="K629" t="str">
        <f t="shared" si="29"/>
        <v>Low Stock - Reorder</v>
      </c>
    </row>
    <row r="630" spans="1:11" x14ac:dyDescent="0.3">
      <c r="A630" t="s">
        <v>13224</v>
      </c>
      <c r="B630" t="s">
        <v>34</v>
      </c>
      <c r="C630" s="5" t="str">
        <f t="shared" si="27"/>
        <v>North</v>
      </c>
      <c r="D630" t="s">
        <v>12060</v>
      </c>
      <c r="E630" s="5" t="str">
        <f t="shared" si="28"/>
        <v>Wh-A</v>
      </c>
      <c r="F630">
        <v>278</v>
      </c>
      <c r="G630" s="4">
        <v>278</v>
      </c>
      <c r="H630" s="4">
        <v>140</v>
      </c>
      <c r="I630" s="3">
        <v>403.45</v>
      </c>
      <c r="J630" t="s">
        <v>12298</v>
      </c>
      <c r="K630" t="str">
        <f t="shared" si="29"/>
        <v>Healthy Stock</v>
      </c>
    </row>
    <row r="631" spans="1:11" x14ac:dyDescent="0.3">
      <c r="A631" t="s">
        <v>13225</v>
      </c>
      <c r="B631" t="s">
        <v>12482</v>
      </c>
      <c r="C631" s="5" t="str">
        <f t="shared" si="27"/>
        <v>Exactly</v>
      </c>
      <c r="D631" t="s">
        <v>12060</v>
      </c>
      <c r="E631" s="5" t="str">
        <f t="shared" si="28"/>
        <v>Wh-A</v>
      </c>
      <c r="G631" s="4">
        <v>0</v>
      </c>
      <c r="H631" s="4">
        <v>54</v>
      </c>
      <c r="I631" s="3">
        <v>350.12</v>
      </c>
      <c r="J631" t="s">
        <v>12064</v>
      </c>
      <c r="K631" t="str">
        <f t="shared" si="29"/>
        <v>Low Stock - Reorder</v>
      </c>
    </row>
    <row r="632" spans="1:11" x14ac:dyDescent="0.3">
      <c r="A632" t="s">
        <v>13226</v>
      </c>
      <c r="B632" t="s">
        <v>12317</v>
      </c>
      <c r="C632" s="5" t="str">
        <f t="shared" si="27"/>
        <v>Ask</v>
      </c>
      <c r="D632" t="s">
        <v>12038</v>
      </c>
      <c r="E632" s="5" t="str">
        <f t="shared" si="28"/>
        <v>Wh-C</v>
      </c>
      <c r="G632" s="4">
        <v>0</v>
      </c>
      <c r="H632" s="4">
        <v>115</v>
      </c>
      <c r="I632" s="3">
        <v>310.76</v>
      </c>
      <c r="J632" t="s">
        <v>12233</v>
      </c>
      <c r="K632" t="str">
        <f t="shared" si="29"/>
        <v>Low Stock - Reorder</v>
      </c>
    </row>
    <row r="633" spans="1:11" x14ac:dyDescent="0.3">
      <c r="A633" t="s">
        <v>13227</v>
      </c>
      <c r="B633" t="s">
        <v>13228</v>
      </c>
      <c r="C633" s="5" t="str">
        <f t="shared" si="27"/>
        <v>First</v>
      </c>
      <c r="D633" t="s">
        <v>12038</v>
      </c>
      <c r="E633" s="5" t="str">
        <f t="shared" si="28"/>
        <v>Wh-C</v>
      </c>
      <c r="G633" s="4">
        <v>0</v>
      </c>
      <c r="H633" s="4">
        <v>83</v>
      </c>
      <c r="I633" s="3">
        <v>188.25</v>
      </c>
      <c r="J633" t="s">
        <v>12743</v>
      </c>
      <c r="K633" t="str">
        <f t="shared" si="29"/>
        <v>Low Stock - Reorder</v>
      </c>
    </row>
    <row r="634" spans="1:11" x14ac:dyDescent="0.3">
      <c r="A634" t="s">
        <v>13229</v>
      </c>
      <c r="B634" t="s">
        <v>12300</v>
      </c>
      <c r="C634" s="5" t="str">
        <f t="shared" si="27"/>
        <v>Exist</v>
      </c>
      <c r="D634" t="s">
        <v>12034</v>
      </c>
      <c r="E634" s="5" t="str">
        <f t="shared" si="28"/>
        <v>Wh-B</v>
      </c>
      <c r="G634" s="4">
        <v>0</v>
      </c>
      <c r="H634" s="4">
        <v>118</v>
      </c>
      <c r="I634" s="3">
        <v>467.23</v>
      </c>
      <c r="J634" t="s">
        <v>12120</v>
      </c>
      <c r="K634" t="str">
        <f t="shared" si="29"/>
        <v>Low Stock - Reorder</v>
      </c>
    </row>
    <row r="635" spans="1:11" x14ac:dyDescent="0.3">
      <c r="A635" t="s">
        <v>13230</v>
      </c>
      <c r="B635" t="s">
        <v>13076</v>
      </c>
      <c r="C635" s="5" t="str">
        <f t="shared" si="27"/>
        <v>Network</v>
      </c>
      <c r="D635" t="s">
        <v>12038</v>
      </c>
      <c r="E635" s="5" t="str">
        <f t="shared" si="28"/>
        <v>Wh-C</v>
      </c>
      <c r="G635" s="4">
        <v>0</v>
      </c>
      <c r="H635" s="4">
        <v>136</v>
      </c>
      <c r="I635" s="3">
        <v>356.21</v>
      </c>
      <c r="J635" t="s">
        <v>12222</v>
      </c>
      <c r="K635" t="str">
        <f t="shared" si="29"/>
        <v>Low Stock - Reorder</v>
      </c>
    </row>
    <row r="636" spans="1:11" x14ac:dyDescent="0.3">
      <c r="A636" t="s">
        <v>13231</v>
      </c>
      <c r="B636" t="s">
        <v>12334</v>
      </c>
      <c r="C636" s="5" t="str">
        <f t="shared" si="27"/>
        <v>Three</v>
      </c>
      <c r="D636" t="s">
        <v>12042</v>
      </c>
      <c r="E636" s="5" t="str">
        <f t="shared" si="28"/>
        <v>Wh-A</v>
      </c>
      <c r="G636" s="4">
        <v>0</v>
      </c>
      <c r="H636" s="4">
        <v>103</v>
      </c>
      <c r="I636" s="3">
        <v>124.8</v>
      </c>
      <c r="J636" t="s">
        <v>12519</v>
      </c>
      <c r="K636" t="str">
        <f t="shared" si="29"/>
        <v>Low Stock - Reorder</v>
      </c>
    </row>
    <row r="637" spans="1:11" x14ac:dyDescent="0.3">
      <c r="A637" t="s">
        <v>13232</v>
      </c>
      <c r="B637" t="s">
        <v>13233</v>
      </c>
      <c r="C637" s="5" t="str">
        <f t="shared" si="27"/>
        <v>Program</v>
      </c>
      <c r="D637" t="s">
        <v>12038</v>
      </c>
      <c r="E637" s="5" t="str">
        <f t="shared" si="28"/>
        <v>Wh-C</v>
      </c>
      <c r="F637">
        <v>994</v>
      </c>
      <c r="G637" s="4">
        <v>994</v>
      </c>
      <c r="H637" s="4">
        <v>50</v>
      </c>
      <c r="I637" s="3">
        <v>355.75</v>
      </c>
      <c r="J637" t="s">
        <v>12352</v>
      </c>
      <c r="K637" t="str">
        <f t="shared" si="29"/>
        <v>Healthy Stock</v>
      </c>
    </row>
    <row r="638" spans="1:11" x14ac:dyDescent="0.3">
      <c r="A638" t="s">
        <v>13234</v>
      </c>
      <c r="B638" t="s">
        <v>13118</v>
      </c>
      <c r="C638" s="5" t="str">
        <f t="shared" si="27"/>
        <v>Training</v>
      </c>
      <c r="D638" t="s">
        <v>12060</v>
      </c>
      <c r="E638" s="5" t="str">
        <f t="shared" si="28"/>
        <v>Wh-A</v>
      </c>
      <c r="G638" s="4">
        <v>0</v>
      </c>
      <c r="H638" s="4">
        <v>105</v>
      </c>
      <c r="I638" s="3">
        <v>391.27</v>
      </c>
      <c r="J638" t="s">
        <v>12097</v>
      </c>
      <c r="K638" t="str">
        <f t="shared" si="29"/>
        <v>Low Stock - Reorder</v>
      </c>
    </row>
    <row r="639" spans="1:11" x14ac:dyDescent="0.3">
      <c r="A639" t="s">
        <v>13235</v>
      </c>
      <c r="B639" t="s">
        <v>13236</v>
      </c>
      <c r="C639" s="5" t="str">
        <f t="shared" si="27"/>
        <v>Out</v>
      </c>
      <c r="D639" t="s">
        <v>12042</v>
      </c>
      <c r="E639" s="5" t="str">
        <f t="shared" si="28"/>
        <v>Wh-A</v>
      </c>
      <c r="G639" s="4">
        <v>0</v>
      </c>
      <c r="H639" s="4">
        <v>170</v>
      </c>
      <c r="I639" s="3">
        <v>69.72</v>
      </c>
      <c r="J639" t="s">
        <v>12743</v>
      </c>
      <c r="K639" t="str">
        <f t="shared" si="29"/>
        <v>Low Stock - Reorder</v>
      </c>
    </row>
    <row r="640" spans="1:11" x14ac:dyDescent="0.3">
      <c r="A640" t="s">
        <v>13237</v>
      </c>
      <c r="B640" t="s">
        <v>13238</v>
      </c>
      <c r="C640" s="5" t="str">
        <f t="shared" si="27"/>
        <v>Sing</v>
      </c>
      <c r="D640" t="s">
        <v>12034</v>
      </c>
      <c r="E640" s="5" t="str">
        <f t="shared" si="28"/>
        <v>Wh-B</v>
      </c>
      <c r="G640" s="4">
        <v>0</v>
      </c>
      <c r="H640" s="4">
        <v>196</v>
      </c>
      <c r="I640" s="3">
        <v>166.86</v>
      </c>
      <c r="J640" t="s">
        <v>12142</v>
      </c>
      <c r="K640" t="str">
        <f t="shared" si="29"/>
        <v>Low Stock - Reorder</v>
      </c>
    </row>
    <row r="641" spans="1:11" x14ac:dyDescent="0.3">
      <c r="A641" t="s">
        <v>13239</v>
      </c>
      <c r="B641" t="s">
        <v>13240</v>
      </c>
      <c r="C641" s="5" t="str">
        <f t="shared" si="27"/>
        <v>Item</v>
      </c>
      <c r="D641" t="s">
        <v>12042</v>
      </c>
      <c r="E641" s="5" t="str">
        <f t="shared" si="28"/>
        <v>Wh-A</v>
      </c>
      <c r="G641" s="4">
        <v>0</v>
      </c>
      <c r="H641" s="4">
        <v>90</v>
      </c>
      <c r="I641" s="3">
        <v>369.01</v>
      </c>
      <c r="J641" t="s">
        <v>12293</v>
      </c>
      <c r="K641" t="str">
        <f t="shared" si="29"/>
        <v>Low Stock - Reorder</v>
      </c>
    </row>
    <row r="642" spans="1:11" x14ac:dyDescent="0.3">
      <c r="A642" t="s">
        <v>13241</v>
      </c>
      <c r="B642" t="s">
        <v>12586</v>
      </c>
      <c r="C642" s="5" t="str">
        <f t="shared" ref="C642:C705" si="30">PROPER(TRIM(B642))</f>
        <v>Send</v>
      </c>
      <c r="D642" t="s">
        <v>12042</v>
      </c>
      <c r="E642" s="5" t="str">
        <f t="shared" ref="E642:E705" si="31">PROPER(TRIM(D642))</f>
        <v>Wh-A</v>
      </c>
      <c r="G642" s="4">
        <v>0</v>
      </c>
      <c r="H642" s="4">
        <v>55</v>
      </c>
      <c r="I642" s="3">
        <v>121.2</v>
      </c>
      <c r="J642" t="s">
        <v>12248</v>
      </c>
      <c r="K642" t="str">
        <f t="shared" ref="K642:K705" si="32">IF(OR(ISBLANK(G642), G642&lt;=H642), "Low Stock - Reorder", "Healthy Stock")</f>
        <v>Low Stock - Reorder</v>
      </c>
    </row>
    <row r="643" spans="1:11" x14ac:dyDescent="0.3">
      <c r="A643" t="s">
        <v>13242</v>
      </c>
      <c r="B643" t="s">
        <v>12614</v>
      </c>
      <c r="C643" s="5" t="str">
        <f t="shared" si="30"/>
        <v>Month</v>
      </c>
      <c r="D643" t="s">
        <v>12060</v>
      </c>
      <c r="E643" s="5" t="str">
        <f t="shared" si="31"/>
        <v>Wh-A</v>
      </c>
      <c r="F643">
        <v>806</v>
      </c>
      <c r="G643" s="4">
        <v>806</v>
      </c>
      <c r="H643" s="4">
        <v>168</v>
      </c>
      <c r="I643" s="3">
        <v>220.41</v>
      </c>
      <c r="J643" t="s">
        <v>12284</v>
      </c>
      <c r="K643" t="str">
        <f t="shared" si="32"/>
        <v>Healthy Stock</v>
      </c>
    </row>
    <row r="644" spans="1:11" x14ac:dyDescent="0.3">
      <c r="A644" t="s">
        <v>13243</v>
      </c>
      <c r="B644" t="s">
        <v>12423</v>
      </c>
      <c r="C644" s="5" t="str">
        <f t="shared" si="30"/>
        <v>Wall</v>
      </c>
      <c r="D644" t="s">
        <v>12038</v>
      </c>
      <c r="E644" s="5" t="str">
        <f t="shared" si="31"/>
        <v>Wh-C</v>
      </c>
      <c r="F644">
        <v>553</v>
      </c>
      <c r="G644" s="4">
        <v>553</v>
      </c>
      <c r="H644" s="4">
        <v>123</v>
      </c>
      <c r="I644" s="3">
        <v>102.29</v>
      </c>
      <c r="J644" t="s">
        <v>12064</v>
      </c>
      <c r="K644" t="str">
        <f t="shared" si="32"/>
        <v>Healthy Stock</v>
      </c>
    </row>
    <row r="645" spans="1:11" x14ac:dyDescent="0.3">
      <c r="A645" t="s">
        <v>13244</v>
      </c>
      <c r="B645" t="s">
        <v>13245</v>
      </c>
      <c r="C645" s="5" t="str">
        <f t="shared" si="30"/>
        <v>Represent</v>
      </c>
      <c r="D645" t="s">
        <v>12060</v>
      </c>
      <c r="E645" s="5" t="str">
        <f t="shared" si="31"/>
        <v>Wh-A</v>
      </c>
      <c r="G645" s="4">
        <v>0</v>
      </c>
      <c r="H645" s="4">
        <v>151</v>
      </c>
      <c r="I645" s="3">
        <v>401.97</v>
      </c>
      <c r="J645" t="s">
        <v>12197</v>
      </c>
      <c r="K645" t="str">
        <f t="shared" si="32"/>
        <v>Low Stock - Reorder</v>
      </c>
    </row>
    <row r="646" spans="1:11" x14ac:dyDescent="0.3">
      <c r="A646" t="s">
        <v>13246</v>
      </c>
      <c r="B646" t="s">
        <v>13247</v>
      </c>
      <c r="C646" s="5" t="str">
        <f t="shared" si="30"/>
        <v>Father</v>
      </c>
      <c r="D646" t="s">
        <v>12038</v>
      </c>
      <c r="E646" s="5" t="str">
        <f t="shared" si="31"/>
        <v>Wh-C</v>
      </c>
      <c r="G646" s="4">
        <v>0</v>
      </c>
      <c r="H646" s="4">
        <v>176</v>
      </c>
      <c r="I646" s="3">
        <v>435.98</v>
      </c>
      <c r="J646" t="s">
        <v>12298</v>
      </c>
      <c r="K646" t="str">
        <f t="shared" si="32"/>
        <v>Low Stock - Reorder</v>
      </c>
    </row>
    <row r="647" spans="1:11" x14ac:dyDescent="0.3">
      <c r="A647" t="s">
        <v>13248</v>
      </c>
      <c r="B647" t="s">
        <v>13249</v>
      </c>
      <c r="C647" s="5" t="str">
        <f t="shared" si="30"/>
        <v>Remember</v>
      </c>
      <c r="D647" t="s">
        <v>12038</v>
      </c>
      <c r="E647" s="5" t="str">
        <f t="shared" si="31"/>
        <v>Wh-C</v>
      </c>
      <c r="G647" s="4">
        <v>0</v>
      </c>
      <c r="H647" s="4">
        <v>175</v>
      </c>
      <c r="I647" s="3">
        <v>57.55</v>
      </c>
      <c r="J647" t="s">
        <v>12052</v>
      </c>
      <c r="K647" t="str">
        <f t="shared" si="32"/>
        <v>Low Stock - Reorder</v>
      </c>
    </row>
    <row r="648" spans="1:11" x14ac:dyDescent="0.3">
      <c r="A648" t="s">
        <v>13250</v>
      </c>
      <c r="B648" t="s">
        <v>13251</v>
      </c>
      <c r="C648" s="5" t="str">
        <f t="shared" si="30"/>
        <v>Many</v>
      </c>
      <c r="D648" t="s">
        <v>12060</v>
      </c>
      <c r="E648" s="5" t="str">
        <f t="shared" si="31"/>
        <v>Wh-A</v>
      </c>
      <c r="F648">
        <v>600</v>
      </c>
      <c r="G648" s="4">
        <v>600</v>
      </c>
      <c r="H648" s="4">
        <v>149</v>
      </c>
      <c r="I648" s="3">
        <v>100.56</v>
      </c>
      <c r="J648" t="s">
        <v>12097</v>
      </c>
      <c r="K648" t="str">
        <f t="shared" si="32"/>
        <v>Healthy Stock</v>
      </c>
    </row>
    <row r="649" spans="1:11" x14ac:dyDescent="0.3">
      <c r="A649" t="s">
        <v>13252</v>
      </c>
      <c r="B649" t="s">
        <v>13253</v>
      </c>
      <c r="C649" s="5" t="str">
        <f t="shared" si="30"/>
        <v>Born</v>
      </c>
      <c r="D649" t="s">
        <v>12042</v>
      </c>
      <c r="E649" s="5" t="str">
        <f t="shared" si="31"/>
        <v>Wh-A</v>
      </c>
      <c r="G649" s="4">
        <v>0</v>
      </c>
      <c r="H649" s="4">
        <v>55</v>
      </c>
      <c r="I649" s="3">
        <v>427.99</v>
      </c>
      <c r="J649" t="s">
        <v>12097</v>
      </c>
      <c r="K649" t="str">
        <f t="shared" si="32"/>
        <v>Low Stock - Reorder</v>
      </c>
    </row>
    <row r="650" spans="1:11" x14ac:dyDescent="0.3">
      <c r="A650" t="s">
        <v>13254</v>
      </c>
      <c r="B650" t="s">
        <v>13255</v>
      </c>
      <c r="C650" s="5" t="str">
        <f t="shared" si="30"/>
        <v>Beautiful</v>
      </c>
      <c r="D650" t="s">
        <v>12042</v>
      </c>
      <c r="E650" s="5" t="str">
        <f t="shared" si="31"/>
        <v>Wh-A</v>
      </c>
      <c r="F650">
        <v>822</v>
      </c>
      <c r="G650" s="4">
        <v>822</v>
      </c>
      <c r="H650" s="4">
        <v>137</v>
      </c>
      <c r="I650" s="3">
        <v>305.66000000000003</v>
      </c>
      <c r="J650" t="s">
        <v>12100</v>
      </c>
      <c r="K650" t="str">
        <f t="shared" si="32"/>
        <v>Healthy Stock</v>
      </c>
    </row>
    <row r="651" spans="1:11" x14ac:dyDescent="0.3">
      <c r="A651" t="s">
        <v>13256</v>
      </c>
      <c r="B651" t="s">
        <v>13257</v>
      </c>
      <c r="C651" s="5" t="str">
        <f t="shared" si="30"/>
        <v>Agent</v>
      </c>
      <c r="D651" t="s">
        <v>12060</v>
      </c>
      <c r="E651" s="5" t="str">
        <f t="shared" si="31"/>
        <v>Wh-A</v>
      </c>
      <c r="G651" s="4">
        <v>0</v>
      </c>
      <c r="H651" s="4">
        <v>68</v>
      </c>
      <c r="I651" s="3">
        <v>177.6</v>
      </c>
      <c r="J651" t="s">
        <v>12663</v>
      </c>
      <c r="K651" t="str">
        <f t="shared" si="32"/>
        <v>Low Stock - Reorder</v>
      </c>
    </row>
    <row r="652" spans="1:11" x14ac:dyDescent="0.3">
      <c r="A652" t="s">
        <v>13258</v>
      </c>
      <c r="B652" t="s">
        <v>12085</v>
      </c>
      <c r="C652" s="5" t="str">
        <f t="shared" si="30"/>
        <v>Recently</v>
      </c>
      <c r="D652" t="s">
        <v>12042</v>
      </c>
      <c r="E652" s="5" t="str">
        <f t="shared" si="31"/>
        <v>Wh-A</v>
      </c>
      <c r="F652">
        <v>542</v>
      </c>
      <c r="G652" s="4">
        <v>542</v>
      </c>
      <c r="H652" s="4">
        <v>172</v>
      </c>
      <c r="I652" s="3">
        <v>314.32</v>
      </c>
      <c r="J652" t="s">
        <v>12094</v>
      </c>
      <c r="K652" t="str">
        <f t="shared" si="32"/>
        <v>Healthy Stock</v>
      </c>
    </row>
    <row r="653" spans="1:11" x14ac:dyDescent="0.3">
      <c r="A653" t="s">
        <v>13259</v>
      </c>
      <c r="B653" t="s">
        <v>13260</v>
      </c>
      <c r="C653" s="5" t="str">
        <f t="shared" si="30"/>
        <v>Bank</v>
      </c>
      <c r="D653" t="s">
        <v>12034</v>
      </c>
      <c r="E653" s="5" t="str">
        <f t="shared" si="31"/>
        <v>Wh-B</v>
      </c>
      <c r="G653" s="4">
        <v>0</v>
      </c>
      <c r="H653" s="4">
        <v>61</v>
      </c>
      <c r="I653" s="3">
        <v>15.46</v>
      </c>
      <c r="J653" t="s">
        <v>12103</v>
      </c>
      <c r="K653" t="str">
        <f t="shared" si="32"/>
        <v>Low Stock - Reorder</v>
      </c>
    </row>
    <row r="654" spans="1:11" x14ac:dyDescent="0.3">
      <c r="A654" t="s">
        <v>13261</v>
      </c>
      <c r="B654" t="s">
        <v>13262</v>
      </c>
      <c r="C654" s="5" t="str">
        <f t="shared" si="30"/>
        <v>Pull</v>
      </c>
      <c r="D654" t="s">
        <v>12034</v>
      </c>
      <c r="E654" s="5" t="str">
        <f t="shared" si="31"/>
        <v>Wh-B</v>
      </c>
      <c r="G654" s="4">
        <v>0</v>
      </c>
      <c r="H654" s="4">
        <v>198</v>
      </c>
      <c r="I654" s="3">
        <v>14.1</v>
      </c>
      <c r="J654" t="s">
        <v>12236</v>
      </c>
      <c r="K654" t="str">
        <f t="shared" si="32"/>
        <v>Low Stock - Reorder</v>
      </c>
    </row>
    <row r="655" spans="1:11" x14ac:dyDescent="0.3">
      <c r="A655" t="s">
        <v>13263</v>
      </c>
      <c r="B655" t="s">
        <v>12404</v>
      </c>
      <c r="C655" s="5" t="str">
        <f t="shared" si="30"/>
        <v>Themselves</v>
      </c>
      <c r="D655" t="s">
        <v>12042</v>
      </c>
      <c r="E655" s="5" t="str">
        <f t="shared" si="31"/>
        <v>Wh-A</v>
      </c>
      <c r="F655">
        <v>306</v>
      </c>
      <c r="G655" s="4">
        <v>306</v>
      </c>
      <c r="H655" s="4">
        <v>95</v>
      </c>
      <c r="I655" s="3">
        <v>416.45</v>
      </c>
      <c r="J655" t="s">
        <v>12197</v>
      </c>
      <c r="K655" t="str">
        <f t="shared" si="32"/>
        <v>Healthy Stock</v>
      </c>
    </row>
    <row r="656" spans="1:11" x14ac:dyDescent="0.3">
      <c r="A656" t="s">
        <v>13264</v>
      </c>
      <c r="B656" t="s">
        <v>12576</v>
      </c>
      <c r="C656" s="5" t="str">
        <f t="shared" si="30"/>
        <v>Officer</v>
      </c>
      <c r="D656" t="s">
        <v>12034</v>
      </c>
      <c r="E656" s="5" t="str">
        <f t="shared" si="31"/>
        <v>Wh-B</v>
      </c>
      <c r="G656" s="4">
        <v>0</v>
      </c>
      <c r="H656" s="4">
        <v>122</v>
      </c>
      <c r="I656" s="3">
        <v>53.35</v>
      </c>
      <c r="J656" t="s">
        <v>12844</v>
      </c>
      <c r="K656" t="str">
        <f t="shared" si="32"/>
        <v>Low Stock - Reorder</v>
      </c>
    </row>
    <row r="657" spans="1:11" x14ac:dyDescent="0.3">
      <c r="A657" t="s">
        <v>13265</v>
      </c>
      <c r="B657" t="s">
        <v>13266</v>
      </c>
      <c r="C657" s="5" t="str">
        <f t="shared" si="30"/>
        <v>Whom</v>
      </c>
      <c r="D657" t="s">
        <v>12060</v>
      </c>
      <c r="E657" s="5" t="str">
        <f t="shared" si="31"/>
        <v>Wh-A</v>
      </c>
      <c r="G657" s="4">
        <v>0</v>
      </c>
      <c r="H657" s="4">
        <v>197</v>
      </c>
      <c r="I657" s="3">
        <v>321.16000000000003</v>
      </c>
      <c r="J657" t="s">
        <v>12663</v>
      </c>
      <c r="K657" t="str">
        <f t="shared" si="32"/>
        <v>Low Stock - Reorder</v>
      </c>
    </row>
    <row r="658" spans="1:11" x14ac:dyDescent="0.3">
      <c r="A658" t="s">
        <v>13267</v>
      </c>
      <c r="B658" t="s">
        <v>12792</v>
      </c>
      <c r="C658" s="5" t="str">
        <f t="shared" si="30"/>
        <v>Learn</v>
      </c>
      <c r="D658" t="s">
        <v>12060</v>
      </c>
      <c r="E658" s="5" t="str">
        <f t="shared" si="31"/>
        <v>Wh-A</v>
      </c>
      <c r="F658">
        <v>120</v>
      </c>
      <c r="G658" s="4">
        <v>120</v>
      </c>
      <c r="H658" s="4">
        <v>196</v>
      </c>
      <c r="I658" s="3">
        <v>424.29</v>
      </c>
      <c r="J658" t="s">
        <v>12332</v>
      </c>
      <c r="K658" t="str">
        <f t="shared" si="32"/>
        <v>Low Stock - Reorder</v>
      </c>
    </row>
    <row r="659" spans="1:11" x14ac:dyDescent="0.3">
      <c r="A659" t="s">
        <v>13268</v>
      </c>
      <c r="B659" t="s">
        <v>13269</v>
      </c>
      <c r="C659" s="5" t="str">
        <f t="shared" si="30"/>
        <v>White</v>
      </c>
      <c r="D659" t="s">
        <v>12038</v>
      </c>
      <c r="E659" s="5" t="str">
        <f t="shared" si="31"/>
        <v>Wh-C</v>
      </c>
      <c r="F659">
        <v>40</v>
      </c>
      <c r="G659" s="4">
        <v>40</v>
      </c>
      <c r="H659" s="4">
        <v>67</v>
      </c>
      <c r="I659" s="3">
        <v>495.5</v>
      </c>
      <c r="J659" t="s">
        <v>12185</v>
      </c>
      <c r="K659" t="str">
        <f t="shared" si="32"/>
        <v>Low Stock - Reorder</v>
      </c>
    </row>
    <row r="660" spans="1:11" x14ac:dyDescent="0.3">
      <c r="A660" t="s">
        <v>13270</v>
      </c>
      <c r="B660" t="s">
        <v>13271</v>
      </c>
      <c r="C660" s="5" t="str">
        <f t="shared" si="30"/>
        <v>Respond</v>
      </c>
      <c r="D660" t="s">
        <v>12034</v>
      </c>
      <c r="E660" s="5" t="str">
        <f t="shared" si="31"/>
        <v>Wh-B</v>
      </c>
      <c r="G660" s="4">
        <v>0</v>
      </c>
      <c r="H660" s="4">
        <v>74</v>
      </c>
      <c r="I660" s="3">
        <v>135.27000000000001</v>
      </c>
      <c r="J660" t="s">
        <v>12117</v>
      </c>
      <c r="K660" t="str">
        <f t="shared" si="32"/>
        <v>Low Stock - Reorder</v>
      </c>
    </row>
    <row r="661" spans="1:11" x14ac:dyDescent="0.3">
      <c r="A661" t="s">
        <v>13272</v>
      </c>
      <c r="B661" t="s">
        <v>13273</v>
      </c>
      <c r="C661" s="5" t="str">
        <f t="shared" si="30"/>
        <v>Including</v>
      </c>
      <c r="D661" t="s">
        <v>12038</v>
      </c>
      <c r="E661" s="5" t="str">
        <f t="shared" si="31"/>
        <v>Wh-C</v>
      </c>
      <c r="F661">
        <v>98</v>
      </c>
      <c r="G661" s="4">
        <v>98</v>
      </c>
      <c r="H661" s="4">
        <v>87</v>
      </c>
      <c r="I661" s="3">
        <v>18.61</v>
      </c>
      <c r="J661" t="s">
        <v>12509</v>
      </c>
      <c r="K661" t="str">
        <f t="shared" si="32"/>
        <v>Healthy Stock</v>
      </c>
    </row>
    <row r="662" spans="1:11" x14ac:dyDescent="0.3">
      <c r="A662" t="s">
        <v>13274</v>
      </c>
      <c r="B662" t="s">
        <v>13275</v>
      </c>
      <c r="C662" s="5" t="str">
        <f t="shared" si="30"/>
        <v>Price</v>
      </c>
      <c r="D662" t="s">
        <v>12034</v>
      </c>
      <c r="E662" s="5" t="str">
        <f t="shared" si="31"/>
        <v>Wh-B</v>
      </c>
      <c r="F662">
        <v>576</v>
      </c>
      <c r="G662" s="4">
        <v>576</v>
      </c>
      <c r="H662" s="4">
        <v>144</v>
      </c>
      <c r="I662" s="3">
        <v>303.36</v>
      </c>
      <c r="J662" t="s">
        <v>12080</v>
      </c>
      <c r="K662" t="str">
        <f t="shared" si="32"/>
        <v>Healthy Stock</v>
      </c>
    </row>
    <row r="663" spans="1:11" x14ac:dyDescent="0.3">
      <c r="A663" t="s">
        <v>13276</v>
      </c>
      <c r="B663" t="s">
        <v>12059</v>
      </c>
      <c r="C663" s="5" t="str">
        <f t="shared" si="30"/>
        <v>Seem</v>
      </c>
      <c r="D663" t="s">
        <v>12042</v>
      </c>
      <c r="E663" s="5" t="str">
        <f t="shared" si="31"/>
        <v>Wh-A</v>
      </c>
      <c r="G663" s="4">
        <v>0</v>
      </c>
      <c r="H663" s="4">
        <v>198</v>
      </c>
      <c r="I663" s="3">
        <v>130.63</v>
      </c>
      <c r="J663" t="s">
        <v>12200</v>
      </c>
      <c r="K663" t="str">
        <f t="shared" si="32"/>
        <v>Low Stock - Reorder</v>
      </c>
    </row>
    <row r="664" spans="1:11" x14ac:dyDescent="0.3">
      <c r="A664" t="s">
        <v>13277</v>
      </c>
      <c r="B664" t="s">
        <v>13278</v>
      </c>
      <c r="C664" s="5" t="str">
        <f t="shared" si="30"/>
        <v>Prevent</v>
      </c>
      <c r="D664" t="s">
        <v>12038</v>
      </c>
      <c r="E664" s="5" t="str">
        <f t="shared" si="31"/>
        <v>Wh-C</v>
      </c>
      <c r="F664">
        <v>846</v>
      </c>
      <c r="G664" s="4">
        <v>846</v>
      </c>
      <c r="H664" s="4">
        <v>192</v>
      </c>
      <c r="I664" s="3">
        <v>339.45</v>
      </c>
      <c r="J664" t="s">
        <v>12421</v>
      </c>
      <c r="K664" t="str">
        <f t="shared" si="32"/>
        <v>Healthy Stock</v>
      </c>
    </row>
    <row r="665" spans="1:11" x14ac:dyDescent="0.3">
      <c r="A665" t="s">
        <v>13279</v>
      </c>
      <c r="B665" t="s">
        <v>13280</v>
      </c>
      <c r="C665" s="5" t="str">
        <f t="shared" si="30"/>
        <v>At</v>
      </c>
      <c r="D665" t="s">
        <v>12042</v>
      </c>
      <c r="E665" s="5" t="str">
        <f t="shared" si="31"/>
        <v>Wh-A</v>
      </c>
      <c r="G665" s="4">
        <v>0</v>
      </c>
      <c r="H665" s="4">
        <v>90</v>
      </c>
      <c r="I665" s="3">
        <v>267.3</v>
      </c>
      <c r="J665" t="s">
        <v>12219</v>
      </c>
      <c r="K665" t="str">
        <f t="shared" si="32"/>
        <v>Low Stock - Reorder</v>
      </c>
    </row>
    <row r="666" spans="1:11" x14ac:dyDescent="0.3">
      <c r="A666" t="s">
        <v>13281</v>
      </c>
      <c r="B666" t="s">
        <v>12540</v>
      </c>
      <c r="C666" s="5" t="str">
        <f t="shared" si="30"/>
        <v>International</v>
      </c>
      <c r="D666" t="s">
        <v>12042</v>
      </c>
      <c r="E666" s="5" t="str">
        <f t="shared" si="31"/>
        <v>Wh-A</v>
      </c>
      <c r="G666" s="4">
        <v>0</v>
      </c>
      <c r="H666" s="4">
        <v>172</v>
      </c>
      <c r="I666" s="3">
        <v>124.45</v>
      </c>
      <c r="J666" t="s">
        <v>12743</v>
      </c>
      <c r="K666" t="str">
        <f t="shared" si="32"/>
        <v>Low Stock - Reorder</v>
      </c>
    </row>
    <row r="667" spans="1:11" x14ac:dyDescent="0.3">
      <c r="A667" t="s">
        <v>13282</v>
      </c>
      <c r="B667" t="s">
        <v>13283</v>
      </c>
      <c r="C667" s="5" t="str">
        <f t="shared" si="30"/>
        <v>Market</v>
      </c>
      <c r="D667" t="s">
        <v>12038</v>
      </c>
      <c r="E667" s="5" t="str">
        <f t="shared" si="31"/>
        <v>Wh-C</v>
      </c>
      <c r="F667">
        <v>54</v>
      </c>
      <c r="G667" s="4">
        <v>54</v>
      </c>
      <c r="H667" s="4">
        <v>52</v>
      </c>
      <c r="I667" s="3">
        <v>409.07</v>
      </c>
      <c r="J667" t="s">
        <v>12711</v>
      </c>
      <c r="K667" t="str">
        <f t="shared" si="32"/>
        <v>Healthy Stock</v>
      </c>
    </row>
    <row r="668" spans="1:11" x14ac:dyDescent="0.3">
      <c r="A668" t="s">
        <v>13284</v>
      </c>
      <c r="B668" t="s">
        <v>13285</v>
      </c>
      <c r="C668" s="5" t="str">
        <f t="shared" si="30"/>
        <v>Defense</v>
      </c>
      <c r="D668" t="s">
        <v>12034</v>
      </c>
      <c r="E668" s="5" t="str">
        <f t="shared" si="31"/>
        <v>Wh-B</v>
      </c>
      <c r="G668" s="4">
        <v>0</v>
      </c>
      <c r="H668" s="4">
        <v>171</v>
      </c>
      <c r="I668" s="3">
        <v>396.22</v>
      </c>
      <c r="J668" t="s">
        <v>12097</v>
      </c>
      <c r="K668" t="str">
        <f t="shared" si="32"/>
        <v>Low Stock - Reorder</v>
      </c>
    </row>
    <row r="669" spans="1:11" x14ac:dyDescent="0.3">
      <c r="A669" t="s">
        <v>13286</v>
      </c>
      <c r="B669" t="s">
        <v>13287</v>
      </c>
      <c r="C669" s="5" t="str">
        <f t="shared" si="30"/>
        <v>Thus</v>
      </c>
      <c r="D669" t="s">
        <v>12060</v>
      </c>
      <c r="E669" s="5" t="str">
        <f t="shared" si="31"/>
        <v>Wh-A</v>
      </c>
      <c r="F669">
        <v>464</v>
      </c>
      <c r="G669" s="4">
        <v>464</v>
      </c>
      <c r="H669" s="4">
        <v>69</v>
      </c>
      <c r="I669" s="3">
        <v>203.51</v>
      </c>
      <c r="J669" t="s">
        <v>12117</v>
      </c>
      <c r="K669" t="str">
        <f t="shared" si="32"/>
        <v>Healthy Stock</v>
      </c>
    </row>
    <row r="670" spans="1:11" x14ac:dyDescent="0.3">
      <c r="A670" t="s">
        <v>13288</v>
      </c>
      <c r="B670" t="s">
        <v>12684</v>
      </c>
      <c r="C670" s="5" t="str">
        <f t="shared" si="30"/>
        <v>Start</v>
      </c>
      <c r="D670" t="s">
        <v>12060</v>
      </c>
      <c r="E670" s="5" t="str">
        <f t="shared" si="31"/>
        <v>Wh-A</v>
      </c>
      <c r="G670" s="4">
        <v>0</v>
      </c>
      <c r="H670" s="4">
        <v>140</v>
      </c>
      <c r="I670" s="3">
        <v>102.94</v>
      </c>
      <c r="J670" t="s">
        <v>12248</v>
      </c>
      <c r="K670" t="str">
        <f t="shared" si="32"/>
        <v>Low Stock - Reorder</v>
      </c>
    </row>
    <row r="671" spans="1:11" x14ac:dyDescent="0.3">
      <c r="A671" t="s">
        <v>13289</v>
      </c>
      <c r="B671" t="s">
        <v>13290</v>
      </c>
      <c r="C671" s="5" t="str">
        <f t="shared" si="30"/>
        <v>Kind</v>
      </c>
      <c r="D671" t="s">
        <v>12042</v>
      </c>
      <c r="E671" s="5" t="str">
        <f t="shared" si="31"/>
        <v>Wh-A</v>
      </c>
      <c r="F671">
        <v>632</v>
      </c>
      <c r="G671" s="4">
        <v>632</v>
      </c>
      <c r="H671" s="4">
        <v>121</v>
      </c>
      <c r="I671" s="3">
        <v>431.65</v>
      </c>
      <c r="J671" t="s">
        <v>12222</v>
      </c>
      <c r="K671" t="str">
        <f t="shared" si="32"/>
        <v>Healthy Stock</v>
      </c>
    </row>
    <row r="672" spans="1:11" x14ac:dyDescent="0.3">
      <c r="A672" t="s">
        <v>13291</v>
      </c>
      <c r="B672" t="s">
        <v>13292</v>
      </c>
      <c r="C672" s="5" t="str">
        <f t="shared" si="30"/>
        <v>More</v>
      </c>
      <c r="D672" t="s">
        <v>12038</v>
      </c>
      <c r="E672" s="5" t="str">
        <f t="shared" si="31"/>
        <v>Wh-C</v>
      </c>
      <c r="F672">
        <v>691</v>
      </c>
      <c r="G672" s="4">
        <v>691</v>
      </c>
      <c r="H672" s="4">
        <v>169</v>
      </c>
      <c r="I672" s="3">
        <v>76.069999999999993</v>
      </c>
      <c r="J672" t="s">
        <v>12215</v>
      </c>
      <c r="K672" t="str">
        <f t="shared" si="32"/>
        <v>Healthy Stock</v>
      </c>
    </row>
    <row r="673" spans="1:11" x14ac:dyDescent="0.3">
      <c r="A673" t="s">
        <v>13293</v>
      </c>
      <c r="B673" t="s">
        <v>12412</v>
      </c>
      <c r="C673" s="5" t="str">
        <f t="shared" si="30"/>
        <v>Summer</v>
      </c>
      <c r="D673" t="s">
        <v>12042</v>
      </c>
      <c r="E673" s="5" t="str">
        <f t="shared" si="31"/>
        <v>Wh-A</v>
      </c>
      <c r="G673" s="4">
        <v>0</v>
      </c>
      <c r="H673" s="4">
        <v>200</v>
      </c>
      <c r="I673" s="3">
        <v>443.1</v>
      </c>
      <c r="J673" t="s">
        <v>12711</v>
      </c>
      <c r="K673" t="str">
        <f t="shared" si="32"/>
        <v>Low Stock - Reorder</v>
      </c>
    </row>
    <row r="674" spans="1:11" x14ac:dyDescent="0.3">
      <c r="A674" t="s">
        <v>13294</v>
      </c>
      <c r="B674" t="s">
        <v>13295</v>
      </c>
      <c r="C674" s="5" t="str">
        <f t="shared" si="30"/>
        <v>Health</v>
      </c>
      <c r="D674" t="s">
        <v>12038</v>
      </c>
      <c r="E674" s="5" t="str">
        <f t="shared" si="31"/>
        <v>Wh-C</v>
      </c>
      <c r="F674">
        <v>881</v>
      </c>
      <c r="G674" s="4">
        <v>881</v>
      </c>
      <c r="H674" s="4">
        <v>93</v>
      </c>
      <c r="I674" s="3">
        <v>428.24</v>
      </c>
      <c r="J674" t="s">
        <v>12197</v>
      </c>
      <c r="K674" t="str">
        <f t="shared" si="32"/>
        <v>Healthy Stock</v>
      </c>
    </row>
    <row r="675" spans="1:11" x14ac:dyDescent="0.3">
      <c r="A675" t="s">
        <v>13296</v>
      </c>
      <c r="B675" t="s">
        <v>13297</v>
      </c>
      <c r="C675" s="5" t="str">
        <f t="shared" si="30"/>
        <v>Around</v>
      </c>
      <c r="D675" t="s">
        <v>12042</v>
      </c>
      <c r="E675" s="5" t="str">
        <f t="shared" si="31"/>
        <v>Wh-A</v>
      </c>
      <c r="G675" s="4">
        <v>0</v>
      </c>
      <c r="H675" s="4">
        <v>172</v>
      </c>
      <c r="I675" s="3">
        <v>132.27000000000001</v>
      </c>
      <c r="J675" t="s">
        <v>12067</v>
      </c>
      <c r="K675" t="str">
        <f t="shared" si="32"/>
        <v>Low Stock - Reorder</v>
      </c>
    </row>
    <row r="676" spans="1:11" x14ac:dyDescent="0.3">
      <c r="A676" t="s">
        <v>13298</v>
      </c>
      <c r="B676" t="s">
        <v>12810</v>
      </c>
      <c r="C676" s="5" t="str">
        <f t="shared" si="30"/>
        <v>Official</v>
      </c>
      <c r="D676" t="s">
        <v>12042</v>
      </c>
      <c r="E676" s="5" t="str">
        <f t="shared" si="31"/>
        <v>Wh-A</v>
      </c>
      <c r="F676">
        <v>941</v>
      </c>
      <c r="G676" s="4">
        <v>941</v>
      </c>
      <c r="H676" s="4">
        <v>63</v>
      </c>
      <c r="I676" s="3">
        <v>150.81</v>
      </c>
      <c r="J676" t="s">
        <v>12083</v>
      </c>
      <c r="K676" t="str">
        <f t="shared" si="32"/>
        <v>Healthy Stock</v>
      </c>
    </row>
    <row r="677" spans="1:11" x14ac:dyDescent="0.3">
      <c r="A677" t="s">
        <v>13299</v>
      </c>
      <c r="B677" t="s">
        <v>13300</v>
      </c>
      <c r="C677" s="5" t="str">
        <f t="shared" si="30"/>
        <v>Table</v>
      </c>
      <c r="D677" t="s">
        <v>12042</v>
      </c>
      <c r="E677" s="5" t="str">
        <f t="shared" si="31"/>
        <v>Wh-A</v>
      </c>
      <c r="F677">
        <v>721</v>
      </c>
      <c r="G677" s="4">
        <v>721</v>
      </c>
      <c r="H677" s="4">
        <v>146</v>
      </c>
      <c r="I677" s="3">
        <v>433.77</v>
      </c>
      <c r="J677" t="s">
        <v>12973</v>
      </c>
      <c r="K677" t="str">
        <f t="shared" si="32"/>
        <v>Healthy Stock</v>
      </c>
    </row>
    <row r="678" spans="1:11" x14ac:dyDescent="0.3">
      <c r="A678" t="s">
        <v>13301</v>
      </c>
      <c r="B678" t="s">
        <v>13302</v>
      </c>
      <c r="C678" s="5" t="str">
        <f t="shared" si="30"/>
        <v>How</v>
      </c>
      <c r="D678" t="s">
        <v>12038</v>
      </c>
      <c r="E678" s="5" t="str">
        <f t="shared" si="31"/>
        <v>Wh-C</v>
      </c>
      <c r="G678" s="4">
        <v>0</v>
      </c>
      <c r="H678" s="4">
        <v>75</v>
      </c>
      <c r="I678" s="3">
        <v>373.11</v>
      </c>
      <c r="J678" t="s">
        <v>12092</v>
      </c>
      <c r="K678" t="str">
        <f t="shared" si="32"/>
        <v>Low Stock - Reorder</v>
      </c>
    </row>
    <row r="679" spans="1:11" x14ac:dyDescent="0.3">
      <c r="A679" t="s">
        <v>13303</v>
      </c>
      <c r="B679" t="s">
        <v>12775</v>
      </c>
      <c r="C679" s="5" t="str">
        <f t="shared" si="30"/>
        <v>Stand</v>
      </c>
      <c r="D679" t="s">
        <v>12034</v>
      </c>
      <c r="E679" s="5" t="str">
        <f t="shared" si="31"/>
        <v>Wh-B</v>
      </c>
      <c r="F679">
        <v>76</v>
      </c>
      <c r="G679" s="4">
        <v>76</v>
      </c>
      <c r="H679" s="4">
        <v>86</v>
      </c>
      <c r="I679" s="3">
        <v>14.03</v>
      </c>
      <c r="J679" t="s">
        <v>12156</v>
      </c>
      <c r="K679" t="str">
        <f t="shared" si="32"/>
        <v>Low Stock - Reorder</v>
      </c>
    </row>
    <row r="680" spans="1:11" x14ac:dyDescent="0.3">
      <c r="A680" t="s">
        <v>13304</v>
      </c>
      <c r="B680" t="s">
        <v>13175</v>
      </c>
      <c r="C680" s="5" t="str">
        <f t="shared" si="30"/>
        <v>For</v>
      </c>
      <c r="D680" t="s">
        <v>12038</v>
      </c>
      <c r="E680" s="5" t="str">
        <f t="shared" si="31"/>
        <v>Wh-C</v>
      </c>
      <c r="F680">
        <v>79</v>
      </c>
      <c r="G680" s="4">
        <v>79</v>
      </c>
      <c r="H680" s="4">
        <v>167</v>
      </c>
      <c r="I680" s="3">
        <v>403.81</v>
      </c>
      <c r="J680" t="s">
        <v>12415</v>
      </c>
      <c r="K680" t="str">
        <f t="shared" si="32"/>
        <v>Low Stock - Reorder</v>
      </c>
    </row>
    <row r="681" spans="1:11" x14ac:dyDescent="0.3">
      <c r="A681" t="s">
        <v>13305</v>
      </c>
      <c r="B681" t="s">
        <v>13306</v>
      </c>
      <c r="C681" s="5" t="str">
        <f t="shared" si="30"/>
        <v>Article</v>
      </c>
      <c r="D681" t="s">
        <v>12060</v>
      </c>
      <c r="E681" s="5" t="str">
        <f t="shared" si="31"/>
        <v>Wh-A</v>
      </c>
      <c r="G681" s="4">
        <v>0</v>
      </c>
      <c r="H681" s="4">
        <v>113</v>
      </c>
      <c r="I681" s="3">
        <v>394.42</v>
      </c>
      <c r="J681" t="s">
        <v>12451</v>
      </c>
      <c r="K681" t="str">
        <f t="shared" si="32"/>
        <v>Low Stock - Reorder</v>
      </c>
    </row>
    <row r="682" spans="1:11" x14ac:dyDescent="0.3">
      <c r="A682" t="s">
        <v>13307</v>
      </c>
      <c r="B682" t="s">
        <v>13308</v>
      </c>
      <c r="C682" s="5" t="str">
        <f t="shared" si="30"/>
        <v>Share</v>
      </c>
      <c r="D682" t="s">
        <v>12042</v>
      </c>
      <c r="E682" s="5" t="str">
        <f t="shared" si="31"/>
        <v>Wh-A</v>
      </c>
      <c r="F682">
        <v>57</v>
      </c>
      <c r="G682" s="4">
        <v>57</v>
      </c>
      <c r="H682" s="4">
        <v>158</v>
      </c>
      <c r="I682" s="3">
        <v>185.38</v>
      </c>
      <c r="J682" t="s">
        <v>12074</v>
      </c>
      <c r="K682" t="str">
        <f t="shared" si="32"/>
        <v>Low Stock - Reorder</v>
      </c>
    </row>
    <row r="683" spans="1:11" x14ac:dyDescent="0.3">
      <c r="A683" t="s">
        <v>13309</v>
      </c>
      <c r="B683" t="s">
        <v>13310</v>
      </c>
      <c r="C683" s="5" t="str">
        <f t="shared" si="30"/>
        <v>Policy</v>
      </c>
      <c r="D683" t="s">
        <v>12060</v>
      </c>
      <c r="E683" s="5" t="str">
        <f t="shared" si="31"/>
        <v>Wh-A</v>
      </c>
      <c r="G683" s="4">
        <v>0</v>
      </c>
      <c r="H683" s="4">
        <v>106</v>
      </c>
      <c r="I683" s="3">
        <v>401.18</v>
      </c>
      <c r="J683" t="s">
        <v>12162</v>
      </c>
      <c r="K683" t="str">
        <f t="shared" si="32"/>
        <v>Low Stock - Reorder</v>
      </c>
    </row>
    <row r="684" spans="1:11" x14ac:dyDescent="0.3">
      <c r="A684" t="s">
        <v>13311</v>
      </c>
      <c r="B684" t="s">
        <v>13312</v>
      </c>
      <c r="C684" s="5" t="str">
        <f t="shared" si="30"/>
        <v>Trade</v>
      </c>
      <c r="D684" t="s">
        <v>12060</v>
      </c>
      <c r="E684" s="5" t="str">
        <f t="shared" si="31"/>
        <v>Wh-A</v>
      </c>
      <c r="F684">
        <v>80</v>
      </c>
      <c r="G684" s="4">
        <v>80</v>
      </c>
      <c r="H684" s="4">
        <v>144</v>
      </c>
      <c r="I684" s="3">
        <v>108.47</v>
      </c>
      <c r="J684" t="s">
        <v>12103</v>
      </c>
      <c r="K684" t="str">
        <f t="shared" si="32"/>
        <v>Low Stock - Reorder</v>
      </c>
    </row>
    <row r="685" spans="1:11" x14ac:dyDescent="0.3">
      <c r="A685" t="s">
        <v>13313</v>
      </c>
      <c r="B685" t="s">
        <v>12593</v>
      </c>
      <c r="C685" s="5" t="str">
        <f t="shared" si="30"/>
        <v>Sure</v>
      </c>
      <c r="D685" t="s">
        <v>12060</v>
      </c>
      <c r="E685" s="5" t="str">
        <f t="shared" si="31"/>
        <v>Wh-A</v>
      </c>
      <c r="F685">
        <v>31</v>
      </c>
      <c r="G685" s="4">
        <v>31</v>
      </c>
      <c r="H685" s="4">
        <v>132</v>
      </c>
      <c r="I685" s="3">
        <v>258.02</v>
      </c>
      <c r="J685" t="s">
        <v>12106</v>
      </c>
      <c r="K685" t="str">
        <f t="shared" si="32"/>
        <v>Low Stock - Reorder</v>
      </c>
    </row>
    <row r="686" spans="1:11" x14ac:dyDescent="0.3">
      <c r="A686" t="s">
        <v>13314</v>
      </c>
      <c r="B686" t="s">
        <v>12802</v>
      </c>
      <c r="C686" s="5" t="str">
        <f t="shared" si="30"/>
        <v>Often</v>
      </c>
      <c r="D686" t="s">
        <v>12042</v>
      </c>
      <c r="E686" s="5" t="str">
        <f t="shared" si="31"/>
        <v>Wh-A</v>
      </c>
      <c r="F686">
        <v>453</v>
      </c>
      <c r="G686" s="4">
        <v>453</v>
      </c>
      <c r="H686" s="4">
        <v>73</v>
      </c>
      <c r="I686" s="3">
        <v>407.24</v>
      </c>
      <c r="J686" t="s">
        <v>12132</v>
      </c>
      <c r="K686" t="str">
        <f t="shared" si="32"/>
        <v>Healthy Stock</v>
      </c>
    </row>
    <row r="687" spans="1:11" x14ac:dyDescent="0.3">
      <c r="A687" t="s">
        <v>13315</v>
      </c>
      <c r="B687" t="s">
        <v>13316</v>
      </c>
      <c r="C687" s="5" t="str">
        <f t="shared" si="30"/>
        <v>Brother</v>
      </c>
      <c r="D687" t="s">
        <v>12060</v>
      </c>
      <c r="E687" s="5" t="str">
        <f t="shared" si="31"/>
        <v>Wh-A</v>
      </c>
      <c r="F687">
        <v>711</v>
      </c>
      <c r="G687" s="4">
        <v>711</v>
      </c>
      <c r="H687" s="4">
        <v>66</v>
      </c>
      <c r="I687" s="3">
        <v>493.61</v>
      </c>
      <c r="J687" t="s">
        <v>12138</v>
      </c>
      <c r="K687" t="str">
        <f t="shared" si="32"/>
        <v>Healthy Stock</v>
      </c>
    </row>
    <row r="688" spans="1:11" x14ac:dyDescent="0.3">
      <c r="A688" t="s">
        <v>13317</v>
      </c>
      <c r="B688" t="s">
        <v>13318</v>
      </c>
      <c r="C688" s="5" t="str">
        <f t="shared" si="30"/>
        <v>Discussion</v>
      </c>
      <c r="D688" t="s">
        <v>12042</v>
      </c>
      <c r="E688" s="5" t="str">
        <f t="shared" si="31"/>
        <v>Wh-A</v>
      </c>
      <c r="F688">
        <v>281</v>
      </c>
      <c r="G688" s="4">
        <v>281</v>
      </c>
      <c r="H688" s="4">
        <v>73</v>
      </c>
      <c r="I688" s="3">
        <v>453.07</v>
      </c>
      <c r="J688" t="s">
        <v>12230</v>
      </c>
      <c r="K688" t="str">
        <f t="shared" si="32"/>
        <v>Healthy Stock</v>
      </c>
    </row>
    <row r="689" spans="1:11" x14ac:dyDescent="0.3">
      <c r="A689" t="s">
        <v>13319</v>
      </c>
      <c r="B689" t="s">
        <v>13320</v>
      </c>
      <c r="C689" s="5" t="str">
        <f t="shared" si="30"/>
        <v>Relationship</v>
      </c>
      <c r="D689" t="s">
        <v>12038</v>
      </c>
      <c r="E689" s="5" t="str">
        <f t="shared" si="31"/>
        <v>Wh-C</v>
      </c>
      <c r="F689">
        <v>424</v>
      </c>
      <c r="G689" s="4">
        <v>424</v>
      </c>
      <c r="H689" s="4">
        <v>177</v>
      </c>
      <c r="I689" s="3">
        <v>499.47</v>
      </c>
      <c r="J689" t="s">
        <v>12844</v>
      </c>
      <c r="K689" t="str">
        <f t="shared" si="32"/>
        <v>Healthy Stock</v>
      </c>
    </row>
    <row r="690" spans="1:11" x14ac:dyDescent="0.3">
      <c r="A690" t="s">
        <v>13321</v>
      </c>
      <c r="B690" t="s">
        <v>13322</v>
      </c>
      <c r="C690" s="5" t="str">
        <f t="shared" si="30"/>
        <v>Him</v>
      </c>
      <c r="D690" t="s">
        <v>12034</v>
      </c>
      <c r="E690" s="5" t="str">
        <f t="shared" si="31"/>
        <v>Wh-B</v>
      </c>
      <c r="F690">
        <v>966</v>
      </c>
      <c r="G690" s="4">
        <v>966</v>
      </c>
      <c r="H690" s="4">
        <v>163</v>
      </c>
      <c r="I690" s="3">
        <v>110.49</v>
      </c>
      <c r="J690" t="s">
        <v>12200</v>
      </c>
      <c r="K690" t="str">
        <f t="shared" si="32"/>
        <v>Healthy Stock</v>
      </c>
    </row>
    <row r="691" spans="1:11" x14ac:dyDescent="0.3">
      <c r="A691" t="s">
        <v>13323</v>
      </c>
      <c r="B691" t="s">
        <v>12827</v>
      </c>
      <c r="C691" s="5" t="str">
        <f t="shared" si="30"/>
        <v>Early</v>
      </c>
      <c r="D691" t="s">
        <v>12034</v>
      </c>
      <c r="E691" s="5" t="str">
        <f t="shared" si="31"/>
        <v>Wh-B</v>
      </c>
      <c r="G691" s="4">
        <v>0</v>
      </c>
      <c r="H691" s="4">
        <v>61</v>
      </c>
      <c r="I691" s="3">
        <v>46.3</v>
      </c>
      <c r="J691" t="s">
        <v>12844</v>
      </c>
      <c r="K691" t="str">
        <f t="shared" si="32"/>
        <v>Low Stock - Reorder</v>
      </c>
    </row>
    <row r="692" spans="1:11" x14ac:dyDescent="0.3">
      <c r="A692" t="s">
        <v>13324</v>
      </c>
      <c r="B692" t="s">
        <v>12785</v>
      </c>
      <c r="C692" s="5" t="str">
        <f t="shared" si="30"/>
        <v>Success</v>
      </c>
      <c r="D692" t="s">
        <v>12060</v>
      </c>
      <c r="E692" s="5" t="str">
        <f t="shared" si="31"/>
        <v>Wh-A</v>
      </c>
      <c r="G692" s="4">
        <v>0</v>
      </c>
      <c r="H692" s="4">
        <v>194</v>
      </c>
      <c r="I692" s="3">
        <v>90.04</v>
      </c>
      <c r="J692" t="s">
        <v>12310</v>
      </c>
      <c r="K692" t="str">
        <f t="shared" si="32"/>
        <v>Low Stock - Reorder</v>
      </c>
    </row>
    <row r="693" spans="1:11" x14ac:dyDescent="0.3">
      <c r="A693" t="s">
        <v>13325</v>
      </c>
      <c r="B693" t="s">
        <v>13326</v>
      </c>
      <c r="C693" s="5" t="str">
        <f t="shared" si="30"/>
        <v>Song</v>
      </c>
      <c r="D693" t="s">
        <v>12060</v>
      </c>
      <c r="E693" s="5" t="str">
        <f t="shared" si="31"/>
        <v>Wh-A</v>
      </c>
      <c r="F693">
        <v>846</v>
      </c>
      <c r="G693" s="4">
        <v>846</v>
      </c>
      <c r="H693" s="4">
        <v>90</v>
      </c>
      <c r="I693" s="3">
        <v>474.9</v>
      </c>
      <c r="J693" t="s">
        <v>12174</v>
      </c>
      <c r="K693" t="str">
        <f t="shared" si="32"/>
        <v>Healthy Stock</v>
      </c>
    </row>
    <row r="694" spans="1:11" x14ac:dyDescent="0.3">
      <c r="A694" t="s">
        <v>13327</v>
      </c>
      <c r="B694" t="s">
        <v>13328</v>
      </c>
      <c r="C694" s="5" t="str">
        <f t="shared" si="30"/>
        <v>Door</v>
      </c>
      <c r="D694" t="s">
        <v>12038</v>
      </c>
      <c r="E694" s="5" t="str">
        <f t="shared" si="31"/>
        <v>Wh-C</v>
      </c>
      <c r="F694">
        <v>15</v>
      </c>
      <c r="G694" s="4">
        <v>15</v>
      </c>
      <c r="H694" s="4">
        <v>156</v>
      </c>
      <c r="I694" s="3">
        <v>43.29</v>
      </c>
      <c r="J694" t="s">
        <v>12074</v>
      </c>
      <c r="K694" t="str">
        <f t="shared" si="32"/>
        <v>Low Stock - Reorder</v>
      </c>
    </row>
    <row r="695" spans="1:11" x14ac:dyDescent="0.3">
      <c r="A695" t="s">
        <v>13329</v>
      </c>
      <c r="B695" t="s">
        <v>12193</v>
      </c>
      <c r="C695" s="5" t="str">
        <f t="shared" si="30"/>
        <v>Low</v>
      </c>
      <c r="D695" t="s">
        <v>12042</v>
      </c>
      <c r="E695" s="5" t="str">
        <f t="shared" si="31"/>
        <v>Wh-A</v>
      </c>
      <c r="G695" s="4">
        <v>0</v>
      </c>
      <c r="H695" s="4">
        <v>159</v>
      </c>
      <c r="I695" s="3">
        <v>463.64</v>
      </c>
      <c r="J695" t="s">
        <v>12424</v>
      </c>
      <c r="K695" t="str">
        <f t="shared" si="32"/>
        <v>Low Stock - Reorder</v>
      </c>
    </row>
    <row r="696" spans="1:11" x14ac:dyDescent="0.3">
      <c r="A696" t="s">
        <v>13330</v>
      </c>
      <c r="B696" t="s">
        <v>12487</v>
      </c>
      <c r="C696" s="5" t="str">
        <f t="shared" si="30"/>
        <v>System</v>
      </c>
      <c r="D696" t="s">
        <v>12034</v>
      </c>
      <c r="E696" s="5" t="str">
        <f t="shared" si="31"/>
        <v>Wh-B</v>
      </c>
      <c r="G696" s="4">
        <v>0</v>
      </c>
      <c r="H696" s="4">
        <v>71</v>
      </c>
      <c r="I696" s="3">
        <v>488.05</v>
      </c>
      <c r="J696" t="s">
        <v>12207</v>
      </c>
      <c r="K696" t="str">
        <f t="shared" si="32"/>
        <v>Low Stock - Reorder</v>
      </c>
    </row>
    <row r="697" spans="1:11" x14ac:dyDescent="0.3">
      <c r="A697" t="s">
        <v>13331</v>
      </c>
      <c r="B697" t="s">
        <v>12903</v>
      </c>
      <c r="C697" s="5" t="str">
        <f t="shared" si="30"/>
        <v>Whatever</v>
      </c>
      <c r="D697" t="s">
        <v>12034</v>
      </c>
      <c r="E697" s="5" t="str">
        <f t="shared" si="31"/>
        <v>Wh-B</v>
      </c>
      <c r="F697">
        <v>349</v>
      </c>
      <c r="G697" s="4">
        <v>349</v>
      </c>
      <c r="H697" s="4">
        <v>120</v>
      </c>
      <c r="I697" s="3">
        <v>415.19</v>
      </c>
      <c r="J697" t="s">
        <v>12756</v>
      </c>
      <c r="K697" t="str">
        <f t="shared" si="32"/>
        <v>Healthy Stock</v>
      </c>
    </row>
    <row r="698" spans="1:11" x14ac:dyDescent="0.3">
      <c r="A698" t="s">
        <v>13332</v>
      </c>
      <c r="B698" t="s">
        <v>13333</v>
      </c>
      <c r="C698" s="5" t="str">
        <f t="shared" si="30"/>
        <v>Expect</v>
      </c>
      <c r="D698" t="s">
        <v>12060</v>
      </c>
      <c r="E698" s="5" t="str">
        <f t="shared" si="31"/>
        <v>Wh-A</v>
      </c>
      <c r="F698">
        <v>849</v>
      </c>
      <c r="G698" s="4">
        <v>849</v>
      </c>
      <c r="H698" s="4">
        <v>58</v>
      </c>
      <c r="I698" s="3">
        <v>478.64</v>
      </c>
      <c r="J698" t="s">
        <v>12519</v>
      </c>
      <c r="K698" t="str">
        <f t="shared" si="32"/>
        <v>Healthy Stock</v>
      </c>
    </row>
    <row r="699" spans="1:11" x14ac:dyDescent="0.3">
      <c r="A699" t="s">
        <v>13334</v>
      </c>
      <c r="B699" t="s">
        <v>21</v>
      </c>
      <c r="C699" s="5" t="str">
        <f t="shared" si="30"/>
        <v>Central</v>
      </c>
      <c r="D699" t="s">
        <v>12060</v>
      </c>
      <c r="E699" s="5" t="str">
        <f t="shared" si="31"/>
        <v>Wh-A</v>
      </c>
      <c r="G699" s="4">
        <v>0</v>
      </c>
      <c r="H699" s="4">
        <v>112</v>
      </c>
      <c r="I699" s="3">
        <v>461.75</v>
      </c>
      <c r="J699" t="s">
        <v>12410</v>
      </c>
      <c r="K699" t="str">
        <f t="shared" si="32"/>
        <v>Low Stock - Reorder</v>
      </c>
    </row>
    <row r="700" spans="1:11" x14ac:dyDescent="0.3">
      <c r="A700" t="s">
        <v>13335</v>
      </c>
      <c r="B700" t="s">
        <v>13336</v>
      </c>
      <c r="C700" s="5" t="str">
        <f t="shared" si="30"/>
        <v>Garden</v>
      </c>
      <c r="D700" t="s">
        <v>12060</v>
      </c>
      <c r="E700" s="5" t="str">
        <f t="shared" si="31"/>
        <v>Wh-A</v>
      </c>
      <c r="G700" s="4">
        <v>0</v>
      </c>
      <c r="H700" s="4">
        <v>154</v>
      </c>
      <c r="I700" s="3">
        <v>33.770000000000003</v>
      </c>
      <c r="J700" t="s">
        <v>12147</v>
      </c>
      <c r="K700" t="str">
        <f t="shared" si="32"/>
        <v>Low Stock - Reorder</v>
      </c>
    </row>
    <row r="701" spans="1:11" x14ac:dyDescent="0.3">
      <c r="A701" t="s">
        <v>13337</v>
      </c>
      <c r="B701" t="s">
        <v>12717</v>
      </c>
      <c r="C701" s="5" t="str">
        <f t="shared" si="30"/>
        <v>Than</v>
      </c>
      <c r="D701" t="s">
        <v>12042</v>
      </c>
      <c r="E701" s="5" t="str">
        <f t="shared" si="31"/>
        <v>Wh-A</v>
      </c>
      <c r="F701">
        <v>415</v>
      </c>
      <c r="G701" s="4">
        <v>415</v>
      </c>
      <c r="H701" s="4">
        <v>120</v>
      </c>
      <c r="I701" s="3">
        <v>399.36</v>
      </c>
      <c r="J701" t="s">
        <v>12361</v>
      </c>
      <c r="K701" t="str">
        <f t="shared" si="32"/>
        <v>Healthy Stock</v>
      </c>
    </row>
    <row r="702" spans="1:11" x14ac:dyDescent="0.3">
      <c r="A702" t="s">
        <v>13338</v>
      </c>
      <c r="B702" t="s">
        <v>13339</v>
      </c>
      <c r="C702" s="5" t="str">
        <f t="shared" si="30"/>
        <v>Fall</v>
      </c>
      <c r="D702" t="s">
        <v>12042</v>
      </c>
      <c r="E702" s="5" t="str">
        <f t="shared" si="31"/>
        <v>Wh-A</v>
      </c>
      <c r="G702" s="4">
        <v>0</v>
      </c>
      <c r="H702" s="4">
        <v>156</v>
      </c>
      <c r="I702" s="3">
        <v>29.59</v>
      </c>
      <c r="J702" t="s">
        <v>12272</v>
      </c>
      <c r="K702" t="str">
        <f t="shared" si="32"/>
        <v>Low Stock - Reorder</v>
      </c>
    </row>
    <row r="703" spans="1:11" x14ac:dyDescent="0.3">
      <c r="A703" t="s">
        <v>13340</v>
      </c>
      <c r="B703" t="s">
        <v>13310</v>
      </c>
      <c r="C703" s="5" t="str">
        <f t="shared" si="30"/>
        <v>Policy</v>
      </c>
      <c r="D703" t="s">
        <v>12038</v>
      </c>
      <c r="E703" s="5" t="str">
        <f t="shared" si="31"/>
        <v>Wh-C</v>
      </c>
      <c r="G703" s="4">
        <v>0</v>
      </c>
      <c r="H703" s="4">
        <v>146</v>
      </c>
      <c r="I703" s="3">
        <v>79.09</v>
      </c>
      <c r="J703" t="s">
        <v>12182</v>
      </c>
      <c r="K703" t="str">
        <f t="shared" si="32"/>
        <v>Low Stock - Reorder</v>
      </c>
    </row>
    <row r="704" spans="1:11" x14ac:dyDescent="0.3">
      <c r="A704" t="s">
        <v>13341</v>
      </c>
      <c r="B704" t="s">
        <v>12783</v>
      </c>
      <c r="C704" s="5" t="str">
        <f t="shared" si="30"/>
        <v>Performance</v>
      </c>
      <c r="D704" t="s">
        <v>12038</v>
      </c>
      <c r="E704" s="5" t="str">
        <f t="shared" si="31"/>
        <v>Wh-C</v>
      </c>
      <c r="G704" s="4">
        <v>0</v>
      </c>
      <c r="H704" s="4">
        <v>93</v>
      </c>
      <c r="I704" s="3">
        <v>93.83</v>
      </c>
      <c r="J704" t="s">
        <v>12178</v>
      </c>
      <c r="K704" t="str">
        <f t="shared" si="32"/>
        <v>Low Stock - Reorder</v>
      </c>
    </row>
    <row r="705" spans="1:11" x14ac:dyDescent="0.3">
      <c r="A705" t="s">
        <v>13342</v>
      </c>
      <c r="B705" t="s">
        <v>13343</v>
      </c>
      <c r="C705" s="5" t="str">
        <f t="shared" si="30"/>
        <v>Spend</v>
      </c>
      <c r="D705" t="s">
        <v>12038</v>
      </c>
      <c r="E705" s="5" t="str">
        <f t="shared" si="31"/>
        <v>Wh-C</v>
      </c>
      <c r="F705">
        <v>775</v>
      </c>
      <c r="G705" s="4">
        <v>775</v>
      </c>
      <c r="H705" s="4">
        <v>149</v>
      </c>
      <c r="I705" s="3">
        <v>297.38</v>
      </c>
      <c r="J705" t="s">
        <v>12254</v>
      </c>
      <c r="K705" t="str">
        <f t="shared" si="32"/>
        <v>Healthy Stock</v>
      </c>
    </row>
    <row r="706" spans="1:11" x14ac:dyDescent="0.3">
      <c r="A706" t="s">
        <v>13344</v>
      </c>
      <c r="B706" t="s">
        <v>13345</v>
      </c>
      <c r="C706" s="5" t="str">
        <f t="shared" ref="C706:C769" si="33">PROPER(TRIM(B706))</f>
        <v>Source</v>
      </c>
      <c r="D706" t="s">
        <v>12042</v>
      </c>
      <c r="E706" s="5" t="str">
        <f t="shared" ref="E706:E769" si="34">PROPER(TRIM(D706))</f>
        <v>Wh-A</v>
      </c>
      <c r="F706">
        <v>775</v>
      </c>
      <c r="G706" s="4">
        <v>775</v>
      </c>
      <c r="H706" s="4">
        <v>175</v>
      </c>
      <c r="I706" s="3">
        <v>172.07</v>
      </c>
      <c r="J706" t="s">
        <v>12254</v>
      </c>
      <c r="K706" t="str">
        <f t="shared" ref="K706:K769" si="35">IF(OR(ISBLANK(G706), G706&lt;=H706), "Low Stock - Reorder", "Healthy Stock")</f>
        <v>Healthy Stock</v>
      </c>
    </row>
    <row r="707" spans="1:11" x14ac:dyDescent="0.3">
      <c r="A707" t="s">
        <v>13346</v>
      </c>
      <c r="B707" t="s">
        <v>13347</v>
      </c>
      <c r="C707" s="5" t="str">
        <f t="shared" si="33"/>
        <v>Season</v>
      </c>
      <c r="D707" t="s">
        <v>12060</v>
      </c>
      <c r="E707" s="5" t="str">
        <f t="shared" si="34"/>
        <v>Wh-A</v>
      </c>
      <c r="F707">
        <v>756</v>
      </c>
      <c r="G707" s="4">
        <v>756</v>
      </c>
      <c r="H707" s="4">
        <v>177</v>
      </c>
      <c r="I707" s="3">
        <v>389.7</v>
      </c>
      <c r="J707" t="s">
        <v>12307</v>
      </c>
      <c r="K707" t="str">
        <f t="shared" si="35"/>
        <v>Healthy Stock</v>
      </c>
    </row>
    <row r="708" spans="1:11" x14ac:dyDescent="0.3">
      <c r="A708" t="s">
        <v>13348</v>
      </c>
      <c r="B708" t="s">
        <v>13349</v>
      </c>
      <c r="C708" s="5" t="str">
        <f t="shared" si="33"/>
        <v>Significant</v>
      </c>
      <c r="D708" t="s">
        <v>12060</v>
      </c>
      <c r="E708" s="5" t="str">
        <f t="shared" si="34"/>
        <v>Wh-A</v>
      </c>
      <c r="F708">
        <v>307</v>
      </c>
      <c r="G708" s="4">
        <v>307</v>
      </c>
      <c r="H708" s="4">
        <v>147</v>
      </c>
      <c r="I708" s="3">
        <v>32.479999999999997</v>
      </c>
      <c r="J708" t="s">
        <v>12215</v>
      </c>
      <c r="K708" t="str">
        <f t="shared" si="35"/>
        <v>Healthy Stock</v>
      </c>
    </row>
    <row r="709" spans="1:11" x14ac:dyDescent="0.3">
      <c r="A709" t="s">
        <v>13350</v>
      </c>
      <c r="B709" t="s">
        <v>12936</v>
      </c>
      <c r="C709" s="5" t="str">
        <f t="shared" si="33"/>
        <v>Near</v>
      </c>
      <c r="D709" t="s">
        <v>12060</v>
      </c>
      <c r="E709" s="5" t="str">
        <f t="shared" si="34"/>
        <v>Wh-A</v>
      </c>
      <c r="F709">
        <v>969</v>
      </c>
      <c r="G709" s="4">
        <v>969</v>
      </c>
      <c r="H709" s="4">
        <v>195</v>
      </c>
      <c r="I709" s="3">
        <v>252.11</v>
      </c>
      <c r="J709" t="s">
        <v>12352</v>
      </c>
      <c r="K709" t="str">
        <f t="shared" si="35"/>
        <v>Healthy Stock</v>
      </c>
    </row>
    <row r="710" spans="1:11" x14ac:dyDescent="0.3">
      <c r="A710" t="s">
        <v>13351</v>
      </c>
      <c r="B710" t="s">
        <v>12306</v>
      </c>
      <c r="C710" s="5" t="str">
        <f t="shared" si="33"/>
        <v>Tree</v>
      </c>
      <c r="D710" t="s">
        <v>12038</v>
      </c>
      <c r="E710" s="5" t="str">
        <f t="shared" si="34"/>
        <v>Wh-C</v>
      </c>
      <c r="G710" s="4">
        <v>0</v>
      </c>
      <c r="H710" s="4">
        <v>60</v>
      </c>
      <c r="I710" s="3">
        <v>280.55</v>
      </c>
      <c r="J710" t="s">
        <v>12178</v>
      </c>
      <c r="K710" t="str">
        <f t="shared" si="35"/>
        <v>Low Stock - Reorder</v>
      </c>
    </row>
    <row r="711" spans="1:11" x14ac:dyDescent="0.3">
      <c r="A711" t="s">
        <v>13352</v>
      </c>
      <c r="B711" t="s">
        <v>13353</v>
      </c>
      <c r="C711" s="5" t="str">
        <f t="shared" si="33"/>
        <v>Member</v>
      </c>
      <c r="D711" t="s">
        <v>12042</v>
      </c>
      <c r="E711" s="5" t="str">
        <f t="shared" si="34"/>
        <v>Wh-A</v>
      </c>
      <c r="G711" s="4">
        <v>0</v>
      </c>
      <c r="H711" s="4">
        <v>133</v>
      </c>
      <c r="I711" s="3">
        <v>444.35</v>
      </c>
      <c r="J711" t="s">
        <v>12254</v>
      </c>
      <c r="K711" t="str">
        <f t="shared" si="35"/>
        <v>Low Stock - Reorder</v>
      </c>
    </row>
    <row r="712" spans="1:11" x14ac:dyDescent="0.3">
      <c r="A712" t="s">
        <v>13354</v>
      </c>
      <c r="B712" t="s">
        <v>13355</v>
      </c>
      <c r="C712" s="5" t="str">
        <f t="shared" si="33"/>
        <v>Country</v>
      </c>
      <c r="D712" t="s">
        <v>12038</v>
      </c>
      <c r="E712" s="5" t="str">
        <f t="shared" si="34"/>
        <v>Wh-C</v>
      </c>
      <c r="G712" s="4">
        <v>0</v>
      </c>
      <c r="H712" s="4">
        <v>73</v>
      </c>
      <c r="I712" s="3">
        <v>451.64</v>
      </c>
      <c r="J712" t="s">
        <v>12089</v>
      </c>
      <c r="K712" t="str">
        <f t="shared" si="35"/>
        <v>Low Stock - Reorder</v>
      </c>
    </row>
    <row r="713" spans="1:11" x14ac:dyDescent="0.3">
      <c r="A713" t="s">
        <v>13356</v>
      </c>
      <c r="B713" t="s">
        <v>13269</v>
      </c>
      <c r="C713" s="5" t="str">
        <f t="shared" si="33"/>
        <v>White</v>
      </c>
      <c r="D713" t="s">
        <v>12034</v>
      </c>
      <c r="E713" s="5" t="str">
        <f t="shared" si="34"/>
        <v>Wh-B</v>
      </c>
      <c r="G713" s="4">
        <v>0</v>
      </c>
      <c r="H713" s="4">
        <v>87</v>
      </c>
      <c r="I713" s="3">
        <v>375.62</v>
      </c>
      <c r="J713" t="s">
        <v>12114</v>
      </c>
      <c r="K713" t="str">
        <f t="shared" si="35"/>
        <v>Low Stock - Reorder</v>
      </c>
    </row>
    <row r="714" spans="1:11" x14ac:dyDescent="0.3">
      <c r="A714" t="s">
        <v>13357</v>
      </c>
      <c r="B714" t="s">
        <v>12715</v>
      </c>
      <c r="C714" s="5" t="str">
        <f t="shared" si="33"/>
        <v>Nor</v>
      </c>
      <c r="D714" t="s">
        <v>12060</v>
      </c>
      <c r="E714" s="5" t="str">
        <f t="shared" si="34"/>
        <v>Wh-A</v>
      </c>
      <c r="F714">
        <v>542</v>
      </c>
      <c r="G714" s="4">
        <v>542</v>
      </c>
      <c r="H714" s="4">
        <v>138</v>
      </c>
      <c r="I714" s="3">
        <v>424.78</v>
      </c>
      <c r="J714" t="s">
        <v>12103</v>
      </c>
      <c r="K714" t="str">
        <f t="shared" si="35"/>
        <v>Healthy Stock</v>
      </c>
    </row>
    <row r="715" spans="1:11" x14ac:dyDescent="0.3">
      <c r="A715" t="s">
        <v>13358</v>
      </c>
      <c r="B715" t="s">
        <v>13359</v>
      </c>
      <c r="C715" s="5" t="str">
        <f t="shared" si="33"/>
        <v>Never</v>
      </c>
      <c r="D715" t="s">
        <v>12038</v>
      </c>
      <c r="E715" s="5" t="str">
        <f t="shared" si="34"/>
        <v>Wh-C</v>
      </c>
      <c r="F715">
        <v>838</v>
      </c>
      <c r="G715" s="4">
        <v>838</v>
      </c>
      <c r="H715" s="4">
        <v>108</v>
      </c>
      <c r="I715" s="3">
        <v>221.94</v>
      </c>
      <c r="J715" t="s">
        <v>12159</v>
      </c>
      <c r="K715" t="str">
        <f t="shared" si="35"/>
        <v>Healthy Stock</v>
      </c>
    </row>
    <row r="716" spans="1:11" x14ac:dyDescent="0.3">
      <c r="A716" t="s">
        <v>13360</v>
      </c>
      <c r="B716" t="s">
        <v>13361</v>
      </c>
      <c r="C716" s="5" t="str">
        <f t="shared" si="33"/>
        <v>Animal</v>
      </c>
      <c r="D716" t="s">
        <v>12042</v>
      </c>
      <c r="E716" s="5" t="str">
        <f t="shared" si="34"/>
        <v>Wh-A</v>
      </c>
      <c r="F716">
        <v>789</v>
      </c>
      <c r="G716" s="4">
        <v>789</v>
      </c>
      <c r="H716" s="4">
        <v>155</v>
      </c>
      <c r="I716" s="3">
        <v>257.37</v>
      </c>
      <c r="J716" t="s">
        <v>12210</v>
      </c>
      <c r="K716" t="str">
        <f t="shared" si="35"/>
        <v>Healthy Stock</v>
      </c>
    </row>
    <row r="717" spans="1:11" x14ac:dyDescent="0.3">
      <c r="A717" t="s">
        <v>13362</v>
      </c>
      <c r="B717" t="s">
        <v>13363</v>
      </c>
      <c r="C717" s="5" t="str">
        <f t="shared" si="33"/>
        <v>Note</v>
      </c>
      <c r="D717" t="s">
        <v>12042</v>
      </c>
      <c r="E717" s="5" t="str">
        <f t="shared" si="34"/>
        <v>Wh-A</v>
      </c>
      <c r="G717" s="4">
        <v>0</v>
      </c>
      <c r="H717" s="4">
        <v>86</v>
      </c>
      <c r="I717" s="3">
        <v>131.12</v>
      </c>
      <c r="J717" t="s">
        <v>12153</v>
      </c>
      <c r="K717" t="str">
        <f t="shared" si="35"/>
        <v>Low Stock - Reorder</v>
      </c>
    </row>
    <row r="718" spans="1:11" x14ac:dyDescent="0.3">
      <c r="A718" t="s">
        <v>13364</v>
      </c>
      <c r="B718" t="s">
        <v>13365</v>
      </c>
      <c r="C718" s="5" t="str">
        <f t="shared" si="33"/>
        <v>To</v>
      </c>
      <c r="D718" t="s">
        <v>12060</v>
      </c>
      <c r="E718" s="5" t="str">
        <f t="shared" si="34"/>
        <v>Wh-A</v>
      </c>
      <c r="F718">
        <v>301</v>
      </c>
      <c r="G718" s="4">
        <v>301</v>
      </c>
      <c r="H718" s="4">
        <v>51</v>
      </c>
      <c r="I718" s="3">
        <v>225.42</v>
      </c>
      <c r="J718" t="s">
        <v>12973</v>
      </c>
      <c r="K718" t="str">
        <f t="shared" si="35"/>
        <v>Healthy Stock</v>
      </c>
    </row>
    <row r="719" spans="1:11" x14ac:dyDescent="0.3">
      <c r="A719" t="s">
        <v>13366</v>
      </c>
      <c r="B719" t="s">
        <v>13029</v>
      </c>
      <c r="C719" s="5" t="str">
        <f t="shared" si="33"/>
        <v>Security</v>
      </c>
      <c r="D719" t="s">
        <v>12060</v>
      </c>
      <c r="E719" s="5" t="str">
        <f t="shared" si="34"/>
        <v>Wh-A</v>
      </c>
      <c r="F719">
        <v>449</v>
      </c>
      <c r="G719" s="4">
        <v>449</v>
      </c>
      <c r="H719" s="4">
        <v>61</v>
      </c>
      <c r="I719" s="3">
        <v>217.44</v>
      </c>
      <c r="J719" t="s">
        <v>12039</v>
      </c>
      <c r="K719" t="str">
        <f t="shared" si="35"/>
        <v>Healthy Stock</v>
      </c>
    </row>
    <row r="720" spans="1:11" x14ac:dyDescent="0.3">
      <c r="A720" t="s">
        <v>13367</v>
      </c>
      <c r="B720" t="s">
        <v>13368</v>
      </c>
      <c r="C720" s="5" t="str">
        <f t="shared" si="33"/>
        <v>Stage</v>
      </c>
      <c r="D720" t="s">
        <v>12038</v>
      </c>
      <c r="E720" s="5" t="str">
        <f t="shared" si="34"/>
        <v>Wh-C</v>
      </c>
      <c r="G720" s="4">
        <v>0</v>
      </c>
      <c r="H720" s="4">
        <v>142</v>
      </c>
      <c r="I720" s="3">
        <v>290.51</v>
      </c>
      <c r="J720" t="s">
        <v>12147</v>
      </c>
      <c r="K720" t="str">
        <f t="shared" si="35"/>
        <v>Low Stock - Reorder</v>
      </c>
    </row>
    <row r="721" spans="1:11" x14ac:dyDescent="0.3">
      <c r="A721" t="s">
        <v>13369</v>
      </c>
      <c r="B721" t="s">
        <v>12739</v>
      </c>
      <c r="C721" s="5" t="str">
        <f t="shared" si="33"/>
        <v>Middle</v>
      </c>
      <c r="D721" t="s">
        <v>12034</v>
      </c>
      <c r="E721" s="5" t="str">
        <f t="shared" si="34"/>
        <v>Wh-B</v>
      </c>
      <c r="G721" s="4">
        <v>0</v>
      </c>
      <c r="H721" s="4">
        <v>150</v>
      </c>
      <c r="I721" s="3">
        <v>208.5</v>
      </c>
      <c r="J721" t="s">
        <v>12307</v>
      </c>
      <c r="K721" t="str">
        <f t="shared" si="35"/>
        <v>Low Stock - Reorder</v>
      </c>
    </row>
    <row r="722" spans="1:11" x14ac:dyDescent="0.3">
      <c r="A722" t="s">
        <v>13370</v>
      </c>
      <c r="B722" t="s">
        <v>13371</v>
      </c>
      <c r="C722" s="5" t="str">
        <f t="shared" si="33"/>
        <v>Weight</v>
      </c>
      <c r="D722" t="s">
        <v>12060</v>
      </c>
      <c r="E722" s="5" t="str">
        <f t="shared" si="34"/>
        <v>Wh-A</v>
      </c>
      <c r="G722" s="4">
        <v>0</v>
      </c>
      <c r="H722" s="4">
        <v>81</v>
      </c>
      <c r="I722" s="3">
        <v>433.45</v>
      </c>
      <c r="J722" t="s">
        <v>12756</v>
      </c>
      <c r="K722" t="str">
        <f t="shared" si="35"/>
        <v>Low Stock - Reorder</v>
      </c>
    </row>
    <row r="723" spans="1:11" x14ac:dyDescent="0.3">
      <c r="A723" t="s">
        <v>13372</v>
      </c>
      <c r="B723" t="s">
        <v>13373</v>
      </c>
      <c r="C723" s="5" t="str">
        <f t="shared" si="33"/>
        <v>Keep</v>
      </c>
      <c r="D723" t="s">
        <v>12038</v>
      </c>
      <c r="E723" s="5" t="str">
        <f t="shared" si="34"/>
        <v>Wh-C</v>
      </c>
      <c r="F723">
        <v>38</v>
      </c>
      <c r="G723" s="4">
        <v>38</v>
      </c>
      <c r="H723" s="4">
        <v>176</v>
      </c>
      <c r="I723" s="3">
        <v>219.05</v>
      </c>
      <c r="J723" t="s">
        <v>12756</v>
      </c>
      <c r="K723" t="str">
        <f t="shared" si="35"/>
        <v>Low Stock - Reorder</v>
      </c>
    </row>
    <row r="724" spans="1:11" x14ac:dyDescent="0.3">
      <c r="A724" t="s">
        <v>13374</v>
      </c>
      <c r="B724" t="s">
        <v>51</v>
      </c>
      <c r="C724" s="5" t="str">
        <f t="shared" si="33"/>
        <v>West</v>
      </c>
      <c r="D724" t="s">
        <v>12042</v>
      </c>
      <c r="E724" s="5" t="str">
        <f t="shared" si="34"/>
        <v>Wh-A</v>
      </c>
      <c r="F724">
        <v>356</v>
      </c>
      <c r="G724" s="4">
        <v>356</v>
      </c>
      <c r="H724" s="4">
        <v>187</v>
      </c>
      <c r="I724" s="3">
        <v>440.89</v>
      </c>
      <c r="J724" t="s">
        <v>12844</v>
      </c>
      <c r="K724" t="str">
        <f t="shared" si="35"/>
        <v>Healthy Stock</v>
      </c>
    </row>
    <row r="725" spans="1:11" x14ac:dyDescent="0.3">
      <c r="A725" t="s">
        <v>13375</v>
      </c>
      <c r="B725" t="s">
        <v>13376</v>
      </c>
      <c r="C725" s="5" t="str">
        <f t="shared" si="33"/>
        <v>Building</v>
      </c>
      <c r="D725" t="s">
        <v>12042</v>
      </c>
      <c r="E725" s="5" t="str">
        <f t="shared" si="34"/>
        <v>Wh-A</v>
      </c>
      <c r="G725" s="4">
        <v>0</v>
      </c>
      <c r="H725" s="4">
        <v>191</v>
      </c>
      <c r="I725" s="3">
        <v>128.96</v>
      </c>
      <c r="J725" t="s">
        <v>12142</v>
      </c>
      <c r="K725" t="str">
        <f t="shared" si="35"/>
        <v>Low Stock - Reorder</v>
      </c>
    </row>
    <row r="726" spans="1:11" x14ac:dyDescent="0.3">
      <c r="A726" t="s">
        <v>13377</v>
      </c>
      <c r="B726" t="s">
        <v>13378</v>
      </c>
      <c r="C726" s="5" t="str">
        <f t="shared" si="33"/>
        <v>Easy</v>
      </c>
      <c r="D726" t="s">
        <v>12038</v>
      </c>
      <c r="E726" s="5" t="str">
        <f t="shared" si="34"/>
        <v>Wh-C</v>
      </c>
      <c r="G726" s="4">
        <v>0</v>
      </c>
      <c r="H726" s="4">
        <v>142</v>
      </c>
      <c r="I726" s="3">
        <v>230.99</v>
      </c>
      <c r="J726" t="s">
        <v>12307</v>
      </c>
      <c r="K726" t="str">
        <f t="shared" si="35"/>
        <v>Low Stock - Reorder</v>
      </c>
    </row>
    <row r="727" spans="1:11" x14ac:dyDescent="0.3">
      <c r="A727" t="s">
        <v>13379</v>
      </c>
      <c r="B727" t="s">
        <v>13380</v>
      </c>
      <c r="C727" s="5" t="str">
        <f t="shared" si="33"/>
        <v>He</v>
      </c>
      <c r="D727" t="s">
        <v>12042</v>
      </c>
      <c r="E727" s="5" t="str">
        <f t="shared" si="34"/>
        <v>Wh-A</v>
      </c>
      <c r="G727" s="4">
        <v>0</v>
      </c>
      <c r="H727" s="4">
        <v>173</v>
      </c>
      <c r="I727" s="3">
        <v>400.58</v>
      </c>
      <c r="J727" t="s">
        <v>12197</v>
      </c>
      <c r="K727" t="str">
        <f t="shared" si="35"/>
        <v>Low Stock - Reorder</v>
      </c>
    </row>
    <row r="728" spans="1:11" x14ac:dyDescent="0.3">
      <c r="A728" t="s">
        <v>13381</v>
      </c>
      <c r="B728" t="s">
        <v>12530</v>
      </c>
      <c r="C728" s="5" t="str">
        <f t="shared" si="33"/>
        <v>Area</v>
      </c>
      <c r="D728" t="s">
        <v>12042</v>
      </c>
      <c r="E728" s="5" t="str">
        <f t="shared" si="34"/>
        <v>Wh-A</v>
      </c>
      <c r="F728">
        <v>499</v>
      </c>
      <c r="G728" s="4">
        <v>499</v>
      </c>
      <c r="H728" s="4">
        <v>73</v>
      </c>
      <c r="I728" s="3">
        <v>304.04000000000002</v>
      </c>
      <c r="J728" t="s">
        <v>12310</v>
      </c>
      <c r="K728" t="str">
        <f t="shared" si="35"/>
        <v>Healthy Stock</v>
      </c>
    </row>
    <row r="729" spans="1:11" x14ac:dyDescent="0.3">
      <c r="A729" t="s">
        <v>13382</v>
      </c>
      <c r="B729" t="s">
        <v>13383</v>
      </c>
      <c r="C729" s="5" t="str">
        <f t="shared" si="33"/>
        <v>Gun</v>
      </c>
      <c r="D729" t="s">
        <v>12034</v>
      </c>
      <c r="E729" s="5" t="str">
        <f t="shared" si="34"/>
        <v>Wh-B</v>
      </c>
      <c r="F729">
        <v>566</v>
      </c>
      <c r="G729" s="4">
        <v>566</v>
      </c>
      <c r="H729" s="4">
        <v>126</v>
      </c>
      <c r="I729" s="3">
        <v>295.17</v>
      </c>
      <c r="J729" t="s">
        <v>12275</v>
      </c>
      <c r="K729" t="str">
        <f t="shared" si="35"/>
        <v>Healthy Stock</v>
      </c>
    </row>
    <row r="730" spans="1:11" x14ac:dyDescent="0.3">
      <c r="A730" t="s">
        <v>13384</v>
      </c>
      <c r="B730" t="s">
        <v>13385</v>
      </c>
      <c r="C730" s="5" t="str">
        <f t="shared" si="33"/>
        <v>Yet</v>
      </c>
      <c r="D730" t="s">
        <v>12038</v>
      </c>
      <c r="E730" s="5" t="str">
        <f t="shared" si="34"/>
        <v>Wh-C</v>
      </c>
      <c r="F730">
        <v>210</v>
      </c>
      <c r="G730" s="4">
        <v>210</v>
      </c>
      <c r="H730" s="4">
        <v>88</v>
      </c>
      <c r="I730" s="3">
        <v>59.82</v>
      </c>
      <c r="J730" t="s">
        <v>12310</v>
      </c>
      <c r="K730" t="str">
        <f t="shared" si="35"/>
        <v>Healthy Stock</v>
      </c>
    </row>
    <row r="731" spans="1:11" x14ac:dyDescent="0.3">
      <c r="A731" t="s">
        <v>13386</v>
      </c>
      <c r="B731" t="s">
        <v>13387</v>
      </c>
      <c r="C731" s="5" t="str">
        <f t="shared" si="33"/>
        <v>Risk</v>
      </c>
      <c r="D731" t="s">
        <v>12042</v>
      </c>
      <c r="E731" s="5" t="str">
        <f t="shared" si="34"/>
        <v>Wh-A</v>
      </c>
      <c r="F731">
        <v>974</v>
      </c>
      <c r="G731" s="4">
        <v>974</v>
      </c>
      <c r="H731" s="4">
        <v>143</v>
      </c>
      <c r="I731" s="3">
        <v>312.97000000000003</v>
      </c>
      <c r="J731" t="s">
        <v>12067</v>
      </c>
      <c r="K731" t="str">
        <f t="shared" si="35"/>
        <v>Healthy Stock</v>
      </c>
    </row>
    <row r="732" spans="1:11" x14ac:dyDescent="0.3">
      <c r="A732" t="s">
        <v>13388</v>
      </c>
      <c r="B732" t="s">
        <v>13389</v>
      </c>
      <c r="C732" s="5" t="str">
        <f t="shared" si="33"/>
        <v>Cut</v>
      </c>
      <c r="D732" t="s">
        <v>12034</v>
      </c>
      <c r="E732" s="5" t="str">
        <f t="shared" si="34"/>
        <v>Wh-B</v>
      </c>
      <c r="G732" s="4">
        <v>0</v>
      </c>
      <c r="H732" s="4">
        <v>168</v>
      </c>
      <c r="I732" s="3">
        <v>456.24</v>
      </c>
      <c r="J732" t="s">
        <v>12089</v>
      </c>
      <c r="K732" t="str">
        <f t="shared" si="35"/>
        <v>Low Stock - Reorder</v>
      </c>
    </row>
    <row r="733" spans="1:11" x14ac:dyDescent="0.3">
      <c r="A733" t="s">
        <v>13390</v>
      </c>
      <c r="B733" t="s">
        <v>12392</v>
      </c>
      <c r="C733" s="5" t="str">
        <f t="shared" si="33"/>
        <v>Moment</v>
      </c>
      <c r="D733" t="s">
        <v>12060</v>
      </c>
      <c r="E733" s="5" t="str">
        <f t="shared" si="34"/>
        <v>Wh-A</v>
      </c>
      <c r="F733">
        <v>916</v>
      </c>
      <c r="G733" s="4">
        <v>916</v>
      </c>
      <c r="H733" s="4">
        <v>93</v>
      </c>
      <c r="I733" s="3">
        <v>345.05</v>
      </c>
      <c r="J733" t="s">
        <v>12439</v>
      </c>
      <c r="K733" t="str">
        <f t="shared" si="35"/>
        <v>Healthy Stock</v>
      </c>
    </row>
    <row r="734" spans="1:11" x14ac:dyDescent="0.3">
      <c r="A734" t="s">
        <v>13391</v>
      </c>
      <c r="B734" t="s">
        <v>12292</v>
      </c>
      <c r="C734" s="5" t="str">
        <f t="shared" si="33"/>
        <v>Feel</v>
      </c>
      <c r="D734" t="s">
        <v>12038</v>
      </c>
      <c r="E734" s="5" t="str">
        <f t="shared" si="34"/>
        <v>Wh-C</v>
      </c>
      <c r="G734" s="4">
        <v>0</v>
      </c>
      <c r="H734" s="4">
        <v>123</v>
      </c>
      <c r="I734" s="3">
        <v>345.6</v>
      </c>
      <c r="J734" t="s">
        <v>12743</v>
      </c>
      <c r="K734" t="str">
        <f t="shared" si="35"/>
        <v>Low Stock - Reorder</v>
      </c>
    </row>
    <row r="735" spans="1:11" x14ac:dyDescent="0.3">
      <c r="A735" t="s">
        <v>13392</v>
      </c>
      <c r="B735" t="s">
        <v>13393</v>
      </c>
      <c r="C735" s="5" t="str">
        <f t="shared" si="33"/>
        <v>Argue</v>
      </c>
      <c r="D735" t="s">
        <v>12042</v>
      </c>
      <c r="E735" s="5" t="str">
        <f t="shared" si="34"/>
        <v>Wh-A</v>
      </c>
      <c r="F735">
        <v>605</v>
      </c>
      <c r="G735" s="4">
        <v>605</v>
      </c>
      <c r="H735" s="4">
        <v>73</v>
      </c>
      <c r="I735" s="3">
        <v>92.3</v>
      </c>
      <c r="J735" t="s">
        <v>12077</v>
      </c>
      <c r="K735" t="str">
        <f t="shared" si="35"/>
        <v>Healthy Stock</v>
      </c>
    </row>
    <row r="736" spans="1:11" x14ac:dyDescent="0.3">
      <c r="A736" t="s">
        <v>13394</v>
      </c>
      <c r="B736" t="s">
        <v>12789</v>
      </c>
      <c r="C736" s="5" t="str">
        <f t="shared" si="33"/>
        <v>Admit</v>
      </c>
      <c r="D736" t="s">
        <v>12034</v>
      </c>
      <c r="E736" s="5" t="str">
        <f t="shared" si="34"/>
        <v>Wh-B</v>
      </c>
      <c r="G736" s="4">
        <v>0</v>
      </c>
      <c r="H736" s="4">
        <v>83</v>
      </c>
      <c r="I736" s="3">
        <v>35.11</v>
      </c>
      <c r="J736" t="s">
        <v>12200</v>
      </c>
      <c r="K736" t="str">
        <f t="shared" si="35"/>
        <v>Low Stock - Reorder</v>
      </c>
    </row>
    <row r="737" spans="1:11" x14ac:dyDescent="0.3">
      <c r="A737" t="s">
        <v>13395</v>
      </c>
      <c r="B737" t="s">
        <v>13092</v>
      </c>
      <c r="C737" s="5" t="str">
        <f t="shared" si="33"/>
        <v>Ok</v>
      </c>
      <c r="D737" t="s">
        <v>12042</v>
      </c>
      <c r="E737" s="5" t="str">
        <f t="shared" si="34"/>
        <v>Wh-A</v>
      </c>
      <c r="F737">
        <v>98</v>
      </c>
      <c r="G737" s="4">
        <v>98</v>
      </c>
      <c r="H737" s="4">
        <v>193</v>
      </c>
      <c r="I737" s="3">
        <v>272.16000000000003</v>
      </c>
      <c r="J737" t="s">
        <v>12147</v>
      </c>
      <c r="K737" t="str">
        <f t="shared" si="35"/>
        <v>Low Stock - Reorder</v>
      </c>
    </row>
    <row r="738" spans="1:11" x14ac:dyDescent="0.3">
      <c r="A738" t="s">
        <v>13396</v>
      </c>
      <c r="B738" t="s">
        <v>13397</v>
      </c>
      <c r="C738" s="5" t="str">
        <f t="shared" si="33"/>
        <v>Us</v>
      </c>
      <c r="D738" t="s">
        <v>12038</v>
      </c>
      <c r="E738" s="5" t="str">
        <f t="shared" si="34"/>
        <v>Wh-C</v>
      </c>
      <c r="F738">
        <v>502</v>
      </c>
      <c r="G738" s="4">
        <v>502</v>
      </c>
      <c r="H738" s="4">
        <v>67</v>
      </c>
      <c r="I738" s="3">
        <v>425.7</v>
      </c>
      <c r="J738" t="s">
        <v>12222</v>
      </c>
      <c r="K738" t="str">
        <f t="shared" si="35"/>
        <v>Healthy Stock</v>
      </c>
    </row>
    <row r="739" spans="1:11" x14ac:dyDescent="0.3">
      <c r="A739" t="s">
        <v>13398</v>
      </c>
      <c r="B739" t="s">
        <v>13399</v>
      </c>
      <c r="C739" s="5" t="str">
        <f t="shared" si="33"/>
        <v>Whole</v>
      </c>
      <c r="D739" t="s">
        <v>12034</v>
      </c>
      <c r="E739" s="5" t="str">
        <f t="shared" si="34"/>
        <v>Wh-B</v>
      </c>
      <c r="F739">
        <v>734</v>
      </c>
      <c r="G739" s="4">
        <v>734</v>
      </c>
      <c r="H739" s="4">
        <v>151</v>
      </c>
      <c r="I739" s="3">
        <v>360.54</v>
      </c>
      <c r="J739" t="s">
        <v>12470</v>
      </c>
      <c r="K739" t="str">
        <f t="shared" si="35"/>
        <v>Healthy Stock</v>
      </c>
    </row>
    <row r="740" spans="1:11" x14ac:dyDescent="0.3">
      <c r="A740" t="s">
        <v>13400</v>
      </c>
      <c r="B740" t="s">
        <v>12996</v>
      </c>
      <c r="C740" s="5" t="str">
        <f t="shared" si="33"/>
        <v>Technology</v>
      </c>
      <c r="D740" t="s">
        <v>12060</v>
      </c>
      <c r="E740" s="5" t="str">
        <f t="shared" si="34"/>
        <v>Wh-A</v>
      </c>
      <c r="G740" s="4">
        <v>0</v>
      </c>
      <c r="H740" s="4">
        <v>136</v>
      </c>
      <c r="I740" s="3">
        <v>311.43</v>
      </c>
      <c r="J740" t="s">
        <v>12210</v>
      </c>
      <c r="K740" t="str">
        <f t="shared" si="35"/>
        <v>Low Stock - Reorder</v>
      </c>
    </row>
    <row r="741" spans="1:11" x14ac:dyDescent="0.3">
      <c r="A741" t="s">
        <v>13401</v>
      </c>
      <c r="B741" t="s">
        <v>13402</v>
      </c>
      <c r="C741" s="5" t="str">
        <f t="shared" si="33"/>
        <v>According</v>
      </c>
      <c r="D741" t="s">
        <v>12060</v>
      </c>
      <c r="E741" s="5" t="str">
        <f t="shared" si="34"/>
        <v>Wh-A</v>
      </c>
      <c r="F741">
        <v>325</v>
      </c>
      <c r="G741" s="4">
        <v>325</v>
      </c>
      <c r="H741" s="4">
        <v>150</v>
      </c>
      <c r="I741" s="3">
        <v>221.87</v>
      </c>
      <c r="J741" t="s">
        <v>12973</v>
      </c>
      <c r="K741" t="str">
        <f t="shared" si="35"/>
        <v>Healthy Stock</v>
      </c>
    </row>
    <row r="742" spans="1:11" x14ac:dyDescent="0.3">
      <c r="A742" t="s">
        <v>13403</v>
      </c>
      <c r="B742" t="s">
        <v>13404</v>
      </c>
      <c r="C742" s="5" t="str">
        <f t="shared" si="33"/>
        <v>Bar</v>
      </c>
      <c r="D742" t="s">
        <v>12060</v>
      </c>
      <c r="E742" s="5" t="str">
        <f t="shared" si="34"/>
        <v>Wh-A</v>
      </c>
      <c r="G742" s="4">
        <v>0</v>
      </c>
      <c r="H742" s="4">
        <v>88</v>
      </c>
      <c r="I742" s="3">
        <v>491.37</v>
      </c>
      <c r="J742" t="s">
        <v>12178</v>
      </c>
      <c r="K742" t="str">
        <f t="shared" si="35"/>
        <v>Low Stock - Reorder</v>
      </c>
    </row>
    <row r="743" spans="1:11" x14ac:dyDescent="0.3">
      <c r="A743" t="s">
        <v>13405</v>
      </c>
      <c r="B743" t="s">
        <v>12908</v>
      </c>
      <c r="C743" s="5" t="str">
        <f t="shared" si="33"/>
        <v>With</v>
      </c>
      <c r="D743" t="s">
        <v>12038</v>
      </c>
      <c r="E743" s="5" t="str">
        <f t="shared" si="34"/>
        <v>Wh-C</v>
      </c>
      <c r="G743" s="4">
        <v>0</v>
      </c>
      <c r="H743" s="4">
        <v>99</v>
      </c>
      <c r="I743" s="3">
        <v>195.95</v>
      </c>
      <c r="J743" t="s">
        <v>12424</v>
      </c>
      <c r="K743" t="str">
        <f t="shared" si="35"/>
        <v>Low Stock - Reorder</v>
      </c>
    </row>
    <row r="744" spans="1:11" x14ac:dyDescent="0.3">
      <c r="A744" t="s">
        <v>13406</v>
      </c>
      <c r="B744" t="s">
        <v>13407</v>
      </c>
      <c r="C744" s="5" t="str">
        <f t="shared" si="33"/>
        <v>Discuss</v>
      </c>
      <c r="D744" t="s">
        <v>12034</v>
      </c>
      <c r="E744" s="5" t="str">
        <f t="shared" si="34"/>
        <v>Wh-B</v>
      </c>
      <c r="G744" s="4">
        <v>0</v>
      </c>
      <c r="H744" s="4">
        <v>112</v>
      </c>
      <c r="I744" s="3">
        <v>490.5</v>
      </c>
      <c r="J744" t="s">
        <v>12973</v>
      </c>
      <c r="K744" t="str">
        <f t="shared" si="35"/>
        <v>Low Stock - Reorder</v>
      </c>
    </row>
    <row r="745" spans="1:11" x14ac:dyDescent="0.3">
      <c r="A745" t="s">
        <v>13408</v>
      </c>
      <c r="B745" t="s">
        <v>13409</v>
      </c>
      <c r="C745" s="5" t="str">
        <f t="shared" si="33"/>
        <v>Boy</v>
      </c>
      <c r="D745" t="s">
        <v>12042</v>
      </c>
      <c r="E745" s="5" t="str">
        <f t="shared" si="34"/>
        <v>Wh-A</v>
      </c>
      <c r="F745">
        <v>192</v>
      </c>
      <c r="G745" s="4">
        <v>192</v>
      </c>
      <c r="H745" s="4">
        <v>65</v>
      </c>
      <c r="I745" s="3">
        <v>311.32</v>
      </c>
      <c r="J745" t="s">
        <v>12464</v>
      </c>
      <c r="K745" t="str">
        <f t="shared" si="35"/>
        <v>Healthy Stock</v>
      </c>
    </row>
    <row r="746" spans="1:11" x14ac:dyDescent="0.3">
      <c r="A746" t="s">
        <v>13410</v>
      </c>
      <c r="B746" t="s">
        <v>13411</v>
      </c>
      <c r="C746" s="5" t="str">
        <f t="shared" si="33"/>
        <v>Show</v>
      </c>
      <c r="D746" t="s">
        <v>12038</v>
      </c>
      <c r="E746" s="5" t="str">
        <f t="shared" si="34"/>
        <v>Wh-C</v>
      </c>
      <c r="G746" s="4">
        <v>0</v>
      </c>
      <c r="H746" s="4">
        <v>142</v>
      </c>
      <c r="I746" s="3">
        <v>27.77</v>
      </c>
      <c r="J746" t="s">
        <v>12120</v>
      </c>
      <c r="K746" t="str">
        <f t="shared" si="35"/>
        <v>Low Stock - Reorder</v>
      </c>
    </row>
    <row r="747" spans="1:11" x14ac:dyDescent="0.3">
      <c r="A747" t="s">
        <v>13412</v>
      </c>
      <c r="B747" t="s">
        <v>12177</v>
      </c>
      <c r="C747" s="5" t="str">
        <f t="shared" si="33"/>
        <v>Decide</v>
      </c>
      <c r="D747" t="s">
        <v>12060</v>
      </c>
      <c r="E747" s="5" t="str">
        <f t="shared" si="34"/>
        <v>Wh-A</v>
      </c>
      <c r="G747" s="4">
        <v>0</v>
      </c>
      <c r="H747" s="4">
        <v>54</v>
      </c>
      <c r="I747" s="3">
        <v>308.2</v>
      </c>
      <c r="J747" t="s">
        <v>12215</v>
      </c>
      <c r="K747" t="str">
        <f t="shared" si="35"/>
        <v>Low Stock - Reorder</v>
      </c>
    </row>
    <row r="748" spans="1:11" x14ac:dyDescent="0.3">
      <c r="A748" t="s">
        <v>13413</v>
      </c>
      <c r="B748" t="s">
        <v>12860</v>
      </c>
      <c r="C748" s="5" t="str">
        <f t="shared" si="33"/>
        <v>Life</v>
      </c>
      <c r="D748" t="s">
        <v>12042</v>
      </c>
      <c r="E748" s="5" t="str">
        <f t="shared" si="34"/>
        <v>Wh-A</v>
      </c>
      <c r="F748">
        <v>839</v>
      </c>
      <c r="G748" s="4">
        <v>839</v>
      </c>
      <c r="H748" s="4">
        <v>193</v>
      </c>
      <c r="I748" s="3">
        <v>251.52</v>
      </c>
      <c r="J748" t="s">
        <v>12057</v>
      </c>
      <c r="K748" t="str">
        <f t="shared" si="35"/>
        <v>Healthy Stock</v>
      </c>
    </row>
    <row r="749" spans="1:11" x14ac:dyDescent="0.3">
      <c r="A749" t="s">
        <v>13414</v>
      </c>
      <c r="B749" t="s">
        <v>12306</v>
      </c>
      <c r="C749" s="5" t="str">
        <f t="shared" si="33"/>
        <v>Tree</v>
      </c>
      <c r="D749" t="s">
        <v>12034</v>
      </c>
      <c r="E749" s="5" t="str">
        <f t="shared" si="34"/>
        <v>Wh-B</v>
      </c>
      <c r="G749" s="4">
        <v>0</v>
      </c>
      <c r="H749" s="4">
        <v>80</v>
      </c>
      <c r="I749" s="3">
        <v>378.56</v>
      </c>
      <c r="J749" t="s">
        <v>12424</v>
      </c>
      <c r="K749" t="str">
        <f t="shared" si="35"/>
        <v>Low Stock - Reorder</v>
      </c>
    </row>
    <row r="750" spans="1:11" x14ac:dyDescent="0.3">
      <c r="A750" t="s">
        <v>13415</v>
      </c>
      <c r="B750" t="s">
        <v>13416</v>
      </c>
      <c r="C750" s="5" t="str">
        <f t="shared" si="33"/>
        <v>Have</v>
      </c>
      <c r="D750" t="s">
        <v>12060</v>
      </c>
      <c r="E750" s="5" t="str">
        <f t="shared" si="34"/>
        <v>Wh-A</v>
      </c>
      <c r="G750" s="4">
        <v>0</v>
      </c>
      <c r="H750" s="4">
        <v>132</v>
      </c>
      <c r="I750" s="3">
        <v>272.26</v>
      </c>
      <c r="J750" t="s">
        <v>12159</v>
      </c>
      <c r="K750" t="str">
        <f t="shared" si="35"/>
        <v>Low Stock - Reorder</v>
      </c>
    </row>
    <row r="751" spans="1:11" x14ac:dyDescent="0.3">
      <c r="A751" t="s">
        <v>13417</v>
      </c>
      <c r="B751" t="s">
        <v>12986</v>
      </c>
      <c r="C751" s="5" t="str">
        <f t="shared" si="33"/>
        <v>Authority</v>
      </c>
      <c r="D751" t="s">
        <v>12038</v>
      </c>
      <c r="E751" s="5" t="str">
        <f t="shared" si="34"/>
        <v>Wh-C</v>
      </c>
      <c r="F751">
        <v>983</v>
      </c>
      <c r="G751" s="4">
        <v>983</v>
      </c>
      <c r="H751" s="4">
        <v>194</v>
      </c>
      <c r="I751" s="3">
        <v>119.56</v>
      </c>
      <c r="J751" t="s">
        <v>12150</v>
      </c>
      <c r="K751" t="str">
        <f t="shared" si="35"/>
        <v>Healthy Stock</v>
      </c>
    </row>
    <row r="752" spans="1:11" x14ac:dyDescent="0.3">
      <c r="A752" t="s">
        <v>13418</v>
      </c>
      <c r="B752" t="s">
        <v>12435</v>
      </c>
      <c r="C752" s="5" t="str">
        <f t="shared" si="33"/>
        <v>Leader</v>
      </c>
      <c r="D752" t="s">
        <v>12060</v>
      </c>
      <c r="E752" s="5" t="str">
        <f t="shared" si="34"/>
        <v>Wh-A</v>
      </c>
      <c r="G752" s="4">
        <v>0</v>
      </c>
      <c r="H752" s="4">
        <v>65</v>
      </c>
      <c r="I752" s="3">
        <v>116.45</v>
      </c>
      <c r="J752" t="s">
        <v>12162</v>
      </c>
      <c r="K752" t="str">
        <f t="shared" si="35"/>
        <v>Low Stock - Reorder</v>
      </c>
    </row>
    <row r="753" spans="1:11" x14ac:dyDescent="0.3">
      <c r="A753" t="s">
        <v>13419</v>
      </c>
      <c r="B753" t="s">
        <v>12214</v>
      </c>
      <c r="C753" s="5" t="str">
        <f t="shared" si="33"/>
        <v>New</v>
      </c>
      <c r="D753" t="s">
        <v>12042</v>
      </c>
      <c r="E753" s="5" t="str">
        <f t="shared" si="34"/>
        <v>Wh-A</v>
      </c>
      <c r="G753" s="4">
        <v>0</v>
      </c>
      <c r="H753" s="4">
        <v>59</v>
      </c>
      <c r="I753" s="3">
        <v>194.99</v>
      </c>
      <c r="J753" t="s">
        <v>12415</v>
      </c>
      <c r="K753" t="str">
        <f t="shared" si="35"/>
        <v>Low Stock - Reorder</v>
      </c>
    </row>
    <row r="754" spans="1:11" x14ac:dyDescent="0.3">
      <c r="A754" t="s">
        <v>13420</v>
      </c>
      <c r="B754" t="s">
        <v>13421</v>
      </c>
      <c r="C754" s="5" t="str">
        <f t="shared" si="33"/>
        <v>Say</v>
      </c>
      <c r="D754" t="s">
        <v>12034</v>
      </c>
      <c r="E754" s="5" t="str">
        <f t="shared" si="34"/>
        <v>Wh-B</v>
      </c>
      <c r="G754" s="4">
        <v>0</v>
      </c>
      <c r="H754" s="4">
        <v>51</v>
      </c>
      <c r="I754" s="3">
        <v>145.88999999999999</v>
      </c>
      <c r="J754" t="s">
        <v>12298</v>
      </c>
      <c r="K754" t="str">
        <f t="shared" si="35"/>
        <v>Low Stock - Reorder</v>
      </c>
    </row>
    <row r="755" spans="1:11" x14ac:dyDescent="0.3">
      <c r="A755" t="s">
        <v>13422</v>
      </c>
      <c r="B755" t="s">
        <v>12247</v>
      </c>
      <c r="C755" s="5" t="str">
        <f t="shared" si="33"/>
        <v>End</v>
      </c>
      <c r="D755" t="s">
        <v>12060</v>
      </c>
      <c r="E755" s="5" t="str">
        <f t="shared" si="34"/>
        <v>Wh-A</v>
      </c>
      <c r="G755" s="4">
        <v>0</v>
      </c>
      <c r="H755" s="4">
        <v>191</v>
      </c>
      <c r="I755" s="3">
        <v>411.61</v>
      </c>
      <c r="J755" t="s">
        <v>12516</v>
      </c>
      <c r="K755" t="str">
        <f t="shared" si="35"/>
        <v>Low Stock - Reorder</v>
      </c>
    </row>
    <row r="756" spans="1:11" x14ac:dyDescent="0.3">
      <c r="A756" t="s">
        <v>13423</v>
      </c>
      <c r="B756" t="s">
        <v>13424</v>
      </c>
      <c r="C756" s="5" t="str">
        <f t="shared" si="33"/>
        <v>Hold</v>
      </c>
      <c r="D756" t="s">
        <v>12038</v>
      </c>
      <c r="E756" s="5" t="str">
        <f t="shared" si="34"/>
        <v>Wh-C</v>
      </c>
      <c r="F756">
        <v>481</v>
      </c>
      <c r="G756" s="4">
        <v>481</v>
      </c>
      <c r="H756" s="4">
        <v>82</v>
      </c>
      <c r="I756" s="3">
        <v>246.84</v>
      </c>
      <c r="J756" t="s">
        <v>12074</v>
      </c>
      <c r="K756" t="str">
        <f t="shared" si="35"/>
        <v>Healthy Stock</v>
      </c>
    </row>
    <row r="757" spans="1:11" x14ac:dyDescent="0.3">
      <c r="A757" t="s">
        <v>13425</v>
      </c>
      <c r="B757" t="s">
        <v>12862</v>
      </c>
      <c r="C757" s="5" t="str">
        <f t="shared" si="33"/>
        <v>Though</v>
      </c>
      <c r="D757" t="s">
        <v>12060</v>
      </c>
      <c r="E757" s="5" t="str">
        <f t="shared" si="34"/>
        <v>Wh-A</v>
      </c>
      <c r="G757" s="4">
        <v>0</v>
      </c>
      <c r="H757" s="4">
        <v>158</v>
      </c>
      <c r="I757" s="3">
        <v>135.13</v>
      </c>
      <c r="J757" t="s">
        <v>12257</v>
      </c>
      <c r="K757" t="str">
        <f t="shared" si="35"/>
        <v>Low Stock - Reorder</v>
      </c>
    </row>
    <row r="758" spans="1:11" x14ac:dyDescent="0.3">
      <c r="A758" t="s">
        <v>13426</v>
      </c>
      <c r="B758" t="s">
        <v>12457</v>
      </c>
      <c r="C758" s="5" t="str">
        <f t="shared" si="33"/>
        <v>Food</v>
      </c>
      <c r="D758" t="s">
        <v>12034</v>
      </c>
      <c r="E758" s="5" t="str">
        <f t="shared" si="34"/>
        <v>Wh-B</v>
      </c>
      <c r="F758">
        <v>4</v>
      </c>
      <c r="G758" s="4">
        <v>4</v>
      </c>
      <c r="H758" s="4">
        <v>132</v>
      </c>
      <c r="I758" s="3">
        <v>460.96</v>
      </c>
      <c r="J758" t="s">
        <v>12424</v>
      </c>
      <c r="K758" t="str">
        <f t="shared" si="35"/>
        <v>Low Stock - Reorder</v>
      </c>
    </row>
    <row r="759" spans="1:11" x14ac:dyDescent="0.3">
      <c r="A759" t="s">
        <v>13427</v>
      </c>
      <c r="B759" t="s">
        <v>12480</v>
      </c>
      <c r="C759" s="5" t="str">
        <f t="shared" si="33"/>
        <v>Else</v>
      </c>
      <c r="D759" t="s">
        <v>12060</v>
      </c>
      <c r="E759" s="5" t="str">
        <f t="shared" si="34"/>
        <v>Wh-A</v>
      </c>
      <c r="G759" s="4">
        <v>0</v>
      </c>
      <c r="H759" s="4">
        <v>175</v>
      </c>
      <c r="I759" s="3">
        <v>167.56</v>
      </c>
      <c r="J759" t="s">
        <v>12132</v>
      </c>
      <c r="K759" t="str">
        <f t="shared" si="35"/>
        <v>Low Stock - Reorder</v>
      </c>
    </row>
    <row r="760" spans="1:11" x14ac:dyDescent="0.3">
      <c r="A760" t="s">
        <v>13428</v>
      </c>
      <c r="B760" t="s">
        <v>12623</v>
      </c>
      <c r="C760" s="5" t="str">
        <f t="shared" si="33"/>
        <v>Continue</v>
      </c>
      <c r="D760" t="s">
        <v>12034</v>
      </c>
      <c r="E760" s="5" t="str">
        <f t="shared" si="34"/>
        <v>Wh-B</v>
      </c>
      <c r="F760">
        <v>924</v>
      </c>
      <c r="G760" s="4">
        <v>924</v>
      </c>
      <c r="H760" s="4">
        <v>188</v>
      </c>
      <c r="I760" s="3">
        <v>144.96</v>
      </c>
      <c r="J760" t="s">
        <v>12092</v>
      </c>
      <c r="K760" t="str">
        <f t="shared" si="35"/>
        <v>Healthy Stock</v>
      </c>
    </row>
    <row r="761" spans="1:11" x14ac:dyDescent="0.3">
      <c r="A761" t="s">
        <v>13429</v>
      </c>
      <c r="B761" t="s">
        <v>13430</v>
      </c>
      <c r="C761" s="5" t="str">
        <f t="shared" si="33"/>
        <v>Form</v>
      </c>
      <c r="D761" t="s">
        <v>12038</v>
      </c>
      <c r="E761" s="5" t="str">
        <f t="shared" si="34"/>
        <v>Wh-C</v>
      </c>
      <c r="G761" s="4">
        <v>0</v>
      </c>
      <c r="H761" s="4">
        <v>90</v>
      </c>
      <c r="I761" s="3">
        <v>257.70999999999998</v>
      </c>
      <c r="J761" t="s">
        <v>12142</v>
      </c>
      <c r="K761" t="str">
        <f t="shared" si="35"/>
        <v>Low Stock - Reorder</v>
      </c>
    </row>
    <row r="762" spans="1:11" x14ac:dyDescent="0.3">
      <c r="A762" t="s">
        <v>13431</v>
      </c>
      <c r="B762" t="s">
        <v>12158</v>
      </c>
      <c r="C762" s="5" t="str">
        <f t="shared" si="33"/>
        <v>Guy</v>
      </c>
      <c r="D762" t="s">
        <v>12038</v>
      </c>
      <c r="E762" s="5" t="str">
        <f t="shared" si="34"/>
        <v>Wh-C</v>
      </c>
      <c r="F762">
        <v>802</v>
      </c>
      <c r="G762" s="4">
        <v>802</v>
      </c>
      <c r="H762" s="4">
        <v>163</v>
      </c>
      <c r="I762" s="3">
        <v>86.08</v>
      </c>
      <c r="J762" t="s">
        <v>12162</v>
      </c>
      <c r="K762" t="str">
        <f t="shared" si="35"/>
        <v>Healthy Stock</v>
      </c>
    </row>
    <row r="763" spans="1:11" x14ac:dyDescent="0.3">
      <c r="A763" t="s">
        <v>13432</v>
      </c>
      <c r="B763" t="s">
        <v>13433</v>
      </c>
      <c r="C763" s="5" t="str">
        <f t="shared" si="33"/>
        <v>Prepare</v>
      </c>
      <c r="D763" t="s">
        <v>12034</v>
      </c>
      <c r="E763" s="5" t="str">
        <f t="shared" si="34"/>
        <v>Wh-B</v>
      </c>
      <c r="F763">
        <v>188</v>
      </c>
      <c r="G763" s="4">
        <v>188</v>
      </c>
      <c r="H763" s="4">
        <v>144</v>
      </c>
      <c r="I763" s="3">
        <v>348.27</v>
      </c>
      <c r="J763" t="s">
        <v>12067</v>
      </c>
      <c r="K763" t="str">
        <f t="shared" si="35"/>
        <v>Healthy Stock</v>
      </c>
    </row>
    <row r="764" spans="1:11" x14ac:dyDescent="0.3">
      <c r="A764" t="s">
        <v>13434</v>
      </c>
      <c r="B764" t="s">
        <v>12256</v>
      </c>
      <c r="C764" s="5" t="str">
        <f t="shared" si="33"/>
        <v>Begin</v>
      </c>
      <c r="D764" t="s">
        <v>12038</v>
      </c>
      <c r="E764" s="5" t="str">
        <f t="shared" si="34"/>
        <v>Wh-C</v>
      </c>
      <c r="G764" s="4">
        <v>0</v>
      </c>
      <c r="H764" s="4">
        <v>144</v>
      </c>
      <c r="I764" s="3">
        <v>449.69</v>
      </c>
      <c r="J764" t="s">
        <v>12257</v>
      </c>
      <c r="K764" t="str">
        <f t="shared" si="35"/>
        <v>Low Stock - Reorder</v>
      </c>
    </row>
    <row r="765" spans="1:11" x14ac:dyDescent="0.3">
      <c r="A765" t="s">
        <v>13435</v>
      </c>
      <c r="B765" t="s">
        <v>13297</v>
      </c>
      <c r="C765" s="5" t="str">
        <f t="shared" si="33"/>
        <v>Around</v>
      </c>
      <c r="D765" t="s">
        <v>12034</v>
      </c>
      <c r="E765" s="5" t="str">
        <f t="shared" si="34"/>
        <v>Wh-B</v>
      </c>
      <c r="F765">
        <v>337</v>
      </c>
      <c r="G765" s="4">
        <v>337</v>
      </c>
      <c r="H765" s="4">
        <v>114</v>
      </c>
      <c r="I765" s="3">
        <v>236.72</v>
      </c>
      <c r="J765" t="s">
        <v>12596</v>
      </c>
      <c r="K765" t="str">
        <f t="shared" si="35"/>
        <v>Healthy Stock</v>
      </c>
    </row>
    <row r="766" spans="1:11" x14ac:dyDescent="0.3">
      <c r="A766" t="s">
        <v>13436</v>
      </c>
      <c r="B766" t="s">
        <v>13136</v>
      </c>
      <c r="C766" s="5" t="str">
        <f t="shared" si="33"/>
        <v>Family</v>
      </c>
      <c r="D766" t="s">
        <v>12042</v>
      </c>
      <c r="E766" s="5" t="str">
        <f t="shared" si="34"/>
        <v>Wh-A</v>
      </c>
      <c r="G766" s="4">
        <v>0</v>
      </c>
      <c r="H766" s="4">
        <v>138</v>
      </c>
      <c r="I766" s="3">
        <v>11.66</v>
      </c>
      <c r="J766" t="s">
        <v>12064</v>
      </c>
      <c r="K766" t="str">
        <f t="shared" si="35"/>
        <v>Low Stock - Reorder</v>
      </c>
    </row>
    <row r="767" spans="1:11" x14ac:dyDescent="0.3">
      <c r="A767" t="s">
        <v>13437</v>
      </c>
      <c r="B767" t="s">
        <v>13438</v>
      </c>
      <c r="C767" s="5" t="str">
        <f t="shared" si="33"/>
        <v>Sometimes</v>
      </c>
      <c r="D767" t="s">
        <v>12060</v>
      </c>
      <c r="E767" s="5" t="str">
        <f t="shared" si="34"/>
        <v>Wh-A</v>
      </c>
      <c r="F767">
        <v>213</v>
      </c>
      <c r="G767" s="4">
        <v>213</v>
      </c>
      <c r="H767" s="4">
        <v>185</v>
      </c>
      <c r="I767" s="3">
        <v>319.38</v>
      </c>
      <c r="J767" t="s">
        <v>12596</v>
      </c>
      <c r="K767" t="str">
        <f t="shared" si="35"/>
        <v>Healthy Stock</v>
      </c>
    </row>
    <row r="768" spans="1:11" x14ac:dyDescent="0.3">
      <c r="A768" t="s">
        <v>13439</v>
      </c>
      <c r="B768" t="s">
        <v>13440</v>
      </c>
      <c r="C768" s="5" t="str">
        <f t="shared" si="33"/>
        <v>Anything</v>
      </c>
      <c r="D768" t="s">
        <v>12060</v>
      </c>
      <c r="E768" s="5" t="str">
        <f t="shared" si="34"/>
        <v>Wh-A</v>
      </c>
      <c r="F768">
        <v>367</v>
      </c>
      <c r="G768" s="4">
        <v>367</v>
      </c>
      <c r="H768" s="4">
        <v>124</v>
      </c>
      <c r="I768" s="3">
        <v>55.41</v>
      </c>
      <c r="J768" t="s">
        <v>12156</v>
      </c>
      <c r="K768" t="str">
        <f t="shared" si="35"/>
        <v>Healthy Stock</v>
      </c>
    </row>
    <row r="769" spans="1:11" x14ac:dyDescent="0.3">
      <c r="A769" t="s">
        <v>13441</v>
      </c>
      <c r="B769" t="s">
        <v>13170</v>
      </c>
      <c r="C769" s="5" t="str">
        <f t="shared" si="33"/>
        <v>By</v>
      </c>
      <c r="D769" t="s">
        <v>12060</v>
      </c>
      <c r="E769" s="5" t="str">
        <f t="shared" si="34"/>
        <v>Wh-A</v>
      </c>
      <c r="G769" s="4">
        <v>0</v>
      </c>
      <c r="H769" s="4">
        <v>60</v>
      </c>
      <c r="I769" s="3">
        <v>488.88</v>
      </c>
      <c r="J769" t="s">
        <v>12483</v>
      </c>
      <c r="K769" t="str">
        <f t="shared" si="35"/>
        <v>Low Stock - Reorder</v>
      </c>
    </row>
    <row r="770" spans="1:11" x14ac:dyDescent="0.3">
      <c r="A770" t="s">
        <v>13442</v>
      </c>
      <c r="B770" t="s">
        <v>13038</v>
      </c>
      <c r="C770" s="5" t="str">
        <f t="shared" ref="C770:C833" si="36">PROPER(TRIM(B770))</f>
        <v>Day</v>
      </c>
      <c r="D770" t="s">
        <v>12038</v>
      </c>
      <c r="E770" s="5" t="str">
        <f t="shared" ref="E770:E833" si="37">PROPER(TRIM(D770))</f>
        <v>Wh-C</v>
      </c>
      <c r="G770" s="4">
        <v>0</v>
      </c>
      <c r="H770" s="4">
        <v>159</v>
      </c>
      <c r="I770" s="3">
        <v>292.33999999999997</v>
      </c>
      <c r="J770" t="s">
        <v>12200</v>
      </c>
      <c r="K770" t="str">
        <f t="shared" ref="K770:K833" si="38">IF(OR(ISBLANK(G770), G770&lt;=H770), "Low Stock - Reorder", "Healthy Stock")</f>
        <v>Low Stock - Reorder</v>
      </c>
    </row>
    <row r="771" spans="1:11" x14ac:dyDescent="0.3">
      <c r="A771" t="s">
        <v>13443</v>
      </c>
      <c r="B771" t="s">
        <v>13424</v>
      </c>
      <c r="C771" s="5" t="str">
        <f t="shared" si="36"/>
        <v>Hold</v>
      </c>
      <c r="D771" t="s">
        <v>12034</v>
      </c>
      <c r="E771" s="5" t="str">
        <f t="shared" si="37"/>
        <v>Wh-B</v>
      </c>
      <c r="F771">
        <v>821</v>
      </c>
      <c r="G771" s="4">
        <v>821</v>
      </c>
      <c r="H771" s="4">
        <v>171</v>
      </c>
      <c r="I771" s="3">
        <v>206.55</v>
      </c>
      <c r="J771" t="s">
        <v>12210</v>
      </c>
      <c r="K771" t="str">
        <f t="shared" si="38"/>
        <v>Healthy Stock</v>
      </c>
    </row>
    <row r="772" spans="1:11" x14ac:dyDescent="0.3">
      <c r="A772" t="s">
        <v>13444</v>
      </c>
      <c r="B772" t="s">
        <v>12773</v>
      </c>
      <c r="C772" s="5" t="str">
        <f t="shared" si="36"/>
        <v>Recent</v>
      </c>
      <c r="D772" t="s">
        <v>12034</v>
      </c>
      <c r="E772" s="5" t="str">
        <f t="shared" si="37"/>
        <v>Wh-B</v>
      </c>
      <c r="G772" s="4">
        <v>0</v>
      </c>
      <c r="H772" s="4">
        <v>193</v>
      </c>
      <c r="I772" s="3">
        <v>288.01</v>
      </c>
      <c r="J772" t="s">
        <v>12189</v>
      </c>
      <c r="K772" t="str">
        <f t="shared" si="38"/>
        <v>Low Stock - Reorder</v>
      </c>
    </row>
    <row r="773" spans="1:11" x14ac:dyDescent="0.3">
      <c r="A773" t="s">
        <v>13445</v>
      </c>
      <c r="B773" t="s">
        <v>13446</v>
      </c>
      <c r="C773" s="5" t="str">
        <f t="shared" si="36"/>
        <v>Teach</v>
      </c>
      <c r="D773" t="s">
        <v>12038</v>
      </c>
      <c r="E773" s="5" t="str">
        <f t="shared" si="37"/>
        <v>Wh-C</v>
      </c>
      <c r="F773">
        <v>458</v>
      </c>
      <c r="G773" s="4">
        <v>458</v>
      </c>
      <c r="H773" s="4">
        <v>180</v>
      </c>
      <c r="I773" s="3">
        <v>235.41</v>
      </c>
      <c r="J773" t="s">
        <v>12663</v>
      </c>
      <c r="K773" t="str">
        <f t="shared" si="38"/>
        <v>Healthy Stock</v>
      </c>
    </row>
    <row r="774" spans="1:11" x14ac:dyDescent="0.3">
      <c r="A774" t="s">
        <v>13447</v>
      </c>
      <c r="B774" t="s">
        <v>13448</v>
      </c>
      <c r="C774" s="5" t="str">
        <f t="shared" si="36"/>
        <v>Pattern</v>
      </c>
      <c r="D774" t="s">
        <v>12034</v>
      </c>
      <c r="E774" s="5" t="str">
        <f t="shared" si="37"/>
        <v>Wh-B</v>
      </c>
      <c r="F774">
        <v>43</v>
      </c>
      <c r="G774" s="4">
        <v>43</v>
      </c>
      <c r="H774" s="4">
        <v>144</v>
      </c>
      <c r="I774" s="3">
        <v>93.19</v>
      </c>
      <c r="J774" t="s">
        <v>12236</v>
      </c>
      <c r="K774" t="str">
        <f t="shared" si="38"/>
        <v>Low Stock - Reorder</v>
      </c>
    </row>
    <row r="775" spans="1:11" x14ac:dyDescent="0.3">
      <c r="A775" t="s">
        <v>13449</v>
      </c>
      <c r="B775" t="s">
        <v>13450</v>
      </c>
      <c r="C775" s="5" t="str">
        <f t="shared" si="36"/>
        <v>Car</v>
      </c>
      <c r="D775" t="s">
        <v>12060</v>
      </c>
      <c r="E775" s="5" t="str">
        <f t="shared" si="37"/>
        <v>Wh-A</v>
      </c>
      <c r="F775">
        <v>384</v>
      </c>
      <c r="G775" s="4">
        <v>384</v>
      </c>
      <c r="H775" s="4">
        <v>143</v>
      </c>
      <c r="I775" s="3">
        <v>209.32</v>
      </c>
      <c r="J775" t="s">
        <v>12153</v>
      </c>
      <c r="K775" t="str">
        <f t="shared" si="38"/>
        <v>Healthy Stock</v>
      </c>
    </row>
    <row r="776" spans="1:11" x14ac:dyDescent="0.3">
      <c r="A776" t="s">
        <v>13451</v>
      </c>
      <c r="B776" t="s">
        <v>12735</v>
      </c>
      <c r="C776" s="5" t="str">
        <f t="shared" si="36"/>
        <v>When</v>
      </c>
      <c r="D776" t="s">
        <v>12060</v>
      </c>
      <c r="E776" s="5" t="str">
        <f t="shared" si="37"/>
        <v>Wh-A</v>
      </c>
      <c r="F776">
        <v>449</v>
      </c>
      <c r="G776" s="4">
        <v>449</v>
      </c>
      <c r="H776" s="4">
        <v>88</v>
      </c>
      <c r="I776" s="3">
        <v>154.33000000000001</v>
      </c>
      <c r="J776" t="s">
        <v>12275</v>
      </c>
      <c r="K776" t="str">
        <f t="shared" si="38"/>
        <v>Healthy Stock</v>
      </c>
    </row>
    <row r="777" spans="1:11" x14ac:dyDescent="0.3">
      <c r="A777" t="s">
        <v>13452</v>
      </c>
      <c r="B777" t="s">
        <v>13453</v>
      </c>
      <c r="C777" s="5" t="str">
        <f t="shared" si="36"/>
        <v>Others</v>
      </c>
      <c r="D777" t="s">
        <v>12034</v>
      </c>
      <c r="E777" s="5" t="str">
        <f t="shared" si="37"/>
        <v>Wh-B</v>
      </c>
      <c r="F777">
        <v>488</v>
      </c>
      <c r="G777" s="4">
        <v>488</v>
      </c>
      <c r="H777" s="4">
        <v>126</v>
      </c>
      <c r="I777" s="3">
        <v>309.75</v>
      </c>
      <c r="J777" t="s">
        <v>12343</v>
      </c>
      <c r="K777" t="str">
        <f t="shared" si="38"/>
        <v>Healthy Stock</v>
      </c>
    </row>
    <row r="778" spans="1:11" x14ac:dyDescent="0.3">
      <c r="A778" t="s">
        <v>13454</v>
      </c>
      <c r="B778" t="s">
        <v>12735</v>
      </c>
      <c r="C778" s="5" t="str">
        <f t="shared" si="36"/>
        <v>When</v>
      </c>
      <c r="D778" t="s">
        <v>12038</v>
      </c>
      <c r="E778" s="5" t="str">
        <f t="shared" si="37"/>
        <v>Wh-C</v>
      </c>
      <c r="F778">
        <v>548</v>
      </c>
      <c r="G778" s="4">
        <v>548</v>
      </c>
      <c r="H778" s="4">
        <v>195</v>
      </c>
      <c r="I778" s="3">
        <v>114.8</v>
      </c>
      <c r="J778" t="s">
        <v>12197</v>
      </c>
      <c r="K778" t="str">
        <f t="shared" si="38"/>
        <v>Healthy Stock</v>
      </c>
    </row>
    <row r="779" spans="1:11" x14ac:dyDescent="0.3">
      <c r="A779" t="s">
        <v>13455</v>
      </c>
      <c r="B779" t="s">
        <v>13456</v>
      </c>
      <c r="C779" s="5" t="str">
        <f t="shared" si="36"/>
        <v>Concern</v>
      </c>
      <c r="D779" t="s">
        <v>12042</v>
      </c>
      <c r="E779" s="5" t="str">
        <f t="shared" si="37"/>
        <v>Wh-A</v>
      </c>
      <c r="G779" s="4">
        <v>0</v>
      </c>
      <c r="H779" s="4">
        <v>98</v>
      </c>
      <c r="I779" s="3">
        <v>218.19</v>
      </c>
      <c r="J779" t="s">
        <v>12236</v>
      </c>
      <c r="K779" t="str">
        <f t="shared" si="38"/>
        <v>Low Stock - Reorder</v>
      </c>
    </row>
    <row r="780" spans="1:11" x14ac:dyDescent="0.3">
      <c r="A780" t="s">
        <v>13457</v>
      </c>
      <c r="B780" t="s">
        <v>12761</v>
      </c>
      <c r="C780" s="5" t="str">
        <f t="shared" si="36"/>
        <v>Race</v>
      </c>
      <c r="D780" t="s">
        <v>12042</v>
      </c>
      <c r="E780" s="5" t="str">
        <f t="shared" si="37"/>
        <v>Wh-A</v>
      </c>
      <c r="F780">
        <v>358</v>
      </c>
      <c r="G780" s="4">
        <v>358</v>
      </c>
      <c r="H780" s="4">
        <v>71</v>
      </c>
      <c r="I780" s="3">
        <v>330.6</v>
      </c>
      <c r="J780" t="s">
        <v>12483</v>
      </c>
      <c r="K780" t="str">
        <f t="shared" si="38"/>
        <v>Healthy Stock</v>
      </c>
    </row>
    <row r="781" spans="1:11" x14ac:dyDescent="0.3">
      <c r="A781" t="s">
        <v>13458</v>
      </c>
      <c r="B781" t="s">
        <v>12418</v>
      </c>
      <c r="C781" s="5" t="str">
        <f t="shared" si="36"/>
        <v>Skin</v>
      </c>
      <c r="D781" t="s">
        <v>12038</v>
      </c>
      <c r="E781" s="5" t="str">
        <f t="shared" si="37"/>
        <v>Wh-C</v>
      </c>
      <c r="G781" s="4">
        <v>0</v>
      </c>
      <c r="H781" s="4">
        <v>145</v>
      </c>
      <c r="I781" s="3">
        <v>476.4</v>
      </c>
      <c r="J781" t="s">
        <v>12120</v>
      </c>
      <c r="K781" t="str">
        <f t="shared" si="38"/>
        <v>Low Stock - Reorder</v>
      </c>
    </row>
    <row r="782" spans="1:11" x14ac:dyDescent="0.3">
      <c r="A782" t="s">
        <v>13459</v>
      </c>
      <c r="B782" t="s">
        <v>12898</v>
      </c>
      <c r="C782" s="5" t="str">
        <f t="shared" si="36"/>
        <v>Key</v>
      </c>
      <c r="D782" t="s">
        <v>12060</v>
      </c>
      <c r="E782" s="5" t="str">
        <f t="shared" si="37"/>
        <v>Wh-A</v>
      </c>
      <c r="F782">
        <v>376</v>
      </c>
      <c r="G782" s="4">
        <v>376</v>
      </c>
      <c r="H782" s="4">
        <v>189</v>
      </c>
      <c r="I782" s="3">
        <v>293.91000000000003</v>
      </c>
      <c r="J782" t="s">
        <v>12307</v>
      </c>
      <c r="K782" t="str">
        <f t="shared" si="38"/>
        <v>Healthy Stock</v>
      </c>
    </row>
    <row r="783" spans="1:11" x14ac:dyDescent="0.3">
      <c r="A783" t="s">
        <v>13460</v>
      </c>
      <c r="B783" t="s">
        <v>13017</v>
      </c>
      <c r="C783" s="5" t="str">
        <f t="shared" si="36"/>
        <v>Visit</v>
      </c>
      <c r="D783" t="s">
        <v>12038</v>
      </c>
      <c r="E783" s="5" t="str">
        <f t="shared" si="37"/>
        <v>Wh-C</v>
      </c>
      <c r="F783">
        <v>390</v>
      </c>
      <c r="G783" s="4">
        <v>390</v>
      </c>
      <c r="H783" s="4">
        <v>77</v>
      </c>
      <c r="I783" s="3">
        <v>269.38</v>
      </c>
      <c r="J783" t="s">
        <v>12210</v>
      </c>
      <c r="K783" t="str">
        <f t="shared" si="38"/>
        <v>Healthy Stock</v>
      </c>
    </row>
    <row r="784" spans="1:11" x14ac:dyDescent="0.3">
      <c r="A784" t="s">
        <v>13461</v>
      </c>
      <c r="B784" t="s">
        <v>13290</v>
      </c>
      <c r="C784" s="5" t="str">
        <f t="shared" si="36"/>
        <v>Kind</v>
      </c>
      <c r="D784" t="s">
        <v>12042</v>
      </c>
      <c r="E784" s="5" t="str">
        <f t="shared" si="37"/>
        <v>Wh-A</v>
      </c>
      <c r="G784" s="4">
        <v>0</v>
      </c>
      <c r="H784" s="4">
        <v>108</v>
      </c>
      <c r="I784" s="3">
        <v>123.73</v>
      </c>
      <c r="J784" t="s">
        <v>12174</v>
      </c>
      <c r="K784" t="str">
        <f t="shared" si="38"/>
        <v>Low Stock - Reorder</v>
      </c>
    </row>
    <row r="785" spans="1:11" x14ac:dyDescent="0.3">
      <c r="A785" t="s">
        <v>13462</v>
      </c>
      <c r="B785" t="s">
        <v>13463</v>
      </c>
      <c r="C785" s="5" t="str">
        <f t="shared" si="36"/>
        <v>Size</v>
      </c>
      <c r="D785" t="s">
        <v>12060</v>
      </c>
      <c r="E785" s="5" t="str">
        <f t="shared" si="37"/>
        <v>Wh-A</v>
      </c>
      <c r="F785">
        <v>131</v>
      </c>
      <c r="G785" s="4">
        <v>131</v>
      </c>
      <c r="H785" s="4">
        <v>52</v>
      </c>
      <c r="I785" s="3">
        <v>144.19</v>
      </c>
      <c r="J785" t="s">
        <v>12236</v>
      </c>
      <c r="K785" t="str">
        <f t="shared" si="38"/>
        <v>Healthy Stock</v>
      </c>
    </row>
    <row r="786" spans="1:11" x14ac:dyDescent="0.3">
      <c r="A786" t="s">
        <v>13464</v>
      </c>
      <c r="B786" t="s">
        <v>13059</v>
      </c>
      <c r="C786" s="5" t="str">
        <f t="shared" si="36"/>
        <v>Director</v>
      </c>
      <c r="D786" t="s">
        <v>12034</v>
      </c>
      <c r="E786" s="5" t="str">
        <f t="shared" si="37"/>
        <v>Wh-B</v>
      </c>
      <c r="F786">
        <v>832</v>
      </c>
      <c r="G786" s="4">
        <v>832</v>
      </c>
      <c r="H786" s="4">
        <v>182</v>
      </c>
      <c r="I786" s="3">
        <v>264.95</v>
      </c>
      <c r="J786" t="s">
        <v>12500</v>
      </c>
      <c r="K786" t="str">
        <f t="shared" si="38"/>
        <v>Healthy Stock</v>
      </c>
    </row>
    <row r="787" spans="1:11" x14ac:dyDescent="0.3">
      <c r="A787" t="s">
        <v>13465</v>
      </c>
      <c r="B787" t="s">
        <v>13466</v>
      </c>
      <c r="C787" s="5" t="str">
        <f t="shared" si="36"/>
        <v>Adult</v>
      </c>
      <c r="D787" t="s">
        <v>12034</v>
      </c>
      <c r="E787" s="5" t="str">
        <f t="shared" si="37"/>
        <v>Wh-B</v>
      </c>
      <c r="G787" s="4">
        <v>0</v>
      </c>
      <c r="H787" s="4">
        <v>51</v>
      </c>
      <c r="I787" s="3">
        <v>385.42</v>
      </c>
      <c r="J787" t="s">
        <v>12272</v>
      </c>
      <c r="K787" t="str">
        <f t="shared" si="38"/>
        <v>Low Stock - Reorder</v>
      </c>
    </row>
    <row r="788" spans="1:11" x14ac:dyDescent="0.3">
      <c r="A788" t="s">
        <v>13467</v>
      </c>
      <c r="B788" t="s">
        <v>12792</v>
      </c>
      <c r="C788" s="5" t="str">
        <f t="shared" si="36"/>
        <v>Learn</v>
      </c>
      <c r="D788" t="s">
        <v>12060</v>
      </c>
      <c r="E788" s="5" t="str">
        <f t="shared" si="37"/>
        <v>Wh-A</v>
      </c>
      <c r="F788">
        <v>625</v>
      </c>
      <c r="G788" s="4">
        <v>625</v>
      </c>
      <c r="H788" s="4">
        <v>176</v>
      </c>
      <c r="I788" s="3">
        <v>13</v>
      </c>
      <c r="J788" t="s">
        <v>12844</v>
      </c>
      <c r="K788" t="str">
        <f t="shared" si="38"/>
        <v>Healthy Stock</v>
      </c>
    </row>
    <row r="789" spans="1:11" x14ac:dyDescent="0.3">
      <c r="A789" t="s">
        <v>13468</v>
      </c>
      <c r="B789" t="s">
        <v>13469</v>
      </c>
      <c r="C789" s="5" t="str">
        <f t="shared" si="36"/>
        <v>Clearly</v>
      </c>
      <c r="D789" t="s">
        <v>12060</v>
      </c>
      <c r="E789" s="5" t="str">
        <f t="shared" si="37"/>
        <v>Wh-A</v>
      </c>
      <c r="G789" s="4">
        <v>0</v>
      </c>
      <c r="H789" s="4">
        <v>112</v>
      </c>
      <c r="I789" s="3">
        <v>388.52</v>
      </c>
      <c r="J789" t="s">
        <v>12185</v>
      </c>
      <c r="K789" t="str">
        <f t="shared" si="38"/>
        <v>Low Stock - Reorder</v>
      </c>
    </row>
    <row r="790" spans="1:11" x14ac:dyDescent="0.3">
      <c r="A790" t="s">
        <v>13470</v>
      </c>
      <c r="B790" t="s">
        <v>13471</v>
      </c>
      <c r="C790" s="5" t="str">
        <f t="shared" si="36"/>
        <v>Shoulder</v>
      </c>
      <c r="D790" t="s">
        <v>12042</v>
      </c>
      <c r="E790" s="5" t="str">
        <f t="shared" si="37"/>
        <v>Wh-A</v>
      </c>
      <c r="G790" s="4">
        <v>0</v>
      </c>
      <c r="H790" s="4">
        <v>159</v>
      </c>
      <c r="I790" s="3">
        <v>259.97000000000003</v>
      </c>
      <c r="J790" t="s">
        <v>12298</v>
      </c>
      <c r="K790" t="str">
        <f t="shared" si="38"/>
        <v>Low Stock - Reorder</v>
      </c>
    </row>
    <row r="791" spans="1:11" x14ac:dyDescent="0.3">
      <c r="A791" t="s">
        <v>13472</v>
      </c>
      <c r="B791" t="s">
        <v>12839</v>
      </c>
      <c r="C791" s="5" t="str">
        <f t="shared" si="36"/>
        <v>Late</v>
      </c>
      <c r="D791" t="s">
        <v>12060</v>
      </c>
      <c r="E791" s="5" t="str">
        <f t="shared" si="37"/>
        <v>Wh-A</v>
      </c>
      <c r="G791" s="4">
        <v>0</v>
      </c>
      <c r="H791" s="4">
        <v>89</v>
      </c>
      <c r="I791" s="3">
        <v>197.41</v>
      </c>
      <c r="J791" t="s">
        <v>12483</v>
      </c>
      <c r="K791" t="str">
        <f t="shared" si="38"/>
        <v>Low Stock - Reorder</v>
      </c>
    </row>
    <row r="792" spans="1:11" x14ac:dyDescent="0.3">
      <c r="A792" t="s">
        <v>13473</v>
      </c>
      <c r="B792" t="s">
        <v>13474</v>
      </c>
      <c r="C792" s="5" t="str">
        <f t="shared" si="36"/>
        <v>Tend</v>
      </c>
      <c r="D792" t="s">
        <v>12034</v>
      </c>
      <c r="E792" s="5" t="str">
        <f t="shared" si="37"/>
        <v>Wh-B</v>
      </c>
      <c r="G792" s="4">
        <v>0</v>
      </c>
      <c r="H792" s="4">
        <v>172</v>
      </c>
      <c r="I792" s="3">
        <v>368.18</v>
      </c>
      <c r="J792" t="s">
        <v>12194</v>
      </c>
      <c r="K792" t="str">
        <f t="shared" si="38"/>
        <v>Low Stock - Reorder</v>
      </c>
    </row>
    <row r="793" spans="1:11" x14ac:dyDescent="0.3">
      <c r="A793" t="s">
        <v>13475</v>
      </c>
      <c r="B793" t="s">
        <v>12409</v>
      </c>
      <c r="C793" s="5" t="str">
        <f t="shared" si="36"/>
        <v>Live</v>
      </c>
      <c r="D793" t="s">
        <v>12042</v>
      </c>
      <c r="E793" s="5" t="str">
        <f t="shared" si="37"/>
        <v>Wh-A</v>
      </c>
      <c r="G793" s="4">
        <v>0</v>
      </c>
      <c r="H793" s="4">
        <v>101</v>
      </c>
      <c r="I793" s="3">
        <v>209.6</v>
      </c>
      <c r="J793" t="s">
        <v>12150</v>
      </c>
      <c r="K793" t="str">
        <f t="shared" si="38"/>
        <v>Low Stock - Reorder</v>
      </c>
    </row>
    <row r="794" spans="1:11" x14ac:dyDescent="0.3">
      <c r="A794" t="s">
        <v>13476</v>
      </c>
      <c r="B794" t="s">
        <v>13477</v>
      </c>
      <c r="C794" s="5" t="str">
        <f t="shared" si="36"/>
        <v>Coach</v>
      </c>
      <c r="D794" t="s">
        <v>12038</v>
      </c>
      <c r="E794" s="5" t="str">
        <f t="shared" si="37"/>
        <v>Wh-C</v>
      </c>
      <c r="G794" s="4">
        <v>0</v>
      </c>
      <c r="H794" s="4">
        <v>99</v>
      </c>
      <c r="I794" s="3">
        <v>267.31</v>
      </c>
      <c r="J794" t="s">
        <v>12215</v>
      </c>
      <c r="K794" t="str">
        <f t="shared" si="38"/>
        <v>Low Stock - Reorder</v>
      </c>
    </row>
    <row r="795" spans="1:11" x14ac:dyDescent="0.3">
      <c r="A795" t="s">
        <v>13478</v>
      </c>
      <c r="B795" t="s">
        <v>13479</v>
      </c>
      <c r="C795" s="5" t="str">
        <f t="shared" si="36"/>
        <v>Kid</v>
      </c>
      <c r="D795" t="s">
        <v>12034</v>
      </c>
      <c r="E795" s="5" t="str">
        <f t="shared" si="37"/>
        <v>Wh-B</v>
      </c>
      <c r="F795">
        <v>206</v>
      </c>
      <c r="G795" s="4">
        <v>206</v>
      </c>
      <c r="H795" s="4">
        <v>61</v>
      </c>
      <c r="I795" s="3">
        <v>284.3</v>
      </c>
      <c r="J795" t="s">
        <v>12150</v>
      </c>
      <c r="K795" t="str">
        <f t="shared" si="38"/>
        <v>Healthy Stock</v>
      </c>
    </row>
    <row r="796" spans="1:11" x14ac:dyDescent="0.3">
      <c r="A796" t="s">
        <v>13480</v>
      </c>
      <c r="B796" t="s">
        <v>13481</v>
      </c>
      <c r="C796" s="5" t="str">
        <f t="shared" si="36"/>
        <v>Role</v>
      </c>
      <c r="D796" t="s">
        <v>12060</v>
      </c>
      <c r="E796" s="5" t="str">
        <f t="shared" si="37"/>
        <v>Wh-A</v>
      </c>
      <c r="F796">
        <v>623</v>
      </c>
      <c r="G796" s="4">
        <v>623</v>
      </c>
      <c r="H796" s="4">
        <v>125</v>
      </c>
      <c r="I796" s="3">
        <v>234.75</v>
      </c>
      <c r="J796" t="s">
        <v>12424</v>
      </c>
      <c r="K796" t="str">
        <f t="shared" si="38"/>
        <v>Healthy Stock</v>
      </c>
    </row>
    <row r="797" spans="1:11" x14ac:dyDescent="0.3">
      <c r="A797" t="s">
        <v>13482</v>
      </c>
      <c r="B797" t="s">
        <v>12256</v>
      </c>
      <c r="C797" s="5" t="str">
        <f t="shared" si="36"/>
        <v>Begin</v>
      </c>
      <c r="D797" t="s">
        <v>12042</v>
      </c>
      <c r="E797" s="5" t="str">
        <f t="shared" si="37"/>
        <v>Wh-A</v>
      </c>
      <c r="F797">
        <v>370</v>
      </c>
      <c r="G797" s="4">
        <v>370</v>
      </c>
      <c r="H797" s="4">
        <v>184</v>
      </c>
      <c r="I797" s="3">
        <v>347.74</v>
      </c>
      <c r="J797" t="s">
        <v>12046</v>
      </c>
      <c r="K797" t="str">
        <f t="shared" si="38"/>
        <v>Healthy Stock</v>
      </c>
    </row>
    <row r="798" spans="1:11" x14ac:dyDescent="0.3">
      <c r="A798" t="s">
        <v>13483</v>
      </c>
      <c r="B798" t="s">
        <v>13484</v>
      </c>
      <c r="C798" s="5" t="str">
        <f t="shared" si="36"/>
        <v>Back</v>
      </c>
      <c r="D798" t="s">
        <v>12034</v>
      </c>
      <c r="E798" s="5" t="str">
        <f t="shared" si="37"/>
        <v>Wh-B</v>
      </c>
      <c r="F798">
        <v>106</v>
      </c>
      <c r="G798" s="4">
        <v>106</v>
      </c>
      <c r="H798" s="4">
        <v>194</v>
      </c>
      <c r="I798" s="3">
        <v>255.97</v>
      </c>
      <c r="J798" t="s">
        <v>12743</v>
      </c>
      <c r="K798" t="str">
        <f t="shared" si="38"/>
        <v>Low Stock - Reorder</v>
      </c>
    </row>
    <row r="799" spans="1:11" x14ac:dyDescent="0.3">
      <c r="A799" t="s">
        <v>13485</v>
      </c>
      <c r="B799" t="s">
        <v>12379</v>
      </c>
      <c r="C799" s="5" t="str">
        <f t="shared" si="36"/>
        <v>Away</v>
      </c>
      <c r="D799" t="s">
        <v>12042</v>
      </c>
      <c r="E799" s="5" t="str">
        <f t="shared" si="37"/>
        <v>Wh-A</v>
      </c>
      <c r="F799">
        <v>859</v>
      </c>
      <c r="G799" s="4">
        <v>859</v>
      </c>
      <c r="H799" s="4">
        <v>153</v>
      </c>
      <c r="I799" s="3">
        <v>232.9</v>
      </c>
      <c r="J799" t="s">
        <v>12097</v>
      </c>
      <c r="K799" t="str">
        <f t="shared" si="38"/>
        <v>Healthy Stock</v>
      </c>
    </row>
    <row r="800" spans="1:11" x14ac:dyDescent="0.3">
      <c r="A800" t="s">
        <v>13486</v>
      </c>
      <c r="B800" t="s">
        <v>12980</v>
      </c>
      <c r="C800" s="5" t="str">
        <f t="shared" si="36"/>
        <v>Executive</v>
      </c>
      <c r="D800" t="s">
        <v>12034</v>
      </c>
      <c r="E800" s="5" t="str">
        <f t="shared" si="37"/>
        <v>Wh-B</v>
      </c>
      <c r="F800">
        <v>517</v>
      </c>
      <c r="G800" s="4">
        <v>517</v>
      </c>
      <c r="H800" s="4">
        <v>158</v>
      </c>
      <c r="I800" s="3">
        <v>274.5</v>
      </c>
      <c r="J800" t="s">
        <v>12070</v>
      </c>
      <c r="K800" t="str">
        <f t="shared" si="38"/>
        <v>Healthy Stock</v>
      </c>
    </row>
    <row r="801" spans="1:11" x14ac:dyDescent="0.3">
      <c r="A801" t="s">
        <v>13487</v>
      </c>
      <c r="B801" t="s">
        <v>12232</v>
      </c>
      <c r="C801" s="5" t="str">
        <f t="shared" si="36"/>
        <v>Girl</v>
      </c>
      <c r="D801" t="s">
        <v>12042</v>
      </c>
      <c r="E801" s="5" t="str">
        <f t="shared" si="37"/>
        <v>Wh-A</v>
      </c>
      <c r="F801">
        <v>11</v>
      </c>
      <c r="G801" s="4">
        <v>11</v>
      </c>
      <c r="H801" s="4">
        <v>146</v>
      </c>
      <c r="I801" s="3">
        <v>388.64</v>
      </c>
      <c r="J801" t="s">
        <v>12178</v>
      </c>
      <c r="K801" t="str">
        <f t="shared" si="38"/>
        <v>Low Stock - Reorder</v>
      </c>
    </row>
    <row r="802" spans="1:11" x14ac:dyDescent="0.3">
      <c r="A802" t="s">
        <v>13488</v>
      </c>
      <c r="B802" t="s">
        <v>12474</v>
      </c>
      <c r="C802" s="5" t="str">
        <f t="shared" si="36"/>
        <v>Catch</v>
      </c>
      <c r="D802" t="s">
        <v>12060</v>
      </c>
      <c r="E802" s="5" t="str">
        <f t="shared" si="37"/>
        <v>Wh-A</v>
      </c>
      <c r="F802">
        <v>896</v>
      </c>
      <c r="G802" s="4">
        <v>896</v>
      </c>
      <c r="H802" s="4">
        <v>174</v>
      </c>
      <c r="I802" s="3">
        <v>296.06</v>
      </c>
      <c r="J802" t="s">
        <v>12284</v>
      </c>
      <c r="K802" t="str">
        <f t="shared" si="38"/>
        <v>Healthy Stock</v>
      </c>
    </row>
    <row r="803" spans="1:11" x14ac:dyDescent="0.3">
      <c r="A803" t="s">
        <v>13489</v>
      </c>
      <c r="B803" t="s">
        <v>13490</v>
      </c>
      <c r="C803" s="5" t="str">
        <f t="shared" si="36"/>
        <v>Magazine</v>
      </c>
      <c r="D803" t="s">
        <v>12034</v>
      </c>
      <c r="E803" s="5" t="str">
        <f t="shared" si="37"/>
        <v>Wh-B</v>
      </c>
      <c r="F803">
        <v>378</v>
      </c>
      <c r="G803" s="4">
        <v>378</v>
      </c>
      <c r="H803" s="4">
        <v>189</v>
      </c>
      <c r="I803" s="3">
        <v>337.63</v>
      </c>
      <c r="J803" t="s">
        <v>12973</v>
      </c>
      <c r="K803" t="str">
        <f t="shared" si="38"/>
        <v>Healthy Stock</v>
      </c>
    </row>
    <row r="804" spans="1:11" x14ac:dyDescent="0.3">
      <c r="A804" t="s">
        <v>13491</v>
      </c>
      <c r="B804" t="s">
        <v>13045</v>
      </c>
      <c r="C804" s="5" t="str">
        <f t="shared" si="36"/>
        <v>Through</v>
      </c>
      <c r="D804" t="s">
        <v>12038</v>
      </c>
      <c r="E804" s="5" t="str">
        <f t="shared" si="37"/>
        <v>Wh-C</v>
      </c>
      <c r="F804">
        <v>515</v>
      </c>
      <c r="G804" s="4">
        <v>515</v>
      </c>
      <c r="H804" s="4">
        <v>158</v>
      </c>
      <c r="I804" s="3">
        <v>275.24</v>
      </c>
      <c r="J804" t="s">
        <v>12039</v>
      </c>
      <c r="K804" t="str">
        <f t="shared" si="38"/>
        <v>Healthy Stock</v>
      </c>
    </row>
    <row r="805" spans="1:11" x14ac:dyDescent="0.3">
      <c r="A805" t="s">
        <v>13492</v>
      </c>
      <c r="B805" t="s">
        <v>13493</v>
      </c>
      <c r="C805" s="5" t="str">
        <f t="shared" si="36"/>
        <v>Enjoy</v>
      </c>
      <c r="D805" t="s">
        <v>12042</v>
      </c>
      <c r="E805" s="5" t="str">
        <f t="shared" si="37"/>
        <v>Wh-A</v>
      </c>
      <c r="F805">
        <v>611</v>
      </c>
      <c r="G805" s="4">
        <v>611</v>
      </c>
      <c r="H805" s="4">
        <v>90</v>
      </c>
      <c r="I805" s="3">
        <v>317.49</v>
      </c>
      <c r="J805" t="s">
        <v>12057</v>
      </c>
      <c r="K805" t="str">
        <f t="shared" si="38"/>
        <v>Healthy Stock</v>
      </c>
    </row>
    <row r="806" spans="1:11" x14ac:dyDescent="0.3">
      <c r="A806" t="s">
        <v>13494</v>
      </c>
      <c r="B806" t="s">
        <v>12823</v>
      </c>
      <c r="C806" s="5" t="str">
        <f t="shared" si="36"/>
        <v>Knowledge</v>
      </c>
      <c r="D806" t="s">
        <v>12042</v>
      </c>
      <c r="E806" s="5" t="str">
        <f t="shared" si="37"/>
        <v>Wh-A</v>
      </c>
      <c r="G806" s="4">
        <v>0</v>
      </c>
      <c r="H806" s="4">
        <v>52</v>
      </c>
      <c r="I806" s="3">
        <v>112.39</v>
      </c>
      <c r="J806" t="s">
        <v>12439</v>
      </c>
      <c r="K806" t="str">
        <f t="shared" si="38"/>
        <v>Low Stock - Reorder</v>
      </c>
    </row>
    <row r="807" spans="1:11" x14ac:dyDescent="0.3">
      <c r="A807" t="s">
        <v>13495</v>
      </c>
      <c r="B807" t="s">
        <v>12428</v>
      </c>
      <c r="C807" s="5" t="str">
        <f t="shared" si="36"/>
        <v>Yeah</v>
      </c>
      <c r="D807" t="s">
        <v>12060</v>
      </c>
      <c r="E807" s="5" t="str">
        <f t="shared" si="37"/>
        <v>Wh-A</v>
      </c>
      <c r="F807">
        <v>543</v>
      </c>
      <c r="G807" s="4">
        <v>543</v>
      </c>
      <c r="H807" s="4">
        <v>117</v>
      </c>
      <c r="I807" s="3">
        <v>281.58999999999997</v>
      </c>
      <c r="J807" t="s">
        <v>12844</v>
      </c>
      <c r="K807" t="str">
        <f t="shared" si="38"/>
        <v>Healthy Stock</v>
      </c>
    </row>
    <row r="808" spans="1:11" x14ac:dyDescent="0.3">
      <c r="A808" t="s">
        <v>13496</v>
      </c>
      <c r="B808" t="s">
        <v>12843</v>
      </c>
      <c r="C808" s="5" t="str">
        <f t="shared" si="36"/>
        <v>Return</v>
      </c>
      <c r="D808" t="s">
        <v>12038</v>
      </c>
      <c r="E808" s="5" t="str">
        <f t="shared" si="37"/>
        <v>Wh-C</v>
      </c>
      <c r="G808" s="4">
        <v>0</v>
      </c>
      <c r="H808" s="4">
        <v>115</v>
      </c>
      <c r="I808" s="3">
        <v>454.62</v>
      </c>
      <c r="J808" t="s">
        <v>12470</v>
      </c>
      <c r="K808" t="str">
        <f t="shared" si="38"/>
        <v>Low Stock - Reorder</v>
      </c>
    </row>
    <row r="809" spans="1:11" x14ac:dyDescent="0.3">
      <c r="A809" t="s">
        <v>13497</v>
      </c>
      <c r="B809" t="s">
        <v>12588</v>
      </c>
      <c r="C809" s="5" t="str">
        <f t="shared" si="36"/>
        <v>Environment</v>
      </c>
      <c r="D809" t="s">
        <v>12060</v>
      </c>
      <c r="E809" s="5" t="str">
        <f t="shared" si="37"/>
        <v>Wh-A</v>
      </c>
      <c r="G809" s="4">
        <v>0</v>
      </c>
      <c r="H809" s="4">
        <v>186</v>
      </c>
      <c r="I809" s="3">
        <v>127.11</v>
      </c>
      <c r="J809" t="s">
        <v>12111</v>
      </c>
      <c r="K809" t="str">
        <f t="shared" si="38"/>
        <v>Low Stock - Reorder</v>
      </c>
    </row>
    <row r="810" spans="1:11" x14ac:dyDescent="0.3">
      <c r="A810" t="s">
        <v>13498</v>
      </c>
      <c r="B810" t="s">
        <v>12595</v>
      </c>
      <c r="C810" s="5" t="str">
        <f t="shared" si="36"/>
        <v>Per</v>
      </c>
      <c r="D810" t="s">
        <v>12042</v>
      </c>
      <c r="E810" s="5" t="str">
        <f t="shared" si="37"/>
        <v>Wh-A</v>
      </c>
      <c r="G810" s="4">
        <v>0</v>
      </c>
      <c r="H810" s="4">
        <v>188</v>
      </c>
      <c r="I810" s="3">
        <v>191.69</v>
      </c>
      <c r="J810" t="s">
        <v>12138</v>
      </c>
      <c r="K810" t="str">
        <f t="shared" si="38"/>
        <v>Low Stock - Reorder</v>
      </c>
    </row>
    <row r="811" spans="1:11" x14ac:dyDescent="0.3">
      <c r="A811" t="s">
        <v>13499</v>
      </c>
      <c r="B811" t="s">
        <v>13500</v>
      </c>
      <c r="C811" s="5" t="str">
        <f t="shared" si="36"/>
        <v>Scientist</v>
      </c>
      <c r="D811" t="s">
        <v>12042</v>
      </c>
      <c r="E811" s="5" t="str">
        <f t="shared" si="37"/>
        <v>Wh-A</v>
      </c>
      <c r="F811">
        <v>937</v>
      </c>
      <c r="G811" s="4">
        <v>937</v>
      </c>
      <c r="H811" s="4">
        <v>149</v>
      </c>
      <c r="I811" s="3">
        <v>34.64</v>
      </c>
      <c r="J811" t="s">
        <v>12057</v>
      </c>
      <c r="K811" t="str">
        <f t="shared" si="38"/>
        <v>Healthy Stock</v>
      </c>
    </row>
    <row r="812" spans="1:11" x14ac:dyDescent="0.3">
      <c r="A812" t="s">
        <v>13501</v>
      </c>
      <c r="B812" t="s">
        <v>12584</v>
      </c>
      <c r="C812" s="5" t="str">
        <f t="shared" si="36"/>
        <v>Up</v>
      </c>
      <c r="D812" t="s">
        <v>12034</v>
      </c>
      <c r="E812" s="5" t="str">
        <f t="shared" si="37"/>
        <v>Wh-B</v>
      </c>
      <c r="F812">
        <v>71</v>
      </c>
      <c r="G812" s="4">
        <v>71</v>
      </c>
      <c r="H812" s="4">
        <v>158</v>
      </c>
      <c r="I812" s="3">
        <v>353.1</v>
      </c>
      <c r="J812" t="s">
        <v>12239</v>
      </c>
      <c r="K812" t="str">
        <f t="shared" si="38"/>
        <v>Low Stock - Reorder</v>
      </c>
    </row>
    <row r="813" spans="1:11" x14ac:dyDescent="0.3">
      <c r="A813" t="s">
        <v>13502</v>
      </c>
      <c r="B813" t="s">
        <v>13503</v>
      </c>
      <c r="C813" s="5" t="str">
        <f t="shared" si="36"/>
        <v>Nothing</v>
      </c>
      <c r="D813" t="s">
        <v>12042</v>
      </c>
      <c r="E813" s="5" t="str">
        <f t="shared" si="37"/>
        <v>Wh-A</v>
      </c>
      <c r="F813">
        <v>304</v>
      </c>
      <c r="G813" s="4">
        <v>304</v>
      </c>
      <c r="H813" s="4">
        <v>131</v>
      </c>
      <c r="I813" s="3">
        <v>461.34</v>
      </c>
      <c r="J813" t="s">
        <v>12194</v>
      </c>
      <c r="K813" t="str">
        <f t="shared" si="38"/>
        <v>Healthy Stock</v>
      </c>
    </row>
    <row r="814" spans="1:11" x14ac:dyDescent="0.3">
      <c r="A814" t="s">
        <v>13504</v>
      </c>
      <c r="B814" t="s">
        <v>13411</v>
      </c>
      <c r="C814" s="5" t="str">
        <f t="shared" si="36"/>
        <v>Show</v>
      </c>
      <c r="D814" t="s">
        <v>12042</v>
      </c>
      <c r="E814" s="5" t="str">
        <f t="shared" si="37"/>
        <v>Wh-A</v>
      </c>
      <c r="G814" s="4">
        <v>0</v>
      </c>
      <c r="H814" s="4">
        <v>106</v>
      </c>
      <c r="I814" s="3">
        <v>321.97000000000003</v>
      </c>
      <c r="J814" t="s">
        <v>12074</v>
      </c>
      <c r="K814" t="str">
        <f t="shared" si="38"/>
        <v>Low Stock - Reorder</v>
      </c>
    </row>
    <row r="815" spans="1:11" x14ac:dyDescent="0.3">
      <c r="A815" t="s">
        <v>13505</v>
      </c>
      <c r="B815" t="s">
        <v>13506</v>
      </c>
      <c r="C815" s="5" t="str">
        <f t="shared" si="36"/>
        <v>Management</v>
      </c>
      <c r="D815" t="s">
        <v>12042</v>
      </c>
      <c r="E815" s="5" t="str">
        <f t="shared" si="37"/>
        <v>Wh-A</v>
      </c>
      <c r="F815">
        <v>742</v>
      </c>
      <c r="G815" s="4">
        <v>742</v>
      </c>
      <c r="H815" s="4">
        <v>104</v>
      </c>
      <c r="I815" s="3">
        <v>225.34</v>
      </c>
      <c r="J815" t="s">
        <v>12464</v>
      </c>
      <c r="K815" t="str">
        <f t="shared" si="38"/>
        <v>Healthy Stock</v>
      </c>
    </row>
    <row r="816" spans="1:11" x14ac:dyDescent="0.3">
      <c r="A816" t="s">
        <v>13507</v>
      </c>
      <c r="B816" t="s">
        <v>12402</v>
      </c>
      <c r="C816" s="5" t="str">
        <f t="shared" si="36"/>
        <v>Sort</v>
      </c>
      <c r="D816" t="s">
        <v>12038</v>
      </c>
      <c r="E816" s="5" t="str">
        <f t="shared" si="37"/>
        <v>Wh-C</v>
      </c>
      <c r="F816">
        <v>722</v>
      </c>
      <c r="G816" s="4">
        <v>722</v>
      </c>
      <c r="H816" s="4">
        <v>162</v>
      </c>
      <c r="I816" s="3">
        <v>57.92</v>
      </c>
      <c r="J816" t="s">
        <v>12332</v>
      </c>
      <c r="K816" t="str">
        <f t="shared" si="38"/>
        <v>Healthy Stock</v>
      </c>
    </row>
    <row r="817" spans="1:11" x14ac:dyDescent="0.3">
      <c r="A817" t="s">
        <v>13508</v>
      </c>
      <c r="B817" t="s">
        <v>12267</v>
      </c>
      <c r="C817" s="5" t="str">
        <f t="shared" si="36"/>
        <v>Across</v>
      </c>
      <c r="D817" t="s">
        <v>12042</v>
      </c>
      <c r="E817" s="5" t="str">
        <f t="shared" si="37"/>
        <v>Wh-A</v>
      </c>
      <c r="G817" s="4">
        <v>0</v>
      </c>
      <c r="H817" s="4">
        <v>70</v>
      </c>
      <c r="I817" s="3">
        <v>170.15</v>
      </c>
      <c r="J817" t="s">
        <v>12162</v>
      </c>
      <c r="K817" t="str">
        <f t="shared" si="38"/>
        <v>Low Stock - Reorder</v>
      </c>
    </row>
    <row r="818" spans="1:11" x14ac:dyDescent="0.3">
      <c r="A818" t="s">
        <v>13509</v>
      </c>
      <c r="B818" t="s">
        <v>13149</v>
      </c>
      <c r="C818" s="5" t="str">
        <f t="shared" si="36"/>
        <v>Population</v>
      </c>
      <c r="D818" t="s">
        <v>12042</v>
      </c>
      <c r="E818" s="5" t="str">
        <f t="shared" si="37"/>
        <v>Wh-A</v>
      </c>
      <c r="F818">
        <v>553</v>
      </c>
      <c r="G818" s="4">
        <v>553</v>
      </c>
      <c r="H818" s="4">
        <v>110</v>
      </c>
      <c r="I818" s="3">
        <v>317.70999999999998</v>
      </c>
      <c r="J818" t="s">
        <v>12083</v>
      </c>
      <c r="K818" t="str">
        <f t="shared" si="38"/>
        <v>Healthy Stock</v>
      </c>
    </row>
    <row r="819" spans="1:11" x14ac:dyDescent="0.3">
      <c r="A819" t="s">
        <v>13510</v>
      </c>
      <c r="B819" t="s">
        <v>13160</v>
      </c>
      <c r="C819" s="5" t="str">
        <f t="shared" si="36"/>
        <v>Black</v>
      </c>
      <c r="D819" t="s">
        <v>12034</v>
      </c>
      <c r="E819" s="5" t="str">
        <f t="shared" si="37"/>
        <v>Wh-B</v>
      </c>
      <c r="F819">
        <v>731</v>
      </c>
      <c r="G819" s="4">
        <v>731</v>
      </c>
      <c r="H819" s="4">
        <v>122</v>
      </c>
      <c r="I819" s="3">
        <v>410.18</v>
      </c>
      <c r="J819" t="s">
        <v>12275</v>
      </c>
      <c r="K819" t="str">
        <f t="shared" si="38"/>
        <v>Healthy Stock</v>
      </c>
    </row>
    <row r="820" spans="1:11" x14ac:dyDescent="0.3">
      <c r="A820" t="s">
        <v>13511</v>
      </c>
      <c r="B820" t="s">
        <v>12846</v>
      </c>
      <c r="C820" s="5" t="str">
        <f t="shared" si="36"/>
        <v>Investment</v>
      </c>
      <c r="D820" t="s">
        <v>12042</v>
      </c>
      <c r="E820" s="5" t="str">
        <f t="shared" si="37"/>
        <v>Wh-A</v>
      </c>
      <c r="G820" s="4">
        <v>0</v>
      </c>
      <c r="H820" s="4">
        <v>149</v>
      </c>
      <c r="I820" s="3">
        <v>491.18</v>
      </c>
      <c r="J820" t="s">
        <v>12207</v>
      </c>
      <c r="K820" t="str">
        <f t="shared" si="38"/>
        <v>Low Stock - Reorder</v>
      </c>
    </row>
    <row r="821" spans="1:11" x14ac:dyDescent="0.3">
      <c r="A821" t="s">
        <v>13512</v>
      </c>
      <c r="B821" t="s">
        <v>13389</v>
      </c>
      <c r="C821" s="5" t="str">
        <f t="shared" si="36"/>
        <v>Cut</v>
      </c>
      <c r="D821" t="s">
        <v>12042</v>
      </c>
      <c r="E821" s="5" t="str">
        <f t="shared" si="37"/>
        <v>Wh-A</v>
      </c>
      <c r="G821" s="4">
        <v>0</v>
      </c>
      <c r="H821" s="4">
        <v>114</v>
      </c>
      <c r="I821" s="3">
        <v>126.89</v>
      </c>
      <c r="J821" t="s">
        <v>12257</v>
      </c>
      <c r="K821" t="str">
        <f t="shared" si="38"/>
        <v>Low Stock - Reorder</v>
      </c>
    </row>
    <row r="822" spans="1:11" x14ac:dyDescent="0.3">
      <c r="A822" t="s">
        <v>13513</v>
      </c>
      <c r="B822" t="s">
        <v>13466</v>
      </c>
      <c r="C822" s="5" t="str">
        <f t="shared" si="36"/>
        <v>Adult</v>
      </c>
      <c r="D822" t="s">
        <v>12042</v>
      </c>
      <c r="E822" s="5" t="str">
        <f t="shared" si="37"/>
        <v>Wh-A</v>
      </c>
      <c r="F822">
        <v>999</v>
      </c>
      <c r="G822" s="4">
        <v>999</v>
      </c>
      <c r="H822" s="4">
        <v>165</v>
      </c>
      <c r="I822" s="3">
        <v>116.89</v>
      </c>
      <c r="J822" t="s">
        <v>12233</v>
      </c>
      <c r="K822" t="str">
        <f t="shared" si="38"/>
        <v>Healthy Stock</v>
      </c>
    </row>
    <row r="823" spans="1:11" x14ac:dyDescent="0.3">
      <c r="A823" t="s">
        <v>13514</v>
      </c>
      <c r="B823" t="s">
        <v>13515</v>
      </c>
      <c r="C823" s="5" t="str">
        <f t="shared" si="36"/>
        <v>Project</v>
      </c>
      <c r="D823" t="s">
        <v>12038</v>
      </c>
      <c r="E823" s="5" t="str">
        <f t="shared" si="37"/>
        <v>Wh-C</v>
      </c>
      <c r="G823" s="4">
        <v>0</v>
      </c>
      <c r="H823" s="4">
        <v>154</v>
      </c>
      <c r="I823" s="3">
        <v>220.18</v>
      </c>
      <c r="J823" t="s">
        <v>12233</v>
      </c>
      <c r="K823" t="str">
        <f t="shared" si="38"/>
        <v>Low Stock - Reorder</v>
      </c>
    </row>
    <row r="824" spans="1:11" x14ac:dyDescent="0.3">
      <c r="A824" t="s">
        <v>13516</v>
      </c>
      <c r="B824" t="s">
        <v>13517</v>
      </c>
      <c r="C824" s="5" t="str">
        <f t="shared" si="36"/>
        <v>Son</v>
      </c>
      <c r="D824" t="s">
        <v>12038</v>
      </c>
      <c r="E824" s="5" t="str">
        <f t="shared" si="37"/>
        <v>Wh-C</v>
      </c>
      <c r="F824">
        <v>844</v>
      </c>
      <c r="G824" s="4">
        <v>844</v>
      </c>
      <c r="H824" s="4">
        <v>162</v>
      </c>
      <c r="I824" s="3">
        <v>262.82</v>
      </c>
      <c r="J824" t="s">
        <v>12243</v>
      </c>
      <c r="K824" t="str">
        <f t="shared" si="38"/>
        <v>Healthy Stock</v>
      </c>
    </row>
    <row r="825" spans="1:11" x14ac:dyDescent="0.3">
      <c r="A825" t="s">
        <v>13518</v>
      </c>
      <c r="B825" t="s">
        <v>12755</v>
      </c>
      <c r="C825" s="5" t="str">
        <f t="shared" si="36"/>
        <v>Treatment</v>
      </c>
      <c r="D825" t="s">
        <v>12042</v>
      </c>
      <c r="E825" s="5" t="str">
        <f t="shared" si="37"/>
        <v>Wh-A</v>
      </c>
      <c r="F825">
        <v>259</v>
      </c>
      <c r="G825" s="4">
        <v>259</v>
      </c>
      <c r="H825" s="4">
        <v>79</v>
      </c>
      <c r="I825" s="3">
        <v>169.37</v>
      </c>
      <c r="J825" t="s">
        <v>12230</v>
      </c>
      <c r="K825" t="str">
        <f t="shared" si="38"/>
        <v>Healthy Stock</v>
      </c>
    </row>
    <row r="826" spans="1:11" x14ac:dyDescent="0.3">
      <c r="A826" t="s">
        <v>13519</v>
      </c>
      <c r="B826" t="s">
        <v>12137</v>
      </c>
      <c r="C826" s="5" t="str">
        <f t="shared" si="36"/>
        <v>Color</v>
      </c>
      <c r="D826" t="s">
        <v>12038</v>
      </c>
      <c r="E826" s="5" t="str">
        <f t="shared" si="37"/>
        <v>Wh-C</v>
      </c>
      <c r="G826" s="4">
        <v>0</v>
      </c>
      <c r="H826" s="4">
        <v>85</v>
      </c>
      <c r="I826" s="3">
        <v>62.84</v>
      </c>
      <c r="J826" t="s">
        <v>12663</v>
      </c>
      <c r="K826" t="str">
        <f t="shared" si="38"/>
        <v>Low Stock - Reorder</v>
      </c>
    </row>
    <row r="827" spans="1:11" x14ac:dyDescent="0.3">
      <c r="A827" t="s">
        <v>13520</v>
      </c>
      <c r="B827" t="s">
        <v>12855</v>
      </c>
      <c r="C827" s="5" t="str">
        <f t="shared" si="36"/>
        <v>Fine</v>
      </c>
      <c r="D827" t="s">
        <v>12042</v>
      </c>
      <c r="E827" s="5" t="str">
        <f t="shared" si="37"/>
        <v>Wh-A</v>
      </c>
      <c r="G827" s="4">
        <v>0</v>
      </c>
      <c r="H827" s="4">
        <v>159</v>
      </c>
      <c r="I827" s="3">
        <v>174.76</v>
      </c>
      <c r="J827" t="s">
        <v>12442</v>
      </c>
      <c r="K827" t="str">
        <f t="shared" si="38"/>
        <v>Low Stock - Reorder</v>
      </c>
    </row>
    <row r="828" spans="1:11" x14ac:dyDescent="0.3">
      <c r="A828" t="s">
        <v>13521</v>
      </c>
      <c r="B828" t="s">
        <v>12608</v>
      </c>
      <c r="C828" s="5" t="str">
        <f t="shared" si="36"/>
        <v>Window</v>
      </c>
      <c r="D828" t="s">
        <v>12038</v>
      </c>
      <c r="E828" s="5" t="str">
        <f t="shared" si="37"/>
        <v>Wh-C</v>
      </c>
      <c r="G828" s="4">
        <v>0</v>
      </c>
      <c r="H828" s="4">
        <v>126</v>
      </c>
      <c r="I828" s="3">
        <v>79.099999999999994</v>
      </c>
      <c r="J828" t="s">
        <v>12352</v>
      </c>
      <c r="K828" t="str">
        <f t="shared" si="38"/>
        <v>Low Stock - Reorder</v>
      </c>
    </row>
    <row r="829" spans="1:11" x14ac:dyDescent="0.3">
      <c r="A829" t="s">
        <v>13522</v>
      </c>
      <c r="B829" t="s">
        <v>13059</v>
      </c>
      <c r="C829" s="5" t="str">
        <f t="shared" si="36"/>
        <v>Director</v>
      </c>
      <c r="D829" t="s">
        <v>12042</v>
      </c>
      <c r="E829" s="5" t="str">
        <f t="shared" si="37"/>
        <v>Wh-A</v>
      </c>
      <c r="G829" s="4">
        <v>0</v>
      </c>
      <c r="H829" s="4">
        <v>94</v>
      </c>
      <c r="I829" s="3">
        <v>307.02</v>
      </c>
      <c r="J829" t="s">
        <v>12070</v>
      </c>
      <c r="K829" t="str">
        <f t="shared" si="38"/>
        <v>Low Stock - Reorder</v>
      </c>
    </row>
    <row r="830" spans="1:11" x14ac:dyDescent="0.3">
      <c r="A830" t="s">
        <v>13523</v>
      </c>
      <c r="B830" t="s">
        <v>12048</v>
      </c>
      <c r="C830" s="5" t="str">
        <f t="shared" si="36"/>
        <v>Course</v>
      </c>
      <c r="D830" t="s">
        <v>12060</v>
      </c>
      <c r="E830" s="5" t="str">
        <f t="shared" si="37"/>
        <v>Wh-A</v>
      </c>
      <c r="F830">
        <v>474</v>
      </c>
      <c r="G830" s="4">
        <v>474</v>
      </c>
      <c r="H830" s="4">
        <v>84</v>
      </c>
      <c r="I830" s="3">
        <v>491.42</v>
      </c>
      <c r="J830" t="s">
        <v>12332</v>
      </c>
      <c r="K830" t="str">
        <f t="shared" si="38"/>
        <v>Healthy Stock</v>
      </c>
    </row>
    <row r="831" spans="1:11" x14ac:dyDescent="0.3">
      <c r="A831" t="s">
        <v>13524</v>
      </c>
      <c r="B831" t="s">
        <v>12843</v>
      </c>
      <c r="C831" s="5" t="str">
        <f t="shared" si="36"/>
        <v>Return</v>
      </c>
      <c r="D831" t="s">
        <v>12042</v>
      </c>
      <c r="E831" s="5" t="str">
        <f t="shared" si="37"/>
        <v>Wh-A</v>
      </c>
      <c r="G831" s="4">
        <v>0</v>
      </c>
      <c r="H831" s="4">
        <v>61</v>
      </c>
      <c r="I831" s="3">
        <v>219.56</v>
      </c>
      <c r="J831" t="s">
        <v>12150</v>
      </c>
      <c r="K831" t="str">
        <f t="shared" si="38"/>
        <v>Low Stock - Reorder</v>
      </c>
    </row>
    <row r="832" spans="1:11" x14ac:dyDescent="0.3">
      <c r="A832" t="s">
        <v>13525</v>
      </c>
      <c r="B832" t="s">
        <v>12526</v>
      </c>
      <c r="C832" s="5" t="str">
        <f t="shared" si="36"/>
        <v>Manager</v>
      </c>
      <c r="D832" t="s">
        <v>12060</v>
      </c>
      <c r="E832" s="5" t="str">
        <f t="shared" si="37"/>
        <v>Wh-A</v>
      </c>
      <c r="G832" s="4">
        <v>0</v>
      </c>
      <c r="H832" s="4">
        <v>76</v>
      </c>
      <c r="I832" s="3">
        <v>117.69</v>
      </c>
      <c r="J832" t="s">
        <v>12310</v>
      </c>
      <c r="K832" t="str">
        <f t="shared" si="38"/>
        <v>Low Stock - Reorder</v>
      </c>
    </row>
    <row r="833" spans="1:11" x14ac:dyDescent="0.3">
      <c r="A833" t="s">
        <v>13526</v>
      </c>
      <c r="B833" t="s">
        <v>12381</v>
      </c>
      <c r="C833" s="5" t="str">
        <f t="shared" si="36"/>
        <v>Realize</v>
      </c>
      <c r="D833" t="s">
        <v>12042</v>
      </c>
      <c r="E833" s="5" t="str">
        <f t="shared" si="37"/>
        <v>Wh-A</v>
      </c>
      <c r="F833">
        <v>734</v>
      </c>
      <c r="G833" s="4">
        <v>734</v>
      </c>
      <c r="H833" s="4">
        <v>192</v>
      </c>
      <c r="I833" s="3">
        <v>206.54</v>
      </c>
      <c r="J833" t="s">
        <v>12067</v>
      </c>
      <c r="K833" t="str">
        <f t="shared" si="38"/>
        <v>Healthy Stock</v>
      </c>
    </row>
    <row r="834" spans="1:11" x14ac:dyDescent="0.3">
      <c r="A834" t="s">
        <v>13527</v>
      </c>
      <c r="B834" t="s">
        <v>13528</v>
      </c>
      <c r="C834" s="5" t="str">
        <f t="shared" ref="C834:C897" si="39">PROPER(TRIM(B834))</f>
        <v>Resource</v>
      </c>
      <c r="D834" t="s">
        <v>12034</v>
      </c>
      <c r="E834" s="5" t="str">
        <f t="shared" ref="E834:E897" si="40">PROPER(TRIM(D834))</f>
        <v>Wh-B</v>
      </c>
      <c r="F834">
        <v>242</v>
      </c>
      <c r="G834" s="4">
        <v>242</v>
      </c>
      <c r="H834" s="4">
        <v>101</v>
      </c>
      <c r="I834" s="3">
        <v>417.99</v>
      </c>
      <c r="J834" t="s">
        <v>12478</v>
      </c>
      <c r="K834" t="str">
        <f t="shared" ref="K834:K897" si="41">IF(OR(ISBLANK(G834), G834&lt;=H834), "Low Stock - Reorder", "Healthy Stock")</f>
        <v>Healthy Stock</v>
      </c>
    </row>
    <row r="835" spans="1:11" x14ac:dyDescent="0.3">
      <c r="A835" t="s">
        <v>13529</v>
      </c>
      <c r="B835" t="s">
        <v>13170</v>
      </c>
      <c r="C835" s="5" t="str">
        <f t="shared" si="39"/>
        <v>By</v>
      </c>
      <c r="D835" t="s">
        <v>12042</v>
      </c>
      <c r="E835" s="5" t="str">
        <f t="shared" si="40"/>
        <v>Wh-A</v>
      </c>
      <c r="F835">
        <v>141</v>
      </c>
      <c r="G835" s="4">
        <v>141</v>
      </c>
      <c r="H835" s="4">
        <v>141</v>
      </c>
      <c r="I835" s="3">
        <v>325.22000000000003</v>
      </c>
      <c r="J835" t="s">
        <v>12111</v>
      </c>
      <c r="K835" t="str">
        <f t="shared" si="41"/>
        <v>Low Stock - Reorder</v>
      </c>
    </row>
    <row r="836" spans="1:11" x14ac:dyDescent="0.3">
      <c r="A836" t="s">
        <v>13530</v>
      </c>
      <c r="B836" t="s">
        <v>13531</v>
      </c>
      <c r="C836" s="5" t="str">
        <f t="shared" si="39"/>
        <v>Strategy</v>
      </c>
      <c r="D836" t="s">
        <v>12042</v>
      </c>
      <c r="E836" s="5" t="str">
        <f t="shared" si="40"/>
        <v>Wh-A</v>
      </c>
      <c r="G836" s="4">
        <v>0</v>
      </c>
      <c r="H836" s="4">
        <v>97</v>
      </c>
      <c r="I836" s="3">
        <v>283.68</v>
      </c>
      <c r="J836" t="s">
        <v>12197</v>
      </c>
      <c r="K836" t="str">
        <f t="shared" si="41"/>
        <v>Low Stock - Reorder</v>
      </c>
    </row>
    <row r="837" spans="1:11" x14ac:dyDescent="0.3">
      <c r="A837" t="s">
        <v>13532</v>
      </c>
      <c r="B837" t="s">
        <v>12552</v>
      </c>
      <c r="C837" s="5" t="str">
        <f t="shared" si="39"/>
        <v>Challenge</v>
      </c>
      <c r="D837" t="s">
        <v>12060</v>
      </c>
      <c r="E837" s="5" t="str">
        <f t="shared" si="40"/>
        <v>Wh-A</v>
      </c>
      <c r="F837">
        <v>61</v>
      </c>
      <c r="G837" s="4">
        <v>61</v>
      </c>
      <c r="H837" s="4">
        <v>142</v>
      </c>
      <c r="I837" s="3">
        <v>203.71</v>
      </c>
      <c r="J837" t="s">
        <v>12114</v>
      </c>
      <c r="K837" t="str">
        <f t="shared" si="41"/>
        <v>Low Stock - Reorder</v>
      </c>
    </row>
    <row r="838" spans="1:11" x14ac:dyDescent="0.3">
      <c r="A838" t="s">
        <v>13533</v>
      </c>
      <c r="B838" t="s">
        <v>12621</v>
      </c>
      <c r="C838" s="5" t="str">
        <f t="shared" si="39"/>
        <v>Every</v>
      </c>
      <c r="D838" t="s">
        <v>12038</v>
      </c>
      <c r="E838" s="5" t="str">
        <f t="shared" si="40"/>
        <v>Wh-C</v>
      </c>
      <c r="F838">
        <v>656</v>
      </c>
      <c r="G838" s="4">
        <v>656</v>
      </c>
      <c r="H838" s="4">
        <v>193</v>
      </c>
      <c r="I838" s="3">
        <v>457.39</v>
      </c>
      <c r="J838" t="s">
        <v>12313</v>
      </c>
      <c r="K838" t="str">
        <f t="shared" si="41"/>
        <v>Healthy Stock</v>
      </c>
    </row>
    <row r="839" spans="1:11" x14ac:dyDescent="0.3">
      <c r="A839" t="s">
        <v>13534</v>
      </c>
      <c r="B839" t="s">
        <v>12177</v>
      </c>
      <c r="C839" s="5" t="str">
        <f t="shared" si="39"/>
        <v>Decide</v>
      </c>
      <c r="D839" t="s">
        <v>12042</v>
      </c>
      <c r="E839" s="5" t="str">
        <f t="shared" si="40"/>
        <v>Wh-A</v>
      </c>
      <c r="F839">
        <v>667</v>
      </c>
      <c r="G839" s="4">
        <v>667</v>
      </c>
      <c r="H839" s="4">
        <v>128</v>
      </c>
      <c r="I839" s="3">
        <v>417.05</v>
      </c>
      <c r="J839" t="s">
        <v>12189</v>
      </c>
      <c r="K839" t="str">
        <f t="shared" si="41"/>
        <v>Healthy Stock</v>
      </c>
    </row>
    <row r="840" spans="1:11" x14ac:dyDescent="0.3">
      <c r="A840" t="s">
        <v>13535</v>
      </c>
      <c r="B840" t="s">
        <v>13536</v>
      </c>
      <c r="C840" s="5" t="str">
        <f t="shared" si="39"/>
        <v>Baby</v>
      </c>
      <c r="D840" t="s">
        <v>12034</v>
      </c>
      <c r="E840" s="5" t="str">
        <f t="shared" si="40"/>
        <v>Wh-B</v>
      </c>
      <c r="F840">
        <v>420</v>
      </c>
      <c r="G840" s="4">
        <v>420</v>
      </c>
      <c r="H840" s="4">
        <v>173</v>
      </c>
      <c r="I840" s="3">
        <v>119.75</v>
      </c>
      <c r="J840" t="s">
        <v>12064</v>
      </c>
      <c r="K840" t="str">
        <f t="shared" si="41"/>
        <v>Healthy Stock</v>
      </c>
    </row>
    <row r="841" spans="1:11" x14ac:dyDescent="0.3">
      <c r="A841" t="s">
        <v>13537</v>
      </c>
      <c r="B841" t="s">
        <v>13322</v>
      </c>
      <c r="C841" s="5" t="str">
        <f t="shared" si="39"/>
        <v>Him</v>
      </c>
      <c r="D841" t="s">
        <v>12060</v>
      </c>
      <c r="E841" s="5" t="str">
        <f t="shared" si="40"/>
        <v>Wh-A</v>
      </c>
      <c r="G841" s="4">
        <v>0</v>
      </c>
      <c r="H841" s="4">
        <v>58</v>
      </c>
      <c r="I841" s="3">
        <v>30.88</v>
      </c>
      <c r="J841" t="s">
        <v>12039</v>
      </c>
      <c r="K841" t="str">
        <f t="shared" si="41"/>
        <v>Low Stock - Reorder</v>
      </c>
    </row>
    <row r="842" spans="1:11" x14ac:dyDescent="0.3">
      <c r="A842" t="s">
        <v>13538</v>
      </c>
      <c r="B842" t="s">
        <v>13531</v>
      </c>
      <c r="C842" s="5" t="str">
        <f t="shared" si="39"/>
        <v>Strategy</v>
      </c>
      <c r="D842" t="s">
        <v>12034</v>
      </c>
      <c r="E842" s="5" t="str">
        <f t="shared" si="40"/>
        <v>Wh-B</v>
      </c>
      <c r="G842" s="4">
        <v>0</v>
      </c>
      <c r="H842" s="4">
        <v>155</v>
      </c>
      <c r="I842" s="3">
        <v>431.58</v>
      </c>
      <c r="J842" t="s">
        <v>12080</v>
      </c>
      <c r="K842" t="str">
        <f t="shared" si="41"/>
        <v>Low Stock - Reorder</v>
      </c>
    </row>
    <row r="843" spans="1:11" x14ac:dyDescent="0.3">
      <c r="A843" t="s">
        <v>13539</v>
      </c>
      <c r="B843" t="s">
        <v>12759</v>
      </c>
      <c r="C843" s="5" t="str">
        <f t="shared" si="39"/>
        <v>Factor</v>
      </c>
      <c r="D843" t="s">
        <v>12060</v>
      </c>
      <c r="E843" s="5" t="str">
        <f t="shared" si="40"/>
        <v>Wh-A</v>
      </c>
      <c r="G843" s="4">
        <v>0</v>
      </c>
      <c r="H843" s="4">
        <v>69</v>
      </c>
      <c r="I843" s="3">
        <v>145.94999999999999</v>
      </c>
      <c r="J843" t="s">
        <v>12233</v>
      </c>
      <c r="K843" t="str">
        <f t="shared" si="41"/>
        <v>Low Stock - Reorder</v>
      </c>
    </row>
    <row r="844" spans="1:11" x14ac:dyDescent="0.3">
      <c r="A844" t="s">
        <v>13540</v>
      </c>
      <c r="B844" t="s">
        <v>13541</v>
      </c>
      <c r="C844" s="5" t="str">
        <f t="shared" si="39"/>
        <v>View</v>
      </c>
      <c r="D844" t="s">
        <v>12060</v>
      </c>
      <c r="E844" s="5" t="str">
        <f t="shared" si="40"/>
        <v>Wh-A</v>
      </c>
      <c r="F844">
        <v>6</v>
      </c>
      <c r="G844" s="4">
        <v>6</v>
      </c>
      <c r="H844" s="4">
        <v>77</v>
      </c>
      <c r="I844" s="3">
        <v>217.7</v>
      </c>
      <c r="J844" t="s">
        <v>12117</v>
      </c>
      <c r="K844" t="str">
        <f t="shared" si="41"/>
        <v>Low Stock - Reorder</v>
      </c>
    </row>
    <row r="845" spans="1:11" x14ac:dyDescent="0.3">
      <c r="A845" t="s">
        <v>13542</v>
      </c>
      <c r="B845" t="s">
        <v>12967</v>
      </c>
      <c r="C845" s="5" t="str">
        <f t="shared" si="39"/>
        <v>Sister</v>
      </c>
      <c r="D845" t="s">
        <v>12038</v>
      </c>
      <c r="E845" s="5" t="str">
        <f t="shared" si="40"/>
        <v>Wh-C</v>
      </c>
      <c r="G845" s="4">
        <v>0</v>
      </c>
      <c r="H845" s="4">
        <v>129</v>
      </c>
      <c r="I845" s="3">
        <v>468.07</v>
      </c>
      <c r="J845" t="s">
        <v>12451</v>
      </c>
      <c r="K845" t="str">
        <f t="shared" si="41"/>
        <v>Low Stock - Reorder</v>
      </c>
    </row>
    <row r="846" spans="1:11" x14ac:dyDescent="0.3">
      <c r="A846" t="s">
        <v>13543</v>
      </c>
      <c r="B846" t="s">
        <v>12725</v>
      </c>
      <c r="C846" s="5" t="str">
        <f t="shared" si="39"/>
        <v>Crime</v>
      </c>
      <c r="D846" t="s">
        <v>12060</v>
      </c>
      <c r="E846" s="5" t="str">
        <f t="shared" si="40"/>
        <v>Wh-A</v>
      </c>
      <c r="F846">
        <v>55</v>
      </c>
      <c r="G846" s="4">
        <v>55</v>
      </c>
      <c r="H846" s="4">
        <v>171</v>
      </c>
      <c r="I846" s="3">
        <v>443.12</v>
      </c>
      <c r="J846" t="s">
        <v>12207</v>
      </c>
      <c r="K846" t="str">
        <f t="shared" si="41"/>
        <v>Low Stock - Reorder</v>
      </c>
    </row>
    <row r="847" spans="1:11" x14ac:dyDescent="0.3">
      <c r="A847" t="s">
        <v>13544</v>
      </c>
      <c r="B847" t="s">
        <v>12164</v>
      </c>
      <c r="C847" s="5" t="str">
        <f t="shared" si="39"/>
        <v>Give</v>
      </c>
      <c r="D847" t="s">
        <v>12042</v>
      </c>
      <c r="E847" s="5" t="str">
        <f t="shared" si="40"/>
        <v>Wh-A</v>
      </c>
      <c r="G847" s="4">
        <v>0</v>
      </c>
      <c r="H847" s="4">
        <v>126</v>
      </c>
      <c r="I847" s="3">
        <v>431.79</v>
      </c>
      <c r="J847" t="s">
        <v>12222</v>
      </c>
      <c r="K847" t="str">
        <f t="shared" si="41"/>
        <v>Low Stock - Reorder</v>
      </c>
    </row>
    <row r="848" spans="1:11" x14ac:dyDescent="0.3">
      <c r="A848" t="s">
        <v>13545</v>
      </c>
      <c r="B848" t="s">
        <v>13546</v>
      </c>
      <c r="C848" s="5" t="str">
        <f t="shared" si="39"/>
        <v>Message</v>
      </c>
      <c r="D848" t="s">
        <v>12034</v>
      </c>
      <c r="E848" s="5" t="str">
        <f t="shared" si="40"/>
        <v>Wh-B</v>
      </c>
      <c r="F848">
        <v>823</v>
      </c>
      <c r="G848" s="4">
        <v>823</v>
      </c>
      <c r="H848" s="4">
        <v>130</v>
      </c>
      <c r="I848" s="3">
        <v>94.54</v>
      </c>
      <c r="J848" t="s">
        <v>12243</v>
      </c>
      <c r="K848" t="str">
        <f t="shared" si="41"/>
        <v>Healthy Stock</v>
      </c>
    </row>
    <row r="849" spans="1:11" x14ac:dyDescent="0.3">
      <c r="A849" t="s">
        <v>13547</v>
      </c>
      <c r="B849" t="s">
        <v>13430</v>
      </c>
      <c r="C849" s="5" t="str">
        <f t="shared" si="39"/>
        <v>Form</v>
      </c>
      <c r="D849" t="s">
        <v>12034</v>
      </c>
      <c r="E849" s="5" t="str">
        <f t="shared" si="40"/>
        <v>Wh-B</v>
      </c>
      <c r="G849" s="4">
        <v>0</v>
      </c>
      <c r="H849" s="4">
        <v>100</v>
      </c>
      <c r="I849" s="3">
        <v>32.97</v>
      </c>
      <c r="J849" t="s">
        <v>12077</v>
      </c>
      <c r="K849" t="str">
        <f t="shared" si="41"/>
        <v>Low Stock - Reorder</v>
      </c>
    </row>
    <row r="850" spans="1:11" x14ac:dyDescent="0.3">
      <c r="A850" t="s">
        <v>13548</v>
      </c>
      <c r="B850" t="s">
        <v>13433</v>
      </c>
      <c r="C850" s="5" t="str">
        <f t="shared" si="39"/>
        <v>Prepare</v>
      </c>
      <c r="D850" t="s">
        <v>12034</v>
      </c>
      <c r="E850" s="5" t="str">
        <f t="shared" si="40"/>
        <v>Wh-B</v>
      </c>
      <c r="F850">
        <v>161</v>
      </c>
      <c r="G850" s="4">
        <v>161</v>
      </c>
      <c r="H850" s="4">
        <v>155</v>
      </c>
      <c r="I850" s="3">
        <v>495.97</v>
      </c>
      <c r="J850" t="s">
        <v>12106</v>
      </c>
      <c r="K850" t="str">
        <f t="shared" si="41"/>
        <v>Healthy Stock</v>
      </c>
    </row>
    <row r="851" spans="1:11" x14ac:dyDescent="0.3">
      <c r="A851" t="s">
        <v>13549</v>
      </c>
      <c r="B851" t="s">
        <v>12263</v>
      </c>
      <c r="C851" s="5" t="str">
        <f t="shared" si="39"/>
        <v>Individual</v>
      </c>
      <c r="D851" t="s">
        <v>12042</v>
      </c>
      <c r="E851" s="5" t="str">
        <f t="shared" si="40"/>
        <v>Wh-A</v>
      </c>
      <c r="F851">
        <v>583</v>
      </c>
      <c r="G851" s="4">
        <v>583</v>
      </c>
      <c r="H851" s="4">
        <v>61</v>
      </c>
      <c r="I851" s="3">
        <v>375.99</v>
      </c>
      <c r="J851" t="s">
        <v>12516</v>
      </c>
      <c r="K851" t="str">
        <f t="shared" si="41"/>
        <v>Healthy Stock</v>
      </c>
    </row>
    <row r="852" spans="1:11" x14ac:dyDescent="0.3">
      <c r="A852" t="s">
        <v>13550</v>
      </c>
      <c r="B852" t="s">
        <v>13393</v>
      </c>
      <c r="C852" s="5" t="str">
        <f t="shared" si="39"/>
        <v>Argue</v>
      </c>
      <c r="D852" t="s">
        <v>12042</v>
      </c>
      <c r="E852" s="5" t="str">
        <f t="shared" si="40"/>
        <v>Wh-A</v>
      </c>
      <c r="F852">
        <v>769</v>
      </c>
      <c r="G852" s="4">
        <v>769</v>
      </c>
      <c r="H852" s="4">
        <v>80</v>
      </c>
      <c r="I852" s="3">
        <v>407.81</v>
      </c>
      <c r="J852" t="s">
        <v>12596</v>
      </c>
      <c r="K852" t="str">
        <f t="shared" si="41"/>
        <v>Healthy Stock</v>
      </c>
    </row>
    <row r="853" spans="1:11" x14ac:dyDescent="0.3">
      <c r="A853" t="s">
        <v>13551</v>
      </c>
      <c r="B853" t="s">
        <v>13552</v>
      </c>
      <c r="C853" s="5" t="str">
        <f t="shared" si="39"/>
        <v>Between</v>
      </c>
      <c r="D853" t="s">
        <v>12034</v>
      </c>
      <c r="E853" s="5" t="str">
        <f t="shared" si="40"/>
        <v>Wh-B</v>
      </c>
      <c r="G853" s="4">
        <v>0</v>
      </c>
      <c r="H853" s="4">
        <v>50</v>
      </c>
      <c r="I853" s="3">
        <v>321.47000000000003</v>
      </c>
      <c r="J853" t="s">
        <v>12117</v>
      </c>
      <c r="K853" t="str">
        <f t="shared" si="41"/>
        <v>Low Stock - Reorder</v>
      </c>
    </row>
    <row r="854" spans="1:11" x14ac:dyDescent="0.3">
      <c r="A854" t="s">
        <v>13553</v>
      </c>
      <c r="B854" t="s">
        <v>13554</v>
      </c>
      <c r="C854" s="5" t="str">
        <f t="shared" si="39"/>
        <v>Type</v>
      </c>
      <c r="D854" t="s">
        <v>12060</v>
      </c>
      <c r="E854" s="5" t="str">
        <f t="shared" si="40"/>
        <v>Wh-A</v>
      </c>
      <c r="F854">
        <v>973</v>
      </c>
      <c r="G854" s="4">
        <v>973</v>
      </c>
      <c r="H854" s="4">
        <v>154</v>
      </c>
      <c r="I854" s="3">
        <v>138.52000000000001</v>
      </c>
      <c r="J854" t="s">
        <v>12094</v>
      </c>
      <c r="K854" t="str">
        <f t="shared" si="41"/>
        <v>Healthy Stock</v>
      </c>
    </row>
    <row r="855" spans="1:11" x14ac:dyDescent="0.3">
      <c r="A855" t="s">
        <v>13555</v>
      </c>
      <c r="B855" t="s">
        <v>13116</v>
      </c>
      <c r="C855" s="5" t="str">
        <f t="shared" si="39"/>
        <v>Past</v>
      </c>
      <c r="D855" t="s">
        <v>12042</v>
      </c>
      <c r="E855" s="5" t="str">
        <f t="shared" si="40"/>
        <v>Wh-A</v>
      </c>
      <c r="G855" s="4">
        <v>0</v>
      </c>
      <c r="H855" s="4">
        <v>112</v>
      </c>
      <c r="I855" s="3">
        <v>158.51</v>
      </c>
      <c r="J855" t="s">
        <v>12070</v>
      </c>
      <c r="K855" t="str">
        <f t="shared" si="41"/>
        <v>Low Stock - Reorder</v>
      </c>
    </row>
    <row r="856" spans="1:11" x14ac:dyDescent="0.3">
      <c r="A856" t="s">
        <v>13556</v>
      </c>
      <c r="B856" t="s">
        <v>12235</v>
      </c>
      <c r="C856" s="5" t="str">
        <f t="shared" si="39"/>
        <v>Interview</v>
      </c>
      <c r="D856" t="s">
        <v>12038</v>
      </c>
      <c r="E856" s="5" t="str">
        <f t="shared" si="40"/>
        <v>Wh-C</v>
      </c>
      <c r="G856" s="4">
        <v>0</v>
      </c>
      <c r="H856" s="4">
        <v>136</v>
      </c>
      <c r="I856" s="3">
        <v>74.37</v>
      </c>
      <c r="J856" t="s">
        <v>12197</v>
      </c>
      <c r="K856" t="str">
        <f t="shared" si="41"/>
        <v>Low Stock - Reorder</v>
      </c>
    </row>
    <row r="857" spans="1:11" x14ac:dyDescent="0.3">
      <c r="A857" t="s">
        <v>13557</v>
      </c>
      <c r="B857" t="s">
        <v>12584</v>
      </c>
      <c r="C857" s="5" t="str">
        <f t="shared" si="39"/>
        <v>Up</v>
      </c>
      <c r="D857" t="s">
        <v>12038</v>
      </c>
      <c r="E857" s="5" t="str">
        <f t="shared" si="40"/>
        <v>Wh-C</v>
      </c>
      <c r="G857" s="4">
        <v>0</v>
      </c>
      <c r="H857" s="4">
        <v>99</v>
      </c>
      <c r="I857" s="3">
        <v>145.80000000000001</v>
      </c>
      <c r="J857" t="s">
        <v>12092</v>
      </c>
      <c r="K857" t="str">
        <f t="shared" si="41"/>
        <v>Low Stock - Reorder</v>
      </c>
    </row>
    <row r="858" spans="1:11" x14ac:dyDescent="0.3">
      <c r="A858" t="s">
        <v>13558</v>
      </c>
      <c r="B858" t="s">
        <v>12269</v>
      </c>
      <c r="C858" s="5" t="str">
        <f t="shared" si="39"/>
        <v>Reality</v>
      </c>
      <c r="D858" t="s">
        <v>12038</v>
      </c>
      <c r="E858" s="5" t="str">
        <f t="shared" si="40"/>
        <v>Wh-C</v>
      </c>
      <c r="F858">
        <v>81</v>
      </c>
      <c r="G858" s="4">
        <v>81</v>
      </c>
      <c r="H858" s="4">
        <v>155</v>
      </c>
      <c r="I858" s="3">
        <v>12.36</v>
      </c>
      <c r="J858" t="s">
        <v>12159</v>
      </c>
      <c r="K858" t="str">
        <f t="shared" si="41"/>
        <v>Low Stock - Reorder</v>
      </c>
    </row>
    <row r="859" spans="1:11" x14ac:dyDescent="0.3">
      <c r="A859" t="s">
        <v>13559</v>
      </c>
      <c r="B859" t="s">
        <v>13196</v>
      </c>
      <c r="C859" s="5" t="str">
        <f t="shared" si="39"/>
        <v>True</v>
      </c>
      <c r="D859" t="s">
        <v>12038</v>
      </c>
      <c r="E859" s="5" t="str">
        <f t="shared" si="40"/>
        <v>Wh-C</v>
      </c>
      <c r="G859" s="4">
        <v>0</v>
      </c>
      <c r="H859" s="4">
        <v>99</v>
      </c>
      <c r="I859" s="3">
        <v>359.94</v>
      </c>
      <c r="J859" t="s">
        <v>12120</v>
      </c>
      <c r="K859" t="str">
        <f t="shared" si="41"/>
        <v>Low Stock - Reorder</v>
      </c>
    </row>
    <row r="860" spans="1:11" x14ac:dyDescent="0.3">
      <c r="A860" t="s">
        <v>13560</v>
      </c>
      <c r="B860" t="s">
        <v>13561</v>
      </c>
      <c r="C860" s="5" t="str">
        <f t="shared" si="39"/>
        <v>Better</v>
      </c>
      <c r="D860" t="s">
        <v>12042</v>
      </c>
      <c r="E860" s="5" t="str">
        <f t="shared" si="40"/>
        <v>Wh-A</v>
      </c>
      <c r="G860" s="4">
        <v>0</v>
      </c>
      <c r="H860" s="4">
        <v>193</v>
      </c>
      <c r="I860" s="3">
        <v>249.3</v>
      </c>
      <c r="J860" t="s">
        <v>12162</v>
      </c>
      <c r="K860" t="str">
        <f t="shared" si="41"/>
        <v>Low Stock - Reorder</v>
      </c>
    </row>
    <row r="861" spans="1:11" x14ac:dyDescent="0.3">
      <c r="A861" t="s">
        <v>13562</v>
      </c>
      <c r="B861" t="s">
        <v>12925</v>
      </c>
      <c r="C861" s="5" t="str">
        <f t="shared" si="39"/>
        <v>Indicate</v>
      </c>
      <c r="D861" t="s">
        <v>12034</v>
      </c>
      <c r="E861" s="5" t="str">
        <f t="shared" si="40"/>
        <v>Wh-B</v>
      </c>
      <c r="G861" s="4">
        <v>0</v>
      </c>
      <c r="H861" s="4">
        <v>67</v>
      </c>
      <c r="I861" s="3">
        <v>338.19</v>
      </c>
      <c r="J861" t="s">
        <v>12272</v>
      </c>
      <c r="K861" t="str">
        <f t="shared" si="41"/>
        <v>Low Stock - Reorder</v>
      </c>
    </row>
    <row r="862" spans="1:11" x14ac:dyDescent="0.3">
      <c r="A862" t="s">
        <v>13563</v>
      </c>
      <c r="B862" t="s">
        <v>12518</v>
      </c>
      <c r="C862" s="5" t="str">
        <f t="shared" si="39"/>
        <v>Painting</v>
      </c>
      <c r="D862" t="s">
        <v>12034</v>
      </c>
      <c r="E862" s="5" t="str">
        <f t="shared" si="40"/>
        <v>Wh-B</v>
      </c>
      <c r="F862">
        <v>985</v>
      </c>
      <c r="G862" s="4">
        <v>985</v>
      </c>
      <c r="H862" s="4">
        <v>108</v>
      </c>
      <c r="I862" s="3">
        <v>29.62</v>
      </c>
      <c r="J862" t="s">
        <v>12057</v>
      </c>
      <c r="K862" t="str">
        <f t="shared" si="41"/>
        <v>Healthy Stock</v>
      </c>
    </row>
    <row r="863" spans="1:11" x14ac:dyDescent="0.3">
      <c r="A863" t="s">
        <v>13564</v>
      </c>
      <c r="B863" t="s">
        <v>12755</v>
      </c>
      <c r="C863" s="5" t="str">
        <f t="shared" si="39"/>
        <v>Treatment</v>
      </c>
      <c r="D863" t="s">
        <v>12042</v>
      </c>
      <c r="E863" s="5" t="str">
        <f t="shared" si="40"/>
        <v>Wh-A</v>
      </c>
      <c r="G863" s="4">
        <v>0</v>
      </c>
      <c r="H863" s="4">
        <v>109</v>
      </c>
      <c r="I863" s="3">
        <v>15.13</v>
      </c>
      <c r="J863" t="s">
        <v>12475</v>
      </c>
      <c r="K863" t="str">
        <f t="shared" si="41"/>
        <v>Low Stock - Reorder</v>
      </c>
    </row>
    <row r="864" spans="1:11" x14ac:dyDescent="0.3">
      <c r="A864" t="s">
        <v>13565</v>
      </c>
      <c r="B864" t="s">
        <v>12221</v>
      </c>
      <c r="C864" s="5" t="str">
        <f t="shared" si="39"/>
        <v>Cause</v>
      </c>
      <c r="D864" t="s">
        <v>12034</v>
      </c>
      <c r="E864" s="5" t="str">
        <f t="shared" si="40"/>
        <v>Wh-B</v>
      </c>
      <c r="F864">
        <v>642</v>
      </c>
      <c r="G864" s="4">
        <v>642</v>
      </c>
      <c r="H864" s="4">
        <v>176</v>
      </c>
      <c r="I864" s="3">
        <v>231.7</v>
      </c>
      <c r="J864" t="s">
        <v>12089</v>
      </c>
      <c r="K864" t="str">
        <f t="shared" si="41"/>
        <v>Healthy Stock</v>
      </c>
    </row>
    <row r="865" spans="1:11" x14ac:dyDescent="0.3">
      <c r="A865" t="s">
        <v>13566</v>
      </c>
      <c r="B865" t="s">
        <v>13567</v>
      </c>
      <c r="C865" s="5" t="str">
        <f t="shared" si="39"/>
        <v>Commercial</v>
      </c>
      <c r="D865" t="s">
        <v>12038</v>
      </c>
      <c r="E865" s="5" t="str">
        <f t="shared" si="40"/>
        <v>Wh-C</v>
      </c>
      <c r="G865" s="4">
        <v>0</v>
      </c>
      <c r="H865" s="4">
        <v>108</v>
      </c>
      <c r="I865" s="3">
        <v>117.81</v>
      </c>
      <c r="J865" t="s">
        <v>12243</v>
      </c>
      <c r="K865" t="str">
        <f t="shared" si="41"/>
        <v>Low Stock - Reorder</v>
      </c>
    </row>
    <row r="866" spans="1:11" x14ac:dyDescent="0.3">
      <c r="A866" t="s">
        <v>13568</v>
      </c>
      <c r="B866" t="s">
        <v>13569</v>
      </c>
      <c r="C866" s="5" t="str">
        <f t="shared" si="39"/>
        <v>Control</v>
      </c>
      <c r="D866" t="s">
        <v>12034</v>
      </c>
      <c r="E866" s="5" t="str">
        <f t="shared" si="40"/>
        <v>Wh-B</v>
      </c>
      <c r="G866" s="4">
        <v>0</v>
      </c>
      <c r="H866" s="4">
        <v>138</v>
      </c>
      <c r="I866" s="3">
        <v>341.16</v>
      </c>
      <c r="J866" t="s">
        <v>12074</v>
      </c>
      <c r="K866" t="str">
        <f t="shared" si="41"/>
        <v>Low Stock - Reorder</v>
      </c>
    </row>
    <row r="867" spans="1:11" x14ac:dyDescent="0.3">
      <c r="A867" t="s">
        <v>13570</v>
      </c>
      <c r="B867" t="s">
        <v>12604</v>
      </c>
      <c r="C867" s="5" t="str">
        <f t="shared" si="39"/>
        <v>Event</v>
      </c>
      <c r="D867" t="s">
        <v>12042</v>
      </c>
      <c r="E867" s="5" t="str">
        <f t="shared" si="40"/>
        <v>Wh-A</v>
      </c>
      <c r="G867" s="4">
        <v>0</v>
      </c>
      <c r="H867" s="4">
        <v>122</v>
      </c>
      <c r="I867" s="3">
        <v>439.69</v>
      </c>
      <c r="J867" t="s">
        <v>12424</v>
      </c>
      <c r="K867" t="str">
        <f t="shared" si="41"/>
        <v>Low Stock - Reorder</v>
      </c>
    </row>
    <row r="868" spans="1:11" x14ac:dyDescent="0.3">
      <c r="A868" t="s">
        <v>13571</v>
      </c>
      <c r="B868" t="s">
        <v>13054</v>
      </c>
      <c r="C868" s="5" t="str">
        <f t="shared" si="39"/>
        <v>Me</v>
      </c>
      <c r="D868" t="s">
        <v>12038</v>
      </c>
      <c r="E868" s="5" t="str">
        <f t="shared" si="40"/>
        <v>Wh-C</v>
      </c>
      <c r="G868" s="4">
        <v>0</v>
      </c>
      <c r="H868" s="4">
        <v>166</v>
      </c>
      <c r="I868" s="3">
        <v>69.09</v>
      </c>
      <c r="J868" t="s">
        <v>12086</v>
      </c>
      <c r="K868" t="str">
        <f t="shared" si="41"/>
        <v>Low Stock - Reorder</v>
      </c>
    </row>
    <row r="869" spans="1:11" x14ac:dyDescent="0.3">
      <c r="A869" t="s">
        <v>13572</v>
      </c>
      <c r="B869" t="s">
        <v>13573</v>
      </c>
      <c r="C869" s="5" t="str">
        <f t="shared" si="39"/>
        <v>Collection</v>
      </c>
      <c r="D869" t="s">
        <v>12042</v>
      </c>
      <c r="E869" s="5" t="str">
        <f t="shared" si="40"/>
        <v>Wh-A</v>
      </c>
      <c r="G869" s="4">
        <v>0</v>
      </c>
      <c r="H869" s="4">
        <v>173</v>
      </c>
      <c r="I869" s="3">
        <v>79.42</v>
      </c>
      <c r="J869" t="s">
        <v>12483</v>
      </c>
      <c r="K869" t="str">
        <f t="shared" si="41"/>
        <v>Low Stock - Reorder</v>
      </c>
    </row>
    <row r="870" spans="1:11" x14ac:dyDescent="0.3">
      <c r="A870" t="s">
        <v>13574</v>
      </c>
      <c r="B870" t="s">
        <v>13068</v>
      </c>
      <c r="C870" s="5" t="str">
        <f t="shared" si="39"/>
        <v>Leave</v>
      </c>
      <c r="D870" t="s">
        <v>12034</v>
      </c>
      <c r="E870" s="5" t="str">
        <f t="shared" si="40"/>
        <v>Wh-B</v>
      </c>
      <c r="G870" s="4">
        <v>0</v>
      </c>
      <c r="H870" s="4">
        <v>76</v>
      </c>
      <c r="I870" s="3">
        <v>283.64999999999998</v>
      </c>
      <c r="J870" t="s">
        <v>12171</v>
      </c>
      <c r="K870" t="str">
        <f t="shared" si="41"/>
        <v>Low Stock - Reorder</v>
      </c>
    </row>
    <row r="871" spans="1:11" x14ac:dyDescent="0.3">
      <c r="A871" t="s">
        <v>13575</v>
      </c>
      <c r="B871" t="s">
        <v>13484</v>
      </c>
      <c r="C871" s="5" t="str">
        <f t="shared" si="39"/>
        <v>Back</v>
      </c>
      <c r="D871" t="s">
        <v>12042</v>
      </c>
      <c r="E871" s="5" t="str">
        <f t="shared" si="40"/>
        <v>Wh-A</v>
      </c>
      <c r="F871">
        <v>461</v>
      </c>
      <c r="G871" s="4">
        <v>461</v>
      </c>
      <c r="H871" s="4">
        <v>55</v>
      </c>
      <c r="I871" s="3">
        <v>20.93</v>
      </c>
      <c r="J871" t="s">
        <v>12070</v>
      </c>
      <c r="K871" t="str">
        <f t="shared" si="41"/>
        <v>Healthy Stock</v>
      </c>
    </row>
    <row r="872" spans="1:11" x14ac:dyDescent="0.3">
      <c r="A872" t="s">
        <v>13576</v>
      </c>
      <c r="B872" t="s">
        <v>12383</v>
      </c>
      <c r="C872" s="5" t="str">
        <f t="shared" si="39"/>
        <v>Hour</v>
      </c>
      <c r="D872" t="s">
        <v>12042</v>
      </c>
      <c r="E872" s="5" t="str">
        <f t="shared" si="40"/>
        <v>Wh-A</v>
      </c>
      <c r="G872" s="4">
        <v>0</v>
      </c>
      <c r="H872" s="4">
        <v>124</v>
      </c>
      <c r="I872" s="3">
        <v>492.22</v>
      </c>
      <c r="J872" t="s">
        <v>12663</v>
      </c>
      <c r="K872" t="str">
        <f t="shared" si="41"/>
        <v>Low Stock - Reorder</v>
      </c>
    </row>
    <row r="873" spans="1:11" x14ac:dyDescent="0.3">
      <c r="A873" t="s">
        <v>13577</v>
      </c>
      <c r="B873" t="s">
        <v>13466</v>
      </c>
      <c r="C873" s="5" t="str">
        <f t="shared" si="39"/>
        <v>Adult</v>
      </c>
      <c r="D873" t="s">
        <v>12034</v>
      </c>
      <c r="E873" s="5" t="str">
        <f t="shared" si="40"/>
        <v>Wh-B</v>
      </c>
      <c r="F873">
        <v>592</v>
      </c>
      <c r="G873" s="4">
        <v>592</v>
      </c>
      <c r="H873" s="4">
        <v>66</v>
      </c>
      <c r="I873" s="3">
        <v>192.74</v>
      </c>
      <c r="J873" t="s">
        <v>12254</v>
      </c>
      <c r="K873" t="str">
        <f t="shared" si="41"/>
        <v>Healthy Stock</v>
      </c>
    </row>
    <row r="874" spans="1:11" x14ac:dyDescent="0.3">
      <c r="A874" t="s">
        <v>13578</v>
      </c>
      <c r="B874" t="s">
        <v>13579</v>
      </c>
      <c r="C874" s="5" t="str">
        <f t="shared" si="39"/>
        <v>Fact</v>
      </c>
      <c r="D874" t="s">
        <v>12034</v>
      </c>
      <c r="E874" s="5" t="str">
        <f t="shared" si="40"/>
        <v>Wh-B</v>
      </c>
      <c r="F874">
        <v>124</v>
      </c>
      <c r="G874" s="4">
        <v>124</v>
      </c>
      <c r="H874" s="4">
        <v>178</v>
      </c>
      <c r="I874" s="3">
        <v>67.69</v>
      </c>
      <c r="J874" t="s">
        <v>12117</v>
      </c>
      <c r="K874" t="str">
        <f t="shared" si="41"/>
        <v>Low Stock - Reorder</v>
      </c>
    </row>
    <row r="875" spans="1:11" x14ac:dyDescent="0.3">
      <c r="A875" t="s">
        <v>13580</v>
      </c>
      <c r="B875" t="s">
        <v>13469</v>
      </c>
      <c r="C875" s="5" t="str">
        <f t="shared" si="39"/>
        <v>Clearly</v>
      </c>
      <c r="D875" t="s">
        <v>12038</v>
      </c>
      <c r="E875" s="5" t="str">
        <f t="shared" si="40"/>
        <v>Wh-C</v>
      </c>
      <c r="G875" s="4">
        <v>0</v>
      </c>
      <c r="H875" s="4">
        <v>62</v>
      </c>
      <c r="I875" s="3">
        <v>483.92</v>
      </c>
      <c r="J875" t="s">
        <v>12061</v>
      </c>
      <c r="K875" t="str">
        <f t="shared" si="41"/>
        <v>Low Stock - Reorder</v>
      </c>
    </row>
    <row r="876" spans="1:11" x14ac:dyDescent="0.3">
      <c r="A876" t="s">
        <v>13581</v>
      </c>
      <c r="B876" t="s">
        <v>12099</v>
      </c>
      <c r="C876" s="5" t="str">
        <f t="shared" si="39"/>
        <v>Third</v>
      </c>
      <c r="D876" t="s">
        <v>12034</v>
      </c>
      <c r="E876" s="5" t="str">
        <f t="shared" si="40"/>
        <v>Wh-B</v>
      </c>
      <c r="F876">
        <v>291</v>
      </c>
      <c r="G876" s="4">
        <v>291</v>
      </c>
      <c r="H876" s="4">
        <v>50</v>
      </c>
      <c r="I876" s="3">
        <v>174.48</v>
      </c>
      <c r="J876" t="s">
        <v>12064</v>
      </c>
      <c r="K876" t="str">
        <f t="shared" si="41"/>
        <v>Healthy Stock</v>
      </c>
    </row>
    <row r="877" spans="1:11" x14ac:dyDescent="0.3">
      <c r="A877" t="s">
        <v>13582</v>
      </c>
      <c r="B877" t="s">
        <v>12404</v>
      </c>
      <c r="C877" s="5" t="str">
        <f t="shared" si="39"/>
        <v>Themselves</v>
      </c>
      <c r="D877" t="s">
        <v>12042</v>
      </c>
      <c r="E877" s="5" t="str">
        <f t="shared" si="40"/>
        <v>Wh-A</v>
      </c>
      <c r="F877">
        <v>577</v>
      </c>
      <c r="G877" s="4">
        <v>577</v>
      </c>
      <c r="H877" s="4">
        <v>142</v>
      </c>
      <c r="I877" s="3">
        <v>384.67</v>
      </c>
      <c r="J877" t="s">
        <v>12074</v>
      </c>
      <c r="K877" t="str">
        <f t="shared" si="41"/>
        <v>Healthy Stock</v>
      </c>
    </row>
    <row r="878" spans="1:11" x14ac:dyDescent="0.3">
      <c r="A878" t="s">
        <v>13583</v>
      </c>
      <c r="B878" t="s">
        <v>13424</v>
      </c>
      <c r="C878" s="5" t="str">
        <f t="shared" si="39"/>
        <v>Hold</v>
      </c>
      <c r="D878" t="s">
        <v>12038</v>
      </c>
      <c r="E878" s="5" t="str">
        <f t="shared" si="40"/>
        <v>Wh-C</v>
      </c>
      <c r="G878" s="4">
        <v>0</v>
      </c>
      <c r="H878" s="4">
        <v>139</v>
      </c>
      <c r="I878" s="3">
        <v>446.66</v>
      </c>
      <c r="J878" t="s">
        <v>12100</v>
      </c>
      <c r="K878" t="str">
        <f t="shared" si="41"/>
        <v>Low Stock - Reorder</v>
      </c>
    </row>
    <row r="879" spans="1:11" x14ac:dyDescent="0.3">
      <c r="A879" t="s">
        <v>13584</v>
      </c>
      <c r="B879" t="s">
        <v>13585</v>
      </c>
      <c r="C879" s="5" t="str">
        <f t="shared" si="39"/>
        <v>Card</v>
      </c>
      <c r="D879" t="s">
        <v>12060</v>
      </c>
      <c r="E879" s="5" t="str">
        <f t="shared" si="40"/>
        <v>Wh-A</v>
      </c>
      <c r="F879">
        <v>666</v>
      </c>
      <c r="G879" s="4">
        <v>666</v>
      </c>
      <c r="H879" s="4">
        <v>107</v>
      </c>
      <c r="I879" s="3">
        <v>146.97999999999999</v>
      </c>
      <c r="J879" t="s">
        <v>12254</v>
      </c>
      <c r="K879" t="str">
        <f t="shared" si="41"/>
        <v>Healthy Stock</v>
      </c>
    </row>
    <row r="880" spans="1:11" x14ac:dyDescent="0.3">
      <c r="A880" t="s">
        <v>13586</v>
      </c>
      <c r="B880" t="s">
        <v>12283</v>
      </c>
      <c r="C880" s="5" t="str">
        <f t="shared" si="39"/>
        <v>Spring</v>
      </c>
      <c r="D880" t="s">
        <v>12038</v>
      </c>
      <c r="E880" s="5" t="str">
        <f t="shared" si="40"/>
        <v>Wh-C</v>
      </c>
      <c r="G880" s="4">
        <v>0</v>
      </c>
      <c r="H880" s="4">
        <v>56</v>
      </c>
      <c r="I880" s="3">
        <v>259.49</v>
      </c>
      <c r="J880" t="s">
        <v>12156</v>
      </c>
      <c r="K880" t="str">
        <f t="shared" si="41"/>
        <v>Low Stock - Reorder</v>
      </c>
    </row>
    <row r="881" spans="1:11" x14ac:dyDescent="0.3">
      <c r="A881" t="s">
        <v>13587</v>
      </c>
      <c r="B881" t="s">
        <v>12394</v>
      </c>
      <c r="C881" s="5" t="str">
        <f t="shared" si="39"/>
        <v>President</v>
      </c>
      <c r="D881" t="s">
        <v>12042</v>
      </c>
      <c r="E881" s="5" t="str">
        <f t="shared" si="40"/>
        <v>Wh-A</v>
      </c>
      <c r="F881">
        <v>873</v>
      </c>
      <c r="G881" s="4">
        <v>873</v>
      </c>
      <c r="H881" s="4">
        <v>68</v>
      </c>
      <c r="I881" s="3">
        <v>470.29</v>
      </c>
      <c r="J881" t="s">
        <v>12054</v>
      </c>
      <c r="K881" t="str">
        <f t="shared" si="41"/>
        <v>Healthy Stock</v>
      </c>
    </row>
    <row r="882" spans="1:11" x14ac:dyDescent="0.3">
      <c r="A882" t="s">
        <v>13588</v>
      </c>
      <c r="B882" t="s">
        <v>13589</v>
      </c>
      <c r="C882" s="5" t="str">
        <f t="shared" si="39"/>
        <v>Accept</v>
      </c>
      <c r="D882" t="s">
        <v>12038</v>
      </c>
      <c r="E882" s="5" t="str">
        <f t="shared" si="40"/>
        <v>Wh-C</v>
      </c>
      <c r="G882" s="4">
        <v>0</v>
      </c>
      <c r="H882" s="4">
        <v>111</v>
      </c>
      <c r="I882" s="3">
        <v>164.73</v>
      </c>
      <c r="J882" t="s">
        <v>12230</v>
      </c>
      <c r="K882" t="str">
        <f t="shared" si="41"/>
        <v>Low Stock - Reorder</v>
      </c>
    </row>
    <row r="883" spans="1:11" x14ac:dyDescent="0.3">
      <c r="A883" t="s">
        <v>13590</v>
      </c>
      <c r="B883" t="s">
        <v>12775</v>
      </c>
      <c r="C883" s="5" t="str">
        <f t="shared" si="39"/>
        <v>Stand</v>
      </c>
      <c r="D883" t="s">
        <v>12038</v>
      </c>
      <c r="E883" s="5" t="str">
        <f t="shared" si="40"/>
        <v>Wh-C</v>
      </c>
      <c r="G883" s="4">
        <v>0</v>
      </c>
      <c r="H883" s="4">
        <v>55</v>
      </c>
      <c r="I883" s="3">
        <v>372.5</v>
      </c>
      <c r="J883" t="s">
        <v>12236</v>
      </c>
      <c r="K883" t="str">
        <f t="shared" si="41"/>
        <v>Low Stock - Reorder</v>
      </c>
    </row>
    <row r="884" spans="1:11" x14ac:dyDescent="0.3">
      <c r="A884" t="s">
        <v>13591</v>
      </c>
      <c r="B884" t="s">
        <v>12327</v>
      </c>
      <c r="C884" s="5" t="str">
        <f t="shared" si="39"/>
        <v>See</v>
      </c>
      <c r="D884" t="s">
        <v>12060</v>
      </c>
      <c r="E884" s="5" t="str">
        <f t="shared" si="40"/>
        <v>Wh-A</v>
      </c>
      <c r="F884">
        <v>159</v>
      </c>
      <c r="G884" s="4">
        <v>159</v>
      </c>
      <c r="H884" s="4">
        <v>68</v>
      </c>
      <c r="I884" s="3">
        <v>320.39999999999998</v>
      </c>
      <c r="J884" t="s">
        <v>12039</v>
      </c>
      <c r="K884" t="str">
        <f t="shared" si="41"/>
        <v>Healthy Stock</v>
      </c>
    </row>
    <row r="885" spans="1:11" x14ac:dyDescent="0.3">
      <c r="A885" t="s">
        <v>13592</v>
      </c>
      <c r="B885" t="s">
        <v>13089</v>
      </c>
      <c r="C885" s="5" t="str">
        <f t="shared" si="39"/>
        <v>Wear</v>
      </c>
      <c r="D885" t="s">
        <v>12034</v>
      </c>
      <c r="E885" s="5" t="str">
        <f t="shared" si="40"/>
        <v>Wh-B</v>
      </c>
      <c r="G885" s="4">
        <v>0</v>
      </c>
      <c r="H885" s="4">
        <v>88</v>
      </c>
      <c r="I885" s="3">
        <v>51.86</v>
      </c>
      <c r="J885" t="s">
        <v>12475</v>
      </c>
      <c r="K885" t="str">
        <f t="shared" si="41"/>
        <v>Low Stock - Reorder</v>
      </c>
    </row>
    <row r="886" spans="1:11" x14ac:dyDescent="0.3">
      <c r="A886" t="s">
        <v>13593</v>
      </c>
      <c r="B886" t="s">
        <v>13594</v>
      </c>
      <c r="C886" s="5" t="str">
        <f t="shared" si="39"/>
        <v>Edge</v>
      </c>
      <c r="D886" t="s">
        <v>12060</v>
      </c>
      <c r="E886" s="5" t="str">
        <f t="shared" si="40"/>
        <v>Wh-A</v>
      </c>
      <c r="G886" s="4">
        <v>0</v>
      </c>
      <c r="H886" s="4">
        <v>117</v>
      </c>
      <c r="I886" s="3">
        <v>385.24</v>
      </c>
      <c r="J886" t="s">
        <v>12120</v>
      </c>
      <c r="K886" t="str">
        <f t="shared" si="41"/>
        <v>Low Stock - Reorder</v>
      </c>
    </row>
    <row r="887" spans="1:11" x14ac:dyDescent="0.3">
      <c r="A887" t="s">
        <v>13595</v>
      </c>
      <c r="B887" t="s">
        <v>12953</v>
      </c>
      <c r="C887" s="5" t="str">
        <f t="shared" si="39"/>
        <v>Product</v>
      </c>
      <c r="D887" t="s">
        <v>12034</v>
      </c>
      <c r="E887" s="5" t="str">
        <f t="shared" si="40"/>
        <v>Wh-B</v>
      </c>
      <c r="G887" s="4">
        <v>0</v>
      </c>
      <c r="H887" s="4">
        <v>166</v>
      </c>
      <c r="I887" s="3">
        <v>30.67</v>
      </c>
      <c r="J887" t="s">
        <v>12516</v>
      </c>
      <c r="K887" t="str">
        <f t="shared" si="41"/>
        <v>Low Stock - Reorder</v>
      </c>
    </row>
    <row r="888" spans="1:11" x14ac:dyDescent="0.3">
      <c r="A888" t="s">
        <v>13596</v>
      </c>
      <c r="B888" t="s">
        <v>13597</v>
      </c>
      <c r="C888" s="5" t="str">
        <f t="shared" si="39"/>
        <v>Behind</v>
      </c>
      <c r="D888" t="s">
        <v>12038</v>
      </c>
      <c r="E888" s="5" t="str">
        <f t="shared" si="40"/>
        <v>Wh-C</v>
      </c>
      <c r="F888">
        <v>876</v>
      </c>
      <c r="G888" s="4">
        <v>876</v>
      </c>
      <c r="H888" s="4">
        <v>163</v>
      </c>
      <c r="I888" s="3">
        <v>17.440000000000001</v>
      </c>
      <c r="J888" t="s">
        <v>12106</v>
      </c>
      <c r="K888" t="str">
        <f t="shared" si="41"/>
        <v>Healthy Stock</v>
      </c>
    </row>
    <row r="889" spans="1:11" x14ac:dyDescent="0.3">
      <c r="A889" t="s">
        <v>13598</v>
      </c>
      <c r="B889" t="s">
        <v>13599</v>
      </c>
      <c r="C889" s="5" t="str">
        <f t="shared" si="39"/>
        <v>Attorney</v>
      </c>
      <c r="D889" t="s">
        <v>12060</v>
      </c>
      <c r="E889" s="5" t="str">
        <f t="shared" si="40"/>
        <v>Wh-A</v>
      </c>
      <c r="G889" s="4">
        <v>0</v>
      </c>
      <c r="H889" s="4">
        <v>83</v>
      </c>
      <c r="I889" s="3">
        <v>195.49</v>
      </c>
      <c r="J889" t="s">
        <v>12200</v>
      </c>
      <c r="K889" t="str">
        <f t="shared" si="41"/>
        <v>Low Stock - Reorder</v>
      </c>
    </row>
    <row r="890" spans="1:11" x14ac:dyDescent="0.3">
      <c r="A890" t="s">
        <v>13600</v>
      </c>
      <c r="B890" t="s">
        <v>12919</v>
      </c>
      <c r="C890" s="5" t="str">
        <f t="shared" si="39"/>
        <v>Simply</v>
      </c>
      <c r="D890" t="s">
        <v>12034</v>
      </c>
      <c r="E890" s="5" t="str">
        <f t="shared" si="40"/>
        <v>Wh-B</v>
      </c>
      <c r="G890" s="4">
        <v>0</v>
      </c>
      <c r="H890" s="4">
        <v>95</v>
      </c>
      <c r="I890" s="3">
        <v>466.18</v>
      </c>
      <c r="J890" t="s">
        <v>12243</v>
      </c>
      <c r="K890" t="str">
        <f t="shared" si="41"/>
        <v>Low Stock - Reorder</v>
      </c>
    </row>
    <row r="891" spans="1:11" x14ac:dyDescent="0.3">
      <c r="A891" t="s">
        <v>13601</v>
      </c>
      <c r="B891" t="s">
        <v>13602</v>
      </c>
      <c r="C891" s="5" t="str">
        <f t="shared" si="39"/>
        <v>Wife</v>
      </c>
      <c r="D891" t="s">
        <v>12034</v>
      </c>
      <c r="E891" s="5" t="str">
        <f t="shared" si="40"/>
        <v>Wh-B</v>
      </c>
      <c r="G891" s="4">
        <v>0</v>
      </c>
      <c r="H891" s="4">
        <v>135</v>
      </c>
      <c r="I891" s="3">
        <v>229.24</v>
      </c>
      <c r="J891" t="s">
        <v>12844</v>
      </c>
      <c r="K891" t="str">
        <f t="shared" si="41"/>
        <v>Low Stock - Reorder</v>
      </c>
    </row>
    <row r="892" spans="1:11" x14ac:dyDescent="0.3">
      <c r="A892" t="s">
        <v>13603</v>
      </c>
      <c r="B892" t="s">
        <v>13604</v>
      </c>
      <c r="C892" s="5" t="str">
        <f t="shared" si="39"/>
        <v>Let</v>
      </c>
      <c r="D892" t="s">
        <v>12042</v>
      </c>
      <c r="E892" s="5" t="str">
        <f t="shared" si="40"/>
        <v>Wh-A</v>
      </c>
      <c r="F892">
        <v>620</v>
      </c>
      <c r="G892" s="4">
        <v>620</v>
      </c>
      <c r="H892" s="4">
        <v>115</v>
      </c>
      <c r="I892" s="3">
        <v>370.66</v>
      </c>
      <c r="J892" t="s">
        <v>12439</v>
      </c>
      <c r="K892" t="str">
        <f t="shared" si="41"/>
        <v>Healthy Stock</v>
      </c>
    </row>
    <row r="893" spans="1:11" x14ac:dyDescent="0.3">
      <c r="A893" t="s">
        <v>13605</v>
      </c>
      <c r="B893" t="s">
        <v>13606</v>
      </c>
      <c r="C893" s="5" t="str">
        <f t="shared" si="39"/>
        <v>Citizen</v>
      </c>
      <c r="D893" t="s">
        <v>12042</v>
      </c>
      <c r="E893" s="5" t="str">
        <f t="shared" si="40"/>
        <v>Wh-A</v>
      </c>
      <c r="F893">
        <v>525</v>
      </c>
      <c r="G893" s="4">
        <v>525</v>
      </c>
      <c r="H893" s="4">
        <v>162</v>
      </c>
      <c r="I893" s="3">
        <v>304.11</v>
      </c>
      <c r="J893" t="s">
        <v>12035</v>
      </c>
      <c r="K893" t="str">
        <f t="shared" si="41"/>
        <v>Healthy Stock</v>
      </c>
    </row>
    <row r="894" spans="1:11" x14ac:dyDescent="0.3">
      <c r="A894" t="s">
        <v>13607</v>
      </c>
      <c r="B894" t="s">
        <v>12919</v>
      </c>
      <c r="C894" s="5" t="str">
        <f t="shared" si="39"/>
        <v>Simply</v>
      </c>
      <c r="D894" t="s">
        <v>12042</v>
      </c>
      <c r="E894" s="5" t="str">
        <f t="shared" si="40"/>
        <v>Wh-A</v>
      </c>
      <c r="G894" s="4">
        <v>0</v>
      </c>
      <c r="H894" s="4">
        <v>91</v>
      </c>
      <c r="I894" s="3">
        <v>351.68</v>
      </c>
      <c r="J894" t="s">
        <v>12222</v>
      </c>
      <c r="K894" t="str">
        <f t="shared" si="41"/>
        <v>Low Stock - Reorder</v>
      </c>
    </row>
    <row r="895" spans="1:11" x14ac:dyDescent="0.3">
      <c r="A895" t="s">
        <v>13608</v>
      </c>
      <c r="B895" t="s">
        <v>13076</v>
      </c>
      <c r="C895" s="5" t="str">
        <f t="shared" si="39"/>
        <v>Network</v>
      </c>
      <c r="D895" t="s">
        <v>12034</v>
      </c>
      <c r="E895" s="5" t="str">
        <f t="shared" si="40"/>
        <v>Wh-B</v>
      </c>
      <c r="G895" s="4">
        <v>0</v>
      </c>
      <c r="H895" s="4">
        <v>99</v>
      </c>
      <c r="I895" s="3">
        <v>197.46</v>
      </c>
      <c r="J895" t="s">
        <v>12307</v>
      </c>
      <c r="K895" t="str">
        <f t="shared" si="41"/>
        <v>Low Stock - Reorder</v>
      </c>
    </row>
    <row r="896" spans="1:11" x14ac:dyDescent="0.3">
      <c r="A896" t="s">
        <v>13609</v>
      </c>
      <c r="B896" t="s">
        <v>12938</v>
      </c>
      <c r="C896" s="5" t="str">
        <f t="shared" si="39"/>
        <v>Score</v>
      </c>
      <c r="D896" t="s">
        <v>12038</v>
      </c>
      <c r="E896" s="5" t="str">
        <f t="shared" si="40"/>
        <v>Wh-C</v>
      </c>
      <c r="G896" s="4">
        <v>0</v>
      </c>
      <c r="H896" s="4">
        <v>118</v>
      </c>
      <c r="I896" s="3">
        <v>58.28</v>
      </c>
      <c r="J896" t="s">
        <v>12174</v>
      </c>
      <c r="K896" t="str">
        <f t="shared" si="41"/>
        <v>Low Stock - Reorder</v>
      </c>
    </row>
    <row r="897" spans="1:11" x14ac:dyDescent="0.3">
      <c r="A897" t="s">
        <v>13610</v>
      </c>
      <c r="B897" t="s">
        <v>13611</v>
      </c>
      <c r="C897" s="5" t="str">
        <f t="shared" si="39"/>
        <v>Determine</v>
      </c>
      <c r="D897" t="s">
        <v>12034</v>
      </c>
      <c r="E897" s="5" t="str">
        <f t="shared" si="40"/>
        <v>Wh-B</v>
      </c>
      <c r="G897" s="4">
        <v>0</v>
      </c>
      <c r="H897" s="4">
        <v>165</v>
      </c>
      <c r="I897" s="3">
        <v>486.68</v>
      </c>
      <c r="J897" t="s">
        <v>12415</v>
      </c>
      <c r="K897" t="str">
        <f t="shared" si="41"/>
        <v>Low Stock - Reorder</v>
      </c>
    </row>
    <row r="898" spans="1:11" x14ac:dyDescent="0.3">
      <c r="A898" t="s">
        <v>13612</v>
      </c>
      <c r="B898" t="s">
        <v>13084</v>
      </c>
      <c r="C898" s="5" t="str">
        <f t="shared" ref="C898:C961" si="42">PROPER(TRIM(B898))</f>
        <v>Matter</v>
      </c>
      <c r="D898" t="s">
        <v>12034</v>
      </c>
      <c r="E898" s="5" t="str">
        <f t="shared" ref="E898:E961" si="43">PROPER(TRIM(D898))</f>
        <v>Wh-B</v>
      </c>
      <c r="F898">
        <v>539</v>
      </c>
      <c r="G898" s="4">
        <v>539</v>
      </c>
      <c r="H898" s="4">
        <v>152</v>
      </c>
      <c r="I898" s="3">
        <v>405.24</v>
      </c>
      <c r="J898" t="s">
        <v>12239</v>
      </c>
      <c r="K898" t="str">
        <f t="shared" ref="K898:K961" si="44">IF(OR(ISBLANK(G898), G898&lt;=H898), "Low Stock - Reorder", "Healthy Stock")</f>
        <v>Healthy Stock</v>
      </c>
    </row>
    <row r="899" spans="1:11" x14ac:dyDescent="0.3">
      <c r="A899" t="s">
        <v>13613</v>
      </c>
      <c r="B899" t="s">
        <v>13614</v>
      </c>
      <c r="C899" s="5" t="str">
        <f t="shared" si="42"/>
        <v>Short</v>
      </c>
      <c r="D899" t="s">
        <v>12060</v>
      </c>
      <c r="E899" s="5" t="str">
        <f t="shared" si="43"/>
        <v>Wh-A</v>
      </c>
      <c r="G899" s="4">
        <v>0</v>
      </c>
      <c r="H899" s="4">
        <v>140</v>
      </c>
      <c r="I899" s="3">
        <v>56.81</v>
      </c>
      <c r="J899" t="s">
        <v>12194</v>
      </c>
      <c r="K899" t="str">
        <f t="shared" si="44"/>
        <v>Low Stock - Reorder</v>
      </c>
    </row>
    <row r="900" spans="1:11" x14ac:dyDescent="0.3">
      <c r="A900" t="s">
        <v>13615</v>
      </c>
      <c r="B900" t="s">
        <v>13616</v>
      </c>
      <c r="C900" s="5" t="str">
        <f t="shared" si="42"/>
        <v>Claim</v>
      </c>
      <c r="D900" t="s">
        <v>12038</v>
      </c>
      <c r="E900" s="5" t="str">
        <f t="shared" si="43"/>
        <v>Wh-C</v>
      </c>
      <c r="G900" s="4">
        <v>0</v>
      </c>
      <c r="H900" s="4">
        <v>122</v>
      </c>
      <c r="I900" s="3">
        <v>225.93</v>
      </c>
      <c r="J900" t="s">
        <v>12185</v>
      </c>
      <c r="K900" t="str">
        <f t="shared" si="44"/>
        <v>Low Stock - Reorder</v>
      </c>
    </row>
    <row r="901" spans="1:11" x14ac:dyDescent="0.3">
      <c r="A901" t="s">
        <v>13617</v>
      </c>
      <c r="B901" t="s">
        <v>12241</v>
      </c>
      <c r="C901" s="5" t="str">
        <f t="shared" si="42"/>
        <v>Follow</v>
      </c>
      <c r="D901" t="s">
        <v>12042</v>
      </c>
      <c r="E901" s="5" t="str">
        <f t="shared" si="43"/>
        <v>Wh-A</v>
      </c>
      <c r="F901">
        <v>980</v>
      </c>
      <c r="G901" s="4">
        <v>980</v>
      </c>
      <c r="H901" s="4">
        <v>142</v>
      </c>
      <c r="I901" s="3">
        <v>323.18</v>
      </c>
      <c r="J901" t="s">
        <v>12483</v>
      </c>
      <c r="K901" t="str">
        <f t="shared" si="44"/>
        <v>Healthy Stock</v>
      </c>
    </row>
    <row r="902" spans="1:11" x14ac:dyDescent="0.3">
      <c r="A902" t="s">
        <v>13618</v>
      </c>
      <c r="B902" t="s">
        <v>13619</v>
      </c>
      <c r="C902" s="5" t="str">
        <f t="shared" si="42"/>
        <v>Tell</v>
      </c>
      <c r="D902" t="s">
        <v>12034</v>
      </c>
      <c r="E902" s="5" t="str">
        <f t="shared" si="43"/>
        <v>Wh-B</v>
      </c>
      <c r="F902">
        <v>197</v>
      </c>
      <c r="G902" s="4">
        <v>197</v>
      </c>
      <c r="H902" s="4">
        <v>68</v>
      </c>
      <c r="I902" s="3">
        <v>488.13</v>
      </c>
      <c r="J902" t="s">
        <v>12230</v>
      </c>
      <c r="K902" t="str">
        <f t="shared" si="44"/>
        <v>Healthy Stock</v>
      </c>
    </row>
    <row r="903" spans="1:11" x14ac:dyDescent="0.3">
      <c r="A903" t="s">
        <v>13620</v>
      </c>
      <c r="B903" t="s">
        <v>13621</v>
      </c>
      <c r="C903" s="5" t="str">
        <f t="shared" si="42"/>
        <v>Cost</v>
      </c>
      <c r="D903" t="s">
        <v>12034</v>
      </c>
      <c r="E903" s="5" t="str">
        <f t="shared" si="43"/>
        <v>Wh-B</v>
      </c>
      <c r="F903">
        <v>72</v>
      </c>
      <c r="G903" s="4">
        <v>72</v>
      </c>
      <c r="H903" s="4">
        <v>126</v>
      </c>
      <c r="I903" s="3">
        <v>409.55</v>
      </c>
      <c r="J903" t="s">
        <v>12352</v>
      </c>
      <c r="K903" t="str">
        <f t="shared" si="44"/>
        <v>Low Stock - Reorder</v>
      </c>
    </row>
    <row r="904" spans="1:11" x14ac:dyDescent="0.3">
      <c r="A904" t="s">
        <v>13622</v>
      </c>
      <c r="B904" t="s">
        <v>13121</v>
      </c>
      <c r="C904" s="5" t="str">
        <f t="shared" si="42"/>
        <v>Purpose</v>
      </c>
      <c r="D904" t="s">
        <v>12042</v>
      </c>
      <c r="E904" s="5" t="str">
        <f t="shared" si="43"/>
        <v>Wh-A</v>
      </c>
      <c r="F904">
        <v>900</v>
      </c>
      <c r="G904" s="4">
        <v>900</v>
      </c>
      <c r="H904" s="4">
        <v>158</v>
      </c>
      <c r="I904" s="3">
        <v>375.97</v>
      </c>
      <c r="J904" t="s">
        <v>12298</v>
      </c>
      <c r="K904" t="str">
        <f t="shared" si="44"/>
        <v>Healthy Stock</v>
      </c>
    </row>
    <row r="905" spans="1:11" x14ac:dyDescent="0.3">
      <c r="A905" t="s">
        <v>13623</v>
      </c>
      <c r="B905" t="s">
        <v>13371</v>
      </c>
      <c r="C905" s="5" t="str">
        <f t="shared" si="42"/>
        <v>Weight</v>
      </c>
      <c r="D905" t="s">
        <v>12042</v>
      </c>
      <c r="E905" s="5" t="str">
        <f t="shared" si="43"/>
        <v>Wh-A</v>
      </c>
      <c r="F905">
        <v>369</v>
      </c>
      <c r="G905" s="4">
        <v>369</v>
      </c>
      <c r="H905" s="4">
        <v>86</v>
      </c>
      <c r="I905" s="3">
        <v>60.72</v>
      </c>
      <c r="J905" t="s">
        <v>12156</v>
      </c>
      <c r="K905" t="str">
        <f t="shared" si="44"/>
        <v>Healthy Stock</v>
      </c>
    </row>
    <row r="906" spans="1:11" x14ac:dyDescent="0.3">
      <c r="A906" t="s">
        <v>13624</v>
      </c>
      <c r="B906" t="s">
        <v>12777</v>
      </c>
      <c r="C906" s="5" t="str">
        <f t="shared" si="42"/>
        <v>Positive</v>
      </c>
      <c r="D906" t="s">
        <v>12060</v>
      </c>
      <c r="E906" s="5" t="str">
        <f t="shared" si="43"/>
        <v>Wh-A</v>
      </c>
      <c r="F906">
        <v>804</v>
      </c>
      <c r="G906" s="4">
        <v>804</v>
      </c>
      <c r="H906" s="4">
        <v>93</v>
      </c>
      <c r="I906" s="3">
        <v>251.86</v>
      </c>
      <c r="J906" t="s">
        <v>12248</v>
      </c>
      <c r="K906" t="str">
        <f t="shared" si="44"/>
        <v>Healthy Stock</v>
      </c>
    </row>
    <row r="907" spans="1:11" x14ac:dyDescent="0.3">
      <c r="A907" t="s">
        <v>13625</v>
      </c>
      <c r="B907" t="s">
        <v>13626</v>
      </c>
      <c r="C907" s="5" t="str">
        <f t="shared" si="42"/>
        <v>Turn</v>
      </c>
      <c r="D907" t="s">
        <v>12038</v>
      </c>
      <c r="E907" s="5" t="str">
        <f t="shared" si="43"/>
        <v>Wh-C</v>
      </c>
      <c r="G907" s="4">
        <v>0</v>
      </c>
      <c r="H907" s="4">
        <v>183</v>
      </c>
      <c r="I907" s="3">
        <v>336.81</v>
      </c>
      <c r="J907" t="s">
        <v>12361</v>
      </c>
      <c r="K907" t="str">
        <f t="shared" si="44"/>
        <v>Low Stock - Reorder</v>
      </c>
    </row>
    <row r="908" spans="1:11" x14ac:dyDescent="0.3">
      <c r="A908" t="s">
        <v>13627</v>
      </c>
      <c r="B908" t="s">
        <v>13628</v>
      </c>
      <c r="C908" s="5" t="str">
        <f t="shared" si="42"/>
        <v>The</v>
      </c>
      <c r="D908" t="s">
        <v>12042</v>
      </c>
      <c r="E908" s="5" t="str">
        <f t="shared" si="43"/>
        <v>Wh-A</v>
      </c>
      <c r="F908">
        <v>57</v>
      </c>
      <c r="G908" s="4">
        <v>57</v>
      </c>
      <c r="H908" s="4">
        <v>139</v>
      </c>
      <c r="I908" s="3">
        <v>64.709999999999994</v>
      </c>
      <c r="J908" t="s">
        <v>12442</v>
      </c>
      <c r="K908" t="str">
        <f t="shared" si="44"/>
        <v>Low Stock - Reorder</v>
      </c>
    </row>
    <row r="909" spans="1:11" x14ac:dyDescent="0.3">
      <c r="A909" t="s">
        <v>13629</v>
      </c>
      <c r="B909" t="s">
        <v>13630</v>
      </c>
      <c r="C909" s="5" t="str">
        <f t="shared" si="42"/>
        <v>Present</v>
      </c>
      <c r="D909" t="s">
        <v>12038</v>
      </c>
      <c r="E909" s="5" t="str">
        <f t="shared" si="43"/>
        <v>Wh-C</v>
      </c>
      <c r="F909">
        <v>232</v>
      </c>
      <c r="G909" s="4">
        <v>232</v>
      </c>
      <c r="H909" s="4">
        <v>157</v>
      </c>
      <c r="I909" s="3">
        <v>100.67</v>
      </c>
      <c r="J909" t="s">
        <v>12663</v>
      </c>
      <c r="K909" t="str">
        <f t="shared" si="44"/>
        <v>Healthy Stock</v>
      </c>
    </row>
    <row r="910" spans="1:11" x14ac:dyDescent="0.3">
      <c r="A910" t="s">
        <v>13631</v>
      </c>
      <c r="B910" t="s">
        <v>12494</v>
      </c>
      <c r="C910" s="5" t="str">
        <f t="shared" si="42"/>
        <v>Structure</v>
      </c>
      <c r="D910" t="s">
        <v>12060</v>
      </c>
      <c r="E910" s="5" t="str">
        <f t="shared" si="43"/>
        <v>Wh-A</v>
      </c>
      <c r="F910">
        <v>338</v>
      </c>
      <c r="G910" s="4">
        <v>338</v>
      </c>
      <c r="H910" s="4">
        <v>176</v>
      </c>
      <c r="I910" s="3">
        <v>418.17</v>
      </c>
      <c r="J910" t="s">
        <v>12080</v>
      </c>
      <c r="K910" t="str">
        <f t="shared" si="44"/>
        <v>Healthy Stock</v>
      </c>
    </row>
    <row r="911" spans="1:11" x14ac:dyDescent="0.3">
      <c r="A911" t="s">
        <v>13632</v>
      </c>
      <c r="B911" t="s">
        <v>13208</v>
      </c>
      <c r="C911" s="5" t="str">
        <f t="shared" si="42"/>
        <v>Generation</v>
      </c>
      <c r="D911" t="s">
        <v>12034</v>
      </c>
      <c r="E911" s="5" t="str">
        <f t="shared" si="43"/>
        <v>Wh-B</v>
      </c>
      <c r="G911" s="4">
        <v>0</v>
      </c>
      <c r="H911" s="4">
        <v>197</v>
      </c>
      <c r="I911" s="3">
        <v>453.9</v>
      </c>
      <c r="J911" t="s">
        <v>12097</v>
      </c>
      <c r="K911" t="str">
        <f t="shared" si="44"/>
        <v>Low Stock - Reorder</v>
      </c>
    </row>
    <row r="912" spans="1:11" x14ac:dyDescent="0.3">
      <c r="A912" t="s">
        <v>13633</v>
      </c>
      <c r="B912" t="s">
        <v>12660</v>
      </c>
      <c r="C912" s="5" t="str">
        <f t="shared" si="42"/>
        <v>Movie</v>
      </c>
      <c r="D912" t="s">
        <v>12034</v>
      </c>
      <c r="E912" s="5" t="str">
        <f t="shared" si="43"/>
        <v>Wh-B</v>
      </c>
      <c r="G912" s="4">
        <v>0</v>
      </c>
      <c r="H912" s="4">
        <v>123</v>
      </c>
      <c r="I912" s="3">
        <v>339.38</v>
      </c>
      <c r="J912" t="s">
        <v>12080</v>
      </c>
      <c r="K912" t="str">
        <f t="shared" si="44"/>
        <v>Low Stock - Reorder</v>
      </c>
    </row>
    <row r="913" spans="1:11" x14ac:dyDescent="0.3">
      <c r="A913" t="s">
        <v>13634</v>
      </c>
      <c r="B913" t="s">
        <v>13175</v>
      </c>
      <c r="C913" s="5" t="str">
        <f t="shared" si="42"/>
        <v>For</v>
      </c>
      <c r="D913" t="s">
        <v>12034</v>
      </c>
      <c r="E913" s="5" t="str">
        <f t="shared" si="43"/>
        <v>Wh-B</v>
      </c>
      <c r="G913" s="4">
        <v>0</v>
      </c>
      <c r="H913" s="4">
        <v>181</v>
      </c>
      <c r="I913" s="3">
        <v>339.78</v>
      </c>
      <c r="J913" t="s">
        <v>12182</v>
      </c>
      <c r="K913" t="str">
        <f t="shared" si="44"/>
        <v>Low Stock - Reorder</v>
      </c>
    </row>
    <row r="914" spans="1:11" x14ac:dyDescent="0.3">
      <c r="A914" t="s">
        <v>13635</v>
      </c>
      <c r="B914" t="s">
        <v>13636</v>
      </c>
      <c r="C914" s="5" t="str">
        <f t="shared" si="42"/>
        <v>Produce</v>
      </c>
      <c r="D914" t="s">
        <v>12038</v>
      </c>
      <c r="E914" s="5" t="str">
        <f t="shared" si="43"/>
        <v>Wh-C</v>
      </c>
      <c r="F914">
        <v>199</v>
      </c>
      <c r="G914" s="4">
        <v>199</v>
      </c>
      <c r="H914" s="4">
        <v>69</v>
      </c>
      <c r="I914" s="3">
        <v>374.7</v>
      </c>
      <c r="J914" t="s">
        <v>12100</v>
      </c>
      <c r="K914" t="str">
        <f t="shared" si="44"/>
        <v>Healthy Stock</v>
      </c>
    </row>
    <row r="915" spans="1:11" x14ac:dyDescent="0.3">
      <c r="A915" t="s">
        <v>13637</v>
      </c>
      <c r="B915" t="s">
        <v>12977</v>
      </c>
      <c r="C915" s="5" t="str">
        <f t="shared" si="42"/>
        <v>Record</v>
      </c>
      <c r="D915" t="s">
        <v>12034</v>
      </c>
      <c r="E915" s="5" t="str">
        <f t="shared" si="43"/>
        <v>Wh-B</v>
      </c>
      <c r="G915" s="4">
        <v>0</v>
      </c>
      <c r="H915" s="4">
        <v>102</v>
      </c>
      <c r="I915" s="3">
        <v>271.83</v>
      </c>
      <c r="J915" t="s">
        <v>12343</v>
      </c>
      <c r="K915" t="str">
        <f t="shared" si="44"/>
        <v>Low Stock - Reorder</v>
      </c>
    </row>
    <row r="916" spans="1:11" x14ac:dyDescent="0.3">
      <c r="A916" t="s">
        <v>13638</v>
      </c>
      <c r="B916" t="s">
        <v>13310</v>
      </c>
      <c r="C916" s="5" t="str">
        <f t="shared" si="42"/>
        <v>Policy</v>
      </c>
      <c r="D916" t="s">
        <v>12060</v>
      </c>
      <c r="E916" s="5" t="str">
        <f t="shared" si="43"/>
        <v>Wh-A</v>
      </c>
      <c r="G916" s="4">
        <v>0</v>
      </c>
      <c r="H916" s="4">
        <v>164</v>
      </c>
      <c r="I916" s="3">
        <v>303.27999999999997</v>
      </c>
      <c r="J916" t="s">
        <v>12711</v>
      </c>
      <c r="K916" t="str">
        <f t="shared" si="44"/>
        <v>Low Stock - Reorder</v>
      </c>
    </row>
    <row r="917" spans="1:11" x14ac:dyDescent="0.3">
      <c r="A917" t="s">
        <v>13639</v>
      </c>
      <c r="B917" t="s">
        <v>13640</v>
      </c>
      <c r="C917" s="5" t="str">
        <f t="shared" si="42"/>
        <v>Detail</v>
      </c>
      <c r="D917" t="s">
        <v>12060</v>
      </c>
      <c r="E917" s="5" t="str">
        <f t="shared" si="43"/>
        <v>Wh-A</v>
      </c>
      <c r="G917" s="4">
        <v>0</v>
      </c>
      <c r="H917" s="4">
        <v>114</v>
      </c>
      <c r="I917" s="3">
        <v>328.8</v>
      </c>
      <c r="J917" t="s">
        <v>12207</v>
      </c>
      <c r="K917" t="str">
        <f t="shared" si="44"/>
        <v>Low Stock - Reorder</v>
      </c>
    </row>
    <row r="918" spans="1:11" x14ac:dyDescent="0.3">
      <c r="A918" t="s">
        <v>13641</v>
      </c>
      <c r="B918" t="s">
        <v>13469</v>
      </c>
      <c r="C918" s="5" t="str">
        <f t="shared" si="42"/>
        <v>Clearly</v>
      </c>
      <c r="D918" t="s">
        <v>12060</v>
      </c>
      <c r="E918" s="5" t="str">
        <f t="shared" si="43"/>
        <v>Wh-A</v>
      </c>
      <c r="G918" s="4">
        <v>0</v>
      </c>
      <c r="H918" s="4">
        <v>119</v>
      </c>
      <c r="I918" s="3">
        <v>161.21</v>
      </c>
      <c r="J918" t="s">
        <v>12174</v>
      </c>
      <c r="K918" t="str">
        <f t="shared" si="44"/>
        <v>Low Stock - Reorder</v>
      </c>
    </row>
    <row r="919" spans="1:11" x14ac:dyDescent="0.3">
      <c r="A919" t="s">
        <v>13642</v>
      </c>
      <c r="B919" t="s">
        <v>12804</v>
      </c>
      <c r="C919" s="5" t="str">
        <f t="shared" si="42"/>
        <v>Onto</v>
      </c>
      <c r="D919" t="s">
        <v>12042</v>
      </c>
      <c r="E919" s="5" t="str">
        <f t="shared" si="43"/>
        <v>Wh-A</v>
      </c>
      <c r="G919" s="4">
        <v>0</v>
      </c>
      <c r="H919" s="4">
        <v>101</v>
      </c>
      <c r="I919" s="3">
        <v>278.67</v>
      </c>
      <c r="J919" t="s">
        <v>12844</v>
      </c>
      <c r="K919" t="str">
        <f t="shared" si="44"/>
        <v>Low Stock - Reorder</v>
      </c>
    </row>
    <row r="920" spans="1:11" x14ac:dyDescent="0.3">
      <c r="A920" t="s">
        <v>13643</v>
      </c>
      <c r="B920" t="s">
        <v>13322</v>
      </c>
      <c r="C920" s="5" t="str">
        <f t="shared" si="42"/>
        <v>Him</v>
      </c>
      <c r="D920" t="s">
        <v>12034</v>
      </c>
      <c r="E920" s="5" t="str">
        <f t="shared" si="43"/>
        <v>Wh-B</v>
      </c>
      <c r="G920" s="4">
        <v>0</v>
      </c>
      <c r="H920" s="4">
        <v>164</v>
      </c>
      <c r="I920" s="3">
        <v>470.92</v>
      </c>
      <c r="J920" t="s">
        <v>12039</v>
      </c>
      <c r="K920" t="str">
        <f t="shared" si="44"/>
        <v>Low Stock - Reorder</v>
      </c>
    </row>
    <row r="921" spans="1:11" x14ac:dyDescent="0.3">
      <c r="A921" t="s">
        <v>13644</v>
      </c>
      <c r="B921" t="s">
        <v>13645</v>
      </c>
      <c r="C921" s="5" t="str">
        <f t="shared" si="42"/>
        <v>Right</v>
      </c>
      <c r="D921" t="s">
        <v>12038</v>
      </c>
      <c r="E921" s="5" t="str">
        <f t="shared" si="43"/>
        <v>Wh-C</v>
      </c>
      <c r="F921">
        <v>461</v>
      </c>
      <c r="G921" s="4">
        <v>461</v>
      </c>
      <c r="H921" s="4">
        <v>155</v>
      </c>
      <c r="I921" s="3">
        <v>266.33</v>
      </c>
      <c r="J921" t="s">
        <v>12844</v>
      </c>
      <c r="K921" t="str">
        <f t="shared" si="44"/>
        <v>Healthy Stock</v>
      </c>
    </row>
    <row r="922" spans="1:11" x14ac:dyDescent="0.3">
      <c r="A922" t="s">
        <v>13646</v>
      </c>
      <c r="B922" t="s">
        <v>13647</v>
      </c>
      <c r="C922" s="5" t="str">
        <f t="shared" si="42"/>
        <v>Hospital</v>
      </c>
      <c r="D922" t="s">
        <v>12042</v>
      </c>
      <c r="E922" s="5" t="str">
        <f t="shared" si="43"/>
        <v>Wh-A</v>
      </c>
      <c r="G922" s="4">
        <v>0</v>
      </c>
      <c r="H922" s="4">
        <v>78</v>
      </c>
      <c r="I922" s="3">
        <v>448.37</v>
      </c>
      <c r="J922" t="s">
        <v>12147</v>
      </c>
      <c r="K922" t="str">
        <f t="shared" si="44"/>
        <v>Low Stock - Reorder</v>
      </c>
    </row>
    <row r="923" spans="1:11" x14ac:dyDescent="0.3">
      <c r="A923" t="s">
        <v>13648</v>
      </c>
      <c r="B923" t="s">
        <v>13649</v>
      </c>
      <c r="C923" s="5" t="str">
        <f t="shared" si="42"/>
        <v>Join</v>
      </c>
      <c r="D923" t="s">
        <v>12038</v>
      </c>
      <c r="E923" s="5" t="str">
        <f t="shared" si="43"/>
        <v>Wh-C</v>
      </c>
      <c r="F923">
        <v>90</v>
      </c>
      <c r="G923" s="4">
        <v>90</v>
      </c>
      <c r="H923" s="4">
        <v>57</v>
      </c>
      <c r="I923" s="3">
        <v>469.16</v>
      </c>
      <c r="J923" t="s">
        <v>12596</v>
      </c>
      <c r="K923" t="str">
        <f t="shared" si="44"/>
        <v>Healthy Stock</v>
      </c>
    </row>
    <row r="924" spans="1:11" x14ac:dyDescent="0.3">
      <c r="A924" t="s">
        <v>13650</v>
      </c>
      <c r="B924" t="s">
        <v>12521</v>
      </c>
      <c r="C924" s="5" t="str">
        <f t="shared" si="42"/>
        <v>Speak</v>
      </c>
      <c r="D924" t="s">
        <v>12042</v>
      </c>
      <c r="E924" s="5" t="str">
        <f t="shared" si="43"/>
        <v>Wh-A</v>
      </c>
      <c r="F924">
        <v>463</v>
      </c>
      <c r="G924" s="4">
        <v>463</v>
      </c>
      <c r="H924" s="4">
        <v>54</v>
      </c>
      <c r="I924" s="3">
        <v>241.05</v>
      </c>
      <c r="J924" t="s">
        <v>12189</v>
      </c>
      <c r="K924" t="str">
        <f t="shared" si="44"/>
        <v>Healthy Stock</v>
      </c>
    </row>
    <row r="925" spans="1:11" x14ac:dyDescent="0.3">
      <c r="A925" t="s">
        <v>13651</v>
      </c>
      <c r="B925" t="s">
        <v>13149</v>
      </c>
      <c r="C925" s="5" t="str">
        <f t="shared" si="42"/>
        <v>Population</v>
      </c>
      <c r="D925" t="s">
        <v>12060</v>
      </c>
      <c r="E925" s="5" t="str">
        <f t="shared" si="43"/>
        <v>Wh-A</v>
      </c>
      <c r="G925" s="4">
        <v>0</v>
      </c>
      <c r="H925" s="4">
        <v>145</v>
      </c>
      <c r="I925" s="3">
        <v>210.05</v>
      </c>
      <c r="J925" t="s">
        <v>12039</v>
      </c>
      <c r="K925" t="str">
        <f t="shared" si="44"/>
        <v>Low Stock - Reorder</v>
      </c>
    </row>
    <row r="926" spans="1:11" x14ac:dyDescent="0.3">
      <c r="A926" t="s">
        <v>13652</v>
      </c>
      <c r="B926" t="s">
        <v>13653</v>
      </c>
      <c r="C926" s="5" t="str">
        <f t="shared" si="42"/>
        <v>Help</v>
      </c>
      <c r="D926" t="s">
        <v>12042</v>
      </c>
      <c r="E926" s="5" t="str">
        <f t="shared" si="43"/>
        <v>Wh-A</v>
      </c>
      <c r="G926" s="4">
        <v>0</v>
      </c>
      <c r="H926" s="4">
        <v>167</v>
      </c>
      <c r="I926" s="3">
        <v>344.72</v>
      </c>
      <c r="J926" t="s">
        <v>12171</v>
      </c>
      <c r="K926" t="str">
        <f t="shared" si="44"/>
        <v>Low Stock - Reorder</v>
      </c>
    </row>
    <row r="927" spans="1:11" x14ac:dyDescent="0.3">
      <c r="A927" t="s">
        <v>13654</v>
      </c>
      <c r="B927" t="s">
        <v>13655</v>
      </c>
      <c r="C927" s="5" t="str">
        <f t="shared" si="42"/>
        <v>Civil</v>
      </c>
      <c r="D927" t="s">
        <v>12060</v>
      </c>
      <c r="E927" s="5" t="str">
        <f t="shared" si="43"/>
        <v>Wh-A</v>
      </c>
      <c r="G927" s="4">
        <v>0</v>
      </c>
      <c r="H927" s="4">
        <v>63</v>
      </c>
      <c r="I927" s="3">
        <v>359.61</v>
      </c>
      <c r="J927" t="s">
        <v>12054</v>
      </c>
      <c r="K927" t="str">
        <f t="shared" si="44"/>
        <v>Low Stock - Reorder</v>
      </c>
    </row>
    <row r="928" spans="1:11" x14ac:dyDescent="0.3">
      <c r="A928" t="s">
        <v>13656</v>
      </c>
      <c r="B928" t="s">
        <v>12492</v>
      </c>
      <c r="C928" s="5" t="str">
        <f t="shared" si="42"/>
        <v>Popular</v>
      </c>
      <c r="D928" t="s">
        <v>12038</v>
      </c>
      <c r="E928" s="5" t="str">
        <f t="shared" si="43"/>
        <v>Wh-C</v>
      </c>
      <c r="F928">
        <v>1</v>
      </c>
      <c r="G928" s="4">
        <v>1</v>
      </c>
      <c r="H928" s="4">
        <v>50</v>
      </c>
      <c r="I928" s="3">
        <v>493.68</v>
      </c>
      <c r="J928" t="s">
        <v>12046</v>
      </c>
      <c r="K928" t="str">
        <f t="shared" si="44"/>
        <v>Low Stock - Reorder</v>
      </c>
    </row>
    <row r="929" spans="1:11" x14ac:dyDescent="0.3">
      <c r="A929" t="s">
        <v>13657</v>
      </c>
      <c r="B929" t="s">
        <v>12691</v>
      </c>
      <c r="C929" s="5" t="str">
        <f t="shared" si="42"/>
        <v>Because</v>
      </c>
      <c r="D929" t="s">
        <v>12038</v>
      </c>
      <c r="E929" s="5" t="str">
        <f t="shared" si="43"/>
        <v>Wh-C</v>
      </c>
      <c r="G929" s="4">
        <v>0</v>
      </c>
      <c r="H929" s="4">
        <v>146</v>
      </c>
      <c r="I929" s="3">
        <v>348.72</v>
      </c>
      <c r="J929" t="s">
        <v>12298</v>
      </c>
      <c r="K929" t="str">
        <f t="shared" si="44"/>
        <v>Low Stock - Reorder</v>
      </c>
    </row>
    <row r="930" spans="1:11" x14ac:dyDescent="0.3">
      <c r="A930" t="s">
        <v>13658</v>
      </c>
      <c r="B930" t="s">
        <v>12538</v>
      </c>
      <c r="C930" s="5" t="str">
        <f t="shared" si="42"/>
        <v>Physical</v>
      </c>
      <c r="D930" t="s">
        <v>12038</v>
      </c>
      <c r="E930" s="5" t="str">
        <f t="shared" si="43"/>
        <v>Wh-C</v>
      </c>
      <c r="G930" s="4">
        <v>0</v>
      </c>
      <c r="H930" s="4">
        <v>142</v>
      </c>
      <c r="I930" s="3">
        <v>374.29</v>
      </c>
      <c r="J930" t="s">
        <v>12509</v>
      </c>
      <c r="K930" t="str">
        <f t="shared" si="44"/>
        <v>Low Stock - Reorder</v>
      </c>
    </row>
    <row r="931" spans="1:11" x14ac:dyDescent="0.3">
      <c r="A931" t="s">
        <v>13659</v>
      </c>
      <c r="B931" t="s">
        <v>12691</v>
      </c>
      <c r="C931" s="5" t="str">
        <f t="shared" si="42"/>
        <v>Because</v>
      </c>
      <c r="D931" t="s">
        <v>12034</v>
      </c>
      <c r="E931" s="5" t="str">
        <f t="shared" si="43"/>
        <v>Wh-B</v>
      </c>
      <c r="G931" s="4">
        <v>0</v>
      </c>
      <c r="H931" s="4">
        <v>172</v>
      </c>
      <c r="I931" s="3">
        <v>487.21</v>
      </c>
      <c r="J931" t="s">
        <v>12756</v>
      </c>
      <c r="K931" t="str">
        <f t="shared" si="44"/>
        <v>Low Stock - Reorder</v>
      </c>
    </row>
    <row r="932" spans="1:11" x14ac:dyDescent="0.3">
      <c r="A932" t="s">
        <v>13660</v>
      </c>
      <c r="B932" t="s">
        <v>13287</v>
      </c>
      <c r="C932" s="5" t="str">
        <f t="shared" si="42"/>
        <v>Thus</v>
      </c>
      <c r="D932" t="s">
        <v>12060</v>
      </c>
      <c r="E932" s="5" t="str">
        <f t="shared" si="43"/>
        <v>Wh-A</v>
      </c>
      <c r="F932">
        <v>345</v>
      </c>
      <c r="G932" s="4">
        <v>345</v>
      </c>
      <c r="H932" s="4">
        <v>160</v>
      </c>
      <c r="I932" s="3">
        <v>262.23</v>
      </c>
      <c r="J932" t="s">
        <v>12663</v>
      </c>
      <c r="K932" t="str">
        <f t="shared" si="44"/>
        <v>Healthy Stock</v>
      </c>
    </row>
    <row r="933" spans="1:11" x14ac:dyDescent="0.3">
      <c r="A933" t="s">
        <v>13661</v>
      </c>
      <c r="B933" t="s">
        <v>13662</v>
      </c>
      <c r="C933" s="5" t="str">
        <f t="shared" si="42"/>
        <v>Number</v>
      </c>
      <c r="D933" t="s">
        <v>12060</v>
      </c>
      <c r="E933" s="5" t="str">
        <f t="shared" si="43"/>
        <v>Wh-A</v>
      </c>
      <c r="F933">
        <v>811</v>
      </c>
      <c r="G933" s="4">
        <v>811</v>
      </c>
      <c r="H933" s="4">
        <v>111</v>
      </c>
      <c r="I933" s="3">
        <v>125.61</v>
      </c>
      <c r="J933" t="s">
        <v>12663</v>
      </c>
      <c r="K933" t="str">
        <f t="shared" si="44"/>
        <v>Healthy Stock</v>
      </c>
    </row>
    <row r="934" spans="1:11" x14ac:dyDescent="0.3">
      <c r="A934" t="s">
        <v>13663</v>
      </c>
      <c r="B934" t="s">
        <v>12836</v>
      </c>
      <c r="C934" s="5" t="str">
        <f t="shared" si="42"/>
        <v>Customer</v>
      </c>
      <c r="D934" t="s">
        <v>12038</v>
      </c>
      <c r="E934" s="5" t="str">
        <f t="shared" si="43"/>
        <v>Wh-C</v>
      </c>
      <c r="G934" s="4">
        <v>0</v>
      </c>
      <c r="H934" s="4">
        <v>97</v>
      </c>
      <c r="I934" s="3">
        <v>63.05</v>
      </c>
      <c r="J934" t="s">
        <v>12049</v>
      </c>
      <c r="K934" t="str">
        <f t="shared" si="44"/>
        <v>Low Stock - Reorder</v>
      </c>
    </row>
    <row r="935" spans="1:11" x14ac:dyDescent="0.3">
      <c r="A935" t="s">
        <v>13664</v>
      </c>
      <c r="B935" t="s">
        <v>13665</v>
      </c>
      <c r="C935" s="5" t="str">
        <f t="shared" si="42"/>
        <v>Draw</v>
      </c>
      <c r="D935" t="s">
        <v>12042</v>
      </c>
      <c r="E935" s="5" t="str">
        <f t="shared" si="43"/>
        <v>Wh-A</v>
      </c>
      <c r="F935">
        <v>651</v>
      </c>
      <c r="G935" s="4">
        <v>651</v>
      </c>
      <c r="H935" s="4">
        <v>157</v>
      </c>
      <c r="I935" s="3">
        <v>419.74</v>
      </c>
      <c r="J935" t="s">
        <v>12973</v>
      </c>
      <c r="K935" t="str">
        <f t="shared" si="44"/>
        <v>Healthy Stock</v>
      </c>
    </row>
    <row r="936" spans="1:11" x14ac:dyDescent="0.3">
      <c r="A936" t="s">
        <v>13666</v>
      </c>
      <c r="B936" t="s">
        <v>12241</v>
      </c>
      <c r="C936" s="5" t="str">
        <f t="shared" si="42"/>
        <v>Follow</v>
      </c>
      <c r="D936" t="s">
        <v>12038</v>
      </c>
      <c r="E936" s="5" t="str">
        <f t="shared" si="43"/>
        <v>Wh-C</v>
      </c>
      <c r="G936" s="4">
        <v>0</v>
      </c>
      <c r="H936" s="4">
        <v>106</v>
      </c>
      <c r="I936" s="3">
        <v>419</v>
      </c>
      <c r="J936" t="s">
        <v>12171</v>
      </c>
      <c r="K936" t="str">
        <f t="shared" si="44"/>
        <v>Low Stock - Reorder</v>
      </c>
    </row>
    <row r="937" spans="1:11" x14ac:dyDescent="0.3">
      <c r="A937" t="s">
        <v>13667</v>
      </c>
      <c r="B937" t="s">
        <v>13668</v>
      </c>
      <c r="C937" s="5" t="str">
        <f t="shared" si="42"/>
        <v>Response</v>
      </c>
      <c r="D937" t="s">
        <v>12038</v>
      </c>
      <c r="E937" s="5" t="str">
        <f t="shared" si="43"/>
        <v>Wh-C</v>
      </c>
      <c r="G937" s="4">
        <v>0</v>
      </c>
      <c r="H937" s="4">
        <v>92</v>
      </c>
      <c r="I937" s="3">
        <v>273.87</v>
      </c>
      <c r="J937" t="s">
        <v>12844</v>
      </c>
      <c r="K937" t="str">
        <f t="shared" si="44"/>
        <v>Low Stock - Reorder</v>
      </c>
    </row>
    <row r="938" spans="1:11" x14ac:dyDescent="0.3">
      <c r="A938" t="s">
        <v>13669</v>
      </c>
      <c r="B938" t="s">
        <v>13469</v>
      </c>
      <c r="C938" s="5" t="str">
        <f t="shared" si="42"/>
        <v>Clearly</v>
      </c>
      <c r="D938" t="s">
        <v>12042</v>
      </c>
      <c r="E938" s="5" t="str">
        <f t="shared" si="43"/>
        <v>Wh-A</v>
      </c>
      <c r="F938">
        <v>726</v>
      </c>
      <c r="G938" s="4">
        <v>726</v>
      </c>
      <c r="H938" s="4">
        <v>156</v>
      </c>
      <c r="I938" s="3">
        <v>78.72</v>
      </c>
      <c r="J938" t="s">
        <v>12313</v>
      </c>
      <c r="K938" t="str">
        <f t="shared" si="44"/>
        <v>Healthy Stock</v>
      </c>
    </row>
    <row r="939" spans="1:11" x14ac:dyDescent="0.3">
      <c r="A939" t="s">
        <v>13670</v>
      </c>
      <c r="B939" t="s">
        <v>12482</v>
      </c>
      <c r="C939" s="5" t="str">
        <f t="shared" si="42"/>
        <v>Exactly</v>
      </c>
      <c r="D939" t="s">
        <v>12060</v>
      </c>
      <c r="E939" s="5" t="str">
        <f t="shared" si="43"/>
        <v>Wh-A</v>
      </c>
      <c r="G939" s="4">
        <v>0</v>
      </c>
      <c r="H939" s="4">
        <v>78</v>
      </c>
      <c r="I939" s="3">
        <v>179.05</v>
      </c>
      <c r="J939" t="s">
        <v>12516</v>
      </c>
      <c r="K939" t="str">
        <f t="shared" si="44"/>
        <v>Low Stock - Reorder</v>
      </c>
    </row>
    <row r="940" spans="1:11" x14ac:dyDescent="0.3">
      <c r="A940" t="s">
        <v>13671</v>
      </c>
      <c r="B940" t="s">
        <v>13672</v>
      </c>
      <c r="C940" s="5" t="str">
        <f t="shared" si="42"/>
        <v>Current</v>
      </c>
      <c r="D940" t="s">
        <v>12042</v>
      </c>
      <c r="E940" s="5" t="str">
        <f t="shared" si="43"/>
        <v>Wh-A</v>
      </c>
      <c r="F940">
        <v>114</v>
      </c>
      <c r="G940" s="4">
        <v>114</v>
      </c>
      <c r="H940" s="4">
        <v>160</v>
      </c>
      <c r="I940" s="3">
        <v>202.05</v>
      </c>
      <c r="J940" t="s">
        <v>12046</v>
      </c>
      <c r="K940" t="str">
        <f t="shared" si="44"/>
        <v>Low Stock - Reorder</v>
      </c>
    </row>
    <row r="941" spans="1:11" x14ac:dyDescent="0.3">
      <c r="A941" t="s">
        <v>13673</v>
      </c>
      <c r="B941" t="s">
        <v>13674</v>
      </c>
      <c r="C941" s="5" t="str">
        <f t="shared" si="42"/>
        <v>Do</v>
      </c>
      <c r="D941" t="s">
        <v>12060</v>
      </c>
      <c r="E941" s="5" t="str">
        <f t="shared" si="43"/>
        <v>Wh-A</v>
      </c>
      <c r="G941" s="4">
        <v>0</v>
      </c>
      <c r="H941" s="4">
        <v>167</v>
      </c>
      <c r="I941" s="3">
        <v>33.549999999999997</v>
      </c>
      <c r="J941" t="s">
        <v>12070</v>
      </c>
      <c r="K941" t="str">
        <f t="shared" si="44"/>
        <v>Low Stock - Reorder</v>
      </c>
    </row>
    <row r="942" spans="1:11" x14ac:dyDescent="0.3">
      <c r="A942" t="s">
        <v>13675</v>
      </c>
      <c r="B942" t="s">
        <v>13621</v>
      </c>
      <c r="C942" s="5" t="str">
        <f t="shared" si="42"/>
        <v>Cost</v>
      </c>
      <c r="D942" t="s">
        <v>12060</v>
      </c>
      <c r="E942" s="5" t="str">
        <f t="shared" si="43"/>
        <v>Wh-A</v>
      </c>
      <c r="F942">
        <v>275</v>
      </c>
      <c r="G942" s="4">
        <v>275</v>
      </c>
      <c r="H942" s="4">
        <v>80</v>
      </c>
      <c r="I942" s="3">
        <v>232.76</v>
      </c>
      <c r="J942" t="s">
        <v>12070</v>
      </c>
      <c r="K942" t="str">
        <f t="shared" si="44"/>
        <v>Healthy Stock</v>
      </c>
    </row>
    <row r="943" spans="1:11" x14ac:dyDescent="0.3">
      <c r="A943" t="s">
        <v>13676</v>
      </c>
      <c r="B943" t="s">
        <v>13677</v>
      </c>
      <c r="C943" s="5" t="str">
        <f t="shared" si="42"/>
        <v>Yard</v>
      </c>
      <c r="D943" t="s">
        <v>12042</v>
      </c>
      <c r="E943" s="5" t="str">
        <f t="shared" si="43"/>
        <v>Wh-A</v>
      </c>
      <c r="G943" s="4">
        <v>0</v>
      </c>
      <c r="H943" s="4">
        <v>101</v>
      </c>
      <c r="I943" s="3">
        <v>56.44</v>
      </c>
      <c r="J943" t="s">
        <v>12070</v>
      </c>
      <c r="K943" t="str">
        <f t="shared" si="44"/>
        <v>Low Stock - Reorder</v>
      </c>
    </row>
    <row r="944" spans="1:11" x14ac:dyDescent="0.3">
      <c r="A944" t="s">
        <v>13678</v>
      </c>
      <c r="B944" t="s">
        <v>12490</v>
      </c>
      <c r="C944" s="5" t="str">
        <f t="shared" si="42"/>
        <v>Meet</v>
      </c>
      <c r="D944" t="s">
        <v>12038</v>
      </c>
      <c r="E944" s="5" t="str">
        <f t="shared" si="43"/>
        <v>Wh-C</v>
      </c>
      <c r="G944" s="4">
        <v>0</v>
      </c>
      <c r="H944" s="4">
        <v>58</v>
      </c>
      <c r="I944" s="3">
        <v>286.02</v>
      </c>
      <c r="J944" t="s">
        <v>12210</v>
      </c>
      <c r="K944" t="str">
        <f t="shared" si="44"/>
        <v>Low Stock - Reorder</v>
      </c>
    </row>
    <row r="945" spans="1:11" x14ac:dyDescent="0.3">
      <c r="A945" t="s">
        <v>13679</v>
      </c>
      <c r="B945" t="s">
        <v>13680</v>
      </c>
      <c r="C945" s="5" t="str">
        <f t="shared" si="42"/>
        <v>Term</v>
      </c>
      <c r="D945" t="s">
        <v>12042</v>
      </c>
      <c r="E945" s="5" t="str">
        <f t="shared" si="43"/>
        <v>Wh-A</v>
      </c>
      <c r="F945">
        <v>689</v>
      </c>
      <c r="G945" s="4">
        <v>689</v>
      </c>
      <c r="H945" s="4">
        <v>190</v>
      </c>
      <c r="I945" s="3">
        <v>233.29</v>
      </c>
      <c r="J945" t="s">
        <v>12663</v>
      </c>
      <c r="K945" t="str">
        <f t="shared" si="44"/>
        <v>Healthy Stock</v>
      </c>
    </row>
    <row r="946" spans="1:11" x14ac:dyDescent="0.3">
      <c r="A946" t="s">
        <v>13681</v>
      </c>
      <c r="B946" t="s">
        <v>13682</v>
      </c>
      <c r="C946" s="5" t="str">
        <f t="shared" si="42"/>
        <v>Skill</v>
      </c>
      <c r="D946" t="s">
        <v>12042</v>
      </c>
      <c r="E946" s="5" t="str">
        <f t="shared" si="43"/>
        <v>Wh-A</v>
      </c>
      <c r="F946">
        <v>847</v>
      </c>
      <c r="G946" s="4">
        <v>847</v>
      </c>
      <c r="H946" s="4">
        <v>88</v>
      </c>
      <c r="I946" s="3">
        <v>79.040000000000006</v>
      </c>
      <c r="J946" t="s">
        <v>12159</v>
      </c>
      <c r="K946" t="str">
        <f t="shared" si="44"/>
        <v>Healthy Stock</v>
      </c>
    </row>
    <row r="947" spans="1:11" x14ac:dyDescent="0.3">
      <c r="A947" t="s">
        <v>13683</v>
      </c>
      <c r="B947" t="s">
        <v>13149</v>
      </c>
      <c r="C947" s="5" t="str">
        <f t="shared" si="42"/>
        <v>Population</v>
      </c>
      <c r="D947" t="s">
        <v>12034</v>
      </c>
      <c r="E947" s="5" t="str">
        <f t="shared" si="43"/>
        <v>Wh-B</v>
      </c>
      <c r="G947" s="4">
        <v>0</v>
      </c>
      <c r="H947" s="4">
        <v>188</v>
      </c>
      <c r="I947" s="3">
        <v>260.95</v>
      </c>
      <c r="J947" t="s">
        <v>12243</v>
      </c>
      <c r="K947" t="str">
        <f t="shared" si="44"/>
        <v>Low Stock - Reorder</v>
      </c>
    </row>
    <row r="948" spans="1:11" x14ac:dyDescent="0.3">
      <c r="A948" t="s">
        <v>13684</v>
      </c>
      <c r="B948" t="s">
        <v>13297</v>
      </c>
      <c r="C948" s="5" t="str">
        <f t="shared" si="42"/>
        <v>Around</v>
      </c>
      <c r="D948" t="s">
        <v>12042</v>
      </c>
      <c r="E948" s="5" t="str">
        <f t="shared" si="43"/>
        <v>Wh-A</v>
      </c>
      <c r="F948">
        <v>463</v>
      </c>
      <c r="G948" s="4">
        <v>463</v>
      </c>
      <c r="H948" s="4">
        <v>115</v>
      </c>
      <c r="I948" s="3">
        <v>389.95</v>
      </c>
      <c r="J948" t="s">
        <v>12470</v>
      </c>
      <c r="K948" t="str">
        <f t="shared" si="44"/>
        <v>Healthy Stock</v>
      </c>
    </row>
    <row r="949" spans="1:11" x14ac:dyDescent="0.3">
      <c r="A949" t="s">
        <v>13685</v>
      </c>
      <c r="B949" t="s">
        <v>13619</v>
      </c>
      <c r="C949" s="5" t="str">
        <f t="shared" si="42"/>
        <v>Tell</v>
      </c>
      <c r="D949" t="s">
        <v>12038</v>
      </c>
      <c r="E949" s="5" t="str">
        <f t="shared" si="43"/>
        <v>Wh-C</v>
      </c>
      <c r="G949" s="4">
        <v>0</v>
      </c>
      <c r="H949" s="4">
        <v>185</v>
      </c>
      <c r="I949" s="3">
        <v>371.7</v>
      </c>
      <c r="J949" t="s">
        <v>12067</v>
      </c>
      <c r="K949" t="str">
        <f t="shared" si="44"/>
        <v>Low Stock - Reorder</v>
      </c>
    </row>
    <row r="950" spans="1:11" x14ac:dyDescent="0.3">
      <c r="A950" t="s">
        <v>13686</v>
      </c>
      <c r="B950" t="s">
        <v>12604</v>
      </c>
      <c r="C950" s="5" t="str">
        <f t="shared" si="42"/>
        <v>Event</v>
      </c>
      <c r="D950" t="s">
        <v>12042</v>
      </c>
      <c r="E950" s="5" t="str">
        <f t="shared" si="43"/>
        <v>Wh-A</v>
      </c>
      <c r="G950" s="4">
        <v>0</v>
      </c>
      <c r="H950" s="4">
        <v>114</v>
      </c>
      <c r="I950" s="3">
        <v>460.7</v>
      </c>
      <c r="J950" t="s">
        <v>12123</v>
      </c>
      <c r="K950" t="str">
        <f t="shared" si="44"/>
        <v>Low Stock - Reorder</v>
      </c>
    </row>
    <row r="951" spans="1:11" x14ac:dyDescent="0.3">
      <c r="A951" t="s">
        <v>13687</v>
      </c>
      <c r="B951" t="s">
        <v>13688</v>
      </c>
      <c r="C951" s="5" t="str">
        <f t="shared" si="42"/>
        <v>Range</v>
      </c>
      <c r="D951" t="s">
        <v>12034</v>
      </c>
      <c r="E951" s="5" t="str">
        <f t="shared" si="43"/>
        <v>Wh-B</v>
      </c>
      <c r="F951">
        <v>12</v>
      </c>
      <c r="G951" s="4">
        <v>12</v>
      </c>
      <c r="H951" s="4">
        <v>195</v>
      </c>
      <c r="I951" s="3">
        <v>357.95</v>
      </c>
      <c r="J951" t="s">
        <v>12103</v>
      </c>
      <c r="K951" t="str">
        <f t="shared" si="44"/>
        <v>Low Stock - Reorder</v>
      </c>
    </row>
    <row r="952" spans="1:11" x14ac:dyDescent="0.3">
      <c r="A952" t="s">
        <v>13689</v>
      </c>
      <c r="B952" t="s">
        <v>12643</v>
      </c>
      <c r="C952" s="5" t="str">
        <f t="shared" si="42"/>
        <v>Quality</v>
      </c>
      <c r="D952" t="s">
        <v>12038</v>
      </c>
      <c r="E952" s="5" t="str">
        <f t="shared" si="43"/>
        <v>Wh-C</v>
      </c>
      <c r="G952" s="4">
        <v>0</v>
      </c>
      <c r="H952" s="4">
        <v>135</v>
      </c>
      <c r="I952" s="3">
        <v>297.25</v>
      </c>
      <c r="J952" t="s">
        <v>12117</v>
      </c>
      <c r="K952" t="str">
        <f t="shared" si="44"/>
        <v>Low Stock - Reorder</v>
      </c>
    </row>
    <row r="953" spans="1:11" x14ac:dyDescent="0.3">
      <c r="A953" t="s">
        <v>13690</v>
      </c>
      <c r="B953" t="s">
        <v>13691</v>
      </c>
      <c r="C953" s="5" t="str">
        <f t="shared" si="42"/>
        <v>Office</v>
      </c>
      <c r="D953" t="s">
        <v>12060</v>
      </c>
      <c r="E953" s="5" t="str">
        <f t="shared" si="43"/>
        <v>Wh-A</v>
      </c>
      <c r="F953">
        <v>118</v>
      </c>
      <c r="G953" s="4">
        <v>118</v>
      </c>
      <c r="H953" s="4">
        <v>105</v>
      </c>
      <c r="I953" s="3">
        <v>195.4</v>
      </c>
      <c r="J953" t="s">
        <v>12147</v>
      </c>
      <c r="K953" t="str">
        <f t="shared" si="44"/>
        <v>Healthy Stock</v>
      </c>
    </row>
    <row r="954" spans="1:11" x14ac:dyDescent="0.3">
      <c r="A954" t="s">
        <v>13692</v>
      </c>
      <c r="B954" t="s">
        <v>12288</v>
      </c>
      <c r="C954" s="5" t="str">
        <f t="shared" si="42"/>
        <v>Myself</v>
      </c>
      <c r="D954" t="s">
        <v>12060</v>
      </c>
      <c r="E954" s="5" t="str">
        <f t="shared" si="43"/>
        <v>Wh-A</v>
      </c>
      <c r="G954" s="4">
        <v>0</v>
      </c>
      <c r="H954" s="4">
        <v>147</v>
      </c>
      <c r="I954" s="3">
        <v>225.81</v>
      </c>
      <c r="J954" t="s">
        <v>12711</v>
      </c>
      <c r="K954" t="str">
        <f t="shared" si="44"/>
        <v>Low Stock - Reorder</v>
      </c>
    </row>
    <row r="955" spans="1:11" x14ac:dyDescent="0.3">
      <c r="A955" t="s">
        <v>13693</v>
      </c>
      <c r="B955" t="s">
        <v>13694</v>
      </c>
      <c r="C955" s="5" t="str">
        <f t="shared" si="42"/>
        <v>There</v>
      </c>
      <c r="D955" t="s">
        <v>12060</v>
      </c>
      <c r="E955" s="5" t="str">
        <f t="shared" si="43"/>
        <v>Wh-A</v>
      </c>
      <c r="F955">
        <v>283</v>
      </c>
      <c r="G955" s="4">
        <v>283</v>
      </c>
      <c r="H955" s="4">
        <v>187</v>
      </c>
      <c r="I955" s="3">
        <v>83.89</v>
      </c>
      <c r="J955" t="s">
        <v>12067</v>
      </c>
      <c r="K955" t="str">
        <f t="shared" si="44"/>
        <v>Healthy Stock</v>
      </c>
    </row>
    <row r="956" spans="1:11" x14ac:dyDescent="0.3">
      <c r="A956" t="s">
        <v>13695</v>
      </c>
      <c r="B956" t="s">
        <v>13466</v>
      </c>
      <c r="C956" s="5" t="str">
        <f t="shared" si="42"/>
        <v>Adult</v>
      </c>
      <c r="D956" t="s">
        <v>12034</v>
      </c>
      <c r="E956" s="5" t="str">
        <f t="shared" si="43"/>
        <v>Wh-B</v>
      </c>
      <c r="G956" s="4">
        <v>0</v>
      </c>
      <c r="H956" s="4">
        <v>153</v>
      </c>
      <c r="I956" s="3">
        <v>157.75</v>
      </c>
      <c r="J956" t="s">
        <v>12194</v>
      </c>
      <c r="K956" t="str">
        <f t="shared" si="44"/>
        <v>Low Stock - Reorder</v>
      </c>
    </row>
    <row r="957" spans="1:11" x14ac:dyDescent="0.3">
      <c r="A957" t="s">
        <v>13696</v>
      </c>
      <c r="B957" t="s">
        <v>13697</v>
      </c>
      <c r="C957" s="5" t="str">
        <f t="shared" si="42"/>
        <v>Hard</v>
      </c>
      <c r="D957" t="s">
        <v>12060</v>
      </c>
      <c r="E957" s="5" t="str">
        <f t="shared" si="43"/>
        <v>Wh-A</v>
      </c>
      <c r="F957">
        <v>656</v>
      </c>
      <c r="G957" s="4">
        <v>656</v>
      </c>
      <c r="H957" s="4">
        <v>165</v>
      </c>
      <c r="I957" s="3">
        <v>44.47</v>
      </c>
      <c r="J957" t="s">
        <v>12272</v>
      </c>
      <c r="K957" t="str">
        <f t="shared" si="44"/>
        <v>Healthy Stock</v>
      </c>
    </row>
    <row r="958" spans="1:11" x14ac:dyDescent="0.3">
      <c r="A958" t="s">
        <v>13698</v>
      </c>
      <c r="B958" t="s">
        <v>13149</v>
      </c>
      <c r="C958" s="5" t="str">
        <f t="shared" si="42"/>
        <v>Population</v>
      </c>
      <c r="D958" t="s">
        <v>12060</v>
      </c>
      <c r="E958" s="5" t="str">
        <f t="shared" si="43"/>
        <v>Wh-A</v>
      </c>
      <c r="G958" s="4">
        <v>0</v>
      </c>
      <c r="H958" s="4">
        <v>92</v>
      </c>
      <c r="I958" s="3">
        <v>333.64</v>
      </c>
      <c r="J958" t="s">
        <v>12200</v>
      </c>
      <c r="K958" t="str">
        <f t="shared" si="44"/>
        <v>Low Stock - Reorder</v>
      </c>
    </row>
    <row r="959" spans="1:11" x14ac:dyDescent="0.3">
      <c r="A959" t="s">
        <v>13699</v>
      </c>
      <c r="B959" t="s">
        <v>13700</v>
      </c>
      <c r="C959" s="5" t="str">
        <f t="shared" si="42"/>
        <v>Must</v>
      </c>
      <c r="D959" t="s">
        <v>12060</v>
      </c>
      <c r="E959" s="5" t="str">
        <f t="shared" si="43"/>
        <v>Wh-A</v>
      </c>
      <c r="G959" s="4">
        <v>0</v>
      </c>
      <c r="H959" s="4">
        <v>110</v>
      </c>
      <c r="I959" s="3">
        <v>237.25</v>
      </c>
      <c r="J959" t="s">
        <v>12067</v>
      </c>
      <c r="K959" t="str">
        <f t="shared" si="44"/>
        <v>Low Stock - Reorder</v>
      </c>
    </row>
    <row r="960" spans="1:11" x14ac:dyDescent="0.3">
      <c r="A960" t="s">
        <v>13701</v>
      </c>
      <c r="B960" t="s">
        <v>13702</v>
      </c>
      <c r="C960" s="5" t="str">
        <f t="shared" si="42"/>
        <v>Condition</v>
      </c>
      <c r="D960" t="s">
        <v>12060</v>
      </c>
      <c r="E960" s="5" t="str">
        <f t="shared" si="43"/>
        <v>Wh-A</v>
      </c>
      <c r="F960">
        <v>815</v>
      </c>
      <c r="G960" s="4">
        <v>815</v>
      </c>
      <c r="H960" s="4">
        <v>80</v>
      </c>
      <c r="I960" s="3">
        <v>441.58</v>
      </c>
      <c r="J960" t="s">
        <v>12663</v>
      </c>
      <c r="K960" t="str">
        <f t="shared" si="44"/>
        <v>Healthy Stock</v>
      </c>
    </row>
    <row r="961" spans="1:11" x14ac:dyDescent="0.3">
      <c r="A961" t="s">
        <v>13703</v>
      </c>
      <c r="B961" t="s">
        <v>13704</v>
      </c>
      <c r="C961" s="5" t="str">
        <f t="shared" si="42"/>
        <v>Head</v>
      </c>
      <c r="D961" t="s">
        <v>12060</v>
      </c>
      <c r="E961" s="5" t="str">
        <f t="shared" si="43"/>
        <v>Wh-A</v>
      </c>
      <c r="F961">
        <v>373</v>
      </c>
      <c r="G961" s="4">
        <v>373</v>
      </c>
      <c r="H961" s="4">
        <v>181</v>
      </c>
      <c r="I961" s="3">
        <v>364.93</v>
      </c>
      <c r="J961" t="s">
        <v>12410</v>
      </c>
      <c r="K961" t="str">
        <f t="shared" si="44"/>
        <v>Healthy Stock</v>
      </c>
    </row>
    <row r="962" spans="1:11" x14ac:dyDescent="0.3">
      <c r="A962" t="s">
        <v>13705</v>
      </c>
      <c r="B962" t="s">
        <v>12253</v>
      </c>
      <c r="C962" s="5" t="str">
        <f t="shared" ref="C962:C1025" si="45">PROPER(TRIM(B962))</f>
        <v>Career</v>
      </c>
      <c r="D962" t="s">
        <v>12034</v>
      </c>
      <c r="E962" s="5" t="str">
        <f t="shared" ref="E962:E1025" si="46">PROPER(TRIM(D962))</f>
        <v>Wh-B</v>
      </c>
      <c r="F962">
        <v>390</v>
      </c>
      <c r="G962" s="4">
        <v>390</v>
      </c>
      <c r="H962" s="4">
        <v>56</v>
      </c>
      <c r="I962" s="3">
        <v>141.51</v>
      </c>
      <c r="J962" t="s">
        <v>12083</v>
      </c>
      <c r="K962" t="str">
        <f t="shared" ref="K962:K1025" si="47">IF(OR(ISBLANK(G962), G962&lt;=H962), "Low Stock - Reorder", "Healthy Stock")</f>
        <v>Healthy Stock</v>
      </c>
    </row>
    <row r="963" spans="1:11" x14ac:dyDescent="0.3">
      <c r="A963" t="s">
        <v>13706</v>
      </c>
      <c r="B963" t="s">
        <v>13707</v>
      </c>
      <c r="C963" s="5" t="str">
        <f t="shared" si="45"/>
        <v>Bring</v>
      </c>
      <c r="D963" t="s">
        <v>12060</v>
      </c>
      <c r="E963" s="5" t="str">
        <f t="shared" si="46"/>
        <v>Wh-A</v>
      </c>
      <c r="G963" s="4">
        <v>0</v>
      </c>
      <c r="H963" s="4">
        <v>128</v>
      </c>
      <c r="I963" s="3">
        <v>144.30000000000001</v>
      </c>
      <c r="J963" t="s">
        <v>12254</v>
      </c>
      <c r="K963" t="str">
        <f t="shared" si="47"/>
        <v>Low Stock - Reorder</v>
      </c>
    </row>
    <row r="964" spans="1:11" x14ac:dyDescent="0.3">
      <c r="A964" t="s">
        <v>13708</v>
      </c>
      <c r="B964" t="s">
        <v>13081</v>
      </c>
      <c r="C964" s="5" t="str">
        <f t="shared" si="45"/>
        <v>Friend</v>
      </c>
      <c r="D964" t="s">
        <v>12060</v>
      </c>
      <c r="E964" s="5" t="str">
        <f t="shared" si="46"/>
        <v>Wh-A</v>
      </c>
      <c r="G964" s="4">
        <v>0</v>
      </c>
      <c r="H964" s="4">
        <v>189</v>
      </c>
      <c r="I964" s="3">
        <v>37.130000000000003</v>
      </c>
      <c r="J964" t="s">
        <v>12057</v>
      </c>
      <c r="K964" t="str">
        <f t="shared" si="47"/>
        <v>Low Stock - Reorder</v>
      </c>
    </row>
    <row r="965" spans="1:11" x14ac:dyDescent="0.3">
      <c r="A965" t="s">
        <v>13709</v>
      </c>
      <c r="B965" t="s">
        <v>13710</v>
      </c>
      <c r="C965" s="5" t="str">
        <f t="shared" si="45"/>
        <v>Education</v>
      </c>
      <c r="D965" t="s">
        <v>12034</v>
      </c>
      <c r="E965" s="5" t="str">
        <f t="shared" si="46"/>
        <v>Wh-B</v>
      </c>
      <c r="G965" s="4">
        <v>0</v>
      </c>
      <c r="H965" s="4">
        <v>89</v>
      </c>
      <c r="I965" s="3">
        <v>249.78</v>
      </c>
      <c r="J965" t="s">
        <v>12415</v>
      </c>
      <c r="K965" t="str">
        <f t="shared" si="47"/>
        <v>Low Stock - Reorder</v>
      </c>
    </row>
    <row r="966" spans="1:11" x14ac:dyDescent="0.3">
      <c r="A966" t="s">
        <v>13711</v>
      </c>
      <c r="B966" t="s">
        <v>12217</v>
      </c>
      <c r="C966" s="5" t="str">
        <f t="shared" si="45"/>
        <v>Second</v>
      </c>
      <c r="D966" t="s">
        <v>12060</v>
      </c>
      <c r="E966" s="5" t="str">
        <f t="shared" si="46"/>
        <v>Wh-A</v>
      </c>
      <c r="F966">
        <v>886</v>
      </c>
      <c r="G966" s="4">
        <v>886</v>
      </c>
      <c r="H966" s="4">
        <v>91</v>
      </c>
      <c r="I966" s="3">
        <v>219.84</v>
      </c>
      <c r="J966" t="s">
        <v>12067</v>
      </c>
      <c r="K966" t="str">
        <f t="shared" si="47"/>
        <v>Healthy Stock</v>
      </c>
    </row>
    <row r="967" spans="1:11" x14ac:dyDescent="0.3">
      <c r="A967" t="s">
        <v>13712</v>
      </c>
      <c r="B967" t="s">
        <v>13387</v>
      </c>
      <c r="C967" s="5" t="str">
        <f t="shared" si="45"/>
        <v>Risk</v>
      </c>
      <c r="D967" t="s">
        <v>12060</v>
      </c>
      <c r="E967" s="5" t="str">
        <f t="shared" si="46"/>
        <v>Wh-A</v>
      </c>
      <c r="G967" s="4">
        <v>0</v>
      </c>
      <c r="H967" s="4">
        <v>62</v>
      </c>
      <c r="I967" s="3">
        <v>322.04000000000002</v>
      </c>
      <c r="J967" t="s">
        <v>12035</v>
      </c>
      <c r="K967" t="str">
        <f t="shared" si="47"/>
        <v>Low Stock - Reorder</v>
      </c>
    </row>
    <row r="968" spans="1:11" x14ac:dyDescent="0.3">
      <c r="A968" t="s">
        <v>13713</v>
      </c>
      <c r="B968" t="s">
        <v>13714</v>
      </c>
      <c r="C968" s="5" t="str">
        <f t="shared" si="45"/>
        <v>Major</v>
      </c>
      <c r="D968" t="s">
        <v>12060</v>
      </c>
      <c r="E968" s="5" t="str">
        <f t="shared" si="46"/>
        <v>Wh-A</v>
      </c>
      <c r="G968" s="4">
        <v>0</v>
      </c>
      <c r="H968" s="4">
        <v>128</v>
      </c>
      <c r="I968" s="3">
        <v>430.77</v>
      </c>
      <c r="J968" t="s">
        <v>12248</v>
      </c>
      <c r="K968" t="str">
        <f t="shared" si="47"/>
        <v>Low Stock - Reorder</v>
      </c>
    </row>
    <row r="969" spans="1:11" x14ac:dyDescent="0.3">
      <c r="A969" t="s">
        <v>13715</v>
      </c>
      <c r="B969" t="s">
        <v>12650</v>
      </c>
      <c r="C969" s="5" t="str">
        <f t="shared" si="45"/>
        <v>Bill</v>
      </c>
      <c r="D969" t="s">
        <v>12042</v>
      </c>
      <c r="E969" s="5" t="str">
        <f t="shared" si="46"/>
        <v>Wh-A</v>
      </c>
      <c r="G969" s="4">
        <v>0</v>
      </c>
      <c r="H969" s="4">
        <v>74</v>
      </c>
      <c r="I969" s="3">
        <v>55.9</v>
      </c>
      <c r="J969" t="s">
        <v>12500</v>
      </c>
      <c r="K969" t="str">
        <f t="shared" si="47"/>
        <v>Low Stock - Reorder</v>
      </c>
    </row>
    <row r="970" spans="1:11" x14ac:dyDescent="0.3">
      <c r="A970" t="s">
        <v>13716</v>
      </c>
      <c r="B970" t="s">
        <v>12235</v>
      </c>
      <c r="C970" s="5" t="str">
        <f t="shared" si="45"/>
        <v>Interview</v>
      </c>
      <c r="D970" t="s">
        <v>12042</v>
      </c>
      <c r="E970" s="5" t="str">
        <f t="shared" si="46"/>
        <v>Wh-A</v>
      </c>
      <c r="F970">
        <v>701</v>
      </c>
      <c r="G970" s="4">
        <v>701</v>
      </c>
      <c r="H970" s="4">
        <v>121</v>
      </c>
      <c r="I970" s="3">
        <v>85.78</v>
      </c>
      <c r="J970" t="s">
        <v>12844</v>
      </c>
      <c r="K970" t="str">
        <f t="shared" si="47"/>
        <v>Healthy Stock</v>
      </c>
    </row>
    <row r="971" spans="1:11" x14ac:dyDescent="0.3">
      <c r="A971" t="s">
        <v>13717</v>
      </c>
      <c r="B971" t="s">
        <v>13718</v>
      </c>
      <c r="C971" s="5" t="str">
        <f t="shared" si="45"/>
        <v>Minute</v>
      </c>
      <c r="D971" t="s">
        <v>12042</v>
      </c>
      <c r="E971" s="5" t="str">
        <f t="shared" si="46"/>
        <v>Wh-A</v>
      </c>
      <c r="G971" s="4">
        <v>0</v>
      </c>
      <c r="H971" s="4">
        <v>62</v>
      </c>
      <c r="I971" s="3">
        <v>280.77</v>
      </c>
      <c r="J971" t="s">
        <v>12150</v>
      </c>
      <c r="K971" t="str">
        <f t="shared" si="47"/>
        <v>Low Stock - Reorder</v>
      </c>
    </row>
    <row r="972" spans="1:11" x14ac:dyDescent="0.3">
      <c r="A972" t="s">
        <v>13719</v>
      </c>
      <c r="B972" t="s">
        <v>12641</v>
      </c>
      <c r="C972" s="5" t="str">
        <f t="shared" si="45"/>
        <v>College</v>
      </c>
      <c r="D972" t="s">
        <v>12038</v>
      </c>
      <c r="E972" s="5" t="str">
        <f t="shared" si="46"/>
        <v>Wh-C</v>
      </c>
      <c r="G972" s="4">
        <v>0</v>
      </c>
      <c r="H972" s="4">
        <v>191</v>
      </c>
      <c r="I972" s="3">
        <v>81.02</v>
      </c>
      <c r="J972" t="s">
        <v>12174</v>
      </c>
      <c r="K972" t="str">
        <f t="shared" si="47"/>
        <v>Low Stock - Reorder</v>
      </c>
    </row>
    <row r="973" spans="1:11" x14ac:dyDescent="0.3">
      <c r="A973" t="s">
        <v>13720</v>
      </c>
      <c r="B973" t="s">
        <v>13528</v>
      </c>
      <c r="C973" s="5" t="str">
        <f t="shared" si="45"/>
        <v>Resource</v>
      </c>
      <c r="D973" t="s">
        <v>12060</v>
      </c>
      <c r="E973" s="5" t="str">
        <f t="shared" si="46"/>
        <v>Wh-A</v>
      </c>
      <c r="G973" s="4">
        <v>0</v>
      </c>
      <c r="H973" s="4">
        <v>174</v>
      </c>
      <c r="I973" s="3">
        <v>357.29</v>
      </c>
      <c r="J973" t="s">
        <v>12225</v>
      </c>
      <c r="K973" t="str">
        <f t="shared" si="47"/>
        <v>Low Stock - Reorder</v>
      </c>
    </row>
    <row r="974" spans="1:11" x14ac:dyDescent="0.3">
      <c r="A974" t="s">
        <v>13721</v>
      </c>
      <c r="B974" t="s">
        <v>13722</v>
      </c>
      <c r="C974" s="5" t="str">
        <f t="shared" si="45"/>
        <v>Benefit</v>
      </c>
      <c r="D974" t="s">
        <v>12038</v>
      </c>
      <c r="E974" s="5" t="str">
        <f t="shared" si="46"/>
        <v>Wh-C</v>
      </c>
      <c r="G974" s="4">
        <v>0</v>
      </c>
      <c r="H974" s="4">
        <v>95</v>
      </c>
      <c r="I974" s="3">
        <v>146.01</v>
      </c>
      <c r="J974" t="s">
        <v>12844</v>
      </c>
      <c r="K974" t="str">
        <f t="shared" si="47"/>
        <v>Low Stock - Reorder</v>
      </c>
    </row>
    <row r="975" spans="1:11" x14ac:dyDescent="0.3">
      <c r="A975" t="s">
        <v>13723</v>
      </c>
      <c r="B975" t="s">
        <v>13724</v>
      </c>
      <c r="C975" s="5" t="str">
        <f t="shared" si="45"/>
        <v>Modern</v>
      </c>
      <c r="D975" t="s">
        <v>12060</v>
      </c>
      <c r="E975" s="5" t="str">
        <f t="shared" si="46"/>
        <v>Wh-A</v>
      </c>
      <c r="F975">
        <v>236</v>
      </c>
      <c r="G975" s="4">
        <v>236</v>
      </c>
      <c r="H975" s="4">
        <v>100</v>
      </c>
      <c r="I975" s="3">
        <v>46.34</v>
      </c>
      <c r="J975" t="s">
        <v>12103</v>
      </c>
      <c r="K975" t="str">
        <f t="shared" si="47"/>
        <v>Healthy Stock</v>
      </c>
    </row>
    <row r="976" spans="1:11" x14ac:dyDescent="0.3">
      <c r="A976" t="s">
        <v>13725</v>
      </c>
      <c r="B976" t="s">
        <v>12394</v>
      </c>
      <c r="C976" s="5" t="str">
        <f t="shared" si="45"/>
        <v>President</v>
      </c>
      <c r="D976" t="s">
        <v>12042</v>
      </c>
      <c r="E976" s="5" t="str">
        <f t="shared" si="46"/>
        <v>Wh-A</v>
      </c>
      <c r="G976" s="4">
        <v>0</v>
      </c>
      <c r="H976" s="4">
        <v>138</v>
      </c>
      <c r="I976" s="3">
        <v>296.79000000000002</v>
      </c>
      <c r="J976" t="s">
        <v>12194</v>
      </c>
      <c r="K976" t="str">
        <f t="shared" si="47"/>
        <v>Low Stock - Reorder</v>
      </c>
    </row>
    <row r="977" spans="1:11" x14ac:dyDescent="0.3">
      <c r="A977" t="s">
        <v>13726</v>
      </c>
      <c r="B977" t="s">
        <v>12224</v>
      </c>
      <c r="C977" s="5" t="str">
        <f t="shared" si="45"/>
        <v>All</v>
      </c>
      <c r="D977" t="s">
        <v>12042</v>
      </c>
      <c r="E977" s="5" t="str">
        <f t="shared" si="46"/>
        <v>Wh-A</v>
      </c>
      <c r="F977">
        <v>182</v>
      </c>
      <c r="G977" s="4">
        <v>182</v>
      </c>
      <c r="H977" s="4">
        <v>129</v>
      </c>
      <c r="I977" s="3">
        <v>307.33</v>
      </c>
      <c r="J977" t="s">
        <v>12086</v>
      </c>
      <c r="K977" t="str">
        <f t="shared" si="47"/>
        <v>Healthy Stock</v>
      </c>
    </row>
    <row r="978" spans="1:11" x14ac:dyDescent="0.3">
      <c r="A978" t="s">
        <v>13727</v>
      </c>
      <c r="B978" t="s">
        <v>13728</v>
      </c>
      <c r="C978" s="5" t="str">
        <f t="shared" si="45"/>
        <v>Something</v>
      </c>
      <c r="D978" t="s">
        <v>12042</v>
      </c>
      <c r="E978" s="5" t="str">
        <f t="shared" si="46"/>
        <v>Wh-A</v>
      </c>
      <c r="G978" s="4">
        <v>0</v>
      </c>
      <c r="H978" s="4">
        <v>75</v>
      </c>
      <c r="I978" s="3">
        <v>306.95999999999998</v>
      </c>
      <c r="J978" t="s">
        <v>12225</v>
      </c>
      <c r="K978" t="str">
        <f t="shared" si="47"/>
        <v>Low Stock - Reorder</v>
      </c>
    </row>
    <row r="979" spans="1:11" x14ac:dyDescent="0.3">
      <c r="A979" t="s">
        <v>13729</v>
      </c>
      <c r="B979" t="s">
        <v>12309</v>
      </c>
      <c r="C979" s="5" t="str">
        <f t="shared" si="45"/>
        <v>Heavy</v>
      </c>
      <c r="D979" t="s">
        <v>12038</v>
      </c>
      <c r="E979" s="5" t="str">
        <f t="shared" si="46"/>
        <v>Wh-C</v>
      </c>
      <c r="F979">
        <v>884</v>
      </c>
      <c r="G979" s="4">
        <v>884</v>
      </c>
      <c r="H979" s="4">
        <v>96</v>
      </c>
      <c r="I979" s="3">
        <v>497.73</v>
      </c>
      <c r="J979" t="s">
        <v>12039</v>
      </c>
      <c r="K979" t="str">
        <f t="shared" si="47"/>
        <v>Healthy Stock</v>
      </c>
    </row>
    <row r="980" spans="1:11" x14ac:dyDescent="0.3">
      <c r="A980" t="s">
        <v>13730</v>
      </c>
      <c r="B980" t="s">
        <v>12563</v>
      </c>
      <c r="C980" s="5" t="str">
        <f t="shared" si="45"/>
        <v>Nature</v>
      </c>
      <c r="D980" t="s">
        <v>12060</v>
      </c>
      <c r="E980" s="5" t="str">
        <f t="shared" si="46"/>
        <v>Wh-A</v>
      </c>
      <c r="F980">
        <v>84</v>
      </c>
      <c r="G980" s="4">
        <v>84</v>
      </c>
      <c r="H980" s="4">
        <v>84</v>
      </c>
      <c r="I980" s="3">
        <v>431.14</v>
      </c>
      <c r="J980" t="s">
        <v>12178</v>
      </c>
      <c r="K980" t="str">
        <f t="shared" si="47"/>
        <v>Low Stock - Reorder</v>
      </c>
    </row>
    <row r="981" spans="1:11" x14ac:dyDescent="0.3">
      <c r="A981" t="s">
        <v>13731</v>
      </c>
      <c r="B981" t="s">
        <v>13732</v>
      </c>
      <c r="C981" s="5" t="str">
        <f t="shared" si="45"/>
        <v>Senior</v>
      </c>
      <c r="D981" t="s">
        <v>12034</v>
      </c>
      <c r="E981" s="5" t="str">
        <f t="shared" si="46"/>
        <v>Wh-B</v>
      </c>
      <c r="G981" s="4">
        <v>0</v>
      </c>
      <c r="H981" s="4">
        <v>84</v>
      </c>
      <c r="I981" s="3">
        <v>491.74</v>
      </c>
      <c r="J981" t="s">
        <v>12083</v>
      </c>
      <c r="K981" t="str">
        <f t="shared" si="47"/>
        <v>Low Stock - Reorder</v>
      </c>
    </row>
    <row r="982" spans="1:11" x14ac:dyDescent="0.3">
      <c r="A982" t="s">
        <v>13733</v>
      </c>
      <c r="B982" t="s">
        <v>12193</v>
      </c>
      <c r="C982" s="5" t="str">
        <f t="shared" si="45"/>
        <v>Low</v>
      </c>
      <c r="D982" t="s">
        <v>12042</v>
      </c>
      <c r="E982" s="5" t="str">
        <f t="shared" si="46"/>
        <v>Wh-A</v>
      </c>
      <c r="G982" s="4">
        <v>0</v>
      </c>
      <c r="H982" s="4">
        <v>64</v>
      </c>
      <c r="I982" s="3">
        <v>268.08999999999997</v>
      </c>
      <c r="J982" t="s">
        <v>12070</v>
      </c>
      <c r="K982" t="str">
        <f t="shared" si="47"/>
        <v>Low Stock - Reorder</v>
      </c>
    </row>
    <row r="983" spans="1:11" x14ac:dyDescent="0.3">
      <c r="A983" t="s">
        <v>13734</v>
      </c>
      <c r="B983" t="s">
        <v>13735</v>
      </c>
      <c r="C983" s="5" t="str">
        <f t="shared" si="45"/>
        <v>Mention</v>
      </c>
      <c r="D983" t="s">
        <v>12038</v>
      </c>
      <c r="E983" s="5" t="str">
        <f t="shared" si="46"/>
        <v>Wh-C</v>
      </c>
      <c r="F983">
        <v>870</v>
      </c>
      <c r="G983" s="4">
        <v>870</v>
      </c>
      <c r="H983" s="4">
        <v>158</v>
      </c>
      <c r="I983" s="3">
        <v>255.55</v>
      </c>
      <c r="J983" t="s">
        <v>12054</v>
      </c>
      <c r="K983" t="str">
        <f t="shared" si="47"/>
        <v>Healthy Stock</v>
      </c>
    </row>
    <row r="984" spans="1:11" x14ac:dyDescent="0.3">
      <c r="A984" t="s">
        <v>13736</v>
      </c>
      <c r="B984" t="s">
        <v>13737</v>
      </c>
      <c r="C984" s="5" t="str">
        <f t="shared" si="45"/>
        <v>Require</v>
      </c>
      <c r="D984" t="s">
        <v>12038</v>
      </c>
      <c r="E984" s="5" t="str">
        <f t="shared" si="46"/>
        <v>Wh-C</v>
      </c>
      <c r="G984" s="4">
        <v>0</v>
      </c>
      <c r="H984" s="4">
        <v>117</v>
      </c>
      <c r="I984" s="3">
        <v>103.26</v>
      </c>
      <c r="J984" t="s">
        <v>12089</v>
      </c>
      <c r="K984" t="str">
        <f t="shared" si="47"/>
        <v>Low Stock - Reorder</v>
      </c>
    </row>
    <row r="985" spans="1:11" x14ac:dyDescent="0.3">
      <c r="A985" t="s">
        <v>13738</v>
      </c>
      <c r="B985" t="s">
        <v>12540</v>
      </c>
      <c r="C985" s="5" t="str">
        <f t="shared" si="45"/>
        <v>International</v>
      </c>
      <c r="D985" t="s">
        <v>12038</v>
      </c>
      <c r="E985" s="5" t="str">
        <f t="shared" si="46"/>
        <v>Wh-C</v>
      </c>
      <c r="F985">
        <v>551</v>
      </c>
      <c r="G985" s="4">
        <v>551</v>
      </c>
      <c r="H985" s="4">
        <v>73</v>
      </c>
      <c r="I985" s="3">
        <v>124.32</v>
      </c>
      <c r="J985" t="s">
        <v>12086</v>
      </c>
      <c r="K985" t="str">
        <f t="shared" si="47"/>
        <v>Healthy Stock</v>
      </c>
    </row>
    <row r="986" spans="1:11" x14ac:dyDescent="0.3">
      <c r="A986" t="s">
        <v>13739</v>
      </c>
      <c r="B986" t="s">
        <v>12267</v>
      </c>
      <c r="C986" s="5" t="str">
        <f t="shared" si="45"/>
        <v>Across</v>
      </c>
      <c r="D986" t="s">
        <v>12060</v>
      </c>
      <c r="E986" s="5" t="str">
        <f t="shared" si="46"/>
        <v>Wh-A</v>
      </c>
      <c r="F986">
        <v>120</v>
      </c>
      <c r="G986" s="4">
        <v>120</v>
      </c>
      <c r="H986" s="4">
        <v>130</v>
      </c>
      <c r="I986" s="3">
        <v>325.74</v>
      </c>
      <c r="J986" t="s">
        <v>12519</v>
      </c>
      <c r="K986" t="str">
        <f t="shared" si="47"/>
        <v>Low Stock - Reorder</v>
      </c>
    </row>
    <row r="987" spans="1:11" x14ac:dyDescent="0.3">
      <c r="A987" t="s">
        <v>13740</v>
      </c>
      <c r="B987" t="s">
        <v>13741</v>
      </c>
      <c r="C987" s="5" t="str">
        <f t="shared" si="45"/>
        <v>Several</v>
      </c>
      <c r="D987" t="s">
        <v>12042</v>
      </c>
      <c r="E987" s="5" t="str">
        <f t="shared" si="46"/>
        <v>Wh-A</v>
      </c>
      <c r="G987" s="4">
        <v>0</v>
      </c>
      <c r="H987" s="4">
        <v>75</v>
      </c>
      <c r="I987" s="3">
        <v>337.74</v>
      </c>
      <c r="J987" t="s">
        <v>12106</v>
      </c>
      <c r="K987" t="str">
        <f t="shared" si="47"/>
        <v>Low Stock - Reorder</v>
      </c>
    </row>
    <row r="988" spans="1:11" x14ac:dyDescent="0.3">
      <c r="A988" t="s">
        <v>13742</v>
      </c>
      <c r="B988" t="s">
        <v>13743</v>
      </c>
      <c r="C988" s="5" t="str">
        <f t="shared" si="45"/>
        <v>Seat</v>
      </c>
      <c r="D988" t="s">
        <v>12060</v>
      </c>
      <c r="E988" s="5" t="str">
        <f t="shared" si="46"/>
        <v>Wh-A</v>
      </c>
      <c r="G988" s="4">
        <v>0</v>
      </c>
      <c r="H988" s="4">
        <v>144</v>
      </c>
      <c r="I988" s="3">
        <v>403.96</v>
      </c>
      <c r="J988" t="s">
        <v>12451</v>
      </c>
      <c r="K988" t="str">
        <f t="shared" si="47"/>
        <v>Low Stock - Reorder</v>
      </c>
    </row>
    <row r="989" spans="1:11" x14ac:dyDescent="0.3">
      <c r="A989" t="s">
        <v>13744</v>
      </c>
      <c r="B989" t="s">
        <v>13745</v>
      </c>
      <c r="C989" s="5" t="str">
        <f t="shared" si="45"/>
        <v>Soon</v>
      </c>
      <c r="D989" t="s">
        <v>12034</v>
      </c>
      <c r="E989" s="5" t="str">
        <f t="shared" si="46"/>
        <v>Wh-B</v>
      </c>
      <c r="F989">
        <v>927</v>
      </c>
      <c r="G989" s="4">
        <v>927</v>
      </c>
      <c r="H989" s="4">
        <v>170</v>
      </c>
      <c r="I989" s="3">
        <v>184</v>
      </c>
      <c r="J989" t="s">
        <v>12142</v>
      </c>
      <c r="K989" t="str">
        <f t="shared" si="47"/>
        <v>Healthy Stock</v>
      </c>
    </row>
    <row r="990" spans="1:11" x14ac:dyDescent="0.3">
      <c r="A990" t="s">
        <v>13746</v>
      </c>
      <c r="B990" t="s">
        <v>13747</v>
      </c>
      <c r="C990" s="5" t="str">
        <f t="shared" si="45"/>
        <v>Any</v>
      </c>
      <c r="D990" t="s">
        <v>12034</v>
      </c>
      <c r="E990" s="5" t="str">
        <f t="shared" si="46"/>
        <v>Wh-B</v>
      </c>
      <c r="G990" s="4">
        <v>0</v>
      </c>
      <c r="H990" s="4">
        <v>112</v>
      </c>
      <c r="I990" s="3">
        <v>63.12</v>
      </c>
      <c r="J990" t="s">
        <v>12162</v>
      </c>
      <c r="K990" t="str">
        <f t="shared" si="47"/>
        <v>Low Stock - Reorder</v>
      </c>
    </row>
    <row r="991" spans="1:11" x14ac:dyDescent="0.3">
      <c r="A991" t="s">
        <v>13748</v>
      </c>
      <c r="B991" t="s">
        <v>13178</v>
      </c>
      <c r="C991" s="5" t="str">
        <f t="shared" si="45"/>
        <v>Full</v>
      </c>
      <c r="D991" t="s">
        <v>12034</v>
      </c>
      <c r="E991" s="5" t="str">
        <f t="shared" si="46"/>
        <v>Wh-B</v>
      </c>
      <c r="G991" s="4">
        <v>0</v>
      </c>
      <c r="H991" s="4">
        <v>88</v>
      </c>
      <c r="I991" s="3">
        <v>342.31</v>
      </c>
      <c r="J991" t="s">
        <v>12243</v>
      </c>
      <c r="K991" t="str">
        <f t="shared" si="47"/>
        <v>Low Stock - Reorder</v>
      </c>
    </row>
    <row r="992" spans="1:11" x14ac:dyDescent="0.3">
      <c r="A992" t="s">
        <v>13749</v>
      </c>
      <c r="B992" t="s">
        <v>13750</v>
      </c>
      <c r="C992" s="5" t="str">
        <f t="shared" si="45"/>
        <v>Carry</v>
      </c>
      <c r="D992" t="s">
        <v>12034</v>
      </c>
      <c r="E992" s="5" t="str">
        <f t="shared" si="46"/>
        <v>Wh-B</v>
      </c>
      <c r="G992" s="4">
        <v>0</v>
      </c>
      <c r="H992" s="4">
        <v>110</v>
      </c>
      <c r="I992" s="3">
        <v>129.30000000000001</v>
      </c>
      <c r="J992" t="s">
        <v>12094</v>
      </c>
      <c r="K992" t="str">
        <f t="shared" si="47"/>
        <v>Low Stock - Reorder</v>
      </c>
    </row>
    <row r="993" spans="1:11" x14ac:dyDescent="0.3">
      <c r="A993" t="s">
        <v>13751</v>
      </c>
      <c r="B993" t="s">
        <v>13500</v>
      </c>
      <c r="C993" s="5" t="str">
        <f t="shared" si="45"/>
        <v>Scientist</v>
      </c>
      <c r="D993" t="s">
        <v>12060</v>
      </c>
      <c r="E993" s="5" t="str">
        <f t="shared" si="46"/>
        <v>Wh-A</v>
      </c>
      <c r="F993">
        <v>756</v>
      </c>
      <c r="G993" s="4">
        <v>756</v>
      </c>
      <c r="H993" s="4">
        <v>195</v>
      </c>
      <c r="I993" s="3">
        <v>177.97</v>
      </c>
      <c r="J993" t="s">
        <v>12483</v>
      </c>
      <c r="K993" t="str">
        <f t="shared" si="47"/>
        <v>Healthy Stock</v>
      </c>
    </row>
    <row r="994" spans="1:11" x14ac:dyDescent="0.3">
      <c r="A994" t="s">
        <v>13752</v>
      </c>
      <c r="B994" t="s">
        <v>13753</v>
      </c>
      <c r="C994" s="5" t="str">
        <f t="shared" si="45"/>
        <v>Effect</v>
      </c>
      <c r="D994" t="s">
        <v>12042</v>
      </c>
      <c r="E994" s="5" t="str">
        <f t="shared" si="46"/>
        <v>Wh-A</v>
      </c>
      <c r="G994" s="4">
        <v>0</v>
      </c>
      <c r="H994" s="4">
        <v>133</v>
      </c>
      <c r="I994" s="3">
        <v>471.85</v>
      </c>
      <c r="J994" t="s">
        <v>12129</v>
      </c>
      <c r="K994" t="str">
        <f t="shared" si="47"/>
        <v>Low Stock - Reorder</v>
      </c>
    </row>
    <row r="995" spans="1:11" x14ac:dyDescent="0.3">
      <c r="A995" t="s">
        <v>13754</v>
      </c>
      <c r="B995" t="s">
        <v>12933</v>
      </c>
      <c r="C995" s="5" t="str">
        <f t="shared" si="45"/>
        <v>Upon</v>
      </c>
      <c r="D995" t="s">
        <v>12060</v>
      </c>
      <c r="E995" s="5" t="str">
        <f t="shared" si="46"/>
        <v>Wh-A</v>
      </c>
      <c r="F995">
        <v>502</v>
      </c>
      <c r="G995" s="4">
        <v>502</v>
      </c>
      <c r="H995" s="4">
        <v>107</v>
      </c>
      <c r="I995" s="3">
        <v>190.02</v>
      </c>
      <c r="J995" t="s">
        <v>12171</v>
      </c>
      <c r="K995" t="str">
        <f t="shared" si="47"/>
        <v>Healthy Stock</v>
      </c>
    </row>
    <row r="996" spans="1:11" x14ac:dyDescent="0.3">
      <c r="A996" t="s">
        <v>13755</v>
      </c>
      <c r="B996" t="s">
        <v>12552</v>
      </c>
      <c r="C996" s="5" t="str">
        <f t="shared" si="45"/>
        <v>Challenge</v>
      </c>
      <c r="D996" t="s">
        <v>12042</v>
      </c>
      <c r="E996" s="5" t="str">
        <f t="shared" si="46"/>
        <v>Wh-A</v>
      </c>
      <c r="G996" s="4">
        <v>0</v>
      </c>
      <c r="H996" s="4">
        <v>133</v>
      </c>
      <c r="I996" s="3">
        <v>386.79</v>
      </c>
      <c r="J996" t="s">
        <v>12421</v>
      </c>
      <c r="K996" t="str">
        <f t="shared" si="47"/>
        <v>Low Stock - Reorder</v>
      </c>
    </row>
    <row r="997" spans="1:11" x14ac:dyDescent="0.3">
      <c r="A997" t="s">
        <v>13756</v>
      </c>
      <c r="B997" t="s">
        <v>12477</v>
      </c>
      <c r="C997" s="5" t="str">
        <f t="shared" si="45"/>
        <v>Few</v>
      </c>
      <c r="D997" t="s">
        <v>12060</v>
      </c>
      <c r="E997" s="5" t="str">
        <f t="shared" si="46"/>
        <v>Wh-A</v>
      </c>
      <c r="G997" s="4">
        <v>0</v>
      </c>
      <c r="H997" s="4">
        <v>182</v>
      </c>
      <c r="I997" s="3">
        <v>89.49</v>
      </c>
      <c r="J997" t="s">
        <v>12043</v>
      </c>
      <c r="K997" t="str">
        <f t="shared" si="47"/>
        <v>Low Stock - Reorder</v>
      </c>
    </row>
    <row r="998" spans="1:11" x14ac:dyDescent="0.3">
      <c r="A998" t="s">
        <v>13757</v>
      </c>
      <c r="B998" t="s">
        <v>13758</v>
      </c>
      <c r="C998" s="5" t="str">
        <f t="shared" si="45"/>
        <v>Medical</v>
      </c>
      <c r="D998" t="s">
        <v>12060</v>
      </c>
      <c r="E998" s="5" t="str">
        <f t="shared" si="46"/>
        <v>Wh-A</v>
      </c>
      <c r="F998">
        <v>487</v>
      </c>
      <c r="G998" s="4">
        <v>487</v>
      </c>
      <c r="H998" s="4">
        <v>182</v>
      </c>
      <c r="I998" s="3">
        <v>192.63</v>
      </c>
      <c r="J998" t="s">
        <v>12064</v>
      </c>
      <c r="K998" t="str">
        <f t="shared" si="47"/>
        <v>Healthy Stock</v>
      </c>
    </row>
    <row r="999" spans="1:11" x14ac:dyDescent="0.3">
      <c r="A999" t="s">
        <v>13759</v>
      </c>
      <c r="B999" t="s">
        <v>12733</v>
      </c>
      <c r="C999" s="5" t="str">
        <f t="shared" si="45"/>
        <v>Good</v>
      </c>
      <c r="D999" t="s">
        <v>12038</v>
      </c>
      <c r="E999" s="5" t="str">
        <f t="shared" si="46"/>
        <v>Wh-C</v>
      </c>
      <c r="G999" s="4">
        <v>0</v>
      </c>
      <c r="H999" s="4">
        <v>96</v>
      </c>
      <c r="I999" s="3">
        <v>290.39</v>
      </c>
      <c r="J999" t="s">
        <v>12711</v>
      </c>
      <c r="K999" t="str">
        <f t="shared" si="47"/>
        <v>Low Stock - Reorder</v>
      </c>
    </row>
    <row r="1000" spans="1:11" x14ac:dyDescent="0.3">
      <c r="A1000" t="s">
        <v>13760</v>
      </c>
      <c r="B1000" t="s">
        <v>12459</v>
      </c>
      <c r="C1000" s="5" t="str">
        <f t="shared" si="45"/>
        <v>Conference</v>
      </c>
      <c r="D1000" t="s">
        <v>12042</v>
      </c>
      <c r="E1000" s="5" t="str">
        <f t="shared" si="46"/>
        <v>Wh-A</v>
      </c>
      <c r="G1000" s="4">
        <v>0</v>
      </c>
      <c r="H1000" s="4">
        <v>90</v>
      </c>
      <c r="I1000" s="3">
        <v>316.87</v>
      </c>
      <c r="J1000" t="s">
        <v>12064</v>
      </c>
      <c r="K1000" t="str">
        <f t="shared" si="47"/>
        <v>Low Stock - Reorder</v>
      </c>
    </row>
    <row r="1001" spans="1:11" x14ac:dyDescent="0.3">
      <c r="A1001" t="s">
        <v>13761</v>
      </c>
      <c r="B1001" t="s">
        <v>12645</v>
      </c>
      <c r="C1001" s="5" t="str">
        <f t="shared" si="45"/>
        <v>Chance</v>
      </c>
      <c r="D1001" t="s">
        <v>12042</v>
      </c>
      <c r="E1001" s="5" t="str">
        <f t="shared" si="46"/>
        <v>Wh-A</v>
      </c>
      <c r="F1001">
        <v>741</v>
      </c>
      <c r="G1001" s="4">
        <v>741</v>
      </c>
      <c r="H1001" s="4">
        <v>147</v>
      </c>
      <c r="I1001" s="3">
        <v>14.64</v>
      </c>
      <c r="J1001" t="s">
        <v>12516</v>
      </c>
      <c r="K1001" t="str">
        <f t="shared" si="47"/>
        <v>Healthy Stock</v>
      </c>
    </row>
    <row r="1002" spans="1:11" x14ac:dyDescent="0.3">
      <c r="A1002" t="s">
        <v>13762</v>
      </c>
      <c r="B1002" t="s">
        <v>13763</v>
      </c>
      <c r="C1002" s="5" t="str">
        <f t="shared" si="45"/>
        <v>Issue</v>
      </c>
      <c r="D1002" t="s">
        <v>12038</v>
      </c>
      <c r="E1002" s="5" t="str">
        <f t="shared" si="46"/>
        <v>Wh-C</v>
      </c>
      <c r="F1002">
        <v>360</v>
      </c>
      <c r="G1002" s="4">
        <v>360</v>
      </c>
      <c r="H1002" s="4">
        <v>84</v>
      </c>
      <c r="I1002" s="3">
        <v>211.94</v>
      </c>
      <c r="J1002" t="s">
        <v>12361</v>
      </c>
      <c r="K1002" t="str">
        <f t="shared" si="47"/>
        <v>Healthy Stock</v>
      </c>
    </row>
    <row r="1003" spans="1:11" x14ac:dyDescent="0.3">
      <c r="A1003" t="s">
        <v>13764</v>
      </c>
      <c r="B1003" t="s">
        <v>12699</v>
      </c>
      <c r="C1003" s="5" t="str">
        <f t="shared" si="45"/>
        <v>Left</v>
      </c>
      <c r="D1003" t="s">
        <v>12034</v>
      </c>
      <c r="E1003" s="5" t="str">
        <f t="shared" si="46"/>
        <v>Wh-B</v>
      </c>
      <c r="F1003">
        <v>959</v>
      </c>
      <c r="G1003" s="4">
        <v>959</v>
      </c>
      <c r="H1003" s="4">
        <v>154</v>
      </c>
      <c r="I1003" s="3">
        <v>496.84</v>
      </c>
      <c r="J1003" t="s">
        <v>12106</v>
      </c>
      <c r="K1003" t="str">
        <f t="shared" si="47"/>
        <v>Healthy Stock</v>
      </c>
    </row>
    <row r="1004" spans="1:11" x14ac:dyDescent="0.3">
      <c r="A1004" t="s">
        <v>13765</v>
      </c>
      <c r="B1004" t="s">
        <v>12773</v>
      </c>
      <c r="C1004" s="5" t="str">
        <f t="shared" si="45"/>
        <v>Recent</v>
      </c>
      <c r="D1004" t="s">
        <v>12060</v>
      </c>
      <c r="E1004" s="5" t="str">
        <f t="shared" si="46"/>
        <v>Wh-A</v>
      </c>
      <c r="F1004">
        <v>65</v>
      </c>
      <c r="G1004" s="4">
        <v>65</v>
      </c>
      <c r="H1004" s="4">
        <v>144</v>
      </c>
      <c r="I1004" s="3">
        <v>102.99</v>
      </c>
      <c r="J1004" t="s">
        <v>12343</v>
      </c>
      <c r="K1004" t="str">
        <f t="shared" si="47"/>
        <v>Low Stock - Reorder</v>
      </c>
    </row>
    <row r="1005" spans="1:11" x14ac:dyDescent="0.3">
      <c r="A1005" t="s">
        <v>13766</v>
      </c>
      <c r="B1005" t="s">
        <v>12438</v>
      </c>
      <c r="C1005" s="5" t="str">
        <f t="shared" si="45"/>
        <v>Pm</v>
      </c>
      <c r="D1005" t="s">
        <v>12042</v>
      </c>
      <c r="E1005" s="5" t="str">
        <f t="shared" si="46"/>
        <v>Wh-A</v>
      </c>
      <c r="F1005">
        <v>765</v>
      </c>
      <c r="G1005" s="4">
        <v>765</v>
      </c>
      <c r="H1005" s="4">
        <v>105</v>
      </c>
      <c r="I1005" s="3">
        <v>418.59</v>
      </c>
      <c r="J1005" t="s">
        <v>12061</v>
      </c>
      <c r="K1005" t="str">
        <f t="shared" si="47"/>
        <v>Healthy Stock</v>
      </c>
    </row>
    <row r="1006" spans="1:11" x14ac:dyDescent="0.3">
      <c r="A1006" t="s">
        <v>13767</v>
      </c>
      <c r="B1006" t="s">
        <v>12737</v>
      </c>
      <c r="C1006" s="5" t="str">
        <f t="shared" si="45"/>
        <v>Shake</v>
      </c>
      <c r="D1006" t="s">
        <v>12060</v>
      </c>
      <c r="E1006" s="5" t="str">
        <f t="shared" si="46"/>
        <v>Wh-A</v>
      </c>
      <c r="G1006" s="4">
        <v>0</v>
      </c>
      <c r="H1006" s="4">
        <v>163</v>
      </c>
      <c r="I1006" s="3">
        <v>241.02</v>
      </c>
      <c r="J1006" t="s">
        <v>12519</v>
      </c>
      <c r="K1006" t="str">
        <f t="shared" si="47"/>
        <v>Low Stock - Reorder</v>
      </c>
    </row>
    <row r="1007" spans="1:11" x14ac:dyDescent="0.3">
      <c r="A1007" t="s">
        <v>13768</v>
      </c>
      <c r="B1007" t="s">
        <v>13769</v>
      </c>
      <c r="C1007" s="5" t="str">
        <f t="shared" si="45"/>
        <v>Serious</v>
      </c>
      <c r="D1007" t="s">
        <v>12042</v>
      </c>
      <c r="E1007" s="5" t="str">
        <f t="shared" si="46"/>
        <v>Wh-A</v>
      </c>
      <c r="G1007" s="4">
        <v>0</v>
      </c>
      <c r="H1007" s="4">
        <v>104</v>
      </c>
      <c r="I1007" s="3">
        <v>369.37</v>
      </c>
      <c r="J1007" t="s">
        <v>12596</v>
      </c>
      <c r="K1007" t="str">
        <f t="shared" si="47"/>
        <v>Low Stock - Reorder</v>
      </c>
    </row>
    <row r="1008" spans="1:11" x14ac:dyDescent="0.3">
      <c r="A1008" t="s">
        <v>13770</v>
      </c>
      <c r="B1008" t="s">
        <v>12306</v>
      </c>
      <c r="C1008" s="5" t="str">
        <f t="shared" si="45"/>
        <v>Tree</v>
      </c>
      <c r="D1008" t="s">
        <v>12034</v>
      </c>
      <c r="E1008" s="5" t="str">
        <f t="shared" si="46"/>
        <v>Wh-B</v>
      </c>
      <c r="G1008" s="4">
        <v>0</v>
      </c>
      <c r="H1008" s="4">
        <v>52</v>
      </c>
      <c r="I1008" s="3">
        <v>264.88</v>
      </c>
      <c r="J1008" t="s">
        <v>12138</v>
      </c>
      <c r="K1008" t="str">
        <f t="shared" si="47"/>
        <v>Low Stock - Reorder</v>
      </c>
    </row>
    <row r="1009" spans="1:11" x14ac:dyDescent="0.3">
      <c r="A1009" t="s">
        <v>13771</v>
      </c>
      <c r="B1009" t="s">
        <v>34</v>
      </c>
      <c r="C1009" s="5" t="str">
        <f t="shared" si="45"/>
        <v>North</v>
      </c>
      <c r="D1009" t="s">
        <v>12038</v>
      </c>
      <c r="E1009" s="5" t="str">
        <f t="shared" si="46"/>
        <v>Wh-C</v>
      </c>
      <c r="F1009">
        <v>254</v>
      </c>
      <c r="G1009" s="4">
        <v>254</v>
      </c>
      <c r="H1009" s="4">
        <v>188</v>
      </c>
      <c r="I1009" s="3">
        <v>467.84</v>
      </c>
      <c r="J1009" t="s">
        <v>12120</v>
      </c>
      <c r="K1009" t="str">
        <f t="shared" si="47"/>
        <v>Healthy Stock</v>
      </c>
    </row>
    <row r="1010" spans="1:11" x14ac:dyDescent="0.3">
      <c r="A1010" t="s">
        <v>13772</v>
      </c>
      <c r="B1010" t="s">
        <v>12606</v>
      </c>
      <c r="C1010" s="5" t="str">
        <f t="shared" si="45"/>
        <v>City</v>
      </c>
      <c r="D1010" t="s">
        <v>12060</v>
      </c>
      <c r="E1010" s="5" t="str">
        <f t="shared" si="46"/>
        <v>Wh-A</v>
      </c>
      <c r="F1010">
        <v>817</v>
      </c>
      <c r="G1010" s="4">
        <v>817</v>
      </c>
      <c r="H1010" s="4">
        <v>88</v>
      </c>
      <c r="I1010" s="3">
        <v>329.08</v>
      </c>
      <c r="J1010" t="s">
        <v>12077</v>
      </c>
      <c r="K1010" t="str">
        <f t="shared" si="47"/>
        <v>Healthy Stock</v>
      </c>
    </row>
    <row r="1011" spans="1:11" x14ac:dyDescent="0.3">
      <c r="A1011" t="s">
        <v>13773</v>
      </c>
      <c r="B1011" t="s">
        <v>13774</v>
      </c>
      <c r="C1011" s="5" t="str">
        <f t="shared" si="45"/>
        <v>Ever</v>
      </c>
      <c r="D1011" t="s">
        <v>12034</v>
      </c>
      <c r="E1011" s="5" t="str">
        <f t="shared" si="46"/>
        <v>Wh-B</v>
      </c>
      <c r="G1011" s="4">
        <v>0</v>
      </c>
      <c r="H1011" s="4">
        <v>134</v>
      </c>
      <c r="I1011" s="3">
        <v>229.19</v>
      </c>
      <c r="J1011" t="s">
        <v>12239</v>
      </c>
      <c r="K1011" t="str">
        <f t="shared" si="47"/>
        <v>Low Stock - Reorder</v>
      </c>
    </row>
    <row r="1012" spans="1:11" x14ac:dyDescent="0.3">
      <c r="A1012" t="s">
        <v>13775</v>
      </c>
      <c r="B1012" t="s">
        <v>13776</v>
      </c>
      <c r="C1012" s="5" t="str">
        <f t="shared" si="45"/>
        <v>Less</v>
      </c>
      <c r="D1012" t="s">
        <v>12038</v>
      </c>
      <c r="E1012" s="5" t="str">
        <f t="shared" si="46"/>
        <v>Wh-C</v>
      </c>
      <c r="F1012">
        <v>865</v>
      </c>
      <c r="G1012" s="4">
        <v>865</v>
      </c>
      <c r="H1012" s="4">
        <v>174</v>
      </c>
      <c r="I1012" s="3">
        <v>397.09</v>
      </c>
      <c r="J1012" t="s">
        <v>12080</v>
      </c>
      <c r="K1012" t="str">
        <f t="shared" si="47"/>
        <v>Healthy Stock</v>
      </c>
    </row>
    <row r="1013" spans="1:11" x14ac:dyDescent="0.3">
      <c r="A1013" t="s">
        <v>13777</v>
      </c>
      <c r="B1013" t="s">
        <v>12699</v>
      </c>
      <c r="C1013" s="5" t="str">
        <f t="shared" si="45"/>
        <v>Left</v>
      </c>
      <c r="D1013" t="s">
        <v>12038</v>
      </c>
      <c r="E1013" s="5" t="str">
        <f t="shared" si="46"/>
        <v>Wh-C</v>
      </c>
      <c r="G1013" s="4">
        <v>0</v>
      </c>
      <c r="H1013" s="4">
        <v>135</v>
      </c>
      <c r="I1013" s="3">
        <v>61.32</v>
      </c>
      <c r="J1013" t="s">
        <v>12743</v>
      </c>
      <c r="K1013" t="str">
        <f t="shared" si="47"/>
        <v>Low Stock - Reorder</v>
      </c>
    </row>
    <row r="1014" spans="1:11" x14ac:dyDescent="0.3">
      <c r="A1014" t="s">
        <v>13778</v>
      </c>
      <c r="B1014" t="s">
        <v>12745</v>
      </c>
      <c r="C1014" s="5" t="str">
        <f t="shared" si="45"/>
        <v>Grow</v>
      </c>
      <c r="D1014" t="s">
        <v>12038</v>
      </c>
      <c r="E1014" s="5" t="str">
        <f t="shared" si="46"/>
        <v>Wh-C</v>
      </c>
      <c r="G1014" s="4">
        <v>0</v>
      </c>
      <c r="H1014" s="4">
        <v>89</v>
      </c>
      <c r="I1014" s="3">
        <v>469.97</v>
      </c>
      <c r="J1014" t="s">
        <v>12147</v>
      </c>
      <c r="K1014" t="str">
        <f t="shared" si="47"/>
        <v>Low Stock - Reorder</v>
      </c>
    </row>
    <row r="1015" spans="1:11" x14ac:dyDescent="0.3">
      <c r="A1015" t="s">
        <v>13779</v>
      </c>
      <c r="B1015" t="s">
        <v>13710</v>
      </c>
      <c r="C1015" s="5" t="str">
        <f t="shared" si="45"/>
        <v>Education</v>
      </c>
      <c r="D1015" t="s">
        <v>12060</v>
      </c>
      <c r="E1015" s="5" t="str">
        <f t="shared" si="46"/>
        <v>Wh-A</v>
      </c>
      <c r="F1015">
        <v>554</v>
      </c>
      <c r="G1015" s="4">
        <v>554</v>
      </c>
      <c r="H1015" s="4">
        <v>121</v>
      </c>
      <c r="I1015" s="3">
        <v>386.95</v>
      </c>
      <c r="J1015" t="s">
        <v>12111</v>
      </c>
      <c r="K1015" t="str">
        <f t="shared" si="47"/>
        <v>Healthy Stock</v>
      </c>
    </row>
    <row r="1016" spans="1:11" x14ac:dyDescent="0.3">
      <c r="A1016" t="s">
        <v>13780</v>
      </c>
      <c r="B1016" t="s">
        <v>13781</v>
      </c>
      <c r="C1016" s="5" t="str">
        <f t="shared" si="45"/>
        <v>Cold</v>
      </c>
      <c r="D1016" t="s">
        <v>12038</v>
      </c>
      <c r="E1016" s="5" t="str">
        <f t="shared" si="46"/>
        <v>Wh-C</v>
      </c>
      <c r="F1016">
        <v>819</v>
      </c>
      <c r="G1016" s="4">
        <v>819</v>
      </c>
      <c r="H1016" s="4">
        <v>200</v>
      </c>
      <c r="I1016" s="3">
        <v>285.06</v>
      </c>
      <c r="J1016" t="s">
        <v>12711</v>
      </c>
      <c r="K1016" t="str">
        <f t="shared" si="47"/>
        <v>Healthy Stock</v>
      </c>
    </row>
    <row r="1017" spans="1:11" x14ac:dyDescent="0.3">
      <c r="A1017" t="s">
        <v>13782</v>
      </c>
      <c r="B1017" t="s">
        <v>13783</v>
      </c>
      <c r="C1017" s="5" t="str">
        <f t="shared" si="45"/>
        <v>Understand</v>
      </c>
      <c r="D1017" t="s">
        <v>12042</v>
      </c>
      <c r="E1017" s="5" t="str">
        <f t="shared" si="46"/>
        <v>Wh-A</v>
      </c>
      <c r="F1017">
        <v>124</v>
      </c>
      <c r="G1017" s="4">
        <v>124</v>
      </c>
      <c r="H1017" s="4">
        <v>182</v>
      </c>
      <c r="I1017" s="3">
        <v>33.159999999999997</v>
      </c>
      <c r="J1017" t="s">
        <v>12039</v>
      </c>
      <c r="K1017" t="str">
        <f t="shared" si="47"/>
        <v>Low Stock - Reorder</v>
      </c>
    </row>
    <row r="1018" spans="1:11" x14ac:dyDescent="0.3">
      <c r="A1018" t="s">
        <v>13784</v>
      </c>
      <c r="B1018" t="s">
        <v>12548</v>
      </c>
      <c r="C1018" s="5" t="str">
        <f t="shared" si="45"/>
        <v>Someone</v>
      </c>
      <c r="D1018" t="s">
        <v>12042</v>
      </c>
      <c r="E1018" s="5" t="str">
        <f t="shared" si="46"/>
        <v>Wh-A</v>
      </c>
      <c r="G1018" s="4">
        <v>0</v>
      </c>
      <c r="H1018" s="4">
        <v>195</v>
      </c>
      <c r="I1018" s="3">
        <v>298.35000000000002</v>
      </c>
      <c r="J1018" t="s">
        <v>12222</v>
      </c>
      <c r="K1018" t="str">
        <f t="shared" si="47"/>
        <v>Low Stock - Reorder</v>
      </c>
    </row>
    <row r="1019" spans="1:11" x14ac:dyDescent="0.3">
      <c r="A1019" t="s">
        <v>13785</v>
      </c>
      <c r="B1019" t="s">
        <v>12846</v>
      </c>
      <c r="C1019" s="5" t="str">
        <f t="shared" si="45"/>
        <v>Investment</v>
      </c>
      <c r="D1019" t="s">
        <v>12034</v>
      </c>
      <c r="E1019" s="5" t="str">
        <f t="shared" si="46"/>
        <v>Wh-B</v>
      </c>
      <c r="G1019" s="4">
        <v>0</v>
      </c>
      <c r="H1019" s="4">
        <v>137</v>
      </c>
      <c r="I1019" s="3">
        <v>41.75</v>
      </c>
      <c r="J1019" t="s">
        <v>12080</v>
      </c>
      <c r="K1019" t="str">
        <f t="shared" si="47"/>
        <v>Low Stock - Reorder</v>
      </c>
    </row>
    <row r="1020" spans="1:11" x14ac:dyDescent="0.3">
      <c r="A1020" t="s">
        <v>13786</v>
      </c>
      <c r="B1020" t="s">
        <v>13198</v>
      </c>
      <c r="C1020" s="5" t="str">
        <f t="shared" si="45"/>
        <v>Partner</v>
      </c>
      <c r="D1020" t="s">
        <v>12034</v>
      </c>
      <c r="E1020" s="5" t="str">
        <f t="shared" si="46"/>
        <v>Wh-B</v>
      </c>
      <c r="F1020">
        <v>531</v>
      </c>
      <c r="G1020" s="4">
        <v>531</v>
      </c>
      <c r="H1020" s="4">
        <v>86</v>
      </c>
      <c r="I1020" s="3">
        <v>39.950000000000003</v>
      </c>
      <c r="J1020" t="s">
        <v>12094</v>
      </c>
      <c r="K1020" t="str">
        <f t="shared" si="47"/>
        <v>Healthy Stock</v>
      </c>
    </row>
    <row r="1021" spans="1:11" x14ac:dyDescent="0.3">
      <c r="A1021" t="s">
        <v>13787</v>
      </c>
      <c r="B1021" t="s">
        <v>12955</v>
      </c>
      <c r="C1021" s="5" t="str">
        <f t="shared" si="45"/>
        <v>Example</v>
      </c>
      <c r="D1021" t="s">
        <v>12042</v>
      </c>
      <c r="E1021" s="5" t="str">
        <f t="shared" si="46"/>
        <v>Wh-A</v>
      </c>
      <c r="G1021" s="4">
        <v>0</v>
      </c>
      <c r="H1021" s="4">
        <v>97</v>
      </c>
      <c r="I1021" s="3">
        <v>244.95</v>
      </c>
      <c r="J1021" t="s">
        <v>12106</v>
      </c>
      <c r="K1021" t="str">
        <f t="shared" si="47"/>
        <v>Low Stock - Reorder</v>
      </c>
    </row>
    <row r="1022" spans="1:11" x14ac:dyDescent="0.3">
      <c r="A1022" t="s">
        <v>13788</v>
      </c>
      <c r="B1022" t="s">
        <v>13789</v>
      </c>
      <c r="C1022" s="5" t="str">
        <f t="shared" si="45"/>
        <v>Guess</v>
      </c>
      <c r="D1022" t="s">
        <v>12042</v>
      </c>
      <c r="E1022" s="5" t="str">
        <f t="shared" si="46"/>
        <v>Wh-A</v>
      </c>
      <c r="F1022">
        <v>814</v>
      </c>
      <c r="G1022" s="4">
        <v>814</v>
      </c>
      <c r="H1022" s="4">
        <v>64</v>
      </c>
      <c r="I1022" s="3">
        <v>126.51</v>
      </c>
      <c r="J1022" t="s">
        <v>12222</v>
      </c>
      <c r="K1022" t="str">
        <f t="shared" si="47"/>
        <v>Healthy Stock</v>
      </c>
    </row>
    <row r="1023" spans="1:11" x14ac:dyDescent="0.3">
      <c r="A1023" t="s">
        <v>13790</v>
      </c>
      <c r="B1023" t="s">
        <v>12363</v>
      </c>
      <c r="C1023" s="5" t="str">
        <f t="shared" si="45"/>
        <v>Site</v>
      </c>
      <c r="D1023" t="s">
        <v>12034</v>
      </c>
      <c r="E1023" s="5" t="str">
        <f t="shared" si="46"/>
        <v>Wh-B</v>
      </c>
      <c r="F1023">
        <v>649</v>
      </c>
      <c r="G1023" s="4">
        <v>649</v>
      </c>
      <c r="H1023" s="4">
        <v>142</v>
      </c>
      <c r="I1023" s="3">
        <v>191.42</v>
      </c>
      <c r="J1023" t="s">
        <v>12352</v>
      </c>
      <c r="K1023" t="str">
        <f t="shared" si="47"/>
        <v>Healthy Stock</v>
      </c>
    </row>
    <row r="1024" spans="1:11" x14ac:dyDescent="0.3">
      <c r="A1024" t="s">
        <v>13791</v>
      </c>
      <c r="B1024" t="s">
        <v>13236</v>
      </c>
      <c r="C1024" s="5" t="str">
        <f t="shared" si="45"/>
        <v>Out</v>
      </c>
      <c r="D1024" t="s">
        <v>12042</v>
      </c>
      <c r="E1024" s="5" t="str">
        <f t="shared" si="46"/>
        <v>Wh-A</v>
      </c>
      <c r="F1024">
        <v>934</v>
      </c>
      <c r="G1024" s="4">
        <v>934</v>
      </c>
      <c r="H1024" s="4">
        <v>130</v>
      </c>
      <c r="I1024" s="3">
        <v>315.14</v>
      </c>
      <c r="J1024" t="s">
        <v>12097</v>
      </c>
      <c r="K1024" t="str">
        <f t="shared" si="47"/>
        <v>Healthy Stock</v>
      </c>
    </row>
    <row r="1025" spans="1:11" x14ac:dyDescent="0.3">
      <c r="A1025" t="s">
        <v>13792</v>
      </c>
      <c r="B1025" t="s">
        <v>13000</v>
      </c>
      <c r="C1025" s="5" t="str">
        <f t="shared" si="45"/>
        <v>Threat</v>
      </c>
      <c r="D1025" t="s">
        <v>12042</v>
      </c>
      <c r="E1025" s="5" t="str">
        <f t="shared" si="46"/>
        <v>Wh-A</v>
      </c>
      <c r="G1025" s="4">
        <v>0</v>
      </c>
      <c r="H1025" s="4">
        <v>68</v>
      </c>
      <c r="I1025" s="3">
        <v>74.38</v>
      </c>
      <c r="J1025" t="s">
        <v>12162</v>
      </c>
      <c r="K1025" t="str">
        <f t="shared" si="47"/>
        <v>Low Stock - Reorder</v>
      </c>
    </row>
    <row r="1026" spans="1:11" x14ac:dyDescent="0.3">
      <c r="A1026" t="s">
        <v>13793</v>
      </c>
      <c r="B1026" t="s">
        <v>12319</v>
      </c>
      <c r="C1026" s="5" t="str">
        <f t="shared" ref="C1026:C1089" si="48">PROPER(TRIM(B1026))</f>
        <v>In</v>
      </c>
      <c r="D1026" t="s">
        <v>12034</v>
      </c>
      <c r="E1026" s="5" t="str">
        <f t="shared" ref="E1026:E1089" si="49">PROPER(TRIM(D1026))</f>
        <v>Wh-B</v>
      </c>
      <c r="F1026">
        <v>560</v>
      </c>
      <c r="G1026" s="4">
        <v>560</v>
      </c>
      <c r="H1026" s="4">
        <v>190</v>
      </c>
      <c r="I1026" s="3">
        <v>445.34</v>
      </c>
      <c r="J1026" t="s">
        <v>12500</v>
      </c>
      <c r="K1026" t="str">
        <f t="shared" ref="K1026:K1089" si="50">IF(OR(ISBLANK(G1026), G1026&lt;=H1026), "Low Stock - Reorder", "Healthy Stock")</f>
        <v>Healthy Stock</v>
      </c>
    </row>
    <row r="1027" spans="1:11" x14ac:dyDescent="0.3">
      <c r="A1027" t="s">
        <v>13794</v>
      </c>
      <c r="B1027" t="s">
        <v>12972</v>
      </c>
      <c r="C1027" s="5" t="str">
        <f t="shared" si="48"/>
        <v>Perhaps</v>
      </c>
      <c r="D1027" t="s">
        <v>12042</v>
      </c>
      <c r="E1027" s="5" t="str">
        <f t="shared" si="49"/>
        <v>Wh-A</v>
      </c>
      <c r="F1027">
        <v>780</v>
      </c>
      <c r="G1027" s="4">
        <v>780</v>
      </c>
      <c r="H1027" s="4">
        <v>184</v>
      </c>
      <c r="I1027" s="3">
        <v>38.950000000000003</v>
      </c>
      <c r="J1027" t="s">
        <v>12844</v>
      </c>
      <c r="K1027" t="str">
        <f t="shared" si="50"/>
        <v>Healthy Stock</v>
      </c>
    </row>
    <row r="1028" spans="1:11" x14ac:dyDescent="0.3">
      <c r="A1028" t="s">
        <v>13795</v>
      </c>
      <c r="B1028" t="s">
        <v>13796</v>
      </c>
      <c r="C1028" s="5" t="str">
        <f t="shared" si="48"/>
        <v>Personal</v>
      </c>
      <c r="D1028" t="s">
        <v>12042</v>
      </c>
      <c r="E1028" s="5" t="str">
        <f t="shared" si="49"/>
        <v>Wh-A</v>
      </c>
      <c r="G1028" s="4">
        <v>0</v>
      </c>
      <c r="H1028" s="4">
        <v>94</v>
      </c>
      <c r="I1028" s="3">
        <v>457.47</v>
      </c>
      <c r="J1028" t="s">
        <v>12236</v>
      </c>
      <c r="K1028" t="str">
        <f t="shared" si="50"/>
        <v>Low Stock - Reorder</v>
      </c>
    </row>
    <row r="1029" spans="1:11" x14ac:dyDescent="0.3">
      <c r="A1029" t="s">
        <v>13797</v>
      </c>
      <c r="B1029" t="s">
        <v>13798</v>
      </c>
      <c r="C1029" s="5" t="str">
        <f t="shared" si="48"/>
        <v>Attack</v>
      </c>
      <c r="D1029" t="s">
        <v>12042</v>
      </c>
      <c r="E1029" s="5" t="str">
        <f t="shared" si="49"/>
        <v>Wh-A</v>
      </c>
      <c r="F1029">
        <v>26</v>
      </c>
      <c r="G1029" s="4">
        <v>26</v>
      </c>
      <c r="H1029" s="4">
        <v>155</v>
      </c>
      <c r="I1029" s="3">
        <v>258.11</v>
      </c>
      <c r="J1029" t="s">
        <v>12142</v>
      </c>
      <c r="K1029" t="str">
        <f t="shared" si="50"/>
        <v>Low Stock - Reorder</v>
      </c>
    </row>
    <row r="1030" spans="1:11" x14ac:dyDescent="0.3">
      <c r="A1030" t="s">
        <v>13799</v>
      </c>
      <c r="B1030" t="s">
        <v>13103</v>
      </c>
      <c r="C1030" s="5" t="str">
        <f t="shared" si="48"/>
        <v>Manage</v>
      </c>
      <c r="D1030" t="s">
        <v>12038</v>
      </c>
      <c r="E1030" s="5" t="str">
        <f t="shared" si="49"/>
        <v>Wh-C</v>
      </c>
      <c r="G1030" s="4">
        <v>0</v>
      </c>
      <c r="H1030" s="4">
        <v>116</v>
      </c>
      <c r="I1030" s="3">
        <v>392.12</v>
      </c>
      <c r="J1030" t="s">
        <v>12207</v>
      </c>
      <c r="K1030" t="str">
        <f t="shared" si="50"/>
        <v>Low Stock - Reorder</v>
      </c>
    </row>
    <row r="1031" spans="1:11" x14ac:dyDescent="0.3">
      <c r="A1031" t="s">
        <v>13800</v>
      </c>
      <c r="B1031" t="s">
        <v>12315</v>
      </c>
      <c r="C1031" s="5" t="str">
        <f t="shared" si="48"/>
        <v>Approach</v>
      </c>
      <c r="D1031" t="s">
        <v>12034</v>
      </c>
      <c r="E1031" s="5" t="str">
        <f t="shared" si="49"/>
        <v>Wh-B</v>
      </c>
      <c r="G1031" s="4">
        <v>0</v>
      </c>
      <c r="H1031" s="4">
        <v>84</v>
      </c>
      <c r="I1031" s="3">
        <v>390.89</v>
      </c>
      <c r="J1031" t="s">
        <v>12313</v>
      </c>
      <c r="K1031" t="str">
        <f t="shared" si="50"/>
        <v>Low Stock - Reorder</v>
      </c>
    </row>
    <row r="1032" spans="1:11" x14ac:dyDescent="0.3">
      <c r="A1032" t="s">
        <v>13801</v>
      </c>
      <c r="B1032" t="s">
        <v>13802</v>
      </c>
      <c r="C1032" s="5" t="str">
        <f t="shared" si="48"/>
        <v>Look</v>
      </c>
      <c r="D1032" t="s">
        <v>12034</v>
      </c>
      <c r="E1032" s="5" t="str">
        <f t="shared" si="49"/>
        <v>Wh-B</v>
      </c>
      <c r="G1032" s="4">
        <v>0</v>
      </c>
      <c r="H1032" s="4">
        <v>176</v>
      </c>
      <c r="I1032" s="3">
        <v>427.57</v>
      </c>
      <c r="J1032" t="s">
        <v>12200</v>
      </c>
      <c r="K1032" t="str">
        <f t="shared" si="50"/>
        <v>Low Stock - Reorder</v>
      </c>
    </row>
    <row r="1033" spans="1:11" x14ac:dyDescent="0.3">
      <c r="A1033" t="s">
        <v>13803</v>
      </c>
      <c r="B1033" t="s">
        <v>13804</v>
      </c>
      <c r="C1033" s="5" t="str">
        <f t="shared" si="48"/>
        <v>Participant</v>
      </c>
      <c r="D1033" t="s">
        <v>12034</v>
      </c>
      <c r="E1033" s="5" t="str">
        <f t="shared" si="49"/>
        <v>Wh-B</v>
      </c>
      <c r="F1033">
        <v>794</v>
      </c>
      <c r="G1033" s="4">
        <v>794</v>
      </c>
      <c r="H1033" s="4">
        <v>200</v>
      </c>
      <c r="I1033" s="3">
        <v>42.58</v>
      </c>
      <c r="J1033" t="s">
        <v>12142</v>
      </c>
      <c r="K1033" t="str">
        <f t="shared" si="50"/>
        <v>Healthy Stock</v>
      </c>
    </row>
    <row r="1034" spans="1:11" x14ac:dyDescent="0.3">
      <c r="A1034" t="s">
        <v>13805</v>
      </c>
      <c r="B1034" t="s">
        <v>13806</v>
      </c>
      <c r="C1034" s="5" t="str">
        <f t="shared" si="48"/>
        <v>Successful</v>
      </c>
      <c r="D1034" t="s">
        <v>12060</v>
      </c>
      <c r="E1034" s="5" t="str">
        <f t="shared" si="49"/>
        <v>Wh-A</v>
      </c>
      <c r="G1034" s="4">
        <v>0</v>
      </c>
      <c r="H1034" s="4">
        <v>109</v>
      </c>
      <c r="I1034" s="3">
        <v>258.68</v>
      </c>
      <c r="J1034" t="s">
        <v>12219</v>
      </c>
      <c r="K1034" t="str">
        <f t="shared" si="50"/>
        <v>Low Stock - Reorder</v>
      </c>
    </row>
    <row r="1035" spans="1:11" x14ac:dyDescent="0.3">
      <c r="A1035" t="s">
        <v>13807</v>
      </c>
      <c r="B1035" t="s">
        <v>13245</v>
      </c>
      <c r="C1035" s="5" t="str">
        <f t="shared" si="48"/>
        <v>Represent</v>
      </c>
      <c r="D1035" t="s">
        <v>12034</v>
      </c>
      <c r="E1035" s="5" t="str">
        <f t="shared" si="49"/>
        <v>Wh-B</v>
      </c>
      <c r="G1035" s="4">
        <v>0</v>
      </c>
      <c r="H1035" s="4">
        <v>195</v>
      </c>
      <c r="I1035" s="3">
        <v>484.44</v>
      </c>
      <c r="J1035" t="s">
        <v>12352</v>
      </c>
      <c r="K1035" t="str">
        <f t="shared" si="50"/>
        <v>Low Stock - Reorder</v>
      </c>
    </row>
    <row r="1036" spans="1:11" x14ac:dyDescent="0.3">
      <c r="A1036" t="s">
        <v>13808</v>
      </c>
      <c r="B1036" t="s">
        <v>12850</v>
      </c>
      <c r="C1036" s="5" t="str">
        <f t="shared" si="48"/>
        <v>Who</v>
      </c>
      <c r="D1036" t="s">
        <v>12042</v>
      </c>
      <c r="E1036" s="5" t="str">
        <f t="shared" si="49"/>
        <v>Wh-A</v>
      </c>
      <c r="G1036" s="4">
        <v>0</v>
      </c>
      <c r="H1036" s="4">
        <v>95</v>
      </c>
      <c r="I1036" s="3">
        <v>63.04</v>
      </c>
      <c r="J1036" t="s">
        <v>12275</v>
      </c>
      <c r="K1036" t="str">
        <f t="shared" si="50"/>
        <v>Low Stock - Reorder</v>
      </c>
    </row>
    <row r="1037" spans="1:11" x14ac:dyDescent="0.3">
      <c r="A1037" t="s">
        <v>13809</v>
      </c>
      <c r="B1037" t="s">
        <v>12247</v>
      </c>
      <c r="C1037" s="5" t="str">
        <f t="shared" si="48"/>
        <v>End</v>
      </c>
      <c r="D1037" t="s">
        <v>12060</v>
      </c>
      <c r="E1037" s="5" t="str">
        <f t="shared" si="49"/>
        <v>Wh-A</v>
      </c>
      <c r="G1037" s="4">
        <v>0</v>
      </c>
      <c r="H1037" s="4">
        <v>121</v>
      </c>
      <c r="I1037" s="3">
        <v>234.01</v>
      </c>
      <c r="J1037" t="s">
        <v>12135</v>
      </c>
      <c r="K1037" t="str">
        <f t="shared" si="50"/>
        <v>Low Stock - Reorder</v>
      </c>
    </row>
    <row r="1038" spans="1:11" x14ac:dyDescent="0.3">
      <c r="A1038" t="s">
        <v>13810</v>
      </c>
      <c r="B1038" t="s">
        <v>13653</v>
      </c>
      <c r="C1038" s="5" t="str">
        <f t="shared" si="48"/>
        <v>Help</v>
      </c>
      <c r="D1038" t="s">
        <v>12060</v>
      </c>
      <c r="E1038" s="5" t="str">
        <f t="shared" si="49"/>
        <v>Wh-A</v>
      </c>
      <c r="F1038">
        <v>730</v>
      </c>
      <c r="G1038" s="4">
        <v>730</v>
      </c>
      <c r="H1038" s="4">
        <v>76</v>
      </c>
      <c r="I1038" s="3">
        <v>65.91</v>
      </c>
      <c r="J1038" t="s">
        <v>12080</v>
      </c>
      <c r="K1038" t="str">
        <f t="shared" si="50"/>
        <v>Healthy Stock</v>
      </c>
    </row>
    <row r="1039" spans="1:11" x14ac:dyDescent="0.3">
      <c r="A1039" t="s">
        <v>13811</v>
      </c>
      <c r="B1039" t="s">
        <v>13249</v>
      </c>
      <c r="C1039" s="5" t="str">
        <f t="shared" si="48"/>
        <v>Remember</v>
      </c>
      <c r="D1039" t="s">
        <v>12038</v>
      </c>
      <c r="E1039" s="5" t="str">
        <f t="shared" si="49"/>
        <v>Wh-C</v>
      </c>
      <c r="G1039" s="4">
        <v>0</v>
      </c>
      <c r="H1039" s="4">
        <v>129</v>
      </c>
      <c r="I1039" s="3">
        <v>196.89</v>
      </c>
      <c r="J1039" t="s">
        <v>12200</v>
      </c>
      <c r="K1039" t="str">
        <f t="shared" si="50"/>
        <v>Low Stock - Reorder</v>
      </c>
    </row>
    <row r="1040" spans="1:11" x14ac:dyDescent="0.3">
      <c r="A1040" t="s">
        <v>13812</v>
      </c>
      <c r="B1040" t="s">
        <v>13385</v>
      </c>
      <c r="C1040" s="5" t="str">
        <f t="shared" si="48"/>
        <v>Yet</v>
      </c>
      <c r="D1040" t="s">
        <v>12060</v>
      </c>
      <c r="E1040" s="5" t="str">
        <f t="shared" si="49"/>
        <v>Wh-A</v>
      </c>
      <c r="F1040">
        <v>134</v>
      </c>
      <c r="G1040" s="4">
        <v>134</v>
      </c>
      <c r="H1040" s="4">
        <v>77</v>
      </c>
      <c r="I1040" s="3">
        <v>70.8</v>
      </c>
      <c r="J1040" t="s">
        <v>12092</v>
      </c>
      <c r="K1040" t="str">
        <f t="shared" si="50"/>
        <v>Healthy Stock</v>
      </c>
    </row>
    <row r="1041" spans="1:11" x14ac:dyDescent="0.3">
      <c r="A1041" t="s">
        <v>13813</v>
      </c>
      <c r="B1041" t="s">
        <v>12739</v>
      </c>
      <c r="C1041" s="5" t="str">
        <f t="shared" si="48"/>
        <v>Middle</v>
      </c>
      <c r="D1041" t="s">
        <v>12060</v>
      </c>
      <c r="E1041" s="5" t="str">
        <f t="shared" si="49"/>
        <v>Wh-A</v>
      </c>
      <c r="F1041">
        <v>458</v>
      </c>
      <c r="G1041" s="4">
        <v>458</v>
      </c>
      <c r="H1041" s="4">
        <v>128</v>
      </c>
      <c r="I1041" s="3">
        <v>92.98</v>
      </c>
      <c r="J1041" t="s">
        <v>12451</v>
      </c>
      <c r="K1041" t="str">
        <f t="shared" si="50"/>
        <v>Healthy Stock</v>
      </c>
    </row>
    <row r="1042" spans="1:11" x14ac:dyDescent="0.3">
      <c r="A1042" t="s">
        <v>13814</v>
      </c>
      <c r="B1042" t="s">
        <v>12994</v>
      </c>
      <c r="C1042" s="5" t="str">
        <f t="shared" si="48"/>
        <v>Those</v>
      </c>
      <c r="D1042" t="s">
        <v>12034</v>
      </c>
      <c r="E1042" s="5" t="str">
        <f t="shared" si="49"/>
        <v>Wh-B</v>
      </c>
      <c r="G1042" s="4">
        <v>0</v>
      </c>
      <c r="H1042" s="4">
        <v>184</v>
      </c>
      <c r="I1042" s="3">
        <v>274.5</v>
      </c>
      <c r="J1042" t="s">
        <v>12596</v>
      </c>
      <c r="K1042" t="str">
        <f t="shared" si="50"/>
        <v>Low Stock - Reorder</v>
      </c>
    </row>
    <row r="1043" spans="1:11" x14ac:dyDescent="0.3">
      <c r="A1043" t="s">
        <v>13815</v>
      </c>
      <c r="B1043" t="s">
        <v>12321</v>
      </c>
      <c r="C1043" s="5" t="str">
        <f t="shared" si="48"/>
        <v>Pass</v>
      </c>
      <c r="D1043" t="s">
        <v>12060</v>
      </c>
      <c r="E1043" s="5" t="str">
        <f t="shared" si="49"/>
        <v>Wh-A</v>
      </c>
      <c r="G1043" s="4">
        <v>0</v>
      </c>
      <c r="H1043" s="4">
        <v>92</v>
      </c>
      <c r="I1043" s="3">
        <v>16.97</v>
      </c>
      <c r="J1043" t="s">
        <v>12200</v>
      </c>
      <c r="K1043" t="str">
        <f t="shared" si="50"/>
        <v>Low Stock - Reorder</v>
      </c>
    </row>
    <row r="1044" spans="1:11" x14ac:dyDescent="0.3">
      <c r="A1044" t="s">
        <v>13816</v>
      </c>
      <c r="B1044" t="s">
        <v>12780</v>
      </c>
      <c r="C1044" s="5" t="str">
        <f t="shared" si="48"/>
        <v>Light</v>
      </c>
      <c r="D1044" t="s">
        <v>12060</v>
      </c>
      <c r="E1044" s="5" t="str">
        <f t="shared" si="49"/>
        <v>Wh-A</v>
      </c>
      <c r="G1044" s="4">
        <v>0</v>
      </c>
      <c r="H1044" s="4">
        <v>79</v>
      </c>
      <c r="I1044" s="3">
        <v>193.62</v>
      </c>
      <c r="J1044" t="s">
        <v>12442</v>
      </c>
      <c r="K1044" t="str">
        <f t="shared" si="50"/>
        <v>Low Stock - Reorder</v>
      </c>
    </row>
    <row r="1045" spans="1:11" x14ac:dyDescent="0.3">
      <c r="A1045" t="s">
        <v>13817</v>
      </c>
      <c r="B1045" t="s">
        <v>13628</v>
      </c>
      <c r="C1045" s="5" t="str">
        <f t="shared" si="48"/>
        <v>The</v>
      </c>
      <c r="D1045" t="s">
        <v>12042</v>
      </c>
      <c r="E1045" s="5" t="str">
        <f t="shared" si="49"/>
        <v>Wh-A</v>
      </c>
      <c r="G1045" s="4">
        <v>0</v>
      </c>
      <c r="H1045" s="4">
        <v>72</v>
      </c>
      <c r="I1045" s="3">
        <v>278.85000000000002</v>
      </c>
      <c r="J1045" t="s">
        <v>12415</v>
      </c>
      <c r="K1045" t="str">
        <f t="shared" si="50"/>
        <v>Low Stock - Reorder</v>
      </c>
    </row>
    <row r="1046" spans="1:11" x14ac:dyDescent="0.3">
      <c r="A1046" t="s">
        <v>13818</v>
      </c>
      <c r="B1046" t="s">
        <v>13260</v>
      </c>
      <c r="C1046" s="5" t="str">
        <f t="shared" si="48"/>
        <v>Bank</v>
      </c>
      <c r="D1046" t="s">
        <v>12060</v>
      </c>
      <c r="E1046" s="5" t="str">
        <f t="shared" si="49"/>
        <v>Wh-A</v>
      </c>
      <c r="G1046" s="4">
        <v>0</v>
      </c>
      <c r="H1046" s="4">
        <v>107</v>
      </c>
      <c r="I1046" s="3">
        <v>52.95</v>
      </c>
      <c r="J1046" t="s">
        <v>12439</v>
      </c>
      <c r="K1046" t="str">
        <f t="shared" si="50"/>
        <v>Low Stock - Reorder</v>
      </c>
    </row>
    <row r="1047" spans="1:11" x14ac:dyDescent="0.3">
      <c r="A1047" t="s">
        <v>13819</v>
      </c>
      <c r="B1047" t="s">
        <v>13820</v>
      </c>
      <c r="C1047" s="5" t="str">
        <f t="shared" si="48"/>
        <v>Effort</v>
      </c>
      <c r="D1047" t="s">
        <v>12060</v>
      </c>
      <c r="E1047" s="5" t="str">
        <f t="shared" si="49"/>
        <v>Wh-A</v>
      </c>
      <c r="F1047">
        <v>996</v>
      </c>
      <c r="G1047" s="4">
        <v>996</v>
      </c>
      <c r="H1047" s="4">
        <v>167</v>
      </c>
      <c r="I1047" s="3">
        <v>302.97000000000003</v>
      </c>
      <c r="J1047" t="s">
        <v>12123</v>
      </c>
      <c r="K1047" t="str">
        <f t="shared" si="50"/>
        <v>Healthy Stock</v>
      </c>
    </row>
    <row r="1048" spans="1:11" x14ac:dyDescent="0.3">
      <c r="A1048" t="s">
        <v>13821</v>
      </c>
      <c r="B1048" t="s">
        <v>12839</v>
      </c>
      <c r="C1048" s="5" t="str">
        <f t="shared" si="48"/>
        <v>Late</v>
      </c>
      <c r="D1048" t="s">
        <v>12038</v>
      </c>
      <c r="E1048" s="5" t="str">
        <f t="shared" si="49"/>
        <v>Wh-C</v>
      </c>
      <c r="F1048">
        <v>65</v>
      </c>
      <c r="G1048" s="4">
        <v>65</v>
      </c>
      <c r="H1048" s="4">
        <v>151</v>
      </c>
      <c r="I1048" s="3">
        <v>434.38</v>
      </c>
      <c r="J1048" t="s">
        <v>12129</v>
      </c>
      <c r="K1048" t="str">
        <f t="shared" si="50"/>
        <v>Low Stock - Reorder</v>
      </c>
    </row>
    <row r="1049" spans="1:11" x14ac:dyDescent="0.3">
      <c r="A1049" t="s">
        <v>13822</v>
      </c>
      <c r="B1049" t="s">
        <v>13823</v>
      </c>
      <c r="C1049" s="5" t="str">
        <f t="shared" si="48"/>
        <v>Offer</v>
      </c>
      <c r="D1049" t="s">
        <v>12034</v>
      </c>
      <c r="E1049" s="5" t="str">
        <f t="shared" si="49"/>
        <v>Wh-B</v>
      </c>
      <c r="F1049">
        <v>199</v>
      </c>
      <c r="G1049" s="4">
        <v>199</v>
      </c>
      <c r="H1049" s="4">
        <v>69</v>
      </c>
      <c r="I1049" s="3">
        <v>111.59</v>
      </c>
      <c r="J1049" t="s">
        <v>12230</v>
      </c>
      <c r="K1049" t="str">
        <f t="shared" si="50"/>
        <v>Healthy Stock</v>
      </c>
    </row>
    <row r="1050" spans="1:11" x14ac:dyDescent="0.3">
      <c r="A1050" t="s">
        <v>13824</v>
      </c>
      <c r="B1050" t="s">
        <v>13694</v>
      </c>
      <c r="C1050" s="5" t="str">
        <f t="shared" si="48"/>
        <v>There</v>
      </c>
      <c r="D1050" t="s">
        <v>12060</v>
      </c>
      <c r="E1050" s="5" t="str">
        <f t="shared" si="49"/>
        <v>Wh-A</v>
      </c>
      <c r="F1050">
        <v>180</v>
      </c>
      <c r="G1050" s="4">
        <v>180</v>
      </c>
      <c r="H1050" s="4">
        <v>194</v>
      </c>
      <c r="I1050" s="3">
        <v>328.07</v>
      </c>
      <c r="J1050" t="s">
        <v>12215</v>
      </c>
      <c r="K1050" t="str">
        <f t="shared" si="50"/>
        <v>Low Stock - Reorder</v>
      </c>
    </row>
    <row r="1051" spans="1:11" x14ac:dyDescent="0.3">
      <c r="A1051" t="s">
        <v>13825</v>
      </c>
      <c r="B1051" t="s">
        <v>12088</v>
      </c>
      <c r="C1051" s="5" t="str">
        <f t="shared" si="48"/>
        <v>Call</v>
      </c>
      <c r="D1051" t="s">
        <v>12060</v>
      </c>
      <c r="E1051" s="5" t="str">
        <f t="shared" si="49"/>
        <v>Wh-A</v>
      </c>
      <c r="G1051" s="4">
        <v>0</v>
      </c>
      <c r="H1051" s="4">
        <v>51</v>
      </c>
      <c r="I1051" s="3">
        <v>42</v>
      </c>
      <c r="J1051" t="s">
        <v>12361</v>
      </c>
      <c r="K1051" t="str">
        <f t="shared" si="50"/>
        <v>Low Stock - Reorder</v>
      </c>
    </row>
    <row r="1052" spans="1:11" x14ac:dyDescent="0.3">
      <c r="A1052" t="s">
        <v>13826</v>
      </c>
      <c r="B1052" t="s">
        <v>12721</v>
      </c>
      <c r="C1052" s="5" t="str">
        <f t="shared" si="48"/>
        <v>Word</v>
      </c>
      <c r="D1052" t="s">
        <v>12038</v>
      </c>
      <c r="E1052" s="5" t="str">
        <f t="shared" si="49"/>
        <v>Wh-C</v>
      </c>
      <c r="G1052" s="4">
        <v>0</v>
      </c>
      <c r="H1052" s="4">
        <v>71</v>
      </c>
      <c r="I1052" s="3">
        <v>433.33</v>
      </c>
      <c r="J1052" t="s">
        <v>12054</v>
      </c>
      <c r="K1052" t="str">
        <f t="shared" si="50"/>
        <v>Low Stock - Reorder</v>
      </c>
    </row>
    <row r="1053" spans="1:11" x14ac:dyDescent="0.3">
      <c r="A1053" t="s">
        <v>13827</v>
      </c>
      <c r="B1053" t="s">
        <v>12119</v>
      </c>
      <c r="C1053" s="5" t="str">
        <f t="shared" si="48"/>
        <v>Religious</v>
      </c>
      <c r="D1053" t="s">
        <v>12042</v>
      </c>
      <c r="E1053" s="5" t="str">
        <f t="shared" si="49"/>
        <v>Wh-A</v>
      </c>
      <c r="G1053" s="4">
        <v>0</v>
      </c>
      <c r="H1053" s="4">
        <v>176</v>
      </c>
      <c r="I1053" s="3">
        <v>75.7</v>
      </c>
      <c r="J1053" t="s">
        <v>12092</v>
      </c>
      <c r="K1053" t="str">
        <f t="shared" si="50"/>
        <v>Low Stock - Reorder</v>
      </c>
    </row>
    <row r="1054" spans="1:11" x14ac:dyDescent="0.3">
      <c r="A1054" t="s">
        <v>13828</v>
      </c>
      <c r="B1054" t="s">
        <v>13829</v>
      </c>
      <c r="C1054" s="5" t="str">
        <f t="shared" si="48"/>
        <v>Section</v>
      </c>
      <c r="D1054" t="s">
        <v>12034</v>
      </c>
      <c r="E1054" s="5" t="str">
        <f t="shared" si="49"/>
        <v>Wh-B</v>
      </c>
      <c r="G1054" s="4">
        <v>0</v>
      </c>
      <c r="H1054" s="4">
        <v>143</v>
      </c>
      <c r="I1054" s="3">
        <v>29.04</v>
      </c>
      <c r="J1054" t="s">
        <v>12243</v>
      </c>
      <c r="K1054" t="str">
        <f t="shared" si="50"/>
        <v>Low Stock - Reorder</v>
      </c>
    </row>
    <row r="1055" spans="1:11" x14ac:dyDescent="0.3">
      <c r="A1055" t="s">
        <v>13830</v>
      </c>
      <c r="B1055" t="s">
        <v>13831</v>
      </c>
      <c r="C1055" s="5" t="str">
        <f t="shared" si="48"/>
        <v>Eat</v>
      </c>
      <c r="D1055" t="s">
        <v>12060</v>
      </c>
      <c r="E1055" s="5" t="str">
        <f t="shared" si="49"/>
        <v>Wh-A</v>
      </c>
      <c r="F1055">
        <v>444</v>
      </c>
      <c r="G1055" s="4">
        <v>444</v>
      </c>
      <c r="H1055" s="4">
        <v>139</v>
      </c>
      <c r="I1055" s="3">
        <v>118.2</v>
      </c>
      <c r="J1055" t="s">
        <v>12236</v>
      </c>
      <c r="K1055" t="str">
        <f t="shared" si="50"/>
        <v>Healthy Stock</v>
      </c>
    </row>
    <row r="1056" spans="1:11" x14ac:dyDescent="0.3">
      <c r="A1056" t="s">
        <v>13832</v>
      </c>
      <c r="B1056" t="s">
        <v>12342</v>
      </c>
      <c r="C1056" s="5" t="str">
        <f t="shared" si="48"/>
        <v>Until</v>
      </c>
      <c r="D1056" t="s">
        <v>12038</v>
      </c>
      <c r="E1056" s="5" t="str">
        <f t="shared" si="49"/>
        <v>Wh-C</v>
      </c>
      <c r="F1056">
        <v>27</v>
      </c>
      <c r="G1056" s="4">
        <v>27</v>
      </c>
      <c r="H1056" s="4">
        <v>152</v>
      </c>
      <c r="I1056" s="3">
        <v>356.58</v>
      </c>
      <c r="J1056" t="s">
        <v>12332</v>
      </c>
      <c r="K1056" t="str">
        <f t="shared" si="50"/>
        <v>Low Stock - Reorder</v>
      </c>
    </row>
    <row r="1057" spans="1:11" x14ac:dyDescent="0.3">
      <c r="A1057" t="s">
        <v>13833</v>
      </c>
      <c r="B1057" t="s">
        <v>12474</v>
      </c>
      <c r="C1057" s="5" t="str">
        <f t="shared" si="48"/>
        <v>Catch</v>
      </c>
      <c r="D1057" t="s">
        <v>12034</v>
      </c>
      <c r="E1057" s="5" t="str">
        <f t="shared" si="49"/>
        <v>Wh-B</v>
      </c>
      <c r="F1057">
        <v>333</v>
      </c>
      <c r="G1057" s="4">
        <v>333</v>
      </c>
      <c r="H1057" s="4">
        <v>59</v>
      </c>
      <c r="I1057" s="3">
        <v>159.59</v>
      </c>
      <c r="J1057" t="s">
        <v>12070</v>
      </c>
      <c r="K1057" t="str">
        <f t="shared" si="50"/>
        <v>Healthy Stock</v>
      </c>
    </row>
    <row r="1058" spans="1:11" x14ac:dyDescent="0.3">
      <c r="A1058" t="s">
        <v>13834</v>
      </c>
      <c r="B1058" t="s">
        <v>12271</v>
      </c>
      <c r="C1058" s="5" t="str">
        <f t="shared" si="48"/>
        <v>Story</v>
      </c>
      <c r="D1058" t="s">
        <v>12038</v>
      </c>
      <c r="E1058" s="5" t="str">
        <f t="shared" si="49"/>
        <v>Wh-C</v>
      </c>
      <c r="F1058">
        <v>386</v>
      </c>
      <c r="G1058" s="4">
        <v>386</v>
      </c>
      <c r="H1058" s="4">
        <v>174</v>
      </c>
      <c r="I1058" s="3">
        <v>125.91</v>
      </c>
      <c r="J1058" t="s">
        <v>12064</v>
      </c>
      <c r="K1058" t="str">
        <f t="shared" si="50"/>
        <v>Healthy Stock</v>
      </c>
    </row>
    <row r="1059" spans="1:11" x14ac:dyDescent="0.3">
      <c r="A1059" t="s">
        <v>13835</v>
      </c>
      <c r="B1059" t="s">
        <v>13836</v>
      </c>
      <c r="C1059" s="5" t="str">
        <f t="shared" si="48"/>
        <v>Measure</v>
      </c>
      <c r="D1059" t="s">
        <v>12060</v>
      </c>
      <c r="E1059" s="5" t="str">
        <f t="shared" si="49"/>
        <v>Wh-A</v>
      </c>
      <c r="G1059" s="4">
        <v>0</v>
      </c>
      <c r="H1059" s="4">
        <v>75</v>
      </c>
      <c r="I1059" s="3">
        <v>107.44</v>
      </c>
      <c r="J1059" t="s">
        <v>12475</v>
      </c>
      <c r="K1059" t="str">
        <f t="shared" si="50"/>
        <v>Low Stock - Reorder</v>
      </c>
    </row>
    <row r="1060" spans="1:11" x14ac:dyDescent="0.3">
      <c r="A1060" t="s">
        <v>13837</v>
      </c>
      <c r="B1060" t="s">
        <v>13838</v>
      </c>
      <c r="C1060" s="5" t="str">
        <f t="shared" si="48"/>
        <v>Subject</v>
      </c>
      <c r="D1060" t="s">
        <v>12034</v>
      </c>
      <c r="E1060" s="5" t="str">
        <f t="shared" si="49"/>
        <v>Wh-B</v>
      </c>
      <c r="G1060" s="4">
        <v>0</v>
      </c>
      <c r="H1060" s="4">
        <v>163</v>
      </c>
      <c r="I1060" s="3">
        <v>105.49</v>
      </c>
      <c r="J1060" t="s">
        <v>12225</v>
      </c>
      <c r="K1060" t="str">
        <f t="shared" si="50"/>
        <v>Low Stock - Reorder</v>
      </c>
    </row>
    <row r="1061" spans="1:11" x14ac:dyDescent="0.3">
      <c r="A1061" t="s">
        <v>13839</v>
      </c>
      <c r="B1061" t="s">
        <v>13636</v>
      </c>
      <c r="C1061" s="5" t="str">
        <f t="shared" si="48"/>
        <v>Produce</v>
      </c>
      <c r="D1061" t="s">
        <v>12034</v>
      </c>
      <c r="E1061" s="5" t="str">
        <f t="shared" si="49"/>
        <v>Wh-B</v>
      </c>
      <c r="F1061">
        <v>300</v>
      </c>
      <c r="G1061" s="4">
        <v>300</v>
      </c>
      <c r="H1061" s="4">
        <v>172</v>
      </c>
      <c r="I1061" s="3">
        <v>158.15</v>
      </c>
      <c r="J1061" t="s">
        <v>12086</v>
      </c>
      <c r="K1061" t="str">
        <f t="shared" si="50"/>
        <v>Healthy Stock</v>
      </c>
    </row>
    <row r="1062" spans="1:11" x14ac:dyDescent="0.3">
      <c r="A1062" t="s">
        <v>13840</v>
      </c>
      <c r="B1062" t="s">
        <v>13841</v>
      </c>
      <c r="C1062" s="5" t="str">
        <f t="shared" si="48"/>
        <v>Home</v>
      </c>
      <c r="D1062" t="s">
        <v>12034</v>
      </c>
      <c r="E1062" s="5" t="str">
        <f t="shared" si="49"/>
        <v>Wh-B</v>
      </c>
      <c r="G1062" s="4">
        <v>0</v>
      </c>
      <c r="H1062" s="4">
        <v>156</v>
      </c>
      <c r="I1062" s="3">
        <v>172.03</v>
      </c>
      <c r="J1062" t="s">
        <v>12054</v>
      </c>
      <c r="K1062" t="str">
        <f t="shared" si="50"/>
        <v>Low Stock - Reorder</v>
      </c>
    </row>
    <row r="1063" spans="1:11" x14ac:dyDescent="0.3">
      <c r="A1063" t="s">
        <v>13842</v>
      </c>
      <c r="B1063" t="s">
        <v>12815</v>
      </c>
      <c r="C1063" s="5" t="str">
        <f t="shared" si="48"/>
        <v>Community</v>
      </c>
      <c r="D1063" t="s">
        <v>12060</v>
      </c>
      <c r="E1063" s="5" t="str">
        <f t="shared" si="49"/>
        <v>Wh-A</v>
      </c>
      <c r="G1063" s="4">
        <v>0</v>
      </c>
      <c r="H1063" s="4">
        <v>107</v>
      </c>
      <c r="I1063" s="3">
        <v>332.16</v>
      </c>
      <c r="J1063" t="s">
        <v>12035</v>
      </c>
      <c r="K1063" t="str">
        <f t="shared" si="50"/>
        <v>Low Stock - Reorder</v>
      </c>
    </row>
    <row r="1064" spans="1:11" x14ac:dyDescent="0.3">
      <c r="A1064" t="s">
        <v>13843</v>
      </c>
      <c r="B1064" t="s">
        <v>12733</v>
      </c>
      <c r="C1064" s="5" t="str">
        <f t="shared" si="48"/>
        <v>Good</v>
      </c>
      <c r="D1064" t="s">
        <v>12038</v>
      </c>
      <c r="E1064" s="5" t="str">
        <f t="shared" si="49"/>
        <v>Wh-C</v>
      </c>
      <c r="G1064" s="4">
        <v>0</v>
      </c>
      <c r="H1064" s="4">
        <v>101</v>
      </c>
      <c r="I1064" s="3">
        <v>114.54</v>
      </c>
      <c r="J1064" t="s">
        <v>12057</v>
      </c>
      <c r="K1064" t="str">
        <f t="shared" si="50"/>
        <v>Low Stock - Reorder</v>
      </c>
    </row>
    <row r="1065" spans="1:11" x14ac:dyDescent="0.3">
      <c r="A1065" t="s">
        <v>13844</v>
      </c>
      <c r="B1065" t="s">
        <v>12193</v>
      </c>
      <c r="C1065" s="5" t="str">
        <f t="shared" si="48"/>
        <v>Low</v>
      </c>
      <c r="D1065" t="s">
        <v>12038</v>
      </c>
      <c r="E1065" s="5" t="str">
        <f t="shared" si="49"/>
        <v>Wh-C</v>
      </c>
      <c r="F1065">
        <v>894</v>
      </c>
      <c r="G1065" s="4">
        <v>894</v>
      </c>
      <c r="H1065" s="4">
        <v>52</v>
      </c>
      <c r="I1065" s="3">
        <v>18.690000000000001</v>
      </c>
      <c r="J1065" t="s">
        <v>12120</v>
      </c>
      <c r="K1065" t="str">
        <f t="shared" si="50"/>
        <v>Healthy Stock</v>
      </c>
    </row>
    <row r="1066" spans="1:11" x14ac:dyDescent="0.3">
      <c r="A1066" t="s">
        <v>13845</v>
      </c>
      <c r="B1066" t="s">
        <v>13846</v>
      </c>
      <c r="C1066" s="5" t="str">
        <f t="shared" si="48"/>
        <v>Night</v>
      </c>
      <c r="D1066" t="s">
        <v>12038</v>
      </c>
      <c r="E1066" s="5" t="str">
        <f t="shared" si="49"/>
        <v>Wh-C</v>
      </c>
      <c r="G1066" s="4">
        <v>0</v>
      </c>
      <c r="H1066" s="4">
        <v>86</v>
      </c>
      <c r="I1066" s="3">
        <v>342.42</v>
      </c>
      <c r="J1066" t="s">
        <v>12092</v>
      </c>
      <c r="K1066" t="str">
        <f t="shared" si="50"/>
        <v>Low Stock - Reorder</v>
      </c>
    </row>
    <row r="1067" spans="1:11" x14ac:dyDescent="0.3">
      <c r="A1067" t="s">
        <v>13847</v>
      </c>
      <c r="B1067" t="s">
        <v>12158</v>
      </c>
      <c r="C1067" s="5" t="str">
        <f t="shared" si="48"/>
        <v>Guy</v>
      </c>
      <c r="D1067" t="s">
        <v>12038</v>
      </c>
      <c r="E1067" s="5" t="str">
        <f t="shared" si="49"/>
        <v>Wh-C</v>
      </c>
      <c r="F1067">
        <v>44</v>
      </c>
      <c r="G1067" s="4">
        <v>44</v>
      </c>
      <c r="H1067" s="4">
        <v>129</v>
      </c>
      <c r="I1067" s="3">
        <v>218.11</v>
      </c>
      <c r="J1067" t="s">
        <v>12054</v>
      </c>
      <c r="K1067" t="str">
        <f t="shared" si="50"/>
        <v>Low Stock - Reorder</v>
      </c>
    </row>
    <row r="1068" spans="1:11" x14ac:dyDescent="0.3">
      <c r="A1068" t="s">
        <v>13848</v>
      </c>
      <c r="B1068" t="s">
        <v>12214</v>
      </c>
      <c r="C1068" s="5" t="str">
        <f t="shared" si="48"/>
        <v>New</v>
      </c>
      <c r="D1068" t="s">
        <v>12060</v>
      </c>
      <c r="E1068" s="5" t="str">
        <f t="shared" si="49"/>
        <v>Wh-A</v>
      </c>
      <c r="G1068" s="4">
        <v>0</v>
      </c>
      <c r="H1068" s="4">
        <v>142</v>
      </c>
      <c r="I1068" s="3">
        <v>7.69</v>
      </c>
      <c r="J1068" t="s">
        <v>12156</v>
      </c>
      <c r="K1068" t="str">
        <f t="shared" si="50"/>
        <v>Low Stock - Reorder</v>
      </c>
    </row>
    <row r="1069" spans="1:11" x14ac:dyDescent="0.3">
      <c r="A1069" t="s">
        <v>13849</v>
      </c>
      <c r="B1069" t="s">
        <v>13203</v>
      </c>
      <c r="C1069" s="5" t="str">
        <f t="shared" si="48"/>
        <v>Prove</v>
      </c>
      <c r="D1069" t="s">
        <v>12034</v>
      </c>
      <c r="E1069" s="5" t="str">
        <f t="shared" si="49"/>
        <v>Wh-B</v>
      </c>
      <c r="G1069" s="4">
        <v>0</v>
      </c>
      <c r="H1069" s="4">
        <v>144</v>
      </c>
      <c r="I1069" s="3">
        <v>434.29</v>
      </c>
      <c r="J1069" t="s">
        <v>12064</v>
      </c>
      <c r="K1069" t="str">
        <f t="shared" si="50"/>
        <v>Low Stock - Reorder</v>
      </c>
    </row>
    <row r="1070" spans="1:11" x14ac:dyDescent="0.3">
      <c r="A1070" t="s">
        <v>13850</v>
      </c>
      <c r="B1070" t="s">
        <v>13065</v>
      </c>
      <c r="C1070" s="5" t="str">
        <f t="shared" si="48"/>
        <v>Government</v>
      </c>
      <c r="D1070" t="s">
        <v>12038</v>
      </c>
      <c r="E1070" s="5" t="str">
        <f t="shared" si="49"/>
        <v>Wh-C</v>
      </c>
      <c r="G1070" s="4">
        <v>0</v>
      </c>
      <c r="H1070" s="4">
        <v>91</v>
      </c>
      <c r="I1070" s="3">
        <v>34.03</v>
      </c>
      <c r="J1070" t="s">
        <v>12142</v>
      </c>
      <c r="K1070" t="str">
        <f t="shared" si="50"/>
        <v>Low Stock - Reorder</v>
      </c>
    </row>
    <row r="1071" spans="1:11" x14ac:dyDescent="0.3">
      <c r="A1071" t="s">
        <v>13851</v>
      </c>
      <c r="B1071" t="s">
        <v>13852</v>
      </c>
      <c r="C1071" s="5" t="str">
        <f t="shared" si="48"/>
        <v>Receive</v>
      </c>
      <c r="D1071" t="s">
        <v>12060</v>
      </c>
      <c r="E1071" s="5" t="str">
        <f t="shared" si="49"/>
        <v>Wh-A</v>
      </c>
      <c r="F1071">
        <v>781</v>
      </c>
      <c r="G1071" s="4">
        <v>781</v>
      </c>
      <c r="H1071" s="4">
        <v>85</v>
      </c>
      <c r="I1071" s="3">
        <v>110.74</v>
      </c>
      <c r="J1071" t="s">
        <v>12844</v>
      </c>
      <c r="K1071" t="str">
        <f t="shared" si="50"/>
        <v>Healthy Stock</v>
      </c>
    </row>
    <row r="1072" spans="1:11" x14ac:dyDescent="0.3">
      <c r="A1072" t="s">
        <v>13853</v>
      </c>
      <c r="B1072" t="s">
        <v>13168</v>
      </c>
      <c r="C1072" s="5" t="str">
        <f t="shared" si="48"/>
        <v>Economy</v>
      </c>
      <c r="D1072" t="s">
        <v>12060</v>
      </c>
      <c r="E1072" s="5" t="str">
        <f t="shared" si="49"/>
        <v>Wh-A</v>
      </c>
      <c r="G1072" s="4">
        <v>0</v>
      </c>
      <c r="H1072" s="4">
        <v>76</v>
      </c>
      <c r="I1072" s="3">
        <v>302.02</v>
      </c>
      <c r="J1072" t="s">
        <v>12120</v>
      </c>
      <c r="K1072" t="str">
        <f t="shared" si="50"/>
        <v>Low Stock - Reorder</v>
      </c>
    </row>
    <row r="1073" spans="1:11" x14ac:dyDescent="0.3">
      <c r="A1073" t="s">
        <v>13854</v>
      </c>
      <c r="B1073" t="s">
        <v>12110</v>
      </c>
      <c r="C1073" s="5" t="str">
        <f t="shared" si="48"/>
        <v>Surface</v>
      </c>
      <c r="D1073" t="s">
        <v>12060</v>
      </c>
      <c r="E1073" s="5" t="str">
        <f t="shared" si="49"/>
        <v>Wh-A</v>
      </c>
      <c r="F1073">
        <v>415</v>
      </c>
      <c r="G1073" s="4">
        <v>415</v>
      </c>
      <c r="H1073" s="4">
        <v>78</v>
      </c>
      <c r="I1073" s="3">
        <v>426.56</v>
      </c>
      <c r="J1073" t="s">
        <v>12061</v>
      </c>
      <c r="K1073" t="str">
        <f t="shared" si="50"/>
        <v>Healthy Stock</v>
      </c>
    </row>
    <row r="1074" spans="1:11" x14ac:dyDescent="0.3">
      <c r="A1074" t="s">
        <v>13855</v>
      </c>
      <c r="B1074" t="s">
        <v>13856</v>
      </c>
      <c r="C1074" s="5" t="str">
        <f t="shared" si="48"/>
        <v>School</v>
      </c>
      <c r="D1074" t="s">
        <v>12038</v>
      </c>
      <c r="E1074" s="5" t="str">
        <f t="shared" si="49"/>
        <v>Wh-C</v>
      </c>
      <c r="G1074" s="4">
        <v>0</v>
      </c>
      <c r="H1074" s="4">
        <v>137</v>
      </c>
      <c r="I1074" s="3">
        <v>64.39</v>
      </c>
      <c r="J1074" t="s">
        <v>12239</v>
      </c>
      <c r="K1074" t="str">
        <f t="shared" si="50"/>
        <v>Low Stock - Reorder</v>
      </c>
    </row>
    <row r="1075" spans="1:11" x14ac:dyDescent="0.3">
      <c r="A1075" t="s">
        <v>13857</v>
      </c>
      <c r="B1075" t="s">
        <v>13858</v>
      </c>
      <c r="C1075" s="5" t="str">
        <f t="shared" si="48"/>
        <v>Audience</v>
      </c>
      <c r="D1075" t="s">
        <v>12034</v>
      </c>
      <c r="E1075" s="5" t="str">
        <f t="shared" si="49"/>
        <v>Wh-B</v>
      </c>
      <c r="G1075" s="4">
        <v>0</v>
      </c>
      <c r="H1075" s="4">
        <v>171</v>
      </c>
      <c r="I1075" s="3">
        <v>318.83</v>
      </c>
      <c r="J1075" t="s">
        <v>12156</v>
      </c>
      <c r="K1075" t="str">
        <f t="shared" si="50"/>
        <v>Low Stock - Reorder</v>
      </c>
    </row>
    <row r="1076" spans="1:11" x14ac:dyDescent="0.3">
      <c r="A1076" t="s">
        <v>13859</v>
      </c>
      <c r="B1076" t="s">
        <v>13860</v>
      </c>
      <c r="C1076" s="5" t="str">
        <f t="shared" si="48"/>
        <v>Actually</v>
      </c>
      <c r="D1076" t="s">
        <v>12038</v>
      </c>
      <c r="E1076" s="5" t="str">
        <f t="shared" si="49"/>
        <v>Wh-C</v>
      </c>
      <c r="F1076">
        <v>410</v>
      </c>
      <c r="G1076" s="4">
        <v>410</v>
      </c>
      <c r="H1076" s="4">
        <v>150</v>
      </c>
      <c r="I1076" s="3">
        <v>325.51</v>
      </c>
      <c r="J1076" t="s">
        <v>12475</v>
      </c>
      <c r="K1076" t="str">
        <f t="shared" si="50"/>
        <v>Healthy Stock</v>
      </c>
    </row>
    <row r="1077" spans="1:11" x14ac:dyDescent="0.3">
      <c r="A1077" t="s">
        <v>13861</v>
      </c>
      <c r="B1077" t="s">
        <v>12402</v>
      </c>
      <c r="C1077" s="5" t="str">
        <f t="shared" si="48"/>
        <v>Sort</v>
      </c>
      <c r="D1077" t="s">
        <v>12034</v>
      </c>
      <c r="E1077" s="5" t="str">
        <f t="shared" si="49"/>
        <v>Wh-B</v>
      </c>
      <c r="G1077" s="4">
        <v>0</v>
      </c>
      <c r="H1077" s="4">
        <v>100</v>
      </c>
      <c r="I1077" s="3">
        <v>368.02</v>
      </c>
      <c r="J1077" t="s">
        <v>12174</v>
      </c>
      <c r="K1077" t="str">
        <f t="shared" si="50"/>
        <v>Low Stock - Reorder</v>
      </c>
    </row>
    <row r="1078" spans="1:11" x14ac:dyDescent="0.3">
      <c r="A1078" t="s">
        <v>13862</v>
      </c>
      <c r="B1078" t="s">
        <v>13863</v>
      </c>
      <c r="C1078" s="5" t="str">
        <f t="shared" si="48"/>
        <v>Person</v>
      </c>
      <c r="D1078" t="s">
        <v>12042</v>
      </c>
      <c r="E1078" s="5" t="str">
        <f t="shared" si="49"/>
        <v>Wh-A</v>
      </c>
      <c r="G1078" s="4">
        <v>0</v>
      </c>
      <c r="H1078" s="4">
        <v>187</v>
      </c>
      <c r="I1078" s="3">
        <v>440.48</v>
      </c>
      <c r="J1078" t="s">
        <v>12086</v>
      </c>
      <c r="K1078" t="str">
        <f t="shared" si="50"/>
        <v>Low Stock - Reorder</v>
      </c>
    </row>
    <row r="1079" spans="1:11" x14ac:dyDescent="0.3">
      <c r="A1079" t="s">
        <v>13864</v>
      </c>
      <c r="B1079" t="s">
        <v>13353</v>
      </c>
      <c r="C1079" s="5" t="str">
        <f t="shared" si="48"/>
        <v>Member</v>
      </c>
      <c r="D1079" t="s">
        <v>12042</v>
      </c>
      <c r="E1079" s="5" t="str">
        <f t="shared" si="49"/>
        <v>Wh-A</v>
      </c>
      <c r="F1079">
        <v>803</v>
      </c>
      <c r="G1079" s="4">
        <v>803</v>
      </c>
      <c r="H1079" s="4">
        <v>52</v>
      </c>
      <c r="I1079" s="3">
        <v>75.38</v>
      </c>
      <c r="J1079" t="s">
        <v>12844</v>
      </c>
      <c r="K1079" t="str">
        <f t="shared" si="50"/>
        <v>Healthy Stock</v>
      </c>
    </row>
    <row r="1080" spans="1:11" x14ac:dyDescent="0.3">
      <c r="A1080" t="s">
        <v>13865</v>
      </c>
      <c r="B1080" t="s">
        <v>12657</v>
      </c>
      <c r="C1080" s="5" t="str">
        <f t="shared" si="48"/>
        <v>That</v>
      </c>
      <c r="D1080" t="s">
        <v>12038</v>
      </c>
      <c r="E1080" s="5" t="str">
        <f t="shared" si="49"/>
        <v>Wh-C</v>
      </c>
      <c r="G1080" s="4">
        <v>0</v>
      </c>
      <c r="H1080" s="4">
        <v>70</v>
      </c>
      <c r="I1080" s="3">
        <v>445.43</v>
      </c>
      <c r="J1080" t="s">
        <v>12251</v>
      </c>
      <c r="K1080" t="str">
        <f t="shared" si="50"/>
        <v>Low Stock - Reorder</v>
      </c>
    </row>
    <row r="1081" spans="1:11" x14ac:dyDescent="0.3">
      <c r="A1081" t="s">
        <v>13866</v>
      </c>
      <c r="B1081" t="s">
        <v>13867</v>
      </c>
      <c r="C1081" s="5" t="str">
        <f t="shared" si="48"/>
        <v>World</v>
      </c>
      <c r="D1081" t="s">
        <v>12042</v>
      </c>
      <c r="E1081" s="5" t="str">
        <f t="shared" si="49"/>
        <v>Wh-A</v>
      </c>
      <c r="G1081" s="4">
        <v>0</v>
      </c>
      <c r="H1081" s="4">
        <v>108</v>
      </c>
      <c r="I1081" s="3">
        <v>145.72999999999999</v>
      </c>
      <c r="J1081" t="s">
        <v>12973</v>
      </c>
      <c r="K1081" t="str">
        <f t="shared" si="50"/>
        <v>Low Stock - Reorder</v>
      </c>
    </row>
    <row r="1082" spans="1:11" x14ac:dyDescent="0.3">
      <c r="A1082" t="s">
        <v>13868</v>
      </c>
      <c r="B1082" t="s">
        <v>13668</v>
      </c>
      <c r="C1082" s="5" t="str">
        <f t="shared" si="48"/>
        <v>Response</v>
      </c>
      <c r="D1082" t="s">
        <v>12038</v>
      </c>
      <c r="E1082" s="5" t="str">
        <f t="shared" si="49"/>
        <v>Wh-C</v>
      </c>
      <c r="G1082" s="4">
        <v>0</v>
      </c>
      <c r="H1082" s="4">
        <v>124</v>
      </c>
      <c r="I1082" s="3">
        <v>393.67</v>
      </c>
      <c r="J1082" t="s">
        <v>12421</v>
      </c>
      <c r="K1082" t="str">
        <f t="shared" si="50"/>
        <v>Low Stock - Reorder</v>
      </c>
    </row>
    <row r="1083" spans="1:11" x14ac:dyDescent="0.3">
      <c r="A1083" t="s">
        <v>13869</v>
      </c>
      <c r="B1083" t="s">
        <v>12356</v>
      </c>
      <c r="C1083" s="5" t="str">
        <f t="shared" si="48"/>
        <v>Blood</v>
      </c>
      <c r="D1083" t="s">
        <v>12042</v>
      </c>
      <c r="E1083" s="5" t="str">
        <f t="shared" si="49"/>
        <v>Wh-A</v>
      </c>
      <c r="G1083" s="4">
        <v>0</v>
      </c>
      <c r="H1083" s="4">
        <v>125</v>
      </c>
      <c r="I1083" s="3">
        <v>171.87</v>
      </c>
      <c r="J1083" t="s">
        <v>12103</v>
      </c>
      <c r="K1083" t="str">
        <f t="shared" si="50"/>
        <v>Low Stock - Reorder</v>
      </c>
    </row>
    <row r="1084" spans="1:11" x14ac:dyDescent="0.3">
      <c r="A1084" t="s">
        <v>13870</v>
      </c>
      <c r="B1084" t="s">
        <v>13223</v>
      </c>
      <c r="C1084" s="5" t="str">
        <f t="shared" si="48"/>
        <v>Game</v>
      </c>
      <c r="D1084" t="s">
        <v>12038</v>
      </c>
      <c r="E1084" s="5" t="str">
        <f t="shared" si="49"/>
        <v>Wh-C</v>
      </c>
      <c r="G1084" s="4">
        <v>0</v>
      </c>
      <c r="H1084" s="4">
        <v>140</v>
      </c>
      <c r="I1084" s="3">
        <v>12.59</v>
      </c>
      <c r="J1084" t="s">
        <v>12215</v>
      </c>
      <c r="K1084" t="str">
        <f t="shared" si="50"/>
        <v>Low Stock - Reorder</v>
      </c>
    </row>
    <row r="1085" spans="1:11" x14ac:dyDescent="0.3">
      <c r="A1085" t="s">
        <v>13871</v>
      </c>
      <c r="B1085" t="s">
        <v>12792</v>
      </c>
      <c r="C1085" s="5" t="str">
        <f t="shared" si="48"/>
        <v>Learn</v>
      </c>
      <c r="D1085" t="s">
        <v>12060</v>
      </c>
      <c r="E1085" s="5" t="str">
        <f t="shared" si="49"/>
        <v>Wh-A</v>
      </c>
      <c r="F1085">
        <v>50</v>
      </c>
      <c r="G1085" s="4">
        <v>50</v>
      </c>
      <c r="H1085" s="4">
        <v>54</v>
      </c>
      <c r="I1085" s="3">
        <v>490.13</v>
      </c>
      <c r="J1085" t="s">
        <v>12421</v>
      </c>
      <c r="K1085" t="str">
        <f t="shared" si="50"/>
        <v>Low Stock - Reorder</v>
      </c>
    </row>
    <row r="1086" spans="1:11" x14ac:dyDescent="0.3">
      <c r="A1086" t="s">
        <v>13872</v>
      </c>
      <c r="B1086" t="s">
        <v>12931</v>
      </c>
      <c r="C1086" s="5" t="str">
        <f t="shared" si="48"/>
        <v>Would</v>
      </c>
      <c r="D1086" t="s">
        <v>12038</v>
      </c>
      <c r="E1086" s="5" t="str">
        <f t="shared" si="49"/>
        <v>Wh-C</v>
      </c>
      <c r="G1086" s="4">
        <v>0</v>
      </c>
      <c r="H1086" s="4">
        <v>100</v>
      </c>
      <c r="I1086" s="3">
        <v>487.07</v>
      </c>
      <c r="J1086" t="s">
        <v>12248</v>
      </c>
      <c r="K1086" t="str">
        <f t="shared" si="50"/>
        <v>Low Stock - Reorder</v>
      </c>
    </row>
    <row r="1087" spans="1:11" x14ac:dyDescent="0.3">
      <c r="A1087" t="s">
        <v>13873</v>
      </c>
      <c r="B1087" t="s">
        <v>13874</v>
      </c>
      <c r="C1087" s="5" t="str">
        <f t="shared" si="48"/>
        <v>Husband</v>
      </c>
      <c r="D1087" t="s">
        <v>12038</v>
      </c>
      <c r="E1087" s="5" t="str">
        <f t="shared" si="49"/>
        <v>Wh-C</v>
      </c>
      <c r="G1087" s="4">
        <v>0</v>
      </c>
      <c r="H1087" s="4">
        <v>85</v>
      </c>
      <c r="I1087" s="3">
        <v>298.77999999999997</v>
      </c>
      <c r="J1087" t="s">
        <v>12236</v>
      </c>
      <c r="K1087" t="str">
        <f t="shared" si="50"/>
        <v>Low Stock - Reorder</v>
      </c>
    </row>
    <row r="1088" spans="1:11" x14ac:dyDescent="0.3">
      <c r="A1088" t="s">
        <v>13875</v>
      </c>
      <c r="B1088" t="s">
        <v>12096</v>
      </c>
      <c r="C1088" s="5" t="str">
        <f t="shared" si="48"/>
        <v>Tonight</v>
      </c>
      <c r="D1088" t="s">
        <v>12042</v>
      </c>
      <c r="E1088" s="5" t="str">
        <f t="shared" si="49"/>
        <v>Wh-A</v>
      </c>
      <c r="F1088">
        <v>644</v>
      </c>
      <c r="G1088" s="4">
        <v>644</v>
      </c>
      <c r="H1088" s="4">
        <v>59</v>
      </c>
      <c r="I1088" s="3">
        <v>477.2</v>
      </c>
      <c r="J1088" t="s">
        <v>12663</v>
      </c>
      <c r="K1088" t="str">
        <f t="shared" si="50"/>
        <v>Healthy Stock</v>
      </c>
    </row>
    <row r="1089" spans="1:11" x14ac:dyDescent="0.3">
      <c r="A1089" t="s">
        <v>13876</v>
      </c>
      <c r="B1089" t="s">
        <v>13877</v>
      </c>
      <c r="C1089" s="5" t="str">
        <f t="shared" si="48"/>
        <v>Interesting</v>
      </c>
      <c r="D1089" t="s">
        <v>12060</v>
      </c>
      <c r="E1089" s="5" t="str">
        <f t="shared" si="49"/>
        <v>Wh-A</v>
      </c>
      <c r="F1089">
        <v>579</v>
      </c>
      <c r="G1089" s="4">
        <v>579</v>
      </c>
      <c r="H1089" s="4">
        <v>116</v>
      </c>
      <c r="I1089" s="3">
        <v>165.08</v>
      </c>
      <c r="J1089" t="s">
        <v>12293</v>
      </c>
      <c r="K1089" t="str">
        <f t="shared" si="50"/>
        <v>Healthy Stock</v>
      </c>
    </row>
    <row r="1090" spans="1:11" x14ac:dyDescent="0.3">
      <c r="A1090" t="s">
        <v>13878</v>
      </c>
      <c r="B1090" t="s">
        <v>13879</v>
      </c>
      <c r="C1090" s="5" t="str">
        <f t="shared" ref="C1090:C1153" si="51">PROPER(TRIM(B1090))</f>
        <v>Mission</v>
      </c>
      <c r="D1090" t="s">
        <v>12060</v>
      </c>
      <c r="E1090" s="5" t="str">
        <f t="shared" ref="E1090:E1153" si="52">PROPER(TRIM(D1090))</f>
        <v>Wh-A</v>
      </c>
      <c r="G1090" s="4">
        <v>0</v>
      </c>
      <c r="H1090" s="4">
        <v>126</v>
      </c>
      <c r="I1090" s="3">
        <v>223.77</v>
      </c>
      <c r="J1090" t="s">
        <v>12147</v>
      </c>
      <c r="K1090" t="str">
        <f t="shared" ref="K1090:K1153" si="53">IF(OR(ISBLANK(G1090), G1090&lt;=H1090), "Low Stock - Reorder", "Healthy Stock")</f>
        <v>Low Stock - Reorder</v>
      </c>
    </row>
    <row r="1091" spans="1:11" x14ac:dyDescent="0.3">
      <c r="A1091" t="s">
        <v>13880</v>
      </c>
      <c r="B1091" t="s">
        <v>12306</v>
      </c>
      <c r="C1091" s="5" t="str">
        <f t="shared" si="51"/>
        <v>Tree</v>
      </c>
      <c r="D1091" t="s">
        <v>12034</v>
      </c>
      <c r="E1091" s="5" t="str">
        <f t="shared" si="52"/>
        <v>Wh-B</v>
      </c>
      <c r="F1091">
        <v>428</v>
      </c>
      <c r="G1091" s="4">
        <v>428</v>
      </c>
      <c r="H1091" s="4">
        <v>162</v>
      </c>
      <c r="I1091" s="3">
        <v>151.32</v>
      </c>
      <c r="J1091" t="s">
        <v>12092</v>
      </c>
      <c r="K1091" t="str">
        <f t="shared" si="53"/>
        <v>Healthy Stock</v>
      </c>
    </row>
    <row r="1092" spans="1:11" x14ac:dyDescent="0.3">
      <c r="A1092" t="s">
        <v>13881</v>
      </c>
      <c r="B1092" t="s">
        <v>13070</v>
      </c>
      <c r="C1092" s="5" t="str">
        <f t="shared" si="51"/>
        <v>Although</v>
      </c>
      <c r="D1092" t="s">
        <v>12060</v>
      </c>
      <c r="E1092" s="5" t="str">
        <f t="shared" si="52"/>
        <v>Wh-A</v>
      </c>
      <c r="G1092" s="4">
        <v>0</v>
      </c>
      <c r="H1092" s="4">
        <v>53</v>
      </c>
      <c r="I1092" s="3">
        <v>87.87</v>
      </c>
      <c r="J1092" t="s">
        <v>12064</v>
      </c>
      <c r="K1092" t="str">
        <f t="shared" si="53"/>
        <v>Low Stock - Reorder</v>
      </c>
    </row>
    <row r="1093" spans="1:11" x14ac:dyDescent="0.3">
      <c r="A1093" t="s">
        <v>13882</v>
      </c>
      <c r="B1093" t="s">
        <v>12297</v>
      </c>
      <c r="C1093" s="5" t="str">
        <f t="shared" si="51"/>
        <v>Operation</v>
      </c>
      <c r="D1093" t="s">
        <v>12034</v>
      </c>
      <c r="E1093" s="5" t="str">
        <f t="shared" si="52"/>
        <v>Wh-B</v>
      </c>
      <c r="G1093" s="4">
        <v>0</v>
      </c>
      <c r="H1093" s="4">
        <v>101</v>
      </c>
      <c r="I1093" s="3">
        <v>332.07</v>
      </c>
      <c r="J1093" t="s">
        <v>12756</v>
      </c>
      <c r="K1093" t="str">
        <f t="shared" si="53"/>
        <v>Low Stock - Reorder</v>
      </c>
    </row>
    <row r="1094" spans="1:11" x14ac:dyDescent="0.3">
      <c r="A1094" t="s">
        <v>13883</v>
      </c>
      <c r="B1094" t="s">
        <v>12693</v>
      </c>
      <c r="C1094" s="5" t="str">
        <f t="shared" si="51"/>
        <v>Assume</v>
      </c>
      <c r="D1094" t="s">
        <v>12034</v>
      </c>
      <c r="E1094" s="5" t="str">
        <f t="shared" si="52"/>
        <v>Wh-B</v>
      </c>
      <c r="F1094">
        <v>260</v>
      </c>
      <c r="G1094" s="4">
        <v>260</v>
      </c>
      <c r="H1094" s="4">
        <v>165</v>
      </c>
      <c r="I1094" s="3">
        <v>213.52</v>
      </c>
      <c r="J1094" t="s">
        <v>12123</v>
      </c>
      <c r="K1094" t="str">
        <f t="shared" si="53"/>
        <v>Healthy Stock</v>
      </c>
    </row>
    <row r="1095" spans="1:11" x14ac:dyDescent="0.3">
      <c r="A1095" t="s">
        <v>13884</v>
      </c>
      <c r="B1095" t="s">
        <v>13885</v>
      </c>
      <c r="C1095" s="5" t="str">
        <f t="shared" si="51"/>
        <v>Entire</v>
      </c>
      <c r="D1095" t="s">
        <v>12060</v>
      </c>
      <c r="E1095" s="5" t="str">
        <f t="shared" si="52"/>
        <v>Wh-A</v>
      </c>
      <c r="G1095" s="4">
        <v>0</v>
      </c>
      <c r="H1095" s="4">
        <v>126</v>
      </c>
      <c r="I1095" s="3">
        <v>463.42</v>
      </c>
      <c r="J1095" t="s">
        <v>12092</v>
      </c>
      <c r="K1095" t="str">
        <f t="shared" si="53"/>
        <v>Low Stock - Reorder</v>
      </c>
    </row>
    <row r="1096" spans="1:11" x14ac:dyDescent="0.3">
      <c r="A1096" t="s">
        <v>13886</v>
      </c>
      <c r="B1096" t="s">
        <v>12394</v>
      </c>
      <c r="C1096" s="5" t="str">
        <f t="shared" si="51"/>
        <v>President</v>
      </c>
      <c r="D1096" t="s">
        <v>12038</v>
      </c>
      <c r="E1096" s="5" t="str">
        <f t="shared" si="52"/>
        <v>Wh-C</v>
      </c>
      <c r="F1096">
        <v>272</v>
      </c>
      <c r="G1096" s="4">
        <v>272</v>
      </c>
      <c r="H1096" s="4">
        <v>74</v>
      </c>
      <c r="I1096" s="3">
        <v>197.24</v>
      </c>
      <c r="J1096" t="s">
        <v>12230</v>
      </c>
      <c r="K1096" t="str">
        <f t="shared" si="53"/>
        <v>Healthy Stock</v>
      </c>
    </row>
    <row r="1097" spans="1:11" x14ac:dyDescent="0.3">
      <c r="A1097" t="s">
        <v>13887</v>
      </c>
      <c r="B1097" t="s">
        <v>13888</v>
      </c>
      <c r="C1097" s="5" t="str">
        <f t="shared" si="51"/>
        <v>War</v>
      </c>
      <c r="D1097" t="s">
        <v>12060</v>
      </c>
      <c r="E1097" s="5" t="str">
        <f t="shared" si="52"/>
        <v>Wh-A</v>
      </c>
      <c r="G1097" s="4">
        <v>0</v>
      </c>
      <c r="H1097" s="4">
        <v>191</v>
      </c>
      <c r="I1097" s="3">
        <v>86.54</v>
      </c>
      <c r="J1097" t="s">
        <v>12257</v>
      </c>
      <c r="K1097" t="str">
        <f t="shared" si="53"/>
        <v>Low Stock - Reorder</v>
      </c>
    </row>
    <row r="1098" spans="1:11" x14ac:dyDescent="0.3">
      <c r="A1098" t="s">
        <v>13889</v>
      </c>
      <c r="B1098" t="s">
        <v>13890</v>
      </c>
      <c r="C1098" s="5" t="str">
        <f t="shared" si="51"/>
        <v>Difference</v>
      </c>
      <c r="D1098" t="s">
        <v>12042</v>
      </c>
      <c r="E1098" s="5" t="str">
        <f t="shared" si="52"/>
        <v>Wh-A</v>
      </c>
      <c r="F1098">
        <v>192</v>
      </c>
      <c r="G1098" s="4">
        <v>192</v>
      </c>
      <c r="H1098" s="4">
        <v>104</v>
      </c>
      <c r="I1098" s="3">
        <v>378.8</v>
      </c>
      <c r="J1098" t="s">
        <v>12663</v>
      </c>
      <c r="K1098" t="str">
        <f t="shared" si="53"/>
        <v>Healthy Stock</v>
      </c>
    </row>
    <row r="1099" spans="1:11" x14ac:dyDescent="0.3">
      <c r="A1099" t="s">
        <v>13891</v>
      </c>
      <c r="B1099" t="s">
        <v>13892</v>
      </c>
      <c r="C1099" s="5" t="str">
        <f t="shared" si="51"/>
        <v>Image</v>
      </c>
      <c r="D1099" t="s">
        <v>12042</v>
      </c>
      <c r="E1099" s="5" t="str">
        <f t="shared" si="52"/>
        <v>Wh-A</v>
      </c>
      <c r="F1099">
        <v>633</v>
      </c>
      <c r="G1099" s="4">
        <v>633</v>
      </c>
      <c r="H1099" s="4">
        <v>56</v>
      </c>
      <c r="I1099" s="3">
        <v>381.62</v>
      </c>
      <c r="J1099" t="s">
        <v>12500</v>
      </c>
      <c r="K1099" t="str">
        <f t="shared" si="53"/>
        <v>Healthy Stock</v>
      </c>
    </row>
    <row r="1100" spans="1:11" x14ac:dyDescent="0.3">
      <c r="A1100" t="s">
        <v>13893</v>
      </c>
      <c r="B1100" t="s">
        <v>13894</v>
      </c>
      <c r="C1100" s="5" t="str">
        <f t="shared" si="51"/>
        <v>Take</v>
      </c>
      <c r="D1100" t="s">
        <v>12034</v>
      </c>
      <c r="E1100" s="5" t="str">
        <f t="shared" si="52"/>
        <v>Wh-B</v>
      </c>
      <c r="G1100" s="4">
        <v>0</v>
      </c>
      <c r="H1100" s="4">
        <v>140</v>
      </c>
      <c r="I1100" s="3">
        <v>219.86</v>
      </c>
      <c r="J1100" t="s">
        <v>12307</v>
      </c>
      <c r="K1100" t="str">
        <f t="shared" si="53"/>
        <v>Low Stock - Reorder</v>
      </c>
    </row>
    <row r="1101" spans="1:11" x14ac:dyDescent="0.3">
      <c r="A1101" t="s">
        <v>13895</v>
      </c>
      <c r="B1101" t="s">
        <v>13896</v>
      </c>
      <c r="C1101" s="5" t="str">
        <f t="shared" si="51"/>
        <v>Art</v>
      </c>
      <c r="D1101" t="s">
        <v>12034</v>
      </c>
      <c r="E1101" s="5" t="str">
        <f t="shared" si="52"/>
        <v>Wh-B</v>
      </c>
      <c r="F1101">
        <v>831</v>
      </c>
      <c r="G1101" s="4">
        <v>831</v>
      </c>
      <c r="H1101" s="4">
        <v>147</v>
      </c>
      <c r="I1101" s="3">
        <v>146.02000000000001</v>
      </c>
      <c r="J1101" t="s">
        <v>12089</v>
      </c>
      <c r="K1101" t="str">
        <f t="shared" si="53"/>
        <v>Healthy Stock</v>
      </c>
    </row>
    <row r="1102" spans="1:11" x14ac:dyDescent="0.3">
      <c r="A1102" t="s">
        <v>13897</v>
      </c>
      <c r="B1102" t="s">
        <v>13710</v>
      </c>
      <c r="C1102" s="5" t="str">
        <f t="shared" si="51"/>
        <v>Education</v>
      </c>
      <c r="D1102" t="s">
        <v>12042</v>
      </c>
      <c r="E1102" s="5" t="str">
        <f t="shared" si="52"/>
        <v>Wh-A</v>
      </c>
      <c r="G1102" s="4">
        <v>0</v>
      </c>
      <c r="H1102" s="4">
        <v>146</v>
      </c>
      <c r="I1102" s="3">
        <v>133.56</v>
      </c>
      <c r="J1102" t="s">
        <v>12215</v>
      </c>
      <c r="K1102" t="str">
        <f t="shared" si="53"/>
        <v>Low Stock - Reorder</v>
      </c>
    </row>
    <row r="1103" spans="1:11" x14ac:dyDescent="0.3">
      <c r="A1103" t="s">
        <v>13898</v>
      </c>
      <c r="B1103" t="s">
        <v>13899</v>
      </c>
      <c r="C1103" s="5" t="str">
        <f t="shared" si="51"/>
        <v>Describe</v>
      </c>
      <c r="D1103" t="s">
        <v>12038</v>
      </c>
      <c r="E1103" s="5" t="str">
        <f t="shared" si="52"/>
        <v>Wh-C</v>
      </c>
      <c r="F1103">
        <v>391</v>
      </c>
      <c r="G1103" s="4">
        <v>391</v>
      </c>
      <c r="H1103" s="4">
        <v>134</v>
      </c>
      <c r="I1103" s="3">
        <v>449.99</v>
      </c>
      <c r="J1103" t="s">
        <v>12215</v>
      </c>
      <c r="K1103" t="str">
        <f t="shared" si="53"/>
        <v>Healthy Stock</v>
      </c>
    </row>
    <row r="1104" spans="1:11" x14ac:dyDescent="0.3">
      <c r="A1104" t="s">
        <v>13900</v>
      </c>
      <c r="B1104" t="s">
        <v>12321</v>
      </c>
      <c r="C1104" s="5" t="str">
        <f t="shared" si="51"/>
        <v>Pass</v>
      </c>
      <c r="D1104" t="s">
        <v>12038</v>
      </c>
      <c r="E1104" s="5" t="str">
        <f t="shared" si="52"/>
        <v>Wh-C</v>
      </c>
      <c r="G1104" s="4">
        <v>0</v>
      </c>
      <c r="H1104" s="4">
        <v>64</v>
      </c>
      <c r="I1104" s="3">
        <v>373.62</v>
      </c>
      <c r="J1104" t="s">
        <v>12039</v>
      </c>
      <c r="K1104" t="str">
        <f t="shared" si="53"/>
        <v>Low Stock - Reorder</v>
      </c>
    </row>
    <row r="1105" spans="1:11" x14ac:dyDescent="0.3">
      <c r="A1105" t="s">
        <v>13901</v>
      </c>
      <c r="B1105" t="s">
        <v>13890</v>
      </c>
      <c r="C1105" s="5" t="str">
        <f t="shared" si="51"/>
        <v>Difference</v>
      </c>
      <c r="D1105" t="s">
        <v>12038</v>
      </c>
      <c r="E1105" s="5" t="str">
        <f t="shared" si="52"/>
        <v>Wh-C</v>
      </c>
      <c r="F1105">
        <v>253</v>
      </c>
      <c r="G1105" s="4">
        <v>253</v>
      </c>
      <c r="H1105" s="4">
        <v>141</v>
      </c>
      <c r="I1105" s="3">
        <v>236.91</v>
      </c>
      <c r="J1105" t="s">
        <v>12171</v>
      </c>
      <c r="K1105" t="str">
        <f t="shared" si="53"/>
        <v>Healthy Stock</v>
      </c>
    </row>
    <row r="1106" spans="1:11" x14ac:dyDescent="0.3">
      <c r="A1106" t="s">
        <v>13902</v>
      </c>
      <c r="B1106" t="s">
        <v>13903</v>
      </c>
      <c r="C1106" s="5" t="str">
        <f t="shared" si="51"/>
        <v>Evening</v>
      </c>
      <c r="D1106" t="s">
        <v>12034</v>
      </c>
      <c r="E1106" s="5" t="str">
        <f t="shared" si="52"/>
        <v>Wh-B</v>
      </c>
      <c r="G1106" s="4">
        <v>0</v>
      </c>
      <c r="H1106" s="4">
        <v>80</v>
      </c>
      <c r="I1106" s="3">
        <v>9.1</v>
      </c>
      <c r="J1106" t="s">
        <v>12035</v>
      </c>
      <c r="K1106" t="str">
        <f t="shared" si="53"/>
        <v>Low Stock - Reorder</v>
      </c>
    </row>
    <row r="1107" spans="1:11" x14ac:dyDescent="0.3">
      <c r="A1107" t="s">
        <v>13904</v>
      </c>
      <c r="B1107" t="s">
        <v>12792</v>
      </c>
      <c r="C1107" s="5" t="str">
        <f t="shared" si="51"/>
        <v>Learn</v>
      </c>
      <c r="D1107" t="s">
        <v>12038</v>
      </c>
      <c r="E1107" s="5" t="str">
        <f t="shared" si="52"/>
        <v>Wh-C</v>
      </c>
      <c r="G1107" s="4">
        <v>0</v>
      </c>
      <c r="H1107" s="4">
        <v>77</v>
      </c>
      <c r="I1107" s="3">
        <v>129.19</v>
      </c>
      <c r="J1107" t="s">
        <v>12074</v>
      </c>
      <c r="K1107" t="str">
        <f t="shared" si="53"/>
        <v>Low Stock - Reorder</v>
      </c>
    </row>
    <row r="1108" spans="1:11" x14ac:dyDescent="0.3">
      <c r="A1108" t="s">
        <v>13905</v>
      </c>
      <c r="B1108" t="s">
        <v>12388</v>
      </c>
      <c r="C1108" s="5" t="str">
        <f t="shared" si="51"/>
        <v>Interest</v>
      </c>
      <c r="D1108" t="s">
        <v>12034</v>
      </c>
      <c r="E1108" s="5" t="str">
        <f t="shared" si="52"/>
        <v>Wh-B</v>
      </c>
      <c r="G1108" s="4">
        <v>0</v>
      </c>
      <c r="H1108" s="4">
        <v>86</v>
      </c>
      <c r="I1108" s="3">
        <v>10.55</v>
      </c>
      <c r="J1108" t="s">
        <v>12123</v>
      </c>
      <c r="K1108" t="str">
        <f t="shared" si="53"/>
        <v>Low Stock - Reorder</v>
      </c>
    </row>
    <row r="1109" spans="1:11" x14ac:dyDescent="0.3">
      <c r="A1109" t="s">
        <v>13906</v>
      </c>
      <c r="B1109" t="s">
        <v>13014</v>
      </c>
      <c r="C1109" s="5" t="str">
        <f t="shared" si="51"/>
        <v>Miss</v>
      </c>
      <c r="D1109" t="s">
        <v>12042</v>
      </c>
      <c r="E1109" s="5" t="str">
        <f t="shared" si="52"/>
        <v>Wh-A</v>
      </c>
      <c r="F1109">
        <v>345</v>
      </c>
      <c r="G1109" s="4">
        <v>345</v>
      </c>
      <c r="H1109" s="4">
        <v>187</v>
      </c>
      <c r="I1109" s="3">
        <v>382.46</v>
      </c>
      <c r="J1109" t="s">
        <v>12275</v>
      </c>
      <c r="K1109" t="str">
        <f t="shared" si="53"/>
        <v>Healthy Stock</v>
      </c>
    </row>
    <row r="1110" spans="1:11" x14ac:dyDescent="0.3">
      <c r="A1110" t="s">
        <v>13907</v>
      </c>
      <c r="B1110" t="s">
        <v>13103</v>
      </c>
      <c r="C1110" s="5" t="str">
        <f t="shared" si="51"/>
        <v>Manage</v>
      </c>
      <c r="D1110" t="s">
        <v>12060</v>
      </c>
      <c r="E1110" s="5" t="str">
        <f t="shared" si="52"/>
        <v>Wh-A</v>
      </c>
      <c r="G1110" s="4">
        <v>0</v>
      </c>
      <c r="H1110" s="4">
        <v>97</v>
      </c>
      <c r="I1110" s="3">
        <v>267.39</v>
      </c>
      <c r="J1110" t="s">
        <v>12236</v>
      </c>
      <c r="K1110" t="str">
        <f t="shared" si="53"/>
        <v>Low Stock - Reorder</v>
      </c>
    </row>
    <row r="1111" spans="1:11" x14ac:dyDescent="0.3">
      <c r="A1111" t="s">
        <v>13908</v>
      </c>
      <c r="B1111" t="s">
        <v>13909</v>
      </c>
      <c r="C1111" s="5" t="str">
        <f t="shared" si="51"/>
        <v>Against</v>
      </c>
      <c r="D1111" t="s">
        <v>12060</v>
      </c>
      <c r="E1111" s="5" t="str">
        <f t="shared" si="52"/>
        <v>Wh-A</v>
      </c>
      <c r="G1111" s="4">
        <v>0</v>
      </c>
      <c r="H1111" s="4">
        <v>99</v>
      </c>
      <c r="I1111" s="3">
        <v>12.48</v>
      </c>
      <c r="J1111" t="s">
        <v>12197</v>
      </c>
      <c r="K1111" t="str">
        <f t="shared" si="53"/>
        <v>Low Stock - Reorder</v>
      </c>
    </row>
    <row r="1112" spans="1:11" x14ac:dyDescent="0.3">
      <c r="A1112" t="s">
        <v>13910</v>
      </c>
      <c r="B1112" t="s">
        <v>13911</v>
      </c>
      <c r="C1112" s="5" t="str">
        <f t="shared" si="51"/>
        <v>Probably</v>
      </c>
      <c r="D1112" t="s">
        <v>12042</v>
      </c>
      <c r="E1112" s="5" t="str">
        <f t="shared" si="52"/>
        <v>Wh-A</v>
      </c>
      <c r="F1112">
        <v>224</v>
      </c>
      <c r="G1112" s="4">
        <v>224</v>
      </c>
      <c r="H1112" s="4">
        <v>188</v>
      </c>
      <c r="I1112" s="3">
        <v>116.37</v>
      </c>
      <c r="J1112" t="s">
        <v>12424</v>
      </c>
      <c r="K1112" t="str">
        <f t="shared" si="53"/>
        <v>Healthy Stock</v>
      </c>
    </row>
    <row r="1113" spans="1:11" x14ac:dyDescent="0.3">
      <c r="A1113" t="s">
        <v>13912</v>
      </c>
      <c r="B1113" t="s">
        <v>12855</v>
      </c>
      <c r="C1113" s="5" t="str">
        <f t="shared" si="51"/>
        <v>Fine</v>
      </c>
      <c r="D1113" t="s">
        <v>12034</v>
      </c>
      <c r="E1113" s="5" t="str">
        <f t="shared" si="52"/>
        <v>Wh-B</v>
      </c>
      <c r="G1113" s="4">
        <v>0</v>
      </c>
      <c r="H1113" s="4">
        <v>54</v>
      </c>
      <c r="I1113" s="3">
        <v>56.78</v>
      </c>
      <c r="J1113" t="s">
        <v>12197</v>
      </c>
      <c r="K1113" t="str">
        <f t="shared" si="53"/>
        <v>Low Stock - Reorder</v>
      </c>
    </row>
    <row r="1114" spans="1:11" x14ac:dyDescent="0.3">
      <c r="A1114" t="s">
        <v>13913</v>
      </c>
      <c r="B1114" t="s">
        <v>13914</v>
      </c>
      <c r="C1114" s="5" t="str">
        <f t="shared" si="51"/>
        <v>Analysis</v>
      </c>
      <c r="D1114" t="s">
        <v>12042</v>
      </c>
      <c r="E1114" s="5" t="str">
        <f t="shared" si="52"/>
        <v>Wh-A</v>
      </c>
      <c r="G1114" s="4">
        <v>0</v>
      </c>
      <c r="H1114" s="4">
        <v>86</v>
      </c>
      <c r="I1114" s="3">
        <v>349.55</v>
      </c>
      <c r="J1114" t="s">
        <v>12103</v>
      </c>
      <c r="K1114" t="str">
        <f t="shared" si="53"/>
        <v>Low Stock - Reorder</v>
      </c>
    </row>
    <row r="1115" spans="1:11" x14ac:dyDescent="0.3">
      <c r="A1115" t="s">
        <v>13915</v>
      </c>
      <c r="B1115" t="s">
        <v>13916</v>
      </c>
      <c r="C1115" s="5" t="str">
        <f t="shared" si="51"/>
        <v>Happy</v>
      </c>
      <c r="D1115" t="s">
        <v>12060</v>
      </c>
      <c r="E1115" s="5" t="str">
        <f t="shared" si="52"/>
        <v>Wh-A</v>
      </c>
      <c r="F1115">
        <v>752</v>
      </c>
      <c r="G1115" s="4">
        <v>752</v>
      </c>
      <c r="H1115" s="4">
        <v>134</v>
      </c>
      <c r="I1115" s="3">
        <v>11.29</v>
      </c>
      <c r="J1115" t="s">
        <v>12092</v>
      </c>
      <c r="K1115" t="str">
        <f t="shared" si="53"/>
        <v>Healthy Stock</v>
      </c>
    </row>
    <row r="1116" spans="1:11" x14ac:dyDescent="0.3">
      <c r="A1116" t="s">
        <v>13917</v>
      </c>
      <c r="B1116" t="s">
        <v>13918</v>
      </c>
      <c r="C1116" s="5" t="str">
        <f t="shared" si="51"/>
        <v>Machine</v>
      </c>
      <c r="D1116" t="s">
        <v>12060</v>
      </c>
      <c r="E1116" s="5" t="str">
        <f t="shared" si="52"/>
        <v>Wh-A</v>
      </c>
      <c r="G1116" s="4">
        <v>0</v>
      </c>
      <c r="H1116" s="4">
        <v>58</v>
      </c>
      <c r="I1116" s="3">
        <v>302.93</v>
      </c>
      <c r="J1116" t="s">
        <v>12092</v>
      </c>
      <c r="K1116" t="str">
        <f t="shared" si="53"/>
        <v>Low Stock - Reorder</v>
      </c>
    </row>
    <row r="1117" spans="1:11" x14ac:dyDescent="0.3">
      <c r="A1117" t="s">
        <v>13919</v>
      </c>
      <c r="B1117" t="s">
        <v>13920</v>
      </c>
      <c r="C1117" s="5" t="str">
        <f t="shared" si="51"/>
        <v>Suddenly</v>
      </c>
      <c r="D1117" t="s">
        <v>12038</v>
      </c>
      <c r="E1117" s="5" t="str">
        <f t="shared" si="52"/>
        <v>Wh-C</v>
      </c>
      <c r="G1117" s="4">
        <v>0</v>
      </c>
      <c r="H1117" s="4">
        <v>139</v>
      </c>
      <c r="I1117" s="3">
        <v>468.42</v>
      </c>
      <c r="J1117" t="s">
        <v>12089</v>
      </c>
      <c r="K1117" t="str">
        <f t="shared" si="53"/>
        <v>Low Stock - Reorder</v>
      </c>
    </row>
    <row r="1118" spans="1:11" x14ac:dyDescent="0.3">
      <c r="A1118" t="s">
        <v>13921</v>
      </c>
      <c r="B1118" t="s">
        <v>12340</v>
      </c>
      <c r="C1118" s="5" t="str">
        <f t="shared" si="51"/>
        <v>About</v>
      </c>
      <c r="D1118" t="s">
        <v>12060</v>
      </c>
      <c r="E1118" s="5" t="str">
        <f t="shared" si="52"/>
        <v>Wh-A</v>
      </c>
      <c r="G1118" s="4">
        <v>0</v>
      </c>
      <c r="H1118" s="4">
        <v>79</v>
      </c>
      <c r="I1118" s="3">
        <v>445.37</v>
      </c>
      <c r="J1118" t="s">
        <v>12451</v>
      </c>
      <c r="K1118" t="str">
        <f t="shared" si="53"/>
        <v>Low Stock - Reorder</v>
      </c>
    </row>
    <row r="1119" spans="1:11" x14ac:dyDescent="0.3">
      <c r="A1119" t="s">
        <v>13922</v>
      </c>
      <c r="B1119" t="s">
        <v>12448</v>
      </c>
      <c r="C1119" s="5" t="str">
        <f t="shared" si="51"/>
        <v>Drop</v>
      </c>
      <c r="D1119" t="s">
        <v>12042</v>
      </c>
      <c r="E1119" s="5" t="str">
        <f t="shared" si="52"/>
        <v>Wh-A</v>
      </c>
      <c r="G1119" s="4">
        <v>0</v>
      </c>
      <c r="H1119" s="4">
        <v>170</v>
      </c>
      <c r="I1119" s="3">
        <v>107.59</v>
      </c>
      <c r="J1119" t="s">
        <v>12293</v>
      </c>
      <c r="K1119" t="str">
        <f t="shared" si="53"/>
        <v>Low Stock - Reorder</v>
      </c>
    </row>
    <row r="1120" spans="1:11" x14ac:dyDescent="0.3">
      <c r="A1120" t="s">
        <v>13923</v>
      </c>
      <c r="B1120" t="s">
        <v>13567</v>
      </c>
      <c r="C1120" s="5" t="str">
        <f t="shared" si="51"/>
        <v>Commercial</v>
      </c>
      <c r="D1120" t="s">
        <v>12038</v>
      </c>
      <c r="E1120" s="5" t="str">
        <f t="shared" si="52"/>
        <v>Wh-C</v>
      </c>
      <c r="F1120">
        <v>251</v>
      </c>
      <c r="G1120" s="4">
        <v>251</v>
      </c>
      <c r="H1120" s="4">
        <v>131</v>
      </c>
      <c r="I1120" s="3">
        <v>373.83</v>
      </c>
      <c r="J1120" t="s">
        <v>12106</v>
      </c>
      <c r="K1120" t="str">
        <f t="shared" si="53"/>
        <v>Healthy Stock</v>
      </c>
    </row>
    <row r="1121" spans="1:11" x14ac:dyDescent="0.3">
      <c r="A1121" t="s">
        <v>13924</v>
      </c>
      <c r="B1121" t="s">
        <v>12388</v>
      </c>
      <c r="C1121" s="5" t="str">
        <f t="shared" si="51"/>
        <v>Interest</v>
      </c>
      <c r="D1121" t="s">
        <v>12042</v>
      </c>
      <c r="E1121" s="5" t="str">
        <f t="shared" si="52"/>
        <v>Wh-A</v>
      </c>
      <c r="G1121" s="4">
        <v>0</v>
      </c>
      <c r="H1121" s="4">
        <v>130</v>
      </c>
      <c r="I1121" s="3">
        <v>301.73</v>
      </c>
      <c r="J1121" t="s">
        <v>12298</v>
      </c>
      <c r="K1121" t="str">
        <f t="shared" si="53"/>
        <v>Low Stock - Reorder</v>
      </c>
    </row>
    <row r="1122" spans="1:11" x14ac:dyDescent="0.3">
      <c r="A1122" t="s">
        <v>13925</v>
      </c>
      <c r="B1122" t="s">
        <v>12584</v>
      </c>
      <c r="C1122" s="5" t="str">
        <f t="shared" si="51"/>
        <v>Up</v>
      </c>
      <c r="D1122" t="s">
        <v>12034</v>
      </c>
      <c r="E1122" s="5" t="str">
        <f t="shared" si="52"/>
        <v>Wh-B</v>
      </c>
      <c r="G1122" s="4">
        <v>0</v>
      </c>
      <c r="H1122" s="4">
        <v>96</v>
      </c>
      <c r="I1122" s="3">
        <v>369.75</v>
      </c>
      <c r="J1122" t="s">
        <v>12251</v>
      </c>
      <c r="K1122" t="str">
        <f t="shared" si="53"/>
        <v>Low Stock - Reorder</v>
      </c>
    </row>
    <row r="1123" spans="1:11" x14ac:dyDescent="0.3">
      <c r="A1123" t="s">
        <v>13926</v>
      </c>
      <c r="B1123" t="s">
        <v>12552</v>
      </c>
      <c r="C1123" s="5" t="str">
        <f t="shared" si="51"/>
        <v>Challenge</v>
      </c>
      <c r="D1123" t="s">
        <v>12034</v>
      </c>
      <c r="E1123" s="5" t="str">
        <f t="shared" si="52"/>
        <v>Wh-B</v>
      </c>
      <c r="G1123" s="4">
        <v>0</v>
      </c>
      <c r="H1123" s="4">
        <v>105</v>
      </c>
      <c r="I1123" s="3">
        <v>87.86</v>
      </c>
      <c r="J1123" t="s">
        <v>12254</v>
      </c>
      <c r="K1123" t="str">
        <f t="shared" si="53"/>
        <v>Low Stock - Reorder</v>
      </c>
    </row>
    <row r="1124" spans="1:11" x14ac:dyDescent="0.3">
      <c r="A1124" t="s">
        <v>13927</v>
      </c>
      <c r="B1124" t="s">
        <v>13928</v>
      </c>
      <c r="C1124" s="5" t="str">
        <f t="shared" si="51"/>
        <v>Traditional</v>
      </c>
      <c r="D1124" t="s">
        <v>12034</v>
      </c>
      <c r="E1124" s="5" t="str">
        <f t="shared" si="52"/>
        <v>Wh-B</v>
      </c>
      <c r="F1124">
        <v>500</v>
      </c>
      <c r="G1124" s="4">
        <v>500</v>
      </c>
      <c r="H1124" s="4">
        <v>98</v>
      </c>
      <c r="I1124" s="3">
        <v>339.81</v>
      </c>
      <c r="J1124" t="s">
        <v>12086</v>
      </c>
      <c r="K1124" t="str">
        <f t="shared" si="53"/>
        <v>Healthy Stock</v>
      </c>
    </row>
    <row r="1125" spans="1:11" x14ac:dyDescent="0.3">
      <c r="A1125" t="s">
        <v>13929</v>
      </c>
      <c r="B1125" t="s">
        <v>12144</v>
      </c>
      <c r="C1125" s="5" t="str">
        <f t="shared" si="51"/>
        <v>Reveal</v>
      </c>
      <c r="D1125" t="s">
        <v>12060</v>
      </c>
      <c r="E1125" s="5" t="str">
        <f t="shared" si="52"/>
        <v>Wh-A</v>
      </c>
      <c r="F1125">
        <v>584</v>
      </c>
      <c r="G1125" s="4">
        <v>584</v>
      </c>
      <c r="H1125" s="4">
        <v>133</v>
      </c>
      <c r="I1125" s="3">
        <v>207.49</v>
      </c>
      <c r="J1125" t="s">
        <v>12500</v>
      </c>
      <c r="K1125" t="str">
        <f t="shared" si="53"/>
        <v>Healthy Stock</v>
      </c>
    </row>
    <row r="1126" spans="1:11" x14ac:dyDescent="0.3">
      <c r="A1126" t="s">
        <v>13930</v>
      </c>
      <c r="B1126" t="s">
        <v>12945</v>
      </c>
      <c r="C1126" s="5" t="str">
        <f t="shared" si="51"/>
        <v>Treat</v>
      </c>
      <c r="D1126" t="s">
        <v>12038</v>
      </c>
      <c r="E1126" s="5" t="str">
        <f t="shared" si="52"/>
        <v>Wh-C</v>
      </c>
      <c r="F1126">
        <v>699</v>
      </c>
      <c r="G1126" s="4">
        <v>699</v>
      </c>
      <c r="H1126" s="4">
        <v>117</v>
      </c>
      <c r="I1126" s="3">
        <v>36.130000000000003</v>
      </c>
      <c r="J1126" t="s">
        <v>12251</v>
      </c>
      <c r="K1126" t="str">
        <f t="shared" si="53"/>
        <v>Healthy Stock</v>
      </c>
    </row>
    <row r="1127" spans="1:11" x14ac:dyDescent="0.3">
      <c r="A1127" t="s">
        <v>13931</v>
      </c>
      <c r="B1127" t="s">
        <v>13932</v>
      </c>
      <c r="C1127" s="5" t="str">
        <f t="shared" si="51"/>
        <v>Save</v>
      </c>
      <c r="D1127" t="s">
        <v>12038</v>
      </c>
      <c r="E1127" s="5" t="str">
        <f t="shared" si="52"/>
        <v>Wh-C</v>
      </c>
      <c r="F1127">
        <v>195</v>
      </c>
      <c r="G1127" s="4">
        <v>195</v>
      </c>
      <c r="H1127" s="4">
        <v>164</v>
      </c>
      <c r="I1127" s="3">
        <v>201.6</v>
      </c>
      <c r="J1127" t="s">
        <v>12222</v>
      </c>
      <c r="K1127" t="str">
        <f t="shared" si="53"/>
        <v>Healthy Stock</v>
      </c>
    </row>
    <row r="1128" spans="1:11" x14ac:dyDescent="0.3">
      <c r="A1128" t="s">
        <v>13933</v>
      </c>
      <c r="B1128" t="s">
        <v>13446</v>
      </c>
      <c r="C1128" s="5" t="str">
        <f t="shared" si="51"/>
        <v>Teach</v>
      </c>
      <c r="D1128" t="s">
        <v>12034</v>
      </c>
      <c r="E1128" s="5" t="str">
        <f t="shared" si="52"/>
        <v>Wh-B</v>
      </c>
      <c r="G1128" s="4">
        <v>0</v>
      </c>
      <c r="H1128" s="4">
        <v>148</v>
      </c>
      <c r="I1128" s="3">
        <v>406.28</v>
      </c>
      <c r="J1128" t="s">
        <v>12120</v>
      </c>
      <c r="K1128" t="str">
        <f t="shared" si="53"/>
        <v>Low Stock - Reorder</v>
      </c>
    </row>
    <row r="1129" spans="1:11" x14ac:dyDescent="0.3">
      <c r="A1129" t="s">
        <v>13934</v>
      </c>
      <c r="B1129" t="s">
        <v>13081</v>
      </c>
      <c r="C1129" s="5" t="str">
        <f t="shared" si="51"/>
        <v>Friend</v>
      </c>
      <c r="D1129" t="s">
        <v>12060</v>
      </c>
      <c r="E1129" s="5" t="str">
        <f t="shared" si="52"/>
        <v>Wh-A</v>
      </c>
      <c r="G1129" s="4">
        <v>0</v>
      </c>
      <c r="H1129" s="4">
        <v>58</v>
      </c>
      <c r="I1129" s="3">
        <v>466.64</v>
      </c>
      <c r="J1129" t="s">
        <v>12421</v>
      </c>
      <c r="K1129" t="str">
        <f t="shared" si="53"/>
        <v>Low Stock - Reorder</v>
      </c>
    </row>
    <row r="1130" spans="1:11" x14ac:dyDescent="0.3">
      <c r="A1130" t="s">
        <v>13935</v>
      </c>
      <c r="B1130" t="s">
        <v>12477</v>
      </c>
      <c r="C1130" s="5" t="str">
        <f t="shared" si="51"/>
        <v>Few</v>
      </c>
      <c r="D1130" t="s">
        <v>12060</v>
      </c>
      <c r="E1130" s="5" t="str">
        <f t="shared" si="52"/>
        <v>Wh-A</v>
      </c>
      <c r="F1130">
        <v>597</v>
      </c>
      <c r="G1130" s="4">
        <v>597</v>
      </c>
      <c r="H1130" s="4">
        <v>170</v>
      </c>
      <c r="I1130" s="3">
        <v>397.26</v>
      </c>
      <c r="J1130" t="s">
        <v>12310</v>
      </c>
      <c r="K1130" t="str">
        <f t="shared" si="53"/>
        <v>Healthy Stock</v>
      </c>
    </row>
    <row r="1131" spans="1:11" x14ac:dyDescent="0.3">
      <c r="A1131" t="s">
        <v>13936</v>
      </c>
      <c r="B1131" t="s">
        <v>12487</v>
      </c>
      <c r="C1131" s="5" t="str">
        <f t="shared" si="51"/>
        <v>System</v>
      </c>
      <c r="D1131" t="s">
        <v>12038</v>
      </c>
      <c r="E1131" s="5" t="str">
        <f t="shared" si="52"/>
        <v>Wh-C</v>
      </c>
      <c r="F1131">
        <v>190</v>
      </c>
      <c r="G1131" s="4">
        <v>190</v>
      </c>
      <c r="H1131" s="4">
        <v>159</v>
      </c>
      <c r="I1131" s="3">
        <v>375.93</v>
      </c>
      <c r="J1131" t="s">
        <v>12083</v>
      </c>
      <c r="K1131" t="str">
        <f t="shared" si="53"/>
        <v>Healthy Stock</v>
      </c>
    </row>
    <row r="1132" spans="1:11" x14ac:dyDescent="0.3">
      <c r="A1132" t="s">
        <v>13937</v>
      </c>
      <c r="B1132" t="s">
        <v>13628</v>
      </c>
      <c r="C1132" s="5" t="str">
        <f t="shared" si="51"/>
        <v>The</v>
      </c>
      <c r="D1132" t="s">
        <v>12038</v>
      </c>
      <c r="E1132" s="5" t="str">
        <f t="shared" si="52"/>
        <v>Wh-C</v>
      </c>
      <c r="F1132">
        <v>746</v>
      </c>
      <c r="G1132" s="4">
        <v>746</v>
      </c>
      <c r="H1132" s="4">
        <v>168</v>
      </c>
      <c r="I1132" s="3">
        <v>128.44</v>
      </c>
      <c r="J1132" t="s">
        <v>12439</v>
      </c>
      <c r="K1132" t="str">
        <f t="shared" si="53"/>
        <v>Healthy Stock</v>
      </c>
    </row>
    <row r="1133" spans="1:11" x14ac:dyDescent="0.3">
      <c r="A1133" t="s">
        <v>13938</v>
      </c>
      <c r="B1133" t="s">
        <v>12608</v>
      </c>
      <c r="C1133" s="5" t="str">
        <f t="shared" si="51"/>
        <v>Window</v>
      </c>
      <c r="D1133" t="s">
        <v>12060</v>
      </c>
      <c r="E1133" s="5" t="str">
        <f t="shared" si="52"/>
        <v>Wh-A</v>
      </c>
      <c r="F1133">
        <v>223</v>
      </c>
      <c r="G1133" s="4">
        <v>223</v>
      </c>
      <c r="H1133" s="4">
        <v>184</v>
      </c>
      <c r="I1133" s="3">
        <v>497.67</v>
      </c>
      <c r="J1133" t="s">
        <v>12509</v>
      </c>
      <c r="K1133" t="str">
        <f t="shared" si="53"/>
        <v>Healthy Stock</v>
      </c>
    </row>
    <row r="1134" spans="1:11" x14ac:dyDescent="0.3">
      <c r="A1134" t="s">
        <v>13939</v>
      </c>
      <c r="B1134" t="s">
        <v>12125</v>
      </c>
      <c r="C1134" s="5" t="str">
        <f t="shared" si="51"/>
        <v>Use</v>
      </c>
      <c r="D1134" t="s">
        <v>12038</v>
      </c>
      <c r="E1134" s="5" t="str">
        <f t="shared" si="52"/>
        <v>Wh-C</v>
      </c>
      <c r="F1134">
        <v>76</v>
      </c>
      <c r="G1134" s="4">
        <v>76</v>
      </c>
      <c r="H1134" s="4">
        <v>138</v>
      </c>
      <c r="I1134" s="3">
        <v>430.45</v>
      </c>
      <c r="J1134" t="s">
        <v>12132</v>
      </c>
      <c r="K1134" t="str">
        <f t="shared" si="53"/>
        <v>Low Stock - Reorder</v>
      </c>
    </row>
    <row r="1135" spans="1:11" x14ac:dyDescent="0.3">
      <c r="A1135" t="s">
        <v>13940</v>
      </c>
      <c r="B1135" t="s">
        <v>13196</v>
      </c>
      <c r="C1135" s="5" t="str">
        <f t="shared" si="51"/>
        <v>True</v>
      </c>
      <c r="D1135" t="s">
        <v>12060</v>
      </c>
      <c r="E1135" s="5" t="str">
        <f t="shared" si="52"/>
        <v>Wh-A</v>
      </c>
      <c r="G1135" s="4">
        <v>0</v>
      </c>
      <c r="H1135" s="4">
        <v>193</v>
      </c>
      <c r="I1135" s="3">
        <v>75.73</v>
      </c>
      <c r="J1135" t="s">
        <v>12275</v>
      </c>
      <c r="K1135" t="str">
        <f t="shared" si="53"/>
        <v>Low Stock - Reorder</v>
      </c>
    </row>
    <row r="1136" spans="1:11" x14ac:dyDescent="0.3">
      <c r="A1136" t="s">
        <v>13941</v>
      </c>
      <c r="B1136" t="s">
        <v>13911</v>
      </c>
      <c r="C1136" s="5" t="str">
        <f t="shared" si="51"/>
        <v>Probably</v>
      </c>
      <c r="D1136" t="s">
        <v>12060</v>
      </c>
      <c r="E1136" s="5" t="str">
        <f t="shared" si="52"/>
        <v>Wh-A</v>
      </c>
      <c r="G1136" s="4">
        <v>0</v>
      </c>
      <c r="H1136" s="4">
        <v>168</v>
      </c>
      <c r="I1136" s="3">
        <v>193.97</v>
      </c>
      <c r="J1136" t="s">
        <v>12129</v>
      </c>
      <c r="K1136" t="str">
        <f t="shared" si="53"/>
        <v>Low Stock - Reorder</v>
      </c>
    </row>
    <row r="1137" spans="1:11" x14ac:dyDescent="0.3">
      <c r="A1137" t="s">
        <v>13942</v>
      </c>
      <c r="B1137" t="s">
        <v>12703</v>
      </c>
      <c r="C1137" s="5" t="str">
        <f t="shared" si="51"/>
        <v>Go</v>
      </c>
      <c r="D1137" t="s">
        <v>12060</v>
      </c>
      <c r="E1137" s="5" t="str">
        <f t="shared" si="52"/>
        <v>Wh-A</v>
      </c>
      <c r="F1137">
        <v>455</v>
      </c>
      <c r="G1137" s="4">
        <v>455</v>
      </c>
      <c r="H1137" s="4">
        <v>115</v>
      </c>
      <c r="I1137" s="3">
        <v>233.33</v>
      </c>
      <c r="J1137" t="s">
        <v>12132</v>
      </c>
      <c r="K1137" t="str">
        <f t="shared" si="53"/>
        <v>Healthy Stock</v>
      </c>
    </row>
    <row r="1138" spans="1:11" x14ac:dyDescent="0.3">
      <c r="A1138" t="s">
        <v>13943</v>
      </c>
      <c r="B1138" t="s">
        <v>13944</v>
      </c>
      <c r="C1138" s="5" t="str">
        <f t="shared" si="51"/>
        <v>Woman</v>
      </c>
      <c r="D1138" t="s">
        <v>12034</v>
      </c>
      <c r="E1138" s="5" t="str">
        <f t="shared" si="52"/>
        <v>Wh-B</v>
      </c>
      <c r="G1138" s="4">
        <v>0</v>
      </c>
      <c r="H1138" s="4">
        <v>129</v>
      </c>
      <c r="I1138" s="3">
        <v>64.92</v>
      </c>
      <c r="J1138" t="s">
        <v>12272</v>
      </c>
      <c r="K1138" t="str">
        <f t="shared" si="53"/>
        <v>Low Stock - Reorder</v>
      </c>
    </row>
    <row r="1139" spans="1:11" x14ac:dyDescent="0.3">
      <c r="A1139" t="s">
        <v>13945</v>
      </c>
      <c r="B1139" t="s">
        <v>12994</v>
      </c>
      <c r="C1139" s="5" t="str">
        <f t="shared" si="51"/>
        <v>Those</v>
      </c>
      <c r="D1139" t="s">
        <v>12038</v>
      </c>
      <c r="E1139" s="5" t="str">
        <f t="shared" si="52"/>
        <v>Wh-C</v>
      </c>
      <c r="G1139" s="4">
        <v>0</v>
      </c>
      <c r="H1139" s="4">
        <v>128</v>
      </c>
      <c r="I1139" s="3">
        <v>228.77</v>
      </c>
      <c r="J1139" t="s">
        <v>12509</v>
      </c>
      <c r="K1139" t="str">
        <f t="shared" si="53"/>
        <v>Low Stock - Reorder</v>
      </c>
    </row>
    <row r="1140" spans="1:11" x14ac:dyDescent="0.3">
      <c r="A1140" t="s">
        <v>13946</v>
      </c>
      <c r="B1140" t="s">
        <v>12286</v>
      </c>
      <c r="C1140" s="5" t="str">
        <f t="shared" si="51"/>
        <v>Election</v>
      </c>
      <c r="D1140" t="s">
        <v>12060</v>
      </c>
      <c r="E1140" s="5" t="str">
        <f t="shared" si="52"/>
        <v>Wh-A</v>
      </c>
      <c r="F1140">
        <v>667</v>
      </c>
      <c r="G1140" s="4">
        <v>667</v>
      </c>
      <c r="H1140" s="4">
        <v>151</v>
      </c>
      <c r="I1140" s="3">
        <v>258.37</v>
      </c>
      <c r="J1140" t="s">
        <v>12272</v>
      </c>
      <c r="K1140" t="str">
        <f t="shared" si="53"/>
        <v>Healthy Stock</v>
      </c>
    </row>
    <row r="1141" spans="1:11" x14ac:dyDescent="0.3">
      <c r="A1141" t="s">
        <v>13947</v>
      </c>
      <c r="B1141" t="s">
        <v>12674</v>
      </c>
      <c r="C1141" s="5" t="str">
        <f t="shared" si="51"/>
        <v>Option</v>
      </c>
      <c r="D1141" t="s">
        <v>12034</v>
      </c>
      <c r="E1141" s="5" t="str">
        <f t="shared" si="52"/>
        <v>Wh-B</v>
      </c>
      <c r="G1141" s="4">
        <v>0</v>
      </c>
      <c r="H1141" s="4">
        <v>109</v>
      </c>
      <c r="I1141" s="3">
        <v>239.34</v>
      </c>
      <c r="J1141" t="s">
        <v>12421</v>
      </c>
      <c r="K1141" t="str">
        <f t="shared" si="53"/>
        <v>Low Stock - Reorder</v>
      </c>
    </row>
    <row r="1142" spans="1:11" x14ac:dyDescent="0.3">
      <c r="A1142" t="s">
        <v>13948</v>
      </c>
      <c r="B1142" t="s">
        <v>13949</v>
      </c>
      <c r="C1142" s="5" t="str">
        <f t="shared" si="51"/>
        <v>Instead</v>
      </c>
      <c r="D1142" t="s">
        <v>12060</v>
      </c>
      <c r="E1142" s="5" t="str">
        <f t="shared" si="52"/>
        <v>Wh-A</v>
      </c>
      <c r="G1142" s="4">
        <v>0</v>
      </c>
      <c r="H1142" s="4">
        <v>107</v>
      </c>
      <c r="I1142" s="3">
        <v>276.67</v>
      </c>
      <c r="J1142" t="s">
        <v>12439</v>
      </c>
      <c r="K1142" t="str">
        <f t="shared" si="53"/>
        <v>Low Stock - Reorder</v>
      </c>
    </row>
    <row r="1143" spans="1:11" x14ac:dyDescent="0.3">
      <c r="A1143" t="s">
        <v>13950</v>
      </c>
      <c r="B1143" t="s">
        <v>12832</v>
      </c>
      <c r="C1143" s="5" t="str">
        <f t="shared" si="51"/>
        <v>Mother</v>
      </c>
      <c r="D1143" t="s">
        <v>12060</v>
      </c>
      <c r="E1143" s="5" t="str">
        <f t="shared" si="52"/>
        <v>Wh-A</v>
      </c>
      <c r="G1143" s="4">
        <v>0</v>
      </c>
      <c r="H1143" s="4">
        <v>171</v>
      </c>
      <c r="I1143" s="3">
        <v>256.02</v>
      </c>
      <c r="J1143" t="s">
        <v>12307</v>
      </c>
      <c r="K1143" t="str">
        <f t="shared" si="53"/>
        <v>Low Stock - Reorder</v>
      </c>
    </row>
    <row r="1144" spans="1:11" x14ac:dyDescent="0.3">
      <c r="A1144" t="s">
        <v>13951</v>
      </c>
      <c r="B1144" t="s">
        <v>12269</v>
      </c>
      <c r="C1144" s="5" t="str">
        <f t="shared" si="51"/>
        <v>Reality</v>
      </c>
      <c r="D1144" t="s">
        <v>12042</v>
      </c>
      <c r="E1144" s="5" t="str">
        <f t="shared" si="52"/>
        <v>Wh-A</v>
      </c>
      <c r="G1144" s="4">
        <v>0</v>
      </c>
      <c r="H1144" s="4">
        <v>52</v>
      </c>
      <c r="I1144" s="3">
        <v>261.95</v>
      </c>
      <c r="J1144" t="s">
        <v>12424</v>
      </c>
      <c r="K1144" t="str">
        <f t="shared" si="53"/>
        <v>Low Stock - Reorder</v>
      </c>
    </row>
    <row r="1145" spans="1:11" x14ac:dyDescent="0.3">
      <c r="A1145" t="s">
        <v>13952</v>
      </c>
      <c r="B1145" t="s">
        <v>13182</v>
      </c>
      <c r="C1145" s="5" t="str">
        <f t="shared" si="51"/>
        <v>Too</v>
      </c>
      <c r="D1145" t="s">
        <v>12038</v>
      </c>
      <c r="E1145" s="5" t="str">
        <f t="shared" si="52"/>
        <v>Wh-C</v>
      </c>
      <c r="F1145">
        <v>918</v>
      </c>
      <c r="G1145" s="4">
        <v>918</v>
      </c>
      <c r="H1145" s="4">
        <v>180</v>
      </c>
      <c r="I1145" s="3">
        <v>343.47</v>
      </c>
      <c r="J1145" t="s">
        <v>12233</v>
      </c>
      <c r="K1145" t="str">
        <f t="shared" si="53"/>
        <v>Healthy Stock</v>
      </c>
    </row>
    <row r="1146" spans="1:11" x14ac:dyDescent="0.3">
      <c r="A1146" t="s">
        <v>13953</v>
      </c>
      <c r="B1146" t="s">
        <v>13954</v>
      </c>
      <c r="C1146" s="5" t="str">
        <f t="shared" si="51"/>
        <v>Rule</v>
      </c>
      <c r="D1146" t="s">
        <v>12034</v>
      </c>
      <c r="E1146" s="5" t="str">
        <f t="shared" si="52"/>
        <v>Wh-B</v>
      </c>
      <c r="G1146" s="4">
        <v>0</v>
      </c>
      <c r="H1146" s="4">
        <v>152</v>
      </c>
      <c r="I1146" s="3">
        <v>404.18</v>
      </c>
      <c r="J1146" t="s">
        <v>12123</v>
      </c>
      <c r="K1146" t="str">
        <f t="shared" si="53"/>
        <v>Low Stock - Reorder</v>
      </c>
    </row>
    <row r="1147" spans="1:11" x14ac:dyDescent="0.3">
      <c r="A1147" t="s">
        <v>13955</v>
      </c>
      <c r="B1147" t="s">
        <v>13121</v>
      </c>
      <c r="C1147" s="5" t="str">
        <f t="shared" si="51"/>
        <v>Purpose</v>
      </c>
      <c r="D1147" t="s">
        <v>12034</v>
      </c>
      <c r="E1147" s="5" t="str">
        <f t="shared" si="52"/>
        <v>Wh-B</v>
      </c>
      <c r="F1147">
        <v>442</v>
      </c>
      <c r="G1147" s="4">
        <v>442</v>
      </c>
      <c r="H1147" s="4">
        <v>169</v>
      </c>
      <c r="I1147" s="3">
        <v>106.59</v>
      </c>
      <c r="J1147" t="s">
        <v>12138</v>
      </c>
      <c r="K1147" t="str">
        <f t="shared" si="53"/>
        <v>Healthy Stock</v>
      </c>
    </row>
    <row r="1148" spans="1:11" x14ac:dyDescent="0.3">
      <c r="A1148" t="s">
        <v>13956</v>
      </c>
      <c r="B1148" t="s">
        <v>13957</v>
      </c>
      <c r="C1148" s="5" t="str">
        <f t="shared" si="51"/>
        <v>Answer</v>
      </c>
      <c r="D1148" t="s">
        <v>12042</v>
      </c>
      <c r="E1148" s="5" t="str">
        <f t="shared" si="52"/>
        <v>Wh-A</v>
      </c>
      <c r="G1148" s="4">
        <v>0</v>
      </c>
      <c r="H1148" s="4">
        <v>105</v>
      </c>
      <c r="I1148" s="3">
        <v>383.23</v>
      </c>
      <c r="J1148" t="s">
        <v>12197</v>
      </c>
      <c r="K1148" t="str">
        <f t="shared" si="53"/>
        <v>Low Stock - Reorder</v>
      </c>
    </row>
    <row r="1149" spans="1:11" x14ac:dyDescent="0.3">
      <c r="A1149" t="s">
        <v>13958</v>
      </c>
      <c r="B1149" t="s">
        <v>12730</v>
      </c>
      <c r="C1149" s="5" t="str">
        <f t="shared" si="51"/>
        <v>Real</v>
      </c>
      <c r="D1149" t="s">
        <v>12034</v>
      </c>
      <c r="E1149" s="5" t="str">
        <f t="shared" si="52"/>
        <v>Wh-B</v>
      </c>
      <c r="G1149" s="4">
        <v>0</v>
      </c>
      <c r="H1149" s="4">
        <v>194</v>
      </c>
      <c r="I1149" s="3">
        <v>101.6</v>
      </c>
      <c r="J1149" t="s">
        <v>12596</v>
      </c>
      <c r="K1149" t="str">
        <f t="shared" si="53"/>
        <v>Low Stock - Reorder</v>
      </c>
    </row>
    <row r="1150" spans="1:11" x14ac:dyDescent="0.3">
      <c r="A1150" t="s">
        <v>13959</v>
      </c>
      <c r="B1150" t="s">
        <v>12737</v>
      </c>
      <c r="C1150" s="5" t="str">
        <f t="shared" si="51"/>
        <v>Shake</v>
      </c>
      <c r="D1150" t="s">
        <v>12060</v>
      </c>
      <c r="E1150" s="5" t="str">
        <f t="shared" si="52"/>
        <v>Wh-A</v>
      </c>
      <c r="G1150" s="4">
        <v>0</v>
      </c>
      <c r="H1150" s="4">
        <v>84</v>
      </c>
      <c r="I1150" s="3">
        <v>382.74</v>
      </c>
      <c r="J1150" t="s">
        <v>12225</v>
      </c>
      <c r="K1150" t="str">
        <f t="shared" si="53"/>
        <v>Low Stock - Reorder</v>
      </c>
    </row>
    <row r="1151" spans="1:11" x14ac:dyDescent="0.3">
      <c r="A1151" t="s">
        <v>13960</v>
      </c>
      <c r="B1151" t="s">
        <v>13961</v>
      </c>
      <c r="C1151" s="5" t="str">
        <f t="shared" si="51"/>
        <v>Degree</v>
      </c>
      <c r="D1151" t="s">
        <v>12034</v>
      </c>
      <c r="E1151" s="5" t="str">
        <f t="shared" si="52"/>
        <v>Wh-B</v>
      </c>
      <c r="F1151">
        <v>532</v>
      </c>
      <c r="G1151" s="4">
        <v>532</v>
      </c>
      <c r="H1151" s="4">
        <v>128</v>
      </c>
      <c r="I1151" s="3">
        <v>172.98</v>
      </c>
      <c r="J1151" t="s">
        <v>12222</v>
      </c>
      <c r="K1151" t="str">
        <f t="shared" si="53"/>
        <v>Healthy Stock</v>
      </c>
    </row>
    <row r="1152" spans="1:11" x14ac:dyDescent="0.3">
      <c r="A1152" t="s">
        <v>13962</v>
      </c>
      <c r="B1152" t="s">
        <v>13963</v>
      </c>
      <c r="C1152" s="5" t="str">
        <f t="shared" si="51"/>
        <v>Thousand</v>
      </c>
      <c r="D1152" t="s">
        <v>12034</v>
      </c>
      <c r="E1152" s="5" t="str">
        <f t="shared" si="52"/>
        <v>Wh-B</v>
      </c>
      <c r="F1152">
        <v>3</v>
      </c>
      <c r="G1152" s="4">
        <v>3</v>
      </c>
      <c r="H1152" s="4">
        <v>120</v>
      </c>
      <c r="I1152" s="3">
        <v>286</v>
      </c>
      <c r="J1152" t="s">
        <v>12222</v>
      </c>
      <c r="K1152" t="str">
        <f t="shared" si="53"/>
        <v>Low Stock - Reorder</v>
      </c>
    </row>
    <row r="1153" spans="1:11" x14ac:dyDescent="0.3">
      <c r="A1153" t="s">
        <v>13964</v>
      </c>
      <c r="B1153" t="s">
        <v>13180</v>
      </c>
      <c r="C1153" s="5" t="str">
        <f t="shared" si="51"/>
        <v>Fight</v>
      </c>
      <c r="D1153" t="s">
        <v>12060</v>
      </c>
      <c r="E1153" s="5" t="str">
        <f t="shared" si="52"/>
        <v>Wh-A</v>
      </c>
      <c r="G1153" s="4">
        <v>0</v>
      </c>
      <c r="H1153" s="4">
        <v>175</v>
      </c>
      <c r="I1153" s="3">
        <v>209.15</v>
      </c>
      <c r="J1153" t="s">
        <v>12189</v>
      </c>
      <c r="K1153" t="str">
        <f t="shared" si="53"/>
        <v>Low Stock - Reorder</v>
      </c>
    </row>
    <row r="1154" spans="1:11" x14ac:dyDescent="0.3">
      <c r="A1154" t="s">
        <v>13965</v>
      </c>
      <c r="B1154" t="s">
        <v>13333</v>
      </c>
      <c r="C1154" s="5" t="str">
        <f t="shared" ref="C1154:C1217" si="54">PROPER(TRIM(B1154))</f>
        <v>Expect</v>
      </c>
      <c r="D1154" t="s">
        <v>12034</v>
      </c>
      <c r="E1154" s="5" t="str">
        <f t="shared" ref="E1154:E1217" si="55">PROPER(TRIM(D1154))</f>
        <v>Wh-B</v>
      </c>
      <c r="G1154" s="4">
        <v>0</v>
      </c>
      <c r="H1154" s="4">
        <v>100</v>
      </c>
      <c r="I1154" s="3">
        <v>282.63</v>
      </c>
      <c r="J1154" t="s">
        <v>12153</v>
      </c>
      <c r="K1154" t="str">
        <f t="shared" ref="K1154:K1217" si="56">IF(OR(ISBLANK(G1154), G1154&lt;=H1154), "Low Stock - Reorder", "Healthy Stock")</f>
        <v>Low Stock - Reorder</v>
      </c>
    </row>
    <row r="1155" spans="1:11" x14ac:dyDescent="0.3">
      <c r="A1155" t="s">
        <v>13966</v>
      </c>
      <c r="B1155" t="s">
        <v>13967</v>
      </c>
      <c r="C1155" s="5" t="str">
        <f t="shared" si="54"/>
        <v>Democrat</v>
      </c>
      <c r="D1155" t="s">
        <v>12060</v>
      </c>
      <c r="E1155" s="5" t="str">
        <f t="shared" si="55"/>
        <v>Wh-A</v>
      </c>
      <c r="F1155">
        <v>208</v>
      </c>
      <c r="G1155" s="4">
        <v>208</v>
      </c>
      <c r="H1155" s="4">
        <v>171</v>
      </c>
      <c r="I1155" s="3">
        <v>326.24</v>
      </c>
      <c r="J1155" t="s">
        <v>12049</v>
      </c>
      <c r="K1155" t="str">
        <f t="shared" si="56"/>
        <v>Healthy Stock</v>
      </c>
    </row>
    <row r="1156" spans="1:11" x14ac:dyDescent="0.3">
      <c r="A1156" t="s">
        <v>13968</v>
      </c>
      <c r="B1156" t="s">
        <v>13680</v>
      </c>
      <c r="C1156" s="5" t="str">
        <f t="shared" si="54"/>
        <v>Term</v>
      </c>
      <c r="D1156" t="s">
        <v>12034</v>
      </c>
      <c r="E1156" s="5" t="str">
        <f t="shared" si="55"/>
        <v>Wh-B</v>
      </c>
      <c r="G1156" s="4">
        <v>0</v>
      </c>
      <c r="H1156" s="4">
        <v>192</v>
      </c>
      <c r="I1156" s="3">
        <v>56.12</v>
      </c>
      <c r="J1156" t="s">
        <v>12039</v>
      </c>
      <c r="K1156" t="str">
        <f t="shared" si="56"/>
        <v>Low Stock - Reorder</v>
      </c>
    </row>
    <row r="1157" spans="1:11" x14ac:dyDescent="0.3">
      <c r="A1157" t="s">
        <v>13969</v>
      </c>
      <c r="B1157" t="s">
        <v>13714</v>
      </c>
      <c r="C1157" s="5" t="str">
        <f t="shared" si="54"/>
        <v>Major</v>
      </c>
      <c r="D1157" t="s">
        <v>12038</v>
      </c>
      <c r="E1157" s="5" t="str">
        <f t="shared" si="55"/>
        <v>Wh-C</v>
      </c>
      <c r="F1157">
        <v>353</v>
      </c>
      <c r="G1157" s="4">
        <v>353</v>
      </c>
      <c r="H1157" s="4">
        <v>198</v>
      </c>
      <c r="I1157" s="3">
        <v>96.77</v>
      </c>
      <c r="J1157" t="s">
        <v>12138</v>
      </c>
      <c r="K1157" t="str">
        <f t="shared" si="56"/>
        <v>Healthy Stock</v>
      </c>
    </row>
    <row r="1158" spans="1:11" x14ac:dyDescent="0.3">
      <c r="A1158" t="s">
        <v>13970</v>
      </c>
      <c r="B1158" t="s">
        <v>13971</v>
      </c>
      <c r="C1158" s="5" t="str">
        <f t="shared" si="54"/>
        <v>Really</v>
      </c>
      <c r="D1158" t="s">
        <v>12034</v>
      </c>
      <c r="E1158" s="5" t="str">
        <f t="shared" si="55"/>
        <v>Wh-B</v>
      </c>
      <c r="F1158">
        <v>34</v>
      </c>
      <c r="G1158" s="4">
        <v>34</v>
      </c>
      <c r="H1158" s="4">
        <v>72</v>
      </c>
      <c r="I1158" s="3">
        <v>104.05</v>
      </c>
      <c r="J1158" t="s">
        <v>12092</v>
      </c>
      <c r="K1158" t="str">
        <f t="shared" si="56"/>
        <v>Low Stock - Reorder</v>
      </c>
    </row>
    <row r="1159" spans="1:11" x14ac:dyDescent="0.3">
      <c r="A1159" t="s">
        <v>13972</v>
      </c>
      <c r="B1159" t="s">
        <v>13973</v>
      </c>
      <c r="C1159" s="5" t="str">
        <f t="shared" si="54"/>
        <v>Explain</v>
      </c>
      <c r="D1159" t="s">
        <v>12060</v>
      </c>
      <c r="E1159" s="5" t="str">
        <f t="shared" si="55"/>
        <v>Wh-A</v>
      </c>
      <c r="F1159">
        <v>417</v>
      </c>
      <c r="G1159" s="4">
        <v>417</v>
      </c>
      <c r="H1159" s="4">
        <v>111</v>
      </c>
      <c r="I1159" s="3">
        <v>125.95</v>
      </c>
      <c r="J1159" t="s">
        <v>12284</v>
      </c>
      <c r="K1159" t="str">
        <f t="shared" si="56"/>
        <v>Healthy Stock</v>
      </c>
    </row>
    <row r="1160" spans="1:11" x14ac:dyDescent="0.3">
      <c r="A1160" t="s">
        <v>13974</v>
      </c>
      <c r="B1160" t="s">
        <v>13266</v>
      </c>
      <c r="C1160" s="5" t="str">
        <f t="shared" si="54"/>
        <v>Whom</v>
      </c>
      <c r="D1160" t="s">
        <v>12060</v>
      </c>
      <c r="E1160" s="5" t="str">
        <f t="shared" si="55"/>
        <v>Wh-A</v>
      </c>
      <c r="G1160" s="4">
        <v>0</v>
      </c>
      <c r="H1160" s="4">
        <v>183</v>
      </c>
      <c r="I1160" s="3">
        <v>230.26</v>
      </c>
      <c r="J1160" t="s">
        <v>12171</v>
      </c>
      <c r="K1160" t="str">
        <f t="shared" si="56"/>
        <v>Low Stock - Reorder</v>
      </c>
    </row>
    <row r="1161" spans="1:11" x14ac:dyDescent="0.3">
      <c r="A1161" t="s">
        <v>13975</v>
      </c>
      <c r="B1161" t="s">
        <v>13885</v>
      </c>
      <c r="C1161" s="5" t="str">
        <f t="shared" si="54"/>
        <v>Entire</v>
      </c>
      <c r="D1161" t="s">
        <v>12034</v>
      </c>
      <c r="E1161" s="5" t="str">
        <f t="shared" si="55"/>
        <v>Wh-B</v>
      </c>
      <c r="G1161" s="4">
        <v>0</v>
      </c>
      <c r="H1161" s="4">
        <v>129</v>
      </c>
      <c r="I1161" s="3">
        <v>300.93</v>
      </c>
      <c r="J1161" t="s">
        <v>12171</v>
      </c>
      <c r="K1161" t="str">
        <f t="shared" si="56"/>
        <v>Low Stock - Reorder</v>
      </c>
    </row>
    <row r="1162" spans="1:11" x14ac:dyDescent="0.3">
      <c r="A1162" t="s">
        <v>13976</v>
      </c>
      <c r="B1162" t="s">
        <v>12407</v>
      </c>
      <c r="C1162" s="5" t="str">
        <f t="shared" si="54"/>
        <v>Suggest</v>
      </c>
      <c r="D1162" t="s">
        <v>12042</v>
      </c>
      <c r="E1162" s="5" t="str">
        <f t="shared" si="55"/>
        <v>Wh-A</v>
      </c>
      <c r="G1162" s="4">
        <v>0</v>
      </c>
      <c r="H1162" s="4">
        <v>114</v>
      </c>
      <c r="I1162" s="3">
        <v>267.72000000000003</v>
      </c>
      <c r="J1162" t="s">
        <v>12039</v>
      </c>
      <c r="K1162" t="str">
        <f t="shared" si="56"/>
        <v>Low Stock - Reorder</v>
      </c>
    </row>
    <row r="1163" spans="1:11" x14ac:dyDescent="0.3">
      <c r="A1163" t="s">
        <v>13977</v>
      </c>
      <c r="B1163" t="s">
        <v>12821</v>
      </c>
      <c r="C1163" s="5" t="str">
        <f t="shared" si="54"/>
        <v>Listen</v>
      </c>
      <c r="D1163" t="s">
        <v>12060</v>
      </c>
      <c r="E1163" s="5" t="str">
        <f t="shared" si="55"/>
        <v>Wh-A</v>
      </c>
      <c r="F1163">
        <v>346</v>
      </c>
      <c r="G1163" s="4">
        <v>346</v>
      </c>
      <c r="H1163" s="4">
        <v>113</v>
      </c>
      <c r="I1163" s="3">
        <v>295.89</v>
      </c>
      <c r="J1163" t="s">
        <v>12332</v>
      </c>
      <c r="K1163" t="str">
        <f t="shared" si="56"/>
        <v>Healthy Stock</v>
      </c>
    </row>
    <row r="1164" spans="1:11" x14ac:dyDescent="0.3">
      <c r="A1164" t="s">
        <v>13978</v>
      </c>
      <c r="B1164" t="s">
        <v>12271</v>
      </c>
      <c r="C1164" s="5" t="str">
        <f t="shared" si="54"/>
        <v>Story</v>
      </c>
      <c r="D1164" t="s">
        <v>12042</v>
      </c>
      <c r="E1164" s="5" t="str">
        <f t="shared" si="55"/>
        <v>Wh-A</v>
      </c>
      <c r="F1164">
        <v>549</v>
      </c>
      <c r="G1164" s="4">
        <v>549</v>
      </c>
      <c r="H1164" s="4">
        <v>94</v>
      </c>
      <c r="I1164" s="3">
        <v>267.89</v>
      </c>
      <c r="J1164" t="s">
        <v>12478</v>
      </c>
      <c r="K1164" t="str">
        <f t="shared" si="56"/>
        <v>Healthy Stock</v>
      </c>
    </row>
    <row r="1165" spans="1:11" x14ac:dyDescent="0.3">
      <c r="A1165" t="s">
        <v>13979</v>
      </c>
      <c r="B1165" t="s">
        <v>12955</v>
      </c>
      <c r="C1165" s="5" t="str">
        <f t="shared" si="54"/>
        <v>Example</v>
      </c>
      <c r="D1165" t="s">
        <v>12034</v>
      </c>
      <c r="E1165" s="5" t="str">
        <f t="shared" si="55"/>
        <v>Wh-B</v>
      </c>
      <c r="F1165">
        <v>454</v>
      </c>
      <c r="G1165" s="4">
        <v>454</v>
      </c>
      <c r="H1165" s="4">
        <v>188</v>
      </c>
      <c r="I1165" s="3">
        <v>167.82</v>
      </c>
      <c r="J1165" t="s">
        <v>12086</v>
      </c>
      <c r="K1165" t="str">
        <f t="shared" si="56"/>
        <v>Healthy Stock</v>
      </c>
    </row>
    <row r="1166" spans="1:11" x14ac:dyDescent="0.3">
      <c r="A1166" t="s">
        <v>13980</v>
      </c>
      <c r="B1166" t="s">
        <v>12727</v>
      </c>
      <c r="C1166" s="5" t="str">
        <f t="shared" si="54"/>
        <v>Ready</v>
      </c>
      <c r="D1166" t="s">
        <v>12034</v>
      </c>
      <c r="E1166" s="5" t="str">
        <f t="shared" si="55"/>
        <v>Wh-B</v>
      </c>
      <c r="F1166">
        <v>964</v>
      </c>
      <c r="G1166" s="4">
        <v>964</v>
      </c>
      <c r="H1166" s="4">
        <v>192</v>
      </c>
      <c r="I1166" s="3">
        <v>446.92</v>
      </c>
      <c r="J1166" t="s">
        <v>12123</v>
      </c>
      <c r="K1166" t="str">
        <f t="shared" si="56"/>
        <v>Healthy Stock</v>
      </c>
    </row>
    <row r="1167" spans="1:11" x14ac:dyDescent="0.3">
      <c r="A1167" t="s">
        <v>13981</v>
      </c>
      <c r="B1167" t="s">
        <v>13640</v>
      </c>
      <c r="C1167" s="5" t="str">
        <f t="shared" si="54"/>
        <v>Detail</v>
      </c>
      <c r="D1167" t="s">
        <v>12042</v>
      </c>
      <c r="E1167" s="5" t="str">
        <f t="shared" si="55"/>
        <v>Wh-A</v>
      </c>
      <c r="F1167">
        <v>661</v>
      </c>
      <c r="G1167" s="4">
        <v>661</v>
      </c>
      <c r="H1167" s="4">
        <v>120</v>
      </c>
      <c r="I1167" s="3">
        <v>215.72</v>
      </c>
      <c r="J1167" t="s">
        <v>12100</v>
      </c>
      <c r="K1167" t="str">
        <f t="shared" si="56"/>
        <v>Healthy Stock</v>
      </c>
    </row>
    <row r="1168" spans="1:11" x14ac:dyDescent="0.3">
      <c r="A1168" t="s">
        <v>13982</v>
      </c>
      <c r="B1168" t="s">
        <v>13251</v>
      </c>
      <c r="C1168" s="5" t="str">
        <f t="shared" si="54"/>
        <v>Many</v>
      </c>
      <c r="D1168" t="s">
        <v>12034</v>
      </c>
      <c r="E1168" s="5" t="str">
        <f t="shared" si="55"/>
        <v>Wh-B</v>
      </c>
      <c r="G1168" s="4">
        <v>0</v>
      </c>
      <c r="H1168" s="4">
        <v>112</v>
      </c>
      <c r="I1168" s="3">
        <v>414.63</v>
      </c>
      <c r="J1168" t="s">
        <v>12332</v>
      </c>
      <c r="K1168" t="str">
        <f t="shared" si="56"/>
        <v>Low Stock - Reorder</v>
      </c>
    </row>
    <row r="1169" spans="1:11" x14ac:dyDescent="0.3">
      <c r="A1169" t="s">
        <v>13983</v>
      </c>
      <c r="B1169" t="s">
        <v>13109</v>
      </c>
      <c r="C1169" s="5" t="str">
        <f t="shared" si="54"/>
        <v>Hundred</v>
      </c>
      <c r="D1169" t="s">
        <v>12034</v>
      </c>
      <c r="E1169" s="5" t="str">
        <f t="shared" si="55"/>
        <v>Wh-B</v>
      </c>
      <c r="F1169">
        <v>248</v>
      </c>
      <c r="G1169" s="4">
        <v>248</v>
      </c>
      <c r="H1169" s="4">
        <v>60</v>
      </c>
      <c r="I1169" s="3">
        <v>222.14</v>
      </c>
      <c r="J1169" t="s">
        <v>12743</v>
      </c>
      <c r="K1169" t="str">
        <f t="shared" si="56"/>
        <v>Healthy Stock</v>
      </c>
    </row>
    <row r="1170" spans="1:11" x14ac:dyDescent="0.3">
      <c r="A1170" t="s">
        <v>13984</v>
      </c>
      <c r="B1170" t="s">
        <v>13985</v>
      </c>
      <c r="C1170" s="5" t="str">
        <f t="shared" si="54"/>
        <v>Somebody</v>
      </c>
      <c r="D1170" t="s">
        <v>12038</v>
      </c>
      <c r="E1170" s="5" t="str">
        <f t="shared" si="55"/>
        <v>Wh-C</v>
      </c>
      <c r="G1170" s="4">
        <v>0</v>
      </c>
      <c r="H1170" s="4">
        <v>75</v>
      </c>
      <c r="I1170" s="3">
        <v>430.61</v>
      </c>
      <c r="J1170" t="s">
        <v>12756</v>
      </c>
      <c r="K1170" t="str">
        <f t="shared" si="56"/>
        <v>Low Stock - Reorder</v>
      </c>
    </row>
    <row r="1171" spans="1:11" x14ac:dyDescent="0.3">
      <c r="A1171" t="s">
        <v>13986</v>
      </c>
      <c r="B1171" t="s">
        <v>12365</v>
      </c>
      <c r="C1171" s="5" t="str">
        <f t="shared" si="54"/>
        <v>Room</v>
      </c>
      <c r="D1171" t="s">
        <v>12038</v>
      </c>
      <c r="E1171" s="5" t="str">
        <f t="shared" si="55"/>
        <v>Wh-C</v>
      </c>
      <c r="F1171">
        <v>442</v>
      </c>
      <c r="G1171" s="4">
        <v>442</v>
      </c>
      <c r="H1171" s="4">
        <v>109</v>
      </c>
      <c r="I1171" s="3">
        <v>496.73</v>
      </c>
      <c r="J1171" t="s">
        <v>12138</v>
      </c>
      <c r="K1171" t="str">
        <f t="shared" si="56"/>
        <v>Healthy Stock</v>
      </c>
    </row>
    <row r="1172" spans="1:11" x14ac:dyDescent="0.3">
      <c r="A1172" t="s">
        <v>13987</v>
      </c>
      <c r="B1172" t="s">
        <v>13714</v>
      </c>
      <c r="C1172" s="5" t="str">
        <f t="shared" si="54"/>
        <v>Major</v>
      </c>
      <c r="D1172" t="s">
        <v>12042</v>
      </c>
      <c r="E1172" s="5" t="str">
        <f t="shared" si="55"/>
        <v>Wh-A</v>
      </c>
      <c r="F1172">
        <v>510</v>
      </c>
      <c r="G1172" s="4">
        <v>510</v>
      </c>
      <c r="H1172" s="4">
        <v>66</v>
      </c>
      <c r="I1172" s="3">
        <v>341.19</v>
      </c>
      <c r="J1172" t="s">
        <v>12089</v>
      </c>
      <c r="K1172" t="str">
        <f t="shared" si="56"/>
        <v>Healthy Stock</v>
      </c>
    </row>
    <row r="1173" spans="1:11" x14ac:dyDescent="0.3">
      <c r="A1173" t="s">
        <v>13988</v>
      </c>
      <c r="B1173" t="s">
        <v>13081</v>
      </c>
      <c r="C1173" s="5" t="str">
        <f t="shared" si="54"/>
        <v>Friend</v>
      </c>
      <c r="D1173" t="s">
        <v>12042</v>
      </c>
      <c r="E1173" s="5" t="str">
        <f t="shared" si="55"/>
        <v>Wh-A</v>
      </c>
      <c r="F1173">
        <v>503</v>
      </c>
      <c r="G1173" s="4">
        <v>503</v>
      </c>
      <c r="H1173" s="4">
        <v>71</v>
      </c>
      <c r="I1173" s="3">
        <v>142.09</v>
      </c>
      <c r="J1173" t="s">
        <v>12039</v>
      </c>
      <c r="K1173" t="str">
        <f t="shared" si="56"/>
        <v>Healthy Stock</v>
      </c>
    </row>
    <row r="1174" spans="1:11" x14ac:dyDescent="0.3">
      <c r="A1174" t="s">
        <v>13989</v>
      </c>
      <c r="B1174" t="s">
        <v>12693</v>
      </c>
      <c r="C1174" s="5" t="str">
        <f t="shared" si="54"/>
        <v>Assume</v>
      </c>
      <c r="D1174" t="s">
        <v>12034</v>
      </c>
      <c r="E1174" s="5" t="str">
        <f t="shared" si="55"/>
        <v>Wh-B</v>
      </c>
      <c r="F1174">
        <v>574</v>
      </c>
      <c r="G1174" s="4">
        <v>574</v>
      </c>
      <c r="H1174" s="4">
        <v>115</v>
      </c>
      <c r="I1174" s="3">
        <v>150.94999999999999</v>
      </c>
      <c r="J1174" t="s">
        <v>12307</v>
      </c>
      <c r="K1174" t="str">
        <f t="shared" si="56"/>
        <v>Healthy Stock</v>
      </c>
    </row>
    <row r="1175" spans="1:11" x14ac:dyDescent="0.3">
      <c r="A1175" t="s">
        <v>13990</v>
      </c>
      <c r="B1175" t="s">
        <v>13266</v>
      </c>
      <c r="C1175" s="5" t="str">
        <f t="shared" si="54"/>
        <v>Whom</v>
      </c>
      <c r="D1175" t="s">
        <v>12034</v>
      </c>
      <c r="E1175" s="5" t="str">
        <f t="shared" si="55"/>
        <v>Wh-B</v>
      </c>
      <c r="F1175">
        <v>38</v>
      </c>
      <c r="G1175" s="4">
        <v>38</v>
      </c>
      <c r="H1175" s="4">
        <v>157</v>
      </c>
      <c r="I1175" s="3">
        <v>68.44</v>
      </c>
      <c r="J1175" t="s">
        <v>12120</v>
      </c>
      <c r="K1175" t="str">
        <f t="shared" si="56"/>
        <v>Low Stock - Reorder</v>
      </c>
    </row>
    <row r="1176" spans="1:11" x14ac:dyDescent="0.3">
      <c r="A1176" t="s">
        <v>13991</v>
      </c>
      <c r="B1176" t="s">
        <v>13100</v>
      </c>
      <c r="C1176" s="5" t="str">
        <f t="shared" si="54"/>
        <v>Even</v>
      </c>
      <c r="D1176" t="s">
        <v>12042</v>
      </c>
      <c r="E1176" s="5" t="str">
        <f t="shared" si="55"/>
        <v>Wh-A</v>
      </c>
      <c r="G1176" s="4">
        <v>0</v>
      </c>
      <c r="H1176" s="4">
        <v>153</v>
      </c>
      <c r="I1176" s="3">
        <v>96.98</v>
      </c>
      <c r="J1176" t="s">
        <v>12230</v>
      </c>
      <c r="K1176" t="str">
        <f t="shared" si="56"/>
        <v>Low Stock - Reorder</v>
      </c>
    </row>
    <row r="1177" spans="1:11" x14ac:dyDescent="0.3">
      <c r="A1177" t="s">
        <v>13992</v>
      </c>
      <c r="B1177" t="s">
        <v>13068</v>
      </c>
      <c r="C1177" s="5" t="str">
        <f t="shared" si="54"/>
        <v>Leave</v>
      </c>
      <c r="D1177" t="s">
        <v>12042</v>
      </c>
      <c r="E1177" s="5" t="str">
        <f t="shared" si="55"/>
        <v>Wh-A</v>
      </c>
      <c r="F1177">
        <v>719</v>
      </c>
      <c r="G1177" s="4">
        <v>719</v>
      </c>
      <c r="H1177" s="4">
        <v>172</v>
      </c>
      <c r="I1177" s="3">
        <v>463.7</v>
      </c>
      <c r="J1177" t="s">
        <v>12442</v>
      </c>
      <c r="K1177" t="str">
        <f t="shared" si="56"/>
        <v>Healthy Stock</v>
      </c>
    </row>
    <row r="1178" spans="1:11" x14ac:dyDescent="0.3">
      <c r="A1178" t="s">
        <v>13993</v>
      </c>
      <c r="B1178" t="s">
        <v>13158</v>
      </c>
      <c r="C1178" s="5" t="str">
        <f t="shared" si="54"/>
        <v>Arm</v>
      </c>
      <c r="D1178" t="s">
        <v>12042</v>
      </c>
      <c r="E1178" s="5" t="str">
        <f t="shared" si="55"/>
        <v>Wh-A</v>
      </c>
      <c r="G1178" s="4">
        <v>0</v>
      </c>
      <c r="H1178" s="4">
        <v>56</v>
      </c>
      <c r="I1178" s="3">
        <v>353.23</v>
      </c>
      <c r="J1178" t="s">
        <v>12500</v>
      </c>
      <c r="K1178" t="str">
        <f t="shared" si="56"/>
        <v>Low Stock - Reorder</v>
      </c>
    </row>
    <row r="1179" spans="1:11" x14ac:dyDescent="0.3">
      <c r="A1179" t="s">
        <v>13994</v>
      </c>
      <c r="B1179" t="s">
        <v>12627</v>
      </c>
      <c r="C1179" s="5" t="str">
        <f t="shared" si="54"/>
        <v>Test</v>
      </c>
      <c r="D1179" t="s">
        <v>12034</v>
      </c>
      <c r="E1179" s="5" t="str">
        <f t="shared" si="55"/>
        <v>Wh-B</v>
      </c>
      <c r="G1179" s="4">
        <v>0</v>
      </c>
      <c r="H1179" s="4">
        <v>66</v>
      </c>
      <c r="I1179" s="3">
        <v>354.42</v>
      </c>
      <c r="J1179" t="s">
        <v>12153</v>
      </c>
      <c r="K1179" t="str">
        <f t="shared" si="56"/>
        <v>Low Stock - Reorder</v>
      </c>
    </row>
    <row r="1180" spans="1:11" x14ac:dyDescent="0.3">
      <c r="A1180" t="s">
        <v>13995</v>
      </c>
      <c r="B1180" t="s">
        <v>13038</v>
      </c>
      <c r="C1180" s="5" t="str">
        <f t="shared" si="54"/>
        <v>Day</v>
      </c>
      <c r="D1180" t="s">
        <v>12060</v>
      </c>
      <c r="E1180" s="5" t="str">
        <f t="shared" si="55"/>
        <v>Wh-A</v>
      </c>
      <c r="G1180" s="4">
        <v>0</v>
      </c>
      <c r="H1180" s="4">
        <v>171</v>
      </c>
      <c r="I1180" s="3">
        <v>149.43</v>
      </c>
      <c r="J1180" t="s">
        <v>12049</v>
      </c>
      <c r="K1180" t="str">
        <f t="shared" si="56"/>
        <v>Low Stock - Reorder</v>
      </c>
    </row>
    <row r="1181" spans="1:11" x14ac:dyDescent="0.3">
      <c r="A1181" t="s">
        <v>13996</v>
      </c>
      <c r="B1181" t="s">
        <v>13879</v>
      </c>
      <c r="C1181" s="5" t="str">
        <f t="shared" si="54"/>
        <v>Mission</v>
      </c>
      <c r="D1181" t="s">
        <v>12042</v>
      </c>
      <c r="E1181" s="5" t="str">
        <f t="shared" si="55"/>
        <v>Wh-A</v>
      </c>
      <c r="G1181" s="4">
        <v>0</v>
      </c>
      <c r="H1181" s="4">
        <v>106</v>
      </c>
      <c r="I1181" s="3">
        <v>479.23</v>
      </c>
      <c r="J1181" t="s">
        <v>12332</v>
      </c>
      <c r="K1181" t="str">
        <f t="shared" si="56"/>
        <v>Low Stock - Reorder</v>
      </c>
    </row>
    <row r="1182" spans="1:11" x14ac:dyDescent="0.3">
      <c r="A1182" t="s">
        <v>13997</v>
      </c>
      <c r="B1182" t="s">
        <v>13011</v>
      </c>
      <c r="C1182" s="5" t="str">
        <f t="shared" si="54"/>
        <v>Either</v>
      </c>
      <c r="D1182" t="s">
        <v>12042</v>
      </c>
      <c r="E1182" s="5" t="str">
        <f t="shared" si="55"/>
        <v>Wh-A</v>
      </c>
      <c r="F1182">
        <v>953</v>
      </c>
      <c r="G1182" s="4">
        <v>953</v>
      </c>
      <c r="H1182" s="4">
        <v>113</v>
      </c>
      <c r="I1182" s="3">
        <v>240.44</v>
      </c>
      <c r="J1182" t="s">
        <v>12106</v>
      </c>
      <c r="K1182" t="str">
        <f t="shared" si="56"/>
        <v>Healthy Stock</v>
      </c>
    </row>
    <row r="1183" spans="1:11" x14ac:dyDescent="0.3">
      <c r="A1183" t="s">
        <v>13998</v>
      </c>
      <c r="B1183" t="s">
        <v>13999</v>
      </c>
      <c r="C1183" s="5" t="str">
        <f t="shared" si="54"/>
        <v>Voice</v>
      </c>
      <c r="D1183" t="s">
        <v>12042</v>
      </c>
      <c r="E1183" s="5" t="str">
        <f t="shared" si="55"/>
        <v>Wh-A</v>
      </c>
      <c r="F1183">
        <v>799</v>
      </c>
      <c r="G1183" s="4">
        <v>799</v>
      </c>
      <c r="H1183" s="4">
        <v>179</v>
      </c>
      <c r="I1183" s="3">
        <v>139.82</v>
      </c>
      <c r="J1183" t="s">
        <v>12498</v>
      </c>
      <c r="K1183" t="str">
        <f t="shared" si="56"/>
        <v>Healthy Stock</v>
      </c>
    </row>
    <row r="1184" spans="1:11" x14ac:dyDescent="0.3">
      <c r="A1184" t="s">
        <v>14000</v>
      </c>
      <c r="B1184" t="s">
        <v>14001</v>
      </c>
      <c r="C1184" s="5" t="str">
        <f t="shared" si="54"/>
        <v>Sound</v>
      </c>
      <c r="D1184" t="s">
        <v>12038</v>
      </c>
      <c r="E1184" s="5" t="str">
        <f t="shared" si="55"/>
        <v>Wh-C</v>
      </c>
      <c r="G1184" s="4">
        <v>0</v>
      </c>
      <c r="H1184" s="4">
        <v>173</v>
      </c>
      <c r="I1184" s="3">
        <v>358.67</v>
      </c>
      <c r="J1184" t="s">
        <v>12074</v>
      </c>
      <c r="K1184" t="str">
        <f t="shared" si="56"/>
        <v>Low Stock - Reorder</v>
      </c>
    </row>
    <row r="1185" spans="1:11" x14ac:dyDescent="0.3">
      <c r="A1185" t="s">
        <v>14002</v>
      </c>
      <c r="B1185" t="s">
        <v>12610</v>
      </c>
      <c r="C1185" s="5" t="str">
        <f t="shared" si="54"/>
        <v>Arrive</v>
      </c>
      <c r="D1185" t="s">
        <v>12038</v>
      </c>
      <c r="E1185" s="5" t="str">
        <f t="shared" si="55"/>
        <v>Wh-C</v>
      </c>
      <c r="F1185">
        <v>576</v>
      </c>
      <c r="G1185" s="4">
        <v>576</v>
      </c>
      <c r="H1185" s="4">
        <v>120</v>
      </c>
      <c r="I1185" s="3">
        <v>482.45</v>
      </c>
      <c r="J1185" t="s">
        <v>12142</v>
      </c>
      <c r="K1185" t="str">
        <f t="shared" si="56"/>
        <v>Healthy Stock</v>
      </c>
    </row>
    <row r="1186" spans="1:11" x14ac:dyDescent="0.3">
      <c r="A1186" t="s">
        <v>14003</v>
      </c>
      <c r="B1186" t="s">
        <v>12789</v>
      </c>
      <c r="C1186" s="5" t="str">
        <f t="shared" si="54"/>
        <v>Admit</v>
      </c>
      <c r="D1186" t="s">
        <v>12034</v>
      </c>
      <c r="E1186" s="5" t="str">
        <f t="shared" si="55"/>
        <v>Wh-B</v>
      </c>
      <c r="F1186">
        <v>423</v>
      </c>
      <c r="G1186" s="4">
        <v>423</v>
      </c>
      <c r="H1186" s="4">
        <v>187</v>
      </c>
      <c r="I1186" s="3">
        <v>486.61</v>
      </c>
      <c r="J1186" t="s">
        <v>12159</v>
      </c>
      <c r="K1186" t="str">
        <f t="shared" si="56"/>
        <v>Healthy Stock</v>
      </c>
    </row>
    <row r="1187" spans="1:11" x14ac:dyDescent="0.3">
      <c r="A1187" t="s">
        <v>14004</v>
      </c>
      <c r="B1187" t="s">
        <v>14005</v>
      </c>
      <c r="C1187" s="5" t="str">
        <f t="shared" si="54"/>
        <v>Smile</v>
      </c>
      <c r="D1187" t="s">
        <v>12034</v>
      </c>
      <c r="E1187" s="5" t="str">
        <f t="shared" si="55"/>
        <v>Wh-B</v>
      </c>
      <c r="G1187" s="4">
        <v>0</v>
      </c>
      <c r="H1187" s="4">
        <v>129</v>
      </c>
      <c r="I1187" s="3">
        <v>272.95999999999998</v>
      </c>
      <c r="J1187" t="s">
        <v>12415</v>
      </c>
      <c r="K1187" t="str">
        <f t="shared" si="56"/>
        <v>Low Stock - Reorder</v>
      </c>
    </row>
    <row r="1188" spans="1:11" x14ac:dyDescent="0.3">
      <c r="A1188" t="s">
        <v>14006</v>
      </c>
      <c r="B1188" t="s">
        <v>14007</v>
      </c>
      <c r="C1188" s="5" t="str">
        <f t="shared" si="54"/>
        <v>National</v>
      </c>
      <c r="D1188" t="s">
        <v>12034</v>
      </c>
      <c r="E1188" s="5" t="str">
        <f t="shared" si="55"/>
        <v>Wh-B</v>
      </c>
      <c r="G1188" s="4">
        <v>0</v>
      </c>
      <c r="H1188" s="4">
        <v>59</v>
      </c>
      <c r="I1188" s="3">
        <v>144.61000000000001</v>
      </c>
      <c r="J1188" t="s">
        <v>12207</v>
      </c>
      <c r="K1188" t="str">
        <f t="shared" si="56"/>
        <v>Low Stock - Reorder</v>
      </c>
    </row>
    <row r="1189" spans="1:11" x14ac:dyDescent="0.3">
      <c r="A1189" t="s">
        <v>14008</v>
      </c>
      <c r="B1189" t="s">
        <v>14009</v>
      </c>
      <c r="C1189" s="5" t="str">
        <f t="shared" si="54"/>
        <v>Century</v>
      </c>
      <c r="D1189" t="s">
        <v>12038</v>
      </c>
      <c r="E1189" s="5" t="str">
        <f t="shared" si="55"/>
        <v>Wh-C</v>
      </c>
      <c r="F1189">
        <v>332</v>
      </c>
      <c r="G1189" s="4">
        <v>332</v>
      </c>
      <c r="H1189" s="4">
        <v>96</v>
      </c>
      <c r="I1189" s="3">
        <v>178.95</v>
      </c>
      <c r="J1189" t="s">
        <v>12080</v>
      </c>
      <c r="K1189" t="str">
        <f t="shared" si="56"/>
        <v>Healthy Stock</v>
      </c>
    </row>
    <row r="1190" spans="1:11" x14ac:dyDescent="0.3">
      <c r="A1190" t="s">
        <v>14010</v>
      </c>
      <c r="B1190" t="s">
        <v>12588</v>
      </c>
      <c r="C1190" s="5" t="str">
        <f t="shared" si="54"/>
        <v>Environment</v>
      </c>
      <c r="D1190" t="s">
        <v>12042</v>
      </c>
      <c r="E1190" s="5" t="str">
        <f t="shared" si="55"/>
        <v>Wh-A</v>
      </c>
      <c r="F1190">
        <v>655</v>
      </c>
      <c r="G1190" s="4">
        <v>655</v>
      </c>
      <c r="H1190" s="4">
        <v>89</v>
      </c>
      <c r="I1190" s="3">
        <v>64.67</v>
      </c>
      <c r="J1190" t="s">
        <v>12132</v>
      </c>
      <c r="K1190" t="str">
        <f t="shared" si="56"/>
        <v>Healthy Stock</v>
      </c>
    </row>
    <row r="1191" spans="1:11" x14ac:dyDescent="0.3">
      <c r="A1191" t="s">
        <v>14011</v>
      </c>
      <c r="B1191" t="s">
        <v>13118</v>
      </c>
      <c r="C1191" s="5" t="str">
        <f t="shared" si="54"/>
        <v>Training</v>
      </c>
      <c r="D1191" t="s">
        <v>12034</v>
      </c>
      <c r="E1191" s="5" t="str">
        <f t="shared" si="55"/>
        <v>Wh-B</v>
      </c>
      <c r="G1191" s="4">
        <v>0</v>
      </c>
      <c r="H1191" s="4">
        <v>200</v>
      </c>
      <c r="I1191" s="3">
        <v>279.92</v>
      </c>
      <c r="J1191" t="s">
        <v>12039</v>
      </c>
      <c r="K1191" t="str">
        <f t="shared" si="56"/>
        <v>Low Stock - Reorder</v>
      </c>
    </row>
    <row r="1192" spans="1:11" x14ac:dyDescent="0.3">
      <c r="A1192" t="s">
        <v>14012</v>
      </c>
      <c r="B1192" t="s">
        <v>14013</v>
      </c>
      <c r="C1192" s="5" t="str">
        <f t="shared" si="54"/>
        <v>She</v>
      </c>
      <c r="D1192" t="s">
        <v>12042</v>
      </c>
      <c r="E1192" s="5" t="str">
        <f t="shared" si="55"/>
        <v>Wh-A</v>
      </c>
      <c r="F1192">
        <v>777</v>
      </c>
      <c r="G1192" s="4">
        <v>777</v>
      </c>
      <c r="H1192" s="4">
        <v>50</v>
      </c>
      <c r="I1192" s="3">
        <v>481.45</v>
      </c>
      <c r="J1192" t="s">
        <v>12083</v>
      </c>
      <c r="K1192" t="str">
        <f t="shared" si="56"/>
        <v>Healthy Stock</v>
      </c>
    </row>
    <row r="1193" spans="1:11" x14ac:dyDescent="0.3">
      <c r="A1193" t="s">
        <v>14014</v>
      </c>
      <c r="B1193" t="s">
        <v>14015</v>
      </c>
      <c r="C1193" s="5" t="str">
        <f t="shared" si="54"/>
        <v>Nearly</v>
      </c>
      <c r="D1193" t="s">
        <v>12042</v>
      </c>
      <c r="E1193" s="5" t="str">
        <f t="shared" si="55"/>
        <v>Wh-A</v>
      </c>
      <c r="F1193">
        <v>213</v>
      </c>
      <c r="G1193" s="4">
        <v>213</v>
      </c>
      <c r="H1193" s="4">
        <v>200</v>
      </c>
      <c r="I1193" s="3">
        <v>149.41999999999999</v>
      </c>
      <c r="J1193" t="s">
        <v>12498</v>
      </c>
      <c r="K1193" t="str">
        <f t="shared" si="56"/>
        <v>Healthy Stock</v>
      </c>
    </row>
    <row r="1194" spans="1:11" x14ac:dyDescent="0.3">
      <c r="A1194" t="s">
        <v>14016</v>
      </c>
      <c r="B1194" t="s">
        <v>14017</v>
      </c>
      <c r="C1194" s="5" t="str">
        <f t="shared" si="54"/>
        <v>Study</v>
      </c>
      <c r="D1194" t="s">
        <v>12060</v>
      </c>
      <c r="E1194" s="5" t="str">
        <f t="shared" si="55"/>
        <v>Wh-A</v>
      </c>
      <c r="F1194">
        <v>311</v>
      </c>
      <c r="G1194" s="4">
        <v>311</v>
      </c>
      <c r="H1194" s="4">
        <v>175</v>
      </c>
      <c r="I1194" s="3">
        <v>131.44999999999999</v>
      </c>
      <c r="J1194" t="s">
        <v>12743</v>
      </c>
      <c r="K1194" t="str">
        <f t="shared" si="56"/>
        <v>Healthy Stock</v>
      </c>
    </row>
    <row r="1195" spans="1:11" x14ac:dyDescent="0.3">
      <c r="A1195" t="s">
        <v>14018</v>
      </c>
      <c r="B1195" t="s">
        <v>12848</v>
      </c>
      <c r="C1195" s="5" t="str">
        <f t="shared" si="54"/>
        <v>Mean</v>
      </c>
      <c r="D1195" t="s">
        <v>12034</v>
      </c>
      <c r="E1195" s="5" t="str">
        <f t="shared" si="55"/>
        <v>Wh-B</v>
      </c>
      <c r="F1195">
        <v>447</v>
      </c>
      <c r="G1195" s="4">
        <v>447</v>
      </c>
      <c r="H1195" s="4">
        <v>181</v>
      </c>
      <c r="I1195" s="3">
        <v>366.92</v>
      </c>
      <c r="J1195" t="s">
        <v>12162</v>
      </c>
      <c r="K1195" t="str">
        <f t="shared" si="56"/>
        <v>Healthy Stock</v>
      </c>
    </row>
    <row r="1196" spans="1:11" x14ac:dyDescent="0.3">
      <c r="A1196" t="s">
        <v>14019</v>
      </c>
      <c r="B1196" t="s">
        <v>12915</v>
      </c>
      <c r="C1196" s="5" t="str">
        <f t="shared" si="54"/>
        <v>Billion</v>
      </c>
      <c r="D1196" t="s">
        <v>12038</v>
      </c>
      <c r="E1196" s="5" t="str">
        <f t="shared" si="55"/>
        <v>Wh-C</v>
      </c>
      <c r="F1196">
        <v>879</v>
      </c>
      <c r="G1196" s="4">
        <v>879</v>
      </c>
      <c r="H1196" s="4">
        <v>53</v>
      </c>
      <c r="I1196" s="3">
        <v>264.38</v>
      </c>
      <c r="J1196" t="s">
        <v>12077</v>
      </c>
      <c r="K1196" t="str">
        <f t="shared" si="56"/>
        <v>Healthy Stock</v>
      </c>
    </row>
    <row r="1197" spans="1:11" x14ac:dyDescent="0.3">
      <c r="A1197" t="s">
        <v>14020</v>
      </c>
      <c r="B1197" t="s">
        <v>14021</v>
      </c>
      <c r="C1197" s="5" t="str">
        <f t="shared" si="54"/>
        <v>Notice</v>
      </c>
      <c r="D1197" t="s">
        <v>12060</v>
      </c>
      <c r="E1197" s="5" t="str">
        <f t="shared" si="55"/>
        <v>Wh-A</v>
      </c>
      <c r="G1197" s="4">
        <v>0</v>
      </c>
      <c r="H1197" s="4">
        <v>50</v>
      </c>
      <c r="I1197" s="3">
        <v>433.98</v>
      </c>
      <c r="J1197" t="s">
        <v>12421</v>
      </c>
      <c r="K1197" t="str">
        <f t="shared" si="56"/>
        <v>Low Stock - Reorder</v>
      </c>
    </row>
    <row r="1198" spans="1:11" x14ac:dyDescent="0.3">
      <c r="A1198" t="s">
        <v>14022</v>
      </c>
      <c r="B1198" t="s">
        <v>14023</v>
      </c>
      <c r="C1198" s="5" t="str">
        <f t="shared" si="54"/>
        <v>Likely</v>
      </c>
      <c r="D1198" t="s">
        <v>12034</v>
      </c>
      <c r="E1198" s="5" t="str">
        <f t="shared" si="55"/>
        <v>Wh-B</v>
      </c>
      <c r="F1198">
        <v>639</v>
      </c>
      <c r="G1198" s="4">
        <v>639</v>
      </c>
      <c r="H1198" s="4">
        <v>70</v>
      </c>
      <c r="I1198" s="3">
        <v>121.28</v>
      </c>
      <c r="J1198" t="s">
        <v>12210</v>
      </c>
      <c r="K1198" t="str">
        <f t="shared" si="56"/>
        <v>Healthy Stock</v>
      </c>
    </row>
    <row r="1199" spans="1:11" x14ac:dyDescent="0.3">
      <c r="A1199" t="s">
        <v>14024</v>
      </c>
      <c r="B1199" t="s">
        <v>14025</v>
      </c>
      <c r="C1199" s="5" t="str">
        <f t="shared" si="54"/>
        <v>Ago</v>
      </c>
      <c r="D1199" t="s">
        <v>12038</v>
      </c>
      <c r="E1199" s="5" t="str">
        <f t="shared" si="55"/>
        <v>Wh-C</v>
      </c>
      <c r="F1199">
        <v>33</v>
      </c>
      <c r="G1199" s="4">
        <v>33</v>
      </c>
      <c r="H1199" s="4">
        <v>170</v>
      </c>
      <c r="I1199" s="3">
        <v>398.2</v>
      </c>
      <c r="J1199" t="s">
        <v>12225</v>
      </c>
      <c r="K1199" t="str">
        <f t="shared" si="56"/>
        <v>Low Stock - Reorder</v>
      </c>
    </row>
    <row r="1200" spans="1:11" x14ac:dyDescent="0.3">
      <c r="A1200" t="s">
        <v>14026</v>
      </c>
      <c r="B1200" t="s">
        <v>13065</v>
      </c>
      <c r="C1200" s="5" t="str">
        <f t="shared" si="54"/>
        <v>Government</v>
      </c>
      <c r="D1200" t="s">
        <v>12038</v>
      </c>
      <c r="E1200" s="5" t="str">
        <f t="shared" si="55"/>
        <v>Wh-C</v>
      </c>
      <c r="G1200" s="4">
        <v>0</v>
      </c>
      <c r="H1200" s="4">
        <v>60</v>
      </c>
      <c r="I1200" s="3">
        <v>37.65</v>
      </c>
      <c r="J1200" t="s">
        <v>12178</v>
      </c>
      <c r="K1200" t="str">
        <f t="shared" si="56"/>
        <v>Low Stock - Reorder</v>
      </c>
    </row>
    <row r="1201" spans="1:11" x14ac:dyDescent="0.3">
      <c r="A1201" t="s">
        <v>14027</v>
      </c>
      <c r="B1201" t="s">
        <v>13255</v>
      </c>
      <c r="C1201" s="5" t="str">
        <f t="shared" si="54"/>
        <v>Beautiful</v>
      </c>
      <c r="D1201" t="s">
        <v>12038</v>
      </c>
      <c r="E1201" s="5" t="str">
        <f t="shared" si="55"/>
        <v>Wh-C</v>
      </c>
      <c r="G1201" s="4">
        <v>0</v>
      </c>
      <c r="H1201" s="4">
        <v>143</v>
      </c>
      <c r="I1201" s="3">
        <v>163.07</v>
      </c>
      <c r="J1201" t="s">
        <v>12219</v>
      </c>
      <c r="K1201" t="str">
        <f t="shared" si="56"/>
        <v>Low Stock - Reorder</v>
      </c>
    </row>
    <row r="1202" spans="1:11" x14ac:dyDescent="0.3">
      <c r="A1202" t="s">
        <v>14028</v>
      </c>
      <c r="B1202" t="s">
        <v>12184</v>
      </c>
      <c r="C1202" s="5" t="str">
        <f t="shared" si="54"/>
        <v>List</v>
      </c>
      <c r="D1202" t="s">
        <v>12042</v>
      </c>
      <c r="E1202" s="5" t="str">
        <f t="shared" si="55"/>
        <v>Wh-A</v>
      </c>
      <c r="F1202">
        <v>217</v>
      </c>
      <c r="G1202" s="4">
        <v>217</v>
      </c>
      <c r="H1202" s="4">
        <v>192</v>
      </c>
      <c r="I1202" s="3">
        <v>40.26</v>
      </c>
      <c r="J1202" t="s">
        <v>12171</v>
      </c>
      <c r="K1202" t="str">
        <f t="shared" si="56"/>
        <v>Healthy Stock</v>
      </c>
    </row>
    <row r="1203" spans="1:11" x14ac:dyDescent="0.3">
      <c r="A1203" t="s">
        <v>14029</v>
      </c>
      <c r="B1203" t="s">
        <v>14030</v>
      </c>
      <c r="C1203" s="5" t="str">
        <f t="shared" si="54"/>
        <v>Plan</v>
      </c>
      <c r="D1203" t="s">
        <v>12042</v>
      </c>
      <c r="E1203" s="5" t="str">
        <f t="shared" si="55"/>
        <v>Wh-A</v>
      </c>
      <c r="F1203">
        <v>685</v>
      </c>
      <c r="G1203" s="4">
        <v>685</v>
      </c>
      <c r="H1203" s="4">
        <v>137</v>
      </c>
      <c r="I1203" s="3">
        <v>200.18</v>
      </c>
      <c r="J1203" t="s">
        <v>12519</v>
      </c>
      <c r="K1203" t="str">
        <f t="shared" si="56"/>
        <v>Healthy Stock</v>
      </c>
    </row>
    <row r="1204" spans="1:11" x14ac:dyDescent="0.3">
      <c r="A1204" t="s">
        <v>14031</v>
      </c>
      <c r="B1204" t="s">
        <v>13674</v>
      </c>
      <c r="C1204" s="5" t="str">
        <f t="shared" si="54"/>
        <v>Do</v>
      </c>
      <c r="D1204" t="s">
        <v>12038</v>
      </c>
      <c r="E1204" s="5" t="str">
        <f t="shared" si="55"/>
        <v>Wh-C</v>
      </c>
      <c r="F1204">
        <v>490</v>
      </c>
      <c r="G1204" s="4">
        <v>490</v>
      </c>
      <c r="H1204" s="4">
        <v>183</v>
      </c>
      <c r="I1204" s="3">
        <v>359.95</v>
      </c>
      <c r="J1204" t="s">
        <v>12500</v>
      </c>
      <c r="K1204" t="str">
        <f t="shared" si="56"/>
        <v>Healthy Stock</v>
      </c>
    </row>
    <row r="1205" spans="1:11" x14ac:dyDescent="0.3">
      <c r="A1205" t="s">
        <v>14032</v>
      </c>
      <c r="B1205" t="s">
        <v>12601</v>
      </c>
      <c r="C1205" s="5" t="str">
        <f t="shared" si="54"/>
        <v>Usually</v>
      </c>
      <c r="D1205" t="s">
        <v>12038</v>
      </c>
      <c r="E1205" s="5" t="str">
        <f t="shared" si="55"/>
        <v>Wh-C</v>
      </c>
      <c r="F1205">
        <v>118</v>
      </c>
      <c r="G1205" s="4">
        <v>118</v>
      </c>
      <c r="H1205" s="4">
        <v>196</v>
      </c>
      <c r="I1205" s="3">
        <v>205.34</v>
      </c>
      <c r="J1205" t="s">
        <v>12077</v>
      </c>
      <c r="K1205" t="str">
        <f t="shared" si="56"/>
        <v>Low Stock - Reorder</v>
      </c>
    </row>
    <row r="1206" spans="1:11" x14ac:dyDescent="0.3">
      <c r="A1206" t="s">
        <v>14033</v>
      </c>
      <c r="B1206" t="s">
        <v>12168</v>
      </c>
      <c r="C1206" s="5" t="str">
        <f t="shared" si="54"/>
        <v>Feeling</v>
      </c>
      <c r="D1206" t="s">
        <v>12060</v>
      </c>
      <c r="E1206" s="5" t="str">
        <f t="shared" si="55"/>
        <v>Wh-A</v>
      </c>
      <c r="G1206" s="4">
        <v>0</v>
      </c>
      <c r="H1206" s="4">
        <v>147</v>
      </c>
      <c r="I1206" s="3">
        <v>414.88</v>
      </c>
      <c r="J1206" t="s">
        <v>12153</v>
      </c>
      <c r="K1206" t="str">
        <f t="shared" si="56"/>
        <v>Low Stock - Reorder</v>
      </c>
    </row>
    <row r="1207" spans="1:11" x14ac:dyDescent="0.3">
      <c r="A1207" t="s">
        <v>14034</v>
      </c>
      <c r="B1207" t="s">
        <v>13345</v>
      </c>
      <c r="C1207" s="5" t="str">
        <f t="shared" si="54"/>
        <v>Source</v>
      </c>
      <c r="D1207" t="s">
        <v>12060</v>
      </c>
      <c r="E1207" s="5" t="str">
        <f t="shared" si="55"/>
        <v>Wh-A</v>
      </c>
      <c r="G1207" s="4">
        <v>0</v>
      </c>
      <c r="H1207" s="4">
        <v>99</v>
      </c>
      <c r="I1207" s="3">
        <v>491.8</v>
      </c>
      <c r="J1207" t="s">
        <v>12083</v>
      </c>
      <c r="K1207" t="str">
        <f t="shared" si="56"/>
        <v>Low Stock - Reorder</v>
      </c>
    </row>
    <row r="1208" spans="1:11" x14ac:dyDescent="0.3">
      <c r="A1208" t="s">
        <v>14035</v>
      </c>
      <c r="B1208" t="s">
        <v>13682</v>
      </c>
      <c r="C1208" s="5" t="str">
        <f t="shared" si="54"/>
        <v>Skill</v>
      </c>
      <c r="D1208" t="s">
        <v>12042</v>
      </c>
      <c r="E1208" s="5" t="str">
        <f t="shared" si="55"/>
        <v>Wh-A</v>
      </c>
      <c r="F1208">
        <v>415</v>
      </c>
      <c r="G1208" s="4">
        <v>415</v>
      </c>
      <c r="H1208" s="4">
        <v>92</v>
      </c>
      <c r="I1208" s="3">
        <v>150.18</v>
      </c>
      <c r="J1208" t="s">
        <v>12138</v>
      </c>
      <c r="K1208" t="str">
        <f t="shared" si="56"/>
        <v>Healthy Stock</v>
      </c>
    </row>
    <row r="1209" spans="1:11" x14ac:dyDescent="0.3">
      <c r="A1209" t="s">
        <v>14036</v>
      </c>
      <c r="B1209" t="s">
        <v>12072</v>
      </c>
      <c r="C1209" s="5" t="str">
        <f t="shared" si="54"/>
        <v>Idea</v>
      </c>
      <c r="D1209" t="s">
        <v>12038</v>
      </c>
      <c r="E1209" s="5" t="str">
        <f t="shared" si="55"/>
        <v>Wh-C</v>
      </c>
      <c r="G1209" s="4">
        <v>0</v>
      </c>
      <c r="H1209" s="4">
        <v>73</v>
      </c>
      <c r="I1209" s="3">
        <v>257.58</v>
      </c>
      <c r="J1209" t="s">
        <v>12043</v>
      </c>
      <c r="K1209" t="str">
        <f t="shared" si="56"/>
        <v>Low Stock - Reorder</v>
      </c>
    </row>
    <row r="1210" spans="1:11" x14ac:dyDescent="0.3">
      <c r="A1210" t="s">
        <v>14037</v>
      </c>
      <c r="B1210" t="s">
        <v>13217</v>
      </c>
      <c r="C1210" s="5" t="str">
        <f t="shared" si="54"/>
        <v>Perform</v>
      </c>
      <c r="D1210" t="s">
        <v>12034</v>
      </c>
      <c r="E1210" s="5" t="str">
        <f t="shared" si="55"/>
        <v>Wh-B</v>
      </c>
      <c r="G1210" s="4">
        <v>0</v>
      </c>
      <c r="H1210" s="4">
        <v>165</v>
      </c>
      <c r="I1210" s="3">
        <v>167.43</v>
      </c>
      <c r="J1210" t="s">
        <v>12352</v>
      </c>
      <c r="K1210" t="str">
        <f t="shared" si="56"/>
        <v>Low Stock - Reorder</v>
      </c>
    </row>
    <row r="1211" spans="1:11" x14ac:dyDescent="0.3">
      <c r="A1211" t="s">
        <v>14038</v>
      </c>
      <c r="B1211" t="s">
        <v>12334</v>
      </c>
      <c r="C1211" s="5" t="str">
        <f t="shared" si="54"/>
        <v>Three</v>
      </c>
      <c r="D1211" t="s">
        <v>12038</v>
      </c>
      <c r="E1211" s="5" t="str">
        <f t="shared" si="55"/>
        <v>Wh-C</v>
      </c>
      <c r="G1211" s="4">
        <v>0</v>
      </c>
      <c r="H1211" s="4">
        <v>54</v>
      </c>
      <c r="I1211" s="3">
        <v>195.33</v>
      </c>
      <c r="J1211" t="s">
        <v>12509</v>
      </c>
      <c r="K1211" t="str">
        <f t="shared" si="56"/>
        <v>Low Stock - Reorder</v>
      </c>
    </row>
    <row r="1212" spans="1:11" x14ac:dyDescent="0.3">
      <c r="A1212" t="s">
        <v>14039</v>
      </c>
      <c r="B1212" t="s">
        <v>14040</v>
      </c>
      <c r="C1212" s="5" t="str">
        <f t="shared" si="54"/>
        <v>Your</v>
      </c>
      <c r="D1212" t="s">
        <v>12038</v>
      </c>
      <c r="E1212" s="5" t="str">
        <f t="shared" si="55"/>
        <v>Wh-C</v>
      </c>
      <c r="F1212">
        <v>793</v>
      </c>
      <c r="G1212" s="4">
        <v>793</v>
      </c>
      <c r="H1212" s="4">
        <v>156</v>
      </c>
      <c r="I1212" s="3">
        <v>15.59</v>
      </c>
      <c r="J1212" t="s">
        <v>12509</v>
      </c>
      <c r="K1212" t="str">
        <f t="shared" si="56"/>
        <v>Healthy Stock</v>
      </c>
    </row>
    <row r="1213" spans="1:11" x14ac:dyDescent="0.3">
      <c r="A1213" t="s">
        <v>14041</v>
      </c>
      <c r="B1213" t="s">
        <v>13114</v>
      </c>
      <c r="C1213" s="5" t="str">
        <f t="shared" si="54"/>
        <v>Anyone</v>
      </c>
      <c r="D1213" t="s">
        <v>12034</v>
      </c>
      <c r="E1213" s="5" t="str">
        <f t="shared" si="55"/>
        <v>Wh-B</v>
      </c>
      <c r="F1213">
        <v>891</v>
      </c>
      <c r="G1213" s="4">
        <v>891</v>
      </c>
      <c r="H1213" s="4">
        <v>129</v>
      </c>
      <c r="I1213" s="3">
        <v>305.95999999999998</v>
      </c>
      <c r="J1213" t="s">
        <v>12225</v>
      </c>
      <c r="K1213" t="str">
        <f t="shared" si="56"/>
        <v>Healthy Stock</v>
      </c>
    </row>
    <row r="1214" spans="1:11" x14ac:dyDescent="0.3">
      <c r="A1214" t="s">
        <v>14042</v>
      </c>
      <c r="B1214" t="s">
        <v>12715</v>
      </c>
      <c r="C1214" s="5" t="str">
        <f t="shared" si="54"/>
        <v>Nor</v>
      </c>
      <c r="D1214" t="s">
        <v>12042</v>
      </c>
      <c r="E1214" s="5" t="str">
        <f t="shared" si="55"/>
        <v>Wh-A</v>
      </c>
      <c r="G1214" s="4">
        <v>0</v>
      </c>
      <c r="H1214" s="4">
        <v>146</v>
      </c>
      <c r="I1214" s="3">
        <v>364.34</v>
      </c>
      <c r="J1214" t="s">
        <v>12185</v>
      </c>
      <c r="K1214" t="str">
        <f t="shared" si="56"/>
        <v>Low Stock - Reorder</v>
      </c>
    </row>
    <row r="1215" spans="1:11" x14ac:dyDescent="0.3">
      <c r="A1215" t="s">
        <v>14043</v>
      </c>
      <c r="B1215" t="s">
        <v>14044</v>
      </c>
      <c r="C1215" s="5" t="str">
        <f t="shared" si="54"/>
        <v>Bag</v>
      </c>
      <c r="D1215" t="s">
        <v>12060</v>
      </c>
      <c r="E1215" s="5" t="str">
        <f t="shared" si="55"/>
        <v>Wh-A</v>
      </c>
      <c r="G1215" s="4">
        <v>0</v>
      </c>
      <c r="H1215" s="4">
        <v>131</v>
      </c>
      <c r="I1215" s="3">
        <v>261.18</v>
      </c>
      <c r="J1215" t="s">
        <v>12233</v>
      </c>
      <c r="K1215" t="str">
        <f t="shared" si="56"/>
        <v>Low Stock - Reorder</v>
      </c>
    </row>
    <row r="1216" spans="1:11" x14ac:dyDescent="0.3">
      <c r="A1216" t="s">
        <v>14045</v>
      </c>
      <c r="B1216" t="s">
        <v>12910</v>
      </c>
      <c r="C1216" s="5" t="str">
        <f t="shared" si="54"/>
        <v>Compare</v>
      </c>
      <c r="D1216" t="s">
        <v>12038</v>
      </c>
      <c r="E1216" s="5" t="str">
        <f t="shared" si="55"/>
        <v>Wh-C</v>
      </c>
      <c r="G1216" s="4">
        <v>0</v>
      </c>
      <c r="H1216" s="4">
        <v>55</v>
      </c>
      <c r="I1216" s="3">
        <v>100.52</v>
      </c>
      <c r="J1216" t="s">
        <v>12498</v>
      </c>
      <c r="K1216" t="str">
        <f t="shared" si="56"/>
        <v>Low Stock - Reorder</v>
      </c>
    </row>
    <row r="1217" spans="1:11" x14ac:dyDescent="0.3">
      <c r="A1217" t="s">
        <v>14046</v>
      </c>
      <c r="B1217" t="s">
        <v>12571</v>
      </c>
      <c r="C1217" s="5" t="str">
        <f t="shared" si="54"/>
        <v>Campaign</v>
      </c>
      <c r="D1217" t="s">
        <v>12038</v>
      </c>
      <c r="E1217" s="5" t="str">
        <f t="shared" si="55"/>
        <v>Wh-C</v>
      </c>
      <c r="G1217" s="4">
        <v>0</v>
      </c>
      <c r="H1217" s="4">
        <v>116</v>
      </c>
      <c r="I1217" s="3">
        <v>170.15</v>
      </c>
      <c r="J1217" t="s">
        <v>12343</v>
      </c>
      <c r="K1217" t="str">
        <f t="shared" si="56"/>
        <v>Low Stock - Reorder</v>
      </c>
    </row>
    <row r="1218" spans="1:11" x14ac:dyDescent="0.3">
      <c r="A1218" t="s">
        <v>14047</v>
      </c>
      <c r="B1218" t="s">
        <v>13714</v>
      </c>
      <c r="C1218" s="5" t="str">
        <f t="shared" ref="C1218:C1281" si="57">PROPER(TRIM(B1218))</f>
        <v>Major</v>
      </c>
      <c r="D1218" t="s">
        <v>12042</v>
      </c>
      <c r="E1218" s="5" t="str">
        <f t="shared" ref="E1218:E1281" si="58">PROPER(TRIM(D1218))</f>
        <v>Wh-A</v>
      </c>
      <c r="F1218">
        <v>123</v>
      </c>
      <c r="G1218" s="4">
        <v>123</v>
      </c>
      <c r="H1218" s="4">
        <v>165</v>
      </c>
      <c r="I1218" s="3">
        <v>308.17</v>
      </c>
      <c r="J1218" t="s">
        <v>12129</v>
      </c>
      <c r="K1218" t="str">
        <f t="shared" ref="K1218:K1281" si="59">IF(OR(ISBLANK(G1218), G1218&lt;=H1218), "Low Stock - Reorder", "Healthy Stock")</f>
        <v>Low Stock - Reorder</v>
      </c>
    </row>
    <row r="1219" spans="1:11" x14ac:dyDescent="0.3">
      <c r="A1219" t="s">
        <v>14048</v>
      </c>
      <c r="B1219" t="s">
        <v>14049</v>
      </c>
      <c r="C1219" s="5" t="str">
        <f t="shared" si="57"/>
        <v>Stuff</v>
      </c>
      <c r="D1219" t="s">
        <v>12034</v>
      </c>
      <c r="E1219" s="5" t="str">
        <f t="shared" si="58"/>
        <v>Wh-B</v>
      </c>
      <c r="F1219">
        <v>670</v>
      </c>
      <c r="G1219" s="4">
        <v>670</v>
      </c>
      <c r="H1219" s="4">
        <v>55</v>
      </c>
      <c r="I1219" s="3">
        <v>302.33</v>
      </c>
      <c r="J1219" t="s">
        <v>12138</v>
      </c>
      <c r="K1219" t="str">
        <f t="shared" si="59"/>
        <v>Healthy Stock</v>
      </c>
    </row>
    <row r="1220" spans="1:11" x14ac:dyDescent="0.3">
      <c r="A1220" t="s">
        <v>14050</v>
      </c>
      <c r="B1220" t="s">
        <v>12858</v>
      </c>
      <c r="C1220" s="5" t="str">
        <f t="shared" si="57"/>
        <v>Beyond</v>
      </c>
      <c r="D1220" t="s">
        <v>12038</v>
      </c>
      <c r="E1220" s="5" t="str">
        <f t="shared" si="58"/>
        <v>Wh-C</v>
      </c>
      <c r="F1220">
        <v>301</v>
      </c>
      <c r="G1220" s="4">
        <v>301</v>
      </c>
      <c r="H1220" s="4">
        <v>67</v>
      </c>
      <c r="I1220" s="3">
        <v>344.82</v>
      </c>
      <c r="J1220" t="s">
        <v>12756</v>
      </c>
      <c r="K1220" t="str">
        <f t="shared" si="59"/>
        <v>Healthy Stock</v>
      </c>
    </row>
    <row r="1221" spans="1:11" x14ac:dyDescent="0.3">
      <c r="A1221" t="s">
        <v>14051</v>
      </c>
      <c r="B1221" t="s">
        <v>13640</v>
      </c>
      <c r="C1221" s="5" t="str">
        <f t="shared" si="57"/>
        <v>Detail</v>
      </c>
      <c r="D1221" t="s">
        <v>12034</v>
      </c>
      <c r="E1221" s="5" t="str">
        <f t="shared" si="58"/>
        <v>Wh-B</v>
      </c>
      <c r="G1221" s="4">
        <v>0</v>
      </c>
      <c r="H1221" s="4">
        <v>134</v>
      </c>
      <c r="I1221" s="3">
        <v>416.54</v>
      </c>
      <c r="J1221" t="s">
        <v>12194</v>
      </c>
      <c r="K1221" t="str">
        <f t="shared" si="59"/>
        <v>Low Stock - Reorder</v>
      </c>
    </row>
    <row r="1222" spans="1:11" x14ac:dyDescent="0.3">
      <c r="A1222" t="s">
        <v>14052</v>
      </c>
      <c r="B1222" t="s">
        <v>12144</v>
      </c>
      <c r="C1222" s="5" t="str">
        <f t="shared" si="57"/>
        <v>Reveal</v>
      </c>
      <c r="D1222" t="s">
        <v>12060</v>
      </c>
      <c r="E1222" s="5" t="str">
        <f t="shared" si="58"/>
        <v>Wh-A</v>
      </c>
      <c r="F1222">
        <v>941</v>
      </c>
      <c r="G1222" s="4">
        <v>941</v>
      </c>
      <c r="H1222" s="4">
        <v>171</v>
      </c>
      <c r="I1222" s="3">
        <v>96.84</v>
      </c>
      <c r="J1222" t="s">
        <v>12178</v>
      </c>
      <c r="K1222" t="str">
        <f t="shared" si="59"/>
        <v>Healthy Stock</v>
      </c>
    </row>
    <row r="1223" spans="1:11" x14ac:dyDescent="0.3">
      <c r="A1223" t="s">
        <v>14053</v>
      </c>
      <c r="B1223" t="s">
        <v>12494</v>
      </c>
      <c r="C1223" s="5" t="str">
        <f t="shared" si="57"/>
        <v>Structure</v>
      </c>
      <c r="D1223" t="s">
        <v>12042</v>
      </c>
      <c r="E1223" s="5" t="str">
        <f t="shared" si="58"/>
        <v>Wh-A</v>
      </c>
      <c r="G1223" s="4">
        <v>0</v>
      </c>
      <c r="H1223" s="4">
        <v>83</v>
      </c>
      <c r="I1223" s="3">
        <v>469.58</v>
      </c>
      <c r="J1223" t="s">
        <v>12516</v>
      </c>
      <c r="K1223" t="str">
        <f t="shared" si="59"/>
        <v>Low Stock - Reorder</v>
      </c>
    </row>
    <row r="1224" spans="1:11" x14ac:dyDescent="0.3">
      <c r="A1224" t="s">
        <v>14054</v>
      </c>
      <c r="B1224" t="s">
        <v>14055</v>
      </c>
      <c r="C1224" s="5" t="str">
        <f t="shared" si="57"/>
        <v>Down</v>
      </c>
      <c r="D1224" t="s">
        <v>12042</v>
      </c>
      <c r="E1224" s="5" t="str">
        <f t="shared" si="58"/>
        <v>Wh-A</v>
      </c>
      <c r="F1224">
        <v>656</v>
      </c>
      <c r="G1224" s="4">
        <v>656</v>
      </c>
      <c r="H1224" s="4">
        <v>157</v>
      </c>
      <c r="I1224" s="3">
        <v>177.49</v>
      </c>
      <c r="J1224" t="s">
        <v>12074</v>
      </c>
      <c r="K1224" t="str">
        <f t="shared" si="59"/>
        <v>Healthy Stock</v>
      </c>
    </row>
    <row r="1225" spans="1:11" x14ac:dyDescent="0.3">
      <c r="A1225" t="s">
        <v>14056</v>
      </c>
      <c r="B1225" t="s">
        <v>12321</v>
      </c>
      <c r="C1225" s="5" t="str">
        <f t="shared" si="57"/>
        <v>Pass</v>
      </c>
      <c r="D1225" t="s">
        <v>12034</v>
      </c>
      <c r="E1225" s="5" t="str">
        <f t="shared" si="58"/>
        <v>Wh-B</v>
      </c>
      <c r="F1225">
        <v>452</v>
      </c>
      <c r="G1225" s="4">
        <v>452</v>
      </c>
      <c r="H1225" s="4">
        <v>144</v>
      </c>
      <c r="I1225" s="3">
        <v>59.03</v>
      </c>
      <c r="J1225" t="s">
        <v>12424</v>
      </c>
      <c r="K1225" t="str">
        <f t="shared" si="59"/>
        <v>Healthy Stock</v>
      </c>
    </row>
    <row r="1226" spans="1:11" x14ac:dyDescent="0.3">
      <c r="A1226" t="s">
        <v>14057</v>
      </c>
      <c r="B1226" t="s">
        <v>12582</v>
      </c>
      <c r="C1226" s="5" t="str">
        <f t="shared" si="57"/>
        <v>Data</v>
      </c>
      <c r="D1226" t="s">
        <v>12038</v>
      </c>
      <c r="E1226" s="5" t="str">
        <f t="shared" si="58"/>
        <v>Wh-C</v>
      </c>
      <c r="F1226">
        <v>101</v>
      </c>
      <c r="G1226" s="4">
        <v>101</v>
      </c>
      <c r="H1226" s="4">
        <v>152</v>
      </c>
      <c r="I1226" s="3">
        <v>245.41</v>
      </c>
      <c r="J1226" t="s">
        <v>12132</v>
      </c>
      <c r="K1226" t="str">
        <f t="shared" si="59"/>
        <v>Low Stock - Reorder</v>
      </c>
    </row>
    <row r="1227" spans="1:11" x14ac:dyDescent="0.3">
      <c r="A1227" t="s">
        <v>14058</v>
      </c>
      <c r="B1227" t="s">
        <v>12887</v>
      </c>
      <c r="C1227" s="5" t="str">
        <f t="shared" si="57"/>
        <v>Wish</v>
      </c>
      <c r="D1227" t="s">
        <v>12042</v>
      </c>
      <c r="E1227" s="5" t="str">
        <f t="shared" si="58"/>
        <v>Wh-A</v>
      </c>
      <c r="G1227" s="4">
        <v>0</v>
      </c>
      <c r="H1227" s="4">
        <v>198</v>
      </c>
      <c r="I1227" s="3">
        <v>329.93</v>
      </c>
      <c r="J1227" t="s">
        <v>12293</v>
      </c>
      <c r="K1227" t="str">
        <f t="shared" si="59"/>
        <v>Low Stock - Reorder</v>
      </c>
    </row>
    <row r="1228" spans="1:11" x14ac:dyDescent="0.3">
      <c r="A1228" t="s">
        <v>14059</v>
      </c>
      <c r="B1228" t="s">
        <v>12850</v>
      </c>
      <c r="C1228" s="5" t="str">
        <f t="shared" si="57"/>
        <v>Who</v>
      </c>
      <c r="D1228" t="s">
        <v>12034</v>
      </c>
      <c r="E1228" s="5" t="str">
        <f t="shared" si="58"/>
        <v>Wh-B</v>
      </c>
      <c r="F1228">
        <v>761</v>
      </c>
      <c r="G1228" s="4">
        <v>761</v>
      </c>
      <c r="H1228" s="4">
        <v>83</v>
      </c>
      <c r="I1228" s="3">
        <v>139.30000000000001</v>
      </c>
      <c r="J1228" t="s">
        <v>12135</v>
      </c>
      <c r="K1228" t="str">
        <f t="shared" si="59"/>
        <v>Healthy Stock</v>
      </c>
    </row>
    <row r="1229" spans="1:11" x14ac:dyDescent="0.3">
      <c r="A1229" t="s">
        <v>14060</v>
      </c>
      <c r="B1229" t="s">
        <v>13074</v>
      </c>
      <c r="C1229" s="5" t="str">
        <f t="shared" si="57"/>
        <v>This</v>
      </c>
      <c r="D1229" t="s">
        <v>12042</v>
      </c>
      <c r="E1229" s="5" t="str">
        <f t="shared" si="58"/>
        <v>Wh-A</v>
      </c>
      <c r="F1229">
        <v>490</v>
      </c>
      <c r="G1229" s="4">
        <v>490</v>
      </c>
      <c r="H1229" s="4">
        <v>169</v>
      </c>
      <c r="I1229" s="3">
        <v>44.38</v>
      </c>
      <c r="J1229" t="s">
        <v>12332</v>
      </c>
      <c r="K1229" t="str">
        <f t="shared" si="59"/>
        <v>Healthy Stock</v>
      </c>
    </row>
    <row r="1230" spans="1:11" x14ac:dyDescent="0.3">
      <c r="A1230" t="s">
        <v>14061</v>
      </c>
      <c r="B1230" t="s">
        <v>13070</v>
      </c>
      <c r="C1230" s="5" t="str">
        <f t="shared" si="57"/>
        <v>Although</v>
      </c>
      <c r="D1230" t="s">
        <v>12042</v>
      </c>
      <c r="E1230" s="5" t="str">
        <f t="shared" si="58"/>
        <v>Wh-A</v>
      </c>
      <c r="G1230" s="4">
        <v>0</v>
      </c>
      <c r="H1230" s="4">
        <v>165</v>
      </c>
      <c r="I1230" s="3">
        <v>293.39999999999998</v>
      </c>
      <c r="J1230" t="s">
        <v>12275</v>
      </c>
      <c r="K1230" t="str">
        <f t="shared" si="59"/>
        <v>Low Stock - Reorder</v>
      </c>
    </row>
    <row r="1231" spans="1:11" x14ac:dyDescent="0.3">
      <c r="A1231" t="s">
        <v>14062</v>
      </c>
      <c r="B1231" t="s">
        <v>12938</v>
      </c>
      <c r="C1231" s="5" t="str">
        <f t="shared" si="57"/>
        <v>Score</v>
      </c>
      <c r="D1231" t="s">
        <v>12034</v>
      </c>
      <c r="E1231" s="5" t="str">
        <f t="shared" si="58"/>
        <v>Wh-B</v>
      </c>
      <c r="G1231" s="4">
        <v>0</v>
      </c>
      <c r="H1231" s="4">
        <v>135</v>
      </c>
      <c r="I1231" s="3">
        <v>135.66999999999999</v>
      </c>
      <c r="J1231" t="s">
        <v>12150</v>
      </c>
      <c r="K1231" t="str">
        <f t="shared" si="59"/>
        <v>Low Stock - Reorder</v>
      </c>
    </row>
    <row r="1232" spans="1:11" x14ac:dyDescent="0.3">
      <c r="A1232" t="s">
        <v>14063</v>
      </c>
      <c r="B1232" t="s">
        <v>12582</v>
      </c>
      <c r="C1232" s="5" t="str">
        <f t="shared" si="57"/>
        <v>Data</v>
      </c>
      <c r="D1232" t="s">
        <v>12034</v>
      </c>
      <c r="E1232" s="5" t="str">
        <f t="shared" si="58"/>
        <v>Wh-B</v>
      </c>
      <c r="G1232" s="4">
        <v>0</v>
      </c>
      <c r="H1232" s="4">
        <v>126</v>
      </c>
      <c r="I1232" s="3">
        <v>105.67</v>
      </c>
      <c r="J1232" t="s">
        <v>12483</v>
      </c>
      <c r="K1232" t="str">
        <f t="shared" si="59"/>
        <v>Low Stock - Reorder</v>
      </c>
    </row>
    <row r="1233" spans="1:11" x14ac:dyDescent="0.3">
      <c r="A1233" t="s">
        <v>14064</v>
      </c>
      <c r="B1233" t="s">
        <v>14065</v>
      </c>
      <c r="C1233" s="5" t="str">
        <f t="shared" si="57"/>
        <v>Able</v>
      </c>
      <c r="D1233" t="s">
        <v>12034</v>
      </c>
      <c r="E1233" s="5" t="str">
        <f t="shared" si="58"/>
        <v>Wh-B</v>
      </c>
      <c r="G1233" s="4">
        <v>0</v>
      </c>
      <c r="H1233" s="4">
        <v>153</v>
      </c>
      <c r="I1233" s="3">
        <v>287.85000000000002</v>
      </c>
      <c r="J1233" t="s">
        <v>12275</v>
      </c>
      <c r="K1233" t="str">
        <f t="shared" si="59"/>
        <v>Low Stock - Reorder</v>
      </c>
    </row>
    <row r="1234" spans="1:11" x14ac:dyDescent="0.3">
      <c r="A1234" t="s">
        <v>14066</v>
      </c>
      <c r="B1234" t="s">
        <v>13306</v>
      </c>
      <c r="C1234" s="5" t="str">
        <f t="shared" si="57"/>
        <v>Article</v>
      </c>
      <c r="D1234" t="s">
        <v>12034</v>
      </c>
      <c r="E1234" s="5" t="str">
        <f t="shared" si="58"/>
        <v>Wh-B</v>
      </c>
      <c r="G1234" s="4">
        <v>0</v>
      </c>
      <c r="H1234" s="4">
        <v>149</v>
      </c>
      <c r="I1234" s="3">
        <v>246.02</v>
      </c>
      <c r="J1234" t="s">
        <v>12061</v>
      </c>
      <c r="K1234" t="str">
        <f t="shared" si="59"/>
        <v>Low Stock - Reorder</v>
      </c>
    </row>
    <row r="1235" spans="1:11" x14ac:dyDescent="0.3">
      <c r="A1235" t="s">
        <v>14067</v>
      </c>
      <c r="B1235" t="s">
        <v>13961</v>
      </c>
      <c r="C1235" s="5" t="str">
        <f t="shared" si="57"/>
        <v>Degree</v>
      </c>
      <c r="D1235" t="s">
        <v>12042</v>
      </c>
      <c r="E1235" s="5" t="str">
        <f t="shared" si="58"/>
        <v>Wh-A</v>
      </c>
      <c r="G1235" s="4">
        <v>0</v>
      </c>
      <c r="H1235" s="4">
        <v>52</v>
      </c>
      <c r="I1235" s="3">
        <v>262.08</v>
      </c>
      <c r="J1235" t="s">
        <v>12132</v>
      </c>
      <c r="K1235" t="str">
        <f t="shared" si="59"/>
        <v>Low Stock - Reorder</v>
      </c>
    </row>
    <row r="1236" spans="1:11" x14ac:dyDescent="0.3">
      <c r="A1236" t="s">
        <v>14068</v>
      </c>
      <c r="B1236" t="s">
        <v>12618</v>
      </c>
      <c r="C1236" s="5" t="str">
        <f t="shared" si="57"/>
        <v>Film</v>
      </c>
      <c r="D1236" t="s">
        <v>12042</v>
      </c>
      <c r="E1236" s="5" t="str">
        <f t="shared" si="58"/>
        <v>Wh-A</v>
      </c>
      <c r="F1236">
        <v>237</v>
      </c>
      <c r="G1236" s="4">
        <v>237</v>
      </c>
      <c r="H1236" s="4">
        <v>126</v>
      </c>
      <c r="I1236" s="3">
        <v>65.489999999999995</v>
      </c>
      <c r="J1236" t="s">
        <v>12138</v>
      </c>
      <c r="K1236" t="str">
        <f t="shared" si="59"/>
        <v>Healthy Stock</v>
      </c>
    </row>
    <row r="1237" spans="1:11" x14ac:dyDescent="0.3">
      <c r="A1237" t="s">
        <v>14069</v>
      </c>
      <c r="B1237" t="s">
        <v>13378</v>
      </c>
      <c r="C1237" s="5" t="str">
        <f t="shared" si="57"/>
        <v>Easy</v>
      </c>
      <c r="D1237" t="s">
        <v>12034</v>
      </c>
      <c r="E1237" s="5" t="str">
        <f t="shared" si="58"/>
        <v>Wh-B</v>
      </c>
      <c r="F1237">
        <v>331</v>
      </c>
      <c r="G1237" s="4">
        <v>331</v>
      </c>
      <c r="H1237" s="4">
        <v>123</v>
      </c>
      <c r="I1237" s="3">
        <v>306.89999999999998</v>
      </c>
      <c r="J1237" t="s">
        <v>12097</v>
      </c>
      <c r="K1237" t="str">
        <f t="shared" si="59"/>
        <v>Healthy Stock</v>
      </c>
    </row>
    <row r="1238" spans="1:11" x14ac:dyDescent="0.3">
      <c r="A1238" t="s">
        <v>14070</v>
      </c>
      <c r="B1238" t="s">
        <v>12578</v>
      </c>
      <c r="C1238" s="5" t="str">
        <f t="shared" si="57"/>
        <v>Lead</v>
      </c>
      <c r="D1238" t="s">
        <v>12038</v>
      </c>
      <c r="E1238" s="5" t="str">
        <f t="shared" si="58"/>
        <v>Wh-C</v>
      </c>
      <c r="G1238" s="4">
        <v>0</v>
      </c>
      <c r="H1238" s="4">
        <v>116</v>
      </c>
      <c r="I1238" s="3">
        <v>235.9</v>
      </c>
      <c r="J1238" t="s">
        <v>12123</v>
      </c>
      <c r="K1238" t="str">
        <f t="shared" si="59"/>
        <v>Low Stock - Reorder</v>
      </c>
    </row>
    <row r="1239" spans="1:11" x14ac:dyDescent="0.3">
      <c r="A1239" t="s">
        <v>14071</v>
      </c>
      <c r="B1239" t="s">
        <v>13186</v>
      </c>
      <c r="C1239" s="5" t="str">
        <f t="shared" si="57"/>
        <v>Store</v>
      </c>
      <c r="D1239" t="s">
        <v>12042</v>
      </c>
      <c r="E1239" s="5" t="str">
        <f t="shared" si="58"/>
        <v>Wh-A</v>
      </c>
      <c r="G1239" s="4">
        <v>0</v>
      </c>
      <c r="H1239" s="4">
        <v>85</v>
      </c>
      <c r="I1239" s="3">
        <v>184.34</v>
      </c>
      <c r="J1239" t="s">
        <v>12207</v>
      </c>
      <c r="K1239" t="str">
        <f t="shared" si="59"/>
        <v>Low Stock - Reorder</v>
      </c>
    </row>
    <row r="1240" spans="1:11" x14ac:dyDescent="0.3">
      <c r="A1240" t="s">
        <v>14072</v>
      </c>
      <c r="B1240" t="s">
        <v>13283</v>
      </c>
      <c r="C1240" s="5" t="str">
        <f t="shared" si="57"/>
        <v>Market</v>
      </c>
      <c r="D1240" t="s">
        <v>12038</v>
      </c>
      <c r="E1240" s="5" t="str">
        <f t="shared" si="58"/>
        <v>Wh-C</v>
      </c>
      <c r="F1240">
        <v>743</v>
      </c>
      <c r="G1240" s="4">
        <v>743</v>
      </c>
      <c r="H1240" s="4">
        <v>172</v>
      </c>
      <c r="I1240" s="3">
        <v>282.56</v>
      </c>
      <c r="J1240" t="s">
        <v>12103</v>
      </c>
      <c r="K1240" t="str">
        <f t="shared" si="59"/>
        <v>Healthy Stock</v>
      </c>
    </row>
    <row r="1241" spans="1:11" x14ac:dyDescent="0.3">
      <c r="A1241" t="s">
        <v>14073</v>
      </c>
      <c r="B1241" t="s">
        <v>13836</v>
      </c>
      <c r="C1241" s="5" t="str">
        <f t="shared" si="57"/>
        <v>Measure</v>
      </c>
      <c r="D1241" t="s">
        <v>12060</v>
      </c>
      <c r="E1241" s="5" t="str">
        <f t="shared" si="58"/>
        <v>Wh-A</v>
      </c>
      <c r="G1241" s="4">
        <v>0</v>
      </c>
      <c r="H1241" s="4">
        <v>114</v>
      </c>
      <c r="I1241" s="3">
        <v>232.73</v>
      </c>
      <c r="J1241" t="s">
        <v>12222</v>
      </c>
      <c r="K1241" t="str">
        <f t="shared" si="59"/>
        <v>Low Stock - Reorder</v>
      </c>
    </row>
    <row r="1242" spans="1:11" x14ac:dyDescent="0.3">
      <c r="A1242" t="s">
        <v>14074</v>
      </c>
      <c r="B1242" t="s">
        <v>13164</v>
      </c>
      <c r="C1242" s="5" t="str">
        <f t="shared" si="57"/>
        <v>High</v>
      </c>
      <c r="D1242" t="s">
        <v>12034</v>
      </c>
      <c r="E1242" s="5" t="str">
        <f t="shared" si="58"/>
        <v>Wh-B</v>
      </c>
      <c r="G1242" s="4">
        <v>0</v>
      </c>
      <c r="H1242" s="4">
        <v>120</v>
      </c>
      <c r="I1242" s="3">
        <v>452.89</v>
      </c>
      <c r="J1242" t="s">
        <v>12470</v>
      </c>
      <c r="K1242" t="str">
        <f t="shared" si="59"/>
        <v>Low Stock - Reorder</v>
      </c>
    </row>
    <row r="1243" spans="1:11" x14ac:dyDescent="0.3">
      <c r="A1243" t="s">
        <v>14075</v>
      </c>
      <c r="B1243" t="s">
        <v>14076</v>
      </c>
      <c r="C1243" s="5" t="str">
        <f t="shared" si="57"/>
        <v>Support</v>
      </c>
      <c r="D1243" t="s">
        <v>12038</v>
      </c>
      <c r="E1243" s="5" t="str">
        <f t="shared" si="58"/>
        <v>Wh-C</v>
      </c>
      <c r="F1243">
        <v>92</v>
      </c>
      <c r="G1243" s="4">
        <v>92</v>
      </c>
      <c r="H1243" s="4">
        <v>81</v>
      </c>
      <c r="I1243" s="3">
        <v>466.13</v>
      </c>
      <c r="J1243" t="s">
        <v>12973</v>
      </c>
      <c r="K1243" t="str">
        <f t="shared" si="59"/>
        <v>Healthy Stock</v>
      </c>
    </row>
    <row r="1244" spans="1:11" x14ac:dyDescent="0.3">
      <c r="A1244" t="s">
        <v>14077</v>
      </c>
      <c r="B1244" t="s">
        <v>12785</v>
      </c>
      <c r="C1244" s="5" t="str">
        <f t="shared" si="57"/>
        <v>Success</v>
      </c>
      <c r="D1244" t="s">
        <v>12060</v>
      </c>
      <c r="E1244" s="5" t="str">
        <f t="shared" si="58"/>
        <v>Wh-A</v>
      </c>
      <c r="G1244" s="4">
        <v>0</v>
      </c>
      <c r="H1244" s="4">
        <v>189</v>
      </c>
      <c r="I1244" s="3">
        <v>88.33</v>
      </c>
      <c r="J1244" t="s">
        <v>12215</v>
      </c>
      <c r="K1244" t="str">
        <f t="shared" si="59"/>
        <v>Low Stock - Reorder</v>
      </c>
    </row>
    <row r="1245" spans="1:11" x14ac:dyDescent="0.3">
      <c r="A1245" t="s">
        <v>14078</v>
      </c>
      <c r="B1245" t="s">
        <v>12438</v>
      </c>
      <c r="C1245" s="5" t="str">
        <f t="shared" si="57"/>
        <v>Pm</v>
      </c>
      <c r="D1245" t="s">
        <v>12060</v>
      </c>
      <c r="E1245" s="5" t="str">
        <f t="shared" si="58"/>
        <v>Wh-A</v>
      </c>
      <c r="G1245" s="4">
        <v>0</v>
      </c>
      <c r="H1245" s="4">
        <v>155</v>
      </c>
      <c r="I1245" s="3">
        <v>263.98</v>
      </c>
      <c r="J1245" t="s">
        <v>12135</v>
      </c>
      <c r="K1245" t="str">
        <f t="shared" si="59"/>
        <v>Low Stock - Reorder</v>
      </c>
    </row>
    <row r="1246" spans="1:11" x14ac:dyDescent="0.3">
      <c r="A1246" t="s">
        <v>14079</v>
      </c>
      <c r="B1246" t="s">
        <v>12721</v>
      </c>
      <c r="C1246" s="5" t="str">
        <f t="shared" si="57"/>
        <v>Word</v>
      </c>
      <c r="D1246" t="s">
        <v>12060</v>
      </c>
      <c r="E1246" s="5" t="str">
        <f t="shared" si="58"/>
        <v>Wh-A</v>
      </c>
      <c r="F1246">
        <v>692</v>
      </c>
      <c r="G1246" s="4">
        <v>692</v>
      </c>
      <c r="H1246" s="4">
        <v>193</v>
      </c>
      <c r="I1246" s="3">
        <v>327.83</v>
      </c>
      <c r="J1246" t="s">
        <v>12106</v>
      </c>
      <c r="K1246" t="str">
        <f t="shared" si="59"/>
        <v>Healthy Stock</v>
      </c>
    </row>
    <row r="1247" spans="1:11" x14ac:dyDescent="0.3">
      <c r="A1247" t="s">
        <v>14080</v>
      </c>
      <c r="B1247" t="s">
        <v>13251</v>
      </c>
      <c r="C1247" s="5" t="str">
        <f t="shared" si="57"/>
        <v>Many</v>
      </c>
      <c r="D1247" t="s">
        <v>12042</v>
      </c>
      <c r="E1247" s="5" t="str">
        <f t="shared" si="58"/>
        <v>Wh-A</v>
      </c>
      <c r="G1247" s="4">
        <v>0</v>
      </c>
      <c r="H1247" s="4">
        <v>50</v>
      </c>
      <c r="I1247" s="3">
        <v>445.87</v>
      </c>
      <c r="J1247" t="s">
        <v>12182</v>
      </c>
      <c r="K1247" t="str">
        <f t="shared" si="59"/>
        <v>Low Stock - Reorder</v>
      </c>
    </row>
    <row r="1248" spans="1:11" x14ac:dyDescent="0.3">
      <c r="A1248" t="s">
        <v>14081</v>
      </c>
      <c r="B1248" t="s">
        <v>12149</v>
      </c>
      <c r="C1248" s="5" t="str">
        <f t="shared" si="57"/>
        <v>Fear</v>
      </c>
      <c r="D1248" t="s">
        <v>12038</v>
      </c>
      <c r="E1248" s="5" t="str">
        <f t="shared" si="58"/>
        <v>Wh-C</v>
      </c>
      <c r="F1248">
        <v>30</v>
      </c>
      <c r="G1248" s="4">
        <v>30</v>
      </c>
      <c r="H1248" s="4">
        <v>98</v>
      </c>
      <c r="I1248" s="3">
        <v>289.98</v>
      </c>
      <c r="J1248" t="s">
        <v>12174</v>
      </c>
      <c r="K1248" t="str">
        <f t="shared" si="59"/>
        <v>Low Stock - Reorder</v>
      </c>
    </row>
    <row r="1249" spans="1:11" x14ac:dyDescent="0.3">
      <c r="A1249" t="s">
        <v>14082</v>
      </c>
      <c r="B1249" t="s">
        <v>14083</v>
      </c>
      <c r="C1249" s="5" t="str">
        <f t="shared" si="57"/>
        <v>Line</v>
      </c>
      <c r="D1249" t="s">
        <v>12034</v>
      </c>
      <c r="E1249" s="5" t="str">
        <f t="shared" si="58"/>
        <v>Wh-B</v>
      </c>
      <c r="F1249">
        <v>858</v>
      </c>
      <c r="G1249" s="4">
        <v>858</v>
      </c>
      <c r="H1249" s="4">
        <v>132</v>
      </c>
      <c r="I1249" s="3">
        <v>199.88</v>
      </c>
      <c r="J1249" t="s">
        <v>12230</v>
      </c>
      <c r="K1249" t="str">
        <f t="shared" si="59"/>
        <v>Healthy Stock</v>
      </c>
    </row>
    <row r="1250" spans="1:11" x14ac:dyDescent="0.3">
      <c r="A1250" t="s">
        <v>14084</v>
      </c>
      <c r="B1250" t="s">
        <v>14085</v>
      </c>
      <c r="C1250" s="5" t="str">
        <f t="shared" si="57"/>
        <v>Picture</v>
      </c>
      <c r="D1250" t="s">
        <v>12042</v>
      </c>
      <c r="E1250" s="5" t="str">
        <f t="shared" si="58"/>
        <v>Wh-A</v>
      </c>
      <c r="G1250" s="4">
        <v>0</v>
      </c>
      <c r="H1250" s="4">
        <v>150</v>
      </c>
      <c r="I1250" s="3">
        <v>408.16</v>
      </c>
      <c r="J1250" t="s">
        <v>12596</v>
      </c>
      <c r="K1250" t="str">
        <f t="shared" si="59"/>
        <v>Low Stock - Reorder</v>
      </c>
    </row>
    <row r="1251" spans="1:11" x14ac:dyDescent="0.3">
      <c r="A1251" t="s">
        <v>14086</v>
      </c>
      <c r="B1251" t="s">
        <v>12810</v>
      </c>
      <c r="C1251" s="5" t="str">
        <f t="shared" si="57"/>
        <v>Official</v>
      </c>
      <c r="D1251" t="s">
        <v>12042</v>
      </c>
      <c r="E1251" s="5" t="str">
        <f t="shared" si="58"/>
        <v>Wh-A</v>
      </c>
      <c r="G1251" s="4">
        <v>0</v>
      </c>
      <c r="H1251" s="4">
        <v>67</v>
      </c>
      <c r="I1251" s="3">
        <v>261.79000000000002</v>
      </c>
      <c r="J1251" t="s">
        <v>12123</v>
      </c>
      <c r="K1251" t="str">
        <f t="shared" si="59"/>
        <v>Low Stock - Reorder</v>
      </c>
    </row>
    <row r="1252" spans="1:11" x14ac:dyDescent="0.3">
      <c r="A1252" t="s">
        <v>14087</v>
      </c>
      <c r="B1252" t="s">
        <v>13602</v>
      </c>
      <c r="C1252" s="5" t="str">
        <f t="shared" si="57"/>
        <v>Wife</v>
      </c>
      <c r="D1252" t="s">
        <v>12042</v>
      </c>
      <c r="E1252" s="5" t="str">
        <f t="shared" si="58"/>
        <v>Wh-A</v>
      </c>
      <c r="G1252" s="4">
        <v>0</v>
      </c>
      <c r="H1252" s="4">
        <v>185</v>
      </c>
      <c r="I1252" s="3">
        <v>208.53</v>
      </c>
      <c r="J1252" t="s">
        <v>12178</v>
      </c>
      <c r="K1252" t="str">
        <f t="shared" si="59"/>
        <v>Low Stock - Reorder</v>
      </c>
    </row>
    <row r="1253" spans="1:11" x14ac:dyDescent="0.3">
      <c r="A1253" t="s">
        <v>14088</v>
      </c>
      <c r="B1253" t="s">
        <v>14089</v>
      </c>
      <c r="C1253" s="5" t="str">
        <f t="shared" si="57"/>
        <v>Reduce</v>
      </c>
      <c r="D1253" t="s">
        <v>12034</v>
      </c>
      <c r="E1253" s="5" t="str">
        <f t="shared" si="58"/>
        <v>Wh-B</v>
      </c>
      <c r="F1253">
        <v>814</v>
      </c>
      <c r="G1253" s="4">
        <v>814</v>
      </c>
      <c r="H1253" s="4">
        <v>193</v>
      </c>
      <c r="I1253" s="3">
        <v>199.2</v>
      </c>
      <c r="J1253" t="s">
        <v>12067</v>
      </c>
      <c r="K1253" t="str">
        <f t="shared" si="59"/>
        <v>Healthy Stock</v>
      </c>
    </row>
    <row r="1254" spans="1:11" x14ac:dyDescent="0.3">
      <c r="A1254" t="s">
        <v>14090</v>
      </c>
      <c r="B1254" t="s">
        <v>14005</v>
      </c>
      <c r="C1254" s="5" t="str">
        <f t="shared" si="57"/>
        <v>Smile</v>
      </c>
      <c r="D1254" t="s">
        <v>12060</v>
      </c>
      <c r="E1254" s="5" t="str">
        <f t="shared" si="58"/>
        <v>Wh-A</v>
      </c>
      <c r="F1254">
        <v>247</v>
      </c>
      <c r="G1254" s="4">
        <v>247</v>
      </c>
      <c r="H1254" s="4">
        <v>100</v>
      </c>
      <c r="I1254" s="3">
        <v>75.489999999999995</v>
      </c>
      <c r="J1254" t="s">
        <v>12153</v>
      </c>
      <c r="K1254" t="str">
        <f t="shared" si="59"/>
        <v>Healthy Stock</v>
      </c>
    </row>
    <row r="1255" spans="1:11" x14ac:dyDescent="0.3">
      <c r="A1255" t="s">
        <v>14091</v>
      </c>
      <c r="B1255" t="s">
        <v>12972</v>
      </c>
      <c r="C1255" s="5" t="str">
        <f t="shared" si="57"/>
        <v>Perhaps</v>
      </c>
      <c r="D1255" t="s">
        <v>12034</v>
      </c>
      <c r="E1255" s="5" t="str">
        <f t="shared" si="58"/>
        <v>Wh-B</v>
      </c>
      <c r="G1255" s="4">
        <v>0</v>
      </c>
      <c r="H1255" s="4">
        <v>127</v>
      </c>
      <c r="I1255" s="3">
        <v>18.48</v>
      </c>
      <c r="J1255" t="s">
        <v>12111</v>
      </c>
      <c r="K1255" t="str">
        <f t="shared" si="59"/>
        <v>Low Stock - Reorder</v>
      </c>
    </row>
    <row r="1256" spans="1:11" x14ac:dyDescent="0.3">
      <c r="A1256" t="s">
        <v>14092</v>
      </c>
      <c r="B1256" t="s">
        <v>14093</v>
      </c>
      <c r="C1256" s="5" t="str">
        <f t="shared" si="57"/>
        <v>Great</v>
      </c>
      <c r="D1256" t="s">
        <v>12042</v>
      </c>
      <c r="E1256" s="5" t="str">
        <f t="shared" si="58"/>
        <v>Wh-A</v>
      </c>
      <c r="G1256" s="4">
        <v>0</v>
      </c>
      <c r="H1256" s="4">
        <v>120</v>
      </c>
      <c r="I1256" s="3">
        <v>285.68</v>
      </c>
      <c r="J1256" t="s">
        <v>12230</v>
      </c>
      <c r="K1256" t="str">
        <f t="shared" si="59"/>
        <v>Low Stock - Reorder</v>
      </c>
    </row>
    <row r="1257" spans="1:11" x14ac:dyDescent="0.3">
      <c r="A1257" t="s">
        <v>14094</v>
      </c>
      <c r="B1257" t="s">
        <v>12076</v>
      </c>
      <c r="C1257" s="5" t="str">
        <f t="shared" si="57"/>
        <v>Beat</v>
      </c>
      <c r="D1257" t="s">
        <v>12060</v>
      </c>
      <c r="E1257" s="5" t="str">
        <f t="shared" si="58"/>
        <v>Wh-A</v>
      </c>
      <c r="G1257" s="4">
        <v>0</v>
      </c>
      <c r="H1257" s="4">
        <v>107</v>
      </c>
      <c r="I1257" s="3">
        <v>200.1</v>
      </c>
      <c r="J1257" t="s">
        <v>12207</v>
      </c>
      <c r="K1257" t="str">
        <f t="shared" si="59"/>
        <v>Low Stock - Reorder</v>
      </c>
    </row>
    <row r="1258" spans="1:11" x14ac:dyDescent="0.3">
      <c r="A1258" t="s">
        <v>14095</v>
      </c>
      <c r="B1258" t="s">
        <v>14096</v>
      </c>
      <c r="C1258" s="5" t="str">
        <f t="shared" si="57"/>
        <v>Walk</v>
      </c>
      <c r="D1258" t="s">
        <v>12034</v>
      </c>
      <c r="E1258" s="5" t="str">
        <f t="shared" si="58"/>
        <v>Wh-B</v>
      </c>
      <c r="G1258" s="4">
        <v>0</v>
      </c>
      <c r="H1258" s="4">
        <v>194</v>
      </c>
      <c r="I1258" s="3">
        <v>326.67</v>
      </c>
      <c r="J1258" t="s">
        <v>12052</v>
      </c>
      <c r="K1258" t="str">
        <f t="shared" si="59"/>
        <v>Low Stock - Reorder</v>
      </c>
    </row>
    <row r="1259" spans="1:11" x14ac:dyDescent="0.3">
      <c r="A1259" t="s">
        <v>14097</v>
      </c>
      <c r="B1259" t="s">
        <v>12919</v>
      </c>
      <c r="C1259" s="5" t="str">
        <f t="shared" si="57"/>
        <v>Simply</v>
      </c>
      <c r="D1259" t="s">
        <v>12060</v>
      </c>
      <c r="E1259" s="5" t="str">
        <f t="shared" si="58"/>
        <v>Wh-A</v>
      </c>
      <c r="F1259">
        <v>135</v>
      </c>
      <c r="G1259" s="4">
        <v>135</v>
      </c>
      <c r="H1259" s="4">
        <v>169</v>
      </c>
      <c r="I1259" s="3">
        <v>193.24</v>
      </c>
      <c r="J1259" t="s">
        <v>12424</v>
      </c>
      <c r="K1259" t="str">
        <f t="shared" si="59"/>
        <v>Low Stock - Reorder</v>
      </c>
    </row>
    <row r="1260" spans="1:11" x14ac:dyDescent="0.3">
      <c r="A1260" t="s">
        <v>14098</v>
      </c>
      <c r="B1260" t="s">
        <v>14099</v>
      </c>
      <c r="C1260" s="5" t="str">
        <f t="shared" si="57"/>
        <v>Lawyer</v>
      </c>
      <c r="D1260" t="s">
        <v>12060</v>
      </c>
      <c r="E1260" s="5" t="str">
        <f t="shared" si="58"/>
        <v>Wh-A</v>
      </c>
      <c r="F1260">
        <v>868</v>
      </c>
      <c r="G1260" s="4">
        <v>868</v>
      </c>
      <c r="H1260" s="4">
        <v>95</v>
      </c>
      <c r="I1260" s="3">
        <v>432.7</v>
      </c>
      <c r="J1260" t="s">
        <v>12663</v>
      </c>
      <c r="K1260" t="str">
        <f t="shared" si="59"/>
        <v>Healthy Stock</v>
      </c>
    </row>
    <row r="1261" spans="1:11" x14ac:dyDescent="0.3">
      <c r="A1261" t="s">
        <v>14100</v>
      </c>
      <c r="B1261" t="s">
        <v>14101</v>
      </c>
      <c r="C1261" s="5" t="str">
        <f t="shared" si="57"/>
        <v>Staff</v>
      </c>
      <c r="D1261" t="s">
        <v>12034</v>
      </c>
      <c r="E1261" s="5" t="str">
        <f t="shared" si="58"/>
        <v>Wh-B</v>
      </c>
      <c r="G1261" s="4">
        <v>0</v>
      </c>
      <c r="H1261" s="4">
        <v>179</v>
      </c>
      <c r="I1261" s="3">
        <v>85.94</v>
      </c>
      <c r="J1261" t="s">
        <v>12171</v>
      </c>
      <c r="K1261" t="str">
        <f t="shared" si="59"/>
        <v>Low Stock - Reorder</v>
      </c>
    </row>
    <row r="1262" spans="1:11" x14ac:dyDescent="0.3">
      <c r="A1262" t="s">
        <v>14102</v>
      </c>
      <c r="B1262" t="s">
        <v>12536</v>
      </c>
      <c r="C1262" s="5" t="str">
        <f t="shared" si="57"/>
        <v>Parent</v>
      </c>
      <c r="D1262" t="s">
        <v>12060</v>
      </c>
      <c r="E1262" s="5" t="str">
        <f t="shared" si="58"/>
        <v>Wh-A</v>
      </c>
      <c r="F1262">
        <v>808</v>
      </c>
      <c r="G1262" s="4">
        <v>808</v>
      </c>
      <c r="H1262" s="4">
        <v>54</v>
      </c>
      <c r="I1262" s="3">
        <v>180.9</v>
      </c>
      <c r="J1262" t="s">
        <v>12080</v>
      </c>
      <c r="K1262" t="str">
        <f t="shared" si="59"/>
        <v>Healthy Stock</v>
      </c>
    </row>
    <row r="1263" spans="1:11" x14ac:dyDescent="0.3">
      <c r="A1263" t="s">
        <v>14103</v>
      </c>
      <c r="B1263" t="s">
        <v>14104</v>
      </c>
      <c r="C1263" s="5" t="str">
        <f t="shared" si="57"/>
        <v>Cup</v>
      </c>
      <c r="D1263" t="s">
        <v>12038</v>
      </c>
      <c r="E1263" s="5" t="str">
        <f t="shared" si="58"/>
        <v>Wh-C</v>
      </c>
      <c r="G1263" s="4">
        <v>0</v>
      </c>
      <c r="H1263" s="4">
        <v>140</v>
      </c>
      <c r="I1263" s="3">
        <v>202.7</v>
      </c>
      <c r="J1263" t="s">
        <v>12248</v>
      </c>
      <c r="K1263" t="str">
        <f t="shared" si="59"/>
        <v>Low Stock - Reorder</v>
      </c>
    </row>
    <row r="1264" spans="1:11" x14ac:dyDescent="0.3">
      <c r="A1264" t="s">
        <v>14105</v>
      </c>
      <c r="B1264" t="s">
        <v>12982</v>
      </c>
      <c r="C1264" s="5" t="str">
        <f t="shared" si="57"/>
        <v>Development</v>
      </c>
      <c r="D1264" t="s">
        <v>12042</v>
      </c>
      <c r="E1264" s="5" t="str">
        <f t="shared" si="58"/>
        <v>Wh-A</v>
      </c>
      <c r="F1264">
        <v>613</v>
      </c>
      <c r="G1264" s="4">
        <v>613</v>
      </c>
      <c r="H1264" s="4">
        <v>59</v>
      </c>
      <c r="I1264" s="3">
        <v>464.06</v>
      </c>
      <c r="J1264" t="s">
        <v>12135</v>
      </c>
      <c r="K1264" t="str">
        <f t="shared" si="59"/>
        <v>Healthy Stock</v>
      </c>
    </row>
    <row r="1265" spans="1:11" x14ac:dyDescent="0.3">
      <c r="A1265" t="s">
        <v>14106</v>
      </c>
      <c r="B1265" t="s">
        <v>12676</v>
      </c>
      <c r="C1265" s="5" t="str">
        <f t="shared" si="57"/>
        <v>Evidence</v>
      </c>
      <c r="D1265" t="s">
        <v>12034</v>
      </c>
      <c r="E1265" s="5" t="str">
        <f t="shared" si="58"/>
        <v>Wh-B</v>
      </c>
      <c r="F1265">
        <v>897</v>
      </c>
      <c r="G1265" s="4">
        <v>897</v>
      </c>
      <c r="H1265" s="4">
        <v>98</v>
      </c>
      <c r="I1265" s="3">
        <v>49.29</v>
      </c>
      <c r="J1265" t="s">
        <v>12162</v>
      </c>
      <c r="K1265" t="str">
        <f t="shared" si="59"/>
        <v>Healthy Stock</v>
      </c>
    </row>
    <row r="1266" spans="1:11" x14ac:dyDescent="0.3">
      <c r="A1266" t="s">
        <v>14107</v>
      </c>
      <c r="B1266" t="s">
        <v>13611</v>
      </c>
      <c r="C1266" s="5" t="str">
        <f t="shared" si="57"/>
        <v>Determine</v>
      </c>
      <c r="D1266" t="s">
        <v>12034</v>
      </c>
      <c r="E1266" s="5" t="str">
        <f t="shared" si="58"/>
        <v>Wh-B</v>
      </c>
      <c r="G1266" s="4">
        <v>0</v>
      </c>
      <c r="H1266" s="4">
        <v>53</v>
      </c>
      <c r="I1266" s="3">
        <v>475.05</v>
      </c>
      <c r="J1266" t="s">
        <v>12275</v>
      </c>
      <c r="K1266" t="str">
        <f t="shared" si="59"/>
        <v>Low Stock - Reorder</v>
      </c>
    </row>
    <row r="1267" spans="1:11" x14ac:dyDescent="0.3">
      <c r="A1267" t="s">
        <v>14108</v>
      </c>
      <c r="B1267" t="s">
        <v>12787</v>
      </c>
      <c r="C1267" s="5" t="str">
        <f t="shared" si="57"/>
        <v>Ability</v>
      </c>
      <c r="D1267" t="s">
        <v>12038</v>
      </c>
      <c r="E1267" s="5" t="str">
        <f t="shared" si="58"/>
        <v>Wh-C</v>
      </c>
      <c r="G1267" s="4">
        <v>0</v>
      </c>
      <c r="H1267" s="4">
        <v>133</v>
      </c>
      <c r="I1267" s="3">
        <v>259.44</v>
      </c>
      <c r="J1267" t="s">
        <v>12207</v>
      </c>
      <c r="K1267" t="str">
        <f t="shared" si="59"/>
        <v>Low Stock - Reorder</v>
      </c>
    </row>
    <row r="1268" spans="1:11" x14ac:dyDescent="0.3">
      <c r="A1268" t="s">
        <v>14109</v>
      </c>
      <c r="B1268" t="s">
        <v>12306</v>
      </c>
      <c r="C1268" s="5" t="str">
        <f t="shared" si="57"/>
        <v>Tree</v>
      </c>
      <c r="D1268" t="s">
        <v>12034</v>
      </c>
      <c r="E1268" s="5" t="str">
        <f t="shared" si="58"/>
        <v>Wh-B</v>
      </c>
      <c r="G1268" s="4">
        <v>0</v>
      </c>
      <c r="H1268" s="4">
        <v>182</v>
      </c>
      <c r="I1268" s="3">
        <v>211.54</v>
      </c>
      <c r="J1268" t="s">
        <v>12596</v>
      </c>
      <c r="K1268" t="str">
        <f t="shared" si="59"/>
        <v>Low Stock - Reorder</v>
      </c>
    </row>
    <row r="1269" spans="1:11" x14ac:dyDescent="0.3">
      <c r="A1269" t="s">
        <v>14110</v>
      </c>
      <c r="B1269" t="s">
        <v>13909</v>
      </c>
      <c r="C1269" s="5" t="str">
        <f t="shared" si="57"/>
        <v>Against</v>
      </c>
      <c r="D1269" t="s">
        <v>12034</v>
      </c>
      <c r="E1269" s="5" t="str">
        <f t="shared" si="58"/>
        <v>Wh-B</v>
      </c>
      <c r="G1269" s="4">
        <v>0</v>
      </c>
      <c r="H1269" s="4">
        <v>196</v>
      </c>
      <c r="I1269" s="3">
        <v>372.67</v>
      </c>
      <c r="J1269" t="s">
        <v>12313</v>
      </c>
      <c r="K1269" t="str">
        <f t="shared" si="59"/>
        <v>Low Stock - Reorder</v>
      </c>
    </row>
    <row r="1270" spans="1:11" x14ac:dyDescent="0.3">
      <c r="A1270" t="s">
        <v>14111</v>
      </c>
      <c r="B1270" t="s">
        <v>13310</v>
      </c>
      <c r="C1270" s="5" t="str">
        <f t="shared" si="57"/>
        <v>Policy</v>
      </c>
      <c r="D1270" t="s">
        <v>12034</v>
      </c>
      <c r="E1270" s="5" t="str">
        <f t="shared" si="58"/>
        <v>Wh-B</v>
      </c>
      <c r="F1270">
        <v>231</v>
      </c>
      <c r="G1270" s="4">
        <v>231</v>
      </c>
      <c r="H1270" s="4">
        <v>134</v>
      </c>
      <c r="I1270" s="3">
        <v>220.77</v>
      </c>
      <c r="J1270" t="s">
        <v>12663</v>
      </c>
      <c r="K1270" t="str">
        <f t="shared" si="59"/>
        <v>Healthy Stock</v>
      </c>
    </row>
    <row r="1271" spans="1:11" x14ac:dyDescent="0.3">
      <c r="A1271" t="s">
        <v>14112</v>
      </c>
      <c r="B1271" t="s">
        <v>12202</v>
      </c>
      <c r="C1271" s="5" t="str">
        <f t="shared" si="57"/>
        <v>Long</v>
      </c>
      <c r="D1271" t="s">
        <v>12038</v>
      </c>
      <c r="E1271" s="5" t="str">
        <f t="shared" si="58"/>
        <v>Wh-C</v>
      </c>
      <c r="F1271">
        <v>926</v>
      </c>
      <c r="G1271" s="4">
        <v>926</v>
      </c>
      <c r="H1271" s="4">
        <v>55</v>
      </c>
      <c r="I1271" s="3">
        <v>51.37</v>
      </c>
      <c r="J1271" t="s">
        <v>12207</v>
      </c>
      <c r="K1271" t="str">
        <f t="shared" si="59"/>
        <v>Healthy Stock</v>
      </c>
    </row>
    <row r="1272" spans="1:11" x14ac:dyDescent="0.3">
      <c r="A1272" t="s">
        <v>14113</v>
      </c>
      <c r="B1272" t="s">
        <v>13343</v>
      </c>
      <c r="C1272" s="5" t="str">
        <f t="shared" si="57"/>
        <v>Spend</v>
      </c>
      <c r="D1272" t="s">
        <v>12038</v>
      </c>
      <c r="E1272" s="5" t="str">
        <f t="shared" si="58"/>
        <v>Wh-C</v>
      </c>
      <c r="G1272" s="4">
        <v>0</v>
      </c>
      <c r="H1272" s="4">
        <v>164</v>
      </c>
      <c r="I1272" s="3">
        <v>199.9</v>
      </c>
      <c r="J1272" t="s">
        <v>12973</v>
      </c>
      <c r="K1272" t="str">
        <f t="shared" si="59"/>
        <v>Low Stock - Reorder</v>
      </c>
    </row>
    <row r="1273" spans="1:11" x14ac:dyDescent="0.3">
      <c r="A1273" t="s">
        <v>14114</v>
      </c>
      <c r="B1273" t="s">
        <v>12580</v>
      </c>
      <c r="C1273" s="5" t="str">
        <f t="shared" si="57"/>
        <v>Already</v>
      </c>
      <c r="D1273" t="s">
        <v>12060</v>
      </c>
      <c r="E1273" s="5" t="str">
        <f t="shared" si="58"/>
        <v>Wh-A</v>
      </c>
      <c r="F1273">
        <v>424</v>
      </c>
      <c r="G1273" s="4">
        <v>424</v>
      </c>
      <c r="H1273" s="4">
        <v>197</v>
      </c>
      <c r="I1273" s="3">
        <v>421.41</v>
      </c>
      <c r="J1273" t="s">
        <v>12243</v>
      </c>
      <c r="K1273" t="str">
        <f t="shared" si="59"/>
        <v>Healthy Stock</v>
      </c>
    </row>
    <row r="1274" spans="1:11" x14ac:dyDescent="0.3">
      <c r="A1274" t="s">
        <v>14115</v>
      </c>
      <c r="B1274" t="s">
        <v>14116</v>
      </c>
      <c r="C1274" s="5" t="str">
        <f t="shared" si="57"/>
        <v>Hear</v>
      </c>
      <c r="D1274" t="s">
        <v>12038</v>
      </c>
      <c r="E1274" s="5" t="str">
        <f t="shared" si="58"/>
        <v>Wh-C</v>
      </c>
      <c r="G1274" s="4">
        <v>0</v>
      </c>
      <c r="H1274" s="4">
        <v>122</v>
      </c>
      <c r="I1274" s="3">
        <v>37.340000000000003</v>
      </c>
      <c r="J1274" t="s">
        <v>12200</v>
      </c>
      <c r="K1274" t="str">
        <f t="shared" si="59"/>
        <v>Low Stock - Reorder</v>
      </c>
    </row>
    <row r="1275" spans="1:11" x14ac:dyDescent="0.3">
      <c r="A1275" t="s">
        <v>14117</v>
      </c>
      <c r="B1275" t="s">
        <v>14118</v>
      </c>
      <c r="C1275" s="5" t="str">
        <f t="shared" si="57"/>
        <v>Worker</v>
      </c>
      <c r="D1275" t="s">
        <v>12060</v>
      </c>
      <c r="E1275" s="5" t="str">
        <f t="shared" si="58"/>
        <v>Wh-A</v>
      </c>
      <c r="G1275" s="4">
        <v>0</v>
      </c>
      <c r="H1275" s="4">
        <v>66</v>
      </c>
      <c r="I1275" s="3">
        <v>319.98</v>
      </c>
      <c r="J1275" t="s">
        <v>12092</v>
      </c>
      <c r="K1275" t="str">
        <f t="shared" si="59"/>
        <v>Low Stock - Reorder</v>
      </c>
    </row>
    <row r="1276" spans="1:11" x14ac:dyDescent="0.3">
      <c r="A1276" t="s">
        <v>14119</v>
      </c>
      <c r="B1276" t="s">
        <v>12860</v>
      </c>
      <c r="C1276" s="5" t="str">
        <f t="shared" si="57"/>
        <v>Life</v>
      </c>
      <c r="D1276" t="s">
        <v>12034</v>
      </c>
      <c r="E1276" s="5" t="str">
        <f t="shared" si="58"/>
        <v>Wh-B</v>
      </c>
      <c r="F1276">
        <v>684</v>
      </c>
      <c r="G1276" s="4">
        <v>684</v>
      </c>
      <c r="H1276" s="4">
        <v>154</v>
      </c>
      <c r="I1276" s="3">
        <v>187.46</v>
      </c>
      <c r="J1276" t="s">
        <v>12343</v>
      </c>
      <c r="K1276" t="str">
        <f t="shared" si="59"/>
        <v>Healthy Stock</v>
      </c>
    </row>
    <row r="1277" spans="1:11" x14ac:dyDescent="0.3">
      <c r="A1277" t="s">
        <v>14120</v>
      </c>
      <c r="B1277" t="s">
        <v>21</v>
      </c>
      <c r="C1277" s="5" t="str">
        <f t="shared" si="57"/>
        <v>Central</v>
      </c>
      <c r="D1277" t="s">
        <v>12034</v>
      </c>
      <c r="E1277" s="5" t="str">
        <f t="shared" si="58"/>
        <v>Wh-B</v>
      </c>
      <c r="G1277" s="4">
        <v>0</v>
      </c>
      <c r="H1277" s="4">
        <v>144</v>
      </c>
      <c r="I1277" s="3">
        <v>352.06</v>
      </c>
      <c r="J1277" t="s">
        <v>12064</v>
      </c>
      <c r="K1277" t="str">
        <f t="shared" si="59"/>
        <v>Low Stock - Reorder</v>
      </c>
    </row>
    <row r="1278" spans="1:11" x14ac:dyDescent="0.3">
      <c r="A1278" t="s">
        <v>14121</v>
      </c>
      <c r="B1278" t="s">
        <v>12502</v>
      </c>
      <c r="C1278" s="5" t="str">
        <f t="shared" si="57"/>
        <v>Quite</v>
      </c>
      <c r="D1278" t="s">
        <v>12038</v>
      </c>
      <c r="E1278" s="5" t="str">
        <f t="shared" si="58"/>
        <v>Wh-C</v>
      </c>
      <c r="F1278">
        <v>439</v>
      </c>
      <c r="G1278" s="4">
        <v>439</v>
      </c>
      <c r="H1278" s="4">
        <v>82</v>
      </c>
      <c r="I1278" s="3">
        <v>410.01</v>
      </c>
      <c r="J1278" t="s">
        <v>12516</v>
      </c>
      <c r="K1278" t="str">
        <f t="shared" si="59"/>
        <v>Healthy Stock</v>
      </c>
    </row>
    <row r="1279" spans="1:11" x14ac:dyDescent="0.3">
      <c r="A1279" t="s">
        <v>14122</v>
      </c>
      <c r="B1279" t="s">
        <v>13155</v>
      </c>
      <c r="C1279" s="5" t="str">
        <f t="shared" si="57"/>
        <v>Now</v>
      </c>
      <c r="D1279" t="s">
        <v>12034</v>
      </c>
      <c r="E1279" s="5" t="str">
        <f t="shared" si="58"/>
        <v>Wh-B</v>
      </c>
      <c r="G1279" s="4">
        <v>0</v>
      </c>
      <c r="H1279" s="4">
        <v>155</v>
      </c>
      <c r="I1279" s="3">
        <v>230.21</v>
      </c>
      <c r="J1279" t="s">
        <v>12464</v>
      </c>
      <c r="K1279" t="str">
        <f t="shared" si="59"/>
        <v>Low Stock - Reorder</v>
      </c>
    </row>
    <row r="1280" spans="1:11" x14ac:dyDescent="0.3">
      <c r="A1280" t="s">
        <v>14123</v>
      </c>
      <c r="B1280" t="s">
        <v>13045</v>
      </c>
      <c r="C1280" s="5" t="str">
        <f t="shared" si="57"/>
        <v>Through</v>
      </c>
      <c r="D1280" t="s">
        <v>12042</v>
      </c>
      <c r="E1280" s="5" t="str">
        <f t="shared" si="58"/>
        <v>Wh-A</v>
      </c>
      <c r="G1280" s="4">
        <v>0</v>
      </c>
      <c r="H1280" s="4">
        <v>63</v>
      </c>
      <c r="I1280" s="3">
        <v>42.68</v>
      </c>
      <c r="J1280" t="s">
        <v>12194</v>
      </c>
      <c r="K1280" t="str">
        <f t="shared" si="59"/>
        <v>Low Stock - Reorder</v>
      </c>
    </row>
    <row r="1281" spans="1:11" x14ac:dyDescent="0.3">
      <c r="A1281" t="s">
        <v>14124</v>
      </c>
      <c r="B1281" t="s">
        <v>13710</v>
      </c>
      <c r="C1281" s="5" t="str">
        <f t="shared" si="57"/>
        <v>Education</v>
      </c>
      <c r="D1281" t="s">
        <v>12034</v>
      </c>
      <c r="E1281" s="5" t="str">
        <f t="shared" si="58"/>
        <v>Wh-B</v>
      </c>
      <c r="F1281">
        <v>722</v>
      </c>
      <c r="G1281" s="4">
        <v>722</v>
      </c>
      <c r="H1281" s="4">
        <v>126</v>
      </c>
      <c r="I1281" s="3">
        <v>341.43</v>
      </c>
      <c r="J1281" t="s">
        <v>12352</v>
      </c>
      <c r="K1281" t="str">
        <f t="shared" si="59"/>
        <v>Healthy Stock</v>
      </c>
    </row>
    <row r="1282" spans="1:11" x14ac:dyDescent="0.3">
      <c r="A1282" t="s">
        <v>14125</v>
      </c>
      <c r="B1282" t="s">
        <v>12302</v>
      </c>
      <c r="C1282" s="5" t="str">
        <f t="shared" ref="C1282:C1345" si="60">PROPER(TRIM(B1282))</f>
        <v>Become</v>
      </c>
      <c r="D1282" t="s">
        <v>12034</v>
      </c>
      <c r="E1282" s="5" t="str">
        <f t="shared" ref="E1282:E1345" si="61">PROPER(TRIM(D1282))</f>
        <v>Wh-B</v>
      </c>
      <c r="G1282" s="4">
        <v>0</v>
      </c>
      <c r="H1282" s="4">
        <v>96</v>
      </c>
      <c r="I1282" s="3">
        <v>174.71</v>
      </c>
      <c r="J1282" t="s">
        <v>12243</v>
      </c>
      <c r="K1282" t="str">
        <f t="shared" ref="K1282:K1345" si="62">IF(OR(ISBLANK(G1282), G1282&lt;=H1282), "Low Stock - Reorder", "Healthy Stock")</f>
        <v>Low Stock - Reorder</v>
      </c>
    </row>
    <row r="1283" spans="1:11" x14ac:dyDescent="0.3">
      <c r="A1283" t="s">
        <v>14126</v>
      </c>
      <c r="B1283" t="s">
        <v>12695</v>
      </c>
      <c r="C1283" s="5" t="str">
        <f t="shared" si="60"/>
        <v>Enough</v>
      </c>
      <c r="D1283" t="s">
        <v>12042</v>
      </c>
      <c r="E1283" s="5" t="str">
        <f t="shared" si="61"/>
        <v>Wh-A</v>
      </c>
      <c r="G1283" s="4">
        <v>0</v>
      </c>
      <c r="H1283" s="4">
        <v>50</v>
      </c>
      <c r="I1283" s="3">
        <v>250.77</v>
      </c>
      <c r="J1283" t="s">
        <v>12159</v>
      </c>
      <c r="K1283" t="str">
        <f t="shared" si="62"/>
        <v>Low Stock - Reorder</v>
      </c>
    </row>
    <row r="1284" spans="1:11" x14ac:dyDescent="0.3">
      <c r="A1284" t="s">
        <v>14127</v>
      </c>
      <c r="B1284" t="s">
        <v>13710</v>
      </c>
      <c r="C1284" s="5" t="str">
        <f t="shared" si="60"/>
        <v>Education</v>
      </c>
      <c r="D1284" t="s">
        <v>12060</v>
      </c>
      <c r="E1284" s="5" t="str">
        <f t="shared" si="61"/>
        <v>Wh-A</v>
      </c>
      <c r="F1284">
        <v>855</v>
      </c>
      <c r="G1284" s="4">
        <v>855</v>
      </c>
      <c r="H1284" s="4">
        <v>179</v>
      </c>
      <c r="I1284" s="3">
        <v>145.44</v>
      </c>
      <c r="J1284" t="s">
        <v>12243</v>
      </c>
      <c r="K1284" t="str">
        <f t="shared" si="62"/>
        <v>Healthy Stock</v>
      </c>
    </row>
    <row r="1285" spans="1:11" x14ac:dyDescent="0.3">
      <c r="A1285" t="s">
        <v>14128</v>
      </c>
      <c r="B1285" t="s">
        <v>12747</v>
      </c>
      <c r="C1285" s="5" t="str">
        <f t="shared" si="60"/>
        <v>Daughter</v>
      </c>
      <c r="D1285" t="s">
        <v>12042</v>
      </c>
      <c r="E1285" s="5" t="str">
        <f t="shared" si="61"/>
        <v>Wh-A</v>
      </c>
      <c r="G1285" s="4">
        <v>0</v>
      </c>
      <c r="H1285" s="4">
        <v>68</v>
      </c>
      <c r="I1285" s="3">
        <v>126.21</v>
      </c>
      <c r="J1285" t="s">
        <v>12500</v>
      </c>
      <c r="K1285" t="str">
        <f t="shared" si="62"/>
        <v>Low Stock - Reorder</v>
      </c>
    </row>
    <row r="1286" spans="1:11" x14ac:dyDescent="0.3">
      <c r="A1286" t="s">
        <v>14129</v>
      </c>
      <c r="B1286" t="s">
        <v>13903</v>
      </c>
      <c r="C1286" s="5" t="str">
        <f t="shared" si="60"/>
        <v>Evening</v>
      </c>
      <c r="D1286" t="s">
        <v>12038</v>
      </c>
      <c r="E1286" s="5" t="str">
        <f t="shared" si="61"/>
        <v>Wh-C</v>
      </c>
      <c r="F1286">
        <v>793</v>
      </c>
      <c r="G1286" s="4">
        <v>793</v>
      </c>
      <c r="H1286" s="4">
        <v>168</v>
      </c>
      <c r="I1286" s="3">
        <v>337.97</v>
      </c>
      <c r="J1286" t="s">
        <v>12210</v>
      </c>
      <c r="K1286" t="str">
        <f t="shared" si="62"/>
        <v>Healthy Stock</v>
      </c>
    </row>
    <row r="1287" spans="1:11" x14ac:dyDescent="0.3">
      <c r="A1287" t="s">
        <v>14130</v>
      </c>
      <c r="B1287" t="s">
        <v>13182</v>
      </c>
      <c r="C1287" s="5" t="str">
        <f t="shared" si="60"/>
        <v>Too</v>
      </c>
      <c r="D1287" t="s">
        <v>12060</v>
      </c>
      <c r="E1287" s="5" t="str">
        <f t="shared" si="61"/>
        <v>Wh-A</v>
      </c>
      <c r="G1287" s="4">
        <v>0</v>
      </c>
      <c r="H1287" s="4">
        <v>54</v>
      </c>
      <c r="I1287" s="3">
        <v>190.28</v>
      </c>
      <c r="J1287" t="s">
        <v>12067</v>
      </c>
      <c r="K1287" t="str">
        <f t="shared" si="62"/>
        <v>Low Stock - Reorder</v>
      </c>
    </row>
    <row r="1288" spans="1:11" x14ac:dyDescent="0.3">
      <c r="A1288" t="s">
        <v>14131</v>
      </c>
      <c r="B1288" t="s">
        <v>13306</v>
      </c>
      <c r="C1288" s="5" t="str">
        <f t="shared" si="60"/>
        <v>Article</v>
      </c>
      <c r="D1288" t="s">
        <v>12034</v>
      </c>
      <c r="E1288" s="5" t="str">
        <f t="shared" si="61"/>
        <v>Wh-B</v>
      </c>
      <c r="G1288" s="4">
        <v>0</v>
      </c>
      <c r="H1288" s="4">
        <v>63</v>
      </c>
      <c r="I1288" s="3">
        <v>380.32</v>
      </c>
      <c r="J1288" t="s">
        <v>12478</v>
      </c>
      <c r="K1288" t="str">
        <f t="shared" si="62"/>
        <v>Low Stock - Reorder</v>
      </c>
    </row>
    <row r="1289" spans="1:11" x14ac:dyDescent="0.3">
      <c r="A1289" t="s">
        <v>14132</v>
      </c>
      <c r="B1289" t="s">
        <v>14133</v>
      </c>
      <c r="C1289" s="5" t="str">
        <f t="shared" si="60"/>
        <v>Child</v>
      </c>
      <c r="D1289" t="s">
        <v>12038</v>
      </c>
      <c r="E1289" s="5" t="str">
        <f t="shared" si="61"/>
        <v>Wh-C</v>
      </c>
      <c r="G1289" s="4">
        <v>0</v>
      </c>
      <c r="H1289" s="4">
        <v>156</v>
      </c>
      <c r="I1289" s="3">
        <v>357.65</v>
      </c>
      <c r="J1289" t="s">
        <v>12039</v>
      </c>
      <c r="K1289" t="str">
        <f t="shared" si="62"/>
        <v>Low Stock - Reorder</v>
      </c>
    </row>
    <row r="1290" spans="1:11" x14ac:dyDescent="0.3">
      <c r="A1290" t="s">
        <v>14134</v>
      </c>
      <c r="B1290" t="s">
        <v>14135</v>
      </c>
      <c r="C1290" s="5" t="str">
        <f t="shared" si="60"/>
        <v>Series</v>
      </c>
      <c r="D1290" t="s">
        <v>12034</v>
      </c>
      <c r="E1290" s="5" t="str">
        <f t="shared" si="61"/>
        <v>Wh-B</v>
      </c>
      <c r="G1290" s="4">
        <v>0</v>
      </c>
      <c r="H1290" s="4">
        <v>55</v>
      </c>
      <c r="I1290" s="3">
        <v>332.63</v>
      </c>
      <c r="J1290" t="s">
        <v>12293</v>
      </c>
      <c r="K1290" t="str">
        <f t="shared" si="62"/>
        <v>Low Stock - Reorder</v>
      </c>
    </row>
    <row r="1291" spans="1:11" x14ac:dyDescent="0.3">
      <c r="A1291" t="s">
        <v>14136</v>
      </c>
      <c r="B1291" t="s">
        <v>12534</v>
      </c>
      <c r="C1291" s="5" t="str">
        <f t="shared" si="60"/>
        <v>Firm</v>
      </c>
      <c r="D1291" t="s">
        <v>12042</v>
      </c>
      <c r="E1291" s="5" t="str">
        <f t="shared" si="61"/>
        <v>Wh-A</v>
      </c>
      <c r="F1291">
        <v>111</v>
      </c>
      <c r="G1291" s="4">
        <v>111</v>
      </c>
      <c r="H1291" s="4">
        <v>139</v>
      </c>
      <c r="I1291" s="3">
        <v>386.79</v>
      </c>
      <c r="J1291" t="s">
        <v>12470</v>
      </c>
      <c r="K1291" t="str">
        <f t="shared" si="62"/>
        <v>Low Stock - Reorder</v>
      </c>
    </row>
    <row r="1292" spans="1:11" x14ac:dyDescent="0.3">
      <c r="A1292" t="s">
        <v>14137</v>
      </c>
      <c r="B1292" t="s">
        <v>12676</v>
      </c>
      <c r="C1292" s="5" t="str">
        <f t="shared" si="60"/>
        <v>Evidence</v>
      </c>
      <c r="D1292" t="s">
        <v>12034</v>
      </c>
      <c r="E1292" s="5" t="str">
        <f t="shared" si="61"/>
        <v>Wh-B</v>
      </c>
      <c r="G1292" s="4">
        <v>0</v>
      </c>
      <c r="H1292" s="4">
        <v>89</v>
      </c>
      <c r="I1292" s="3">
        <v>167.46</v>
      </c>
      <c r="J1292" t="s">
        <v>12844</v>
      </c>
      <c r="K1292" t="str">
        <f t="shared" si="62"/>
        <v>Low Stock - Reorder</v>
      </c>
    </row>
    <row r="1293" spans="1:11" x14ac:dyDescent="0.3">
      <c r="A1293" t="s">
        <v>14138</v>
      </c>
      <c r="B1293" t="s">
        <v>14139</v>
      </c>
      <c r="C1293" s="5" t="str">
        <f t="shared" si="60"/>
        <v>People</v>
      </c>
      <c r="D1293" t="s">
        <v>12034</v>
      </c>
      <c r="E1293" s="5" t="str">
        <f t="shared" si="61"/>
        <v>Wh-B</v>
      </c>
      <c r="G1293" s="4">
        <v>0</v>
      </c>
      <c r="H1293" s="4">
        <v>186</v>
      </c>
      <c r="I1293" s="3">
        <v>140.07</v>
      </c>
      <c r="J1293" t="s">
        <v>12284</v>
      </c>
      <c r="K1293" t="str">
        <f t="shared" si="62"/>
        <v>Low Stock - Reorder</v>
      </c>
    </row>
    <row r="1294" spans="1:11" x14ac:dyDescent="0.3">
      <c r="A1294" t="s">
        <v>14140</v>
      </c>
      <c r="B1294" t="s">
        <v>12336</v>
      </c>
      <c r="C1294" s="5" t="str">
        <f t="shared" si="60"/>
        <v>Still</v>
      </c>
      <c r="D1294" t="s">
        <v>12034</v>
      </c>
      <c r="E1294" s="5" t="str">
        <f t="shared" si="61"/>
        <v>Wh-B</v>
      </c>
      <c r="G1294" s="4">
        <v>0</v>
      </c>
      <c r="H1294" s="4">
        <v>119</v>
      </c>
      <c r="I1294" s="3">
        <v>446.56</v>
      </c>
      <c r="J1294" t="s">
        <v>12500</v>
      </c>
      <c r="K1294" t="str">
        <f t="shared" si="62"/>
        <v>Low Stock - Reorder</v>
      </c>
    </row>
    <row r="1295" spans="1:11" x14ac:dyDescent="0.3">
      <c r="A1295" t="s">
        <v>14141</v>
      </c>
      <c r="B1295" t="s">
        <v>14135</v>
      </c>
      <c r="C1295" s="5" t="str">
        <f t="shared" si="60"/>
        <v>Series</v>
      </c>
      <c r="D1295" t="s">
        <v>12034</v>
      </c>
      <c r="E1295" s="5" t="str">
        <f t="shared" si="61"/>
        <v>Wh-B</v>
      </c>
      <c r="F1295">
        <v>560</v>
      </c>
      <c r="G1295" s="4">
        <v>560</v>
      </c>
      <c r="H1295" s="4">
        <v>132</v>
      </c>
      <c r="I1295" s="3">
        <v>130.82</v>
      </c>
      <c r="J1295" t="s">
        <v>12156</v>
      </c>
      <c r="K1295" t="str">
        <f t="shared" si="62"/>
        <v>Healthy Stock</v>
      </c>
    </row>
    <row r="1296" spans="1:11" x14ac:dyDescent="0.3">
      <c r="A1296" t="s">
        <v>14142</v>
      </c>
      <c r="B1296" t="s">
        <v>14143</v>
      </c>
      <c r="C1296" s="5" t="str">
        <f t="shared" si="60"/>
        <v>Sit</v>
      </c>
      <c r="D1296" t="s">
        <v>12060</v>
      </c>
      <c r="E1296" s="5" t="str">
        <f t="shared" si="61"/>
        <v>Wh-A</v>
      </c>
      <c r="F1296">
        <v>598</v>
      </c>
      <c r="G1296" s="4">
        <v>598</v>
      </c>
      <c r="H1296" s="4">
        <v>103</v>
      </c>
      <c r="I1296" s="3">
        <v>58.2</v>
      </c>
      <c r="J1296" t="s">
        <v>12117</v>
      </c>
      <c r="K1296" t="str">
        <f t="shared" si="62"/>
        <v>Healthy Stock</v>
      </c>
    </row>
    <row r="1297" spans="1:11" x14ac:dyDescent="0.3">
      <c r="A1297" t="s">
        <v>14144</v>
      </c>
      <c r="B1297" t="s">
        <v>14145</v>
      </c>
      <c r="C1297" s="5" t="str">
        <f t="shared" si="60"/>
        <v>Public</v>
      </c>
      <c r="D1297" t="s">
        <v>12060</v>
      </c>
      <c r="E1297" s="5" t="str">
        <f t="shared" si="61"/>
        <v>Wh-A</v>
      </c>
      <c r="G1297" s="4">
        <v>0</v>
      </c>
      <c r="H1297" s="4">
        <v>193</v>
      </c>
      <c r="I1297" s="3">
        <v>250.77</v>
      </c>
      <c r="J1297" t="s">
        <v>12171</v>
      </c>
      <c r="K1297" t="str">
        <f t="shared" si="62"/>
        <v>Low Stock - Reorder</v>
      </c>
    </row>
    <row r="1298" spans="1:11" x14ac:dyDescent="0.3">
      <c r="A1298" t="s">
        <v>14146</v>
      </c>
      <c r="B1298" t="s">
        <v>12780</v>
      </c>
      <c r="C1298" s="5" t="str">
        <f t="shared" si="60"/>
        <v>Light</v>
      </c>
      <c r="D1298" t="s">
        <v>12038</v>
      </c>
      <c r="E1298" s="5" t="str">
        <f t="shared" si="61"/>
        <v>Wh-C</v>
      </c>
      <c r="F1298">
        <v>700</v>
      </c>
      <c r="G1298" s="4">
        <v>700</v>
      </c>
      <c r="H1298" s="4">
        <v>198</v>
      </c>
      <c r="I1298" s="3">
        <v>18.350000000000001</v>
      </c>
      <c r="J1298" t="s">
        <v>12233</v>
      </c>
      <c r="K1298" t="str">
        <f t="shared" si="62"/>
        <v>Healthy Stock</v>
      </c>
    </row>
    <row r="1299" spans="1:11" x14ac:dyDescent="0.3">
      <c r="A1299" t="s">
        <v>14147</v>
      </c>
      <c r="B1299" t="s">
        <v>12676</v>
      </c>
      <c r="C1299" s="5" t="str">
        <f t="shared" si="60"/>
        <v>Evidence</v>
      </c>
      <c r="D1299" t="s">
        <v>12034</v>
      </c>
      <c r="E1299" s="5" t="str">
        <f t="shared" si="61"/>
        <v>Wh-B</v>
      </c>
      <c r="G1299" s="4">
        <v>0</v>
      </c>
      <c r="H1299" s="4">
        <v>103</v>
      </c>
      <c r="I1299" s="3">
        <v>473.07</v>
      </c>
      <c r="J1299" t="s">
        <v>12239</v>
      </c>
      <c r="K1299" t="str">
        <f t="shared" si="62"/>
        <v>Low Stock - Reorder</v>
      </c>
    </row>
    <row r="1300" spans="1:11" x14ac:dyDescent="0.3">
      <c r="A1300" t="s">
        <v>14148</v>
      </c>
      <c r="B1300" t="s">
        <v>13178</v>
      </c>
      <c r="C1300" s="5" t="str">
        <f t="shared" si="60"/>
        <v>Full</v>
      </c>
      <c r="D1300" t="s">
        <v>12034</v>
      </c>
      <c r="E1300" s="5" t="str">
        <f t="shared" si="61"/>
        <v>Wh-B</v>
      </c>
      <c r="G1300" s="4">
        <v>0</v>
      </c>
      <c r="H1300" s="4">
        <v>86</v>
      </c>
      <c r="I1300" s="3">
        <v>17.43</v>
      </c>
      <c r="J1300" t="s">
        <v>12352</v>
      </c>
      <c r="K1300" t="str">
        <f t="shared" si="62"/>
        <v>Low Stock - Reorder</v>
      </c>
    </row>
    <row r="1301" spans="1:11" x14ac:dyDescent="0.3">
      <c r="A1301" t="s">
        <v>14149</v>
      </c>
      <c r="B1301" t="s">
        <v>14150</v>
      </c>
      <c r="C1301" s="5" t="str">
        <f t="shared" si="60"/>
        <v>Ahead</v>
      </c>
      <c r="D1301" t="s">
        <v>12038</v>
      </c>
      <c r="E1301" s="5" t="str">
        <f t="shared" si="61"/>
        <v>Wh-C</v>
      </c>
      <c r="G1301" s="4">
        <v>0</v>
      </c>
      <c r="H1301" s="4">
        <v>138</v>
      </c>
      <c r="I1301" s="3">
        <v>469.98</v>
      </c>
      <c r="J1301" t="s">
        <v>12421</v>
      </c>
      <c r="K1301" t="str">
        <f t="shared" si="62"/>
        <v>Low Stock - Reorder</v>
      </c>
    </row>
    <row r="1302" spans="1:11" x14ac:dyDescent="0.3">
      <c r="A1302" t="s">
        <v>14151</v>
      </c>
      <c r="B1302" t="s">
        <v>12723</v>
      </c>
      <c r="C1302" s="5" t="str">
        <f t="shared" si="60"/>
        <v>Which</v>
      </c>
      <c r="D1302" t="s">
        <v>12042</v>
      </c>
      <c r="E1302" s="5" t="str">
        <f t="shared" si="61"/>
        <v>Wh-A</v>
      </c>
      <c r="F1302">
        <v>838</v>
      </c>
      <c r="G1302" s="4">
        <v>838</v>
      </c>
      <c r="H1302" s="4">
        <v>179</v>
      </c>
      <c r="I1302" s="3">
        <v>154.26</v>
      </c>
      <c r="J1302" t="s">
        <v>12114</v>
      </c>
      <c r="K1302" t="str">
        <f t="shared" si="62"/>
        <v>Healthy Stock</v>
      </c>
    </row>
    <row r="1303" spans="1:11" x14ac:dyDescent="0.3">
      <c r="A1303" t="s">
        <v>14152</v>
      </c>
      <c r="B1303" t="s">
        <v>12984</v>
      </c>
      <c r="C1303" s="5" t="str">
        <f t="shared" si="60"/>
        <v>Off</v>
      </c>
      <c r="D1303" t="s">
        <v>12038</v>
      </c>
      <c r="E1303" s="5" t="str">
        <f t="shared" si="61"/>
        <v>Wh-C</v>
      </c>
      <c r="G1303" s="4">
        <v>0</v>
      </c>
      <c r="H1303" s="4">
        <v>163</v>
      </c>
      <c r="I1303" s="3">
        <v>275.45</v>
      </c>
      <c r="J1303" t="s">
        <v>12498</v>
      </c>
      <c r="K1303" t="str">
        <f t="shared" si="62"/>
        <v>Low Stock - Reorder</v>
      </c>
    </row>
    <row r="1304" spans="1:11" x14ac:dyDescent="0.3">
      <c r="A1304" t="s">
        <v>14153</v>
      </c>
      <c r="B1304" t="s">
        <v>12530</v>
      </c>
      <c r="C1304" s="5" t="str">
        <f t="shared" si="60"/>
        <v>Area</v>
      </c>
      <c r="D1304" t="s">
        <v>12034</v>
      </c>
      <c r="E1304" s="5" t="str">
        <f t="shared" si="61"/>
        <v>Wh-B</v>
      </c>
      <c r="F1304">
        <v>608</v>
      </c>
      <c r="G1304" s="4">
        <v>608</v>
      </c>
      <c r="H1304" s="4">
        <v>198</v>
      </c>
      <c r="I1304" s="3">
        <v>387.58</v>
      </c>
      <c r="J1304" t="s">
        <v>12236</v>
      </c>
      <c r="K1304" t="str">
        <f t="shared" si="62"/>
        <v>Healthy Stock</v>
      </c>
    </row>
    <row r="1305" spans="1:11" x14ac:dyDescent="0.3">
      <c r="A1305" t="s">
        <v>14154</v>
      </c>
      <c r="B1305" t="s">
        <v>14155</v>
      </c>
      <c r="C1305" s="5" t="str">
        <f t="shared" si="60"/>
        <v>Best</v>
      </c>
      <c r="D1305" t="s">
        <v>12060</v>
      </c>
      <c r="E1305" s="5" t="str">
        <f t="shared" si="61"/>
        <v>Wh-A</v>
      </c>
      <c r="G1305" s="4">
        <v>0</v>
      </c>
      <c r="H1305" s="4">
        <v>70</v>
      </c>
      <c r="I1305" s="3">
        <v>485.69</v>
      </c>
      <c r="J1305" t="s">
        <v>12142</v>
      </c>
      <c r="K1305" t="str">
        <f t="shared" si="62"/>
        <v>Low Stock - Reorder</v>
      </c>
    </row>
    <row r="1306" spans="1:11" x14ac:dyDescent="0.3">
      <c r="A1306" t="s">
        <v>14156</v>
      </c>
      <c r="B1306" t="s">
        <v>12641</v>
      </c>
      <c r="C1306" s="5" t="str">
        <f t="shared" si="60"/>
        <v>College</v>
      </c>
      <c r="D1306" t="s">
        <v>12038</v>
      </c>
      <c r="E1306" s="5" t="str">
        <f t="shared" si="61"/>
        <v>Wh-C</v>
      </c>
      <c r="G1306" s="4">
        <v>0</v>
      </c>
      <c r="H1306" s="4">
        <v>190</v>
      </c>
      <c r="I1306" s="3">
        <v>222.75</v>
      </c>
      <c r="J1306" t="s">
        <v>12123</v>
      </c>
      <c r="K1306" t="str">
        <f t="shared" si="62"/>
        <v>Low Stock - Reorder</v>
      </c>
    </row>
    <row r="1307" spans="1:11" x14ac:dyDescent="0.3">
      <c r="A1307" t="s">
        <v>14157</v>
      </c>
      <c r="B1307" t="s">
        <v>12209</v>
      </c>
      <c r="C1307" s="5" t="str">
        <f t="shared" si="60"/>
        <v>Ground</v>
      </c>
      <c r="D1307" t="s">
        <v>12060</v>
      </c>
      <c r="E1307" s="5" t="str">
        <f t="shared" si="61"/>
        <v>Wh-A</v>
      </c>
      <c r="G1307" s="4">
        <v>0</v>
      </c>
      <c r="H1307" s="4">
        <v>173</v>
      </c>
      <c r="I1307" s="3">
        <v>94.15</v>
      </c>
      <c r="J1307" t="s">
        <v>12159</v>
      </c>
      <c r="K1307" t="str">
        <f t="shared" si="62"/>
        <v>Low Stock - Reorder</v>
      </c>
    </row>
    <row r="1308" spans="1:11" x14ac:dyDescent="0.3">
      <c r="A1308" t="s">
        <v>14158</v>
      </c>
      <c r="B1308" t="s">
        <v>13971</v>
      </c>
      <c r="C1308" s="5" t="str">
        <f t="shared" si="60"/>
        <v>Really</v>
      </c>
      <c r="D1308" t="s">
        <v>12034</v>
      </c>
      <c r="E1308" s="5" t="str">
        <f t="shared" si="61"/>
        <v>Wh-B</v>
      </c>
      <c r="G1308" s="4">
        <v>0</v>
      </c>
      <c r="H1308" s="4">
        <v>182</v>
      </c>
      <c r="I1308" s="3">
        <v>103.3</v>
      </c>
      <c r="J1308" t="s">
        <v>12097</v>
      </c>
      <c r="K1308" t="str">
        <f t="shared" si="62"/>
        <v>Low Stock - Reorder</v>
      </c>
    </row>
    <row r="1309" spans="1:11" x14ac:dyDescent="0.3">
      <c r="A1309" t="s">
        <v>14159</v>
      </c>
      <c r="B1309" t="s">
        <v>13691</v>
      </c>
      <c r="C1309" s="5" t="str">
        <f t="shared" si="60"/>
        <v>Office</v>
      </c>
      <c r="D1309" t="s">
        <v>12060</v>
      </c>
      <c r="E1309" s="5" t="str">
        <f t="shared" si="61"/>
        <v>Wh-A</v>
      </c>
      <c r="G1309" s="4">
        <v>0</v>
      </c>
      <c r="H1309" s="4">
        <v>142</v>
      </c>
      <c r="I1309" s="3">
        <v>317.43</v>
      </c>
      <c r="J1309" t="s">
        <v>12225</v>
      </c>
      <c r="K1309" t="str">
        <f t="shared" si="62"/>
        <v>Low Stock - Reorder</v>
      </c>
    </row>
    <row r="1310" spans="1:11" x14ac:dyDescent="0.3">
      <c r="A1310" t="s">
        <v>14160</v>
      </c>
      <c r="B1310" t="s">
        <v>13347</v>
      </c>
      <c r="C1310" s="5" t="str">
        <f t="shared" si="60"/>
        <v>Season</v>
      </c>
      <c r="D1310" t="s">
        <v>12038</v>
      </c>
      <c r="E1310" s="5" t="str">
        <f t="shared" si="61"/>
        <v>Wh-C</v>
      </c>
      <c r="F1310">
        <v>413</v>
      </c>
      <c r="G1310" s="4">
        <v>413</v>
      </c>
      <c r="H1310" s="4">
        <v>165</v>
      </c>
      <c r="I1310" s="3">
        <v>378.07</v>
      </c>
      <c r="J1310" t="s">
        <v>12519</v>
      </c>
      <c r="K1310" t="str">
        <f t="shared" si="62"/>
        <v>Healthy Stock</v>
      </c>
    </row>
    <row r="1311" spans="1:11" x14ac:dyDescent="0.3">
      <c r="A1311" t="s">
        <v>14161</v>
      </c>
      <c r="B1311" t="s">
        <v>12715</v>
      </c>
      <c r="C1311" s="5" t="str">
        <f t="shared" si="60"/>
        <v>Nor</v>
      </c>
      <c r="D1311" t="s">
        <v>12042</v>
      </c>
      <c r="E1311" s="5" t="str">
        <f t="shared" si="61"/>
        <v>Wh-A</v>
      </c>
      <c r="G1311" s="4">
        <v>0</v>
      </c>
      <c r="H1311" s="4">
        <v>146</v>
      </c>
      <c r="I1311" s="3">
        <v>321.95999999999998</v>
      </c>
      <c r="J1311" t="s">
        <v>12844</v>
      </c>
      <c r="K1311" t="str">
        <f t="shared" si="62"/>
        <v>Low Stock - Reorder</v>
      </c>
    </row>
    <row r="1312" spans="1:11" x14ac:dyDescent="0.3">
      <c r="A1312" t="s">
        <v>14162</v>
      </c>
      <c r="B1312" t="s">
        <v>13393</v>
      </c>
      <c r="C1312" s="5" t="str">
        <f t="shared" si="60"/>
        <v>Argue</v>
      </c>
      <c r="D1312" t="s">
        <v>12034</v>
      </c>
      <c r="E1312" s="5" t="str">
        <f t="shared" si="61"/>
        <v>Wh-B</v>
      </c>
      <c r="F1312">
        <v>934</v>
      </c>
      <c r="G1312" s="4">
        <v>934</v>
      </c>
      <c r="H1312" s="4">
        <v>164</v>
      </c>
      <c r="I1312" s="3">
        <v>54.21</v>
      </c>
      <c r="J1312" t="s">
        <v>12067</v>
      </c>
      <c r="K1312" t="str">
        <f t="shared" si="62"/>
        <v>Healthy Stock</v>
      </c>
    </row>
    <row r="1313" spans="1:11" x14ac:dyDescent="0.3">
      <c r="A1313" t="s">
        <v>14163</v>
      </c>
      <c r="B1313" t="s">
        <v>13273</v>
      </c>
      <c r="C1313" s="5" t="str">
        <f t="shared" si="60"/>
        <v>Including</v>
      </c>
      <c r="D1313" t="s">
        <v>12042</v>
      </c>
      <c r="E1313" s="5" t="str">
        <f t="shared" si="61"/>
        <v>Wh-A</v>
      </c>
      <c r="G1313" s="4">
        <v>0</v>
      </c>
      <c r="H1313" s="4">
        <v>134</v>
      </c>
      <c r="I1313" s="3">
        <v>31.46</v>
      </c>
      <c r="J1313" t="s">
        <v>12189</v>
      </c>
      <c r="K1313" t="str">
        <f t="shared" si="62"/>
        <v>Low Stock - Reorder</v>
      </c>
    </row>
    <row r="1314" spans="1:11" x14ac:dyDescent="0.3">
      <c r="A1314" t="s">
        <v>14164</v>
      </c>
      <c r="B1314" t="s">
        <v>14165</v>
      </c>
      <c r="C1314" s="5" t="str">
        <f t="shared" si="60"/>
        <v>Value</v>
      </c>
      <c r="D1314" t="s">
        <v>12060</v>
      </c>
      <c r="E1314" s="5" t="str">
        <f t="shared" si="61"/>
        <v>Wh-A</v>
      </c>
      <c r="F1314">
        <v>680</v>
      </c>
      <c r="G1314" s="4">
        <v>680</v>
      </c>
      <c r="H1314" s="4">
        <v>58</v>
      </c>
      <c r="I1314" s="3">
        <v>245.39</v>
      </c>
      <c r="J1314" t="s">
        <v>12475</v>
      </c>
      <c r="K1314" t="str">
        <f t="shared" si="62"/>
        <v>Healthy Stock</v>
      </c>
    </row>
    <row r="1315" spans="1:11" x14ac:dyDescent="0.3">
      <c r="A1315" t="s">
        <v>14166</v>
      </c>
      <c r="B1315" t="s">
        <v>14167</v>
      </c>
      <c r="C1315" s="5" t="str">
        <f t="shared" si="60"/>
        <v>Practice</v>
      </c>
      <c r="D1315" t="s">
        <v>12034</v>
      </c>
      <c r="E1315" s="5" t="str">
        <f t="shared" si="61"/>
        <v>Wh-B</v>
      </c>
      <c r="G1315" s="4">
        <v>0</v>
      </c>
      <c r="H1315" s="4">
        <v>152</v>
      </c>
      <c r="I1315" s="3">
        <v>397.61</v>
      </c>
      <c r="J1315" t="s">
        <v>12189</v>
      </c>
      <c r="K1315" t="str">
        <f t="shared" si="62"/>
        <v>Low Stock - Reorder</v>
      </c>
    </row>
    <row r="1316" spans="1:11" x14ac:dyDescent="0.3">
      <c r="A1316" t="s">
        <v>14168</v>
      </c>
      <c r="B1316" t="s">
        <v>12593</v>
      </c>
      <c r="C1316" s="5" t="str">
        <f t="shared" si="60"/>
        <v>Sure</v>
      </c>
      <c r="D1316" t="s">
        <v>12060</v>
      </c>
      <c r="E1316" s="5" t="str">
        <f t="shared" si="61"/>
        <v>Wh-A</v>
      </c>
      <c r="G1316" s="4">
        <v>0</v>
      </c>
      <c r="H1316" s="4">
        <v>123</v>
      </c>
      <c r="I1316" s="3">
        <v>108.04</v>
      </c>
      <c r="J1316" t="s">
        <v>12156</v>
      </c>
      <c r="K1316" t="str">
        <f t="shared" si="62"/>
        <v>Low Stock - Reorder</v>
      </c>
    </row>
    <row r="1317" spans="1:11" x14ac:dyDescent="0.3">
      <c r="A1317" t="s">
        <v>14169</v>
      </c>
      <c r="B1317" t="s">
        <v>12041</v>
      </c>
      <c r="C1317" s="5" t="str">
        <f t="shared" si="60"/>
        <v>Financial</v>
      </c>
      <c r="D1317" t="s">
        <v>12042</v>
      </c>
      <c r="E1317" s="5" t="str">
        <f t="shared" si="61"/>
        <v>Wh-A</v>
      </c>
      <c r="G1317" s="4">
        <v>0</v>
      </c>
      <c r="H1317" s="4">
        <v>186</v>
      </c>
      <c r="I1317" s="3">
        <v>129.44</v>
      </c>
      <c r="J1317" t="s">
        <v>12114</v>
      </c>
      <c r="K1317" t="str">
        <f t="shared" si="62"/>
        <v>Low Stock - Reorder</v>
      </c>
    </row>
    <row r="1318" spans="1:11" x14ac:dyDescent="0.3">
      <c r="A1318" t="s">
        <v>14170</v>
      </c>
      <c r="B1318" t="s">
        <v>13836</v>
      </c>
      <c r="C1318" s="5" t="str">
        <f t="shared" si="60"/>
        <v>Measure</v>
      </c>
      <c r="D1318" t="s">
        <v>12034</v>
      </c>
      <c r="E1318" s="5" t="str">
        <f t="shared" si="61"/>
        <v>Wh-B</v>
      </c>
      <c r="F1318">
        <v>628</v>
      </c>
      <c r="G1318" s="4">
        <v>628</v>
      </c>
      <c r="H1318" s="4">
        <v>60</v>
      </c>
      <c r="I1318" s="3">
        <v>78.78</v>
      </c>
      <c r="J1318" t="s">
        <v>12743</v>
      </c>
      <c r="K1318" t="str">
        <f t="shared" si="62"/>
        <v>Healthy Stock</v>
      </c>
    </row>
    <row r="1319" spans="1:11" x14ac:dyDescent="0.3">
      <c r="A1319" t="s">
        <v>14171</v>
      </c>
      <c r="B1319" t="s">
        <v>12409</v>
      </c>
      <c r="C1319" s="5" t="str">
        <f t="shared" si="60"/>
        <v>Live</v>
      </c>
      <c r="D1319" t="s">
        <v>12038</v>
      </c>
      <c r="E1319" s="5" t="str">
        <f t="shared" si="61"/>
        <v>Wh-C</v>
      </c>
      <c r="G1319" s="4">
        <v>0</v>
      </c>
      <c r="H1319" s="4">
        <v>53</v>
      </c>
      <c r="I1319" s="3">
        <v>342.62</v>
      </c>
      <c r="J1319" t="s">
        <v>12054</v>
      </c>
      <c r="K1319" t="str">
        <f t="shared" si="62"/>
        <v>Low Stock - Reorder</v>
      </c>
    </row>
    <row r="1320" spans="1:11" x14ac:dyDescent="0.3">
      <c r="A1320" t="s">
        <v>14172</v>
      </c>
      <c r="B1320" t="s">
        <v>12777</v>
      </c>
      <c r="C1320" s="5" t="str">
        <f t="shared" si="60"/>
        <v>Positive</v>
      </c>
      <c r="D1320" t="s">
        <v>12060</v>
      </c>
      <c r="E1320" s="5" t="str">
        <f t="shared" si="61"/>
        <v>Wh-A</v>
      </c>
      <c r="G1320" s="4">
        <v>0</v>
      </c>
      <c r="H1320" s="4">
        <v>70</v>
      </c>
      <c r="I1320" s="3">
        <v>454.92</v>
      </c>
      <c r="J1320" t="s">
        <v>12222</v>
      </c>
      <c r="K1320" t="str">
        <f t="shared" si="62"/>
        <v>Low Stock - Reorder</v>
      </c>
    </row>
    <row r="1321" spans="1:11" x14ac:dyDescent="0.3">
      <c r="A1321" t="s">
        <v>14173</v>
      </c>
      <c r="B1321" t="s">
        <v>13531</v>
      </c>
      <c r="C1321" s="5" t="str">
        <f t="shared" si="60"/>
        <v>Strategy</v>
      </c>
      <c r="D1321" t="s">
        <v>12060</v>
      </c>
      <c r="E1321" s="5" t="str">
        <f t="shared" si="61"/>
        <v>Wh-A</v>
      </c>
      <c r="F1321">
        <v>123</v>
      </c>
      <c r="G1321" s="4">
        <v>123</v>
      </c>
      <c r="H1321" s="4">
        <v>96</v>
      </c>
      <c r="I1321" s="3">
        <v>33.67</v>
      </c>
      <c r="J1321" t="s">
        <v>12313</v>
      </c>
      <c r="K1321" t="str">
        <f t="shared" si="62"/>
        <v>Healthy Stock</v>
      </c>
    </row>
    <row r="1322" spans="1:11" x14ac:dyDescent="0.3">
      <c r="A1322" t="s">
        <v>14174</v>
      </c>
      <c r="B1322" t="s">
        <v>14175</v>
      </c>
      <c r="C1322" s="5" t="str">
        <f t="shared" si="60"/>
        <v>Political</v>
      </c>
      <c r="D1322" t="s">
        <v>12042</v>
      </c>
      <c r="E1322" s="5" t="str">
        <f t="shared" si="61"/>
        <v>Wh-A</v>
      </c>
      <c r="F1322">
        <v>500</v>
      </c>
      <c r="G1322" s="4">
        <v>500</v>
      </c>
      <c r="H1322" s="4">
        <v>68</v>
      </c>
      <c r="I1322" s="3">
        <v>368.81</v>
      </c>
      <c r="J1322" t="s">
        <v>12210</v>
      </c>
      <c r="K1322" t="str">
        <f t="shared" si="62"/>
        <v>Healthy Stock</v>
      </c>
    </row>
    <row r="1323" spans="1:11" x14ac:dyDescent="0.3">
      <c r="A1323" t="s">
        <v>14176</v>
      </c>
      <c r="B1323" t="s">
        <v>14177</v>
      </c>
      <c r="C1323" s="5" t="str">
        <f t="shared" si="60"/>
        <v>Peace</v>
      </c>
      <c r="D1323" t="s">
        <v>12038</v>
      </c>
      <c r="E1323" s="5" t="str">
        <f t="shared" si="61"/>
        <v>Wh-C</v>
      </c>
      <c r="F1323">
        <v>950</v>
      </c>
      <c r="G1323" s="4">
        <v>950</v>
      </c>
      <c r="H1323" s="4">
        <v>160</v>
      </c>
      <c r="I1323" s="3">
        <v>45.86</v>
      </c>
      <c r="J1323" t="s">
        <v>12086</v>
      </c>
      <c r="K1323" t="str">
        <f t="shared" si="62"/>
        <v>Healthy Stock</v>
      </c>
    </row>
    <row r="1324" spans="1:11" x14ac:dyDescent="0.3">
      <c r="A1324" t="s">
        <v>14178</v>
      </c>
      <c r="B1324" t="s">
        <v>12747</v>
      </c>
      <c r="C1324" s="5" t="str">
        <f t="shared" si="60"/>
        <v>Daughter</v>
      </c>
      <c r="D1324" t="s">
        <v>12042</v>
      </c>
      <c r="E1324" s="5" t="str">
        <f t="shared" si="61"/>
        <v>Wh-A</v>
      </c>
      <c r="G1324" s="4">
        <v>0</v>
      </c>
      <c r="H1324" s="4">
        <v>120</v>
      </c>
      <c r="I1324" s="3">
        <v>244.29</v>
      </c>
      <c r="J1324" t="s">
        <v>12150</v>
      </c>
      <c r="K1324" t="str">
        <f t="shared" si="62"/>
        <v>Low Stock - Reorder</v>
      </c>
    </row>
    <row r="1325" spans="1:11" x14ac:dyDescent="0.3">
      <c r="A1325" t="s">
        <v>14179</v>
      </c>
      <c r="B1325" t="s">
        <v>13322</v>
      </c>
      <c r="C1325" s="5" t="str">
        <f t="shared" si="60"/>
        <v>Him</v>
      </c>
      <c r="D1325" t="s">
        <v>12042</v>
      </c>
      <c r="E1325" s="5" t="str">
        <f t="shared" si="61"/>
        <v>Wh-A</v>
      </c>
      <c r="F1325">
        <v>711</v>
      </c>
      <c r="G1325" s="4">
        <v>711</v>
      </c>
      <c r="H1325" s="4">
        <v>138</v>
      </c>
      <c r="I1325" s="3">
        <v>95.56</v>
      </c>
      <c r="J1325" t="s">
        <v>12519</v>
      </c>
      <c r="K1325" t="str">
        <f t="shared" si="62"/>
        <v>Healthy Stock</v>
      </c>
    </row>
    <row r="1326" spans="1:11" x14ac:dyDescent="0.3">
      <c r="A1326" t="s">
        <v>14180</v>
      </c>
      <c r="B1326" t="s">
        <v>14181</v>
      </c>
      <c r="C1326" s="5" t="str">
        <f t="shared" si="60"/>
        <v>Inside</v>
      </c>
      <c r="D1326" t="s">
        <v>12042</v>
      </c>
      <c r="E1326" s="5" t="str">
        <f t="shared" si="61"/>
        <v>Wh-A</v>
      </c>
      <c r="F1326">
        <v>375</v>
      </c>
      <c r="G1326" s="4">
        <v>375</v>
      </c>
      <c r="H1326" s="4">
        <v>56</v>
      </c>
      <c r="I1326" s="3">
        <v>274.14</v>
      </c>
      <c r="J1326" t="s">
        <v>12307</v>
      </c>
      <c r="K1326" t="str">
        <f t="shared" si="62"/>
        <v>Healthy Stock</v>
      </c>
    </row>
    <row r="1327" spans="1:11" x14ac:dyDescent="0.3">
      <c r="A1327" t="s">
        <v>14182</v>
      </c>
      <c r="B1327" t="s">
        <v>12561</v>
      </c>
      <c r="C1327" s="5" t="str">
        <f t="shared" si="60"/>
        <v>Charge</v>
      </c>
      <c r="D1327" t="s">
        <v>12034</v>
      </c>
      <c r="E1327" s="5" t="str">
        <f t="shared" si="61"/>
        <v>Wh-B</v>
      </c>
      <c r="F1327">
        <v>11</v>
      </c>
      <c r="G1327" s="4">
        <v>11</v>
      </c>
      <c r="H1327" s="4">
        <v>69</v>
      </c>
      <c r="I1327" s="3">
        <v>369.57</v>
      </c>
      <c r="J1327" t="s">
        <v>12756</v>
      </c>
      <c r="K1327" t="str">
        <f t="shared" si="62"/>
        <v>Low Stock - Reorder</v>
      </c>
    </row>
    <row r="1328" spans="1:11" x14ac:dyDescent="0.3">
      <c r="A1328" t="s">
        <v>14183</v>
      </c>
      <c r="B1328" t="s">
        <v>13290</v>
      </c>
      <c r="C1328" s="5" t="str">
        <f t="shared" si="60"/>
        <v>Kind</v>
      </c>
      <c r="D1328" t="s">
        <v>12034</v>
      </c>
      <c r="E1328" s="5" t="str">
        <f t="shared" si="61"/>
        <v>Wh-B</v>
      </c>
      <c r="F1328">
        <v>182</v>
      </c>
      <c r="G1328" s="4">
        <v>182</v>
      </c>
      <c r="H1328" s="4">
        <v>134</v>
      </c>
      <c r="I1328" s="3">
        <v>83.38</v>
      </c>
      <c r="J1328" t="s">
        <v>12415</v>
      </c>
      <c r="K1328" t="str">
        <f t="shared" si="62"/>
        <v>Healthy Stock</v>
      </c>
    </row>
    <row r="1329" spans="1:11" x14ac:dyDescent="0.3">
      <c r="A1329" t="s">
        <v>14184</v>
      </c>
      <c r="B1329" t="s">
        <v>12412</v>
      </c>
      <c r="C1329" s="5" t="str">
        <f t="shared" si="60"/>
        <v>Summer</v>
      </c>
      <c r="D1329" t="s">
        <v>12060</v>
      </c>
      <c r="E1329" s="5" t="str">
        <f t="shared" si="61"/>
        <v>Wh-A</v>
      </c>
      <c r="G1329" s="4">
        <v>0</v>
      </c>
      <c r="H1329" s="4">
        <v>125</v>
      </c>
      <c r="I1329" s="3">
        <v>39.39</v>
      </c>
      <c r="J1329" t="s">
        <v>12483</v>
      </c>
      <c r="K1329" t="str">
        <f t="shared" si="62"/>
        <v>Low Stock - Reorder</v>
      </c>
    </row>
    <row r="1330" spans="1:11" x14ac:dyDescent="0.3">
      <c r="A1330" t="s">
        <v>14185</v>
      </c>
      <c r="B1330" t="s">
        <v>13380</v>
      </c>
      <c r="C1330" s="5" t="str">
        <f t="shared" si="60"/>
        <v>He</v>
      </c>
      <c r="D1330" t="s">
        <v>12042</v>
      </c>
      <c r="E1330" s="5" t="str">
        <f t="shared" si="61"/>
        <v>Wh-A</v>
      </c>
      <c r="G1330" s="4">
        <v>0</v>
      </c>
      <c r="H1330" s="4">
        <v>118</v>
      </c>
      <c r="I1330" s="3">
        <v>109.34</v>
      </c>
      <c r="J1330" t="s">
        <v>12233</v>
      </c>
      <c r="K1330" t="str">
        <f t="shared" si="62"/>
        <v>Low Stock - Reorder</v>
      </c>
    </row>
    <row r="1331" spans="1:11" x14ac:dyDescent="0.3">
      <c r="A1331" t="s">
        <v>14186</v>
      </c>
      <c r="B1331" t="s">
        <v>13753</v>
      </c>
      <c r="C1331" s="5" t="str">
        <f t="shared" si="60"/>
        <v>Effect</v>
      </c>
      <c r="D1331" t="s">
        <v>12042</v>
      </c>
      <c r="E1331" s="5" t="str">
        <f t="shared" si="61"/>
        <v>Wh-A</v>
      </c>
      <c r="G1331" s="4">
        <v>0</v>
      </c>
      <c r="H1331" s="4">
        <v>87</v>
      </c>
      <c r="I1331" s="3">
        <v>280.33</v>
      </c>
      <c r="J1331" t="s">
        <v>12475</v>
      </c>
      <c r="K1331" t="str">
        <f t="shared" si="62"/>
        <v>Low Stock - Reorder</v>
      </c>
    </row>
    <row r="1332" spans="1:11" x14ac:dyDescent="0.3">
      <c r="A1332" t="s">
        <v>14187</v>
      </c>
      <c r="B1332" t="s">
        <v>12459</v>
      </c>
      <c r="C1332" s="5" t="str">
        <f t="shared" si="60"/>
        <v>Conference</v>
      </c>
      <c r="D1332" t="s">
        <v>12034</v>
      </c>
      <c r="E1332" s="5" t="str">
        <f t="shared" si="61"/>
        <v>Wh-B</v>
      </c>
      <c r="G1332" s="4">
        <v>0</v>
      </c>
      <c r="H1332" s="4">
        <v>175</v>
      </c>
      <c r="I1332" s="3">
        <v>74.45</v>
      </c>
      <c r="J1332" t="s">
        <v>12442</v>
      </c>
      <c r="K1332" t="str">
        <f t="shared" si="62"/>
        <v>Low Stock - Reorder</v>
      </c>
    </row>
    <row r="1333" spans="1:11" x14ac:dyDescent="0.3">
      <c r="A1333" t="s">
        <v>14188</v>
      </c>
      <c r="B1333" t="s">
        <v>13297</v>
      </c>
      <c r="C1333" s="5" t="str">
        <f t="shared" si="60"/>
        <v>Around</v>
      </c>
      <c r="D1333" t="s">
        <v>12038</v>
      </c>
      <c r="E1333" s="5" t="str">
        <f t="shared" si="61"/>
        <v>Wh-C</v>
      </c>
      <c r="G1333" s="4">
        <v>0</v>
      </c>
      <c r="H1333" s="4">
        <v>121</v>
      </c>
      <c r="I1333" s="3">
        <v>239.73</v>
      </c>
      <c r="J1333" t="s">
        <v>12233</v>
      </c>
      <c r="K1333" t="str">
        <f t="shared" si="62"/>
        <v>Low Stock - Reorder</v>
      </c>
    </row>
    <row r="1334" spans="1:11" x14ac:dyDescent="0.3">
      <c r="A1334" t="s">
        <v>14189</v>
      </c>
      <c r="B1334" t="s">
        <v>13025</v>
      </c>
      <c r="C1334" s="5" t="str">
        <f t="shared" si="60"/>
        <v>Social</v>
      </c>
      <c r="D1334" t="s">
        <v>12042</v>
      </c>
      <c r="E1334" s="5" t="str">
        <f t="shared" si="61"/>
        <v>Wh-A</v>
      </c>
      <c r="G1334" s="4">
        <v>0</v>
      </c>
      <c r="H1334" s="4">
        <v>65</v>
      </c>
      <c r="I1334" s="3">
        <v>217.88</v>
      </c>
      <c r="J1334" t="s">
        <v>12293</v>
      </c>
      <c r="K1334" t="str">
        <f t="shared" si="62"/>
        <v>Low Stock - Reorder</v>
      </c>
    </row>
    <row r="1335" spans="1:11" x14ac:dyDescent="0.3">
      <c r="A1335" t="s">
        <v>14190</v>
      </c>
      <c r="B1335" t="s">
        <v>12279</v>
      </c>
      <c r="C1335" s="5" t="str">
        <f t="shared" si="60"/>
        <v>Mrs</v>
      </c>
      <c r="D1335" t="s">
        <v>12034</v>
      </c>
      <c r="E1335" s="5" t="str">
        <f t="shared" si="61"/>
        <v>Wh-B</v>
      </c>
      <c r="G1335" s="4">
        <v>0</v>
      </c>
      <c r="H1335" s="4">
        <v>185</v>
      </c>
      <c r="I1335" s="3">
        <v>268.16000000000003</v>
      </c>
      <c r="J1335" t="s">
        <v>12210</v>
      </c>
      <c r="K1335" t="str">
        <f t="shared" si="62"/>
        <v>Low Stock - Reorder</v>
      </c>
    </row>
    <row r="1336" spans="1:11" x14ac:dyDescent="0.3">
      <c r="A1336" t="s">
        <v>14191</v>
      </c>
      <c r="B1336" t="s">
        <v>12641</v>
      </c>
      <c r="C1336" s="5" t="str">
        <f t="shared" si="60"/>
        <v>College</v>
      </c>
      <c r="D1336" t="s">
        <v>12034</v>
      </c>
      <c r="E1336" s="5" t="str">
        <f t="shared" si="61"/>
        <v>Wh-B</v>
      </c>
      <c r="G1336" s="4">
        <v>0</v>
      </c>
      <c r="H1336" s="4">
        <v>81</v>
      </c>
      <c r="I1336" s="3">
        <v>273.98</v>
      </c>
      <c r="J1336" t="s">
        <v>12439</v>
      </c>
      <c r="K1336" t="str">
        <f t="shared" si="62"/>
        <v>Low Stock - Reorder</v>
      </c>
    </row>
    <row r="1337" spans="1:11" x14ac:dyDescent="0.3">
      <c r="A1337" t="s">
        <v>14192</v>
      </c>
      <c r="B1337" t="s">
        <v>12915</v>
      </c>
      <c r="C1337" s="5" t="str">
        <f t="shared" si="60"/>
        <v>Billion</v>
      </c>
      <c r="D1337" t="s">
        <v>12060</v>
      </c>
      <c r="E1337" s="5" t="str">
        <f t="shared" si="61"/>
        <v>Wh-A</v>
      </c>
      <c r="F1337">
        <v>470</v>
      </c>
      <c r="G1337" s="4">
        <v>470</v>
      </c>
      <c r="H1337" s="4">
        <v>56</v>
      </c>
      <c r="I1337" s="3">
        <v>254.37</v>
      </c>
      <c r="J1337" t="s">
        <v>12111</v>
      </c>
      <c r="K1337" t="str">
        <f t="shared" si="62"/>
        <v>Healthy Stock</v>
      </c>
    </row>
    <row r="1338" spans="1:11" x14ac:dyDescent="0.3">
      <c r="A1338" t="s">
        <v>14193</v>
      </c>
      <c r="B1338" t="s">
        <v>13753</v>
      </c>
      <c r="C1338" s="5" t="str">
        <f t="shared" si="60"/>
        <v>Effect</v>
      </c>
      <c r="D1338" t="s">
        <v>12042</v>
      </c>
      <c r="E1338" s="5" t="str">
        <f t="shared" si="61"/>
        <v>Wh-A</v>
      </c>
      <c r="F1338">
        <v>635</v>
      </c>
      <c r="G1338" s="4">
        <v>635</v>
      </c>
      <c r="H1338" s="4">
        <v>76</v>
      </c>
      <c r="I1338" s="3">
        <v>329.37</v>
      </c>
      <c r="J1338" t="s">
        <v>12470</v>
      </c>
      <c r="K1338" t="str">
        <f t="shared" si="62"/>
        <v>Healthy Stock</v>
      </c>
    </row>
    <row r="1339" spans="1:11" x14ac:dyDescent="0.3">
      <c r="A1339" t="s">
        <v>14194</v>
      </c>
      <c r="B1339" t="s">
        <v>12903</v>
      </c>
      <c r="C1339" s="5" t="str">
        <f t="shared" si="60"/>
        <v>Whatever</v>
      </c>
      <c r="D1339" t="s">
        <v>12060</v>
      </c>
      <c r="E1339" s="5" t="str">
        <f t="shared" si="61"/>
        <v>Wh-A</v>
      </c>
      <c r="G1339" s="4">
        <v>0</v>
      </c>
      <c r="H1339" s="4">
        <v>150</v>
      </c>
      <c r="I1339" s="3">
        <v>139.35</v>
      </c>
      <c r="J1339" t="s">
        <v>12086</v>
      </c>
      <c r="K1339" t="str">
        <f t="shared" si="62"/>
        <v>Low Stock - Reorder</v>
      </c>
    </row>
    <row r="1340" spans="1:11" x14ac:dyDescent="0.3">
      <c r="A1340" t="s">
        <v>14195</v>
      </c>
      <c r="B1340" t="s">
        <v>14196</v>
      </c>
      <c r="C1340" s="5" t="str">
        <f t="shared" si="60"/>
        <v>Nation</v>
      </c>
      <c r="D1340" t="s">
        <v>12042</v>
      </c>
      <c r="E1340" s="5" t="str">
        <f t="shared" si="61"/>
        <v>Wh-A</v>
      </c>
      <c r="G1340" s="4">
        <v>0</v>
      </c>
      <c r="H1340" s="4">
        <v>188</v>
      </c>
      <c r="I1340" s="3">
        <v>316.75</v>
      </c>
      <c r="J1340" t="s">
        <v>12470</v>
      </c>
      <c r="K1340" t="str">
        <f t="shared" si="62"/>
        <v>Low Stock - Reorder</v>
      </c>
    </row>
    <row r="1341" spans="1:11" x14ac:dyDescent="0.3">
      <c r="A1341" t="s">
        <v>14197</v>
      </c>
      <c r="B1341" t="s">
        <v>13198</v>
      </c>
      <c r="C1341" s="5" t="str">
        <f t="shared" si="60"/>
        <v>Partner</v>
      </c>
      <c r="D1341" t="s">
        <v>12038</v>
      </c>
      <c r="E1341" s="5" t="str">
        <f t="shared" si="61"/>
        <v>Wh-C</v>
      </c>
      <c r="F1341">
        <v>460</v>
      </c>
      <c r="G1341" s="4">
        <v>460</v>
      </c>
      <c r="H1341" s="4">
        <v>107</v>
      </c>
      <c r="I1341" s="3">
        <v>403.75</v>
      </c>
      <c r="J1341" t="s">
        <v>12498</v>
      </c>
      <c r="K1341" t="str">
        <f t="shared" si="62"/>
        <v>Healthy Stock</v>
      </c>
    </row>
    <row r="1342" spans="1:11" x14ac:dyDescent="0.3">
      <c r="A1342" t="s">
        <v>14198</v>
      </c>
      <c r="B1342" t="s">
        <v>13846</v>
      </c>
      <c r="C1342" s="5" t="str">
        <f t="shared" si="60"/>
        <v>Night</v>
      </c>
      <c r="D1342" t="s">
        <v>12042</v>
      </c>
      <c r="E1342" s="5" t="str">
        <f t="shared" si="61"/>
        <v>Wh-A</v>
      </c>
      <c r="G1342" s="4">
        <v>0</v>
      </c>
      <c r="H1342" s="4">
        <v>131</v>
      </c>
      <c r="I1342" s="3">
        <v>318.45</v>
      </c>
      <c r="J1342" t="s">
        <v>12361</v>
      </c>
      <c r="K1342" t="str">
        <f t="shared" si="62"/>
        <v>Low Stock - Reorder</v>
      </c>
    </row>
    <row r="1343" spans="1:11" x14ac:dyDescent="0.3">
      <c r="A1343" t="s">
        <v>14199</v>
      </c>
      <c r="B1343" t="s">
        <v>12860</v>
      </c>
      <c r="C1343" s="5" t="str">
        <f t="shared" si="60"/>
        <v>Life</v>
      </c>
      <c r="D1343" t="s">
        <v>12038</v>
      </c>
      <c r="E1343" s="5" t="str">
        <f t="shared" si="61"/>
        <v>Wh-C</v>
      </c>
      <c r="G1343" s="4">
        <v>0</v>
      </c>
      <c r="H1343" s="4">
        <v>71</v>
      </c>
      <c r="I1343" s="3">
        <v>417.56</v>
      </c>
      <c r="J1343" t="s">
        <v>12156</v>
      </c>
      <c r="K1343" t="str">
        <f t="shared" si="62"/>
        <v>Low Stock - Reorder</v>
      </c>
    </row>
    <row r="1344" spans="1:11" x14ac:dyDescent="0.3">
      <c r="A1344" t="s">
        <v>14200</v>
      </c>
      <c r="B1344" t="s">
        <v>12309</v>
      </c>
      <c r="C1344" s="5" t="str">
        <f t="shared" si="60"/>
        <v>Heavy</v>
      </c>
      <c r="D1344" t="s">
        <v>12034</v>
      </c>
      <c r="E1344" s="5" t="str">
        <f t="shared" si="61"/>
        <v>Wh-B</v>
      </c>
      <c r="G1344" s="4">
        <v>0</v>
      </c>
      <c r="H1344" s="4">
        <v>185</v>
      </c>
      <c r="I1344" s="3">
        <v>144.77000000000001</v>
      </c>
      <c r="J1344" t="s">
        <v>12243</v>
      </c>
      <c r="K1344" t="str">
        <f t="shared" si="62"/>
        <v>Low Stock - Reorder</v>
      </c>
    </row>
    <row r="1345" spans="1:11" x14ac:dyDescent="0.3">
      <c r="A1345" t="s">
        <v>14201</v>
      </c>
      <c r="B1345" t="s">
        <v>13070</v>
      </c>
      <c r="C1345" s="5" t="str">
        <f t="shared" si="60"/>
        <v>Although</v>
      </c>
      <c r="D1345" t="s">
        <v>12042</v>
      </c>
      <c r="E1345" s="5" t="str">
        <f t="shared" si="61"/>
        <v>Wh-A</v>
      </c>
      <c r="F1345">
        <v>322</v>
      </c>
      <c r="G1345" s="4">
        <v>322</v>
      </c>
      <c r="H1345" s="4">
        <v>105</v>
      </c>
      <c r="I1345" s="3">
        <v>386.6</v>
      </c>
      <c r="J1345" t="s">
        <v>12067</v>
      </c>
      <c r="K1345" t="str">
        <f t="shared" si="62"/>
        <v>Healthy Stock</v>
      </c>
    </row>
    <row r="1346" spans="1:11" x14ac:dyDescent="0.3">
      <c r="A1346" t="s">
        <v>14202</v>
      </c>
      <c r="B1346" t="s">
        <v>13636</v>
      </c>
      <c r="C1346" s="5" t="str">
        <f t="shared" ref="C1346:C1409" si="63">PROPER(TRIM(B1346))</f>
        <v>Produce</v>
      </c>
      <c r="D1346" t="s">
        <v>12060</v>
      </c>
      <c r="E1346" s="5" t="str">
        <f t="shared" ref="E1346:E1409" si="64">PROPER(TRIM(D1346))</f>
        <v>Wh-A</v>
      </c>
      <c r="G1346" s="4">
        <v>0</v>
      </c>
      <c r="H1346" s="4">
        <v>104</v>
      </c>
      <c r="I1346" s="3">
        <v>100.83</v>
      </c>
      <c r="J1346" t="s">
        <v>12200</v>
      </c>
      <c r="K1346" t="str">
        <f t="shared" ref="K1346:K1409" si="65">IF(OR(ISBLANK(G1346), G1346&lt;=H1346), "Low Stock - Reorder", "Healthy Stock")</f>
        <v>Low Stock - Reorder</v>
      </c>
    </row>
    <row r="1347" spans="1:11" x14ac:dyDescent="0.3">
      <c r="A1347" t="s">
        <v>14203</v>
      </c>
      <c r="B1347" t="s">
        <v>13079</v>
      </c>
      <c r="C1347" s="5" t="str">
        <f t="shared" si="63"/>
        <v>Place</v>
      </c>
      <c r="D1347" t="s">
        <v>12060</v>
      </c>
      <c r="E1347" s="5" t="str">
        <f t="shared" si="64"/>
        <v>Wh-A</v>
      </c>
      <c r="F1347">
        <v>270</v>
      </c>
      <c r="G1347" s="4">
        <v>270</v>
      </c>
      <c r="H1347" s="4">
        <v>56</v>
      </c>
      <c r="I1347" s="3">
        <v>394.83</v>
      </c>
      <c r="J1347" t="s">
        <v>12233</v>
      </c>
      <c r="K1347" t="str">
        <f t="shared" si="65"/>
        <v>Healthy Stock</v>
      </c>
    </row>
    <row r="1348" spans="1:11" x14ac:dyDescent="0.3">
      <c r="A1348" t="s">
        <v>14204</v>
      </c>
      <c r="B1348" t="s">
        <v>13107</v>
      </c>
      <c r="C1348" s="5" t="str">
        <f t="shared" si="63"/>
        <v>Hair</v>
      </c>
      <c r="D1348" t="s">
        <v>12060</v>
      </c>
      <c r="E1348" s="5" t="str">
        <f t="shared" si="64"/>
        <v>Wh-A</v>
      </c>
      <c r="F1348">
        <v>24</v>
      </c>
      <c r="G1348" s="4">
        <v>24</v>
      </c>
      <c r="H1348" s="4">
        <v>150</v>
      </c>
      <c r="I1348" s="3">
        <v>476.72</v>
      </c>
      <c r="J1348" t="s">
        <v>12298</v>
      </c>
      <c r="K1348" t="str">
        <f t="shared" si="65"/>
        <v>Low Stock - Reorder</v>
      </c>
    </row>
    <row r="1349" spans="1:11" x14ac:dyDescent="0.3">
      <c r="A1349" t="s">
        <v>14205</v>
      </c>
      <c r="B1349" t="s">
        <v>14206</v>
      </c>
      <c r="C1349" s="5" t="str">
        <f t="shared" si="63"/>
        <v>May</v>
      </c>
      <c r="D1349" t="s">
        <v>12038</v>
      </c>
      <c r="E1349" s="5" t="str">
        <f t="shared" si="64"/>
        <v>Wh-C</v>
      </c>
      <c r="G1349" s="4">
        <v>0</v>
      </c>
      <c r="H1349" s="4">
        <v>164</v>
      </c>
      <c r="I1349" s="3">
        <v>176.87</v>
      </c>
      <c r="J1349" t="s">
        <v>12410</v>
      </c>
      <c r="K1349" t="str">
        <f t="shared" si="65"/>
        <v>Low Stock - Reorder</v>
      </c>
    </row>
    <row r="1350" spans="1:11" x14ac:dyDescent="0.3">
      <c r="A1350" t="s">
        <v>14207</v>
      </c>
      <c r="B1350" t="s">
        <v>13672</v>
      </c>
      <c r="C1350" s="5" t="str">
        <f t="shared" si="63"/>
        <v>Current</v>
      </c>
      <c r="D1350" t="s">
        <v>12042</v>
      </c>
      <c r="E1350" s="5" t="str">
        <f t="shared" si="64"/>
        <v>Wh-A</v>
      </c>
      <c r="G1350" s="4">
        <v>0</v>
      </c>
      <c r="H1350" s="4">
        <v>72</v>
      </c>
      <c r="I1350" s="3">
        <v>474.5</v>
      </c>
      <c r="J1350" t="s">
        <v>12236</v>
      </c>
      <c r="K1350" t="str">
        <f t="shared" si="65"/>
        <v>Low Stock - Reorder</v>
      </c>
    </row>
    <row r="1351" spans="1:11" x14ac:dyDescent="0.3">
      <c r="A1351" t="s">
        <v>14208</v>
      </c>
      <c r="B1351" t="s">
        <v>12710</v>
      </c>
      <c r="C1351" s="5" t="str">
        <f t="shared" si="63"/>
        <v>Develop</v>
      </c>
      <c r="D1351" t="s">
        <v>12034</v>
      </c>
      <c r="E1351" s="5" t="str">
        <f t="shared" si="64"/>
        <v>Wh-B</v>
      </c>
      <c r="F1351">
        <v>349</v>
      </c>
      <c r="G1351" s="4">
        <v>349</v>
      </c>
      <c r="H1351" s="4">
        <v>76</v>
      </c>
      <c r="I1351" s="3">
        <v>238.2</v>
      </c>
      <c r="J1351" t="s">
        <v>12094</v>
      </c>
      <c r="K1351" t="str">
        <f t="shared" si="65"/>
        <v>Healthy Stock</v>
      </c>
    </row>
    <row r="1352" spans="1:11" x14ac:dyDescent="0.3">
      <c r="A1352" t="s">
        <v>14209</v>
      </c>
      <c r="B1352" t="s">
        <v>14210</v>
      </c>
      <c r="C1352" s="5" t="str">
        <f t="shared" si="63"/>
        <v>Scene</v>
      </c>
      <c r="D1352" t="s">
        <v>12034</v>
      </c>
      <c r="E1352" s="5" t="str">
        <f t="shared" si="64"/>
        <v>Wh-B</v>
      </c>
      <c r="F1352">
        <v>53</v>
      </c>
      <c r="G1352" s="4">
        <v>53</v>
      </c>
      <c r="H1352" s="4">
        <v>139</v>
      </c>
      <c r="I1352" s="3">
        <v>255.94</v>
      </c>
      <c r="J1352" t="s">
        <v>12596</v>
      </c>
      <c r="K1352" t="str">
        <f t="shared" si="65"/>
        <v>Low Stock - Reorder</v>
      </c>
    </row>
    <row r="1353" spans="1:11" x14ac:dyDescent="0.3">
      <c r="A1353" t="s">
        <v>14211</v>
      </c>
      <c r="B1353" t="s">
        <v>13438</v>
      </c>
      <c r="C1353" s="5" t="str">
        <f t="shared" si="63"/>
        <v>Sometimes</v>
      </c>
      <c r="D1353" t="s">
        <v>12042</v>
      </c>
      <c r="E1353" s="5" t="str">
        <f t="shared" si="64"/>
        <v>Wh-A</v>
      </c>
      <c r="F1353">
        <v>820</v>
      </c>
      <c r="G1353" s="4">
        <v>820</v>
      </c>
      <c r="H1353" s="4">
        <v>149</v>
      </c>
      <c r="I1353" s="3">
        <v>478.55</v>
      </c>
      <c r="J1353" t="s">
        <v>12097</v>
      </c>
      <c r="K1353" t="str">
        <f t="shared" si="65"/>
        <v>Healthy Stock</v>
      </c>
    </row>
    <row r="1354" spans="1:11" x14ac:dyDescent="0.3">
      <c r="A1354" t="s">
        <v>14212</v>
      </c>
      <c r="B1354" t="s">
        <v>13182</v>
      </c>
      <c r="C1354" s="5" t="str">
        <f t="shared" si="63"/>
        <v>Too</v>
      </c>
      <c r="D1354" t="s">
        <v>12034</v>
      </c>
      <c r="E1354" s="5" t="str">
        <f t="shared" si="64"/>
        <v>Wh-B</v>
      </c>
      <c r="F1354">
        <v>886</v>
      </c>
      <c r="G1354" s="4">
        <v>886</v>
      </c>
      <c r="H1354" s="4">
        <v>189</v>
      </c>
      <c r="I1354" s="3">
        <v>384.5</v>
      </c>
      <c r="J1354" t="s">
        <v>12424</v>
      </c>
      <c r="K1354" t="str">
        <f t="shared" si="65"/>
        <v>Healthy Stock</v>
      </c>
    </row>
    <row r="1355" spans="1:11" x14ac:dyDescent="0.3">
      <c r="A1355" t="s">
        <v>14213</v>
      </c>
      <c r="B1355" t="s">
        <v>12938</v>
      </c>
      <c r="C1355" s="5" t="str">
        <f t="shared" si="63"/>
        <v>Score</v>
      </c>
      <c r="D1355" t="s">
        <v>12038</v>
      </c>
      <c r="E1355" s="5" t="str">
        <f t="shared" si="64"/>
        <v>Wh-C</v>
      </c>
      <c r="F1355">
        <v>566</v>
      </c>
      <c r="G1355" s="4">
        <v>566</v>
      </c>
      <c r="H1355" s="4">
        <v>187</v>
      </c>
      <c r="I1355" s="3">
        <v>445.07</v>
      </c>
      <c r="J1355" t="s">
        <v>12159</v>
      </c>
      <c r="K1355" t="str">
        <f t="shared" si="65"/>
        <v>Healthy Stock</v>
      </c>
    </row>
    <row r="1356" spans="1:11" x14ac:dyDescent="0.3">
      <c r="A1356" t="s">
        <v>14214</v>
      </c>
      <c r="B1356" t="s">
        <v>14215</v>
      </c>
      <c r="C1356" s="5" t="str">
        <f t="shared" si="63"/>
        <v>Wonder</v>
      </c>
      <c r="D1356" t="s">
        <v>12042</v>
      </c>
      <c r="E1356" s="5" t="str">
        <f t="shared" si="64"/>
        <v>Wh-A</v>
      </c>
      <c r="F1356">
        <v>901</v>
      </c>
      <c r="G1356" s="4">
        <v>901</v>
      </c>
      <c r="H1356" s="4">
        <v>77</v>
      </c>
      <c r="I1356" s="3">
        <v>87.3</v>
      </c>
      <c r="J1356" t="s">
        <v>12106</v>
      </c>
      <c r="K1356" t="str">
        <f t="shared" si="65"/>
        <v>Healthy Stock</v>
      </c>
    </row>
    <row r="1357" spans="1:11" x14ac:dyDescent="0.3">
      <c r="A1357" t="s">
        <v>14216</v>
      </c>
      <c r="B1357" t="s">
        <v>12825</v>
      </c>
      <c r="C1357" s="5" t="str">
        <f t="shared" si="63"/>
        <v>Law</v>
      </c>
      <c r="D1357" t="s">
        <v>12060</v>
      </c>
      <c r="E1357" s="5" t="str">
        <f t="shared" si="64"/>
        <v>Wh-A</v>
      </c>
      <c r="G1357" s="4">
        <v>0</v>
      </c>
      <c r="H1357" s="4">
        <v>109</v>
      </c>
      <c r="I1357" s="3">
        <v>34.74</v>
      </c>
      <c r="J1357" t="s">
        <v>12162</v>
      </c>
      <c r="K1357" t="str">
        <f t="shared" si="65"/>
        <v>Low Stock - Reorder</v>
      </c>
    </row>
    <row r="1358" spans="1:11" x14ac:dyDescent="0.3">
      <c r="A1358" t="s">
        <v>14217</v>
      </c>
      <c r="B1358" t="s">
        <v>13604</v>
      </c>
      <c r="C1358" s="5" t="str">
        <f t="shared" si="63"/>
        <v>Let</v>
      </c>
      <c r="D1358" t="s">
        <v>12042</v>
      </c>
      <c r="E1358" s="5" t="str">
        <f t="shared" si="64"/>
        <v>Wh-A</v>
      </c>
      <c r="G1358" s="4">
        <v>0</v>
      </c>
      <c r="H1358" s="4">
        <v>82</v>
      </c>
      <c r="I1358" s="3">
        <v>50.91</v>
      </c>
      <c r="J1358" t="s">
        <v>12343</v>
      </c>
      <c r="K1358" t="str">
        <f t="shared" si="65"/>
        <v>Low Stock - Reorder</v>
      </c>
    </row>
    <row r="1359" spans="1:11" x14ac:dyDescent="0.3">
      <c r="A1359" t="s">
        <v>14218</v>
      </c>
      <c r="B1359" t="s">
        <v>12789</v>
      </c>
      <c r="C1359" s="5" t="str">
        <f t="shared" si="63"/>
        <v>Admit</v>
      </c>
      <c r="D1359" t="s">
        <v>12042</v>
      </c>
      <c r="E1359" s="5" t="str">
        <f t="shared" si="64"/>
        <v>Wh-A</v>
      </c>
      <c r="G1359" s="4">
        <v>0</v>
      </c>
      <c r="H1359" s="4">
        <v>182</v>
      </c>
      <c r="I1359" s="3">
        <v>57.32</v>
      </c>
      <c r="J1359" t="s">
        <v>12415</v>
      </c>
      <c r="K1359" t="str">
        <f t="shared" si="65"/>
        <v>Low Stock - Reorder</v>
      </c>
    </row>
    <row r="1360" spans="1:11" x14ac:dyDescent="0.3">
      <c r="A1360" t="s">
        <v>14219</v>
      </c>
      <c r="B1360" t="s">
        <v>12206</v>
      </c>
      <c r="C1360" s="5" t="str">
        <f t="shared" si="63"/>
        <v>Loss</v>
      </c>
      <c r="D1360" t="s">
        <v>12060</v>
      </c>
      <c r="E1360" s="5" t="str">
        <f t="shared" si="64"/>
        <v>Wh-A</v>
      </c>
      <c r="G1360" s="4">
        <v>0</v>
      </c>
      <c r="H1360" s="4">
        <v>156</v>
      </c>
      <c r="I1360" s="3">
        <v>450.65</v>
      </c>
      <c r="J1360" t="s">
        <v>12251</v>
      </c>
      <c r="K1360" t="str">
        <f t="shared" si="65"/>
        <v>Low Stock - Reorder</v>
      </c>
    </row>
    <row r="1361" spans="1:11" x14ac:dyDescent="0.3">
      <c r="A1361" t="s">
        <v>14220</v>
      </c>
      <c r="B1361" t="s">
        <v>13961</v>
      </c>
      <c r="C1361" s="5" t="str">
        <f t="shared" si="63"/>
        <v>Degree</v>
      </c>
      <c r="D1361" t="s">
        <v>12038</v>
      </c>
      <c r="E1361" s="5" t="str">
        <f t="shared" si="64"/>
        <v>Wh-C</v>
      </c>
      <c r="F1361">
        <v>131</v>
      </c>
      <c r="G1361" s="4">
        <v>131</v>
      </c>
      <c r="H1361" s="4">
        <v>135</v>
      </c>
      <c r="I1361" s="3">
        <v>80.36</v>
      </c>
      <c r="J1361" t="s">
        <v>12332</v>
      </c>
      <c r="K1361" t="str">
        <f t="shared" si="65"/>
        <v>Low Stock - Reorder</v>
      </c>
    </row>
    <row r="1362" spans="1:11" x14ac:dyDescent="0.3">
      <c r="A1362" t="s">
        <v>14221</v>
      </c>
      <c r="B1362" t="s">
        <v>12340</v>
      </c>
      <c r="C1362" s="5" t="str">
        <f t="shared" si="63"/>
        <v>About</v>
      </c>
      <c r="D1362" t="s">
        <v>12042</v>
      </c>
      <c r="E1362" s="5" t="str">
        <f t="shared" si="64"/>
        <v>Wh-A</v>
      </c>
      <c r="G1362" s="4">
        <v>0</v>
      </c>
      <c r="H1362" s="4">
        <v>79</v>
      </c>
      <c r="I1362" s="3">
        <v>40.98</v>
      </c>
      <c r="J1362" t="s">
        <v>12230</v>
      </c>
      <c r="K1362" t="str">
        <f t="shared" si="65"/>
        <v>Low Stock - Reorder</v>
      </c>
    </row>
    <row r="1363" spans="1:11" x14ac:dyDescent="0.3">
      <c r="A1363" t="s">
        <v>14222</v>
      </c>
      <c r="B1363" t="s">
        <v>14223</v>
      </c>
      <c r="C1363" s="5" t="str">
        <f t="shared" si="63"/>
        <v>Teacher</v>
      </c>
      <c r="D1363" t="s">
        <v>12060</v>
      </c>
      <c r="E1363" s="5" t="str">
        <f t="shared" si="64"/>
        <v>Wh-A</v>
      </c>
      <c r="G1363" s="4">
        <v>0</v>
      </c>
      <c r="H1363" s="4">
        <v>186</v>
      </c>
      <c r="I1363" s="3">
        <v>208.15</v>
      </c>
      <c r="J1363" t="s">
        <v>12293</v>
      </c>
      <c r="K1363" t="str">
        <f t="shared" si="65"/>
        <v>Low Stock - Reorder</v>
      </c>
    </row>
    <row r="1364" spans="1:11" x14ac:dyDescent="0.3">
      <c r="A1364" t="s">
        <v>14224</v>
      </c>
      <c r="B1364" t="s">
        <v>14225</v>
      </c>
      <c r="C1364" s="5" t="str">
        <f t="shared" si="63"/>
        <v>Agency</v>
      </c>
      <c r="D1364" t="s">
        <v>12042</v>
      </c>
      <c r="E1364" s="5" t="str">
        <f t="shared" si="64"/>
        <v>Wh-A</v>
      </c>
      <c r="G1364" s="4">
        <v>0</v>
      </c>
      <c r="H1364" s="4">
        <v>128</v>
      </c>
      <c r="I1364" s="3">
        <v>54.92</v>
      </c>
      <c r="J1364" t="s">
        <v>12182</v>
      </c>
      <c r="K1364" t="str">
        <f t="shared" si="65"/>
        <v>Low Stock - Reorder</v>
      </c>
    </row>
    <row r="1365" spans="1:11" x14ac:dyDescent="0.3">
      <c r="A1365" t="s">
        <v>14226</v>
      </c>
      <c r="B1365" t="s">
        <v>14227</v>
      </c>
      <c r="C1365" s="5" t="str">
        <f t="shared" si="63"/>
        <v>Gas</v>
      </c>
      <c r="D1365" t="s">
        <v>12034</v>
      </c>
      <c r="E1365" s="5" t="str">
        <f t="shared" si="64"/>
        <v>Wh-B</v>
      </c>
      <c r="G1365" s="4">
        <v>0</v>
      </c>
      <c r="H1365" s="4">
        <v>159</v>
      </c>
      <c r="I1365" s="3">
        <v>276.88</v>
      </c>
      <c r="J1365" t="s">
        <v>12352</v>
      </c>
      <c r="K1365" t="str">
        <f t="shared" si="65"/>
        <v>Low Stock - Reorder</v>
      </c>
    </row>
    <row r="1366" spans="1:11" x14ac:dyDescent="0.3">
      <c r="A1366" t="s">
        <v>14228</v>
      </c>
      <c r="B1366" t="s">
        <v>13192</v>
      </c>
      <c r="C1366" s="5" t="str">
        <f t="shared" si="63"/>
        <v>Employee</v>
      </c>
      <c r="D1366" t="s">
        <v>12034</v>
      </c>
      <c r="E1366" s="5" t="str">
        <f t="shared" si="64"/>
        <v>Wh-B</v>
      </c>
      <c r="G1366" s="4">
        <v>0</v>
      </c>
      <c r="H1366" s="4">
        <v>124</v>
      </c>
      <c r="I1366" s="3">
        <v>488.62</v>
      </c>
      <c r="J1366" t="s">
        <v>12519</v>
      </c>
      <c r="K1366" t="str">
        <f t="shared" si="65"/>
        <v>Low Stock - Reorder</v>
      </c>
    </row>
    <row r="1367" spans="1:11" x14ac:dyDescent="0.3">
      <c r="A1367" t="s">
        <v>14229</v>
      </c>
      <c r="B1367" t="s">
        <v>14230</v>
      </c>
      <c r="C1367" s="5" t="str">
        <f t="shared" si="63"/>
        <v>Name</v>
      </c>
      <c r="D1367" t="s">
        <v>12034</v>
      </c>
      <c r="E1367" s="5" t="str">
        <f t="shared" si="64"/>
        <v>Wh-B</v>
      </c>
      <c r="G1367" s="4">
        <v>0</v>
      </c>
      <c r="H1367" s="4">
        <v>163</v>
      </c>
      <c r="I1367" s="3">
        <v>463.06</v>
      </c>
      <c r="J1367" t="s">
        <v>12067</v>
      </c>
      <c r="K1367" t="str">
        <f t="shared" si="65"/>
        <v>Low Stock - Reorder</v>
      </c>
    </row>
    <row r="1368" spans="1:11" x14ac:dyDescent="0.3">
      <c r="A1368" t="s">
        <v>14231</v>
      </c>
      <c r="B1368" t="s">
        <v>13407</v>
      </c>
      <c r="C1368" s="5" t="str">
        <f t="shared" si="63"/>
        <v>Discuss</v>
      </c>
      <c r="D1368" t="s">
        <v>12042</v>
      </c>
      <c r="E1368" s="5" t="str">
        <f t="shared" si="64"/>
        <v>Wh-A</v>
      </c>
      <c r="G1368" s="4">
        <v>0</v>
      </c>
      <c r="H1368" s="4">
        <v>106</v>
      </c>
      <c r="I1368" s="3">
        <v>341.85</v>
      </c>
      <c r="J1368" t="s">
        <v>12070</v>
      </c>
      <c r="K1368" t="str">
        <f t="shared" si="65"/>
        <v>Low Stock - Reorder</v>
      </c>
    </row>
    <row r="1369" spans="1:11" x14ac:dyDescent="0.3">
      <c r="A1369" t="s">
        <v>14232</v>
      </c>
      <c r="B1369" t="s">
        <v>13068</v>
      </c>
      <c r="C1369" s="5" t="str">
        <f t="shared" si="63"/>
        <v>Leave</v>
      </c>
      <c r="D1369" t="s">
        <v>12038</v>
      </c>
      <c r="E1369" s="5" t="str">
        <f t="shared" si="64"/>
        <v>Wh-C</v>
      </c>
      <c r="G1369" s="4">
        <v>0</v>
      </c>
      <c r="H1369" s="4">
        <v>148</v>
      </c>
      <c r="I1369" s="3">
        <v>21.83</v>
      </c>
      <c r="J1369" t="s">
        <v>12421</v>
      </c>
      <c r="K1369" t="str">
        <f t="shared" si="65"/>
        <v>Low Stock - Reorder</v>
      </c>
    </row>
    <row r="1370" spans="1:11" x14ac:dyDescent="0.3">
      <c r="A1370" t="s">
        <v>14233</v>
      </c>
      <c r="B1370" t="s">
        <v>13928</v>
      </c>
      <c r="C1370" s="5" t="str">
        <f t="shared" si="63"/>
        <v>Traditional</v>
      </c>
      <c r="D1370" t="s">
        <v>12034</v>
      </c>
      <c r="E1370" s="5" t="str">
        <f t="shared" si="64"/>
        <v>Wh-B</v>
      </c>
      <c r="F1370">
        <v>997</v>
      </c>
      <c r="G1370" s="4">
        <v>997</v>
      </c>
      <c r="H1370" s="4">
        <v>172</v>
      </c>
      <c r="I1370" s="3">
        <v>371.1</v>
      </c>
      <c r="J1370" t="s">
        <v>12150</v>
      </c>
      <c r="K1370" t="str">
        <f t="shared" si="65"/>
        <v>Healthy Stock</v>
      </c>
    </row>
    <row r="1371" spans="1:11" x14ac:dyDescent="0.3">
      <c r="A1371" t="s">
        <v>14234</v>
      </c>
      <c r="B1371" t="s">
        <v>14235</v>
      </c>
      <c r="C1371" s="5" t="str">
        <f t="shared" si="63"/>
        <v>Try</v>
      </c>
      <c r="D1371" t="s">
        <v>12060</v>
      </c>
      <c r="E1371" s="5" t="str">
        <f t="shared" si="64"/>
        <v>Wh-A</v>
      </c>
      <c r="F1371">
        <v>271</v>
      </c>
      <c r="G1371" s="4">
        <v>271</v>
      </c>
      <c r="H1371" s="4">
        <v>140</v>
      </c>
      <c r="I1371" s="3">
        <v>357.68</v>
      </c>
      <c r="J1371" t="s">
        <v>12516</v>
      </c>
      <c r="K1371" t="str">
        <f t="shared" si="65"/>
        <v>Healthy Stock</v>
      </c>
    </row>
    <row r="1372" spans="1:11" x14ac:dyDescent="0.3">
      <c r="A1372" t="s">
        <v>14236</v>
      </c>
      <c r="B1372" t="s">
        <v>12827</v>
      </c>
      <c r="C1372" s="5" t="str">
        <f t="shared" si="63"/>
        <v>Early</v>
      </c>
      <c r="D1372" t="s">
        <v>12042</v>
      </c>
      <c r="E1372" s="5" t="str">
        <f t="shared" si="64"/>
        <v>Wh-A</v>
      </c>
      <c r="F1372">
        <v>815</v>
      </c>
      <c r="G1372" s="4">
        <v>815</v>
      </c>
      <c r="H1372" s="4">
        <v>139</v>
      </c>
      <c r="I1372" s="3">
        <v>323.85000000000002</v>
      </c>
      <c r="J1372" t="s">
        <v>12061</v>
      </c>
      <c r="K1372" t="str">
        <f t="shared" si="65"/>
        <v>Healthy Stock</v>
      </c>
    </row>
    <row r="1373" spans="1:11" x14ac:dyDescent="0.3">
      <c r="A1373" t="s">
        <v>14237</v>
      </c>
      <c r="B1373" t="s">
        <v>13312</v>
      </c>
      <c r="C1373" s="5" t="str">
        <f t="shared" si="63"/>
        <v>Trade</v>
      </c>
      <c r="D1373" t="s">
        <v>12060</v>
      </c>
      <c r="E1373" s="5" t="str">
        <f t="shared" si="64"/>
        <v>Wh-A</v>
      </c>
      <c r="G1373" s="4">
        <v>0</v>
      </c>
      <c r="H1373" s="4">
        <v>106</v>
      </c>
      <c r="I1373" s="3">
        <v>74.709999999999994</v>
      </c>
      <c r="J1373" t="s">
        <v>12516</v>
      </c>
      <c r="K1373" t="str">
        <f t="shared" si="65"/>
        <v>Low Stock - Reorder</v>
      </c>
    </row>
    <row r="1374" spans="1:11" x14ac:dyDescent="0.3">
      <c r="A1374" t="s">
        <v>14238</v>
      </c>
      <c r="B1374" t="s">
        <v>12373</v>
      </c>
      <c r="C1374" s="5" t="str">
        <f t="shared" si="63"/>
        <v>Watch</v>
      </c>
      <c r="D1374" t="s">
        <v>12038</v>
      </c>
      <c r="E1374" s="5" t="str">
        <f t="shared" si="64"/>
        <v>Wh-C</v>
      </c>
      <c r="G1374" s="4">
        <v>0</v>
      </c>
      <c r="H1374" s="4">
        <v>88</v>
      </c>
      <c r="I1374" s="3">
        <v>171.71</v>
      </c>
      <c r="J1374" t="s">
        <v>12225</v>
      </c>
      <c r="K1374" t="str">
        <f t="shared" si="65"/>
        <v>Low Stock - Reorder</v>
      </c>
    </row>
    <row r="1375" spans="1:11" x14ac:dyDescent="0.3">
      <c r="A1375" t="s">
        <v>14239</v>
      </c>
      <c r="B1375" t="s">
        <v>12678</v>
      </c>
      <c r="C1375" s="5" t="str">
        <f t="shared" si="63"/>
        <v>Money</v>
      </c>
      <c r="D1375" t="s">
        <v>12042</v>
      </c>
      <c r="E1375" s="5" t="str">
        <f t="shared" si="64"/>
        <v>Wh-A</v>
      </c>
      <c r="F1375">
        <v>77</v>
      </c>
      <c r="G1375" s="4">
        <v>77</v>
      </c>
      <c r="H1375" s="4">
        <v>142</v>
      </c>
      <c r="I1375" s="3">
        <v>321.12</v>
      </c>
      <c r="J1375" t="s">
        <v>12293</v>
      </c>
      <c r="K1375" t="str">
        <f t="shared" si="65"/>
        <v>Low Stock - Reorder</v>
      </c>
    </row>
    <row r="1376" spans="1:11" x14ac:dyDescent="0.3">
      <c r="A1376" t="s">
        <v>14240</v>
      </c>
      <c r="B1376" t="s">
        <v>14241</v>
      </c>
      <c r="C1376" s="5" t="str">
        <f t="shared" si="63"/>
        <v>Research</v>
      </c>
      <c r="D1376" t="s">
        <v>12038</v>
      </c>
      <c r="E1376" s="5" t="str">
        <f t="shared" si="64"/>
        <v>Wh-C</v>
      </c>
      <c r="F1376">
        <v>703</v>
      </c>
      <c r="G1376" s="4">
        <v>703</v>
      </c>
      <c r="H1376" s="4">
        <v>108</v>
      </c>
      <c r="I1376" s="3">
        <v>403.15</v>
      </c>
      <c r="J1376" t="s">
        <v>12142</v>
      </c>
      <c r="K1376" t="str">
        <f t="shared" si="65"/>
        <v>Healthy Stock</v>
      </c>
    </row>
    <row r="1377" spans="1:11" x14ac:dyDescent="0.3">
      <c r="A1377" t="s">
        <v>14242</v>
      </c>
      <c r="B1377" t="s">
        <v>13172</v>
      </c>
      <c r="C1377" s="5" t="str">
        <f t="shared" si="63"/>
        <v>Certainly</v>
      </c>
      <c r="D1377" t="s">
        <v>12038</v>
      </c>
      <c r="E1377" s="5" t="str">
        <f t="shared" si="64"/>
        <v>Wh-C</v>
      </c>
      <c r="G1377" s="4">
        <v>0</v>
      </c>
      <c r="H1377" s="4">
        <v>82</v>
      </c>
      <c r="I1377" s="3">
        <v>462.41</v>
      </c>
      <c r="J1377" t="s">
        <v>12097</v>
      </c>
      <c r="K1377" t="str">
        <f t="shared" si="65"/>
        <v>Low Stock - Reorder</v>
      </c>
    </row>
    <row r="1378" spans="1:11" x14ac:dyDescent="0.3">
      <c r="A1378" t="s">
        <v>14243</v>
      </c>
      <c r="B1378" t="s">
        <v>14244</v>
      </c>
      <c r="C1378" s="5" t="str">
        <f t="shared" si="63"/>
        <v>Open</v>
      </c>
      <c r="D1378" t="s">
        <v>12060</v>
      </c>
      <c r="E1378" s="5" t="str">
        <f t="shared" si="64"/>
        <v>Wh-A</v>
      </c>
      <c r="F1378">
        <v>444</v>
      </c>
      <c r="G1378" s="4">
        <v>444</v>
      </c>
      <c r="H1378" s="4">
        <v>190</v>
      </c>
      <c r="I1378" s="3">
        <v>368.88</v>
      </c>
      <c r="J1378" t="s">
        <v>12159</v>
      </c>
      <c r="K1378" t="str">
        <f t="shared" si="65"/>
        <v>Healthy Stock</v>
      </c>
    </row>
    <row r="1379" spans="1:11" x14ac:dyDescent="0.3">
      <c r="A1379" t="s">
        <v>14245</v>
      </c>
      <c r="B1379" t="s">
        <v>13310</v>
      </c>
      <c r="C1379" s="5" t="str">
        <f t="shared" si="63"/>
        <v>Policy</v>
      </c>
      <c r="D1379" t="s">
        <v>12060</v>
      </c>
      <c r="E1379" s="5" t="str">
        <f t="shared" si="64"/>
        <v>Wh-A</v>
      </c>
      <c r="G1379" s="4">
        <v>0</v>
      </c>
      <c r="H1379" s="4">
        <v>151</v>
      </c>
      <c r="I1379" s="3">
        <v>31.52</v>
      </c>
      <c r="J1379" t="s">
        <v>12509</v>
      </c>
      <c r="K1379" t="str">
        <f t="shared" si="65"/>
        <v>Low Stock - Reorder</v>
      </c>
    </row>
    <row r="1380" spans="1:11" x14ac:dyDescent="0.3">
      <c r="A1380" t="s">
        <v>14246</v>
      </c>
      <c r="B1380" t="s">
        <v>13155</v>
      </c>
      <c r="C1380" s="5" t="str">
        <f t="shared" si="63"/>
        <v>Now</v>
      </c>
      <c r="D1380" t="s">
        <v>12060</v>
      </c>
      <c r="E1380" s="5" t="str">
        <f t="shared" si="64"/>
        <v>Wh-A</v>
      </c>
      <c r="F1380">
        <v>993</v>
      </c>
      <c r="G1380" s="4">
        <v>993</v>
      </c>
      <c r="H1380" s="4">
        <v>139</v>
      </c>
      <c r="I1380" s="3">
        <v>471.12</v>
      </c>
      <c r="J1380" t="s">
        <v>12086</v>
      </c>
      <c r="K1380" t="str">
        <f t="shared" si="65"/>
        <v>Healthy Stock</v>
      </c>
    </row>
    <row r="1381" spans="1:11" x14ac:dyDescent="0.3">
      <c r="A1381" t="s">
        <v>14247</v>
      </c>
      <c r="B1381" t="s">
        <v>14248</v>
      </c>
      <c r="C1381" s="5" t="str">
        <f t="shared" si="63"/>
        <v>Power</v>
      </c>
      <c r="D1381" t="s">
        <v>12034</v>
      </c>
      <c r="E1381" s="5" t="str">
        <f t="shared" si="64"/>
        <v>Wh-B</v>
      </c>
      <c r="F1381">
        <v>269</v>
      </c>
      <c r="G1381" s="4">
        <v>269</v>
      </c>
      <c r="H1381" s="4">
        <v>120</v>
      </c>
      <c r="I1381" s="3">
        <v>408.76</v>
      </c>
      <c r="J1381" t="s">
        <v>12236</v>
      </c>
      <c r="K1381" t="str">
        <f t="shared" si="65"/>
        <v>Healthy Stock</v>
      </c>
    </row>
    <row r="1382" spans="1:11" x14ac:dyDescent="0.3">
      <c r="A1382" t="s">
        <v>14249</v>
      </c>
      <c r="B1382" t="s">
        <v>13361</v>
      </c>
      <c r="C1382" s="5" t="str">
        <f t="shared" si="63"/>
        <v>Animal</v>
      </c>
      <c r="D1382" t="s">
        <v>12042</v>
      </c>
      <c r="E1382" s="5" t="str">
        <f t="shared" si="64"/>
        <v>Wh-A</v>
      </c>
      <c r="G1382" s="4">
        <v>0</v>
      </c>
      <c r="H1382" s="4">
        <v>161</v>
      </c>
      <c r="I1382" s="3">
        <v>266.08999999999997</v>
      </c>
      <c r="J1382" t="s">
        <v>12138</v>
      </c>
      <c r="K1382" t="str">
        <f t="shared" si="65"/>
        <v>Low Stock - Reorder</v>
      </c>
    </row>
    <row r="1383" spans="1:11" x14ac:dyDescent="0.3">
      <c r="A1383" t="s">
        <v>14250</v>
      </c>
      <c r="B1383" t="s">
        <v>12102</v>
      </c>
      <c r="C1383" s="5" t="str">
        <f t="shared" si="63"/>
        <v>Nice</v>
      </c>
      <c r="D1383" t="s">
        <v>12042</v>
      </c>
      <c r="E1383" s="5" t="str">
        <f t="shared" si="64"/>
        <v>Wh-A</v>
      </c>
      <c r="F1383">
        <v>453</v>
      </c>
      <c r="G1383" s="4">
        <v>453</v>
      </c>
      <c r="H1383" s="4">
        <v>122</v>
      </c>
      <c r="I1383" s="3">
        <v>246.18</v>
      </c>
      <c r="J1383" t="s">
        <v>12043</v>
      </c>
      <c r="K1383" t="str">
        <f t="shared" si="65"/>
        <v>Healthy Stock</v>
      </c>
    </row>
    <row r="1384" spans="1:11" x14ac:dyDescent="0.3">
      <c r="A1384" t="s">
        <v>14251</v>
      </c>
      <c r="B1384" t="s">
        <v>13034</v>
      </c>
      <c r="C1384" s="5" t="str">
        <f t="shared" si="63"/>
        <v>Style</v>
      </c>
      <c r="D1384" t="s">
        <v>12038</v>
      </c>
      <c r="E1384" s="5" t="str">
        <f t="shared" si="64"/>
        <v>Wh-C</v>
      </c>
      <c r="G1384" s="4">
        <v>0</v>
      </c>
      <c r="H1384" s="4">
        <v>168</v>
      </c>
      <c r="I1384" s="3">
        <v>196.88</v>
      </c>
      <c r="J1384" t="s">
        <v>12057</v>
      </c>
      <c r="K1384" t="str">
        <f t="shared" si="65"/>
        <v>Low Stock - Reorder</v>
      </c>
    </row>
    <row r="1385" spans="1:11" x14ac:dyDescent="0.3">
      <c r="A1385" t="s">
        <v>14252</v>
      </c>
      <c r="B1385" t="s">
        <v>12691</v>
      </c>
      <c r="C1385" s="5" t="str">
        <f t="shared" si="63"/>
        <v>Because</v>
      </c>
      <c r="D1385" t="s">
        <v>12042</v>
      </c>
      <c r="E1385" s="5" t="str">
        <f t="shared" si="64"/>
        <v>Wh-A</v>
      </c>
      <c r="G1385" s="4">
        <v>0</v>
      </c>
      <c r="H1385" s="4">
        <v>111</v>
      </c>
      <c r="I1385" s="3">
        <v>15.19</v>
      </c>
      <c r="J1385" t="s">
        <v>12153</v>
      </c>
      <c r="K1385" t="str">
        <f t="shared" si="65"/>
        <v>Low Stock - Reorder</v>
      </c>
    </row>
    <row r="1386" spans="1:11" x14ac:dyDescent="0.3">
      <c r="A1386" t="s">
        <v>14253</v>
      </c>
      <c r="B1386" t="s">
        <v>12363</v>
      </c>
      <c r="C1386" s="5" t="str">
        <f t="shared" si="63"/>
        <v>Site</v>
      </c>
      <c r="D1386" t="s">
        <v>12038</v>
      </c>
      <c r="E1386" s="5" t="str">
        <f t="shared" si="64"/>
        <v>Wh-C</v>
      </c>
      <c r="G1386" s="4">
        <v>0</v>
      </c>
      <c r="H1386" s="4">
        <v>83</v>
      </c>
      <c r="I1386" s="3">
        <v>303.33999999999997</v>
      </c>
      <c r="J1386" t="s">
        <v>12313</v>
      </c>
      <c r="K1386" t="str">
        <f t="shared" si="65"/>
        <v>Low Stock - Reorder</v>
      </c>
    </row>
    <row r="1387" spans="1:11" x14ac:dyDescent="0.3">
      <c r="A1387" t="s">
        <v>14254</v>
      </c>
      <c r="B1387" t="s">
        <v>13208</v>
      </c>
      <c r="C1387" s="5" t="str">
        <f t="shared" si="63"/>
        <v>Generation</v>
      </c>
      <c r="D1387" t="s">
        <v>12034</v>
      </c>
      <c r="E1387" s="5" t="str">
        <f t="shared" si="64"/>
        <v>Wh-B</v>
      </c>
      <c r="F1387">
        <v>400</v>
      </c>
      <c r="G1387" s="4">
        <v>400</v>
      </c>
      <c r="H1387" s="4">
        <v>127</v>
      </c>
      <c r="I1387" s="3">
        <v>263.63</v>
      </c>
      <c r="J1387" t="s">
        <v>12150</v>
      </c>
      <c r="K1387" t="str">
        <f t="shared" si="65"/>
        <v>Healthy Stock</v>
      </c>
    </row>
    <row r="1388" spans="1:11" x14ac:dyDescent="0.3">
      <c r="A1388" t="s">
        <v>14255</v>
      </c>
      <c r="B1388" t="s">
        <v>14256</v>
      </c>
      <c r="C1388" s="5" t="str">
        <f t="shared" si="63"/>
        <v>Find</v>
      </c>
      <c r="D1388" t="s">
        <v>12034</v>
      </c>
      <c r="E1388" s="5" t="str">
        <f t="shared" si="64"/>
        <v>Wh-B</v>
      </c>
      <c r="G1388" s="4">
        <v>0</v>
      </c>
      <c r="H1388" s="4">
        <v>76</v>
      </c>
      <c r="I1388" s="3">
        <v>213.21</v>
      </c>
      <c r="J1388" t="s">
        <v>12129</v>
      </c>
      <c r="K1388" t="str">
        <f t="shared" si="65"/>
        <v>Low Stock - Reorder</v>
      </c>
    </row>
    <row r="1389" spans="1:11" x14ac:dyDescent="0.3">
      <c r="A1389" t="s">
        <v>14257</v>
      </c>
      <c r="B1389" t="s">
        <v>14258</v>
      </c>
      <c r="C1389" s="5" t="str">
        <f t="shared" si="63"/>
        <v>Side</v>
      </c>
      <c r="D1389" t="s">
        <v>12060</v>
      </c>
      <c r="E1389" s="5" t="str">
        <f t="shared" si="64"/>
        <v>Wh-A</v>
      </c>
      <c r="G1389" s="4">
        <v>0</v>
      </c>
      <c r="H1389" s="4">
        <v>139</v>
      </c>
      <c r="I1389" s="3">
        <v>136.08000000000001</v>
      </c>
      <c r="J1389" t="s">
        <v>12147</v>
      </c>
      <c r="K1389" t="str">
        <f t="shared" si="65"/>
        <v>Low Stock - Reorder</v>
      </c>
    </row>
    <row r="1390" spans="1:11" x14ac:dyDescent="0.3">
      <c r="A1390" t="s">
        <v>14259</v>
      </c>
      <c r="B1390" t="s">
        <v>14260</v>
      </c>
      <c r="C1390" s="5" t="str">
        <f t="shared" si="63"/>
        <v>Simple</v>
      </c>
      <c r="D1390" t="s">
        <v>12042</v>
      </c>
      <c r="E1390" s="5" t="str">
        <f t="shared" si="64"/>
        <v>Wh-A</v>
      </c>
      <c r="G1390" s="4">
        <v>0</v>
      </c>
      <c r="H1390" s="4">
        <v>172</v>
      </c>
      <c r="I1390" s="3">
        <v>453.36</v>
      </c>
      <c r="J1390" t="s">
        <v>12498</v>
      </c>
      <c r="K1390" t="str">
        <f t="shared" si="65"/>
        <v>Low Stock - Reorder</v>
      </c>
    </row>
    <row r="1391" spans="1:11" x14ac:dyDescent="0.3">
      <c r="A1391" t="s">
        <v>14261</v>
      </c>
      <c r="B1391" t="s">
        <v>13589</v>
      </c>
      <c r="C1391" s="5" t="str">
        <f t="shared" si="63"/>
        <v>Accept</v>
      </c>
      <c r="D1391" t="s">
        <v>12060</v>
      </c>
      <c r="E1391" s="5" t="str">
        <f t="shared" si="64"/>
        <v>Wh-A</v>
      </c>
      <c r="F1391">
        <v>882</v>
      </c>
      <c r="G1391" s="4">
        <v>882</v>
      </c>
      <c r="H1391" s="4">
        <v>136</v>
      </c>
      <c r="I1391" s="3">
        <v>263</v>
      </c>
      <c r="J1391" t="s">
        <v>12442</v>
      </c>
      <c r="K1391" t="str">
        <f t="shared" si="65"/>
        <v>Healthy Stock</v>
      </c>
    </row>
    <row r="1392" spans="1:11" x14ac:dyDescent="0.3">
      <c r="A1392" t="s">
        <v>14262</v>
      </c>
      <c r="B1392" t="s">
        <v>14263</v>
      </c>
      <c r="C1392" s="5" t="str">
        <f t="shared" si="63"/>
        <v>Like</v>
      </c>
      <c r="D1392" t="s">
        <v>12042</v>
      </c>
      <c r="E1392" s="5" t="str">
        <f t="shared" si="64"/>
        <v>Wh-A</v>
      </c>
      <c r="G1392" s="4">
        <v>0</v>
      </c>
      <c r="H1392" s="4">
        <v>107</v>
      </c>
      <c r="I1392" s="3">
        <v>136.65</v>
      </c>
      <c r="J1392" t="s">
        <v>12111</v>
      </c>
      <c r="K1392" t="str">
        <f t="shared" si="65"/>
        <v>Low Stock - Reorder</v>
      </c>
    </row>
    <row r="1393" spans="1:11" x14ac:dyDescent="0.3">
      <c r="A1393" t="s">
        <v>14264</v>
      </c>
      <c r="B1393" t="s">
        <v>14223</v>
      </c>
      <c r="C1393" s="5" t="str">
        <f t="shared" si="63"/>
        <v>Teacher</v>
      </c>
      <c r="D1393" t="s">
        <v>12060</v>
      </c>
      <c r="E1393" s="5" t="str">
        <f t="shared" si="64"/>
        <v>Wh-A</v>
      </c>
      <c r="G1393" s="4">
        <v>0</v>
      </c>
      <c r="H1393" s="4">
        <v>114</v>
      </c>
      <c r="I1393" s="3">
        <v>134.31</v>
      </c>
      <c r="J1393" t="s">
        <v>12298</v>
      </c>
      <c r="K1393" t="str">
        <f t="shared" si="65"/>
        <v>Low Stock - Reorder</v>
      </c>
    </row>
    <row r="1394" spans="1:11" x14ac:dyDescent="0.3">
      <c r="A1394" t="s">
        <v>14265</v>
      </c>
      <c r="B1394" t="s">
        <v>14266</v>
      </c>
      <c r="C1394" s="5" t="str">
        <f t="shared" si="63"/>
        <v>Statement</v>
      </c>
      <c r="D1394" t="s">
        <v>12042</v>
      </c>
      <c r="E1394" s="5" t="str">
        <f t="shared" si="64"/>
        <v>Wh-A</v>
      </c>
      <c r="F1394">
        <v>349</v>
      </c>
      <c r="G1394" s="4">
        <v>349</v>
      </c>
      <c r="H1394" s="4">
        <v>83</v>
      </c>
      <c r="I1394" s="3">
        <v>155.16</v>
      </c>
      <c r="J1394" t="s">
        <v>12663</v>
      </c>
      <c r="K1394" t="str">
        <f t="shared" si="65"/>
        <v>Healthy Stock</v>
      </c>
    </row>
    <row r="1395" spans="1:11" x14ac:dyDescent="0.3">
      <c r="A1395" t="s">
        <v>14267</v>
      </c>
      <c r="B1395" t="s">
        <v>14268</v>
      </c>
      <c r="C1395" s="5" t="str">
        <f t="shared" si="63"/>
        <v>Possible</v>
      </c>
      <c r="D1395" t="s">
        <v>12042</v>
      </c>
      <c r="E1395" s="5" t="str">
        <f t="shared" si="64"/>
        <v>Wh-A</v>
      </c>
      <c r="G1395" s="4">
        <v>0</v>
      </c>
      <c r="H1395" s="4">
        <v>79</v>
      </c>
      <c r="I1395" s="3">
        <v>209.05</v>
      </c>
      <c r="J1395" t="s">
        <v>12464</v>
      </c>
      <c r="K1395" t="str">
        <f t="shared" si="65"/>
        <v>Low Stock - Reorder</v>
      </c>
    </row>
    <row r="1396" spans="1:11" x14ac:dyDescent="0.3">
      <c r="A1396" t="s">
        <v>14269</v>
      </c>
      <c r="B1396" t="s">
        <v>13697</v>
      </c>
      <c r="C1396" s="5" t="str">
        <f t="shared" si="63"/>
        <v>Hard</v>
      </c>
      <c r="D1396" t="s">
        <v>12060</v>
      </c>
      <c r="E1396" s="5" t="str">
        <f t="shared" si="64"/>
        <v>Wh-A</v>
      </c>
      <c r="G1396" s="4">
        <v>0</v>
      </c>
      <c r="H1396" s="4">
        <v>68</v>
      </c>
      <c r="I1396" s="3">
        <v>233.38</v>
      </c>
      <c r="J1396" t="s">
        <v>12451</v>
      </c>
      <c r="K1396" t="str">
        <f t="shared" si="65"/>
        <v>Low Stock - Reorder</v>
      </c>
    </row>
    <row r="1397" spans="1:11" x14ac:dyDescent="0.3">
      <c r="A1397" t="s">
        <v>14270</v>
      </c>
      <c r="B1397" t="s">
        <v>14271</v>
      </c>
      <c r="C1397" s="5" t="str">
        <f t="shared" si="63"/>
        <v>Yourself</v>
      </c>
      <c r="D1397" t="s">
        <v>12038</v>
      </c>
      <c r="E1397" s="5" t="str">
        <f t="shared" si="64"/>
        <v>Wh-C</v>
      </c>
      <c r="F1397">
        <v>704</v>
      </c>
      <c r="G1397" s="4">
        <v>704</v>
      </c>
      <c r="H1397" s="4">
        <v>191</v>
      </c>
      <c r="I1397" s="3">
        <v>152.05000000000001</v>
      </c>
      <c r="J1397" t="s">
        <v>12254</v>
      </c>
      <c r="K1397" t="str">
        <f t="shared" si="65"/>
        <v>Healthy Stock</v>
      </c>
    </row>
    <row r="1398" spans="1:11" x14ac:dyDescent="0.3">
      <c r="A1398" t="s">
        <v>14272</v>
      </c>
      <c r="B1398" t="s">
        <v>14273</v>
      </c>
      <c r="C1398" s="5" t="str">
        <f t="shared" si="63"/>
        <v>Fly</v>
      </c>
      <c r="D1398" t="s">
        <v>12042</v>
      </c>
      <c r="E1398" s="5" t="str">
        <f t="shared" si="64"/>
        <v>Wh-A</v>
      </c>
      <c r="G1398" s="4">
        <v>0</v>
      </c>
      <c r="H1398" s="4">
        <v>51</v>
      </c>
      <c r="I1398" s="3">
        <v>314.68</v>
      </c>
      <c r="J1398" t="s">
        <v>12117</v>
      </c>
      <c r="K1398" t="str">
        <f t="shared" si="65"/>
        <v>Low Stock - Reorder</v>
      </c>
    </row>
    <row r="1399" spans="1:11" x14ac:dyDescent="0.3">
      <c r="A1399" t="s">
        <v>14274</v>
      </c>
      <c r="B1399" t="s">
        <v>12634</v>
      </c>
      <c r="C1399" s="5" t="str">
        <f t="shared" si="63"/>
        <v>Recognize</v>
      </c>
      <c r="D1399" t="s">
        <v>12042</v>
      </c>
      <c r="E1399" s="5" t="str">
        <f t="shared" si="64"/>
        <v>Wh-A</v>
      </c>
      <c r="G1399" s="4">
        <v>0</v>
      </c>
      <c r="H1399" s="4">
        <v>184</v>
      </c>
      <c r="I1399" s="3">
        <v>477.72</v>
      </c>
      <c r="J1399" t="s">
        <v>12092</v>
      </c>
      <c r="K1399" t="str">
        <f t="shared" si="65"/>
        <v>Low Stock - Reorder</v>
      </c>
    </row>
    <row r="1400" spans="1:11" x14ac:dyDescent="0.3">
      <c r="A1400" t="s">
        <v>14275</v>
      </c>
      <c r="B1400" t="s">
        <v>12336</v>
      </c>
      <c r="C1400" s="5" t="str">
        <f t="shared" si="63"/>
        <v>Still</v>
      </c>
      <c r="D1400" t="s">
        <v>12042</v>
      </c>
      <c r="E1400" s="5" t="str">
        <f t="shared" si="64"/>
        <v>Wh-A</v>
      </c>
      <c r="G1400" s="4">
        <v>0</v>
      </c>
      <c r="H1400" s="4">
        <v>186</v>
      </c>
      <c r="I1400" s="3">
        <v>232.52</v>
      </c>
      <c r="J1400" t="s">
        <v>12219</v>
      </c>
      <c r="K1400" t="str">
        <f t="shared" si="65"/>
        <v>Low Stock - Reorder</v>
      </c>
    </row>
    <row r="1401" spans="1:11" x14ac:dyDescent="0.3">
      <c r="A1401" t="s">
        <v>14276</v>
      </c>
      <c r="B1401" t="s">
        <v>12170</v>
      </c>
      <c r="C1401" s="5" t="str">
        <f t="shared" si="63"/>
        <v>Experience</v>
      </c>
      <c r="D1401" t="s">
        <v>12060</v>
      </c>
      <c r="E1401" s="5" t="str">
        <f t="shared" si="64"/>
        <v>Wh-A</v>
      </c>
      <c r="F1401">
        <v>231</v>
      </c>
      <c r="G1401" s="4">
        <v>231</v>
      </c>
      <c r="H1401" s="4">
        <v>80</v>
      </c>
      <c r="I1401" s="3">
        <v>93.51</v>
      </c>
      <c r="J1401" t="s">
        <v>12197</v>
      </c>
      <c r="K1401" t="str">
        <f t="shared" si="65"/>
        <v>Healthy Stock</v>
      </c>
    </row>
    <row r="1402" spans="1:11" x14ac:dyDescent="0.3">
      <c r="A1402" t="s">
        <v>14277</v>
      </c>
      <c r="B1402" t="s">
        <v>13025</v>
      </c>
      <c r="C1402" s="5" t="str">
        <f t="shared" si="63"/>
        <v>Social</v>
      </c>
      <c r="D1402" t="s">
        <v>12060</v>
      </c>
      <c r="E1402" s="5" t="str">
        <f t="shared" si="64"/>
        <v>Wh-A</v>
      </c>
      <c r="F1402">
        <v>507</v>
      </c>
      <c r="G1402" s="4">
        <v>507</v>
      </c>
      <c r="H1402" s="4">
        <v>100</v>
      </c>
      <c r="I1402" s="3">
        <v>178.32</v>
      </c>
      <c r="J1402" t="s">
        <v>12052</v>
      </c>
      <c r="K1402" t="str">
        <f t="shared" si="65"/>
        <v>Healthy Stock</v>
      </c>
    </row>
    <row r="1403" spans="1:11" x14ac:dyDescent="0.3">
      <c r="A1403" t="s">
        <v>14278</v>
      </c>
      <c r="B1403" t="s">
        <v>14279</v>
      </c>
      <c r="C1403" s="5" t="str">
        <f t="shared" si="63"/>
        <v>No</v>
      </c>
      <c r="D1403" t="s">
        <v>12034</v>
      </c>
      <c r="E1403" s="5" t="str">
        <f t="shared" si="64"/>
        <v>Wh-B</v>
      </c>
      <c r="F1403">
        <v>652</v>
      </c>
      <c r="G1403" s="4">
        <v>652</v>
      </c>
      <c r="H1403" s="4">
        <v>115</v>
      </c>
      <c r="I1403" s="3">
        <v>184.34</v>
      </c>
      <c r="J1403" t="s">
        <v>12052</v>
      </c>
      <c r="K1403" t="str">
        <f t="shared" si="65"/>
        <v>Healthy Stock</v>
      </c>
    </row>
    <row r="1404" spans="1:11" x14ac:dyDescent="0.3">
      <c r="A1404" t="s">
        <v>14280</v>
      </c>
      <c r="B1404" t="s">
        <v>12931</v>
      </c>
      <c r="C1404" s="5" t="str">
        <f t="shared" si="63"/>
        <v>Would</v>
      </c>
      <c r="D1404" t="s">
        <v>12060</v>
      </c>
      <c r="E1404" s="5" t="str">
        <f t="shared" si="64"/>
        <v>Wh-A</v>
      </c>
      <c r="F1404">
        <v>396</v>
      </c>
      <c r="G1404" s="4">
        <v>396</v>
      </c>
      <c r="H1404" s="4">
        <v>98</v>
      </c>
      <c r="I1404" s="3">
        <v>440.58</v>
      </c>
      <c r="J1404" t="s">
        <v>12451</v>
      </c>
      <c r="K1404" t="str">
        <f t="shared" si="65"/>
        <v>Healthy Stock</v>
      </c>
    </row>
    <row r="1405" spans="1:11" x14ac:dyDescent="0.3">
      <c r="A1405" t="s">
        <v>14281</v>
      </c>
      <c r="B1405" t="s">
        <v>13153</v>
      </c>
      <c r="C1405" s="5" t="str">
        <f t="shared" si="63"/>
        <v>Box</v>
      </c>
      <c r="D1405" t="s">
        <v>12038</v>
      </c>
      <c r="E1405" s="5" t="str">
        <f t="shared" si="64"/>
        <v>Wh-C</v>
      </c>
      <c r="G1405" s="4">
        <v>0</v>
      </c>
      <c r="H1405" s="4">
        <v>158</v>
      </c>
      <c r="I1405" s="3">
        <v>351.58</v>
      </c>
      <c r="J1405" t="s">
        <v>12117</v>
      </c>
      <c r="K1405" t="str">
        <f t="shared" si="65"/>
        <v>Low Stock - Reorder</v>
      </c>
    </row>
    <row r="1406" spans="1:11" x14ac:dyDescent="0.3">
      <c r="A1406" t="s">
        <v>14282</v>
      </c>
      <c r="B1406" t="s">
        <v>13932</v>
      </c>
      <c r="C1406" s="5" t="str">
        <f t="shared" si="63"/>
        <v>Save</v>
      </c>
      <c r="D1406" t="s">
        <v>12038</v>
      </c>
      <c r="E1406" s="5" t="str">
        <f t="shared" si="64"/>
        <v>Wh-C</v>
      </c>
      <c r="F1406">
        <v>417</v>
      </c>
      <c r="G1406" s="4">
        <v>417</v>
      </c>
      <c r="H1406" s="4">
        <v>117</v>
      </c>
      <c r="I1406" s="3">
        <v>53.86</v>
      </c>
      <c r="J1406" t="s">
        <v>12293</v>
      </c>
      <c r="K1406" t="str">
        <f t="shared" si="65"/>
        <v>Healthy Stock</v>
      </c>
    </row>
    <row r="1407" spans="1:11" x14ac:dyDescent="0.3">
      <c r="A1407" t="s">
        <v>14283</v>
      </c>
      <c r="B1407" t="s">
        <v>12747</v>
      </c>
      <c r="C1407" s="5" t="str">
        <f t="shared" si="63"/>
        <v>Daughter</v>
      </c>
      <c r="D1407" t="s">
        <v>12060</v>
      </c>
      <c r="E1407" s="5" t="str">
        <f t="shared" si="64"/>
        <v>Wh-A</v>
      </c>
      <c r="F1407">
        <v>33</v>
      </c>
      <c r="G1407" s="4">
        <v>33</v>
      </c>
      <c r="H1407" s="4">
        <v>124</v>
      </c>
      <c r="I1407" s="3">
        <v>338.42</v>
      </c>
      <c r="J1407" t="s">
        <v>12298</v>
      </c>
      <c r="K1407" t="str">
        <f t="shared" si="65"/>
        <v>Low Stock - Reorder</v>
      </c>
    </row>
    <row r="1408" spans="1:11" x14ac:dyDescent="0.3">
      <c r="A1408" t="s">
        <v>14284</v>
      </c>
      <c r="B1408" t="s">
        <v>13704</v>
      </c>
      <c r="C1408" s="5" t="str">
        <f t="shared" si="63"/>
        <v>Head</v>
      </c>
      <c r="D1408" t="s">
        <v>12034</v>
      </c>
      <c r="E1408" s="5" t="str">
        <f t="shared" si="64"/>
        <v>Wh-B</v>
      </c>
      <c r="F1408">
        <v>581</v>
      </c>
      <c r="G1408" s="4">
        <v>581</v>
      </c>
      <c r="H1408" s="4">
        <v>93</v>
      </c>
      <c r="I1408" s="3">
        <v>415.02</v>
      </c>
      <c r="J1408" t="s">
        <v>12142</v>
      </c>
      <c r="K1408" t="str">
        <f t="shared" si="65"/>
        <v>Healthy Stock</v>
      </c>
    </row>
    <row r="1409" spans="1:11" x14ac:dyDescent="0.3">
      <c r="A1409" t="s">
        <v>14285</v>
      </c>
      <c r="B1409" t="s">
        <v>14286</v>
      </c>
      <c r="C1409" s="5" t="str">
        <f t="shared" si="63"/>
        <v>Sign</v>
      </c>
      <c r="D1409" t="s">
        <v>12034</v>
      </c>
      <c r="E1409" s="5" t="str">
        <f t="shared" si="64"/>
        <v>Wh-B</v>
      </c>
      <c r="G1409" s="4">
        <v>0</v>
      </c>
      <c r="H1409" s="4">
        <v>183</v>
      </c>
      <c r="I1409" s="3">
        <v>128.94999999999999</v>
      </c>
      <c r="J1409" t="s">
        <v>12215</v>
      </c>
      <c r="K1409" t="str">
        <f t="shared" si="65"/>
        <v>Low Stock - Reorder</v>
      </c>
    </row>
    <row r="1410" spans="1:11" x14ac:dyDescent="0.3">
      <c r="A1410" t="s">
        <v>14287</v>
      </c>
      <c r="B1410" t="s">
        <v>14288</v>
      </c>
      <c r="C1410" s="5" t="str">
        <f t="shared" ref="C1410:C1473" si="66">PROPER(TRIM(B1410))</f>
        <v>Everyone</v>
      </c>
      <c r="D1410" t="s">
        <v>12060</v>
      </c>
      <c r="E1410" s="5" t="str">
        <f t="shared" ref="E1410:E1473" si="67">PROPER(TRIM(D1410))</f>
        <v>Wh-A</v>
      </c>
      <c r="F1410">
        <v>690</v>
      </c>
      <c r="G1410" s="4">
        <v>690</v>
      </c>
      <c r="H1410" s="4">
        <v>84</v>
      </c>
      <c r="I1410" s="3">
        <v>232.05</v>
      </c>
      <c r="J1410" t="s">
        <v>12039</v>
      </c>
      <c r="K1410" t="str">
        <f t="shared" ref="K1410:K1473" si="68">IF(OR(ISBLANK(G1410), G1410&lt;=H1410), "Low Stock - Reorder", "Healthy Stock")</f>
        <v>Healthy Stock</v>
      </c>
    </row>
    <row r="1411" spans="1:11" x14ac:dyDescent="0.3">
      <c r="A1411" t="s">
        <v>14289</v>
      </c>
      <c r="B1411" t="s">
        <v>13111</v>
      </c>
      <c r="C1411" s="5" t="str">
        <f t="shared" si="66"/>
        <v>Laugh</v>
      </c>
      <c r="D1411" t="s">
        <v>12034</v>
      </c>
      <c r="E1411" s="5" t="str">
        <f t="shared" si="67"/>
        <v>Wh-B</v>
      </c>
      <c r="G1411" s="4">
        <v>0</v>
      </c>
      <c r="H1411" s="4">
        <v>175</v>
      </c>
      <c r="I1411" s="3">
        <v>350.17</v>
      </c>
      <c r="J1411" t="s">
        <v>12272</v>
      </c>
      <c r="K1411" t="str">
        <f t="shared" si="68"/>
        <v>Low Stock - Reorder</v>
      </c>
    </row>
    <row r="1412" spans="1:11" x14ac:dyDescent="0.3">
      <c r="A1412" t="s">
        <v>14290</v>
      </c>
      <c r="B1412" t="s">
        <v>13162</v>
      </c>
      <c r="C1412" s="5" t="str">
        <f t="shared" si="66"/>
        <v>Field</v>
      </c>
      <c r="D1412" t="s">
        <v>12042</v>
      </c>
      <c r="E1412" s="5" t="str">
        <f t="shared" si="67"/>
        <v>Wh-A</v>
      </c>
      <c r="G1412" s="4">
        <v>0</v>
      </c>
      <c r="H1412" s="4">
        <v>99</v>
      </c>
      <c r="I1412" s="3">
        <v>414.65</v>
      </c>
      <c r="J1412" t="s">
        <v>12194</v>
      </c>
      <c r="K1412" t="str">
        <f t="shared" si="68"/>
        <v>Low Stock - Reorder</v>
      </c>
    </row>
    <row r="1413" spans="1:11" x14ac:dyDescent="0.3">
      <c r="A1413" t="s">
        <v>14291</v>
      </c>
      <c r="B1413" t="s">
        <v>14248</v>
      </c>
      <c r="C1413" s="5" t="str">
        <f t="shared" si="66"/>
        <v>Power</v>
      </c>
      <c r="D1413" t="s">
        <v>12060</v>
      </c>
      <c r="E1413" s="5" t="str">
        <f t="shared" si="67"/>
        <v>Wh-A</v>
      </c>
      <c r="F1413">
        <v>853</v>
      </c>
      <c r="G1413" s="4">
        <v>853</v>
      </c>
      <c r="H1413" s="4">
        <v>165</v>
      </c>
      <c r="I1413" s="3">
        <v>144.47999999999999</v>
      </c>
      <c r="J1413" t="s">
        <v>12092</v>
      </c>
      <c r="K1413" t="str">
        <f t="shared" si="68"/>
        <v>Healthy Stock</v>
      </c>
    </row>
    <row r="1414" spans="1:11" x14ac:dyDescent="0.3">
      <c r="A1414" t="s">
        <v>14292</v>
      </c>
      <c r="B1414" t="s">
        <v>14293</v>
      </c>
      <c r="C1414" s="5" t="str">
        <f t="shared" si="66"/>
        <v>Amount</v>
      </c>
      <c r="D1414" t="s">
        <v>12038</v>
      </c>
      <c r="E1414" s="5" t="str">
        <f t="shared" si="67"/>
        <v>Wh-C</v>
      </c>
      <c r="F1414">
        <v>14</v>
      </c>
      <c r="G1414" s="4">
        <v>14</v>
      </c>
      <c r="H1414" s="4">
        <v>99</v>
      </c>
      <c r="I1414" s="3">
        <v>19.25</v>
      </c>
      <c r="J1414" t="s">
        <v>12361</v>
      </c>
      <c r="K1414" t="str">
        <f t="shared" si="68"/>
        <v>Low Stock - Reorder</v>
      </c>
    </row>
    <row r="1415" spans="1:11" x14ac:dyDescent="0.3">
      <c r="A1415" t="s">
        <v>14294</v>
      </c>
      <c r="B1415" t="s">
        <v>14295</v>
      </c>
      <c r="C1415" s="5" t="str">
        <f t="shared" si="66"/>
        <v>Cover</v>
      </c>
      <c r="D1415" t="s">
        <v>12034</v>
      </c>
      <c r="E1415" s="5" t="str">
        <f t="shared" si="67"/>
        <v>Wh-B</v>
      </c>
      <c r="F1415">
        <v>170</v>
      </c>
      <c r="G1415" s="4">
        <v>170</v>
      </c>
      <c r="H1415" s="4">
        <v>153</v>
      </c>
      <c r="I1415" s="3">
        <v>134.41</v>
      </c>
      <c r="J1415" t="s">
        <v>12057</v>
      </c>
      <c r="K1415" t="str">
        <f t="shared" si="68"/>
        <v>Healthy Stock</v>
      </c>
    </row>
    <row r="1416" spans="1:11" x14ac:dyDescent="0.3">
      <c r="A1416" t="s">
        <v>14296</v>
      </c>
      <c r="B1416" t="s">
        <v>12823</v>
      </c>
      <c r="C1416" s="5" t="str">
        <f t="shared" si="66"/>
        <v>Knowledge</v>
      </c>
      <c r="D1416" t="s">
        <v>12042</v>
      </c>
      <c r="E1416" s="5" t="str">
        <f t="shared" si="67"/>
        <v>Wh-A</v>
      </c>
      <c r="G1416" s="4">
        <v>0</v>
      </c>
      <c r="H1416" s="4">
        <v>58</v>
      </c>
      <c r="I1416" s="3">
        <v>81.5</v>
      </c>
      <c r="J1416" t="s">
        <v>12415</v>
      </c>
      <c r="K1416" t="str">
        <f t="shared" si="68"/>
        <v>Low Stock - Reorder</v>
      </c>
    </row>
    <row r="1417" spans="1:11" x14ac:dyDescent="0.3">
      <c r="A1417" t="s">
        <v>14297</v>
      </c>
      <c r="B1417" t="s">
        <v>13831</v>
      </c>
      <c r="C1417" s="5" t="str">
        <f t="shared" si="66"/>
        <v>Eat</v>
      </c>
      <c r="D1417" t="s">
        <v>12034</v>
      </c>
      <c r="E1417" s="5" t="str">
        <f t="shared" si="67"/>
        <v>Wh-B</v>
      </c>
      <c r="G1417" s="4">
        <v>0</v>
      </c>
      <c r="H1417" s="4">
        <v>114</v>
      </c>
      <c r="I1417" s="3">
        <v>164.37</v>
      </c>
      <c r="J1417" t="s">
        <v>12332</v>
      </c>
      <c r="K1417" t="str">
        <f t="shared" si="68"/>
        <v>Low Stock - Reorder</v>
      </c>
    </row>
    <row r="1418" spans="1:11" x14ac:dyDescent="0.3">
      <c r="A1418" t="s">
        <v>14298</v>
      </c>
      <c r="B1418" t="s">
        <v>14299</v>
      </c>
      <c r="C1418" s="5" t="str">
        <f t="shared" si="66"/>
        <v>Goal</v>
      </c>
      <c r="D1418" t="s">
        <v>12038</v>
      </c>
      <c r="E1418" s="5" t="str">
        <f t="shared" si="67"/>
        <v>Wh-C</v>
      </c>
      <c r="G1418" s="4">
        <v>0</v>
      </c>
      <c r="H1418" s="4">
        <v>83</v>
      </c>
      <c r="I1418" s="3">
        <v>264.72000000000003</v>
      </c>
      <c r="J1418" t="s">
        <v>12129</v>
      </c>
      <c r="K1418" t="str">
        <f t="shared" si="68"/>
        <v>Low Stock - Reorder</v>
      </c>
    </row>
    <row r="1419" spans="1:11" x14ac:dyDescent="0.3">
      <c r="A1419" t="s">
        <v>14300</v>
      </c>
      <c r="B1419" t="s">
        <v>13626</v>
      </c>
      <c r="C1419" s="5" t="str">
        <f t="shared" si="66"/>
        <v>Turn</v>
      </c>
      <c r="D1419" t="s">
        <v>12034</v>
      </c>
      <c r="E1419" s="5" t="str">
        <f t="shared" si="67"/>
        <v>Wh-B</v>
      </c>
      <c r="G1419" s="4">
        <v>0</v>
      </c>
      <c r="H1419" s="4">
        <v>131</v>
      </c>
      <c r="I1419" s="3">
        <v>212.79</v>
      </c>
      <c r="J1419" t="s">
        <v>12153</v>
      </c>
      <c r="K1419" t="str">
        <f t="shared" si="68"/>
        <v>Low Stock - Reorder</v>
      </c>
    </row>
    <row r="1420" spans="1:11" x14ac:dyDescent="0.3">
      <c r="A1420" t="s">
        <v>14301</v>
      </c>
      <c r="B1420" t="s">
        <v>13186</v>
      </c>
      <c r="C1420" s="5" t="str">
        <f t="shared" si="66"/>
        <v>Store</v>
      </c>
      <c r="D1420" t="s">
        <v>12060</v>
      </c>
      <c r="E1420" s="5" t="str">
        <f t="shared" si="67"/>
        <v>Wh-A</v>
      </c>
      <c r="F1420">
        <v>13</v>
      </c>
      <c r="G1420" s="4">
        <v>13</v>
      </c>
      <c r="H1420" s="4">
        <v>143</v>
      </c>
      <c r="I1420" s="3">
        <v>291.91000000000003</v>
      </c>
      <c r="J1420" t="s">
        <v>12150</v>
      </c>
      <c r="K1420" t="str">
        <f t="shared" si="68"/>
        <v>Low Stock - Reorder</v>
      </c>
    </row>
    <row r="1421" spans="1:11" x14ac:dyDescent="0.3">
      <c r="A1421" t="s">
        <v>14302</v>
      </c>
      <c r="B1421" t="s">
        <v>14303</v>
      </c>
      <c r="C1421" s="5" t="str">
        <f t="shared" si="66"/>
        <v>Into</v>
      </c>
      <c r="D1421" t="s">
        <v>12060</v>
      </c>
      <c r="E1421" s="5" t="str">
        <f t="shared" si="67"/>
        <v>Wh-A</v>
      </c>
      <c r="F1421">
        <v>883</v>
      </c>
      <c r="G1421" s="4">
        <v>883</v>
      </c>
      <c r="H1421" s="4">
        <v>51</v>
      </c>
      <c r="I1421" s="3">
        <v>351.01</v>
      </c>
      <c r="J1421" t="s">
        <v>12844</v>
      </c>
      <c r="K1421" t="str">
        <f t="shared" si="68"/>
        <v>Healthy Stock</v>
      </c>
    </row>
    <row r="1422" spans="1:11" x14ac:dyDescent="0.3">
      <c r="A1422" t="s">
        <v>14304</v>
      </c>
      <c r="B1422" t="s">
        <v>12400</v>
      </c>
      <c r="C1422" s="5" t="str">
        <f t="shared" si="66"/>
        <v>Buy</v>
      </c>
      <c r="D1422" t="s">
        <v>12060</v>
      </c>
      <c r="E1422" s="5" t="str">
        <f t="shared" si="67"/>
        <v>Wh-A</v>
      </c>
      <c r="F1422">
        <v>340</v>
      </c>
      <c r="G1422" s="4">
        <v>340</v>
      </c>
      <c r="H1422" s="4">
        <v>166</v>
      </c>
      <c r="I1422" s="3">
        <v>271.35000000000002</v>
      </c>
      <c r="J1422" t="s">
        <v>12185</v>
      </c>
      <c r="K1422" t="str">
        <f t="shared" si="68"/>
        <v>Healthy Stock</v>
      </c>
    </row>
    <row r="1423" spans="1:11" x14ac:dyDescent="0.3">
      <c r="A1423" t="s">
        <v>14305</v>
      </c>
      <c r="B1423" t="s">
        <v>13710</v>
      </c>
      <c r="C1423" s="5" t="str">
        <f t="shared" si="66"/>
        <v>Education</v>
      </c>
      <c r="D1423" t="s">
        <v>12042</v>
      </c>
      <c r="E1423" s="5" t="str">
        <f t="shared" si="67"/>
        <v>Wh-A</v>
      </c>
      <c r="G1423" s="4">
        <v>0</v>
      </c>
      <c r="H1423" s="4">
        <v>91</v>
      </c>
      <c r="I1423" s="3">
        <v>394.06</v>
      </c>
      <c r="J1423" t="s">
        <v>12222</v>
      </c>
      <c r="K1423" t="str">
        <f t="shared" si="68"/>
        <v>Low Stock - Reorder</v>
      </c>
    </row>
    <row r="1424" spans="1:11" x14ac:dyDescent="0.3">
      <c r="A1424" t="s">
        <v>14306</v>
      </c>
      <c r="B1424" t="s">
        <v>13561</v>
      </c>
      <c r="C1424" s="5" t="str">
        <f t="shared" si="66"/>
        <v>Better</v>
      </c>
      <c r="D1424" t="s">
        <v>12034</v>
      </c>
      <c r="E1424" s="5" t="str">
        <f t="shared" si="67"/>
        <v>Wh-B</v>
      </c>
      <c r="F1424">
        <v>52</v>
      </c>
      <c r="G1424" s="4">
        <v>52</v>
      </c>
      <c r="H1424" s="4">
        <v>52</v>
      </c>
      <c r="I1424" s="3">
        <v>229.88</v>
      </c>
      <c r="J1424" t="s">
        <v>12516</v>
      </c>
      <c r="K1424" t="str">
        <f t="shared" si="68"/>
        <v>Low Stock - Reorder</v>
      </c>
    </row>
    <row r="1425" spans="1:11" x14ac:dyDescent="0.3">
      <c r="A1425" t="s">
        <v>14307</v>
      </c>
      <c r="B1425" t="s">
        <v>13474</v>
      </c>
      <c r="C1425" s="5" t="str">
        <f t="shared" si="66"/>
        <v>Tend</v>
      </c>
      <c r="D1425" t="s">
        <v>12060</v>
      </c>
      <c r="E1425" s="5" t="str">
        <f t="shared" si="67"/>
        <v>Wh-A</v>
      </c>
      <c r="G1425" s="4">
        <v>0</v>
      </c>
      <c r="H1425" s="4">
        <v>196</v>
      </c>
      <c r="I1425" s="3">
        <v>370.28</v>
      </c>
      <c r="J1425" t="s">
        <v>12129</v>
      </c>
      <c r="K1425" t="str">
        <f t="shared" si="68"/>
        <v>Low Stock - Reorder</v>
      </c>
    </row>
    <row r="1426" spans="1:11" x14ac:dyDescent="0.3">
      <c r="A1426" t="s">
        <v>14308</v>
      </c>
      <c r="B1426" t="s">
        <v>13136</v>
      </c>
      <c r="C1426" s="5" t="str">
        <f t="shared" si="66"/>
        <v>Family</v>
      </c>
      <c r="D1426" t="s">
        <v>12034</v>
      </c>
      <c r="E1426" s="5" t="str">
        <f t="shared" si="67"/>
        <v>Wh-B</v>
      </c>
      <c r="G1426" s="4">
        <v>0</v>
      </c>
      <c r="H1426" s="4">
        <v>146</v>
      </c>
      <c r="I1426" s="3">
        <v>472.66</v>
      </c>
      <c r="J1426" t="s">
        <v>12046</v>
      </c>
      <c r="K1426" t="str">
        <f t="shared" si="68"/>
        <v>Low Stock - Reorder</v>
      </c>
    </row>
    <row r="1427" spans="1:11" x14ac:dyDescent="0.3">
      <c r="A1427" t="s">
        <v>14309</v>
      </c>
      <c r="B1427" t="s">
        <v>13160</v>
      </c>
      <c r="C1427" s="5" t="str">
        <f t="shared" si="66"/>
        <v>Black</v>
      </c>
      <c r="D1427" t="s">
        <v>12034</v>
      </c>
      <c r="E1427" s="5" t="str">
        <f t="shared" si="67"/>
        <v>Wh-B</v>
      </c>
      <c r="G1427" s="4">
        <v>0</v>
      </c>
      <c r="H1427" s="4">
        <v>118</v>
      </c>
      <c r="I1427" s="3">
        <v>39.200000000000003</v>
      </c>
      <c r="J1427" t="s">
        <v>12049</v>
      </c>
      <c r="K1427" t="str">
        <f t="shared" si="68"/>
        <v>Low Stock - Reorder</v>
      </c>
    </row>
    <row r="1428" spans="1:11" x14ac:dyDescent="0.3">
      <c r="A1428" t="s">
        <v>14310</v>
      </c>
      <c r="B1428" t="s">
        <v>14013</v>
      </c>
      <c r="C1428" s="5" t="str">
        <f t="shared" si="66"/>
        <v>She</v>
      </c>
      <c r="D1428" t="s">
        <v>12060</v>
      </c>
      <c r="E1428" s="5" t="str">
        <f t="shared" si="67"/>
        <v>Wh-A</v>
      </c>
      <c r="F1428">
        <v>998</v>
      </c>
      <c r="G1428" s="4">
        <v>998</v>
      </c>
      <c r="H1428" s="4">
        <v>164</v>
      </c>
      <c r="I1428" s="3">
        <v>6.29</v>
      </c>
      <c r="J1428" t="s">
        <v>12077</v>
      </c>
      <c r="K1428" t="str">
        <f t="shared" si="68"/>
        <v>Healthy Stock</v>
      </c>
    </row>
    <row r="1429" spans="1:11" x14ac:dyDescent="0.3">
      <c r="A1429" t="s">
        <v>14311</v>
      </c>
      <c r="B1429" t="s">
        <v>12354</v>
      </c>
      <c r="C1429" s="5" t="str">
        <f t="shared" si="66"/>
        <v>Drive</v>
      </c>
      <c r="D1429" t="s">
        <v>12034</v>
      </c>
      <c r="E1429" s="5" t="str">
        <f t="shared" si="67"/>
        <v>Wh-B</v>
      </c>
      <c r="F1429">
        <v>465</v>
      </c>
      <c r="G1429" s="4">
        <v>465</v>
      </c>
      <c r="H1429" s="4">
        <v>92</v>
      </c>
      <c r="I1429" s="3">
        <v>416.75</v>
      </c>
      <c r="J1429" t="s">
        <v>12138</v>
      </c>
      <c r="K1429" t="str">
        <f t="shared" si="68"/>
        <v>Healthy Stock</v>
      </c>
    </row>
    <row r="1430" spans="1:11" x14ac:dyDescent="0.3">
      <c r="A1430" t="s">
        <v>14312</v>
      </c>
      <c r="B1430" t="s">
        <v>13621</v>
      </c>
      <c r="C1430" s="5" t="str">
        <f t="shared" si="66"/>
        <v>Cost</v>
      </c>
      <c r="D1430" t="s">
        <v>12038</v>
      </c>
      <c r="E1430" s="5" t="str">
        <f t="shared" si="67"/>
        <v>Wh-C</v>
      </c>
      <c r="F1430">
        <v>869</v>
      </c>
      <c r="G1430" s="4">
        <v>869</v>
      </c>
      <c r="H1430" s="4">
        <v>193</v>
      </c>
      <c r="I1430" s="3">
        <v>207.41</v>
      </c>
      <c r="J1430" t="s">
        <v>12352</v>
      </c>
      <c r="K1430" t="str">
        <f t="shared" si="68"/>
        <v>Healthy Stock</v>
      </c>
    </row>
    <row r="1431" spans="1:11" x14ac:dyDescent="0.3">
      <c r="A1431" t="s">
        <v>14313</v>
      </c>
      <c r="B1431" t="s">
        <v>12832</v>
      </c>
      <c r="C1431" s="5" t="str">
        <f t="shared" si="66"/>
        <v>Mother</v>
      </c>
      <c r="D1431" t="s">
        <v>12034</v>
      </c>
      <c r="E1431" s="5" t="str">
        <f t="shared" si="67"/>
        <v>Wh-B</v>
      </c>
      <c r="F1431">
        <v>313</v>
      </c>
      <c r="G1431" s="4">
        <v>313</v>
      </c>
      <c r="H1431" s="4">
        <v>149</v>
      </c>
      <c r="I1431" s="3">
        <v>104.12</v>
      </c>
      <c r="J1431" t="s">
        <v>12189</v>
      </c>
      <c r="K1431" t="str">
        <f t="shared" si="68"/>
        <v>Healthy Stock</v>
      </c>
    </row>
    <row r="1432" spans="1:11" x14ac:dyDescent="0.3">
      <c r="A1432" t="s">
        <v>14314</v>
      </c>
      <c r="B1432" t="s">
        <v>12131</v>
      </c>
      <c r="C1432" s="5" t="str">
        <f t="shared" si="66"/>
        <v>Old</v>
      </c>
      <c r="D1432" t="s">
        <v>12042</v>
      </c>
      <c r="E1432" s="5" t="str">
        <f t="shared" si="67"/>
        <v>Wh-A</v>
      </c>
      <c r="G1432" s="4">
        <v>0</v>
      </c>
      <c r="H1432" s="4">
        <v>132</v>
      </c>
      <c r="I1432" s="3">
        <v>178.82</v>
      </c>
      <c r="J1432" t="s">
        <v>12596</v>
      </c>
      <c r="K1432" t="str">
        <f t="shared" si="68"/>
        <v>Low Stock - Reorder</v>
      </c>
    </row>
    <row r="1433" spans="1:11" x14ac:dyDescent="0.3">
      <c r="A1433" t="s">
        <v>14315</v>
      </c>
      <c r="B1433" t="s">
        <v>14316</v>
      </c>
      <c r="C1433" s="5" t="str">
        <f t="shared" si="66"/>
        <v>Again</v>
      </c>
      <c r="D1433" t="s">
        <v>12060</v>
      </c>
      <c r="E1433" s="5" t="str">
        <f t="shared" si="67"/>
        <v>Wh-A</v>
      </c>
      <c r="F1433">
        <v>624</v>
      </c>
      <c r="G1433" s="4">
        <v>624</v>
      </c>
      <c r="H1433" s="4">
        <v>108</v>
      </c>
      <c r="I1433" s="3">
        <v>470.37</v>
      </c>
      <c r="J1433" t="s">
        <v>12064</v>
      </c>
      <c r="K1433" t="str">
        <f t="shared" si="68"/>
        <v>Healthy Stock</v>
      </c>
    </row>
    <row r="1434" spans="1:11" x14ac:dyDescent="0.3">
      <c r="A1434" t="s">
        <v>14317</v>
      </c>
      <c r="B1434" t="s">
        <v>14076</v>
      </c>
      <c r="C1434" s="5" t="str">
        <f t="shared" si="66"/>
        <v>Support</v>
      </c>
      <c r="D1434" t="s">
        <v>12038</v>
      </c>
      <c r="E1434" s="5" t="str">
        <f t="shared" si="67"/>
        <v>Wh-C</v>
      </c>
      <c r="G1434" s="4">
        <v>0</v>
      </c>
      <c r="H1434" s="4">
        <v>166</v>
      </c>
      <c r="I1434" s="3">
        <v>423.39</v>
      </c>
      <c r="J1434" t="s">
        <v>12147</v>
      </c>
      <c r="K1434" t="str">
        <f t="shared" si="68"/>
        <v>Low Stock - Reorder</v>
      </c>
    </row>
    <row r="1435" spans="1:11" x14ac:dyDescent="0.3">
      <c r="A1435" t="s">
        <v>14318</v>
      </c>
      <c r="B1435" t="s">
        <v>14319</v>
      </c>
      <c r="C1435" s="5" t="str">
        <f t="shared" si="66"/>
        <v>Together</v>
      </c>
      <c r="D1435" t="s">
        <v>12034</v>
      </c>
      <c r="E1435" s="5" t="str">
        <f t="shared" si="67"/>
        <v>Wh-B</v>
      </c>
      <c r="G1435" s="4">
        <v>0</v>
      </c>
      <c r="H1435" s="4">
        <v>105</v>
      </c>
      <c r="I1435" s="3">
        <v>325.58</v>
      </c>
      <c r="J1435" t="s">
        <v>12194</v>
      </c>
      <c r="K1435" t="str">
        <f t="shared" si="68"/>
        <v>Low Stock - Reorder</v>
      </c>
    </row>
    <row r="1436" spans="1:11" x14ac:dyDescent="0.3">
      <c r="A1436" t="s">
        <v>14320</v>
      </c>
      <c r="B1436" t="s">
        <v>12676</v>
      </c>
      <c r="C1436" s="5" t="str">
        <f t="shared" si="66"/>
        <v>Evidence</v>
      </c>
      <c r="D1436" t="s">
        <v>12060</v>
      </c>
      <c r="E1436" s="5" t="str">
        <f t="shared" si="67"/>
        <v>Wh-A</v>
      </c>
      <c r="G1436" s="4">
        <v>0</v>
      </c>
      <c r="H1436" s="4">
        <v>70</v>
      </c>
      <c r="I1436" s="3">
        <v>332.99</v>
      </c>
      <c r="J1436" t="s">
        <v>12150</v>
      </c>
      <c r="K1436" t="str">
        <f t="shared" si="68"/>
        <v>Low Stock - Reorder</v>
      </c>
    </row>
    <row r="1437" spans="1:11" x14ac:dyDescent="0.3">
      <c r="A1437" t="s">
        <v>14321</v>
      </c>
      <c r="B1437" t="s">
        <v>13747</v>
      </c>
      <c r="C1437" s="5" t="str">
        <f t="shared" si="66"/>
        <v>Any</v>
      </c>
      <c r="D1437" t="s">
        <v>12038</v>
      </c>
      <c r="E1437" s="5" t="str">
        <f t="shared" si="67"/>
        <v>Wh-C</v>
      </c>
      <c r="G1437" s="4">
        <v>0</v>
      </c>
      <c r="H1437" s="4">
        <v>143</v>
      </c>
      <c r="I1437" s="3">
        <v>107.94</v>
      </c>
      <c r="J1437" t="s">
        <v>12049</v>
      </c>
      <c r="K1437" t="str">
        <f t="shared" si="68"/>
        <v>Low Stock - Reorder</v>
      </c>
    </row>
    <row r="1438" spans="1:11" x14ac:dyDescent="0.3">
      <c r="A1438" t="s">
        <v>14322</v>
      </c>
      <c r="B1438" t="s">
        <v>12281</v>
      </c>
      <c r="C1438" s="5" t="str">
        <f t="shared" si="66"/>
        <v>Natural</v>
      </c>
      <c r="D1438" t="s">
        <v>12034</v>
      </c>
      <c r="E1438" s="5" t="str">
        <f t="shared" si="67"/>
        <v>Wh-B</v>
      </c>
      <c r="G1438" s="4">
        <v>0</v>
      </c>
      <c r="H1438" s="4">
        <v>72</v>
      </c>
      <c r="I1438" s="3">
        <v>139.58000000000001</v>
      </c>
      <c r="J1438" t="s">
        <v>12189</v>
      </c>
      <c r="K1438" t="str">
        <f t="shared" si="68"/>
        <v>Low Stock - Reorder</v>
      </c>
    </row>
    <row r="1439" spans="1:11" x14ac:dyDescent="0.3">
      <c r="A1439" t="s">
        <v>14323</v>
      </c>
      <c r="B1439" t="s">
        <v>14324</v>
      </c>
      <c r="C1439" s="5" t="str">
        <f t="shared" si="66"/>
        <v>Affect</v>
      </c>
      <c r="D1439" t="s">
        <v>12060</v>
      </c>
      <c r="E1439" s="5" t="str">
        <f t="shared" si="67"/>
        <v>Wh-A</v>
      </c>
      <c r="G1439" s="4">
        <v>0</v>
      </c>
      <c r="H1439" s="4">
        <v>66</v>
      </c>
      <c r="I1439" s="3">
        <v>217.16</v>
      </c>
      <c r="J1439" t="s">
        <v>12415</v>
      </c>
      <c r="K1439" t="str">
        <f t="shared" si="68"/>
        <v>Low Stock - Reorder</v>
      </c>
    </row>
    <row r="1440" spans="1:11" x14ac:dyDescent="0.3">
      <c r="A1440" t="s">
        <v>14325</v>
      </c>
      <c r="B1440" t="s">
        <v>12315</v>
      </c>
      <c r="C1440" s="5" t="str">
        <f t="shared" si="66"/>
        <v>Approach</v>
      </c>
      <c r="D1440" t="s">
        <v>12038</v>
      </c>
      <c r="E1440" s="5" t="str">
        <f t="shared" si="67"/>
        <v>Wh-C</v>
      </c>
      <c r="F1440">
        <v>642</v>
      </c>
      <c r="G1440" s="4">
        <v>642</v>
      </c>
      <c r="H1440" s="4">
        <v>60</v>
      </c>
      <c r="I1440" s="3">
        <v>97.62</v>
      </c>
      <c r="J1440" t="s">
        <v>12135</v>
      </c>
      <c r="K1440" t="str">
        <f t="shared" si="68"/>
        <v>Healthy Stock</v>
      </c>
    </row>
    <row r="1441" spans="1:11" x14ac:dyDescent="0.3">
      <c r="A1441" t="s">
        <v>14326</v>
      </c>
      <c r="B1441" t="s">
        <v>12398</v>
      </c>
      <c r="C1441" s="5" t="str">
        <f t="shared" si="66"/>
        <v>Later</v>
      </c>
      <c r="D1441" t="s">
        <v>12060</v>
      </c>
      <c r="E1441" s="5" t="str">
        <f t="shared" si="67"/>
        <v>Wh-A</v>
      </c>
      <c r="G1441" s="4">
        <v>0</v>
      </c>
      <c r="H1441" s="4">
        <v>117</v>
      </c>
      <c r="I1441" s="3">
        <v>461.46</v>
      </c>
      <c r="J1441" t="s">
        <v>12756</v>
      </c>
      <c r="K1441" t="str">
        <f t="shared" si="68"/>
        <v>Low Stock - Reorder</v>
      </c>
    </row>
    <row r="1442" spans="1:11" x14ac:dyDescent="0.3">
      <c r="A1442" t="s">
        <v>14327</v>
      </c>
      <c r="B1442" t="s">
        <v>14328</v>
      </c>
      <c r="C1442" s="5" t="str">
        <f t="shared" si="66"/>
        <v>Plant</v>
      </c>
      <c r="D1442" t="s">
        <v>12060</v>
      </c>
      <c r="E1442" s="5" t="str">
        <f t="shared" si="67"/>
        <v>Wh-A</v>
      </c>
      <c r="F1442">
        <v>575</v>
      </c>
      <c r="G1442" s="4">
        <v>575</v>
      </c>
      <c r="H1442" s="4">
        <v>171</v>
      </c>
      <c r="I1442" s="3">
        <v>315.04000000000002</v>
      </c>
      <c r="J1442" t="s">
        <v>12159</v>
      </c>
      <c r="K1442" t="str">
        <f t="shared" si="68"/>
        <v>Healthy Stock</v>
      </c>
    </row>
    <row r="1443" spans="1:11" x14ac:dyDescent="0.3">
      <c r="A1443" t="s">
        <v>14329</v>
      </c>
      <c r="B1443" t="s">
        <v>13707</v>
      </c>
      <c r="C1443" s="5" t="str">
        <f t="shared" si="66"/>
        <v>Bring</v>
      </c>
      <c r="D1443" t="s">
        <v>12038</v>
      </c>
      <c r="E1443" s="5" t="str">
        <f t="shared" si="67"/>
        <v>Wh-C</v>
      </c>
      <c r="G1443" s="4">
        <v>0</v>
      </c>
      <c r="H1443" s="4">
        <v>187</v>
      </c>
      <c r="I1443" s="3">
        <v>370.64</v>
      </c>
      <c r="J1443" t="s">
        <v>12207</v>
      </c>
      <c r="K1443" t="str">
        <f t="shared" si="68"/>
        <v>Low Stock - Reorder</v>
      </c>
    </row>
    <row r="1444" spans="1:11" x14ac:dyDescent="0.3">
      <c r="A1444" t="s">
        <v>14330</v>
      </c>
      <c r="B1444" t="s">
        <v>12573</v>
      </c>
      <c r="C1444" s="5" t="str">
        <f t="shared" si="66"/>
        <v>Some</v>
      </c>
      <c r="D1444" t="s">
        <v>12038</v>
      </c>
      <c r="E1444" s="5" t="str">
        <f t="shared" si="67"/>
        <v>Wh-C</v>
      </c>
      <c r="F1444">
        <v>43</v>
      </c>
      <c r="G1444" s="4">
        <v>43</v>
      </c>
      <c r="H1444" s="4">
        <v>197</v>
      </c>
      <c r="I1444" s="3">
        <v>435.03</v>
      </c>
      <c r="J1444" t="s">
        <v>12332</v>
      </c>
      <c r="K1444" t="str">
        <f t="shared" si="68"/>
        <v>Low Stock - Reorder</v>
      </c>
    </row>
    <row r="1445" spans="1:11" x14ac:dyDescent="0.3">
      <c r="A1445" t="s">
        <v>14331</v>
      </c>
      <c r="B1445" t="s">
        <v>12991</v>
      </c>
      <c r="C1445" s="5" t="str">
        <f t="shared" si="66"/>
        <v>Lot</v>
      </c>
      <c r="D1445" t="s">
        <v>12034</v>
      </c>
      <c r="E1445" s="5" t="str">
        <f t="shared" si="67"/>
        <v>Wh-B</v>
      </c>
      <c r="G1445" s="4">
        <v>0</v>
      </c>
      <c r="H1445" s="4">
        <v>138</v>
      </c>
      <c r="I1445" s="3">
        <v>368.83</v>
      </c>
      <c r="J1445" t="s">
        <v>12156</v>
      </c>
      <c r="K1445" t="str">
        <f t="shared" si="68"/>
        <v>Low Stock - Reorder</v>
      </c>
    </row>
    <row r="1446" spans="1:11" x14ac:dyDescent="0.3">
      <c r="A1446" t="s">
        <v>14332</v>
      </c>
      <c r="B1446" t="s">
        <v>12908</v>
      </c>
      <c r="C1446" s="5" t="str">
        <f t="shared" si="66"/>
        <v>With</v>
      </c>
      <c r="D1446" t="s">
        <v>12042</v>
      </c>
      <c r="E1446" s="5" t="str">
        <f t="shared" si="67"/>
        <v>Wh-A</v>
      </c>
      <c r="F1446">
        <v>672</v>
      </c>
      <c r="G1446" s="4">
        <v>672</v>
      </c>
      <c r="H1446" s="4">
        <v>55</v>
      </c>
      <c r="I1446" s="3">
        <v>414.98</v>
      </c>
      <c r="J1446" t="s">
        <v>12215</v>
      </c>
      <c r="K1446" t="str">
        <f t="shared" si="68"/>
        <v>Healthy Stock</v>
      </c>
    </row>
    <row r="1447" spans="1:11" x14ac:dyDescent="0.3">
      <c r="A1447" t="s">
        <v>14333</v>
      </c>
      <c r="B1447" t="s">
        <v>13260</v>
      </c>
      <c r="C1447" s="5" t="str">
        <f t="shared" si="66"/>
        <v>Bank</v>
      </c>
      <c r="D1447" t="s">
        <v>12060</v>
      </c>
      <c r="E1447" s="5" t="str">
        <f t="shared" si="67"/>
        <v>Wh-A</v>
      </c>
      <c r="G1447" s="4">
        <v>0</v>
      </c>
      <c r="H1447" s="4">
        <v>55</v>
      </c>
      <c r="I1447" s="3">
        <v>44.77</v>
      </c>
      <c r="J1447" t="s">
        <v>12114</v>
      </c>
      <c r="K1447" t="str">
        <f t="shared" si="68"/>
        <v>Low Stock - Reorder</v>
      </c>
    </row>
    <row r="1448" spans="1:11" x14ac:dyDescent="0.3">
      <c r="A1448" t="s">
        <v>14334</v>
      </c>
      <c r="B1448" t="s">
        <v>13909</v>
      </c>
      <c r="C1448" s="5" t="str">
        <f t="shared" si="66"/>
        <v>Against</v>
      </c>
      <c r="D1448" t="s">
        <v>12038</v>
      </c>
      <c r="E1448" s="5" t="str">
        <f t="shared" si="67"/>
        <v>Wh-C</v>
      </c>
      <c r="F1448">
        <v>884</v>
      </c>
      <c r="G1448" s="4">
        <v>884</v>
      </c>
      <c r="H1448" s="4">
        <v>132</v>
      </c>
      <c r="I1448" s="3">
        <v>225.95</v>
      </c>
      <c r="J1448" t="s">
        <v>12097</v>
      </c>
      <c r="K1448" t="str">
        <f t="shared" si="68"/>
        <v>Healthy Stock</v>
      </c>
    </row>
    <row r="1449" spans="1:11" x14ac:dyDescent="0.3">
      <c r="A1449" t="s">
        <v>14335</v>
      </c>
      <c r="B1449" t="s">
        <v>12908</v>
      </c>
      <c r="C1449" s="5" t="str">
        <f t="shared" si="66"/>
        <v>With</v>
      </c>
      <c r="D1449" t="s">
        <v>12034</v>
      </c>
      <c r="E1449" s="5" t="str">
        <f t="shared" si="67"/>
        <v>Wh-B</v>
      </c>
      <c r="F1449">
        <v>673</v>
      </c>
      <c r="G1449" s="4">
        <v>673</v>
      </c>
      <c r="H1449" s="4">
        <v>134</v>
      </c>
      <c r="I1449" s="3">
        <v>175.2</v>
      </c>
      <c r="J1449" t="s">
        <v>12049</v>
      </c>
      <c r="K1449" t="str">
        <f t="shared" si="68"/>
        <v>Healthy Stock</v>
      </c>
    </row>
    <row r="1450" spans="1:11" x14ac:dyDescent="0.3">
      <c r="A1450" t="s">
        <v>14336</v>
      </c>
      <c r="B1450" t="s">
        <v>12608</v>
      </c>
      <c r="C1450" s="5" t="str">
        <f t="shared" si="66"/>
        <v>Window</v>
      </c>
      <c r="D1450" t="s">
        <v>12038</v>
      </c>
      <c r="E1450" s="5" t="str">
        <f t="shared" si="67"/>
        <v>Wh-C</v>
      </c>
      <c r="G1450" s="4">
        <v>0</v>
      </c>
      <c r="H1450" s="4">
        <v>178</v>
      </c>
      <c r="I1450" s="3">
        <v>17.12</v>
      </c>
      <c r="J1450" t="s">
        <v>12138</v>
      </c>
      <c r="K1450" t="str">
        <f t="shared" si="68"/>
        <v>Low Stock - Reorder</v>
      </c>
    </row>
    <row r="1451" spans="1:11" x14ac:dyDescent="0.3">
      <c r="A1451" t="s">
        <v>14337</v>
      </c>
      <c r="B1451" t="s">
        <v>12521</v>
      </c>
      <c r="C1451" s="5" t="str">
        <f t="shared" si="66"/>
        <v>Speak</v>
      </c>
      <c r="D1451" t="s">
        <v>12038</v>
      </c>
      <c r="E1451" s="5" t="str">
        <f t="shared" si="67"/>
        <v>Wh-C</v>
      </c>
      <c r="F1451">
        <v>434</v>
      </c>
      <c r="G1451" s="4">
        <v>434</v>
      </c>
      <c r="H1451" s="4">
        <v>50</v>
      </c>
      <c r="I1451" s="3">
        <v>56.45</v>
      </c>
      <c r="J1451" t="s">
        <v>12138</v>
      </c>
      <c r="K1451" t="str">
        <f t="shared" si="68"/>
        <v>Healthy Stock</v>
      </c>
    </row>
    <row r="1452" spans="1:11" x14ac:dyDescent="0.3">
      <c r="A1452" t="s">
        <v>14338</v>
      </c>
      <c r="B1452" t="s">
        <v>12749</v>
      </c>
      <c r="C1452" s="5" t="str">
        <f t="shared" si="66"/>
        <v>Itself</v>
      </c>
      <c r="D1452" t="s">
        <v>12060</v>
      </c>
      <c r="E1452" s="5" t="str">
        <f t="shared" si="67"/>
        <v>Wh-A</v>
      </c>
      <c r="F1452">
        <v>130</v>
      </c>
      <c r="G1452" s="4">
        <v>130</v>
      </c>
      <c r="H1452" s="4">
        <v>147</v>
      </c>
      <c r="I1452" s="3">
        <v>429.31</v>
      </c>
      <c r="J1452" t="s">
        <v>12207</v>
      </c>
      <c r="K1452" t="str">
        <f t="shared" si="68"/>
        <v>Low Stock - Reorder</v>
      </c>
    </row>
    <row r="1453" spans="1:11" x14ac:dyDescent="0.3">
      <c r="A1453" t="s">
        <v>14339</v>
      </c>
      <c r="B1453" t="s">
        <v>12327</v>
      </c>
      <c r="C1453" s="5" t="str">
        <f t="shared" si="66"/>
        <v>See</v>
      </c>
      <c r="D1453" t="s">
        <v>12034</v>
      </c>
      <c r="E1453" s="5" t="str">
        <f t="shared" si="67"/>
        <v>Wh-B</v>
      </c>
      <c r="G1453" s="4">
        <v>0</v>
      </c>
      <c r="H1453" s="4">
        <v>173</v>
      </c>
      <c r="I1453" s="3">
        <v>340.8</v>
      </c>
      <c r="J1453" t="s">
        <v>12844</v>
      </c>
      <c r="K1453" t="str">
        <f t="shared" si="68"/>
        <v>Low Stock - Reorder</v>
      </c>
    </row>
    <row r="1454" spans="1:11" x14ac:dyDescent="0.3">
      <c r="A1454" t="s">
        <v>14340</v>
      </c>
      <c r="B1454" t="s">
        <v>13180</v>
      </c>
      <c r="C1454" s="5" t="str">
        <f t="shared" si="66"/>
        <v>Fight</v>
      </c>
      <c r="D1454" t="s">
        <v>12034</v>
      </c>
      <c r="E1454" s="5" t="str">
        <f t="shared" si="67"/>
        <v>Wh-B</v>
      </c>
      <c r="G1454" s="4">
        <v>0</v>
      </c>
      <c r="H1454" s="4">
        <v>79</v>
      </c>
      <c r="I1454" s="3">
        <v>288.22000000000003</v>
      </c>
      <c r="J1454" t="s">
        <v>12439</v>
      </c>
      <c r="K1454" t="str">
        <f t="shared" si="68"/>
        <v>Low Stock - Reorder</v>
      </c>
    </row>
    <row r="1455" spans="1:11" x14ac:dyDescent="0.3">
      <c r="A1455" t="s">
        <v>14341</v>
      </c>
      <c r="B1455" t="s">
        <v>13481</v>
      </c>
      <c r="C1455" s="5" t="str">
        <f t="shared" si="66"/>
        <v>Role</v>
      </c>
      <c r="D1455" t="s">
        <v>12042</v>
      </c>
      <c r="E1455" s="5" t="str">
        <f t="shared" si="67"/>
        <v>Wh-A</v>
      </c>
      <c r="G1455" s="4">
        <v>0</v>
      </c>
      <c r="H1455" s="4">
        <v>85</v>
      </c>
      <c r="I1455" s="3">
        <v>157.59</v>
      </c>
      <c r="J1455" t="s">
        <v>12207</v>
      </c>
      <c r="K1455" t="str">
        <f t="shared" si="68"/>
        <v>Low Stock - Reorder</v>
      </c>
    </row>
    <row r="1456" spans="1:11" x14ac:dyDescent="0.3">
      <c r="A1456" t="s">
        <v>14342</v>
      </c>
      <c r="B1456" t="s">
        <v>12759</v>
      </c>
      <c r="C1456" s="5" t="str">
        <f t="shared" si="66"/>
        <v>Factor</v>
      </c>
      <c r="D1456" t="s">
        <v>12042</v>
      </c>
      <c r="E1456" s="5" t="str">
        <f t="shared" si="67"/>
        <v>Wh-A</v>
      </c>
      <c r="G1456" s="4">
        <v>0</v>
      </c>
      <c r="H1456" s="4">
        <v>171</v>
      </c>
      <c r="I1456" s="3">
        <v>346.1</v>
      </c>
      <c r="J1456" t="s">
        <v>12310</v>
      </c>
      <c r="K1456" t="str">
        <f t="shared" si="68"/>
        <v>Low Stock - Reorder</v>
      </c>
    </row>
    <row r="1457" spans="1:11" x14ac:dyDescent="0.3">
      <c r="A1457" t="s">
        <v>14343</v>
      </c>
      <c r="B1457" t="s">
        <v>12082</v>
      </c>
      <c r="C1457" s="5" t="str">
        <f t="shared" si="66"/>
        <v>Speech</v>
      </c>
      <c r="D1457" t="s">
        <v>12038</v>
      </c>
      <c r="E1457" s="5" t="str">
        <f t="shared" si="67"/>
        <v>Wh-C</v>
      </c>
      <c r="G1457" s="4">
        <v>0</v>
      </c>
      <c r="H1457" s="4">
        <v>174</v>
      </c>
      <c r="I1457" s="3">
        <v>147.97999999999999</v>
      </c>
      <c r="J1457" t="s">
        <v>12080</v>
      </c>
      <c r="K1457" t="str">
        <f t="shared" si="68"/>
        <v>Low Stock - Reorder</v>
      </c>
    </row>
    <row r="1458" spans="1:11" x14ac:dyDescent="0.3">
      <c r="A1458" t="s">
        <v>14344</v>
      </c>
      <c r="B1458" t="s">
        <v>13158</v>
      </c>
      <c r="C1458" s="5" t="str">
        <f t="shared" si="66"/>
        <v>Arm</v>
      </c>
      <c r="D1458" t="s">
        <v>12034</v>
      </c>
      <c r="E1458" s="5" t="str">
        <f t="shared" si="67"/>
        <v>Wh-B</v>
      </c>
      <c r="F1458">
        <v>975</v>
      </c>
      <c r="G1458" s="4">
        <v>975</v>
      </c>
      <c r="H1458" s="4">
        <v>186</v>
      </c>
      <c r="I1458" s="3">
        <v>110.25</v>
      </c>
      <c r="J1458" t="s">
        <v>12083</v>
      </c>
      <c r="K1458" t="str">
        <f t="shared" si="68"/>
        <v>Healthy Stock</v>
      </c>
    </row>
    <row r="1459" spans="1:11" x14ac:dyDescent="0.3">
      <c r="A1459" t="s">
        <v>14345</v>
      </c>
      <c r="B1459" t="s">
        <v>14083</v>
      </c>
      <c r="C1459" s="5" t="str">
        <f t="shared" si="66"/>
        <v>Line</v>
      </c>
      <c r="D1459" t="s">
        <v>12034</v>
      </c>
      <c r="E1459" s="5" t="str">
        <f t="shared" si="67"/>
        <v>Wh-B</v>
      </c>
      <c r="F1459">
        <v>685</v>
      </c>
      <c r="G1459" s="4">
        <v>685</v>
      </c>
      <c r="H1459" s="4">
        <v>74</v>
      </c>
      <c r="I1459" s="3">
        <v>430.03</v>
      </c>
      <c r="J1459" t="s">
        <v>12174</v>
      </c>
      <c r="K1459" t="str">
        <f t="shared" si="68"/>
        <v>Healthy Stock</v>
      </c>
    </row>
    <row r="1460" spans="1:11" x14ac:dyDescent="0.3">
      <c r="A1460" t="s">
        <v>14346</v>
      </c>
      <c r="B1460" t="s">
        <v>13481</v>
      </c>
      <c r="C1460" s="5" t="str">
        <f t="shared" si="66"/>
        <v>Role</v>
      </c>
      <c r="D1460" t="s">
        <v>12060</v>
      </c>
      <c r="E1460" s="5" t="str">
        <f t="shared" si="67"/>
        <v>Wh-A</v>
      </c>
      <c r="G1460" s="4">
        <v>0</v>
      </c>
      <c r="H1460" s="4">
        <v>113</v>
      </c>
      <c r="I1460" s="3">
        <v>137.18</v>
      </c>
      <c r="J1460" t="s">
        <v>12470</v>
      </c>
      <c r="K1460" t="str">
        <f t="shared" si="68"/>
        <v>Low Stock - Reorder</v>
      </c>
    </row>
    <row r="1461" spans="1:11" x14ac:dyDescent="0.3">
      <c r="A1461" t="s">
        <v>14347</v>
      </c>
      <c r="B1461" t="s">
        <v>14348</v>
      </c>
      <c r="C1461" s="5" t="str">
        <f t="shared" si="66"/>
        <v>Them</v>
      </c>
      <c r="D1461" t="s">
        <v>12038</v>
      </c>
      <c r="E1461" s="5" t="str">
        <f t="shared" si="67"/>
        <v>Wh-C</v>
      </c>
      <c r="F1461">
        <v>642</v>
      </c>
      <c r="G1461" s="4">
        <v>642</v>
      </c>
      <c r="H1461" s="4">
        <v>179</v>
      </c>
      <c r="I1461" s="3">
        <v>12.11</v>
      </c>
      <c r="J1461" t="s">
        <v>12254</v>
      </c>
      <c r="K1461" t="str">
        <f t="shared" si="68"/>
        <v>Healthy Stock</v>
      </c>
    </row>
    <row r="1462" spans="1:11" x14ac:dyDescent="0.3">
      <c r="A1462" t="s">
        <v>14349</v>
      </c>
      <c r="B1462" t="s">
        <v>14350</v>
      </c>
      <c r="C1462" s="5" t="str">
        <f t="shared" si="66"/>
        <v>Pressure</v>
      </c>
      <c r="D1462" t="s">
        <v>12034</v>
      </c>
      <c r="E1462" s="5" t="str">
        <f t="shared" si="67"/>
        <v>Wh-B</v>
      </c>
      <c r="F1462">
        <v>46</v>
      </c>
      <c r="G1462" s="4">
        <v>46</v>
      </c>
      <c r="H1462" s="4">
        <v>90</v>
      </c>
      <c r="I1462" s="3">
        <v>101.4</v>
      </c>
      <c r="J1462" t="s">
        <v>12162</v>
      </c>
      <c r="K1462" t="str">
        <f t="shared" si="68"/>
        <v>Low Stock - Reorder</v>
      </c>
    </row>
    <row r="1463" spans="1:11" x14ac:dyDescent="0.3">
      <c r="A1463" t="s">
        <v>14351</v>
      </c>
      <c r="B1463" t="s">
        <v>13769</v>
      </c>
      <c r="C1463" s="5" t="str">
        <f t="shared" si="66"/>
        <v>Serious</v>
      </c>
      <c r="D1463" t="s">
        <v>12042</v>
      </c>
      <c r="E1463" s="5" t="str">
        <f t="shared" si="67"/>
        <v>Wh-A</v>
      </c>
      <c r="G1463" s="4">
        <v>0</v>
      </c>
      <c r="H1463" s="4">
        <v>166</v>
      </c>
      <c r="I1463" s="3">
        <v>128.35</v>
      </c>
      <c r="J1463" t="s">
        <v>12077</v>
      </c>
      <c r="K1463" t="str">
        <f t="shared" si="68"/>
        <v>Low Stock - Reorder</v>
      </c>
    </row>
    <row r="1464" spans="1:11" x14ac:dyDescent="0.3">
      <c r="A1464" t="s">
        <v>14352</v>
      </c>
      <c r="B1464" t="s">
        <v>13741</v>
      </c>
      <c r="C1464" s="5" t="str">
        <f t="shared" si="66"/>
        <v>Several</v>
      </c>
      <c r="D1464" t="s">
        <v>12042</v>
      </c>
      <c r="E1464" s="5" t="str">
        <f t="shared" si="67"/>
        <v>Wh-A</v>
      </c>
      <c r="F1464">
        <v>568</v>
      </c>
      <c r="G1464" s="4">
        <v>568</v>
      </c>
      <c r="H1464" s="4">
        <v>178</v>
      </c>
      <c r="I1464" s="3">
        <v>425.24</v>
      </c>
      <c r="J1464" t="s">
        <v>12973</v>
      </c>
      <c r="K1464" t="str">
        <f t="shared" si="68"/>
        <v>Healthy Stock</v>
      </c>
    </row>
    <row r="1465" spans="1:11" x14ac:dyDescent="0.3">
      <c r="A1465" t="s">
        <v>14353</v>
      </c>
      <c r="B1465" t="s">
        <v>13614</v>
      </c>
      <c r="C1465" s="5" t="str">
        <f t="shared" si="66"/>
        <v>Short</v>
      </c>
      <c r="D1465" t="s">
        <v>12038</v>
      </c>
      <c r="E1465" s="5" t="str">
        <f t="shared" si="67"/>
        <v>Wh-C</v>
      </c>
      <c r="G1465" s="4">
        <v>0</v>
      </c>
      <c r="H1465" s="4">
        <v>142</v>
      </c>
      <c r="I1465" s="3">
        <v>365.2</v>
      </c>
      <c r="J1465" t="s">
        <v>12100</v>
      </c>
      <c r="K1465" t="str">
        <f t="shared" si="68"/>
        <v>Low Stock - Reorder</v>
      </c>
    </row>
    <row r="1466" spans="1:11" x14ac:dyDescent="0.3">
      <c r="A1466" t="s">
        <v>14354</v>
      </c>
      <c r="B1466" t="s">
        <v>13162</v>
      </c>
      <c r="C1466" s="5" t="str">
        <f t="shared" si="66"/>
        <v>Field</v>
      </c>
      <c r="D1466" t="s">
        <v>12034</v>
      </c>
      <c r="E1466" s="5" t="str">
        <f t="shared" si="67"/>
        <v>Wh-B</v>
      </c>
      <c r="G1466" s="4">
        <v>0</v>
      </c>
      <c r="H1466" s="4">
        <v>192</v>
      </c>
      <c r="I1466" s="3">
        <v>165.27</v>
      </c>
      <c r="J1466" t="s">
        <v>12080</v>
      </c>
      <c r="K1466" t="str">
        <f t="shared" si="68"/>
        <v>Low Stock - Reorder</v>
      </c>
    </row>
    <row r="1467" spans="1:11" x14ac:dyDescent="0.3">
      <c r="A1467" t="s">
        <v>14355</v>
      </c>
      <c r="B1467" t="s">
        <v>13806</v>
      </c>
      <c r="C1467" s="5" t="str">
        <f t="shared" si="66"/>
        <v>Successful</v>
      </c>
      <c r="D1467" t="s">
        <v>12038</v>
      </c>
      <c r="E1467" s="5" t="str">
        <f t="shared" si="67"/>
        <v>Wh-C</v>
      </c>
      <c r="G1467" s="4">
        <v>0</v>
      </c>
      <c r="H1467" s="4">
        <v>148</v>
      </c>
      <c r="I1467" s="3">
        <v>137.35</v>
      </c>
      <c r="J1467" t="s">
        <v>12142</v>
      </c>
      <c r="K1467" t="str">
        <f t="shared" si="68"/>
        <v>Low Stock - Reorder</v>
      </c>
    </row>
    <row r="1468" spans="1:11" x14ac:dyDescent="0.3">
      <c r="A1468" t="s">
        <v>14356</v>
      </c>
      <c r="B1468" t="s">
        <v>14357</v>
      </c>
      <c r="C1468" s="5" t="str">
        <f t="shared" si="66"/>
        <v>Six</v>
      </c>
      <c r="D1468" t="s">
        <v>12042</v>
      </c>
      <c r="E1468" s="5" t="str">
        <f t="shared" si="67"/>
        <v>Wh-A</v>
      </c>
      <c r="F1468">
        <v>537</v>
      </c>
      <c r="G1468" s="4">
        <v>537</v>
      </c>
      <c r="H1468" s="4">
        <v>152</v>
      </c>
      <c r="I1468" s="3">
        <v>158.38999999999999</v>
      </c>
      <c r="J1468" t="s">
        <v>12159</v>
      </c>
      <c r="K1468" t="str">
        <f t="shared" si="68"/>
        <v>Healthy Stock</v>
      </c>
    </row>
    <row r="1469" spans="1:11" x14ac:dyDescent="0.3">
      <c r="A1469" t="s">
        <v>14358</v>
      </c>
      <c r="B1469" t="s">
        <v>13192</v>
      </c>
      <c r="C1469" s="5" t="str">
        <f t="shared" si="66"/>
        <v>Employee</v>
      </c>
      <c r="D1469" t="s">
        <v>12042</v>
      </c>
      <c r="E1469" s="5" t="str">
        <f t="shared" si="67"/>
        <v>Wh-A</v>
      </c>
      <c r="F1469">
        <v>114</v>
      </c>
      <c r="G1469" s="4">
        <v>114</v>
      </c>
      <c r="H1469" s="4">
        <v>61</v>
      </c>
      <c r="I1469" s="3">
        <v>30.38</v>
      </c>
      <c r="J1469" t="s">
        <v>12464</v>
      </c>
      <c r="K1469" t="str">
        <f t="shared" si="68"/>
        <v>Healthy Stock</v>
      </c>
    </row>
    <row r="1470" spans="1:11" x14ac:dyDescent="0.3">
      <c r="A1470" t="s">
        <v>14359</v>
      </c>
      <c r="B1470" t="s">
        <v>13278</v>
      </c>
      <c r="C1470" s="5" t="str">
        <f t="shared" si="66"/>
        <v>Prevent</v>
      </c>
      <c r="D1470" t="s">
        <v>12038</v>
      </c>
      <c r="E1470" s="5" t="str">
        <f t="shared" si="67"/>
        <v>Wh-C</v>
      </c>
      <c r="G1470" s="4">
        <v>0</v>
      </c>
      <c r="H1470" s="4">
        <v>153</v>
      </c>
      <c r="I1470" s="3">
        <v>322.33</v>
      </c>
      <c r="J1470" t="s">
        <v>12519</v>
      </c>
      <c r="K1470" t="str">
        <f t="shared" si="68"/>
        <v>Low Stock - Reorder</v>
      </c>
    </row>
    <row r="1471" spans="1:11" x14ac:dyDescent="0.3">
      <c r="A1471" t="s">
        <v>14360</v>
      </c>
      <c r="B1471" t="s">
        <v>13107</v>
      </c>
      <c r="C1471" s="5" t="str">
        <f t="shared" si="66"/>
        <v>Hair</v>
      </c>
      <c r="D1471" t="s">
        <v>12034</v>
      </c>
      <c r="E1471" s="5" t="str">
        <f t="shared" si="67"/>
        <v>Wh-B</v>
      </c>
      <c r="G1471" s="4">
        <v>0</v>
      </c>
      <c r="H1471" s="4">
        <v>163</v>
      </c>
      <c r="I1471" s="3">
        <v>312.74</v>
      </c>
      <c r="J1471" t="s">
        <v>12100</v>
      </c>
      <c r="K1471" t="str">
        <f t="shared" si="68"/>
        <v>Low Stock - Reorder</v>
      </c>
    </row>
    <row r="1472" spans="1:11" x14ac:dyDescent="0.3">
      <c r="A1472" t="s">
        <v>14361</v>
      </c>
      <c r="B1472" t="s">
        <v>12187</v>
      </c>
      <c r="C1472" s="5" t="str">
        <f t="shared" si="66"/>
        <v>House</v>
      </c>
      <c r="D1472" t="s">
        <v>12034</v>
      </c>
      <c r="E1472" s="5" t="str">
        <f t="shared" si="67"/>
        <v>Wh-B</v>
      </c>
      <c r="G1472" s="4">
        <v>0</v>
      </c>
      <c r="H1472" s="4">
        <v>180</v>
      </c>
      <c r="I1472" s="3">
        <v>146.65</v>
      </c>
      <c r="J1472" t="s">
        <v>12470</v>
      </c>
      <c r="K1472" t="str">
        <f t="shared" si="68"/>
        <v>Low Stock - Reorder</v>
      </c>
    </row>
    <row r="1473" spans="1:11" x14ac:dyDescent="0.3">
      <c r="A1473" t="s">
        <v>14362</v>
      </c>
      <c r="B1473" t="s">
        <v>12265</v>
      </c>
      <c r="C1473" s="5" t="str">
        <f t="shared" si="66"/>
        <v>And</v>
      </c>
      <c r="D1473" t="s">
        <v>12060</v>
      </c>
      <c r="E1473" s="5" t="str">
        <f t="shared" si="67"/>
        <v>Wh-A</v>
      </c>
      <c r="F1473">
        <v>293</v>
      </c>
      <c r="G1473" s="4">
        <v>293</v>
      </c>
      <c r="H1473" s="4">
        <v>129</v>
      </c>
      <c r="I1473" s="3">
        <v>189.08</v>
      </c>
      <c r="J1473" t="s">
        <v>12352</v>
      </c>
      <c r="K1473" t="str">
        <f t="shared" si="68"/>
        <v>Healthy Stock</v>
      </c>
    </row>
    <row r="1474" spans="1:11" x14ac:dyDescent="0.3">
      <c r="A1474" t="s">
        <v>14363</v>
      </c>
      <c r="B1474" t="s">
        <v>13387</v>
      </c>
      <c r="C1474" s="5" t="str">
        <f t="shared" ref="C1474:C1501" si="69">PROPER(TRIM(B1474))</f>
        <v>Risk</v>
      </c>
      <c r="D1474" t="s">
        <v>12042</v>
      </c>
      <c r="E1474" s="5" t="str">
        <f t="shared" ref="E1474:E1501" si="70">PROPER(TRIM(D1474))</f>
        <v>Wh-A</v>
      </c>
      <c r="F1474">
        <v>217</v>
      </c>
      <c r="G1474" s="4">
        <v>217</v>
      </c>
      <c r="H1474" s="4">
        <v>173</v>
      </c>
      <c r="I1474" s="3">
        <v>24.98</v>
      </c>
      <c r="J1474" t="s">
        <v>12194</v>
      </c>
      <c r="K1474" t="str">
        <f t="shared" ref="K1474:K1501" si="71">IF(OR(ISBLANK(G1474), G1474&lt;=H1474), "Low Stock - Reorder", "Healthy Stock")</f>
        <v>Healthy Stock</v>
      </c>
    </row>
    <row r="1475" spans="1:11" x14ac:dyDescent="0.3">
      <c r="A1475" t="s">
        <v>14364</v>
      </c>
      <c r="B1475" t="s">
        <v>14266</v>
      </c>
      <c r="C1475" s="5" t="str">
        <f t="shared" si="69"/>
        <v>Statement</v>
      </c>
      <c r="D1475" t="s">
        <v>12038</v>
      </c>
      <c r="E1475" s="5" t="str">
        <f t="shared" si="70"/>
        <v>Wh-C</v>
      </c>
      <c r="F1475">
        <v>664</v>
      </c>
      <c r="G1475" s="4">
        <v>664</v>
      </c>
      <c r="H1475" s="4">
        <v>66</v>
      </c>
      <c r="I1475" s="3">
        <v>263.67</v>
      </c>
      <c r="J1475" t="s">
        <v>12225</v>
      </c>
      <c r="K1475" t="str">
        <f t="shared" si="71"/>
        <v>Healthy Stock</v>
      </c>
    </row>
    <row r="1476" spans="1:11" x14ac:dyDescent="0.3">
      <c r="A1476" t="s">
        <v>14365</v>
      </c>
      <c r="B1476" t="s">
        <v>13019</v>
      </c>
      <c r="C1476" s="5" t="str">
        <f t="shared" si="69"/>
        <v>Consumer</v>
      </c>
      <c r="D1476" t="s">
        <v>12042</v>
      </c>
      <c r="E1476" s="5" t="str">
        <f t="shared" si="70"/>
        <v>Wh-A</v>
      </c>
      <c r="F1476">
        <v>663</v>
      </c>
      <c r="G1476" s="4">
        <v>663</v>
      </c>
      <c r="H1476" s="4">
        <v>100</v>
      </c>
      <c r="I1476" s="3">
        <v>269.73</v>
      </c>
      <c r="J1476" t="s">
        <v>12083</v>
      </c>
      <c r="K1476" t="str">
        <f t="shared" si="71"/>
        <v>Healthy Stock</v>
      </c>
    </row>
    <row r="1477" spans="1:11" x14ac:dyDescent="0.3">
      <c r="A1477" t="s">
        <v>14366</v>
      </c>
      <c r="B1477" t="s">
        <v>12931</v>
      </c>
      <c r="C1477" s="5" t="str">
        <f t="shared" si="69"/>
        <v>Would</v>
      </c>
      <c r="D1477" t="s">
        <v>12038</v>
      </c>
      <c r="E1477" s="5" t="str">
        <f t="shared" si="70"/>
        <v>Wh-C</v>
      </c>
      <c r="G1477" s="4">
        <v>0</v>
      </c>
      <c r="H1477" s="4">
        <v>133</v>
      </c>
      <c r="I1477" s="3">
        <v>284.10000000000002</v>
      </c>
      <c r="J1477" t="s">
        <v>12310</v>
      </c>
      <c r="K1477" t="str">
        <f t="shared" si="71"/>
        <v>Low Stock - Reorder</v>
      </c>
    </row>
    <row r="1478" spans="1:11" x14ac:dyDescent="0.3">
      <c r="A1478" t="s">
        <v>14367</v>
      </c>
      <c r="B1478" t="s">
        <v>14368</v>
      </c>
      <c r="C1478" s="5" t="str">
        <f t="shared" si="69"/>
        <v>Police</v>
      </c>
      <c r="D1478" t="s">
        <v>12034</v>
      </c>
      <c r="E1478" s="5" t="str">
        <f t="shared" si="70"/>
        <v>Wh-B</v>
      </c>
      <c r="F1478">
        <v>588</v>
      </c>
      <c r="G1478" s="4">
        <v>588</v>
      </c>
      <c r="H1478" s="4">
        <v>98</v>
      </c>
      <c r="I1478" s="3">
        <v>126.84</v>
      </c>
      <c r="J1478" t="s">
        <v>12293</v>
      </c>
      <c r="K1478" t="str">
        <f t="shared" si="71"/>
        <v>Healthy Stock</v>
      </c>
    </row>
    <row r="1479" spans="1:11" x14ac:dyDescent="0.3">
      <c r="A1479" t="s">
        <v>14369</v>
      </c>
      <c r="B1479" t="s">
        <v>14085</v>
      </c>
      <c r="C1479" s="5" t="str">
        <f t="shared" si="69"/>
        <v>Picture</v>
      </c>
      <c r="D1479" t="s">
        <v>12034</v>
      </c>
      <c r="E1479" s="5" t="str">
        <f t="shared" si="70"/>
        <v>Wh-B</v>
      </c>
      <c r="F1479">
        <v>295</v>
      </c>
      <c r="G1479" s="4">
        <v>295</v>
      </c>
      <c r="H1479" s="4">
        <v>167</v>
      </c>
      <c r="I1479" s="3">
        <v>424.34</v>
      </c>
      <c r="J1479" t="s">
        <v>12298</v>
      </c>
      <c r="K1479" t="str">
        <f t="shared" si="71"/>
        <v>Healthy Stock</v>
      </c>
    </row>
    <row r="1480" spans="1:11" x14ac:dyDescent="0.3">
      <c r="A1480" t="s">
        <v>14370</v>
      </c>
      <c r="B1480" t="s">
        <v>12286</v>
      </c>
      <c r="C1480" s="5" t="str">
        <f t="shared" si="69"/>
        <v>Election</v>
      </c>
      <c r="D1480" t="s">
        <v>12060</v>
      </c>
      <c r="E1480" s="5" t="str">
        <f t="shared" si="70"/>
        <v>Wh-A</v>
      </c>
      <c r="F1480">
        <v>82</v>
      </c>
      <c r="G1480" s="4">
        <v>82</v>
      </c>
      <c r="H1480" s="4">
        <v>77</v>
      </c>
      <c r="I1480" s="3">
        <v>358.35</v>
      </c>
      <c r="J1480" t="s">
        <v>12973</v>
      </c>
      <c r="K1480" t="str">
        <f t="shared" si="71"/>
        <v>Healthy Stock</v>
      </c>
    </row>
    <row r="1481" spans="1:11" x14ac:dyDescent="0.3">
      <c r="A1481" t="s">
        <v>14371</v>
      </c>
      <c r="B1481" t="s">
        <v>12735</v>
      </c>
      <c r="C1481" s="5" t="str">
        <f t="shared" si="69"/>
        <v>When</v>
      </c>
      <c r="D1481" t="s">
        <v>12042</v>
      </c>
      <c r="E1481" s="5" t="str">
        <f t="shared" si="70"/>
        <v>Wh-A</v>
      </c>
      <c r="G1481" s="4">
        <v>0</v>
      </c>
      <c r="H1481" s="4">
        <v>125</v>
      </c>
      <c r="I1481" s="3">
        <v>470.71</v>
      </c>
      <c r="J1481" t="s">
        <v>12509</v>
      </c>
      <c r="K1481" t="str">
        <f t="shared" si="71"/>
        <v>Low Stock - Reorder</v>
      </c>
    </row>
    <row r="1482" spans="1:11" x14ac:dyDescent="0.3">
      <c r="A1482" t="s">
        <v>14372</v>
      </c>
      <c r="B1482" t="s">
        <v>13885</v>
      </c>
      <c r="C1482" s="5" t="str">
        <f t="shared" si="69"/>
        <v>Entire</v>
      </c>
      <c r="D1482" t="s">
        <v>12042</v>
      </c>
      <c r="E1482" s="5" t="str">
        <f t="shared" si="70"/>
        <v>Wh-A</v>
      </c>
      <c r="G1482" s="4">
        <v>0</v>
      </c>
      <c r="H1482" s="4">
        <v>189</v>
      </c>
      <c r="I1482" s="3">
        <v>313.74</v>
      </c>
      <c r="J1482" t="s">
        <v>12844</v>
      </c>
      <c r="K1482" t="str">
        <f t="shared" si="71"/>
        <v>Low Stock - Reorder</v>
      </c>
    </row>
    <row r="1483" spans="1:11" x14ac:dyDescent="0.3">
      <c r="A1483" t="s">
        <v>14373</v>
      </c>
      <c r="B1483" t="s">
        <v>12955</v>
      </c>
      <c r="C1483" s="5" t="str">
        <f t="shared" si="69"/>
        <v>Example</v>
      </c>
      <c r="D1483" t="s">
        <v>12038</v>
      </c>
      <c r="E1483" s="5" t="str">
        <f t="shared" si="70"/>
        <v>Wh-C</v>
      </c>
      <c r="F1483">
        <v>618</v>
      </c>
      <c r="G1483" s="4">
        <v>618</v>
      </c>
      <c r="H1483" s="4">
        <v>162</v>
      </c>
      <c r="I1483" s="3">
        <v>54.18</v>
      </c>
      <c r="J1483" t="s">
        <v>12254</v>
      </c>
      <c r="K1483" t="str">
        <f t="shared" si="71"/>
        <v>Healthy Stock</v>
      </c>
    </row>
    <row r="1484" spans="1:11" x14ac:dyDescent="0.3">
      <c r="A1484" t="s">
        <v>14374</v>
      </c>
      <c r="B1484" t="s">
        <v>13076</v>
      </c>
      <c r="C1484" s="5" t="str">
        <f t="shared" si="69"/>
        <v>Network</v>
      </c>
      <c r="D1484" t="s">
        <v>12034</v>
      </c>
      <c r="E1484" s="5" t="str">
        <f t="shared" si="70"/>
        <v>Wh-B</v>
      </c>
      <c r="G1484" s="4">
        <v>0</v>
      </c>
      <c r="H1484" s="4">
        <v>196</v>
      </c>
      <c r="I1484" s="3">
        <v>385.98</v>
      </c>
      <c r="J1484" t="s">
        <v>12182</v>
      </c>
      <c r="K1484" t="str">
        <f t="shared" si="71"/>
        <v>Low Stock - Reorder</v>
      </c>
    </row>
    <row r="1485" spans="1:11" x14ac:dyDescent="0.3">
      <c r="A1485" t="s">
        <v>14375</v>
      </c>
      <c r="B1485" t="s">
        <v>13233</v>
      </c>
      <c r="C1485" s="5" t="str">
        <f t="shared" si="69"/>
        <v>Program</v>
      </c>
      <c r="D1485" t="s">
        <v>12038</v>
      </c>
      <c r="E1485" s="5" t="str">
        <f t="shared" si="70"/>
        <v>Wh-C</v>
      </c>
      <c r="F1485">
        <v>618</v>
      </c>
      <c r="G1485" s="4">
        <v>618</v>
      </c>
      <c r="H1485" s="4">
        <v>128</v>
      </c>
      <c r="I1485" s="3">
        <v>388.9</v>
      </c>
      <c r="J1485" t="s">
        <v>12080</v>
      </c>
      <c r="K1485" t="str">
        <f t="shared" si="71"/>
        <v>Healthy Stock</v>
      </c>
    </row>
    <row r="1486" spans="1:11" x14ac:dyDescent="0.3">
      <c r="A1486" t="s">
        <v>14376</v>
      </c>
      <c r="B1486" t="s">
        <v>12890</v>
      </c>
      <c r="C1486" s="5" t="str">
        <f t="shared" si="69"/>
        <v>Fire</v>
      </c>
      <c r="D1486" t="s">
        <v>12034</v>
      </c>
      <c r="E1486" s="5" t="str">
        <f t="shared" si="70"/>
        <v>Wh-B</v>
      </c>
      <c r="G1486" s="4">
        <v>0</v>
      </c>
      <c r="H1486" s="4">
        <v>70</v>
      </c>
      <c r="I1486" s="3">
        <v>198.53</v>
      </c>
      <c r="J1486" t="s">
        <v>12483</v>
      </c>
      <c r="K1486" t="str">
        <f t="shared" si="71"/>
        <v>Low Stock - Reorder</v>
      </c>
    </row>
    <row r="1487" spans="1:11" x14ac:dyDescent="0.3">
      <c r="A1487" t="s">
        <v>14377</v>
      </c>
      <c r="B1487" t="s">
        <v>13450</v>
      </c>
      <c r="C1487" s="5" t="str">
        <f t="shared" si="69"/>
        <v>Car</v>
      </c>
      <c r="D1487" t="s">
        <v>12060</v>
      </c>
      <c r="E1487" s="5" t="str">
        <f t="shared" si="70"/>
        <v>Wh-A</v>
      </c>
      <c r="G1487" s="4">
        <v>0</v>
      </c>
      <c r="H1487" s="4">
        <v>167</v>
      </c>
      <c r="I1487" s="3">
        <v>194.63</v>
      </c>
      <c r="J1487" t="s">
        <v>12711</v>
      </c>
      <c r="K1487" t="str">
        <f t="shared" si="71"/>
        <v>Low Stock - Reorder</v>
      </c>
    </row>
    <row r="1488" spans="1:11" x14ac:dyDescent="0.3">
      <c r="A1488" t="s">
        <v>14378</v>
      </c>
      <c r="B1488" t="s">
        <v>12091</v>
      </c>
      <c r="C1488" s="5" t="str">
        <f t="shared" si="69"/>
        <v>Character</v>
      </c>
      <c r="D1488" t="s">
        <v>12038</v>
      </c>
      <c r="E1488" s="5" t="str">
        <f t="shared" si="70"/>
        <v>Wh-C</v>
      </c>
      <c r="F1488">
        <v>536</v>
      </c>
      <c r="G1488" s="4">
        <v>536</v>
      </c>
      <c r="H1488" s="4">
        <v>188</v>
      </c>
      <c r="I1488" s="3">
        <v>149.99</v>
      </c>
      <c r="J1488" t="s">
        <v>12756</v>
      </c>
      <c r="K1488" t="str">
        <f t="shared" si="71"/>
        <v>Healthy Stock</v>
      </c>
    </row>
    <row r="1489" spans="1:11" x14ac:dyDescent="0.3">
      <c r="A1489" t="s">
        <v>14379</v>
      </c>
      <c r="B1489" t="s">
        <v>14380</v>
      </c>
      <c r="C1489" s="5" t="str">
        <f t="shared" si="69"/>
        <v>Remain</v>
      </c>
      <c r="D1489" t="s">
        <v>12042</v>
      </c>
      <c r="E1489" s="5" t="str">
        <f t="shared" si="70"/>
        <v>Wh-A</v>
      </c>
      <c r="G1489" s="4">
        <v>0</v>
      </c>
      <c r="H1489" s="4">
        <v>91</v>
      </c>
      <c r="I1489" s="3">
        <v>364.19</v>
      </c>
      <c r="J1489" t="s">
        <v>12138</v>
      </c>
      <c r="K1489" t="str">
        <f t="shared" si="71"/>
        <v>Low Stock - Reorder</v>
      </c>
    </row>
    <row r="1490" spans="1:11" x14ac:dyDescent="0.3">
      <c r="A1490" t="s">
        <v>14381</v>
      </c>
      <c r="B1490" t="s">
        <v>14382</v>
      </c>
      <c r="C1490" s="5" t="str">
        <f t="shared" si="69"/>
        <v>Meeting</v>
      </c>
      <c r="D1490" t="s">
        <v>12042</v>
      </c>
      <c r="E1490" s="5" t="str">
        <f t="shared" si="70"/>
        <v>Wh-A</v>
      </c>
      <c r="F1490">
        <v>857</v>
      </c>
      <c r="G1490" s="4">
        <v>857</v>
      </c>
      <c r="H1490" s="4">
        <v>57</v>
      </c>
      <c r="I1490" s="3">
        <v>430.47</v>
      </c>
      <c r="J1490" t="s">
        <v>12509</v>
      </c>
      <c r="K1490" t="str">
        <f t="shared" si="71"/>
        <v>Healthy Stock</v>
      </c>
    </row>
    <row r="1491" spans="1:11" x14ac:dyDescent="0.3">
      <c r="A1491" t="s">
        <v>14383</v>
      </c>
      <c r="B1491" t="s">
        <v>13668</v>
      </c>
      <c r="C1491" s="5" t="str">
        <f t="shared" si="69"/>
        <v>Response</v>
      </c>
      <c r="D1491" t="s">
        <v>12060</v>
      </c>
      <c r="E1491" s="5" t="str">
        <f t="shared" si="70"/>
        <v>Wh-A</v>
      </c>
      <c r="G1491" s="4">
        <v>0</v>
      </c>
      <c r="H1491" s="4">
        <v>55</v>
      </c>
      <c r="I1491" s="3">
        <v>188.4</v>
      </c>
      <c r="J1491" t="s">
        <v>12049</v>
      </c>
      <c r="K1491" t="str">
        <f t="shared" si="71"/>
        <v>Low Stock - Reorder</v>
      </c>
    </row>
    <row r="1492" spans="1:11" x14ac:dyDescent="0.3">
      <c r="A1492" t="s">
        <v>14384</v>
      </c>
      <c r="B1492" t="s">
        <v>13283</v>
      </c>
      <c r="C1492" s="5" t="str">
        <f t="shared" si="69"/>
        <v>Market</v>
      </c>
      <c r="D1492" t="s">
        <v>12042</v>
      </c>
      <c r="E1492" s="5" t="str">
        <f t="shared" si="70"/>
        <v>Wh-A</v>
      </c>
      <c r="F1492">
        <v>306</v>
      </c>
      <c r="G1492" s="4">
        <v>306</v>
      </c>
      <c r="H1492" s="4">
        <v>85</v>
      </c>
      <c r="I1492" s="3">
        <v>453.81</v>
      </c>
      <c r="J1492" t="s">
        <v>12067</v>
      </c>
      <c r="K1492" t="str">
        <f t="shared" si="71"/>
        <v>Healthy Stock</v>
      </c>
    </row>
    <row r="1493" spans="1:11" x14ac:dyDescent="0.3">
      <c r="A1493" t="s">
        <v>14385</v>
      </c>
      <c r="B1493" t="s">
        <v>13453</v>
      </c>
      <c r="C1493" s="5" t="str">
        <f t="shared" si="69"/>
        <v>Others</v>
      </c>
      <c r="D1493" t="s">
        <v>12038</v>
      </c>
      <c r="E1493" s="5" t="str">
        <f t="shared" si="70"/>
        <v>Wh-C</v>
      </c>
      <c r="G1493" s="4">
        <v>0</v>
      </c>
      <c r="H1493" s="4">
        <v>144</v>
      </c>
      <c r="I1493" s="3">
        <v>271.19</v>
      </c>
      <c r="J1493" t="s">
        <v>12083</v>
      </c>
      <c r="K1493" t="str">
        <f t="shared" si="71"/>
        <v>Low Stock - Reorder</v>
      </c>
    </row>
    <row r="1494" spans="1:11" x14ac:dyDescent="0.3">
      <c r="A1494" t="s">
        <v>14386</v>
      </c>
      <c r="B1494" t="s">
        <v>12846</v>
      </c>
      <c r="C1494" s="5" t="str">
        <f t="shared" si="69"/>
        <v>Investment</v>
      </c>
      <c r="D1494" t="s">
        <v>12042</v>
      </c>
      <c r="E1494" s="5" t="str">
        <f t="shared" si="70"/>
        <v>Wh-A</v>
      </c>
      <c r="G1494" s="4">
        <v>0</v>
      </c>
      <c r="H1494" s="4">
        <v>145</v>
      </c>
      <c r="I1494" s="3">
        <v>284.81</v>
      </c>
      <c r="J1494" t="s">
        <v>12057</v>
      </c>
      <c r="K1494" t="str">
        <f t="shared" si="71"/>
        <v>Low Stock - Reorder</v>
      </c>
    </row>
    <row r="1495" spans="1:11" x14ac:dyDescent="0.3">
      <c r="A1495" t="s">
        <v>14387</v>
      </c>
      <c r="B1495" t="s">
        <v>13402</v>
      </c>
      <c r="C1495" s="5" t="str">
        <f t="shared" si="69"/>
        <v>According</v>
      </c>
      <c r="D1495" t="s">
        <v>12034</v>
      </c>
      <c r="E1495" s="5" t="str">
        <f t="shared" si="70"/>
        <v>Wh-B</v>
      </c>
      <c r="F1495">
        <v>425</v>
      </c>
      <c r="G1495" s="4">
        <v>425</v>
      </c>
      <c r="H1495" s="4">
        <v>108</v>
      </c>
      <c r="I1495" s="3">
        <v>22.2</v>
      </c>
      <c r="J1495" t="s">
        <v>12035</v>
      </c>
      <c r="K1495" t="str">
        <f t="shared" si="71"/>
        <v>Healthy Stock</v>
      </c>
    </row>
    <row r="1496" spans="1:11" x14ac:dyDescent="0.3">
      <c r="A1496" t="s">
        <v>14388</v>
      </c>
      <c r="B1496" t="s">
        <v>14389</v>
      </c>
      <c r="C1496" s="5" t="str">
        <f t="shared" si="69"/>
        <v>Lose</v>
      </c>
      <c r="D1496" t="s">
        <v>12034</v>
      </c>
      <c r="E1496" s="5" t="str">
        <f t="shared" si="70"/>
        <v>Wh-B</v>
      </c>
      <c r="F1496">
        <v>461</v>
      </c>
      <c r="G1496" s="4">
        <v>461</v>
      </c>
      <c r="H1496" s="4">
        <v>77</v>
      </c>
      <c r="I1496" s="3">
        <v>391.74</v>
      </c>
      <c r="J1496" t="s">
        <v>12138</v>
      </c>
      <c r="K1496" t="str">
        <f t="shared" si="71"/>
        <v>Healthy Stock</v>
      </c>
    </row>
    <row r="1497" spans="1:11" x14ac:dyDescent="0.3">
      <c r="A1497" t="s">
        <v>14390</v>
      </c>
      <c r="B1497" t="s">
        <v>14391</v>
      </c>
      <c r="C1497" s="5" t="str">
        <f t="shared" si="69"/>
        <v>Himself</v>
      </c>
      <c r="D1497" t="s">
        <v>12034</v>
      </c>
      <c r="E1497" s="5" t="str">
        <f t="shared" si="70"/>
        <v>Wh-B</v>
      </c>
      <c r="G1497" s="4">
        <v>0</v>
      </c>
      <c r="H1497" s="4">
        <v>77</v>
      </c>
      <c r="I1497" s="3">
        <v>89.67</v>
      </c>
      <c r="J1497" t="s">
        <v>12054</v>
      </c>
      <c r="K1497" t="str">
        <f t="shared" si="71"/>
        <v>Low Stock - Reorder</v>
      </c>
    </row>
    <row r="1498" spans="1:11" x14ac:dyDescent="0.3">
      <c r="A1498" t="s">
        <v>14392</v>
      </c>
      <c r="B1498" t="s">
        <v>14393</v>
      </c>
      <c r="C1498" s="5" t="str">
        <f t="shared" si="69"/>
        <v>Way</v>
      </c>
      <c r="D1498" t="s">
        <v>12038</v>
      </c>
      <c r="E1498" s="5" t="str">
        <f t="shared" si="70"/>
        <v>Wh-C</v>
      </c>
      <c r="F1498">
        <v>335</v>
      </c>
      <c r="G1498" s="4">
        <v>335</v>
      </c>
      <c r="H1498" s="4">
        <v>101</v>
      </c>
      <c r="I1498" s="3">
        <v>92.34</v>
      </c>
      <c r="J1498" t="s">
        <v>12106</v>
      </c>
      <c r="K1498" t="str">
        <f t="shared" si="71"/>
        <v>Healthy Stock</v>
      </c>
    </row>
    <row r="1499" spans="1:11" x14ac:dyDescent="0.3">
      <c r="A1499" t="s">
        <v>14394</v>
      </c>
      <c r="B1499" t="s">
        <v>14395</v>
      </c>
      <c r="C1499" s="5" t="str">
        <f t="shared" si="69"/>
        <v>News</v>
      </c>
      <c r="D1499" t="s">
        <v>12060</v>
      </c>
      <c r="E1499" s="5" t="str">
        <f t="shared" si="70"/>
        <v>Wh-A</v>
      </c>
      <c r="F1499">
        <v>987</v>
      </c>
      <c r="G1499" s="4">
        <v>987</v>
      </c>
      <c r="H1499" s="4">
        <v>123</v>
      </c>
      <c r="I1499" s="3">
        <v>177.03</v>
      </c>
      <c r="J1499" t="s">
        <v>12114</v>
      </c>
      <c r="K1499" t="str">
        <f t="shared" si="71"/>
        <v>Healthy Stock</v>
      </c>
    </row>
    <row r="1500" spans="1:11" x14ac:dyDescent="0.3">
      <c r="A1500" t="s">
        <v>14396</v>
      </c>
      <c r="B1500" t="s">
        <v>14155</v>
      </c>
      <c r="C1500" s="5" t="str">
        <f t="shared" si="69"/>
        <v>Best</v>
      </c>
      <c r="D1500" t="s">
        <v>12060</v>
      </c>
      <c r="E1500" s="5" t="str">
        <f t="shared" si="70"/>
        <v>Wh-A</v>
      </c>
      <c r="F1500">
        <v>939</v>
      </c>
      <c r="G1500" s="4">
        <v>939</v>
      </c>
      <c r="H1500" s="4">
        <v>148</v>
      </c>
      <c r="I1500" s="3">
        <v>496.94</v>
      </c>
      <c r="J1500" t="s">
        <v>12049</v>
      </c>
      <c r="K1500" t="str">
        <f t="shared" si="71"/>
        <v>Healthy Stock</v>
      </c>
    </row>
    <row r="1501" spans="1:11" x14ac:dyDescent="0.3">
      <c r="A1501" t="s">
        <v>14397</v>
      </c>
      <c r="B1501" t="s">
        <v>13546</v>
      </c>
      <c r="C1501" s="5" t="str">
        <f t="shared" si="69"/>
        <v>Message</v>
      </c>
      <c r="D1501" t="s">
        <v>12042</v>
      </c>
      <c r="E1501" s="5" t="str">
        <f t="shared" si="70"/>
        <v>Wh-A</v>
      </c>
      <c r="F1501">
        <v>276</v>
      </c>
      <c r="G1501" s="4">
        <v>276</v>
      </c>
      <c r="H1501" s="4">
        <v>135</v>
      </c>
      <c r="I1501" s="3">
        <v>55.83</v>
      </c>
      <c r="J1501" t="s">
        <v>12052</v>
      </c>
      <c r="K1501" t="str">
        <f t="shared" si="71"/>
        <v>Healthy Stock</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1"/>
  <sheetViews>
    <sheetView workbookViewId="0">
      <selection activeCell="C6" sqref="A2:K401"/>
    </sheetView>
  </sheetViews>
  <sheetFormatPr defaultRowHeight="14.4" x14ac:dyDescent="0.3"/>
  <cols>
    <col min="1" max="1" width="9.44140625" customWidth="1"/>
    <col min="2" max="2" width="17.21875" customWidth="1"/>
    <col min="3" max="3" width="20.33203125" style="5" bestFit="1" customWidth="1"/>
    <col min="4" max="4" width="13.33203125" bestFit="1" customWidth="1"/>
    <col min="5" max="5" width="19.109375" style="5" bestFit="1" customWidth="1"/>
    <col min="6" max="6" width="19.44140625" customWidth="1"/>
    <col min="7" max="8" width="14" bestFit="1" customWidth="1"/>
    <col min="9" max="9" width="14" style="1" customWidth="1"/>
    <col min="10" max="10" width="20" bestFit="1" customWidth="1"/>
    <col min="11" max="11" width="22.88671875" bestFit="1" customWidth="1"/>
    <col min="12" max="12" width="29.109375" bestFit="1" customWidth="1"/>
    <col min="13" max="13" width="16.109375" bestFit="1" customWidth="1"/>
    <col min="14" max="14" width="11.109375" bestFit="1" customWidth="1"/>
  </cols>
  <sheetData>
    <row r="1" spans="1:14" x14ac:dyDescent="0.3">
      <c r="A1" t="s">
        <v>14398</v>
      </c>
      <c r="B1" t="s">
        <v>14399</v>
      </c>
      <c r="C1" s="5" t="s">
        <v>19207</v>
      </c>
      <c r="D1" t="s">
        <v>14400</v>
      </c>
      <c r="E1" s="5" t="s">
        <v>19215</v>
      </c>
      <c r="F1" t="s">
        <v>14401</v>
      </c>
      <c r="G1" t="s">
        <v>19216</v>
      </c>
      <c r="H1" t="s">
        <v>14402</v>
      </c>
      <c r="I1" s="1" t="s">
        <v>19210</v>
      </c>
      <c r="J1" t="s">
        <v>14403</v>
      </c>
      <c r="K1" t="s">
        <v>19225</v>
      </c>
      <c r="L1" s="6" t="s">
        <v>19219</v>
      </c>
      <c r="M1">
        <f>AVERAGE(G2:G401)</f>
        <v>90115.762499999997</v>
      </c>
    </row>
    <row r="2" spans="1:14" x14ac:dyDescent="0.3">
      <c r="A2" t="s">
        <v>14404</v>
      </c>
      <c r="B2" t="s">
        <v>14405</v>
      </c>
      <c r="C2" s="5" t="str">
        <f t="shared" ref="C2:C65" si="0">PROPER(TRIM(B2))</f>
        <v>Lauren West</v>
      </c>
      <c r="D2" t="s">
        <v>14406</v>
      </c>
      <c r="E2" s="5" t="str">
        <f t="shared" ref="E2:E65" si="1">IF(UPPER(TRIM(D2))="IT", "IT", IF(UPPER(TRIM(D2))="HR", "HR", PROPER(TRIM(D2))))</f>
        <v>Finance</v>
      </c>
      <c r="F2">
        <v>46457</v>
      </c>
      <c r="G2">
        <v>46457</v>
      </c>
      <c r="H2" t="s">
        <v>3428</v>
      </c>
      <c r="I2" s="1">
        <v>45818</v>
      </c>
      <c r="J2">
        <v>4.3</v>
      </c>
      <c r="K2" t="str">
        <f t="shared" ref="K2:K65" si="2">IF(J2&gt;=4, "Excellent", IF(AND(J2&gt;=2.5, J2&lt;4), "Satisfactory", "Needs Improvement"))</f>
        <v>Excellent</v>
      </c>
      <c r="L2" s="6" t="s">
        <v>19227</v>
      </c>
      <c r="M2">
        <f>AVERAGEIF(Employees!E:E, "Sales", Employees!G:G)</f>
        <v>90746.986486486479</v>
      </c>
    </row>
    <row r="3" spans="1:14" x14ac:dyDescent="0.3">
      <c r="A3" t="s">
        <v>14407</v>
      </c>
      <c r="B3" t="s">
        <v>14408</v>
      </c>
      <c r="C3" s="5" t="str">
        <f t="shared" si="0"/>
        <v>Brandon Bauer</v>
      </c>
      <c r="D3" t="s">
        <v>14409</v>
      </c>
      <c r="E3" s="5" t="str">
        <f t="shared" si="1"/>
        <v>Sales</v>
      </c>
      <c r="F3">
        <v>47537</v>
      </c>
      <c r="G3">
        <v>47537</v>
      </c>
      <c r="H3" t="s">
        <v>14410</v>
      </c>
      <c r="I3" s="1">
        <v>45799</v>
      </c>
      <c r="J3">
        <v>3.8</v>
      </c>
      <c r="K3" t="str">
        <f t="shared" si="2"/>
        <v>Satisfactory</v>
      </c>
    </row>
    <row r="4" spans="1:14" x14ac:dyDescent="0.3">
      <c r="A4" t="s">
        <v>14411</v>
      </c>
      <c r="B4" t="s">
        <v>14412</v>
      </c>
      <c r="C4" s="5" t="str">
        <f t="shared" si="0"/>
        <v>Blake Keller</v>
      </c>
      <c r="D4" t="s">
        <v>14409</v>
      </c>
      <c r="E4" s="5" t="str">
        <f t="shared" si="1"/>
        <v>Sales</v>
      </c>
      <c r="F4">
        <v>56939</v>
      </c>
      <c r="G4">
        <v>56939</v>
      </c>
      <c r="H4" t="s">
        <v>1021</v>
      </c>
      <c r="I4" s="1">
        <v>45394</v>
      </c>
      <c r="J4">
        <v>2.9</v>
      </c>
      <c r="K4" t="str">
        <f t="shared" si="2"/>
        <v>Satisfactory</v>
      </c>
      <c r="L4" s="6" t="s">
        <v>19229</v>
      </c>
      <c r="M4" s="6" t="s">
        <v>14230</v>
      </c>
      <c r="N4" s="6" t="s">
        <v>14400</v>
      </c>
    </row>
    <row r="5" spans="1:14" x14ac:dyDescent="0.3">
      <c r="A5" t="s">
        <v>14413</v>
      </c>
      <c r="B5" t="s">
        <v>14414</v>
      </c>
      <c r="C5" s="5" t="str">
        <f t="shared" si="0"/>
        <v>Michelle Bates Md</v>
      </c>
      <c r="D5" t="s">
        <v>14415</v>
      </c>
      <c r="E5" s="5" t="str">
        <f t="shared" si="1"/>
        <v>Sales</v>
      </c>
      <c r="F5">
        <v>148328</v>
      </c>
      <c r="G5">
        <v>148328</v>
      </c>
      <c r="H5" t="s">
        <v>1445</v>
      </c>
      <c r="I5" s="1">
        <v>45326</v>
      </c>
      <c r="J5">
        <v>1.5</v>
      </c>
      <c r="K5" t="str">
        <f t="shared" si="2"/>
        <v>Needs Improvement</v>
      </c>
      <c r="L5" s="6"/>
      <c r="M5" t="str">
        <f>VLOOKUP(A5, Employees!A:D, 3, FALSE)</f>
        <v>Michelle Bates Md</v>
      </c>
      <c r="N5" t="str">
        <f>VLOOKUP(A5, Employees!A:D, 4, FALSE)</f>
        <v>sales</v>
      </c>
    </row>
    <row r="6" spans="1:14" x14ac:dyDescent="0.3">
      <c r="A6" t="s">
        <v>14416</v>
      </c>
      <c r="B6" t="s">
        <v>5375</v>
      </c>
      <c r="C6" s="5" t="str">
        <f t="shared" si="0"/>
        <v>Joshua Taylor</v>
      </c>
      <c r="D6" t="s">
        <v>14415</v>
      </c>
      <c r="E6" s="5" t="str">
        <f t="shared" si="1"/>
        <v>Sales</v>
      </c>
      <c r="F6">
        <v>39734</v>
      </c>
      <c r="G6">
        <v>39734</v>
      </c>
      <c r="H6" t="s">
        <v>14417</v>
      </c>
      <c r="I6" s="1">
        <v>45337</v>
      </c>
      <c r="J6">
        <v>4.8</v>
      </c>
      <c r="K6" t="str">
        <f t="shared" si="2"/>
        <v>Excellent</v>
      </c>
    </row>
    <row r="7" spans="1:14" x14ac:dyDescent="0.3">
      <c r="A7" t="s">
        <v>14418</v>
      </c>
      <c r="B7" t="s">
        <v>14419</v>
      </c>
      <c r="C7" s="5" t="str">
        <f t="shared" si="0"/>
        <v>Bryan Huffman</v>
      </c>
      <c r="D7" t="s">
        <v>14420</v>
      </c>
      <c r="E7" s="5" t="str">
        <f t="shared" si="1"/>
        <v>HR</v>
      </c>
      <c r="F7">
        <v>132390</v>
      </c>
      <c r="G7">
        <v>132390</v>
      </c>
      <c r="H7" t="s">
        <v>11214</v>
      </c>
      <c r="I7" s="1">
        <v>45938</v>
      </c>
      <c r="J7">
        <v>4.4000000000000004</v>
      </c>
      <c r="K7" t="str">
        <f t="shared" si="2"/>
        <v>Excellent</v>
      </c>
    </row>
    <row r="8" spans="1:14" x14ac:dyDescent="0.3">
      <c r="A8" t="s">
        <v>14421</v>
      </c>
      <c r="B8" t="s">
        <v>14422</v>
      </c>
      <c r="C8" s="5" t="str">
        <f t="shared" si="0"/>
        <v>Angela Booker</v>
      </c>
      <c r="D8" t="s">
        <v>14423</v>
      </c>
      <c r="E8" s="5" t="str">
        <f t="shared" si="1"/>
        <v>IT</v>
      </c>
      <c r="F8">
        <v>60463</v>
      </c>
      <c r="G8">
        <v>60463</v>
      </c>
      <c r="H8" t="s">
        <v>14424</v>
      </c>
      <c r="I8" s="1">
        <v>46142</v>
      </c>
      <c r="J8">
        <v>2.2000000000000002</v>
      </c>
      <c r="K8" t="str">
        <f t="shared" si="2"/>
        <v>Needs Improvement</v>
      </c>
    </row>
    <row r="9" spans="1:14" x14ac:dyDescent="0.3">
      <c r="A9" t="s">
        <v>14425</v>
      </c>
      <c r="B9" t="s">
        <v>14426</v>
      </c>
      <c r="C9" s="5" t="str">
        <f t="shared" si="0"/>
        <v>Norma Floyd</v>
      </c>
      <c r="D9" t="s">
        <v>14409</v>
      </c>
      <c r="E9" s="5" t="str">
        <f t="shared" si="1"/>
        <v>Sales</v>
      </c>
      <c r="F9">
        <v>57214</v>
      </c>
      <c r="G9">
        <v>57214</v>
      </c>
      <c r="H9" t="s">
        <v>14427</v>
      </c>
      <c r="I9" s="1">
        <v>45578</v>
      </c>
      <c r="J9">
        <v>3.7</v>
      </c>
      <c r="K9" t="str">
        <f t="shared" si="2"/>
        <v>Satisfactory</v>
      </c>
    </row>
    <row r="10" spans="1:14" x14ac:dyDescent="0.3">
      <c r="A10" t="s">
        <v>14428</v>
      </c>
      <c r="B10" t="s">
        <v>14429</v>
      </c>
      <c r="C10" s="5" t="str">
        <f t="shared" si="0"/>
        <v>Andrew Thompson</v>
      </c>
      <c r="D10" t="s">
        <v>14420</v>
      </c>
      <c r="E10" s="5" t="str">
        <f t="shared" si="1"/>
        <v>HR</v>
      </c>
      <c r="F10">
        <v>53784</v>
      </c>
      <c r="G10">
        <v>53784</v>
      </c>
      <c r="H10" t="s">
        <v>14430</v>
      </c>
      <c r="I10" s="1">
        <v>45957</v>
      </c>
      <c r="J10">
        <v>5</v>
      </c>
      <c r="K10" t="str">
        <f t="shared" si="2"/>
        <v>Excellent</v>
      </c>
    </row>
    <row r="11" spans="1:14" x14ac:dyDescent="0.3">
      <c r="A11" t="s">
        <v>14431</v>
      </c>
      <c r="B11" t="s">
        <v>10437</v>
      </c>
      <c r="C11" s="5" t="str">
        <f t="shared" si="0"/>
        <v>Anthony Romero</v>
      </c>
      <c r="D11" t="s">
        <v>14415</v>
      </c>
      <c r="E11" s="5" t="str">
        <f t="shared" si="1"/>
        <v>Sales</v>
      </c>
      <c r="F11">
        <v>79199</v>
      </c>
      <c r="G11">
        <v>79199</v>
      </c>
      <c r="H11" t="s">
        <v>1370</v>
      </c>
      <c r="I11" s="1">
        <v>45505</v>
      </c>
      <c r="J11">
        <v>2</v>
      </c>
      <c r="K11" t="str">
        <f t="shared" si="2"/>
        <v>Needs Improvement</v>
      </c>
    </row>
    <row r="12" spans="1:14" x14ac:dyDescent="0.3">
      <c r="A12" t="s">
        <v>14432</v>
      </c>
      <c r="B12" t="s">
        <v>8323</v>
      </c>
      <c r="C12" s="5" t="str">
        <f t="shared" si="0"/>
        <v>Michael Meyers</v>
      </c>
      <c r="D12" t="s">
        <v>14433</v>
      </c>
      <c r="E12" s="5" t="str">
        <f t="shared" si="1"/>
        <v>Operations</v>
      </c>
      <c r="F12">
        <v>82177</v>
      </c>
      <c r="G12">
        <v>82177</v>
      </c>
      <c r="H12" t="s">
        <v>1261</v>
      </c>
      <c r="I12" s="1">
        <v>45576</v>
      </c>
      <c r="J12">
        <v>1.3</v>
      </c>
      <c r="K12" t="str">
        <f t="shared" si="2"/>
        <v>Needs Improvement</v>
      </c>
    </row>
    <row r="13" spans="1:14" x14ac:dyDescent="0.3">
      <c r="A13" t="s">
        <v>14434</v>
      </c>
      <c r="B13" t="s">
        <v>14435</v>
      </c>
      <c r="C13" s="5" t="str">
        <f t="shared" si="0"/>
        <v>Billy Turner</v>
      </c>
      <c r="D13" t="s">
        <v>14423</v>
      </c>
      <c r="E13" s="5" t="str">
        <f t="shared" si="1"/>
        <v>IT</v>
      </c>
      <c r="F13">
        <v>113665</v>
      </c>
      <c r="G13">
        <v>113665</v>
      </c>
      <c r="H13" t="s">
        <v>11413</v>
      </c>
      <c r="I13" s="1">
        <v>45475</v>
      </c>
      <c r="J13">
        <v>3.4</v>
      </c>
      <c r="K13" t="str">
        <f t="shared" si="2"/>
        <v>Satisfactory</v>
      </c>
    </row>
    <row r="14" spans="1:14" x14ac:dyDescent="0.3">
      <c r="A14" t="s">
        <v>14436</v>
      </c>
      <c r="B14" t="s">
        <v>14437</v>
      </c>
      <c r="C14" s="5" t="str">
        <f t="shared" si="0"/>
        <v>Tammy Price</v>
      </c>
      <c r="D14" t="s">
        <v>14406</v>
      </c>
      <c r="E14" s="5" t="str">
        <f t="shared" si="1"/>
        <v>Finance</v>
      </c>
      <c r="F14">
        <v>117027</v>
      </c>
      <c r="G14">
        <v>117027</v>
      </c>
      <c r="H14" t="s">
        <v>14410</v>
      </c>
      <c r="I14" s="1">
        <v>45799</v>
      </c>
      <c r="J14">
        <v>1.2</v>
      </c>
      <c r="K14" t="str">
        <f t="shared" si="2"/>
        <v>Needs Improvement</v>
      </c>
    </row>
    <row r="15" spans="1:14" x14ac:dyDescent="0.3">
      <c r="A15" t="s">
        <v>14438</v>
      </c>
      <c r="B15" t="s">
        <v>14439</v>
      </c>
      <c r="C15" s="5" t="str">
        <f t="shared" si="0"/>
        <v>David Riley</v>
      </c>
      <c r="D15" t="s">
        <v>14409</v>
      </c>
      <c r="E15" s="5" t="str">
        <f t="shared" si="1"/>
        <v>Sales</v>
      </c>
      <c r="F15">
        <v>73355</v>
      </c>
      <c r="G15">
        <v>73355</v>
      </c>
      <c r="H15" t="s">
        <v>3294</v>
      </c>
      <c r="I15" s="1">
        <v>45446</v>
      </c>
      <c r="J15">
        <v>1.4</v>
      </c>
      <c r="K15" t="str">
        <f t="shared" si="2"/>
        <v>Needs Improvement</v>
      </c>
    </row>
    <row r="16" spans="1:14" x14ac:dyDescent="0.3">
      <c r="A16" t="s">
        <v>14440</v>
      </c>
      <c r="B16" t="s">
        <v>14441</v>
      </c>
      <c r="C16" s="5" t="str">
        <f t="shared" si="0"/>
        <v>Frank Lewis</v>
      </c>
      <c r="D16" t="s">
        <v>14415</v>
      </c>
      <c r="E16" s="5" t="str">
        <f t="shared" si="1"/>
        <v>Sales</v>
      </c>
      <c r="F16">
        <v>124641</v>
      </c>
      <c r="G16">
        <v>124641</v>
      </c>
      <c r="H16" t="s">
        <v>14442</v>
      </c>
      <c r="I16" s="1">
        <v>45382</v>
      </c>
      <c r="J16">
        <v>2.1</v>
      </c>
      <c r="K16" t="str">
        <f t="shared" si="2"/>
        <v>Needs Improvement</v>
      </c>
    </row>
    <row r="17" spans="1:11" x14ac:dyDescent="0.3">
      <c r="A17" t="s">
        <v>14443</v>
      </c>
      <c r="B17" t="s">
        <v>14444</v>
      </c>
      <c r="C17" s="5" t="str">
        <f t="shared" si="0"/>
        <v>Jordan Wallace</v>
      </c>
      <c r="D17" t="s">
        <v>14415</v>
      </c>
      <c r="E17" s="5" t="str">
        <f t="shared" si="1"/>
        <v>Sales</v>
      </c>
      <c r="G17">
        <v>0</v>
      </c>
      <c r="H17" t="s">
        <v>14445</v>
      </c>
      <c r="I17" s="1">
        <v>45525</v>
      </c>
      <c r="J17">
        <v>4.8</v>
      </c>
      <c r="K17" t="str">
        <f t="shared" si="2"/>
        <v>Excellent</v>
      </c>
    </row>
    <row r="18" spans="1:11" x14ac:dyDescent="0.3">
      <c r="A18" t="s">
        <v>14446</v>
      </c>
      <c r="B18" t="s">
        <v>14447</v>
      </c>
      <c r="C18" s="5" t="str">
        <f t="shared" si="0"/>
        <v>Susan Rollins</v>
      </c>
      <c r="D18" t="s">
        <v>14420</v>
      </c>
      <c r="E18" s="5" t="str">
        <f t="shared" si="1"/>
        <v>HR</v>
      </c>
      <c r="F18">
        <v>92239</v>
      </c>
      <c r="G18">
        <v>92239</v>
      </c>
      <c r="H18" t="s">
        <v>14448</v>
      </c>
      <c r="I18" s="1">
        <v>45425</v>
      </c>
      <c r="J18">
        <v>3.6</v>
      </c>
      <c r="K18" t="str">
        <f t="shared" si="2"/>
        <v>Satisfactory</v>
      </c>
    </row>
    <row r="19" spans="1:11" x14ac:dyDescent="0.3">
      <c r="A19" t="s">
        <v>14449</v>
      </c>
      <c r="B19" t="s">
        <v>14450</v>
      </c>
      <c r="C19" s="5" t="str">
        <f t="shared" si="0"/>
        <v>Thomas Green</v>
      </c>
      <c r="D19" t="s">
        <v>14415</v>
      </c>
      <c r="E19" s="5" t="str">
        <f t="shared" si="1"/>
        <v>Sales</v>
      </c>
      <c r="F19">
        <v>79981</v>
      </c>
      <c r="G19">
        <v>79981</v>
      </c>
      <c r="H19" t="s">
        <v>186</v>
      </c>
      <c r="I19" s="1">
        <v>45811</v>
      </c>
      <c r="J19">
        <v>2.5</v>
      </c>
      <c r="K19" t="str">
        <f t="shared" si="2"/>
        <v>Satisfactory</v>
      </c>
    </row>
    <row r="20" spans="1:11" x14ac:dyDescent="0.3">
      <c r="A20" t="s">
        <v>14451</v>
      </c>
      <c r="B20" t="s">
        <v>14452</v>
      </c>
      <c r="C20" s="5" t="str">
        <f t="shared" si="0"/>
        <v>Maria Walker</v>
      </c>
      <c r="D20" t="s">
        <v>14433</v>
      </c>
      <c r="E20" s="5" t="str">
        <f t="shared" si="1"/>
        <v>Operations</v>
      </c>
      <c r="F20">
        <v>125711</v>
      </c>
      <c r="G20">
        <v>125711</v>
      </c>
      <c r="H20" t="s">
        <v>11114</v>
      </c>
      <c r="I20" s="1">
        <v>46054</v>
      </c>
      <c r="J20">
        <v>4.2</v>
      </c>
      <c r="K20" t="str">
        <f t="shared" si="2"/>
        <v>Excellent</v>
      </c>
    </row>
    <row r="21" spans="1:11" x14ac:dyDescent="0.3">
      <c r="A21" t="s">
        <v>14453</v>
      </c>
      <c r="B21" t="s">
        <v>14454</v>
      </c>
      <c r="C21" s="5" t="str">
        <f t="shared" si="0"/>
        <v>Lisa Patton</v>
      </c>
      <c r="D21" t="s">
        <v>14433</v>
      </c>
      <c r="E21" s="5" t="str">
        <f t="shared" si="1"/>
        <v>Operations</v>
      </c>
      <c r="F21">
        <v>100252</v>
      </c>
      <c r="G21">
        <v>100252</v>
      </c>
      <c r="H21" t="s">
        <v>999</v>
      </c>
      <c r="I21" s="1">
        <v>45664</v>
      </c>
      <c r="J21">
        <v>1.7</v>
      </c>
      <c r="K21" t="str">
        <f t="shared" si="2"/>
        <v>Needs Improvement</v>
      </c>
    </row>
    <row r="22" spans="1:11" x14ac:dyDescent="0.3">
      <c r="A22" t="s">
        <v>14455</v>
      </c>
      <c r="B22" t="s">
        <v>14456</v>
      </c>
      <c r="C22" s="5" t="str">
        <f t="shared" si="0"/>
        <v>Dustin Greer</v>
      </c>
      <c r="D22" t="s">
        <v>14420</v>
      </c>
      <c r="E22" s="5" t="str">
        <f t="shared" si="1"/>
        <v>HR</v>
      </c>
      <c r="F22">
        <v>113034</v>
      </c>
      <c r="G22">
        <v>113034</v>
      </c>
      <c r="H22" t="s">
        <v>14457</v>
      </c>
      <c r="I22" s="1">
        <v>46061</v>
      </c>
      <c r="J22">
        <v>1.6</v>
      </c>
      <c r="K22" t="str">
        <f t="shared" si="2"/>
        <v>Needs Improvement</v>
      </c>
    </row>
    <row r="23" spans="1:11" x14ac:dyDescent="0.3">
      <c r="A23" t="s">
        <v>14458</v>
      </c>
      <c r="B23" t="s">
        <v>14459</v>
      </c>
      <c r="C23" s="5" t="str">
        <f t="shared" si="0"/>
        <v>Joseph Jackson</v>
      </c>
      <c r="D23" t="s">
        <v>14415</v>
      </c>
      <c r="E23" s="5" t="str">
        <f t="shared" si="1"/>
        <v>Sales</v>
      </c>
      <c r="F23">
        <v>62219</v>
      </c>
      <c r="G23">
        <v>62219</v>
      </c>
      <c r="H23" t="s">
        <v>3460</v>
      </c>
      <c r="I23" s="1">
        <v>45633</v>
      </c>
      <c r="J23">
        <v>2.1</v>
      </c>
      <c r="K23" t="str">
        <f t="shared" si="2"/>
        <v>Needs Improvement</v>
      </c>
    </row>
    <row r="24" spans="1:11" x14ac:dyDescent="0.3">
      <c r="A24" t="s">
        <v>14460</v>
      </c>
      <c r="B24" t="s">
        <v>14461</v>
      </c>
      <c r="C24" s="5" t="str">
        <f t="shared" si="0"/>
        <v>Elizabeth Rangel</v>
      </c>
      <c r="D24" t="s">
        <v>14423</v>
      </c>
      <c r="E24" s="5" t="str">
        <f t="shared" si="1"/>
        <v>IT</v>
      </c>
      <c r="F24">
        <v>50154</v>
      </c>
      <c r="G24">
        <v>50154</v>
      </c>
      <c r="H24" t="s">
        <v>14462</v>
      </c>
      <c r="I24" s="1">
        <v>45464</v>
      </c>
      <c r="J24">
        <v>2</v>
      </c>
      <c r="K24" t="str">
        <f t="shared" si="2"/>
        <v>Needs Improvement</v>
      </c>
    </row>
    <row r="25" spans="1:11" x14ac:dyDescent="0.3">
      <c r="A25" t="s">
        <v>14463</v>
      </c>
      <c r="B25" t="s">
        <v>14464</v>
      </c>
      <c r="C25" s="5" t="str">
        <f t="shared" si="0"/>
        <v>Brandon Wolfe</v>
      </c>
      <c r="D25" t="s">
        <v>14433</v>
      </c>
      <c r="E25" s="5" t="str">
        <f t="shared" si="1"/>
        <v>Operations</v>
      </c>
      <c r="F25">
        <v>124932</v>
      </c>
      <c r="G25">
        <v>124932</v>
      </c>
      <c r="H25" t="s">
        <v>1556</v>
      </c>
      <c r="I25" s="1">
        <v>45660</v>
      </c>
      <c r="J25">
        <v>4.2</v>
      </c>
      <c r="K25" t="str">
        <f t="shared" si="2"/>
        <v>Excellent</v>
      </c>
    </row>
    <row r="26" spans="1:11" x14ac:dyDescent="0.3">
      <c r="A26" t="s">
        <v>14465</v>
      </c>
      <c r="B26" t="s">
        <v>14466</v>
      </c>
      <c r="C26" s="5" t="str">
        <f t="shared" si="0"/>
        <v>Hannah Ruiz</v>
      </c>
      <c r="D26" t="s">
        <v>14409</v>
      </c>
      <c r="E26" s="5" t="str">
        <f t="shared" si="1"/>
        <v>Sales</v>
      </c>
      <c r="F26">
        <v>35958</v>
      </c>
      <c r="G26">
        <v>35958</v>
      </c>
      <c r="H26" t="s">
        <v>14467</v>
      </c>
      <c r="I26" s="1">
        <v>46074</v>
      </c>
      <c r="J26">
        <v>2.6</v>
      </c>
      <c r="K26" t="str">
        <f t="shared" si="2"/>
        <v>Satisfactory</v>
      </c>
    </row>
    <row r="27" spans="1:11" x14ac:dyDescent="0.3">
      <c r="A27" t="s">
        <v>14468</v>
      </c>
      <c r="B27" t="s">
        <v>11224</v>
      </c>
      <c r="C27" s="5" t="str">
        <f t="shared" si="0"/>
        <v>Joshua Scott</v>
      </c>
      <c r="D27" t="s">
        <v>14420</v>
      </c>
      <c r="E27" s="5" t="str">
        <f t="shared" si="1"/>
        <v>HR</v>
      </c>
      <c r="F27">
        <v>45194</v>
      </c>
      <c r="G27">
        <v>45194</v>
      </c>
      <c r="H27" t="s">
        <v>14469</v>
      </c>
      <c r="I27" s="1">
        <v>45523</v>
      </c>
      <c r="J27">
        <v>3.5</v>
      </c>
      <c r="K27" t="str">
        <f t="shared" si="2"/>
        <v>Satisfactory</v>
      </c>
    </row>
    <row r="28" spans="1:11" x14ac:dyDescent="0.3">
      <c r="A28" t="s">
        <v>14470</v>
      </c>
      <c r="B28" t="s">
        <v>14471</v>
      </c>
      <c r="C28" s="5" t="str">
        <f t="shared" si="0"/>
        <v>Christopher Sanchez</v>
      </c>
      <c r="D28" t="s">
        <v>14420</v>
      </c>
      <c r="E28" s="5" t="str">
        <f t="shared" si="1"/>
        <v>HR</v>
      </c>
      <c r="F28">
        <v>64909</v>
      </c>
      <c r="G28">
        <v>64909</v>
      </c>
      <c r="H28" t="s">
        <v>14472</v>
      </c>
      <c r="I28" s="1">
        <v>45666</v>
      </c>
      <c r="J28">
        <v>3.6</v>
      </c>
      <c r="K28" t="str">
        <f t="shared" si="2"/>
        <v>Satisfactory</v>
      </c>
    </row>
    <row r="29" spans="1:11" x14ac:dyDescent="0.3">
      <c r="A29" t="s">
        <v>14473</v>
      </c>
      <c r="B29" t="s">
        <v>14474</v>
      </c>
      <c r="C29" s="5" t="str">
        <f t="shared" si="0"/>
        <v>Patrick Lyons</v>
      </c>
      <c r="D29" t="s">
        <v>14406</v>
      </c>
      <c r="E29" s="5" t="str">
        <f t="shared" si="1"/>
        <v>Finance</v>
      </c>
      <c r="F29">
        <v>47721</v>
      </c>
      <c r="G29">
        <v>47721</v>
      </c>
      <c r="H29" t="s">
        <v>14475</v>
      </c>
      <c r="I29" s="1">
        <v>45776</v>
      </c>
      <c r="J29">
        <v>2.5</v>
      </c>
      <c r="K29" t="str">
        <f t="shared" si="2"/>
        <v>Satisfactory</v>
      </c>
    </row>
    <row r="30" spans="1:11" x14ac:dyDescent="0.3">
      <c r="A30" t="s">
        <v>14476</v>
      </c>
      <c r="B30" t="s">
        <v>14477</v>
      </c>
      <c r="C30" s="5" t="str">
        <f t="shared" si="0"/>
        <v>Molly Kaufman</v>
      </c>
      <c r="D30" t="s">
        <v>14415</v>
      </c>
      <c r="E30" s="5" t="str">
        <f t="shared" si="1"/>
        <v>Sales</v>
      </c>
      <c r="F30">
        <v>51643</v>
      </c>
      <c r="G30">
        <v>51643</v>
      </c>
      <c r="H30" t="s">
        <v>14478</v>
      </c>
      <c r="I30" s="1">
        <v>45493</v>
      </c>
      <c r="J30">
        <v>2.1</v>
      </c>
      <c r="K30" t="str">
        <f t="shared" si="2"/>
        <v>Needs Improvement</v>
      </c>
    </row>
    <row r="31" spans="1:11" x14ac:dyDescent="0.3">
      <c r="A31" t="s">
        <v>14479</v>
      </c>
      <c r="B31" t="s">
        <v>14480</v>
      </c>
      <c r="C31" s="5" t="str">
        <f t="shared" si="0"/>
        <v>Valerie Lopez</v>
      </c>
      <c r="D31" t="s">
        <v>14406</v>
      </c>
      <c r="E31" s="5" t="str">
        <f t="shared" si="1"/>
        <v>Finance</v>
      </c>
      <c r="F31">
        <v>94463</v>
      </c>
      <c r="G31">
        <v>94463</v>
      </c>
      <c r="H31" t="s">
        <v>5344</v>
      </c>
      <c r="I31" s="1">
        <v>45328</v>
      </c>
      <c r="J31">
        <v>4</v>
      </c>
      <c r="K31" t="str">
        <f t="shared" si="2"/>
        <v>Excellent</v>
      </c>
    </row>
    <row r="32" spans="1:11" x14ac:dyDescent="0.3">
      <c r="A32" t="s">
        <v>14481</v>
      </c>
      <c r="B32" t="s">
        <v>14482</v>
      </c>
      <c r="C32" s="5" t="str">
        <f t="shared" si="0"/>
        <v>Marcus Hawkins</v>
      </c>
      <c r="D32" t="s">
        <v>14423</v>
      </c>
      <c r="E32" s="5" t="str">
        <f t="shared" si="1"/>
        <v>IT</v>
      </c>
      <c r="F32">
        <v>103716</v>
      </c>
      <c r="G32">
        <v>103716</v>
      </c>
      <c r="H32" t="s">
        <v>14483</v>
      </c>
      <c r="I32" s="1">
        <v>46105</v>
      </c>
      <c r="J32">
        <v>4.5999999999999996</v>
      </c>
      <c r="K32" t="str">
        <f t="shared" si="2"/>
        <v>Excellent</v>
      </c>
    </row>
    <row r="33" spans="1:11" x14ac:dyDescent="0.3">
      <c r="A33" t="s">
        <v>14484</v>
      </c>
      <c r="B33" t="s">
        <v>14485</v>
      </c>
      <c r="C33" s="5" t="str">
        <f t="shared" si="0"/>
        <v>Renee Horton</v>
      </c>
      <c r="D33" t="s">
        <v>14415</v>
      </c>
      <c r="E33" s="5" t="str">
        <f t="shared" si="1"/>
        <v>Sales</v>
      </c>
      <c r="F33">
        <v>59552</v>
      </c>
      <c r="G33">
        <v>59552</v>
      </c>
      <c r="H33" t="s">
        <v>14486</v>
      </c>
      <c r="I33" s="1">
        <v>45516</v>
      </c>
      <c r="J33">
        <v>2.2999999999999998</v>
      </c>
      <c r="K33" t="str">
        <f t="shared" si="2"/>
        <v>Needs Improvement</v>
      </c>
    </row>
    <row r="34" spans="1:11" x14ac:dyDescent="0.3">
      <c r="A34" t="s">
        <v>14487</v>
      </c>
      <c r="B34" t="s">
        <v>14488</v>
      </c>
      <c r="C34" s="5" t="str">
        <f t="shared" si="0"/>
        <v>Sarah Wilkinson</v>
      </c>
      <c r="D34" t="s">
        <v>14433</v>
      </c>
      <c r="E34" s="5" t="str">
        <f t="shared" si="1"/>
        <v>Operations</v>
      </c>
      <c r="F34">
        <v>82670</v>
      </c>
      <c r="G34">
        <v>82670</v>
      </c>
      <c r="H34" t="s">
        <v>14489</v>
      </c>
      <c r="I34" s="1">
        <v>45537</v>
      </c>
      <c r="J34">
        <v>3</v>
      </c>
      <c r="K34" t="str">
        <f t="shared" si="2"/>
        <v>Satisfactory</v>
      </c>
    </row>
    <row r="35" spans="1:11" x14ac:dyDescent="0.3">
      <c r="A35" t="s">
        <v>14490</v>
      </c>
      <c r="B35" t="s">
        <v>14491</v>
      </c>
      <c r="C35" s="5" t="str">
        <f t="shared" si="0"/>
        <v>Tiffany Schmidt</v>
      </c>
      <c r="D35" t="s">
        <v>14406</v>
      </c>
      <c r="E35" s="5" t="str">
        <f t="shared" si="1"/>
        <v>Finance</v>
      </c>
      <c r="F35">
        <v>102720</v>
      </c>
      <c r="G35">
        <v>102720</v>
      </c>
      <c r="H35" t="s">
        <v>284</v>
      </c>
      <c r="I35" s="1">
        <v>45356</v>
      </c>
      <c r="J35">
        <v>3.1</v>
      </c>
      <c r="K35" t="str">
        <f t="shared" si="2"/>
        <v>Satisfactory</v>
      </c>
    </row>
    <row r="36" spans="1:11" x14ac:dyDescent="0.3">
      <c r="A36" t="s">
        <v>14492</v>
      </c>
      <c r="B36" t="s">
        <v>14493</v>
      </c>
      <c r="C36" s="5" t="str">
        <f t="shared" si="0"/>
        <v>Mr. Troy Romero</v>
      </c>
      <c r="D36" t="s">
        <v>14409</v>
      </c>
      <c r="E36" s="5" t="str">
        <f t="shared" si="1"/>
        <v>Sales</v>
      </c>
      <c r="F36">
        <v>102947</v>
      </c>
      <c r="G36">
        <v>102947</v>
      </c>
      <c r="H36" t="s">
        <v>14494</v>
      </c>
      <c r="I36" s="1">
        <v>45558</v>
      </c>
      <c r="J36">
        <v>4.5</v>
      </c>
      <c r="K36" t="str">
        <f t="shared" si="2"/>
        <v>Excellent</v>
      </c>
    </row>
    <row r="37" spans="1:11" x14ac:dyDescent="0.3">
      <c r="A37" t="s">
        <v>14495</v>
      </c>
      <c r="B37" t="s">
        <v>14496</v>
      </c>
      <c r="C37" s="5" t="str">
        <f t="shared" si="0"/>
        <v>Eugene Anderson</v>
      </c>
      <c r="D37" t="s">
        <v>14406</v>
      </c>
      <c r="E37" s="5" t="str">
        <f t="shared" si="1"/>
        <v>Finance</v>
      </c>
      <c r="F37">
        <v>103902</v>
      </c>
      <c r="G37">
        <v>103902</v>
      </c>
      <c r="H37" t="s">
        <v>14497</v>
      </c>
      <c r="I37" s="1">
        <v>46088</v>
      </c>
      <c r="J37">
        <v>2.8</v>
      </c>
      <c r="K37" t="str">
        <f t="shared" si="2"/>
        <v>Satisfactory</v>
      </c>
    </row>
    <row r="38" spans="1:11" x14ac:dyDescent="0.3">
      <c r="A38" t="s">
        <v>14498</v>
      </c>
      <c r="B38" t="s">
        <v>14499</v>
      </c>
      <c r="C38" s="5" t="str">
        <f t="shared" si="0"/>
        <v>Tiffany Molina</v>
      </c>
      <c r="D38" t="s">
        <v>14406</v>
      </c>
      <c r="E38" s="5" t="str">
        <f t="shared" si="1"/>
        <v>Finance</v>
      </c>
      <c r="F38">
        <v>133574</v>
      </c>
      <c r="G38">
        <v>133574</v>
      </c>
      <c r="H38" t="s">
        <v>6295</v>
      </c>
      <c r="I38" s="1">
        <v>45690</v>
      </c>
      <c r="J38">
        <v>3.3</v>
      </c>
      <c r="K38" t="str">
        <f t="shared" si="2"/>
        <v>Satisfactory</v>
      </c>
    </row>
    <row r="39" spans="1:11" x14ac:dyDescent="0.3">
      <c r="A39" t="s">
        <v>14500</v>
      </c>
      <c r="B39" t="s">
        <v>14501</v>
      </c>
      <c r="C39" s="5" t="str">
        <f t="shared" si="0"/>
        <v>Alyssa Gregory</v>
      </c>
      <c r="D39" t="s">
        <v>14420</v>
      </c>
      <c r="E39" s="5" t="str">
        <f t="shared" si="1"/>
        <v>HR</v>
      </c>
      <c r="F39">
        <v>35740</v>
      </c>
      <c r="G39">
        <v>35740</v>
      </c>
      <c r="H39" t="s">
        <v>14502</v>
      </c>
      <c r="I39" s="1">
        <v>45645</v>
      </c>
      <c r="J39">
        <v>3.9</v>
      </c>
      <c r="K39" t="str">
        <f t="shared" si="2"/>
        <v>Satisfactory</v>
      </c>
    </row>
    <row r="40" spans="1:11" x14ac:dyDescent="0.3">
      <c r="A40" t="s">
        <v>14503</v>
      </c>
      <c r="B40" t="s">
        <v>14504</v>
      </c>
      <c r="C40" s="5" t="str">
        <f t="shared" si="0"/>
        <v>Janice Nicholson</v>
      </c>
      <c r="D40" t="s">
        <v>14423</v>
      </c>
      <c r="E40" s="5" t="str">
        <f t="shared" si="1"/>
        <v>IT</v>
      </c>
      <c r="F40">
        <v>123249</v>
      </c>
      <c r="G40">
        <v>123249</v>
      </c>
      <c r="H40" t="s">
        <v>1370</v>
      </c>
      <c r="I40" s="1">
        <v>45505</v>
      </c>
      <c r="J40">
        <v>4.3</v>
      </c>
      <c r="K40" t="str">
        <f t="shared" si="2"/>
        <v>Excellent</v>
      </c>
    </row>
    <row r="41" spans="1:11" x14ac:dyDescent="0.3">
      <c r="A41" t="s">
        <v>14505</v>
      </c>
      <c r="B41" t="s">
        <v>14506</v>
      </c>
      <c r="C41" s="5" t="str">
        <f t="shared" si="0"/>
        <v>Jeffery Norton</v>
      </c>
      <c r="D41" t="s">
        <v>14409</v>
      </c>
      <c r="E41" s="5" t="str">
        <f t="shared" si="1"/>
        <v>Sales</v>
      </c>
      <c r="F41">
        <v>148939</v>
      </c>
      <c r="G41">
        <v>148939</v>
      </c>
      <c r="H41" t="s">
        <v>14507</v>
      </c>
      <c r="I41" s="1">
        <v>45829</v>
      </c>
      <c r="J41">
        <v>1</v>
      </c>
      <c r="K41" t="str">
        <f t="shared" si="2"/>
        <v>Needs Improvement</v>
      </c>
    </row>
    <row r="42" spans="1:11" x14ac:dyDescent="0.3">
      <c r="A42" t="s">
        <v>14508</v>
      </c>
      <c r="B42" t="s">
        <v>14509</v>
      </c>
      <c r="C42" s="5" t="str">
        <f t="shared" si="0"/>
        <v>Rodney Suarez</v>
      </c>
      <c r="D42" t="s">
        <v>14406</v>
      </c>
      <c r="E42" s="5" t="str">
        <f t="shared" si="1"/>
        <v>Finance</v>
      </c>
      <c r="F42">
        <v>126257</v>
      </c>
      <c r="G42">
        <v>126257</v>
      </c>
      <c r="H42" t="s">
        <v>3588</v>
      </c>
      <c r="I42" s="1">
        <v>45420</v>
      </c>
      <c r="J42">
        <v>2.6</v>
      </c>
      <c r="K42" t="str">
        <f t="shared" si="2"/>
        <v>Satisfactory</v>
      </c>
    </row>
    <row r="43" spans="1:11" x14ac:dyDescent="0.3">
      <c r="A43" t="s">
        <v>14510</v>
      </c>
      <c r="B43" t="s">
        <v>14511</v>
      </c>
      <c r="C43" s="5" t="str">
        <f t="shared" si="0"/>
        <v>Alicia Watts</v>
      </c>
      <c r="D43" t="s">
        <v>14423</v>
      </c>
      <c r="E43" s="5" t="str">
        <f t="shared" si="1"/>
        <v>IT</v>
      </c>
      <c r="F43">
        <v>30127</v>
      </c>
      <c r="G43">
        <v>30127</v>
      </c>
      <c r="H43" t="s">
        <v>14512</v>
      </c>
      <c r="I43" s="1">
        <v>45883</v>
      </c>
      <c r="J43">
        <v>3.7</v>
      </c>
      <c r="K43" t="str">
        <f t="shared" si="2"/>
        <v>Satisfactory</v>
      </c>
    </row>
    <row r="44" spans="1:11" x14ac:dyDescent="0.3">
      <c r="A44" t="s">
        <v>14513</v>
      </c>
      <c r="B44" t="s">
        <v>14514</v>
      </c>
      <c r="C44" s="5" t="str">
        <f t="shared" si="0"/>
        <v>Maureen Sanchez</v>
      </c>
      <c r="D44" t="s">
        <v>14420</v>
      </c>
      <c r="E44" s="5" t="str">
        <f t="shared" si="1"/>
        <v>HR</v>
      </c>
      <c r="F44">
        <v>69843</v>
      </c>
      <c r="G44">
        <v>69843</v>
      </c>
      <c r="H44" t="s">
        <v>14515</v>
      </c>
      <c r="I44" s="1">
        <v>45549</v>
      </c>
      <c r="J44">
        <v>2.8</v>
      </c>
      <c r="K44" t="str">
        <f t="shared" si="2"/>
        <v>Satisfactory</v>
      </c>
    </row>
    <row r="45" spans="1:11" x14ac:dyDescent="0.3">
      <c r="A45" t="s">
        <v>14516</v>
      </c>
      <c r="B45" t="s">
        <v>14517</v>
      </c>
      <c r="C45" s="5" t="str">
        <f t="shared" si="0"/>
        <v>Stuart Walker</v>
      </c>
      <c r="D45" t="s">
        <v>14433</v>
      </c>
      <c r="E45" s="5" t="str">
        <f t="shared" si="1"/>
        <v>Operations</v>
      </c>
      <c r="F45">
        <v>33437</v>
      </c>
      <c r="G45">
        <v>33437</v>
      </c>
      <c r="H45" t="s">
        <v>14518</v>
      </c>
      <c r="I45" s="1">
        <v>45397</v>
      </c>
      <c r="J45">
        <v>2.8</v>
      </c>
      <c r="K45" t="str">
        <f t="shared" si="2"/>
        <v>Satisfactory</v>
      </c>
    </row>
    <row r="46" spans="1:11" x14ac:dyDescent="0.3">
      <c r="A46" t="s">
        <v>14519</v>
      </c>
      <c r="B46" t="s">
        <v>14520</v>
      </c>
      <c r="C46" s="5" t="str">
        <f t="shared" si="0"/>
        <v>Susan Cisneros</v>
      </c>
      <c r="D46" t="s">
        <v>14433</v>
      </c>
      <c r="E46" s="5" t="str">
        <f t="shared" si="1"/>
        <v>Operations</v>
      </c>
      <c r="F46">
        <v>32034</v>
      </c>
      <c r="G46">
        <v>32034</v>
      </c>
      <c r="H46" t="s">
        <v>3460</v>
      </c>
      <c r="I46" s="1">
        <v>45633</v>
      </c>
      <c r="J46">
        <v>2.6</v>
      </c>
      <c r="K46" t="str">
        <f t="shared" si="2"/>
        <v>Satisfactory</v>
      </c>
    </row>
    <row r="47" spans="1:11" x14ac:dyDescent="0.3">
      <c r="A47" t="s">
        <v>14521</v>
      </c>
      <c r="B47" t="s">
        <v>14522</v>
      </c>
      <c r="C47" s="5" t="str">
        <f t="shared" si="0"/>
        <v>Linda Hall</v>
      </c>
      <c r="D47" t="s">
        <v>14423</v>
      </c>
      <c r="E47" s="5" t="str">
        <f t="shared" si="1"/>
        <v>IT</v>
      </c>
      <c r="F47">
        <v>75483</v>
      </c>
      <c r="G47">
        <v>75483</v>
      </c>
      <c r="H47" t="s">
        <v>14523</v>
      </c>
      <c r="I47" s="1">
        <v>46092</v>
      </c>
      <c r="J47">
        <v>2.2999999999999998</v>
      </c>
      <c r="K47" t="str">
        <f t="shared" si="2"/>
        <v>Needs Improvement</v>
      </c>
    </row>
    <row r="48" spans="1:11" x14ac:dyDescent="0.3">
      <c r="A48" t="s">
        <v>14524</v>
      </c>
      <c r="B48" t="s">
        <v>14525</v>
      </c>
      <c r="C48" s="5" t="str">
        <f t="shared" si="0"/>
        <v>Cody Madden</v>
      </c>
      <c r="D48" t="s">
        <v>14406</v>
      </c>
      <c r="E48" s="5" t="str">
        <f t="shared" si="1"/>
        <v>Finance</v>
      </c>
      <c r="F48">
        <v>130313</v>
      </c>
      <c r="G48">
        <v>130313</v>
      </c>
      <c r="H48" t="s">
        <v>14526</v>
      </c>
      <c r="I48" s="1">
        <v>45918</v>
      </c>
      <c r="J48">
        <v>3.5</v>
      </c>
      <c r="K48" t="str">
        <f t="shared" si="2"/>
        <v>Satisfactory</v>
      </c>
    </row>
    <row r="49" spans="1:11" x14ac:dyDescent="0.3">
      <c r="A49" t="s">
        <v>14527</v>
      </c>
      <c r="B49" t="s">
        <v>14528</v>
      </c>
      <c r="C49" s="5" t="str">
        <f t="shared" si="0"/>
        <v>Marc Sherman</v>
      </c>
      <c r="D49" t="s">
        <v>14415</v>
      </c>
      <c r="E49" s="5" t="str">
        <f t="shared" si="1"/>
        <v>Sales</v>
      </c>
      <c r="F49">
        <v>35100</v>
      </c>
      <c r="G49">
        <v>35100</v>
      </c>
      <c r="H49" t="s">
        <v>14529</v>
      </c>
      <c r="I49" s="1">
        <v>45953</v>
      </c>
      <c r="J49">
        <v>2.6</v>
      </c>
      <c r="K49" t="str">
        <f t="shared" si="2"/>
        <v>Satisfactory</v>
      </c>
    </row>
    <row r="50" spans="1:11" x14ac:dyDescent="0.3">
      <c r="A50" t="s">
        <v>14530</v>
      </c>
      <c r="B50" t="s">
        <v>14531</v>
      </c>
      <c r="C50" s="5" t="str">
        <f t="shared" si="0"/>
        <v>Ann Massey</v>
      </c>
      <c r="D50" t="s">
        <v>14406</v>
      </c>
      <c r="E50" s="5" t="str">
        <f t="shared" si="1"/>
        <v>Finance</v>
      </c>
      <c r="F50">
        <v>82023</v>
      </c>
      <c r="G50">
        <v>82023</v>
      </c>
      <c r="H50" t="s">
        <v>14532</v>
      </c>
      <c r="I50" s="1">
        <v>45896</v>
      </c>
      <c r="J50">
        <v>3</v>
      </c>
      <c r="K50" t="str">
        <f t="shared" si="2"/>
        <v>Satisfactory</v>
      </c>
    </row>
    <row r="51" spans="1:11" x14ac:dyDescent="0.3">
      <c r="A51" t="s">
        <v>14533</v>
      </c>
      <c r="B51" t="s">
        <v>14534</v>
      </c>
      <c r="C51" s="5" t="str">
        <f t="shared" si="0"/>
        <v>Jacob Ball</v>
      </c>
      <c r="D51" t="s">
        <v>14415</v>
      </c>
      <c r="E51" s="5" t="str">
        <f t="shared" si="1"/>
        <v>Sales</v>
      </c>
      <c r="F51">
        <v>123290</v>
      </c>
      <c r="G51">
        <v>123290</v>
      </c>
      <c r="H51" t="s">
        <v>14535</v>
      </c>
      <c r="I51" s="1">
        <v>46021</v>
      </c>
      <c r="J51">
        <v>1.5</v>
      </c>
      <c r="K51" t="str">
        <f t="shared" si="2"/>
        <v>Needs Improvement</v>
      </c>
    </row>
    <row r="52" spans="1:11" x14ac:dyDescent="0.3">
      <c r="A52" t="s">
        <v>14536</v>
      </c>
      <c r="B52" t="s">
        <v>14537</v>
      </c>
      <c r="C52" s="5" t="str">
        <f t="shared" si="0"/>
        <v>Vincent Deleon</v>
      </c>
      <c r="D52" t="s">
        <v>14409</v>
      </c>
      <c r="E52" s="5" t="str">
        <f t="shared" si="1"/>
        <v>Sales</v>
      </c>
      <c r="F52">
        <v>52182</v>
      </c>
      <c r="G52">
        <v>52182</v>
      </c>
      <c r="H52" t="s">
        <v>14538</v>
      </c>
      <c r="I52" s="1">
        <v>45588</v>
      </c>
      <c r="J52">
        <v>1.7</v>
      </c>
      <c r="K52" t="str">
        <f t="shared" si="2"/>
        <v>Needs Improvement</v>
      </c>
    </row>
    <row r="53" spans="1:11" x14ac:dyDescent="0.3">
      <c r="A53" t="s">
        <v>14539</v>
      </c>
      <c r="B53" t="s">
        <v>14540</v>
      </c>
      <c r="C53" s="5" t="str">
        <f t="shared" si="0"/>
        <v>Carrie Jones</v>
      </c>
      <c r="D53" t="s">
        <v>14433</v>
      </c>
      <c r="E53" s="5" t="str">
        <f t="shared" si="1"/>
        <v>Operations</v>
      </c>
      <c r="F53">
        <v>61487</v>
      </c>
      <c r="G53">
        <v>61487</v>
      </c>
      <c r="H53" t="s">
        <v>14541</v>
      </c>
      <c r="I53" s="1">
        <v>45310</v>
      </c>
      <c r="J53">
        <v>1.2</v>
      </c>
      <c r="K53" t="str">
        <f t="shared" si="2"/>
        <v>Needs Improvement</v>
      </c>
    </row>
    <row r="54" spans="1:11" x14ac:dyDescent="0.3">
      <c r="A54" t="s">
        <v>14542</v>
      </c>
      <c r="B54" t="s">
        <v>14543</v>
      </c>
      <c r="C54" s="5" t="str">
        <f t="shared" si="0"/>
        <v>Judy Deleon</v>
      </c>
      <c r="D54" t="s">
        <v>14409</v>
      </c>
      <c r="E54" s="5" t="str">
        <f t="shared" si="1"/>
        <v>Sales</v>
      </c>
      <c r="F54">
        <v>120465</v>
      </c>
      <c r="G54">
        <v>120465</v>
      </c>
      <c r="H54" t="s">
        <v>1306</v>
      </c>
      <c r="I54" s="1">
        <v>45357</v>
      </c>
      <c r="J54">
        <v>3.3</v>
      </c>
      <c r="K54" t="str">
        <f t="shared" si="2"/>
        <v>Satisfactory</v>
      </c>
    </row>
    <row r="55" spans="1:11" x14ac:dyDescent="0.3">
      <c r="A55" t="s">
        <v>14544</v>
      </c>
      <c r="B55" t="s">
        <v>14545</v>
      </c>
      <c r="C55" s="5" t="str">
        <f t="shared" si="0"/>
        <v>Angela Lynch</v>
      </c>
      <c r="D55" t="s">
        <v>14420</v>
      </c>
      <c r="E55" s="5" t="str">
        <f t="shared" si="1"/>
        <v>HR</v>
      </c>
      <c r="F55">
        <v>138346</v>
      </c>
      <c r="G55">
        <v>138346</v>
      </c>
      <c r="H55" t="s">
        <v>14546</v>
      </c>
      <c r="I55" s="1">
        <v>45731</v>
      </c>
      <c r="J55">
        <v>4.4000000000000004</v>
      </c>
      <c r="K55" t="str">
        <f t="shared" si="2"/>
        <v>Excellent</v>
      </c>
    </row>
    <row r="56" spans="1:11" x14ac:dyDescent="0.3">
      <c r="A56" t="s">
        <v>14547</v>
      </c>
      <c r="B56" t="s">
        <v>14548</v>
      </c>
      <c r="C56" s="5" t="str">
        <f t="shared" si="0"/>
        <v>Elizabeth Greene</v>
      </c>
      <c r="D56" t="s">
        <v>14423</v>
      </c>
      <c r="E56" s="5" t="str">
        <f t="shared" si="1"/>
        <v>IT</v>
      </c>
      <c r="F56">
        <v>139855</v>
      </c>
      <c r="G56">
        <v>139855</v>
      </c>
      <c r="H56" t="s">
        <v>14549</v>
      </c>
      <c r="I56" s="1">
        <v>45395</v>
      </c>
      <c r="J56">
        <v>4</v>
      </c>
      <c r="K56" t="str">
        <f t="shared" si="2"/>
        <v>Excellent</v>
      </c>
    </row>
    <row r="57" spans="1:11" x14ac:dyDescent="0.3">
      <c r="A57" t="s">
        <v>14550</v>
      </c>
      <c r="B57" t="s">
        <v>14551</v>
      </c>
      <c r="C57" s="5" t="str">
        <f t="shared" si="0"/>
        <v>Vanessa Gilbert</v>
      </c>
      <c r="D57" t="s">
        <v>14409</v>
      </c>
      <c r="E57" s="5" t="str">
        <f t="shared" si="1"/>
        <v>Sales</v>
      </c>
      <c r="F57">
        <v>80043</v>
      </c>
      <c r="G57">
        <v>80043</v>
      </c>
      <c r="H57" t="s">
        <v>14552</v>
      </c>
      <c r="I57" s="1">
        <v>46069</v>
      </c>
      <c r="J57">
        <v>2</v>
      </c>
      <c r="K57" t="str">
        <f t="shared" si="2"/>
        <v>Needs Improvement</v>
      </c>
    </row>
    <row r="58" spans="1:11" x14ac:dyDescent="0.3">
      <c r="A58" t="s">
        <v>14553</v>
      </c>
      <c r="B58" t="s">
        <v>14554</v>
      </c>
      <c r="C58" s="5" t="str">
        <f t="shared" si="0"/>
        <v>Mrs. Sarah Cooper</v>
      </c>
      <c r="D58" t="s">
        <v>14406</v>
      </c>
      <c r="E58" s="5" t="str">
        <f t="shared" si="1"/>
        <v>Finance</v>
      </c>
      <c r="F58">
        <v>40293</v>
      </c>
      <c r="G58">
        <v>40293</v>
      </c>
      <c r="H58" t="s">
        <v>14555</v>
      </c>
      <c r="I58" s="1">
        <v>46072</v>
      </c>
      <c r="J58">
        <v>3.7</v>
      </c>
      <c r="K58" t="str">
        <f t="shared" si="2"/>
        <v>Satisfactory</v>
      </c>
    </row>
    <row r="59" spans="1:11" x14ac:dyDescent="0.3">
      <c r="A59" t="s">
        <v>14556</v>
      </c>
      <c r="B59" t="s">
        <v>14557</v>
      </c>
      <c r="C59" s="5" t="str">
        <f t="shared" si="0"/>
        <v>Julie Sutton</v>
      </c>
      <c r="D59" t="s">
        <v>14420</v>
      </c>
      <c r="E59" s="5" t="str">
        <f t="shared" si="1"/>
        <v>HR</v>
      </c>
      <c r="F59">
        <v>140773</v>
      </c>
      <c r="G59">
        <v>140773</v>
      </c>
      <c r="H59" t="s">
        <v>6411</v>
      </c>
      <c r="I59" s="1">
        <v>45600</v>
      </c>
      <c r="J59">
        <v>4.9000000000000004</v>
      </c>
      <c r="K59" t="str">
        <f t="shared" si="2"/>
        <v>Excellent</v>
      </c>
    </row>
    <row r="60" spans="1:11" x14ac:dyDescent="0.3">
      <c r="A60" t="s">
        <v>14558</v>
      </c>
      <c r="B60" t="s">
        <v>14559</v>
      </c>
      <c r="C60" s="5" t="str">
        <f t="shared" si="0"/>
        <v>Karen Griffith</v>
      </c>
      <c r="D60" t="s">
        <v>14409</v>
      </c>
      <c r="E60" s="5" t="str">
        <f t="shared" si="1"/>
        <v>Sales</v>
      </c>
      <c r="F60">
        <v>139230</v>
      </c>
      <c r="G60">
        <v>139230</v>
      </c>
      <c r="H60" t="s">
        <v>14560</v>
      </c>
      <c r="I60" s="1">
        <v>45342</v>
      </c>
      <c r="J60">
        <v>4.9000000000000004</v>
      </c>
      <c r="K60" t="str">
        <f t="shared" si="2"/>
        <v>Excellent</v>
      </c>
    </row>
    <row r="61" spans="1:11" x14ac:dyDescent="0.3">
      <c r="A61" t="s">
        <v>14561</v>
      </c>
      <c r="B61" t="s">
        <v>14562</v>
      </c>
      <c r="C61" s="5" t="str">
        <f t="shared" si="0"/>
        <v>Susan Soto</v>
      </c>
      <c r="D61" t="s">
        <v>14409</v>
      </c>
      <c r="E61" s="5" t="str">
        <f t="shared" si="1"/>
        <v>Sales</v>
      </c>
      <c r="F61">
        <v>101773</v>
      </c>
      <c r="G61">
        <v>101773</v>
      </c>
      <c r="H61" t="s">
        <v>1376</v>
      </c>
      <c r="I61" s="1">
        <v>45699</v>
      </c>
      <c r="J61">
        <v>1.4</v>
      </c>
      <c r="K61" t="str">
        <f t="shared" si="2"/>
        <v>Needs Improvement</v>
      </c>
    </row>
    <row r="62" spans="1:11" x14ac:dyDescent="0.3">
      <c r="A62" t="s">
        <v>14563</v>
      </c>
      <c r="B62" t="s">
        <v>14564</v>
      </c>
      <c r="C62" s="5" t="str">
        <f t="shared" si="0"/>
        <v>Meghan Ortega</v>
      </c>
      <c r="D62" t="s">
        <v>14409</v>
      </c>
      <c r="E62" s="5" t="str">
        <f t="shared" si="1"/>
        <v>Sales</v>
      </c>
      <c r="F62">
        <v>58350</v>
      </c>
      <c r="G62">
        <v>58350</v>
      </c>
      <c r="H62" t="s">
        <v>4866</v>
      </c>
      <c r="I62" s="1">
        <v>45453</v>
      </c>
      <c r="J62">
        <v>3.2</v>
      </c>
      <c r="K62" t="str">
        <f t="shared" si="2"/>
        <v>Satisfactory</v>
      </c>
    </row>
    <row r="63" spans="1:11" x14ac:dyDescent="0.3">
      <c r="A63" t="s">
        <v>14565</v>
      </c>
      <c r="B63" t="s">
        <v>14566</v>
      </c>
      <c r="C63" s="5" t="str">
        <f t="shared" si="0"/>
        <v>Leslie Barnes</v>
      </c>
      <c r="D63" t="s">
        <v>14415</v>
      </c>
      <c r="E63" s="5" t="str">
        <f t="shared" si="1"/>
        <v>Sales</v>
      </c>
      <c r="F63">
        <v>142230</v>
      </c>
      <c r="G63">
        <v>142230</v>
      </c>
      <c r="H63" t="s">
        <v>14567</v>
      </c>
      <c r="I63" s="1">
        <v>46070</v>
      </c>
      <c r="J63">
        <v>1.5</v>
      </c>
      <c r="K63" t="str">
        <f t="shared" si="2"/>
        <v>Needs Improvement</v>
      </c>
    </row>
    <row r="64" spans="1:11" x14ac:dyDescent="0.3">
      <c r="A64" t="s">
        <v>14568</v>
      </c>
      <c r="B64" t="s">
        <v>14569</v>
      </c>
      <c r="C64" s="5" t="str">
        <f t="shared" si="0"/>
        <v>Billy Barnes</v>
      </c>
      <c r="D64" t="s">
        <v>14420</v>
      </c>
      <c r="E64" s="5" t="str">
        <f t="shared" si="1"/>
        <v>HR</v>
      </c>
      <c r="F64">
        <v>123817</v>
      </c>
      <c r="G64">
        <v>123817</v>
      </c>
      <c r="H64" t="s">
        <v>14570</v>
      </c>
      <c r="I64" s="1">
        <v>46081</v>
      </c>
      <c r="J64">
        <v>1.5</v>
      </c>
      <c r="K64" t="str">
        <f t="shared" si="2"/>
        <v>Needs Improvement</v>
      </c>
    </row>
    <row r="65" spans="1:11" x14ac:dyDescent="0.3">
      <c r="A65" t="s">
        <v>14571</v>
      </c>
      <c r="B65" t="s">
        <v>14572</v>
      </c>
      <c r="C65" s="5" t="str">
        <f t="shared" si="0"/>
        <v>Adriana Kaufman</v>
      </c>
      <c r="D65" t="s">
        <v>14433</v>
      </c>
      <c r="E65" s="5" t="str">
        <f t="shared" si="1"/>
        <v>Operations</v>
      </c>
      <c r="F65">
        <v>73238</v>
      </c>
      <c r="G65">
        <v>73238</v>
      </c>
      <c r="H65" t="s">
        <v>14573</v>
      </c>
      <c r="I65" s="1">
        <v>45597</v>
      </c>
      <c r="J65">
        <v>1.5</v>
      </c>
      <c r="K65" t="str">
        <f t="shared" si="2"/>
        <v>Needs Improvement</v>
      </c>
    </row>
    <row r="66" spans="1:11" x14ac:dyDescent="0.3">
      <c r="A66" t="s">
        <v>14574</v>
      </c>
      <c r="B66" t="s">
        <v>14575</v>
      </c>
      <c r="C66" s="5" t="str">
        <f t="shared" ref="C66:C129" si="3">PROPER(TRIM(B66))</f>
        <v>Thomas Price</v>
      </c>
      <c r="D66" t="s">
        <v>14433</v>
      </c>
      <c r="E66" s="5" t="str">
        <f t="shared" ref="E66:E129" si="4">IF(UPPER(TRIM(D66))="IT", "IT", IF(UPPER(TRIM(D66))="HR", "HR", PROPER(TRIM(D66))))</f>
        <v>Operations</v>
      </c>
      <c r="F66">
        <v>126763</v>
      </c>
      <c r="G66">
        <v>126763</v>
      </c>
      <c r="H66" t="s">
        <v>14576</v>
      </c>
      <c r="I66" s="1">
        <v>45900</v>
      </c>
      <c r="J66">
        <v>1.6</v>
      </c>
      <c r="K66" t="str">
        <f t="shared" ref="K66:K129" si="5">IF(J66&gt;=4, "Excellent", IF(AND(J66&gt;=2.5, J66&lt;4), "Satisfactory", "Needs Improvement"))</f>
        <v>Needs Improvement</v>
      </c>
    </row>
    <row r="67" spans="1:11" x14ac:dyDescent="0.3">
      <c r="A67" t="s">
        <v>14577</v>
      </c>
      <c r="B67" t="s">
        <v>14578</v>
      </c>
      <c r="C67" s="5" t="str">
        <f t="shared" si="3"/>
        <v>Michael Simon</v>
      </c>
      <c r="D67" t="s">
        <v>14433</v>
      </c>
      <c r="E67" s="5" t="str">
        <f t="shared" si="4"/>
        <v>Operations</v>
      </c>
      <c r="F67">
        <v>61438</v>
      </c>
      <c r="G67">
        <v>61438</v>
      </c>
      <c r="H67" t="s">
        <v>14579</v>
      </c>
      <c r="I67" s="1">
        <v>45314</v>
      </c>
      <c r="J67">
        <v>1.6</v>
      </c>
      <c r="K67" t="str">
        <f t="shared" si="5"/>
        <v>Needs Improvement</v>
      </c>
    </row>
    <row r="68" spans="1:11" x14ac:dyDescent="0.3">
      <c r="A68" t="s">
        <v>14580</v>
      </c>
      <c r="B68" t="s">
        <v>14581</v>
      </c>
      <c r="C68" s="5" t="str">
        <f t="shared" si="3"/>
        <v>Kevin Miller</v>
      </c>
      <c r="D68" t="s">
        <v>14415</v>
      </c>
      <c r="E68" s="5" t="str">
        <f t="shared" si="4"/>
        <v>Sales</v>
      </c>
      <c r="F68">
        <v>47236</v>
      </c>
      <c r="G68">
        <v>47236</v>
      </c>
      <c r="H68" t="s">
        <v>5425</v>
      </c>
      <c r="I68" s="1">
        <v>46084</v>
      </c>
      <c r="J68">
        <v>3.8</v>
      </c>
      <c r="K68" t="str">
        <f t="shared" si="5"/>
        <v>Satisfactory</v>
      </c>
    </row>
    <row r="69" spans="1:11" x14ac:dyDescent="0.3">
      <c r="A69" t="s">
        <v>14582</v>
      </c>
      <c r="B69" t="s">
        <v>14583</v>
      </c>
      <c r="C69" s="5" t="str">
        <f t="shared" si="3"/>
        <v>James Duran</v>
      </c>
      <c r="D69" t="s">
        <v>14420</v>
      </c>
      <c r="E69" s="5" t="str">
        <f t="shared" si="4"/>
        <v>HR</v>
      </c>
      <c r="F69">
        <v>33569</v>
      </c>
      <c r="G69">
        <v>33569</v>
      </c>
      <c r="H69" t="s">
        <v>87</v>
      </c>
      <c r="I69" s="1">
        <v>45390</v>
      </c>
      <c r="J69">
        <v>1.8</v>
      </c>
      <c r="K69" t="str">
        <f t="shared" si="5"/>
        <v>Needs Improvement</v>
      </c>
    </row>
    <row r="70" spans="1:11" x14ac:dyDescent="0.3">
      <c r="A70" t="s">
        <v>14584</v>
      </c>
      <c r="B70" t="s">
        <v>14585</v>
      </c>
      <c r="C70" s="5" t="str">
        <f t="shared" si="3"/>
        <v>Julie Wood</v>
      </c>
      <c r="D70" t="s">
        <v>14423</v>
      </c>
      <c r="E70" s="5" t="str">
        <f t="shared" si="4"/>
        <v>IT</v>
      </c>
      <c r="F70">
        <v>98999</v>
      </c>
      <c r="G70">
        <v>98999</v>
      </c>
      <c r="H70" t="s">
        <v>618</v>
      </c>
      <c r="I70" s="1">
        <v>45910</v>
      </c>
      <c r="J70">
        <v>1.7</v>
      </c>
      <c r="K70" t="str">
        <f t="shared" si="5"/>
        <v>Needs Improvement</v>
      </c>
    </row>
    <row r="71" spans="1:11" x14ac:dyDescent="0.3">
      <c r="A71" t="s">
        <v>14586</v>
      </c>
      <c r="B71" t="s">
        <v>14587</v>
      </c>
      <c r="C71" s="5" t="str">
        <f t="shared" si="3"/>
        <v>Juan Coffey</v>
      </c>
      <c r="D71" t="s">
        <v>14415</v>
      </c>
      <c r="E71" s="5" t="str">
        <f t="shared" si="4"/>
        <v>Sales</v>
      </c>
      <c r="F71">
        <v>118090</v>
      </c>
      <c r="G71">
        <v>118090</v>
      </c>
      <c r="H71" t="s">
        <v>14588</v>
      </c>
      <c r="I71" s="1">
        <v>45456</v>
      </c>
      <c r="J71">
        <v>2.1</v>
      </c>
      <c r="K71" t="str">
        <f t="shared" si="5"/>
        <v>Needs Improvement</v>
      </c>
    </row>
    <row r="72" spans="1:11" x14ac:dyDescent="0.3">
      <c r="A72" t="s">
        <v>14589</v>
      </c>
      <c r="B72" t="s">
        <v>14590</v>
      </c>
      <c r="C72" s="5" t="str">
        <f t="shared" si="3"/>
        <v>Kyle Reed</v>
      </c>
      <c r="D72" t="s">
        <v>14409</v>
      </c>
      <c r="E72" s="5" t="str">
        <f t="shared" si="4"/>
        <v>Sales</v>
      </c>
      <c r="F72">
        <v>73635</v>
      </c>
      <c r="G72">
        <v>73635</v>
      </c>
      <c r="H72" t="s">
        <v>4001</v>
      </c>
      <c r="I72" s="1">
        <v>45354</v>
      </c>
      <c r="J72">
        <v>3.6</v>
      </c>
      <c r="K72" t="str">
        <f t="shared" si="5"/>
        <v>Satisfactory</v>
      </c>
    </row>
    <row r="73" spans="1:11" x14ac:dyDescent="0.3">
      <c r="A73" t="s">
        <v>14591</v>
      </c>
      <c r="B73" t="s">
        <v>14592</v>
      </c>
      <c r="C73" s="5" t="str">
        <f t="shared" si="3"/>
        <v>Ashley Mckinney</v>
      </c>
      <c r="D73" t="s">
        <v>14423</v>
      </c>
      <c r="E73" s="5" t="str">
        <f t="shared" si="4"/>
        <v>IT</v>
      </c>
      <c r="F73">
        <v>104340</v>
      </c>
      <c r="G73">
        <v>104340</v>
      </c>
      <c r="H73" t="s">
        <v>87</v>
      </c>
      <c r="I73" s="1">
        <v>45390</v>
      </c>
      <c r="J73">
        <v>3.9</v>
      </c>
      <c r="K73" t="str">
        <f t="shared" si="5"/>
        <v>Satisfactory</v>
      </c>
    </row>
    <row r="74" spans="1:11" x14ac:dyDescent="0.3">
      <c r="A74" t="s">
        <v>14593</v>
      </c>
      <c r="B74" t="s">
        <v>14594</v>
      </c>
      <c r="C74" s="5" t="str">
        <f t="shared" si="3"/>
        <v>Jasmine Wallace</v>
      </c>
      <c r="D74" t="s">
        <v>14409</v>
      </c>
      <c r="E74" s="5" t="str">
        <f t="shared" si="4"/>
        <v>Sales</v>
      </c>
      <c r="F74">
        <v>73994</v>
      </c>
      <c r="G74">
        <v>73994</v>
      </c>
      <c r="H74" t="s">
        <v>14595</v>
      </c>
      <c r="I74" s="1">
        <v>45527</v>
      </c>
      <c r="J74">
        <v>4</v>
      </c>
      <c r="K74" t="str">
        <f t="shared" si="5"/>
        <v>Excellent</v>
      </c>
    </row>
    <row r="75" spans="1:11" x14ac:dyDescent="0.3">
      <c r="A75" t="s">
        <v>14596</v>
      </c>
      <c r="B75" t="s">
        <v>14597</v>
      </c>
      <c r="C75" s="5" t="str">
        <f t="shared" si="3"/>
        <v>Kurt Nunez</v>
      </c>
      <c r="D75" t="s">
        <v>14406</v>
      </c>
      <c r="E75" s="5" t="str">
        <f t="shared" si="4"/>
        <v>Finance</v>
      </c>
      <c r="F75">
        <v>72298</v>
      </c>
      <c r="G75">
        <v>72298</v>
      </c>
      <c r="H75" t="s">
        <v>14598</v>
      </c>
      <c r="I75" s="1">
        <v>45681</v>
      </c>
      <c r="J75">
        <v>1.5</v>
      </c>
      <c r="K75" t="str">
        <f t="shared" si="5"/>
        <v>Needs Improvement</v>
      </c>
    </row>
    <row r="76" spans="1:11" x14ac:dyDescent="0.3">
      <c r="A76" t="s">
        <v>14599</v>
      </c>
      <c r="B76" t="s">
        <v>14600</v>
      </c>
      <c r="C76" s="5" t="str">
        <f t="shared" si="3"/>
        <v>Jeffrey Hardy</v>
      </c>
      <c r="D76" t="s">
        <v>14423</v>
      </c>
      <c r="E76" s="5" t="str">
        <f t="shared" si="4"/>
        <v>IT</v>
      </c>
      <c r="F76">
        <v>83850</v>
      </c>
      <c r="G76">
        <v>83850</v>
      </c>
      <c r="H76" t="s">
        <v>873</v>
      </c>
      <c r="I76" s="1">
        <v>45480</v>
      </c>
      <c r="J76">
        <v>3.4</v>
      </c>
      <c r="K76" t="str">
        <f t="shared" si="5"/>
        <v>Satisfactory</v>
      </c>
    </row>
    <row r="77" spans="1:11" x14ac:dyDescent="0.3">
      <c r="A77" t="s">
        <v>14601</v>
      </c>
      <c r="B77" t="s">
        <v>14602</v>
      </c>
      <c r="C77" s="5" t="str">
        <f t="shared" si="3"/>
        <v>William Watson</v>
      </c>
      <c r="D77" t="s">
        <v>14415</v>
      </c>
      <c r="E77" s="5" t="str">
        <f t="shared" si="4"/>
        <v>Sales</v>
      </c>
      <c r="F77">
        <v>121269</v>
      </c>
      <c r="G77">
        <v>121269</v>
      </c>
      <c r="H77" t="s">
        <v>14603</v>
      </c>
      <c r="I77" s="1">
        <v>45823</v>
      </c>
      <c r="J77">
        <v>2.1</v>
      </c>
      <c r="K77" t="str">
        <f t="shared" si="5"/>
        <v>Needs Improvement</v>
      </c>
    </row>
    <row r="78" spans="1:11" x14ac:dyDescent="0.3">
      <c r="A78" t="s">
        <v>14604</v>
      </c>
      <c r="B78" t="s">
        <v>14605</v>
      </c>
      <c r="C78" s="5" t="str">
        <f t="shared" si="3"/>
        <v>James Mack Md</v>
      </c>
      <c r="D78" t="s">
        <v>14415</v>
      </c>
      <c r="E78" s="5" t="str">
        <f t="shared" si="4"/>
        <v>Sales</v>
      </c>
      <c r="F78">
        <v>93988</v>
      </c>
      <c r="G78">
        <v>93988</v>
      </c>
      <c r="H78" t="s">
        <v>14606</v>
      </c>
      <c r="I78" s="1">
        <v>46111</v>
      </c>
      <c r="J78">
        <v>2.5</v>
      </c>
      <c r="K78" t="str">
        <f t="shared" si="5"/>
        <v>Satisfactory</v>
      </c>
    </row>
    <row r="79" spans="1:11" x14ac:dyDescent="0.3">
      <c r="A79" t="s">
        <v>14607</v>
      </c>
      <c r="B79" t="s">
        <v>14608</v>
      </c>
      <c r="C79" s="5" t="str">
        <f t="shared" si="3"/>
        <v>Steven Miller</v>
      </c>
      <c r="D79" t="s">
        <v>14420</v>
      </c>
      <c r="E79" s="5" t="str">
        <f t="shared" si="4"/>
        <v>HR</v>
      </c>
      <c r="F79">
        <v>147913</v>
      </c>
      <c r="G79">
        <v>147913</v>
      </c>
      <c r="H79" t="s">
        <v>14609</v>
      </c>
      <c r="I79" s="1">
        <v>46078</v>
      </c>
      <c r="J79">
        <v>3.1</v>
      </c>
      <c r="K79" t="str">
        <f t="shared" si="5"/>
        <v>Satisfactory</v>
      </c>
    </row>
    <row r="80" spans="1:11" x14ac:dyDescent="0.3">
      <c r="A80" t="s">
        <v>14610</v>
      </c>
      <c r="B80" t="s">
        <v>14611</v>
      </c>
      <c r="C80" s="5" t="str">
        <f t="shared" si="3"/>
        <v>Luke Miller</v>
      </c>
      <c r="D80" t="s">
        <v>14406</v>
      </c>
      <c r="E80" s="5" t="str">
        <f t="shared" si="4"/>
        <v>Finance</v>
      </c>
      <c r="F80">
        <v>143796</v>
      </c>
      <c r="G80">
        <v>143796</v>
      </c>
      <c r="H80" t="s">
        <v>4711</v>
      </c>
      <c r="I80" s="1">
        <v>45757</v>
      </c>
      <c r="J80">
        <v>2.8</v>
      </c>
      <c r="K80" t="str">
        <f t="shared" si="5"/>
        <v>Satisfactory</v>
      </c>
    </row>
    <row r="81" spans="1:11" x14ac:dyDescent="0.3">
      <c r="A81" t="s">
        <v>14612</v>
      </c>
      <c r="B81" t="s">
        <v>14613</v>
      </c>
      <c r="C81" s="5" t="str">
        <f t="shared" si="3"/>
        <v>Michael Moore</v>
      </c>
      <c r="D81" t="s">
        <v>14433</v>
      </c>
      <c r="E81" s="5" t="str">
        <f t="shared" si="4"/>
        <v>Operations</v>
      </c>
      <c r="F81">
        <v>58250</v>
      </c>
      <c r="G81">
        <v>58250</v>
      </c>
      <c r="H81" t="s">
        <v>14614</v>
      </c>
      <c r="I81" s="1">
        <v>45676</v>
      </c>
      <c r="J81">
        <v>1.3</v>
      </c>
      <c r="K81" t="str">
        <f t="shared" si="5"/>
        <v>Needs Improvement</v>
      </c>
    </row>
    <row r="82" spans="1:11" x14ac:dyDescent="0.3">
      <c r="A82" t="s">
        <v>14615</v>
      </c>
      <c r="B82" t="s">
        <v>14616</v>
      </c>
      <c r="C82" s="5" t="str">
        <f t="shared" si="3"/>
        <v>Sharon Martinez</v>
      </c>
      <c r="D82" t="s">
        <v>14433</v>
      </c>
      <c r="E82" s="5" t="str">
        <f t="shared" si="4"/>
        <v>Operations</v>
      </c>
      <c r="F82">
        <v>30455</v>
      </c>
      <c r="G82">
        <v>30455</v>
      </c>
      <c r="H82" t="s">
        <v>14617</v>
      </c>
      <c r="I82" s="1">
        <v>45857</v>
      </c>
      <c r="J82">
        <v>1.8</v>
      </c>
      <c r="K82" t="str">
        <f t="shared" si="5"/>
        <v>Needs Improvement</v>
      </c>
    </row>
    <row r="83" spans="1:11" x14ac:dyDescent="0.3">
      <c r="A83" t="s">
        <v>14618</v>
      </c>
      <c r="B83" t="s">
        <v>14619</v>
      </c>
      <c r="C83" s="5" t="str">
        <f t="shared" si="3"/>
        <v>Thomas Mejia</v>
      </c>
      <c r="D83" t="s">
        <v>14415</v>
      </c>
      <c r="E83" s="5" t="str">
        <f t="shared" si="4"/>
        <v>Sales</v>
      </c>
      <c r="F83">
        <v>90940</v>
      </c>
      <c r="G83">
        <v>90940</v>
      </c>
      <c r="H83" t="s">
        <v>3193</v>
      </c>
      <c r="I83" s="1">
        <v>45332</v>
      </c>
      <c r="J83">
        <v>3.4</v>
      </c>
      <c r="K83" t="str">
        <f t="shared" si="5"/>
        <v>Satisfactory</v>
      </c>
    </row>
    <row r="84" spans="1:11" x14ac:dyDescent="0.3">
      <c r="A84" t="s">
        <v>14620</v>
      </c>
      <c r="B84" t="s">
        <v>14621</v>
      </c>
      <c r="C84" s="5" t="str">
        <f t="shared" si="3"/>
        <v>Kimberly Garza</v>
      </c>
      <c r="D84" t="s">
        <v>14423</v>
      </c>
      <c r="E84" s="5" t="str">
        <f t="shared" si="4"/>
        <v>IT</v>
      </c>
      <c r="F84">
        <v>62241</v>
      </c>
      <c r="G84">
        <v>62241</v>
      </c>
      <c r="H84" t="s">
        <v>14622</v>
      </c>
      <c r="I84" s="1">
        <v>45535</v>
      </c>
      <c r="J84">
        <v>2.5</v>
      </c>
      <c r="K84" t="str">
        <f t="shared" si="5"/>
        <v>Satisfactory</v>
      </c>
    </row>
    <row r="85" spans="1:11" x14ac:dyDescent="0.3">
      <c r="A85" t="s">
        <v>14623</v>
      </c>
      <c r="B85" t="s">
        <v>14624</v>
      </c>
      <c r="C85" s="5" t="str">
        <f t="shared" si="3"/>
        <v>Jason Costa</v>
      </c>
      <c r="D85" t="s">
        <v>14409</v>
      </c>
      <c r="E85" s="5" t="str">
        <f t="shared" si="4"/>
        <v>Sales</v>
      </c>
      <c r="F85">
        <v>93590</v>
      </c>
      <c r="G85">
        <v>93590</v>
      </c>
      <c r="H85" t="s">
        <v>9565</v>
      </c>
      <c r="I85" s="1">
        <v>45484</v>
      </c>
      <c r="J85">
        <v>4.5999999999999996</v>
      </c>
      <c r="K85" t="str">
        <f t="shared" si="5"/>
        <v>Excellent</v>
      </c>
    </row>
    <row r="86" spans="1:11" x14ac:dyDescent="0.3">
      <c r="A86" t="s">
        <v>14625</v>
      </c>
      <c r="B86" t="s">
        <v>14626</v>
      </c>
      <c r="C86" s="5" t="str">
        <f t="shared" si="3"/>
        <v>Deborah Stanley</v>
      </c>
      <c r="D86" t="s">
        <v>14415</v>
      </c>
      <c r="E86" s="5" t="str">
        <f t="shared" si="4"/>
        <v>Sales</v>
      </c>
      <c r="F86">
        <v>73825</v>
      </c>
      <c r="G86">
        <v>73825</v>
      </c>
      <c r="H86" t="s">
        <v>963</v>
      </c>
      <c r="I86" s="1">
        <v>45725</v>
      </c>
      <c r="J86">
        <v>2.9</v>
      </c>
      <c r="K86" t="str">
        <f t="shared" si="5"/>
        <v>Satisfactory</v>
      </c>
    </row>
    <row r="87" spans="1:11" x14ac:dyDescent="0.3">
      <c r="A87" t="s">
        <v>14627</v>
      </c>
      <c r="B87" t="s">
        <v>14628</v>
      </c>
      <c r="C87" s="5" t="str">
        <f t="shared" si="3"/>
        <v>Katherine Dawson</v>
      </c>
      <c r="D87" t="s">
        <v>14415</v>
      </c>
      <c r="E87" s="5" t="str">
        <f t="shared" si="4"/>
        <v>Sales</v>
      </c>
      <c r="F87">
        <v>51478</v>
      </c>
      <c r="G87">
        <v>51478</v>
      </c>
      <c r="H87" t="s">
        <v>14629</v>
      </c>
      <c r="I87" s="1">
        <v>45723</v>
      </c>
      <c r="J87">
        <v>1.3</v>
      </c>
      <c r="K87" t="str">
        <f t="shared" si="5"/>
        <v>Needs Improvement</v>
      </c>
    </row>
    <row r="88" spans="1:11" x14ac:dyDescent="0.3">
      <c r="A88" t="s">
        <v>14630</v>
      </c>
      <c r="B88" t="s">
        <v>14631</v>
      </c>
      <c r="C88" s="5" t="str">
        <f t="shared" si="3"/>
        <v>Melanie Cross</v>
      </c>
      <c r="D88" t="s">
        <v>14415</v>
      </c>
      <c r="E88" s="5" t="str">
        <f t="shared" si="4"/>
        <v>Sales</v>
      </c>
      <c r="F88">
        <v>149819</v>
      </c>
      <c r="G88">
        <v>149819</v>
      </c>
      <c r="H88" t="s">
        <v>14632</v>
      </c>
      <c r="I88" s="1">
        <v>46091</v>
      </c>
      <c r="J88">
        <v>1.8</v>
      </c>
      <c r="K88" t="str">
        <f t="shared" si="5"/>
        <v>Needs Improvement</v>
      </c>
    </row>
    <row r="89" spans="1:11" x14ac:dyDescent="0.3">
      <c r="A89" t="s">
        <v>14633</v>
      </c>
      <c r="B89" t="s">
        <v>14634</v>
      </c>
      <c r="C89" s="5" t="str">
        <f t="shared" si="3"/>
        <v>Courtney Horton</v>
      </c>
      <c r="D89" t="s">
        <v>14409</v>
      </c>
      <c r="E89" s="5" t="str">
        <f t="shared" si="4"/>
        <v>Sales</v>
      </c>
      <c r="F89">
        <v>107031</v>
      </c>
      <c r="G89">
        <v>107031</v>
      </c>
      <c r="H89" t="s">
        <v>14635</v>
      </c>
      <c r="I89" s="1">
        <v>45441</v>
      </c>
      <c r="J89">
        <v>2.2000000000000002</v>
      </c>
      <c r="K89" t="str">
        <f t="shared" si="5"/>
        <v>Needs Improvement</v>
      </c>
    </row>
    <row r="90" spans="1:11" x14ac:dyDescent="0.3">
      <c r="A90" t="s">
        <v>14636</v>
      </c>
      <c r="B90" t="s">
        <v>14637</v>
      </c>
      <c r="C90" s="5" t="str">
        <f t="shared" si="3"/>
        <v>Christopher Bowman</v>
      </c>
      <c r="D90" t="s">
        <v>14406</v>
      </c>
      <c r="E90" s="5" t="str">
        <f t="shared" si="4"/>
        <v>Finance</v>
      </c>
      <c r="F90">
        <v>117623</v>
      </c>
      <c r="G90">
        <v>117623</v>
      </c>
      <c r="H90" t="s">
        <v>5045</v>
      </c>
      <c r="I90" s="1">
        <v>45850</v>
      </c>
      <c r="J90">
        <v>3.3</v>
      </c>
      <c r="K90" t="str">
        <f t="shared" si="5"/>
        <v>Satisfactory</v>
      </c>
    </row>
    <row r="91" spans="1:11" x14ac:dyDescent="0.3">
      <c r="A91" t="s">
        <v>14638</v>
      </c>
      <c r="B91" t="s">
        <v>14639</v>
      </c>
      <c r="C91" s="5" t="str">
        <f t="shared" si="3"/>
        <v>Daniel Clark</v>
      </c>
      <c r="D91" t="s">
        <v>14415</v>
      </c>
      <c r="E91" s="5" t="str">
        <f t="shared" si="4"/>
        <v>Sales</v>
      </c>
      <c r="F91">
        <v>89044</v>
      </c>
      <c r="G91">
        <v>89044</v>
      </c>
      <c r="H91" t="s">
        <v>4711</v>
      </c>
      <c r="I91" s="1">
        <v>45757</v>
      </c>
      <c r="J91">
        <v>1.8</v>
      </c>
      <c r="K91" t="str">
        <f t="shared" si="5"/>
        <v>Needs Improvement</v>
      </c>
    </row>
    <row r="92" spans="1:11" x14ac:dyDescent="0.3">
      <c r="A92" t="s">
        <v>14640</v>
      </c>
      <c r="B92" t="s">
        <v>14641</v>
      </c>
      <c r="C92" s="5" t="str">
        <f t="shared" si="3"/>
        <v>Andrea Thompson</v>
      </c>
      <c r="D92" t="s">
        <v>14415</v>
      </c>
      <c r="E92" s="5" t="str">
        <f t="shared" si="4"/>
        <v>Sales</v>
      </c>
      <c r="F92">
        <v>127156</v>
      </c>
      <c r="G92">
        <v>127156</v>
      </c>
      <c r="H92" t="s">
        <v>2420</v>
      </c>
      <c r="I92" s="1">
        <v>45478</v>
      </c>
      <c r="J92">
        <v>3.8</v>
      </c>
      <c r="K92" t="str">
        <f t="shared" si="5"/>
        <v>Satisfactory</v>
      </c>
    </row>
    <row r="93" spans="1:11" x14ac:dyDescent="0.3">
      <c r="A93" t="s">
        <v>14642</v>
      </c>
      <c r="B93" t="s">
        <v>14643</v>
      </c>
      <c r="C93" s="5" t="str">
        <f t="shared" si="3"/>
        <v>Emily Rowe</v>
      </c>
      <c r="D93" t="s">
        <v>14409</v>
      </c>
      <c r="E93" s="5" t="str">
        <f t="shared" si="4"/>
        <v>Sales</v>
      </c>
      <c r="F93">
        <v>95857</v>
      </c>
      <c r="G93">
        <v>95857</v>
      </c>
      <c r="H93" t="s">
        <v>6315</v>
      </c>
      <c r="I93" s="1">
        <v>45451</v>
      </c>
      <c r="J93">
        <v>1.3</v>
      </c>
      <c r="K93" t="str">
        <f t="shared" si="5"/>
        <v>Needs Improvement</v>
      </c>
    </row>
    <row r="94" spans="1:11" x14ac:dyDescent="0.3">
      <c r="A94" t="s">
        <v>14644</v>
      </c>
      <c r="B94" t="s">
        <v>14645</v>
      </c>
      <c r="C94" s="5" t="str">
        <f t="shared" si="3"/>
        <v>Vicki Marquez</v>
      </c>
      <c r="D94" t="s">
        <v>14423</v>
      </c>
      <c r="E94" s="5" t="str">
        <f t="shared" si="4"/>
        <v>IT</v>
      </c>
      <c r="F94">
        <v>51781</v>
      </c>
      <c r="G94">
        <v>51781</v>
      </c>
      <c r="H94" t="s">
        <v>14576</v>
      </c>
      <c r="I94" s="1">
        <v>45900</v>
      </c>
      <c r="J94">
        <v>1.6</v>
      </c>
      <c r="K94" t="str">
        <f t="shared" si="5"/>
        <v>Needs Improvement</v>
      </c>
    </row>
    <row r="95" spans="1:11" x14ac:dyDescent="0.3">
      <c r="A95" t="s">
        <v>14646</v>
      </c>
      <c r="B95" t="s">
        <v>14647</v>
      </c>
      <c r="C95" s="5" t="str">
        <f t="shared" si="3"/>
        <v>Steven Francis</v>
      </c>
      <c r="D95" t="s">
        <v>14409</v>
      </c>
      <c r="E95" s="5" t="str">
        <f t="shared" si="4"/>
        <v>Sales</v>
      </c>
      <c r="F95">
        <v>51052</v>
      </c>
      <c r="G95">
        <v>51052</v>
      </c>
      <c r="H95" t="s">
        <v>14648</v>
      </c>
      <c r="I95" s="1">
        <v>45834</v>
      </c>
      <c r="J95">
        <v>4.4000000000000004</v>
      </c>
      <c r="K95" t="str">
        <f t="shared" si="5"/>
        <v>Excellent</v>
      </c>
    </row>
    <row r="96" spans="1:11" x14ac:dyDescent="0.3">
      <c r="A96" t="s">
        <v>14649</v>
      </c>
      <c r="B96" t="s">
        <v>9159</v>
      </c>
      <c r="C96" s="5" t="str">
        <f t="shared" si="3"/>
        <v>Richard Brown</v>
      </c>
      <c r="D96" t="s">
        <v>14409</v>
      </c>
      <c r="E96" s="5" t="str">
        <f t="shared" si="4"/>
        <v>Sales</v>
      </c>
      <c r="F96">
        <v>98425</v>
      </c>
      <c r="G96">
        <v>98425</v>
      </c>
      <c r="H96" t="s">
        <v>14650</v>
      </c>
      <c r="I96" s="1">
        <v>46030</v>
      </c>
      <c r="J96">
        <v>4.0999999999999996</v>
      </c>
      <c r="K96" t="str">
        <f t="shared" si="5"/>
        <v>Excellent</v>
      </c>
    </row>
    <row r="97" spans="1:11" x14ac:dyDescent="0.3">
      <c r="A97" t="s">
        <v>14651</v>
      </c>
      <c r="B97" t="s">
        <v>14652</v>
      </c>
      <c r="C97" s="5" t="str">
        <f t="shared" si="3"/>
        <v>Leah Moore</v>
      </c>
      <c r="D97" t="s">
        <v>14409</v>
      </c>
      <c r="E97" s="5" t="str">
        <f t="shared" si="4"/>
        <v>Sales</v>
      </c>
      <c r="F97">
        <v>95549</v>
      </c>
      <c r="G97">
        <v>95549</v>
      </c>
      <c r="H97" t="s">
        <v>14653</v>
      </c>
      <c r="I97" s="1">
        <v>45625</v>
      </c>
      <c r="J97">
        <v>1.7</v>
      </c>
      <c r="K97" t="str">
        <f t="shared" si="5"/>
        <v>Needs Improvement</v>
      </c>
    </row>
    <row r="98" spans="1:11" x14ac:dyDescent="0.3">
      <c r="A98" t="s">
        <v>14654</v>
      </c>
      <c r="B98" t="s">
        <v>14655</v>
      </c>
      <c r="C98" s="5" t="str">
        <f t="shared" si="3"/>
        <v>David Lopez Jr.</v>
      </c>
      <c r="D98" t="s">
        <v>14409</v>
      </c>
      <c r="E98" s="5" t="str">
        <f t="shared" si="4"/>
        <v>Sales</v>
      </c>
      <c r="F98">
        <v>58504</v>
      </c>
      <c r="G98">
        <v>58504</v>
      </c>
      <c r="H98" t="s">
        <v>1145</v>
      </c>
      <c r="I98" s="1">
        <v>45637</v>
      </c>
      <c r="J98">
        <v>3.4</v>
      </c>
      <c r="K98" t="str">
        <f t="shared" si="5"/>
        <v>Satisfactory</v>
      </c>
    </row>
    <row r="99" spans="1:11" x14ac:dyDescent="0.3">
      <c r="A99" t="s">
        <v>14656</v>
      </c>
      <c r="B99" t="s">
        <v>14657</v>
      </c>
      <c r="C99" s="5" t="str">
        <f t="shared" si="3"/>
        <v>Albert Parker</v>
      </c>
      <c r="D99" t="s">
        <v>14420</v>
      </c>
      <c r="E99" s="5" t="str">
        <f t="shared" si="4"/>
        <v>HR</v>
      </c>
      <c r="F99">
        <v>80434</v>
      </c>
      <c r="G99">
        <v>80434</v>
      </c>
      <c r="H99" t="s">
        <v>14658</v>
      </c>
      <c r="I99" s="1">
        <v>45440</v>
      </c>
      <c r="J99">
        <v>2.9</v>
      </c>
      <c r="K99" t="str">
        <f t="shared" si="5"/>
        <v>Satisfactory</v>
      </c>
    </row>
    <row r="100" spans="1:11" x14ac:dyDescent="0.3">
      <c r="A100" t="s">
        <v>14659</v>
      </c>
      <c r="B100" t="s">
        <v>14660</v>
      </c>
      <c r="C100" s="5" t="str">
        <f t="shared" si="3"/>
        <v>Renee Ware</v>
      </c>
      <c r="D100" t="s">
        <v>14420</v>
      </c>
      <c r="E100" s="5" t="str">
        <f t="shared" si="4"/>
        <v>HR</v>
      </c>
      <c r="F100">
        <v>131110</v>
      </c>
      <c r="G100">
        <v>131110</v>
      </c>
      <c r="H100" t="s">
        <v>14661</v>
      </c>
      <c r="I100" s="1">
        <v>45886</v>
      </c>
      <c r="J100">
        <v>4.4000000000000004</v>
      </c>
      <c r="K100" t="str">
        <f t="shared" si="5"/>
        <v>Excellent</v>
      </c>
    </row>
    <row r="101" spans="1:11" x14ac:dyDescent="0.3">
      <c r="A101" t="s">
        <v>14662</v>
      </c>
      <c r="B101" t="s">
        <v>14663</v>
      </c>
      <c r="C101" s="5" t="str">
        <f t="shared" si="3"/>
        <v>Jennifer Cameron</v>
      </c>
      <c r="D101" t="s">
        <v>14433</v>
      </c>
      <c r="E101" s="5" t="str">
        <f t="shared" si="4"/>
        <v>Operations</v>
      </c>
      <c r="F101">
        <v>137242</v>
      </c>
      <c r="G101">
        <v>137242</v>
      </c>
      <c r="H101" t="s">
        <v>14664</v>
      </c>
      <c r="I101" s="1">
        <v>45335</v>
      </c>
      <c r="J101">
        <v>4.5</v>
      </c>
      <c r="K101" t="str">
        <f t="shared" si="5"/>
        <v>Excellent</v>
      </c>
    </row>
    <row r="102" spans="1:11" x14ac:dyDescent="0.3">
      <c r="A102" t="s">
        <v>14665</v>
      </c>
      <c r="B102" t="s">
        <v>14666</v>
      </c>
      <c r="C102" s="5" t="str">
        <f t="shared" si="3"/>
        <v>Aaron Garcia</v>
      </c>
      <c r="D102" t="s">
        <v>14415</v>
      </c>
      <c r="E102" s="5" t="str">
        <f t="shared" si="4"/>
        <v>Sales</v>
      </c>
      <c r="F102">
        <v>42569</v>
      </c>
      <c r="G102">
        <v>42569</v>
      </c>
      <c r="H102" t="s">
        <v>1261</v>
      </c>
      <c r="I102" s="1">
        <v>45576</v>
      </c>
      <c r="J102">
        <v>2.2000000000000002</v>
      </c>
      <c r="K102" t="str">
        <f t="shared" si="5"/>
        <v>Needs Improvement</v>
      </c>
    </row>
    <row r="103" spans="1:11" x14ac:dyDescent="0.3">
      <c r="A103" t="s">
        <v>14667</v>
      </c>
      <c r="B103" t="s">
        <v>14668</v>
      </c>
      <c r="C103" s="5" t="str">
        <f t="shared" si="3"/>
        <v>Shannon Hunt</v>
      </c>
      <c r="D103" t="s">
        <v>14409</v>
      </c>
      <c r="E103" s="5" t="str">
        <f t="shared" si="4"/>
        <v>Sales</v>
      </c>
      <c r="F103">
        <v>70828</v>
      </c>
      <c r="G103">
        <v>70828</v>
      </c>
      <c r="H103" t="s">
        <v>14669</v>
      </c>
      <c r="I103" s="1">
        <v>45638</v>
      </c>
      <c r="J103">
        <v>4.7</v>
      </c>
      <c r="K103" t="str">
        <f t="shared" si="5"/>
        <v>Excellent</v>
      </c>
    </row>
    <row r="104" spans="1:11" x14ac:dyDescent="0.3">
      <c r="A104" t="s">
        <v>14670</v>
      </c>
      <c r="B104" t="s">
        <v>14671</v>
      </c>
      <c r="C104" s="5" t="str">
        <f t="shared" si="3"/>
        <v>Wendy Henry</v>
      </c>
      <c r="D104" t="s">
        <v>14409</v>
      </c>
      <c r="E104" s="5" t="str">
        <f t="shared" si="4"/>
        <v>Sales</v>
      </c>
      <c r="F104">
        <v>107366</v>
      </c>
      <c r="G104">
        <v>107366</v>
      </c>
      <c r="H104" t="s">
        <v>5195</v>
      </c>
      <c r="I104" s="1">
        <v>45450</v>
      </c>
      <c r="J104">
        <v>2</v>
      </c>
      <c r="K104" t="str">
        <f t="shared" si="5"/>
        <v>Needs Improvement</v>
      </c>
    </row>
    <row r="105" spans="1:11" x14ac:dyDescent="0.3">
      <c r="A105" t="s">
        <v>14672</v>
      </c>
      <c r="B105" t="s">
        <v>3156</v>
      </c>
      <c r="C105" s="5" t="str">
        <f t="shared" si="3"/>
        <v>Andrew Taylor</v>
      </c>
      <c r="D105" t="s">
        <v>14433</v>
      </c>
      <c r="E105" s="5" t="str">
        <f t="shared" si="4"/>
        <v>Operations</v>
      </c>
      <c r="F105">
        <v>80838</v>
      </c>
      <c r="G105">
        <v>80838</v>
      </c>
      <c r="H105" t="s">
        <v>14673</v>
      </c>
      <c r="I105" s="1">
        <v>45745</v>
      </c>
      <c r="J105">
        <v>3.7</v>
      </c>
      <c r="K105" t="str">
        <f t="shared" si="5"/>
        <v>Satisfactory</v>
      </c>
    </row>
    <row r="106" spans="1:11" x14ac:dyDescent="0.3">
      <c r="A106" t="s">
        <v>14674</v>
      </c>
      <c r="B106" t="s">
        <v>14675</v>
      </c>
      <c r="C106" s="5" t="str">
        <f t="shared" si="3"/>
        <v>Misty Lee</v>
      </c>
      <c r="D106" t="s">
        <v>14406</v>
      </c>
      <c r="E106" s="5" t="str">
        <f t="shared" si="4"/>
        <v>Finance</v>
      </c>
      <c r="F106">
        <v>117207</v>
      </c>
      <c r="G106">
        <v>117207</v>
      </c>
      <c r="H106" t="s">
        <v>14676</v>
      </c>
      <c r="I106" s="1">
        <v>46135</v>
      </c>
      <c r="J106">
        <v>3.6</v>
      </c>
      <c r="K106" t="str">
        <f t="shared" si="5"/>
        <v>Satisfactory</v>
      </c>
    </row>
    <row r="107" spans="1:11" x14ac:dyDescent="0.3">
      <c r="A107" t="s">
        <v>14677</v>
      </c>
      <c r="B107" t="s">
        <v>14678</v>
      </c>
      <c r="C107" s="5" t="str">
        <f t="shared" si="3"/>
        <v>Calvin Robinson</v>
      </c>
      <c r="D107" t="s">
        <v>14409</v>
      </c>
      <c r="E107" s="5" t="str">
        <f t="shared" si="4"/>
        <v>Sales</v>
      </c>
      <c r="F107">
        <v>105403</v>
      </c>
      <c r="G107">
        <v>105403</v>
      </c>
      <c r="H107" t="s">
        <v>14679</v>
      </c>
      <c r="I107" s="1">
        <v>46015</v>
      </c>
      <c r="J107">
        <v>1.9</v>
      </c>
      <c r="K107" t="str">
        <f t="shared" si="5"/>
        <v>Needs Improvement</v>
      </c>
    </row>
    <row r="108" spans="1:11" x14ac:dyDescent="0.3">
      <c r="A108" t="s">
        <v>14680</v>
      </c>
      <c r="B108" t="s">
        <v>14681</v>
      </c>
      <c r="C108" s="5" t="str">
        <f t="shared" si="3"/>
        <v>Caroline Gordon</v>
      </c>
      <c r="D108" t="s">
        <v>14415</v>
      </c>
      <c r="E108" s="5" t="str">
        <f t="shared" si="4"/>
        <v>Sales</v>
      </c>
      <c r="F108">
        <v>114425</v>
      </c>
      <c r="G108">
        <v>114425</v>
      </c>
      <c r="H108" t="s">
        <v>14682</v>
      </c>
      <c r="I108" s="1">
        <v>45648</v>
      </c>
      <c r="J108">
        <v>1.1000000000000001</v>
      </c>
      <c r="K108" t="str">
        <f t="shared" si="5"/>
        <v>Needs Improvement</v>
      </c>
    </row>
    <row r="109" spans="1:11" x14ac:dyDescent="0.3">
      <c r="A109" t="s">
        <v>14683</v>
      </c>
      <c r="B109" t="s">
        <v>14684</v>
      </c>
      <c r="C109" s="5" t="str">
        <f t="shared" si="3"/>
        <v>Alexa Garcia</v>
      </c>
      <c r="D109" t="s">
        <v>14423</v>
      </c>
      <c r="E109" s="5" t="str">
        <f t="shared" si="4"/>
        <v>IT</v>
      </c>
      <c r="F109">
        <v>149128</v>
      </c>
      <c r="G109">
        <v>149128</v>
      </c>
      <c r="H109" t="s">
        <v>4462</v>
      </c>
      <c r="I109" s="1">
        <v>45452</v>
      </c>
      <c r="J109">
        <v>3.8</v>
      </c>
      <c r="K109" t="str">
        <f t="shared" si="5"/>
        <v>Satisfactory</v>
      </c>
    </row>
    <row r="110" spans="1:11" x14ac:dyDescent="0.3">
      <c r="A110" t="s">
        <v>14685</v>
      </c>
      <c r="B110" t="s">
        <v>14686</v>
      </c>
      <c r="C110" s="5" t="str">
        <f t="shared" si="3"/>
        <v>Eric Hansen</v>
      </c>
      <c r="D110" t="s">
        <v>14406</v>
      </c>
      <c r="E110" s="5" t="str">
        <f t="shared" si="4"/>
        <v>Finance</v>
      </c>
      <c r="F110">
        <v>120645</v>
      </c>
      <c r="G110">
        <v>120645</v>
      </c>
      <c r="H110" t="s">
        <v>3848</v>
      </c>
      <c r="I110" s="1">
        <v>45485</v>
      </c>
      <c r="J110">
        <v>1.8</v>
      </c>
      <c r="K110" t="str">
        <f t="shared" si="5"/>
        <v>Needs Improvement</v>
      </c>
    </row>
    <row r="111" spans="1:11" x14ac:dyDescent="0.3">
      <c r="A111" t="s">
        <v>14687</v>
      </c>
      <c r="B111" t="s">
        <v>14688</v>
      </c>
      <c r="C111" s="5" t="str">
        <f t="shared" si="3"/>
        <v>Christine Washington</v>
      </c>
      <c r="D111" t="s">
        <v>14423</v>
      </c>
      <c r="E111" s="5" t="str">
        <f t="shared" si="4"/>
        <v>IT</v>
      </c>
      <c r="F111">
        <v>66481</v>
      </c>
      <c r="G111">
        <v>66481</v>
      </c>
      <c r="H111" t="s">
        <v>14689</v>
      </c>
      <c r="I111" s="1">
        <v>45407</v>
      </c>
      <c r="J111">
        <v>2.4</v>
      </c>
      <c r="K111" t="str">
        <f t="shared" si="5"/>
        <v>Needs Improvement</v>
      </c>
    </row>
    <row r="112" spans="1:11" x14ac:dyDescent="0.3">
      <c r="A112" t="s">
        <v>14690</v>
      </c>
      <c r="B112" t="s">
        <v>14691</v>
      </c>
      <c r="C112" s="5" t="str">
        <f t="shared" si="3"/>
        <v>Mary Doyle</v>
      </c>
      <c r="D112" t="s">
        <v>14409</v>
      </c>
      <c r="E112" s="5" t="str">
        <f t="shared" si="4"/>
        <v>Sales</v>
      </c>
      <c r="F112">
        <v>142599</v>
      </c>
      <c r="G112">
        <v>142599</v>
      </c>
      <c r="H112" t="s">
        <v>14692</v>
      </c>
      <c r="I112" s="1">
        <v>45642</v>
      </c>
      <c r="J112">
        <v>3.2</v>
      </c>
      <c r="K112" t="str">
        <f t="shared" si="5"/>
        <v>Satisfactory</v>
      </c>
    </row>
    <row r="113" spans="1:11" x14ac:dyDescent="0.3">
      <c r="A113" t="s">
        <v>14693</v>
      </c>
      <c r="B113" t="s">
        <v>14694</v>
      </c>
      <c r="C113" s="5" t="str">
        <f t="shared" si="3"/>
        <v>Phillip Black</v>
      </c>
      <c r="D113" t="s">
        <v>14415</v>
      </c>
      <c r="E113" s="5" t="str">
        <f t="shared" si="4"/>
        <v>Sales</v>
      </c>
      <c r="F113">
        <v>145977</v>
      </c>
      <c r="G113">
        <v>145977</v>
      </c>
      <c r="H113" t="s">
        <v>14695</v>
      </c>
      <c r="I113" s="1">
        <v>45531</v>
      </c>
      <c r="J113">
        <v>1.8</v>
      </c>
      <c r="K113" t="str">
        <f t="shared" si="5"/>
        <v>Needs Improvement</v>
      </c>
    </row>
    <row r="114" spans="1:11" x14ac:dyDescent="0.3">
      <c r="A114" t="s">
        <v>14696</v>
      </c>
      <c r="B114" t="s">
        <v>14697</v>
      </c>
      <c r="C114" s="5" t="str">
        <f t="shared" si="3"/>
        <v>Charles Wong</v>
      </c>
      <c r="D114" t="s">
        <v>14406</v>
      </c>
      <c r="E114" s="5" t="str">
        <f t="shared" si="4"/>
        <v>Finance</v>
      </c>
      <c r="F114">
        <v>88560</v>
      </c>
      <c r="G114">
        <v>88560</v>
      </c>
      <c r="H114" t="s">
        <v>3201</v>
      </c>
      <c r="I114" s="1">
        <v>45812</v>
      </c>
      <c r="J114">
        <v>3.6</v>
      </c>
      <c r="K114" t="str">
        <f t="shared" si="5"/>
        <v>Satisfactory</v>
      </c>
    </row>
    <row r="115" spans="1:11" x14ac:dyDescent="0.3">
      <c r="A115" t="s">
        <v>14698</v>
      </c>
      <c r="B115" t="s">
        <v>14699</v>
      </c>
      <c r="C115" s="5" t="str">
        <f t="shared" si="3"/>
        <v>Amber Tran</v>
      </c>
      <c r="D115" t="s">
        <v>14406</v>
      </c>
      <c r="E115" s="5" t="str">
        <f t="shared" si="4"/>
        <v>Finance</v>
      </c>
      <c r="F115">
        <v>77868</v>
      </c>
      <c r="G115">
        <v>77868</v>
      </c>
      <c r="H115" t="s">
        <v>14700</v>
      </c>
      <c r="I115" s="1">
        <v>46098</v>
      </c>
      <c r="J115">
        <v>3.5</v>
      </c>
      <c r="K115" t="str">
        <f t="shared" si="5"/>
        <v>Satisfactory</v>
      </c>
    </row>
    <row r="116" spans="1:11" x14ac:dyDescent="0.3">
      <c r="A116" t="s">
        <v>14701</v>
      </c>
      <c r="B116" t="s">
        <v>14702</v>
      </c>
      <c r="C116" s="5" t="str">
        <f t="shared" si="3"/>
        <v>Zachary Watkins</v>
      </c>
      <c r="D116" t="s">
        <v>14415</v>
      </c>
      <c r="E116" s="5" t="str">
        <f t="shared" si="4"/>
        <v>Sales</v>
      </c>
      <c r="F116">
        <v>148704</v>
      </c>
      <c r="G116">
        <v>148704</v>
      </c>
      <c r="H116" t="s">
        <v>14703</v>
      </c>
      <c r="I116" s="1">
        <v>46117</v>
      </c>
      <c r="J116">
        <v>4.7</v>
      </c>
      <c r="K116" t="str">
        <f t="shared" si="5"/>
        <v>Excellent</v>
      </c>
    </row>
    <row r="117" spans="1:11" x14ac:dyDescent="0.3">
      <c r="A117" t="s">
        <v>14704</v>
      </c>
      <c r="B117" t="s">
        <v>14705</v>
      </c>
      <c r="C117" s="5" t="str">
        <f t="shared" si="3"/>
        <v>Steven Patterson</v>
      </c>
      <c r="D117" t="s">
        <v>14420</v>
      </c>
      <c r="E117" s="5" t="str">
        <f t="shared" si="4"/>
        <v>HR</v>
      </c>
      <c r="F117">
        <v>74609</v>
      </c>
      <c r="G117">
        <v>74609</v>
      </c>
      <c r="H117" t="s">
        <v>3000</v>
      </c>
      <c r="I117" s="1">
        <v>45540</v>
      </c>
      <c r="J117">
        <v>4</v>
      </c>
      <c r="K117" t="str">
        <f t="shared" si="5"/>
        <v>Excellent</v>
      </c>
    </row>
    <row r="118" spans="1:11" x14ac:dyDescent="0.3">
      <c r="A118" t="s">
        <v>14706</v>
      </c>
      <c r="B118" t="s">
        <v>14707</v>
      </c>
      <c r="C118" s="5" t="str">
        <f t="shared" si="3"/>
        <v>Jason Greer</v>
      </c>
      <c r="D118" t="s">
        <v>14406</v>
      </c>
      <c r="E118" s="5" t="str">
        <f t="shared" si="4"/>
        <v>Finance</v>
      </c>
      <c r="F118">
        <v>113756</v>
      </c>
      <c r="G118">
        <v>113756</v>
      </c>
      <c r="H118" t="s">
        <v>11114</v>
      </c>
      <c r="I118" s="1">
        <v>46054</v>
      </c>
      <c r="J118">
        <v>2.1</v>
      </c>
      <c r="K118" t="str">
        <f t="shared" si="5"/>
        <v>Needs Improvement</v>
      </c>
    </row>
    <row r="119" spans="1:11" x14ac:dyDescent="0.3">
      <c r="A119" t="s">
        <v>14708</v>
      </c>
      <c r="B119" t="s">
        <v>14709</v>
      </c>
      <c r="C119" s="5" t="str">
        <f t="shared" si="3"/>
        <v>Samantha Smith</v>
      </c>
      <c r="D119" t="s">
        <v>14406</v>
      </c>
      <c r="E119" s="5" t="str">
        <f t="shared" si="4"/>
        <v>Finance</v>
      </c>
      <c r="F119">
        <v>93205</v>
      </c>
      <c r="G119">
        <v>93205</v>
      </c>
      <c r="H119" t="s">
        <v>197</v>
      </c>
      <c r="I119" s="1">
        <v>45662</v>
      </c>
      <c r="J119">
        <v>3.3</v>
      </c>
      <c r="K119" t="str">
        <f t="shared" si="5"/>
        <v>Satisfactory</v>
      </c>
    </row>
    <row r="120" spans="1:11" x14ac:dyDescent="0.3">
      <c r="A120" t="s">
        <v>14710</v>
      </c>
      <c r="B120" t="s">
        <v>14711</v>
      </c>
      <c r="C120" s="5" t="str">
        <f t="shared" si="3"/>
        <v>Rickey Ritter</v>
      </c>
      <c r="D120" t="s">
        <v>14420</v>
      </c>
      <c r="E120" s="5" t="str">
        <f t="shared" si="4"/>
        <v>HR</v>
      </c>
      <c r="F120">
        <v>96685</v>
      </c>
      <c r="G120">
        <v>96685</v>
      </c>
      <c r="H120" t="s">
        <v>14712</v>
      </c>
      <c r="I120" s="1">
        <v>46008</v>
      </c>
      <c r="J120">
        <v>5</v>
      </c>
      <c r="K120" t="str">
        <f t="shared" si="5"/>
        <v>Excellent</v>
      </c>
    </row>
    <row r="121" spans="1:11" x14ac:dyDescent="0.3">
      <c r="A121" t="s">
        <v>14713</v>
      </c>
      <c r="B121" t="s">
        <v>14714</v>
      </c>
      <c r="C121" s="5" t="str">
        <f t="shared" si="3"/>
        <v>Amanda Johnson</v>
      </c>
      <c r="D121" t="s">
        <v>14433</v>
      </c>
      <c r="E121" s="5" t="str">
        <f t="shared" si="4"/>
        <v>Operations</v>
      </c>
      <c r="F121">
        <v>135987</v>
      </c>
      <c r="G121">
        <v>135987</v>
      </c>
      <c r="H121" t="s">
        <v>4661</v>
      </c>
      <c r="I121" s="1">
        <v>45780</v>
      </c>
      <c r="J121">
        <v>1.5</v>
      </c>
      <c r="K121" t="str">
        <f t="shared" si="5"/>
        <v>Needs Improvement</v>
      </c>
    </row>
    <row r="122" spans="1:11" x14ac:dyDescent="0.3">
      <c r="A122" t="s">
        <v>14715</v>
      </c>
      <c r="B122" t="s">
        <v>14716</v>
      </c>
      <c r="C122" s="5" t="str">
        <f t="shared" si="3"/>
        <v>Maria Spencer</v>
      </c>
      <c r="D122" t="s">
        <v>14409</v>
      </c>
      <c r="E122" s="5" t="str">
        <f t="shared" si="4"/>
        <v>Sales</v>
      </c>
      <c r="F122">
        <v>127131</v>
      </c>
      <c r="G122">
        <v>127131</v>
      </c>
      <c r="H122" t="s">
        <v>14717</v>
      </c>
      <c r="I122" s="1">
        <v>46006</v>
      </c>
      <c r="J122">
        <v>3.7</v>
      </c>
      <c r="K122" t="str">
        <f t="shared" si="5"/>
        <v>Satisfactory</v>
      </c>
    </row>
    <row r="123" spans="1:11" x14ac:dyDescent="0.3">
      <c r="A123" t="s">
        <v>14718</v>
      </c>
      <c r="B123" t="s">
        <v>14719</v>
      </c>
      <c r="C123" s="5" t="str">
        <f t="shared" si="3"/>
        <v>Chad Mathews</v>
      </c>
      <c r="D123" t="s">
        <v>14420</v>
      </c>
      <c r="E123" s="5" t="str">
        <f t="shared" si="4"/>
        <v>HR</v>
      </c>
      <c r="F123">
        <v>30744</v>
      </c>
      <c r="G123">
        <v>30744</v>
      </c>
      <c r="H123" t="s">
        <v>14720</v>
      </c>
      <c r="I123" s="1">
        <v>45785</v>
      </c>
      <c r="J123">
        <v>1</v>
      </c>
      <c r="K123" t="str">
        <f t="shared" si="5"/>
        <v>Needs Improvement</v>
      </c>
    </row>
    <row r="124" spans="1:11" x14ac:dyDescent="0.3">
      <c r="A124" t="s">
        <v>14721</v>
      </c>
      <c r="B124" t="s">
        <v>14722</v>
      </c>
      <c r="C124" s="5" t="str">
        <f t="shared" si="3"/>
        <v>Zachary Torres</v>
      </c>
      <c r="D124" t="s">
        <v>14423</v>
      </c>
      <c r="E124" s="5" t="str">
        <f t="shared" si="4"/>
        <v>IT</v>
      </c>
      <c r="F124">
        <v>144553</v>
      </c>
      <c r="G124">
        <v>144553</v>
      </c>
      <c r="H124" t="s">
        <v>4451</v>
      </c>
      <c r="I124" s="1">
        <v>45363</v>
      </c>
      <c r="J124">
        <v>3.2</v>
      </c>
      <c r="K124" t="str">
        <f t="shared" si="5"/>
        <v>Satisfactory</v>
      </c>
    </row>
    <row r="125" spans="1:11" x14ac:dyDescent="0.3">
      <c r="A125" t="s">
        <v>14723</v>
      </c>
      <c r="B125" t="s">
        <v>14724</v>
      </c>
      <c r="C125" s="5" t="str">
        <f t="shared" si="3"/>
        <v>Lee Moore</v>
      </c>
      <c r="D125" t="s">
        <v>14406</v>
      </c>
      <c r="E125" s="5" t="str">
        <f t="shared" si="4"/>
        <v>Finance</v>
      </c>
      <c r="F125">
        <v>136612</v>
      </c>
      <c r="G125">
        <v>136612</v>
      </c>
      <c r="H125" t="s">
        <v>3067</v>
      </c>
      <c r="I125" s="1">
        <v>45602</v>
      </c>
      <c r="J125">
        <v>3</v>
      </c>
      <c r="K125" t="str">
        <f t="shared" si="5"/>
        <v>Satisfactory</v>
      </c>
    </row>
    <row r="126" spans="1:11" x14ac:dyDescent="0.3">
      <c r="A126" t="s">
        <v>14725</v>
      </c>
      <c r="B126" t="s">
        <v>14726</v>
      </c>
      <c r="C126" s="5" t="str">
        <f t="shared" si="3"/>
        <v>Rebekah Bailey</v>
      </c>
      <c r="D126" t="s">
        <v>14433</v>
      </c>
      <c r="E126" s="5" t="str">
        <f t="shared" si="4"/>
        <v>Operations</v>
      </c>
      <c r="F126">
        <v>81618</v>
      </c>
      <c r="G126">
        <v>81618</v>
      </c>
      <c r="H126" t="s">
        <v>14727</v>
      </c>
      <c r="I126" s="1">
        <v>45989</v>
      </c>
      <c r="J126">
        <v>2.8</v>
      </c>
      <c r="K126" t="str">
        <f t="shared" si="5"/>
        <v>Satisfactory</v>
      </c>
    </row>
    <row r="127" spans="1:11" x14ac:dyDescent="0.3">
      <c r="A127" t="s">
        <v>14728</v>
      </c>
      <c r="B127" t="s">
        <v>14729</v>
      </c>
      <c r="C127" s="5" t="str">
        <f t="shared" si="3"/>
        <v>Christian Miller</v>
      </c>
      <c r="D127" t="s">
        <v>14423</v>
      </c>
      <c r="E127" s="5" t="str">
        <f t="shared" si="4"/>
        <v>IT</v>
      </c>
      <c r="F127">
        <v>124253</v>
      </c>
      <c r="G127">
        <v>124253</v>
      </c>
      <c r="H127" t="s">
        <v>1626</v>
      </c>
      <c r="I127" s="1">
        <v>45937</v>
      </c>
      <c r="J127">
        <v>4</v>
      </c>
      <c r="K127" t="str">
        <f t="shared" si="5"/>
        <v>Excellent</v>
      </c>
    </row>
    <row r="128" spans="1:11" x14ac:dyDescent="0.3">
      <c r="A128" t="s">
        <v>14730</v>
      </c>
      <c r="B128" t="s">
        <v>14731</v>
      </c>
      <c r="C128" s="5" t="str">
        <f t="shared" si="3"/>
        <v>Shannon Williams</v>
      </c>
      <c r="D128" t="s">
        <v>14409</v>
      </c>
      <c r="E128" s="5" t="str">
        <f t="shared" si="4"/>
        <v>Sales</v>
      </c>
      <c r="F128">
        <v>127406</v>
      </c>
      <c r="G128">
        <v>127406</v>
      </c>
      <c r="H128" t="s">
        <v>14732</v>
      </c>
      <c r="I128" s="1">
        <v>45926</v>
      </c>
      <c r="J128">
        <v>1.4</v>
      </c>
      <c r="K128" t="str">
        <f t="shared" si="5"/>
        <v>Needs Improvement</v>
      </c>
    </row>
    <row r="129" spans="1:11" x14ac:dyDescent="0.3">
      <c r="A129" t="s">
        <v>14733</v>
      </c>
      <c r="B129" t="s">
        <v>14734</v>
      </c>
      <c r="C129" s="5" t="str">
        <f t="shared" si="3"/>
        <v>Gina Ross</v>
      </c>
      <c r="D129" t="s">
        <v>14406</v>
      </c>
      <c r="E129" s="5" t="str">
        <f t="shared" si="4"/>
        <v>Finance</v>
      </c>
      <c r="F129">
        <v>62717</v>
      </c>
      <c r="G129">
        <v>62717</v>
      </c>
      <c r="H129" t="s">
        <v>14735</v>
      </c>
      <c r="I129" s="1">
        <v>46049</v>
      </c>
      <c r="J129">
        <v>2.5</v>
      </c>
      <c r="K129" t="str">
        <f t="shared" si="5"/>
        <v>Satisfactory</v>
      </c>
    </row>
    <row r="130" spans="1:11" x14ac:dyDescent="0.3">
      <c r="A130" t="s">
        <v>14736</v>
      </c>
      <c r="B130" t="s">
        <v>14737</v>
      </c>
      <c r="C130" s="5" t="str">
        <f t="shared" ref="C130:C193" si="6">PROPER(TRIM(B130))</f>
        <v>Todd Brown</v>
      </c>
      <c r="D130" t="s">
        <v>14415</v>
      </c>
      <c r="E130" s="5" t="str">
        <f t="shared" ref="E130:E193" si="7">IF(UPPER(TRIM(D130))="IT", "IT", IF(UPPER(TRIM(D130))="HR", "HR", PROPER(TRIM(D130))))</f>
        <v>Sales</v>
      </c>
      <c r="F130">
        <v>79915</v>
      </c>
      <c r="G130">
        <v>79915</v>
      </c>
      <c r="H130" t="s">
        <v>2468</v>
      </c>
      <c r="I130" s="1">
        <v>45663</v>
      </c>
      <c r="J130">
        <v>1.2</v>
      </c>
      <c r="K130" t="str">
        <f t="shared" ref="K130:K193" si="8">IF(J130&gt;=4, "Excellent", IF(AND(J130&gt;=2.5, J130&lt;4), "Satisfactory", "Needs Improvement"))</f>
        <v>Needs Improvement</v>
      </c>
    </row>
    <row r="131" spans="1:11" x14ac:dyDescent="0.3">
      <c r="A131" t="s">
        <v>14738</v>
      </c>
      <c r="B131" t="s">
        <v>14739</v>
      </c>
      <c r="C131" s="5" t="str">
        <f t="shared" si="6"/>
        <v>Sarah Hancock</v>
      </c>
      <c r="D131" t="s">
        <v>14415</v>
      </c>
      <c r="E131" s="5" t="str">
        <f t="shared" si="7"/>
        <v>Sales</v>
      </c>
      <c r="F131">
        <v>131070</v>
      </c>
      <c r="G131">
        <v>131070</v>
      </c>
      <c r="H131" t="s">
        <v>14740</v>
      </c>
      <c r="I131" s="1">
        <v>45682</v>
      </c>
      <c r="J131">
        <v>3.3</v>
      </c>
      <c r="K131" t="str">
        <f t="shared" si="8"/>
        <v>Satisfactory</v>
      </c>
    </row>
    <row r="132" spans="1:11" x14ac:dyDescent="0.3">
      <c r="A132" t="s">
        <v>14741</v>
      </c>
      <c r="B132" t="s">
        <v>14742</v>
      </c>
      <c r="C132" s="5" t="str">
        <f t="shared" si="6"/>
        <v>Marc Hill</v>
      </c>
      <c r="D132" t="s">
        <v>14415</v>
      </c>
      <c r="E132" s="5" t="str">
        <f t="shared" si="7"/>
        <v>Sales</v>
      </c>
      <c r="F132">
        <v>139888</v>
      </c>
      <c r="G132">
        <v>139888</v>
      </c>
      <c r="H132" t="s">
        <v>14743</v>
      </c>
      <c r="I132" s="1">
        <v>45434</v>
      </c>
      <c r="J132">
        <v>2.8</v>
      </c>
      <c r="K132" t="str">
        <f t="shared" si="8"/>
        <v>Satisfactory</v>
      </c>
    </row>
    <row r="133" spans="1:11" x14ac:dyDescent="0.3">
      <c r="A133" t="s">
        <v>14744</v>
      </c>
      <c r="B133" t="s">
        <v>14745</v>
      </c>
      <c r="C133" s="5" t="str">
        <f t="shared" si="6"/>
        <v>Melissa Harper</v>
      </c>
      <c r="D133" t="s">
        <v>14415</v>
      </c>
      <c r="E133" s="5" t="str">
        <f t="shared" si="7"/>
        <v>Sales</v>
      </c>
      <c r="F133">
        <v>30088</v>
      </c>
      <c r="G133">
        <v>30088</v>
      </c>
      <c r="H133" t="s">
        <v>1571</v>
      </c>
      <c r="I133" s="1">
        <v>46056</v>
      </c>
      <c r="J133">
        <v>1.7</v>
      </c>
      <c r="K133" t="str">
        <f t="shared" si="8"/>
        <v>Needs Improvement</v>
      </c>
    </row>
    <row r="134" spans="1:11" x14ac:dyDescent="0.3">
      <c r="A134" t="s">
        <v>14746</v>
      </c>
      <c r="B134" t="s">
        <v>14747</v>
      </c>
      <c r="C134" s="5" t="str">
        <f t="shared" si="6"/>
        <v>Zachary Villanueva</v>
      </c>
      <c r="D134" t="s">
        <v>14409</v>
      </c>
      <c r="E134" s="5" t="str">
        <f t="shared" si="7"/>
        <v>Sales</v>
      </c>
      <c r="F134">
        <v>118799</v>
      </c>
      <c r="G134">
        <v>118799</v>
      </c>
      <c r="H134" t="s">
        <v>14748</v>
      </c>
      <c r="I134" s="1">
        <v>45991</v>
      </c>
      <c r="J134">
        <v>2.5</v>
      </c>
      <c r="K134" t="str">
        <f t="shared" si="8"/>
        <v>Satisfactory</v>
      </c>
    </row>
    <row r="135" spans="1:11" x14ac:dyDescent="0.3">
      <c r="A135" t="s">
        <v>14749</v>
      </c>
      <c r="B135" t="s">
        <v>14750</v>
      </c>
      <c r="C135" s="5" t="str">
        <f t="shared" si="6"/>
        <v>Jeremy Green</v>
      </c>
      <c r="D135" t="s">
        <v>14415</v>
      </c>
      <c r="E135" s="5" t="str">
        <f t="shared" si="7"/>
        <v>Sales</v>
      </c>
      <c r="F135">
        <v>117554</v>
      </c>
      <c r="G135">
        <v>117554</v>
      </c>
      <c r="H135" t="s">
        <v>14679</v>
      </c>
      <c r="I135" s="1">
        <v>46015</v>
      </c>
      <c r="J135">
        <v>2.1</v>
      </c>
      <c r="K135" t="str">
        <f t="shared" si="8"/>
        <v>Needs Improvement</v>
      </c>
    </row>
    <row r="136" spans="1:11" x14ac:dyDescent="0.3">
      <c r="A136" t="s">
        <v>14751</v>
      </c>
      <c r="B136" t="s">
        <v>14752</v>
      </c>
      <c r="C136" s="5" t="str">
        <f t="shared" si="6"/>
        <v>Alfred Meyers</v>
      </c>
      <c r="D136" t="s">
        <v>14415</v>
      </c>
      <c r="E136" s="5" t="str">
        <f t="shared" si="7"/>
        <v>Sales</v>
      </c>
      <c r="F136">
        <v>43540</v>
      </c>
      <c r="G136">
        <v>43540</v>
      </c>
      <c r="H136" t="s">
        <v>14753</v>
      </c>
      <c r="I136" s="1">
        <v>46107</v>
      </c>
      <c r="J136">
        <v>1.4</v>
      </c>
      <c r="K136" t="str">
        <f t="shared" si="8"/>
        <v>Needs Improvement</v>
      </c>
    </row>
    <row r="137" spans="1:11" x14ac:dyDescent="0.3">
      <c r="A137" t="s">
        <v>14754</v>
      </c>
      <c r="B137" t="s">
        <v>14755</v>
      </c>
      <c r="C137" s="5" t="str">
        <f t="shared" si="6"/>
        <v>Vanessa Paul</v>
      </c>
      <c r="D137" t="s">
        <v>14415</v>
      </c>
      <c r="E137" s="5" t="str">
        <f t="shared" si="7"/>
        <v>Sales</v>
      </c>
      <c r="F137">
        <v>38139</v>
      </c>
      <c r="G137">
        <v>38139</v>
      </c>
      <c r="H137" t="s">
        <v>14756</v>
      </c>
      <c r="I137" s="1">
        <v>46060</v>
      </c>
      <c r="J137">
        <v>4.5</v>
      </c>
      <c r="K137" t="str">
        <f t="shared" si="8"/>
        <v>Excellent</v>
      </c>
    </row>
    <row r="138" spans="1:11" x14ac:dyDescent="0.3">
      <c r="A138" t="s">
        <v>14757</v>
      </c>
      <c r="B138" t="s">
        <v>14758</v>
      </c>
      <c r="C138" s="5" t="str">
        <f t="shared" si="6"/>
        <v>Cheyenne Carpenter</v>
      </c>
      <c r="D138" t="s">
        <v>14433</v>
      </c>
      <c r="E138" s="5" t="str">
        <f t="shared" si="7"/>
        <v>Operations</v>
      </c>
      <c r="F138">
        <v>126844</v>
      </c>
      <c r="G138">
        <v>126844</v>
      </c>
      <c r="H138" t="s">
        <v>14759</v>
      </c>
      <c r="I138" s="1">
        <v>45712</v>
      </c>
      <c r="J138">
        <v>1.7</v>
      </c>
      <c r="K138" t="str">
        <f t="shared" si="8"/>
        <v>Needs Improvement</v>
      </c>
    </row>
    <row r="139" spans="1:11" x14ac:dyDescent="0.3">
      <c r="A139" t="s">
        <v>14760</v>
      </c>
      <c r="B139" t="s">
        <v>14761</v>
      </c>
      <c r="C139" s="5" t="str">
        <f t="shared" si="6"/>
        <v>Anthony Austin</v>
      </c>
      <c r="D139" t="s">
        <v>14433</v>
      </c>
      <c r="E139" s="5" t="str">
        <f t="shared" si="7"/>
        <v>Operations</v>
      </c>
      <c r="F139">
        <v>39398</v>
      </c>
      <c r="G139">
        <v>39398</v>
      </c>
      <c r="H139" t="s">
        <v>14762</v>
      </c>
      <c r="I139" s="1">
        <v>45438</v>
      </c>
      <c r="J139">
        <v>2.7</v>
      </c>
      <c r="K139" t="str">
        <f t="shared" si="8"/>
        <v>Satisfactory</v>
      </c>
    </row>
    <row r="140" spans="1:11" x14ac:dyDescent="0.3">
      <c r="A140" t="s">
        <v>14763</v>
      </c>
      <c r="B140" t="s">
        <v>14764</v>
      </c>
      <c r="C140" s="5" t="str">
        <f t="shared" si="6"/>
        <v>Jose Vasquez</v>
      </c>
      <c r="D140" t="s">
        <v>14423</v>
      </c>
      <c r="E140" s="5" t="str">
        <f t="shared" si="7"/>
        <v>IT</v>
      </c>
      <c r="F140">
        <v>88418</v>
      </c>
      <c r="G140">
        <v>88418</v>
      </c>
      <c r="H140" t="s">
        <v>1623</v>
      </c>
      <c r="I140" s="1">
        <v>45722</v>
      </c>
      <c r="J140">
        <v>4.5999999999999996</v>
      </c>
      <c r="K140" t="str">
        <f t="shared" si="8"/>
        <v>Excellent</v>
      </c>
    </row>
    <row r="141" spans="1:11" x14ac:dyDescent="0.3">
      <c r="A141" t="s">
        <v>14765</v>
      </c>
      <c r="B141" t="s">
        <v>14766</v>
      </c>
      <c r="C141" s="5" t="str">
        <f t="shared" si="6"/>
        <v>Brian Fisher</v>
      </c>
      <c r="D141" t="s">
        <v>14406</v>
      </c>
      <c r="E141" s="5" t="str">
        <f t="shared" si="7"/>
        <v>Finance</v>
      </c>
      <c r="F141">
        <v>33430</v>
      </c>
      <c r="G141">
        <v>33430</v>
      </c>
      <c r="H141" t="s">
        <v>14767</v>
      </c>
      <c r="I141" s="1">
        <v>46096</v>
      </c>
      <c r="J141">
        <v>3.6</v>
      </c>
      <c r="K141" t="str">
        <f t="shared" si="8"/>
        <v>Satisfactory</v>
      </c>
    </row>
    <row r="142" spans="1:11" x14ac:dyDescent="0.3">
      <c r="A142" t="s">
        <v>14768</v>
      </c>
      <c r="B142" t="s">
        <v>14769</v>
      </c>
      <c r="C142" s="5" t="str">
        <f t="shared" si="6"/>
        <v>Michelle Morales</v>
      </c>
      <c r="D142" t="s">
        <v>14406</v>
      </c>
      <c r="E142" s="5" t="str">
        <f t="shared" si="7"/>
        <v>Finance</v>
      </c>
      <c r="F142">
        <v>138449</v>
      </c>
      <c r="G142">
        <v>138449</v>
      </c>
      <c r="H142" t="s">
        <v>14770</v>
      </c>
      <c r="I142" s="1">
        <v>45563</v>
      </c>
      <c r="J142">
        <v>4.8</v>
      </c>
      <c r="K142" t="str">
        <f t="shared" si="8"/>
        <v>Excellent</v>
      </c>
    </row>
    <row r="143" spans="1:11" x14ac:dyDescent="0.3">
      <c r="A143" t="s">
        <v>14771</v>
      </c>
      <c r="B143" t="s">
        <v>14772</v>
      </c>
      <c r="C143" s="5" t="str">
        <f t="shared" si="6"/>
        <v>Sara Johnson</v>
      </c>
      <c r="D143" t="s">
        <v>14415</v>
      </c>
      <c r="E143" s="5" t="str">
        <f t="shared" si="7"/>
        <v>Sales</v>
      </c>
      <c r="F143">
        <v>71035</v>
      </c>
      <c r="G143">
        <v>71035</v>
      </c>
      <c r="H143" t="s">
        <v>3231</v>
      </c>
      <c r="I143" s="1">
        <v>45874</v>
      </c>
      <c r="J143">
        <v>2.6</v>
      </c>
      <c r="K143" t="str">
        <f t="shared" si="8"/>
        <v>Satisfactory</v>
      </c>
    </row>
    <row r="144" spans="1:11" x14ac:dyDescent="0.3">
      <c r="A144" t="s">
        <v>14773</v>
      </c>
      <c r="B144" t="s">
        <v>14774</v>
      </c>
      <c r="C144" s="5" t="str">
        <f t="shared" si="6"/>
        <v>Angela Fletcher</v>
      </c>
      <c r="D144" t="s">
        <v>14423</v>
      </c>
      <c r="E144" s="5" t="str">
        <f t="shared" si="7"/>
        <v>IT</v>
      </c>
      <c r="F144">
        <v>34640</v>
      </c>
      <c r="G144">
        <v>34640</v>
      </c>
      <c r="H144" t="s">
        <v>9815</v>
      </c>
      <c r="I144" s="1">
        <v>45546</v>
      </c>
      <c r="J144">
        <v>1.8</v>
      </c>
      <c r="K144" t="str">
        <f t="shared" si="8"/>
        <v>Needs Improvement</v>
      </c>
    </row>
    <row r="145" spans="1:11" x14ac:dyDescent="0.3">
      <c r="A145" t="s">
        <v>14775</v>
      </c>
      <c r="B145" t="s">
        <v>14776</v>
      </c>
      <c r="C145" s="5" t="str">
        <f t="shared" si="6"/>
        <v>Denise Thompson</v>
      </c>
      <c r="D145" t="s">
        <v>14433</v>
      </c>
      <c r="E145" s="5" t="str">
        <f t="shared" si="7"/>
        <v>Operations</v>
      </c>
      <c r="F145">
        <v>52351</v>
      </c>
      <c r="G145">
        <v>52351</v>
      </c>
      <c r="H145" t="s">
        <v>14777</v>
      </c>
      <c r="I145" s="1">
        <v>45587</v>
      </c>
      <c r="J145">
        <v>4.4000000000000004</v>
      </c>
      <c r="K145" t="str">
        <f t="shared" si="8"/>
        <v>Excellent</v>
      </c>
    </row>
    <row r="146" spans="1:11" x14ac:dyDescent="0.3">
      <c r="A146" t="s">
        <v>14778</v>
      </c>
      <c r="B146" t="s">
        <v>6132</v>
      </c>
      <c r="C146" s="5" t="str">
        <f t="shared" si="6"/>
        <v>Alyssa Jackson</v>
      </c>
      <c r="D146" t="s">
        <v>14433</v>
      </c>
      <c r="E146" s="5" t="str">
        <f t="shared" si="7"/>
        <v>Operations</v>
      </c>
      <c r="F146">
        <v>129579</v>
      </c>
      <c r="G146">
        <v>129579</v>
      </c>
      <c r="H146" t="s">
        <v>14779</v>
      </c>
      <c r="I146" s="1">
        <v>45495</v>
      </c>
      <c r="J146">
        <v>4.9000000000000004</v>
      </c>
      <c r="K146" t="str">
        <f t="shared" si="8"/>
        <v>Excellent</v>
      </c>
    </row>
    <row r="147" spans="1:11" x14ac:dyDescent="0.3">
      <c r="A147" t="s">
        <v>14780</v>
      </c>
      <c r="B147" t="s">
        <v>14781</v>
      </c>
      <c r="C147" s="5" t="str">
        <f t="shared" si="6"/>
        <v>David Shelton</v>
      </c>
      <c r="D147" t="s">
        <v>14409</v>
      </c>
      <c r="E147" s="5" t="str">
        <f t="shared" si="7"/>
        <v>Sales</v>
      </c>
      <c r="F147">
        <v>33075</v>
      </c>
      <c r="G147">
        <v>33075</v>
      </c>
      <c r="H147" t="s">
        <v>14782</v>
      </c>
      <c r="I147" s="1">
        <v>45732</v>
      </c>
      <c r="J147">
        <v>2.2999999999999998</v>
      </c>
      <c r="K147" t="str">
        <f t="shared" si="8"/>
        <v>Needs Improvement</v>
      </c>
    </row>
    <row r="148" spans="1:11" x14ac:dyDescent="0.3">
      <c r="A148" t="s">
        <v>14783</v>
      </c>
      <c r="B148" t="s">
        <v>14784</v>
      </c>
      <c r="C148" s="5" t="str">
        <f t="shared" si="6"/>
        <v>Joseph Richardson</v>
      </c>
      <c r="D148" t="s">
        <v>14415</v>
      </c>
      <c r="E148" s="5" t="str">
        <f t="shared" si="7"/>
        <v>Sales</v>
      </c>
      <c r="F148">
        <v>126010</v>
      </c>
      <c r="G148">
        <v>126010</v>
      </c>
      <c r="H148" t="s">
        <v>14785</v>
      </c>
      <c r="I148" s="1">
        <v>45522</v>
      </c>
      <c r="J148">
        <v>1.6</v>
      </c>
      <c r="K148" t="str">
        <f t="shared" si="8"/>
        <v>Needs Improvement</v>
      </c>
    </row>
    <row r="149" spans="1:11" x14ac:dyDescent="0.3">
      <c r="A149" t="s">
        <v>14786</v>
      </c>
      <c r="B149" t="s">
        <v>14787</v>
      </c>
      <c r="C149" s="5" t="str">
        <f t="shared" si="6"/>
        <v>Helen Rivers</v>
      </c>
      <c r="D149" t="s">
        <v>14423</v>
      </c>
      <c r="E149" s="5" t="str">
        <f t="shared" si="7"/>
        <v>IT</v>
      </c>
      <c r="F149">
        <v>113089</v>
      </c>
      <c r="G149">
        <v>113089</v>
      </c>
      <c r="H149" t="s">
        <v>621</v>
      </c>
      <c r="I149" s="1">
        <v>45360</v>
      </c>
      <c r="J149">
        <v>2.2000000000000002</v>
      </c>
      <c r="K149" t="str">
        <f t="shared" si="8"/>
        <v>Needs Improvement</v>
      </c>
    </row>
    <row r="150" spans="1:11" x14ac:dyDescent="0.3">
      <c r="A150" t="s">
        <v>14788</v>
      </c>
      <c r="B150" t="s">
        <v>14789</v>
      </c>
      <c r="C150" s="5" t="str">
        <f t="shared" si="6"/>
        <v>Kyle Washington</v>
      </c>
      <c r="D150" t="s">
        <v>14409</v>
      </c>
      <c r="E150" s="5" t="str">
        <f t="shared" si="7"/>
        <v>Sales</v>
      </c>
      <c r="F150">
        <v>69108</v>
      </c>
      <c r="G150">
        <v>69108</v>
      </c>
      <c r="H150" t="s">
        <v>10867</v>
      </c>
      <c r="I150" s="1">
        <v>45352</v>
      </c>
      <c r="J150">
        <v>3.8</v>
      </c>
      <c r="K150" t="str">
        <f t="shared" si="8"/>
        <v>Satisfactory</v>
      </c>
    </row>
    <row r="151" spans="1:11" x14ac:dyDescent="0.3">
      <c r="A151" t="s">
        <v>14790</v>
      </c>
      <c r="B151" t="s">
        <v>14791</v>
      </c>
      <c r="C151" s="5" t="str">
        <f t="shared" si="6"/>
        <v>Debra Sanchez</v>
      </c>
      <c r="D151" t="s">
        <v>14409</v>
      </c>
      <c r="E151" s="5" t="str">
        <f t="shared" si="7"/>
        <v>Sales</v>
      </c>
      <c r="F151">
        <v>92712</v>
      </c>
      <c r="G151">
        <v>92712</v>
      </c>
      <c r="H151" t="s">
        <v>14792</v>
      </c>
      <c r="I151" s="1">
        <v>45364</v>
      </c>
      <c r="J151">
        <v>2.4</v>
      </c>
      <c r="K151" t="str">
        <f t="shared" si="8"/>
        <v>Needs Improvement</v>
      </c>
    </row>
    <row r="152" spans="1:11" x14ac:dyDescent="0.3">
      <c r="A152" t="s">
        <v>14793</v>
      </c>
      <c r="B152" t="s">
        <v>14794</v>
      </c>
      <c r="C152" s="5" t="str">
        <f t="shared" si="6"/>
        <v>Shane Gibson</v>
      </c>
      <c r="D152" t="s">
        <v>14415</v>
      </c>
      <c r="E152" s="5" t="str">
        <f t="shared" si="7"/>
        <v>Sales</v>
      </c>
      <c r="F152">
        <v>64929</v>
      </c>
      <c r="G152">
        <v>64929</v>
      </c>
      <c r="H152" t="s">
        <v>14795</v>
      </c>
      <c r="I152" s="1">
        <v>45486</v>
      </c>
      <c r="J152">
        <v>4.2</v>
      </c>
      <c r="K152" t="str">
        <f t="shared" si="8"/>
        <v>Excellent</v>
      </c>
    </row>
    <row r="153" spans="1:11" x14ac:dyDescent="0.3">
      <c r="A153" t="s">
        <v>14796</v>
      </c>
      <c r="B153" t="s">
        <v>14797</v>
      </c>
      <c r="C153" s="5" t="str">
        <f t="shared" si="6"/>
        <v>Noah Stewart</v>
      </c>
      <c r="D153" t="s">
        <v>14420</v>
      </c>
      <c r="E153" s="5" t="str">
        <f t="shared" si="7"/>
        <v>HR</v>
      </c>
      <c r="F153">
        <v>109783</v>
      </c>
      <c r="G153">
        <v>109783</v>
      </c>
      <c r="H153" t="s">
        <v>2015</v>
      </c>
      <c r="I153" s="1">
        <v>45358</v>
      </c>
      <c r="J153">
        <v>2.2999999999999998</v>
      </c>
      <c r="K153" t="str">
        <f t="shared" si="8"/>
        <v>Needs Improvement</v>
      </c>
    </row>
    <row r="154" spans="1:11" x14ac:dyDescent="0.3">
      <c r="A154" t="s">
        <v>14798</v>
      </c>
      <c r="B154" t="s">
        <v>14799</v>
      </c>
      <c r="C154" s="5" t="str">
        <f t="shared" si="6"/>
        <v>Jack Aguilar</v>
      </c>
      <c r="D154" t="s">
        <v>14423</v>
      </c>
      <c r="E154" s="5" t="str">
        <f t="shared" si="7"/>
        <v>IT</v>
      </c>
      <c r="F154">
        <v>99926</v>
      </c>
      <c r="G154">
        <v>99926</v>
      </c>
      <c r="H154" t="s">
        <v>14800</v>
      </c>
      <c r="I154" s="1">
        <v>45545</v>
      </c>
      <c r="J154">
        <v>3.6</v>
      </c>
      <c r="K154" t="str">
        <f t="shared" si="8"/>
        <v>Satisfactory</v>
      </c>
    </row>
    <row r="155" spans="1:11" x14ac:dyDescent="0.3">
      <c r="A155" t="s">
        <v>14801</v>
      </c>
      <c r="B155" t="s">
        <v>14802</v>
      </c>
      <c r="C155" s="5" t="str">
        <f t="shared" si="6"/>
        <v>Nicole Hoffman</v>
      </c>
      <c r="D155" t="s">
        <v>14420</v>
      </c>
      <c r="E155" s="5" t="str">
        <f t="shared" si="7"/>
        <v>HR</v>
      </c>
      <c r="F155">
        <v>111146</v>
      </c>
      <c r="G155">
        <v>111146</v>
      </c>
      <c r="H155" t="s">
        <v>14803</v>
      </c>
      <c r="I155" s="1">
        <v>46046</v>
      </c>
      <c r="J155">
        <v>2.5</v>
      </c>
      <c r="K155" t="str">
        <f t="shared" si="8"/>
        <v>Satisfactory</v>
      </c>
    </row>
    <row r="156" spans="1:11" x14ac:dyDescent="0.3">
      <c r="A156" t="s">
        <v>14804</v>
      </c>
      <c r="B156" t="s">
        <v>14805</v>
      </c>
      <c r="C156" s="5" t="str">
        <f t="shared" si="6"/>
        <v>Madeline Williams</v>
      </c>
      <c r="D156" t="s">
        <v>14415</v>
      </c>
      <c r="E156" s="5" t="str">
        <f t="shared" si="7"/>
        <v>Sales</v>
      </c>
      <c r="F156">
        <v>40227</v>
      </c>
      <c r="G156">
        <v>40227</v>
      </c>
      <c r="H156" t="s">
        <v>4403</v>
      </c>
      <c r="I156" s="1">
        <v>46057</v>
      </c>
      <c r="J156">
        <v>5</v>
      </c>
      <c r="K156" t="str">
        <f t="shared" si="8"/>
        <v>Excellent</v>
      </c>
    </row>
    <row r="157" spans="1:11" x14ac:dyDescent="0.3">
      <c r="A157" t="s">
        <v>14806</v>
      </c>
      <c r="B157" t="s">
        <v>14807</v>
      </c>
      <c r="C157" s="5" t="str">
        <f t="shared" si="6"/>
        <v>Joanne Harding</v>
      </c>
      <c r="D157" t="s">
        <v>14409</v>
      </c>
      <c r="E157" s="5" t="str">
        <f t="shared" si="7"/>
        <v>Sales</v>
      </c>
      <c r="F157">
        <v>77638</v>
      </c>
      <c r="G157">
        <v>77638</v>
      </c>
      <c r="H157" t="s">
        <v>14808</v>
      </c>
      <c r="I157" s="1">
        <v>45459</v>
      </c>
      <c r="J157">
        <v>4</v>
      </c>
      <c r="K157" t="str">
        <f t="shared" si="8"/>
        <v>Excellent</v>
      </c>
    </row>
    <row r="158" spans="1:11" x14ac:dyDescent="0.3">
      <c r="A158" t="s">
        <v>14809</v>
      </c>
      <c r="B158" t="s">
        <v>14810</v>
      </c>
      <c r="C158" s="5" t="str">
        <f t="shared" si="6"/>
        <v>Jason Stafford</v>
      </c>
      <c r="D158" t="s">
        <v>14423</v>
      </c>
      <c r="E158" s="5" t="str">
        <f t="shared" si="7"/>
        <v>IT</v>
      </c>
      <c r="F158">
        <v>66128</v>
      </c>
      <c r="G158">
        <v>66128</v>
      </c>
      <c r="H158" t="s">
        <v>14811</v>
      </c>
      <c r="I158" s="1">
        <v>45892</v>
      </c>
      <c r="J158">
        <v>2.8</v>
      </c>
      <c r="K158" t="str">
        <f t="shared" si="8"/>
        <v>Satisfactory</v>
      </c>
    </row>
    <row r="159" spans="1:11" x14ac:dyDescent="0.3">
      <c r="A159" t="s">
        <v>14812</v>
      </c>
      <c r="B159" t="s">
        <v>14813</v>
      </c>
      <c r="C159" s="5" t="str">
        <f t="shared" si="6"/>
        <v>Steven Johnson</v>
      </c>
      <c r="D159" t="s">
        <v>14423</v>
      </c>
      <c r="E159" s="5" t="str">
        <f t="shared" si="7"/>
        <v>IT</v>
      </c>
      <c r="F159">
        <v>101961</v>
      </c>
      <c r="G159">
        <v>101961</v>
      </c>
      <c r="H159" t="s">
        <v>14814</v>
      </c>
      <c r="I159" s="1">
        <v>45766</v>
      </c>
      <c r="J159">
        <v>1.2</v>
      </c>
      <c r="K159" t="str">
        <f t="shared" si="8"/>
        <v>Needs Improvement</v>
      </c>
    </row>
    <row r="160" spans="1:11" x14ac:dyDescent="0.3">
      <c r="A160" t="s">
        <v>14815</v>
      </c>
      <c r="B160" t="s">
        <v>14816</v>
      </c>
      <c r="C160" s="5" t="str">
        <f t="shared" si="6"/>
        <v>Olivia Alvarado</v>
      </c>
      <c r="D160" t="s">
        <v>14423</v>
      </c>
      <c r="E160" s="5" t="str">
        <f t="shared" si="7"/>
        <v>IT</v>
      </c>
      <c r="F160">
        <v>115265</v>
      </c>
      <c r="G160">
        <v>115265</v>
      </c>
      <c r="H160" t="s">
        <v>9859</v>
      </c>
      <c r="I160" s="1">
        <v>45933</v>
      </c>
      <c r="J160">
        <v>3.7</v>
      </c>
      <c r="K160" t="str">
        <f t="shared" si="8"/>
        <v>Satisfactory</v>
      </c>
    </row>
    <row r="161" spans="1:11" x14ac:dyDescent="0.3">
      <c r="A161" t="s">
        <v>14817</v>
      </c>
      <c r="B161" t="s">
        <v>14818</v>
      </c>
      <c r="C161" s="5" t="str">
        <f t="shared" si="6"/>
        <v>Joseph Morgan</v>
      </c>
      <c r="D161" t="s">
        <v>14433</v>
      </c>
      <c r="E161" s="5" t="str">
        <f t="shared" si="7"/>
        <v>Operations</v>
      </c>
      <c r="F161">
        <v>66937</v>
      </c>
      <c r="G161">
        <v>66937</v>
      </c>
      <c r="H161" t="s">
        <v>14808</v>
      </c>
      <c r="I161" s="1">
        <v>45459</v>
      </c>
      <c r="J161">
        <v>3</v>
      </c>
      <c r="K161" t="str">
        <f t="shared" si="8"/>
        <v>Satisfactory</v>
      </c>
    </row>
    <row r="162" spans="1:11" x14ac:dyDescent="0.3">
      <c r="A162" t="s">
        <v>14819</v>
      </c>
      <c r="B162" t="s">
        <v>14820</v>
      </c>
      <c r="C162" s="5" t="str">
        <f t="shared" si="6"/>
        <v>Melissa Parks</v>
      </c>
      <c r="D162" t="s">
        <v>14415</v>
      </c>
      <c r="E162" s="5" t="str">
        <f t="shared" si="7"/>
        <v>Sales</v>
      </c>
      <c r="F162">
        <v>143915</v>
      </c>
      <c r="G162">
        <v>143915</v>
      </c>
      <c r="H162" t="s">
        <v>14821</v>
      </c>
      <c r="I162" s="1">
        <v>45530</v>
      </c>
      <c r="J162">
        <v>1.1000000000000001</v>
      </c>
      <c r="K162" t="str">
        <f t="shared" si="8"/>
        <v>Needs Improvement</v>
      </c>
    </row>
    <row r="163" spans="1:11" x14ac:dyDescent="0.3">
      <c r="A163" t="s">
        <v>14822</v>
      </c>
      <c r="B163" t="s">
        <v>14823</v>
      </c>
      <c r="C163" s="5" t="str">
        <f t="shared" si="6"/>
        <v>Jeff Mendoza</v>
      </c>
      <c r="D163" t="s">
        <v>14415</v>
      </c>
      <c r="E163" s="5" t="str">
        <f t="shared" si="7"/>
        <v>Sales</v>
      </c>
      <c r="F163">
        <v>126606</v>
      </c>
      <c r="G163">
        <v>126606</v>
      </c>
      <c r="H163" t="s">
        <v>14824</v>
      </c>
      <c r="I163" s="1">
        <v>45322</v>
      </c>
      <c r="J163">
        <v>2.8</v>
      </c>
      <c r="K163" t="str">
        <f t="shared" si="8"/>
        <v>Satisfactory</v>
      </c>
    </row>
    <row r="164" spans="1:11" x14ac:dyDescent="0.3">
      <c r="A164" t="s">
        <v>14825</v>
      </c>
      <c r="B164" t="s">
        <v>14826</v>
      </c>
      <c r="C164" s="5" t="str">
        <f t="shared" si="6"/>
        <v>Derek Booker</v>
      </c>
      <c r="D164" t="s">
        <v>14420</v>
      </c>
      <c r="E164" s="5" t="str">
        <f t="shared" si="7"/>
        <v>HR</v>
      </c>
      <c r="F164">
        <v>126277</v>
      </c>
      <c r="G164">
        <v>126277</v>
      </c>
      <c r="H164" t="s">
        <v>3193</v>
      </c>
      <c r="I164" s="1">
        <v>45332</v>
      </c>
      <c r="J164">
        <v>3.9</v>
      </c>
      <c r="K164" t="str">
        <f t="shared" si="8"/>
        <v>Satisfactory</v>
      </c>
    </row>
    <row r="165" spans="1:11" x14ac:dyDescent="0.3">
      <c r="A165" t="s">
        <v>14827</v>
      </c>
      <c r="B165" t="s">
        <v>14828</v>
      </c>
      <c r="C165" s="5" t="str">
        <f t="shared" si="6"/>
        <v>Julia Morgan</v>
      </c>
      <c r="D165" t="s">
        <v>14415</v>
      </c>
      <c r="E165" s="5" t="str">
        <f t="shared" si="7"/>
        <v>Sales</v>
      </c>
      <c r="F165">
        <v>34805</v>
      </c>
      <c r="G165">
        <v>34805</v>
      </c>
      <c r="H165" t="s">
        <v>14829</v>
      </c>
      <c r="I165" s="1">
        <v>45403</v>
      </c>
      <c r="J165">
        <v>1.5</v>
      </c>
      <c r="K165" t="str">
        <f t="shared" si="8"/>
        <v>Needs Improvement</v>
      </c>
    </row>
    <row r="166" spans="1:11" x14ac:dyDescent="0.3">
      <c r="A166" t="s">
        <v>14830</v>
      </c>
      <c r="B166" t="s">
        <v>14831</v>
      </c>
      <c r="C166" s="5" t="str">
        <f t="shared" si="6"/>
        <v>Laura Fuentes</v>
      </c>
      <c r="D166" t="s">
        <v>14433</v>
      </c>
      <c r="E166" s="5" t="str">
        <f t="shared" si="7"/>
        <v>Operations</v>
      </c>
      <c r="F166">
        <v>98643</v>
      </c>
      <c r="G166">
        <v>98643</v>
      </c>
      <c r="H166" t="s">
        <v>14570</v>
      </c>
      <c r="I166" s="1">
        <v>46081</v>
      </c>
      <c r="J166">
        <v>1</v>
      </c>
      <c r="K166" t="str">
        <f t="shared" si="8"/>
        <v>Needs Improvement</v>
      </c>
    </row>
    <row r="167" spans="1:11" x14ac:dyDescent="0.3">
      <c r="A167" t="s">
        <v>14832</v>
      </c>
      <c r="B167" t="s">
        <v>14833</v>
      </c>
      <c r="C167" s="5" t="str">
        <f t="shared" si="6"/>
        <v>Angela Garcia</v>
      </c>
      <c r="D167" t="s">
        <v>14423</v>
      </c>
      <c r="E167" s="5" t="str">
        <f t="shared" si="7"/>
        <v>IT</v>
      </c>
      <c r="F167">
        <v>109429</v>
      </c>
      <c r="G167">
        <v>109429</v>
      </c>
      <c r="H167" t="s">
        <v>14834</v>
      </c>
      <c r="I167" s="1">
        <v>45947</v>
      </c>
      <c r="J167">
        <v>2.2000000000000002</v>
      </c>
      <c r="K167" t="str">
        <f t="shared" si="8"/>
        <v>Needs Improvement</v>
      </c>
    </row>
    <row r="168" spans="1:11" x14ac:dyDescent="0.3">
      <c r="A168" t="s">
        <v>14835</v>
      </c>
      <c r="B168" t="s">
        <v>14836</v>
      </c>
      <c r="C168" s="5" t="str">
        <f t="shared" si="6"/>
        <v>Angela Simon</v>
      </c>
      <c r="D168" t="s">
        <v>14409</v>
      </c>
      <c r="E168" s="5" t="str">
        <f t="shared" si="7"/>
        <v>Sales</v>
      </c>
      <c r="F168">
        <v>43734</v>
      </c>
      <c r="G168">
        <v>43734</v>
      </c>
      <c r="H168" t="s">
        <v>14689</v>
      </c>
      <c r="I168" s="1">
        <v>45407</v>
      </c>
      <c r="J168">
        <v>4</v>
      </c>
      <c r="K168" t="str">
        <f t="shared" si="8"/>
        <v>Excellent</v>
      </c>
    </row>
    <row r="169" spans="1:11" x14ac:dyDescent="0.3">
      <c r="A169" t="s">
        <v>14837</v>
      </c>
      <c r="B169" t="s">
        <v>14838</v>
      </c>
      <c r="C169" s="5" t="str">
        <f t="shared" si="6"/>
        <v>Jimmy Dominguez</v>
      </c>
      <c r="D169" t="s">
        <v>14423</v>
      </c>
      <c r="E169" s="5" t="str">
        <f t="shared" si="7"/>
        <v>IT</v>
      </c>
      <c r="F169">
        <v>70290</v>
      </c>
      <c r="G169">
        <v>70290</v>
      </c>
      <c r="H169" t="s">
        <v>14839</v>
      </c>
      <c r="I169" s="1">
        <v>46025</v>
      </c>
      <c r="J169">
        <v>3.3</v>
      </c>
      <c r="K169" t="str">
        <f t="shared" si="8"/>
        <v>Satisfactory</v>
      </c>
    </row>
    <row r="170" spans="1:11" x14ac:dyDescent="0.3">
      <c r="A170" t="s">
        <v>14840</v>
      </c>
      <c r="B170" t="s">
        <v>14841</v>
      </c>
      <c r="C170" s="5" t="str">
        <f t="shared" si="6"/>
        <v>Susan Matthews</v>
      </c>
      <c r="D170" t="s">
        <v>14420</v>
      </c>
      <c r="E170" s="5" t="str">
        <f t="shared" si="7"/>
        <v>HR</v>
      </c>
      <c r="F170">
        <v>33344</v>
      </c>
      <c r="G170">
        <v>33344</v>
      </c>
      <c r="H170" t="s">
        <v>14427</v>
      </c>
      <c r="I170" s="1">
        <v>45578</v>
      </c>
      <c r="J170">
        <v>2</v>
      </c>
      <c r="K170" t="str">
        <f t="shared" si="8"/>
        <v>Needs Improvement</v>
      </c>
    </row>
    <row r="171" spans="1:11" x14ac:dyDescent="0.3">
      <c r="A171" t="s">
        <v>14842</v>
      </c>
      <c r="B171" t="s">
        <v>8992</v>
      </c>
      <c r="C171" s="5" t="str">
        <f t="shared" si="6"/>
        <v>Jennifer Williams</v>
      </c>
      <c r="D171" t="s">
        <v>14420</v>
      </c>
      <c r="E171" s="5" t="str">
        <f t="shared" si="7"/>
        <v>HR</v>
      </c>
      <c r="F171">
        <v>138347</v>
      </c>
      <c r="G171">
        <v>138347</v>
      </c>
      <c r="H171" t="s">
        <v>14843</v>
      </c>
      <c r="I171" s="1">
        <v>45347</v>
      </c>
      <c r="J171">
        <v>3.6</v>
      </c>
      <c r="K171" t="str">
        <f t="shared" si="8"/>
        <v>Satisfactory</v>
      </c>
    </row>
    <row r="172" spans="1:11" x14ac:dyDescent="0.3">
      <c r="A172" t="s">
        <v>14844</v>
      </c>
      <c r="B172" t="s">
        <v>14845</v>
      </c>
      <c r="C172" s="5" t="str">
        <f t="shared" si="6"/>
        <v>Jennifer Hodges</v>
      </c>
      <c r="D172" t="s">
        <v>14415</v>
      </c>
      <c r="E172" s="5" t="str">
        <f t="shared" si="7"/>
        <v>Sales</v>
      </c>
      <c r="F172">
        <v>38091</v>
      </c>
      <c r="G172">
        <v>38091</v>
      </c>
      <c r="H172" t="s">
        <v>14846</v>
      </c>
      <c r="I172" s="1">
        <v>45741</v>
      </c>
      <c r="J172">
        <v>1.7</v>
      </c>
      <c r="K172" t="str">
        <f t="shared" si="8"/>
        <v>Needs Improvement</v>
      </c>
    </row>
    <row r="173" spans="1:11" x14ac:dyDescent="0.3">
      <c r="A173" t="s">
        <v>14847</v>
      </c>
      <c r="B173" t="s">
        <v>14848</v>
      </c>
      <c r="C173" s="5" t="str">
        <f t="shared" si="6"/>
        <v>Elizabeth Martin</v>
      </c>
      <c r="D173" t="s">
        <v>14409</v>
      </c>
      <c r="E173" s="5" t="str">
        <f t="shared" si="7"/>
        <v>Sales</v>
      </c>
      <c r="F173">
        <v>120139</v>
      </c>
      <c r="G173">
        <v>120139</v>
      </c>
      <c r="H173" t="s">
        <v>14849</v>
      </c>
      <c r="I173" s="1">
        <v>45365</v>
      </c>
      <c r="J173">
        <v>3.9</v>
      </c>
      <c r="K173" t="str">
        <f t="shared" si="8"/>
        <v>Satisfactory</v>
      </c>
    </row>
    <row r="174" spans="1:11" x14ac:dyDescent="0.3">
      <c r="A174" t="s">
        <v>14850</v>
      </c>
      <c r="B174" t="s">
        <v>14851</v>
      </c>
      <c r="C174" s="5" t="str">
        <f t="shared" si="6"/>
        <v>Karen Coleman</v>
      </c>
      <c r="D174" t="s">
        <v>14433</v>
      </c>
      <c r="E174" s="5" t="str">
        <f t="shared" si="7"/>
        <v>Operations</v>
      </c>
      <c r="F174">
        <v>104713</v>
      </c>
      <c r="G174">
        <v>104713</v>
      </c>
      <c r="H174" t="s">
        <v>14852</v>
      </c>
      <c r="I174" s="1">
        <v>45469</v>
      </c>
      <c r="J174">
        <v>5</v>
      </c>
      <c r="K174" t="str">
        <f t="shared" si="8"/>
        <v>Excellent</v>
      </c>
    </row>
    <row r="175" spans="1:11" x14ac:dyDescent="0.3">
      <c r="A175" t="s">
        <v>14853</v>
      </c>
      <c r="B175" t="s">
        <v>14854</v>
      </c>
      <c r="C175" s="5" t="str">
        <f t="shared" si="6"/>
        <v>Ashley Sanchez</v>
      </c>
      <c r="D175" t="s">
        <v>14433</v>
      </c>
      <c r="E175" s="5" t="str">
        <f t="shared" si="7"/>
        <v>Operations</v>
      </c>
      <c r="F175">
        <v>104506</v>
      </c>
      <c r="G175">
        <v>104506</v>
      </c>
      <c r="H175" t="s">
        <v>7371</v>
      </c>
      <c r="I175" s="1">
        <v>45907</v>
      </c>
      <c r="J175">
        <v>1.8</v>
      </c>
      <c r="K175" t="str">
        <f t="shared" si="8"/>
        <v>Needs Improvement</v>
      </c>
    </row>
    <row r="176" spans="1:11" x14ac:dyDescent="0.3">
      <c r="A176" t="s">
        <v>14855</v>
      </c>
      <c r="B176" t="s">
        <v>14856</v>
      </c>
      <c r="C176" s="5" t="str">
        <f t="shared" si="6"/>
        <v>Shirley Brown</v>
      </c>
      <c r="D176" t="s">
        <v>14415</v>
      </c>
      <c r="E176" s="5" t="str">
        <f t="shared" si="7"/>
        <v>Sales</v>
      </c>
      <c r="F176">
        <v>84296</v>
      </c>
      <c r="G176">
        <v>84296</v>
      </c>
      <c r="H176" t="s">
        <v>14538</v>
      </c>
      <c r="I176" s="1">
        <v>45588</v>
      </c>
      <c r="J176">
        <v>1.2</v>
      </c>
      <c r="K176" t="str">
        <f t="shared" si="8"/>
        <v>Needs Improvement</v>
      </c>
    </row>
    <row r="177" spans="1:11" x14ac:dyDescent="0.3">
      <c r="A177" t="s">
        <v>14857</v>
      </c>
      <c r="B177" t="s">
        <v>14858</v>
      </c>
      <c r="C177" s="5" t="str">
        <f t="shared" si="6"/>
        <v>Yolanda Roth</v>
      </c>
      <c r="D177" t="s">
        <v>14433</v>
      </c>
      <c r="E177" s="5" t="str">
        <f t="shared" si="7"/>
        <v>Operations</v>
      </c>
      <c r="F177">
        <v>41219</v>
      </c>
      <c r="G177">
        <v>41219</v>
      </c>
      <c r="H177" t="s">
        <v>14448</v>
      </c>
      <c r="I177" s="1">
        <v>45425</v>
      </c>
      <c r="J177">
        <v>1.3</v>
      </c>
      <c r="K177" t="str">
        <f t="shared" si="8"/>
        <v>Needs Improvement</v>
      </c>
    </row>
    <row r="178" spans="1:11" x14ac:dyDescent="0.3">
      <c r="A178" t="s">
        <v>14859</v>
      </c>
      <c r="B178" t="s">
        <v>14860</v>
      </c>
      <c r="C178" s="5" t="str">
        <f t="shared" si="6"/>
        <v>Colleen Swanson</v>
      </c>
      <c r="D178" t="s">
        <v>14423</v>
      </c>
      <c r="E178" s="5" t="str">
        <f t="shared" si="7"/>
        <v>IT</v>
      </c>
      <c r="F178">
        <v>35256</v>
      </c>
      <c r="G178">
        <v>35256</v>
      </c>
      <c r="H178" t="s">
        <v>14861</v>
      </c>
      <c r="I178" s="1">
        <v>45979</v>
      </c>
      <c r="J178">
        <v>4.4000000000000004</v>
      </c>
      <c r="K178" t="str">
        <f t="shared" si="8"/>
        <v>Excellent</v>
      </c>
    </row>
    <row r="179" spans="1:11" x14ac:dyDescent="0.3">
      <c r="A179" t="s">
        <v>14862</v>
      </c>
      <c r="B179" t="s">
        <v>14863</v>
      </c>
      <c r="C179" s="5" t="str">
        <f t="shared" si="6"/>
        <v>Karen Gonzalez</v>
      </c>
      <c r="D179" t="s">
        <v>14415</v>
      </c>
      <c r="E179" s="5" t="str">
        <f t="shared" si="7"/>
        <v>Sales</v>
      </c>
      <c r="F179">
        <v>57124</v>
      </c>
      <c r="G179">
        <v>57124</v>
      </c>
      <c r="H179" t="s">
        <v>14864</v>
      </c>
      <c r="I179" s="1">
        <v>45368</v>
      </c>
      <c r="J179">
        <v>1.1000000000000001</v>
      </c>
      <c r="K179" t="str">
        <f t="shared" si="8"/>
        <v>Needs Improvement</v>
      </c>
    </row>
    <row r="180" spans="1:11" x14ac:dyDescent="0.3">
      <c r="A180" t="s">
        <v>14865</v>
      </c>
      <c r="B180" t="s">
        <v>14866</v>
      </c>
      <c r="C180" s="5" t="str">
        <f t="shared" si="6"/>
        <v>Robert Harrison</v>
      </c>
      <c r="D180" t="s">
        <v>14433</v>
      </c>
      <c r="E180" s="5" t="str">
        <f t="shared" si="7"/>
        <v>Operations</v>
      </c>
      <c r="F180">
        <v>78558</v>
      </c>
      <c r="G180">
        <v>78558</v>
      </c>
      <c r="H180" t="s">
        <v>14767</v>
      </c>
      <c r="I180" s="1">
        <v>46096</v>
      </c>
      <c r="J180">
        <v>1</v>
      </c>
      <c r="K180" t="str">
        <f t="shared" si="8"/>
        <v>Needs Improvement</v>
      </c>
    </row>
    <row r="181" spans="1:11" x14ac:dyDescent="0.3">
      <c r="A181" t="s">
        <v>14867</v>
      </c>
      <c r="B181" t="s">
        <v>14868</v>
      </c>
      <c r="C181" s="5" t="str">
        <f t="shared" si="6"/>
        <v>Kimberly Fuller</v>
      </c>
      <c r="D181" t="s">
        <v>14420</v>
      </c>
      <c r="E181" s="5" t="str">
        <f t="shared" si="7"/>
        <v>HR</v>
      </c>
      <c r="F181">
        <v>77766</v>
      </c>
      <c r="G181">
        <v>77766</v>
      </c>
      <c r="H181" t="s">
        <v>14869</v>
      </c>
      <c r="I181" s="1">
        <v>46037</v>
      </c>
      <c r="J181">
        <v>3.1</v>
      </c>
      <c r="K181" t="str">
        <f t="shared" si="8"/>
        <v>Satisfactory</v>
      </c>
    </row>
    <row r="182" spans="1:11" x14ac:dyDescent="0.3">
      <c r="A182" t="s">
        <v>14870</v>
      </c>
      <c r="B182" t="s">
        <v>14871</v>
      </c>
      <c r="C182" s="5" t="str">
        <f t="shared" si="6"/>
        <v>Spencer Sullivan</v>
      </c>
      <c r="D182" t="s">
        <v>14423</v>
      </c>
      <c r="E182" s="5" t="str">
        <f t="shared" si="7"/>
        <v>IT</v>
      </c>
      <c r="F182">
        <v>102041</v>
      </c>
      <c r="G182">
        <v>102041</v>
      </c>
      <c r="H182" t="s">
        <v>14872</v>
      </c>
      <c r="I182" s="1">
        <v>45616</v>
      </c>
      <c r="J182">
        <v>1.2</v>
      </c>
      <c r="K182" t="str">
        <f t="shared" si="8"/>
        <v>Needs Improvement</v>
      </c>
    </row>
    <row r="183" spans="1:11" x14ac:dyDescent="0.3">
      <c r="A183" t="s">
        <v>14873</v>
      </c>
      <c r="B183" t="s">
        <v>14874</v>
      </c>
      <c r="C183" s="5" t="str">
        <f t="shared" si="6"/>
        <v>Barbara Rowe</v>
      </c>
      <c r="D183" t="s">
        <v>14423</v>
      </c>
      <c r="E183" s="5" t="str">
        <f t="shared" si="7"/>
        <v>IT</v>
      </c>
      <c r="F183">
        <v>32021</v>
      </c>
      <c r="G183">
        <v>32021</v>
      </c>
      <c r="H183" t="s">
        <v>14570</v>
      </c>
      <c r="I183" s="1">
        <v>46081</v>
      </c>
      <c r="J183">
        <v>2.7</v>
      </c>
      <c r="K183" t="str">
        <f t="shared" si="8"/>
        <v>Satisfactory</v>
      </c>
    </row>
    <row r="184" spans="1:11" x14ac:dyDescent="0.3">
      <c r="A184" t="s">
        <v>14875</v>
      </c>
      <c r="B184" t="s">
        <v>14876</v>
      </c>
      <c r="C184" s="5" t="str">
        <f t="shared" si="6"/>
        <v>Sarah Thomas</v>
      </c>
      <c r="D184" t="s">
        <v>14433</v>
      </c>
      <c r="E184" s="5" t="str">
        <f t="shared" si="7"/>
        <v>Operations</v>
      </c>
      <c r="F184">
        <v>114866</v>
      </c>
      <c r="G184">
        <v>114866</v>
      </c>
      <c r="H184" t="s">
        <v>14877</v>
      </c>
      <c r="I184" s="1">
        <v>45410</v>
      </c>
      <c r="J184">
        <v>2.1</v>
      </c>
      <c r="K184" t="str">
        <f t="shared" si="8"/>
        <v>Needs Improvement</v>
      </c>
    </row>
    <row r="185" spans="1:11" x14ac:dyDescent="0.3">
      <c r="A185" t="s">
        <v>14878</v>
      </c>
      <c r="B185" t="s">
        <v>14879</v>
      </c>
      <c r="C185" s="5" t="str">
        <f t="shared" si="6"/>
        <v>Becky Shaw</v>
      </c>
      <c r="D185" t="s">
        <v>14433</v>
      </c>
      <c r="E185" s="5" t="str">
        <f t="shared" si="7"/>
        <v>Operations</v>
      </c>
      <c r="F185">
        <v>98470</v>
      </c>
      <c r="G185">
        <v>98470</v>
      </c>
      <c r="H185" t="s">
        <v>14445</v>
      </c>
      <c r="I185" s="1">
        <v>45525</v>
      </c>
      <c r="J185">
        <v>2.4</v>
      </c>
      <c r="K185" t="str">
        <f t="shared" si="8"/>
        <v>Needs Improvement</v>
      </c>
    </row>
    <row r="186" spans="1:11" x14ac:dyDescent="0.3">
      <c r="A186" t="s">
        <v>14880</v>
      </c>
      <c r="B186" t="s">
        <v>14881</v>
      </c>
      <c r="C186" s="5" t="str">
        <f t="shared" si="6"/>
        <v>Darren Cox</v>
      </c>
      <c r="D186" t="s">
        <v>14420</v>
      </c>
      <c r="E186" s="5" t="str">
        <f t="shared" si="7"/>
        <v>HR</v>
      </c>
      <c r="F186">
        <v>73533</v>
      </c>
      <c r="G186">
        <v>73533</v>
      </c>
      <c r="H186" t="s">
        <v>14882</v>
      </c>
      <c r="I186" s="1">
        <v>45704</v>
      </c>
      <c r="J186">
        <v>1.1000000000000001</v>
      </c>
      <c r="K186" t="str">
        <f t="shared" si="8"/>
        <v>Needs Improvement</v>
      </c>
    </row>
    <row r="187" spans="1:11" x14ac:dyDescent="0.3">
      <c r="A187" t="s">
        <v>14883</v>
      </c>
      <c r="B187" t="s">
        <v>14884</v>
      </c>
      <c r="C187" s="5" t="str">
        <f t="shared" si="6"/>
        <v>Leslie Casey</v>
      </c>
      <c r="D187" t="s">
        <v>14433</v>
      </c>
      <c r="E187" s="5" t="str">
        <f t="shared" si="7"/>
        <v>Operations</v>
      </c>
      <c r="F187">
        <v>45786</v>
      </c>
      <c r="G187">
        <v>45786</v>
      </c>
      <c r="H187" t="s">
        <v>14885</v>
      </c>
      <c r="I187" s="1">
        <v>45564</v>
      </c>
      <c r="J187">
        <v>3.9</v>
      </c>
      <c r="K187" t="str">
        <f t="shared" si="8"/>
        <v>Satisfactory</v>
      </c>
    </row>
    <row r="188" spans="1:11" x14ac:dyDescent="0.3">
      <c r="A188" t="s">
        <v>14886</v>
      </c>
      <c r="B188" t="s">
        <v>14887</v>
      </c>
      <c r="C188" s="5" t="str">
        <f t="shared" si="6"/>
        <v>Jennifer Ayala</v>
      </c>
      <c r="D188" t="s">
        <v>14423</v>
      </c>
      <c r="E188" s="5" t="str">
        <f t="shared" si="7"/>
        <v>IT</v>
      </c>
      <c r="F188">
        <v>92145</v>
      </c>
      <c r="G188">
        <v>92145</v>
      </c>
      <c r="H188" t="s">
        <v>14888</v>
      </c>
      <c r="I188" s="1">
        <v>45344</v>
      </c>
      <c r="J188">
        <v>3.7</v>
      </c>
      <c r="K188" t="str">
        <f t="shared" si="8"/>
        <v>Satisfactory</v>
      </c>
    </row>
    <row r="189" spans="1:11" x14ac:dyDescent="0.3">
      <c r="A189" t="s">
        <v>14889</v>
      </c>
      <c r="B189" t="s">
        <v>4863</v>
      </c>
      <c r="C189" s="5" t="str">
        <f t="shared" si="6"/>
        <v>Kathleen Campbell</v>
      </c>
      <c r="D189" t="s">
        <v>14420</v>
      </c>
      <c r="E189" s="5" t="str">
        <f t="shared" si="7"/>
        <v>HR</v>
      </c>
      <c r="F189">
        <v>74926</v>
      </c>
      <c r="G189">
        <v>74926</v>
      </c>
      <c r="H189" t="s">
        <v>14890</v>
      </c>
      <c r="I189" s="1">
        <v>46089</v>
      </c>
      <c r="J189">
        <v>1.9</v>
      </c>
      <c r="K189" t="str">
        <f t="shared" si="8"/>
        <v>Needs Improvement</v>
      </c>
    </row>
    <row r="190" spans="1:11" x14ac:dyDescent="0.3">
      <c r="A190" t="s">
        <v>14891</v>
      </c>
      <c r="B190" t="s">
        <v>14892</v>
      </c>
      <c r="C190" s="5" t="str">
        <f t="shared" si="6"/>
        <v>Daniel Mason Md</v>
      </c>
      <c r="D190" t="s">
        <v>14423</v>
      </c>
      <c r="E190" s="5" t="str">
        <f t="shared" si="7"/>
        <v>IT</v>
      </c>
      <c r="F190">
        <v>45054</v>
      </c>
      <c r="G190">
        <v>45054</v>
      </c>
      <c r="H190" t="s">
        <v>14893</v>
      </c>
      <c r="I190" s="1">
        <v>45399</v>
      </c>
      <c r="J190">
        <v>4.9000000000000004</v>
      </c>
      <c r="K190" t="str">
        <f t="shared" si="8"/>
        <v>Excellent</v>
      </c>
    </row>
    <row r="191" spans="1:11" x14ac:dyDescent="0.3">
      <c r="A191" t="s">
        <v>14894</v>
      </c>
      <c r="B191" t="s">
        <v>14895</v>
      </c>
      <c r="C191" s="5" t="str">
        <f t="shared" si="6"/>
        <v>Justin Ramsey</v>
      </c>
      <c r="D191" t="s">
        <v>14420</v>
      </c>
      <c r="E191" s="5" t="str">
        <f t="shared" si="7"/>
        <v>HR</v>
      </c>
      <c r="F191">
        <v>45398</v>
      </c>
      <c r="G191">
        <v>45398</v>
      </c>
      <c r="H191" t="s">
        <v>14896</v>
      </c>
      <c r="I191" s="1">
        <v>45373</v>
      </c>
      <c r="J191">
        <v>4.5999999999999996</v>
      </c>
      <c r="K191" t="str">
        <f t="shared" si="8"/>
        <v>Excellent</v>
      </c>
    </row>
    <row r="192" spans="1:11" x14ac:dyDescent="0.3">
      <c r="A192" t="s">
        <v>14897</v>
      </c>
      <c r="B192" t="s">
        <v>14898</v>
      </c>
      <c r="C192" s="5" t="str">
        <f t="shared" si="6"/>
        <v>Megan Martinez</v>
      </c>
      <c r="D192" t="s">
        <v>14423</v>
      </c>
      <c r="E192" s="5" t="str">
        <f t="shared" si="7"/>
        <v>IT</v>
      </c>
      <c r="F192">
        <v>52828</v>
      </c>
      <c r="G192">
        <v>52828</v>
      </c>
      <c r="H192" t="s">
        <v>14899</v>
      </c>
      <c r="I192" s="1">
        <v>46034</v>
      </c>
      <c r="J192">
        <v>2.9</v>
      </c>
      <c r="K192" t="str">
        <f t="shared" si="8"/>
        <v>Satisfactory</v>
      </c>
    </row>
    <row r="193" spans="1:11" x14ac:dyDescent="0.3">
      <c r="A193" t="s">
        <v>14900</v>
      </c>
      <c r="B193" t="s">
        <v>14901</v>
      </c>
      <c r="C193" s="5" t="str">
        <f t="shared" si="6"/>
        <v>Shawna Burns</v>
      </c>
      <c r="D193" t="s">
        <v>14420</v>
      </c>
      <c r="E193" s="5" t="str">
        <f t="shared" si="7"/>
        <v>HR</v>
      </c>
      <c r="F193">
        <v>63561</v>
      </c>
      <c r="G193">
        <v>63561</v>
      </c>
      <c r="H193" t="s">
        <v>14902</v>
      </c>
      <c r="I193" s="1">
        <v>45504</v>
      </c>
      <c r="J193">
        <v>4</v>
      </c>
      <c r="K193" t="str">
        <f t="shared" si="8"/>
        <v>Excellent</v>
      </c>
    </row>
    <row r="194" spans="1:11" x14ac:dyDescent="0.3">
      <c r="A194" t="s">
        <v>14903</v>
      </c>
      <c r="B194" t="s">
        <v>14904</v>
      </c>
      <c r="C194" s="5" t="str">
        <f t="shared" ref="C194:C257" si="9">PROPER(TRIM(B194))</f>
        <v>John Bowman</v>
      </c>
      <c r="D194" t="s">
        <v>14406</v>
      </c>
      <c r="E194" s="5" t="str">
        <f t="shared" ref="E194:E257" si="10">IF(UPPER(TRIM(D194))="IT", "IT", IF(UPPER(TRIM(D194))="HR", "HR", PROPER(TRIM(D194))))</f>
        <v>Finance</v>
      </c>
      <c r="F194">
        <v>55271</v>
      </c>
      <c r="G194">
        <v>55271</v>
      </c>
      <c r="H194" t="s">
        <v>14905</v>
      </c>
      <c r="I194" s="1">
        <v>45561</v>
      </c>
      <c r="J194">
        <v>1.4</v>
      </c>
      <c r="K194" t="str">
        <f t="shared" ref="K194:K257" si="11">IF(J194&gt;=4, "Excellent", IF(AND(J194&gt;=2.5, J194&lt;4), "Satisfactory", "Needs Improvement"))</f>
        <v>Needs Improvement</v>
      </c>
    </row>
    <row r="195" spans="1:11" x14ac:dyDescent="0.3">
      <c r="A195" t="s">
        <v>14906</v>
      </c>
      <c r="B195" t="s">
        <v>14907</v>
      </c>
      <c r="C195" s="5" t="str">
        <f t="shared" si="9"/>
        <v>Allison Leonard</v>
      </c>
      <c r="D195" t="s">
        <v>14423</v>
      </c>
      <c r="E195" s="5" t="str">
        <f t="shared" si="10"/>
        <v>IT</v>
      </c>
      <c r="F195">
        <v>43767</v>
      </c>
      <c r="G195">
        <v>43767</v>
      </c>
      <c r="H195" t="s">
        <v>14908</v>
      </c>
      <c r="I195" s="1">
        <v>45954</v>
      </c>
      <c r="J195">
        <v>4.4000000000000004</v>
      </c>
      <c r="K195" t="str">
        <f t="shared" si="11"/>
        <v>Excellent</v>
      </c>
    </row>
    <row r="196" spans="1:11" x14ac:dyDescent="0.3">
      <c r="A196" t="s">
        <v>14909</v>
      </c>
      <c r="B196" t="s">
        <v>14910</v>
      </c>
      <c r="C196" s="5" t="str">
        <f t="shared" si="9"/>
        <v>Kelly Willis</v>
      </c>
      <c r="D196" t="s">
        <v>14433</v>
      </c>
      <c r="E196" s="5" t="str">
        <f t="shared" si="10"/>
        <v>Operations</v>
      </c>
      <c r="F196">
        <v>31365</v>
      </c>
      <c r="G196">
        <v>31365</v>
      </c>
      <c r="H196" t="s">
        <v>11214</v>
      </c>
      <c r="I196" s="1">
        <v>45938</v>
      </c>
      <c r="J196">
        <v>2</v>
      </c>
      <c r="K196" t="str">
        <f t="shared" si="11"/>
        <v>Needs Improvement</v>
      </c>
    </row>
    <row r="197" spans="1:11" x14ac:dyDescent="0.3">
      <c r="A197" t="s">
        <v>14911</v>
      </c>
      <c r="B197" t="s">
        <v>14912</v>
      </c>
      <c r="C197" s="5" t="str">
        <f t="shared" si="9"/>
        <v>Devon Bowers Dds</v>
      </c>
      <c r="D197" t="s">
        <v>14415</v>
      </c>
      <c r="E197" s="5" t="str">
        <f t="shared" si="10"/>
        <v>Sales</v>
      </c>
      <c r="F197">
        <v>144460</v>
      </c>
      <c r="G197">
        <v>144460</v>
      </c>
      <c r="H197" t="s">
        <v>14913</v>
      </c>
      <c r="I197" s="1">
        <v>45802</v>
      </c>
      <c r="J197">
        <v>1.7</v>
      </c>
      <c r="K197" t="str">
        <f t="shared" si="11"/>
        <v>Needs Improvement</v>
      </c>
    </row>
    <row r="198" spans="1:11" x14ac:dyDescent="0.3">
      <c r="A198" t="s">
        <v>14914</v>
      </c>
      <c r="B198" t="s">
        <v>14915</v>
      </c>
      <c r="C198" s="5" t="str">
        <f t="shared" si="9"/>
        <v>David Foley</v>
      </c>
      <c r="D198" t="s">
        <v>14433</v>
      </c>
      <c r="E198" s="5" t="str">
        <f t="shared" si="10"/>
        <v>Operations</v>
      </c>
      <c r="F198">
        <v>75581</v>
      </c>
      <c r="G198">
        <v>75581</v>
      </c>
      <c r="H198" t="s">
        <v>511</v>
      </c>
      <c r="I198" s="1">
        <v>45512</v>
      </c>
      <c r="J198">
        <v>1.5</v>
      </c>
      <c r="K198" t="str">
        <f t="shared" si="11"/>
        <v>Needs Improvement</v>
      </c>
    </row>
    <row r="199" spans="1:11" x14ac:dyDescent="0.3">
      <c r="A199" t="s">
        <v>14916</v>
      </c>
      <c r="B199" t="s">
        <v>14917</v>
      </c>
      <c r="C199" s="5" t="str">
        <f t="shared" si="9"/>
        <v>Chad Conner</v>
      </c>
      <c r="D199" t="s">
        <v>14415</v>
      </c>
      <c r="E199" s="5" t="str">
        <f t="shared" si="10"/>
        <v>Sales</v>
      </c>
      <c r="F199">
        <v>34722</v>
      </c>
      <c r="G199">
        <v>34722</v>
      </c>
      <c r="H199" t="s">
        <v>14918</v>
      </c>
      <c r="I199" s="1">
        <v>45800</v>
      </c>
      <c r="J199">
        <v>1.8</v>
      </c>
      <c r="K199" t="str">
        <f t="shared" si="11"/>
        <v>Needs Improvement</v>
      </c>
    </row>
    <row r="200" spans="1:11" x14ac:dyDescent="0.3">
      <c r="A200" t="s">
        <v>14919</v>
      </c>
      <c r="B200" t="s">
        <v>14920</v>
      </c>
      <c r="C200" s="5" t="str">
        <f t="shared" si="9"/>
        <v>Greg Parker</v>
      </c>
      <c r="D200" t="s">
        <v>14420</v>
      </c>
      <c r="E200" s="5" t="str">
        <f t="shared" si="10"/>
        <v>HR</v>
      </c>
      <c r="F200">
        <v>54496</v>
      </c>
      <c r="G200">
        <v>54496</v>
      </c>
      <c r="H200" t="s">
        <v>14635</v>
      </c>
      <c r="I200" s="1">
        <v>45441</v>
      </c>
      <c r="J200">
        <v>1</v>
      </c>
      <c r="K200" t="str">
        <f t="shared" si="11"/>
        <v>Needs Improvement</v>
      </c>
    </row>
    <row r="201" spans="1:11" x14ac:dyDescent="0.3">
      <c r="A201" t="s">
        <v>14921</v>
      </c>
      <c r="B201" t="s">
        <v>14922</v>
      </c>
      <c r="C201" s="5" t="str">
        <f t="shared" si="9"/>
        <v>Brian Robertson</v>
      </c>
      <c r="D201" t="s">
        <v>14409</v>
      </c>
      <c r="E201" s="5" t="str">
        <f t="shared" si="10"/>
        <v>Sales</v>
      </c>
      <c r="F201">
        <v>72193</v>
      </c>
      <c r="G201">
        <v>72193</v>
      </c>
      <c r="H201" t="s">
        <v>14923</v>
      </c>
      <c r="I201" s="1">
        <v>46043</v>
      </c>
      <c r="J201">
        <v>1.1000000000000001</v>
      </c>
      <c r="K201" t="str">
        <f t="shared" si="11"/>
        <v>Needs Improvement</v>
      </c>
    </row>
    <row r="202" spans="1:11" x14ac:dyDescent="0.3">
      <c r="A202" t="s">
        <v>14924</v>
      </c>
      <c r="B202" t="s">
        <v>14925</v>
      </c>
      <c r="C202" s="5" t="str">
        <f t="shared" si="9"/>
        <v>Brandy White</v>
      </c>
      <c r="D202" t="s">
        <v>14415</v>
      </c>
      <c r="E202" s="5" t="str">
        <f t="shared" si="10"/>
        <v>Sales</v>
      </c>
      <c r="F202">
        <v>70131</v>
      </c>
      <c r="G202">
        <v>70131</v>
      </c>
      <c r="H202" t="s">
        <v>14926</v>
      </c>
      <c r="I202" s="1">
        <v>45620</v>
      </c>
      <c r="J202">
        <v>4.3</v>
      </c>
      <c r="K202" t="str">
        <f t="shared" si="11"/>
        <v>Excellent</v>
      </c>
    </row>
    <row r="203" spans="1:11" x14ac:dyDescent="0.3">
      <c r="A203" t="s">
        <v>14927</v>
      </c>
      <c r="B203" t="s">
        <v>14928</v>
      </c>
      <c r="C203" s="5" t="str">
        <f t="shared" si="9"/>
        <v>Natasha Anderson</v>
      </c>
      <c r="D203" t="s">
        <v>14415</v>
      </c>
      <c r="E203" s="5" t="str">
        <f t="shared" si="10"/>
        <v>Sales</v>
      </c>
      <c r="F203">
        <v>53173</v>
      </c>
      <c r="G203">
        <v>53173</v>
      </c>
      <c r="H203" t="s">
        <v>1113</v>
      </c>
      <c r="I203" s="1">
        <v>45599</v>
      </c>
      <c r="J203">
        <v>4.7</v>
      </c>
      <c r="K203" t="str">
        <f t="shared" si="11"/>
        <v>Excellent</v>
      </c>
    </row>
    <row r="204" spans="1:11" x14ac:dyDescent="0.3">
      <c r="A204" t="s">
        <v>14929</v>
      </c>
      <c r="B204" t="s">
        <v>14930</v>
      </c>
      <c r="C204" s="5" t="str">
        <f t="shared" si="9"/>
        <v>Erik Leonard</v>
      </c>
      <c r="D204" t="s">
        <v>14406</v>
      </c>
      <c r="E204" s="5" t="str">
        <f t="shared" si="10"/>
        <v>Finance</v>
      </c>
      <c r="F204">
        <v>97837</v>
      </c>
      <c r="G204">
        <v>97837</v>
      </c>
      <c r="H204" t="s">
        <v>14931</v>
      </c>
      <c r="I204" s="1">
        <v>45739</v>
      </c>
      <c r="J204">
        <v>3.9</v>
      </c>
      <c r="K204" t="str">
        <f t="shared" si="11"/>
        <v>Satisfactory</v>
      </c>
    </row>
    <row r="205" spans="1:11" x14ac:dyDescent="0.3">
      <c r="A205" t="s">
        <v>14932</v>
      </c>
      <c r="B205" t="s">
        <v>14933</v>
      </c>
      <c r="C205" s="5" t="str">
        <f t="shared" si="9"/>
        <v>Rhonda Cannon</v>
      </c>
      <c r="D205" t="s">
        <v>14420</v>
      </c>
      <c r="E205" s="5" t="str">
        <f t="shared" si="10"/>
        <v>HR</v>
      </c>
      <c r="F205">
        <v>126952</v>
      </c>
      <c r="G205">
        <v>126952</v>
      </c>
      <c r="H205" t="s">
        <v>14934</v>
      </c>
      <c r="I205" s="1">
        <v>45916</v>
      </c>
      <c r="J205">
        <v>2.7</v>
      </c>
      <c r="K205" t="str">
        <f t="shared" si="11"/>
        <v>Satisfactory</v>
      </c>
    </row>
    <row r="206" spans="1:11" x14ac:dyDescent="0.3">
      <c r="A206" t="s">
        <v>14935</v>
      </c>
      <c r="B206" t="s">
        <v>14936</v>
      </c>
      <c r="C206" s="5" t="str">
        <f t="shared" si="9"/>
        <v>Jade Romero</v>
      </c>
      <c r="D206" t="s">
        <v>14406</v>
      </c>
      <c r="E206" s="5" t="str">
        <f t="shared" si="10"/>
        <v>Finance</v>
      </c>
      <c r="F206">
        <v>46820</v>
      </c>
      <c r="G206">
        <v>46820</v>
      </c>
      <c r="H206" t="s">
        <v>14937</v>
      </c>
      <c r="I206" s="1">
        <v>45617</v>
      </c>
      <c r="J206">
        <v>4.0999999999999996</v>
      </c>
      <c r="K206" t="str">
        <f t="shared" si="11"/>
        <v>Excellent</v>
      </c>
    </row>
    <row r="207" spans="1:11" x14ac:dyDescent="0.3">
      <c r="A207" t="s">
        <v>14938</v>
      </c>
      <c r="B207" t="s">
        <v>14939</v>
      </c>
      <c r="C207" s="5" t="str">
        <f t="shared" si="9"/>
        <v>Linda Turner</v>
      </c>
      <c r="D207" t="s">
        <v>14409</v>
      </c>
      <c r="E207" s="5" t="str">
        <f t="shared" si="10"/>
        <v>Sales</v>
      </c>
      <c r="F207">
        <v>136504</v>
      </c>
      <c r="G207">
        <v>136504</v>
      </c>
      <c r="H207" t="s">
        <v>14940</v>
      </c>
      <c r="I207" s="1">
        <v>45532</v>
      </c>
      <c r="J207">
        <v>2.6</v>
      </c>
      <c r="K207" t="str">
        <f t="shared" si="11"/>
        <v>Satisfactory</v>
      </c>
    </row>
    <row r="208" spans="1:11" x14ac:dyDescent="0.3">
      <c r="A208" t="s">
        <v>14941</v>
      </c>
      <c r="B208" t="s">
        <v>14942</v>
      </c>
      <c r="C208" s="5" t="str">
        <f t="shared" si="9"/>
        <v>Jeffrey Mitchell</v>
      </c>
      <c r="D208" t="s">
        <v>14420</v>
      </c>
      <c r="E208" s="5" t="str">
        <f t="shared" si="10"/>
        <v>HR</v>
      </c>
      <c r="F208">
        <v>118100</v>
      </c>
      <c r="G208">
        <v>118100</v>
      </c>
      <c r="H208" t="s">
        <v>14943</v>
      </c>
      <c r="I208" s="1">
        <v>45307</v>
      </c>
      <c r="J208">
        <v>4.7</v>
      </c>
      <c r="K208" t="str">
        <f t="shared" si="11"/>
        <v>Excellent</v>
      </c>
    </row>
    <row r="209" spans="1:11" x14ac:dyDescent="0.3">
      <c r="A209" t="s">
        <v>14944</v>
      </c>
      <c r="B209" t="s">
        <v>14813</v>
      </c>
      <c r="C209" s="5" t="str">
        <f t="shared" si="9"/>
        <v>Steven Johnson</v>
      </c>
      <c r="D209" t="s">
        <v>14406</v>
      </c>
      <c r="E209" s="5" t="str">
        <f t="shared" si="10"/>
        <v>Finance</v>
      </c>
      <c r="F209">
        <v>126388</v>
      </c>
      <c r="G209">
        <v>126388</v>
      </c>
      <c r="H209" t="s">
        <v>645</v>
      </c>
      <c r="I209" s="1">
        <v>45962</v>
      </c>
      <c r="J209">
        <v>3.5</v>
      </c>
      <c r="K209" t="str">
        <f t="shared" si="11"/>
        <v>Satisfactory</v>
      </c>
    </row>
    <row r="210" spans="1:11" x14ac:dyDescent="0.3">
      <c r="A210" t="s">
        <v>14945</v>
      </c>
      <c r="B210" t="s">
        <v>14946</v>
      </c>
      <c r="C210" s="5" t="str">
        <f t="shared" si="9"/>
        <v>Carrie Thompson</v>
      </c>
      <c r="D210" t="s">
        <v>14409</v>
      </c>
      <c r="E210" s="5" t="str">
        <f t="shared" si="10"/>
        <v>Sales</v>
      </c>
      <c r="F210">
        <v>132516</v>
      </c>
      <c r="G210">
        <v>132516</v>
      </c>
      <c r="H210" t="s">
        <v>14864</v>
      </c>
      <c r="I210" s="1">
        <v>45368</v>
      </c>
      <c r="J210">
        <v>4.3</v>
      </c>
      <c r="K210" t="str">
        <f t="shared" si="11"/>
        <v>Excellent</v>
      </c>
    </row>
    <row r="211" spans="1:11" x14ac:dyDescent="0.3">
      <c r="A211" t="s">
        <v>14947</v>
      </c>
      <c r="B211" t="s">
        <v>14948</v>
      </c>
      <c r="C211" s="5" t="str">
        <f t="shared" si="9"/>
        <v>Timothy Johnston</v>
      </c>
      <c r="D211" t="s">
        <v>14406</v>
      </c>
      <c r="E211" s="5" t="str">
        <f t="shared" si="10"/>
        <v>Finance</v>
      </c>
      <c r="F211">
        <v>42895</v>
      </c>
      <c r="G211">
        <v>42895</v>
      </c>
      <c r="H211" t="s">
        <v>4448</v>
      </c>
      <c r="I211" s="1">
        <v>46083</v>
      </c>
      <c r="J211">
        <v>3.8</v>
      </c>
      <c r="K211" t="str">
        <f t="shared" si="11"/>
        <v>Satisfactory</v>
      </c>
    </row>
    <row r="212" spans="1:11" x14ac:dyDescent="0.3">
      <c r="A212" t="s">
        <v>14949</v>
      </c>
      <c r="B212" t="s">
        <v>14950</v>
      </c>
      <c r="C212" s="5" t="str">
        <f t="shared" si="9"/>
        <v>Jennifer Bush</v>
      </c>
      <c r="D212" t="s">
        <v>14433</v>
      </c>
      <c r="E212" s="5" t="str">
        <f t="shared" si="10"/>
        <v>Operations</v>
      </c>
      <c r="F212">
        <v>131265</v>
      </c>
      <c r="G212">
        <v>131265</v>
      </c>
      <c r="H212" t="s">
        <v>10867</v>
      </c>
      <c r="I212" s="1">
        <v>45352</v>
      </c>
      <c r="J212">
        <v>1.1000000000000001</v>
      </c>
      <c r="K212" t="str">
        <f t="shared" si="11"/>
        <v>Needs Improvement</v>
      </c>
    </row>
    <row r="213" spans="1:11" x14ac:dyDescent="0.3">
      <c r="A213" t="s">
        <v>14951</v>
      </c>
      <c r="B213" t="s">
        <v>14952</v>
      </c>
      <c r="C213" s="5" t="str">
        <f t="shared" si="9"/>
        <v>Tara Farmer</v>
      </c>
      <c r="D213" t="s">
        <v>14406</v>
      </c>
      <c r="E213" s="5" t="str">
        <f t="shared" si="10"/>
        <v>Finance</v>
      </c>
      <c r="F213">
        <v>110105</v>
      </c>
      <c r="G213">
        <v>110105</v>
      </c>
      <c r="H213" t="s">
        <v>14748</v>
      </c>
      <c r="I213" s="1">
        <v>45991</v>
      </c>
      <c r="J213">
        <v>3</v>
      </c>
      <c r="K213" t="str">
        <f t="shared" si="11"/>
        <v>Satisfactory</v>
      </c>
    </row>
    <row r="214" spans="1:11" x14ac:dyDescent="0.3">
      <c r="A214" t="s">
        <v>14953</v>
      </c>
      <c r="B214" t="s">
        <v>14954</v>
      </c>
      <c r="C214" s="5" t="str">
        <f t="shared" si="9"/>
        <v>Ashley Daniels</v>
      </c>
      <c r="D214" t="s">
        <v>14409</v>
      </c>
      <c r="E214" s="5" t="str">
        <f t="shared" si="10"/>
        <v>Sales</v>
      </c>
      <c r="F214">
        <v>139397</v>
      </c>
      <c r="G214">
        <v>139397</v>
      </c>
      <c r="H214" t="s">
        <v>14955</v>
      </c>
      <c r="I214" s="1">
        <v>46028</v>
      </c>
      <c r="J214">
        <v>4.4000000000000004</v>
      </c>
      <c r="K214" t="str">
        <f t="shared" si="11"/>
        <v>Excellent</v>
      </c>
    </row>
    <row r="215" spans="1:11" x14ac:dyDescent="0.3">
      <c r="A215" t="s">
        <v>14956</v>
      </c>
      <c r="B215" t="s">
        <v>14957</v>
      </c>
      <c r="C215" s="5" t="str">
        <f t="shared" si="9"/>
        <v>Angela Finley</v>
      </c>
      <c r="D215" t="s">
        <v>14423</v>
      </c>
      <c r="E215" s="5" t="str">
        <f t="shared" si="10"/>
        <v>IT</v>
      </c>
      <c r="F215">
        <v>122706</v>
      </c>
      <c r="G215">
        <v>122706</v>
      </c>
      <c r="H215" t="s">
        <v>14958</v>
      </c>
      <c r="I215" s="1">
        <v>45405</v>
      </c>
      <c r="J215">
        <v>5</v>
      </c>
      <c r="K215" t="str">
        <f t="shared" si="11"/>
        <v>Excellent</v>
      </c>
    </row>
    <row r="216" spans="1:11" x14ac:dyDescent="0.3">
      <c r="A216" t="s">
        <v>14959</v>
      </c>
      <c r="B216" t="s">
        <v>14960</v>
      </c>
      <c r="C216" s="5" t="str">
        <f t="shared" si="9"/>
        <v>Alicia Lam</v>
      </c>
      <c r="D216" t="s">
        <v>14406</v>
      </c>
      <c r="E216" s="5" t="str">
        <f t="shared" si="10"/>
        <v>Finance</v>
      </c>
      <c r="F216">
        <v>47788</v>
      </c>
      <c r="G216">
        <v>47788</v>
      </c>
      <c r="H216" t="s">
        <v>4312</v>
      </c>
      <c r="I216" s="1">
        <v>45969</v>
      </c>
      <c r="J216">
        <v>3.8</v>
      </c>
      <c r="K216" t="str">
        <f t="shared" si="11"/>
        <v>Satisfactory</v>
      </c>
    </row>
    <row r="217" spans="1:11" x14ac:dyDescent="0.3">
      <c r="A217" t="s">
        <v>14961</v>
      </c>
      <c r="B217" t="s">
        <v>14962</v>
      </c>
      <c r="C217" s="5" t="str">
        <f t="shared" si="9"/>
        <v>Cynthia Reed</v>
      </c>
      <c r="D217" t="s">
        <v>14415</v>
      </c>
      <c r="E217" s="5" t="str">
        <f t="shared" si="10"/>
        <v>Sales</v>
      </c>
      <c r="F217">
        <v>54213</v>
      </c>
      <c r="G217">
        <v>54213</v>
      </c>
      <c r="H217" t="s">
        <v>7153</v>
      </c>
      <c r="I217" s="1">
        <v>45820</v>
      </c>
      <c r="J217">
        <v>3.1</v>
      </c>
      <c r="K217" t="str">
        <f t="shared" si="11"/>
        <v>Satisfactory</v>
      </c>
    </row>
    <row r="218" spans="1:11" x14ac:dyDescent="0.3">
      <c r="A218" t="s">
        <v>14963</v>
      </c>
      <c r="B218" t="s">
        <v>14964</v>
      </c>
      <c r="C218" s="5" t="str">
        <f t="shared" si="9"/>
        <v>Sheri Martinez</v>
      </c>
      <c r="D218" t="s">
        <v>14433</v>
      </c>
      <c r="E218" s="5" t="str">
        <f t="shared" si="10"/>
        <v>Operations</v>
      </c>
      <c r="F218">
        <v>126073</v>
      </c>
      <c r="G218">
        <v>126073</v>
      </c>
      <c r="H218" t="s">
        <v>14965</v>
      </c>
      <c r="I218" s="1">
        <v>45370</v>
      </c>
      <c r="J218">
        <v>2.2999999999999998</v>
      </c>
      <c r="K218" t="str">
        <f t="shared" si="11"/>
        <v>Needs Improvement</v>
      </c>
    </row>
    <row r="219" spans="1:11" x14ac:dyDescent="0.3">
      <c r="A219" t="s">
        <v>14966</v>
      </c>
      <c r="B219" t="s">
        <v>14967</v>
      </c>
      <c r="C219" s="5" t="str">
        <f t="shared" si="9"/>
        <v>Lindsey Johnson</v>
      </c>
      <c r="D219" t="s">
        <v>14406</v>
      </c>
      <c r="E219" s="5" t="str">
        <f t="shared" si="10"/>
        <v>Finance</v>
      </c>
      <c r="F219">
        <v>143188</v>
      </c>
      <c r="G219">
        <v>143188</v>
      </c>
      <c r="H219" t="s">
        <v>14968</v>
      </c>
      <c r="I219" s="1">
        <v>45555</v>
      </c>
      <c r="J219">
        <v>3.5</v>
      </c>
      <c r="K219" t="str">
        <f t="shared" si="11"/>
        <v>Satisfactory</v>
      </c>
    </row>
    <row r="220" spans="1:11" x14ac:dyDescent="0.3">
      <c r="A220" t="s">
        <v>14969</v>
      </c>
      <c r="B220" t="s">
        <v>14970</v>
      </c>
      <c r="C220" s="5" t="str">
        <f t="shared" si="9"/>
        <v>Rhonda Williams</v>
      </c>
      <c r="D220" t="s">
        <v>14433</v>
      </c>
      <c r="E220" s="5" t="str">
        <f t="shared" si="10"/>
        <v>Operations</v>
      </c>
      <c r="F220">
        <v>64693</v>
      </c>
      <c r="G220">
        <v>64693</v>
      </c>
      <c r="H220" t="s">
        <v>14971</v>
      </c>
      <c r="I220" s="1">
        <v>45943</v>
      </c>
      <c r="J220">
        <v>1.8</v>
      </c>
      <c r="K220" t="str">
        <f t="shared" si="11"/>
        <v>Needs Improvement</v>
      </c>
    </row>
    <row r="221" spans="1:11" x14ac:dyDescent="0.3">
      <c r="A221" t="s">
        <v>14972</v>
      </c>
      <c r="B221" t="s">
        <v>14973</v>
      </c>
      <c r="C221" s="5" t="str">
        <f t="shared" si="9"/>
        <v>Kristen Scott</v>
      </c>
      <c r="D221" t="s">
        <v>14415</v>
      </c>
      <c r="E221" s="5" t="str">
        <f t="shared" si="10"/>
        <v>Sales</v>
      </c>
      <c r="F221">
        <v>73355</v>
      </c>
      <c r="G221">
        <v>73355</v>
      </c>
      <c r="H221" t="s">
        <v>14974</v>
      </c>
      <c r="I221" s="1">
        <v>46132</v>
      </c>
      <c r="J221">
        <v>1.2</v>
      </c>
      <c r="K221" t="str">
        <f t="shared" si="11"/>
        <v>Needs Improvement</v>
      </c>
    </row>
    <row r="222" spans="1:11" x14ac:dyDescent="0.3">
      <c r="A222" t="s">
        <v>14975</v>
      </c>
      <c r="B222" t="s">
        <v>14976</v>
      </c>
      <c r="C222" s="5" t="str">
        <f t="shared" si="9"/>
        <v>Judith Santos</v>
      </c>
      <c r="D222" t="s">
        <v>14423</v>
      </c>
      <c r="E222" s="5" t="str">
        <f t="shared" si="10"/>
        <v>IT</v>
      </c>
      <c r="F222">
        <v>85885</v>
      </c>
      <c r="G222">
        <v>85885</v>
      </c>
      <c r="H222" t="s">
        <v>14494</v>
      </c>
      <c r="I222" s="1">
        <v>45558</v>
      </c>
      <c r="J222">
        <v>3.6</v>
      </c>
      <c r="K222" t="str">
        <f t="shared" si="11"/>
        <v>Satisfactory</v>
      </c>
    </row>
    <row r="223" spans="1:11" x14ac:dyDescent="0.3">
      <c r="A223" t="s">
        <v>14977</v>
      </c>
      <c r="B223" t="s">
        <v>14978</v>
      </c>
      <c r="C223" s="5" t="str">
        <f t="shared" si="9"/>
        <v>Megan Stevens</v>
      </c>
      <c r="D223" t="s">
        <v>14423</v>
      </c>
      <c r="E223" s="5" t="str">
        <f t="shared" si="10"/>
        <v>IT</v>
      </c>
      <c r="F223">
        <v>61830</v>
      </c>
      <c r="G223">
        <v>61830</v>
      </c>
      <c r="H223" t="s">
        <v>14979</v>
      </c>
      <c r="I223" s="1">
        <v>45837</v>
      </c>
      <c r="J223">
        <v>4.7</v>
      </c>
      <c r="K223" t="str">
        <f t="shared" si="11"/>
        <v>Excellent</v>
      </c>
    </row>
    <row r="224" spans="1:11" x14ac:dyDescent="0.3">
      <c r="A224" t="s">
        <v>14980</v>
      </c>
      <c r="B224" t="s">
        <v>14981</v>
      </c>
      <c r="C224" s="5" t="str">
        <f t="shared" si="9"/>
        <v>Kevin Mcpherson</v>
      </c>
      <c r="D224" t="s">
        <v>14423</v>
      </c>
      <c r="E224" s="5" t="str">
        <f t="shared" si="10"/>
        <v>IT</v>
      </c>
      <c r="F224">
        <v>111966</v>
      </c>
      <c r="G224">
        <v>111966</v>
      </c>
      <c r="H224" t="s">
        <v>1130</v>
      </c>
      <c r="I224" s="1">
        <v>45901</v>
      </c>
      <c r="J224">
        <v>4.4000000000000004</v>
      </c>
      <c r="K224" t="str">
        <f t="shared" si="11"/>
        <v>Excellent</v>
      </c>
    </row>
    <row r="225" spans="1:11" x14ac:dyDescent="0.3">
      <c r="A225" t="s">
        <v>14982</v>
      </c>
      <c r="B225" t="s">
        <v>14983</v>
      </c>
      <c r="C225" s="5" t="str">
        <f t="shared" si="9"/>
        <v>Amber Singh</v>
      </c>
      <c r="D225" t="s">
        <v>14423</v>
      </c>
      <c r="E225" s="5" t="str">
        <f t="shared" si="10"/>
        <v>IT</v>
      </c>
      <c r="F225">
        <v>147209</v>
      </c>
      <c r="G225">
        <v>147209</v>
      </c>
      <c r="H225" t="s">
        <v>7203</v>
      </c>
      <c r="I225" s="1">
        <v>45577</v>
      </c>
      <c r="J225">
        <v>3.2</v>
      </c>
      <c r="K225" t="str">
        <f t="shared" si="11"/>
        <v>Satisfactory</v>
      </c>
    </row>
    <row r="226" spans="1:11" x14ac:dyDescent="0.3">
      <c r="A226" t="s">
        <v>14984</v>
      </c>
      <c r="B226" t="s">
        <v>14985</v>
      </c>
      <c r="C226" s="5" t="str">
        <f t="shared" si="9"/>
        <v>Patrick Ellis</v>
      </c>
      <c r="D226" t="s">
        <v>14420</v>
      </c>
      <c r="E226" s="5" t="str">
        <f t="shared" si="10"/>
        <v>HR</v>
      </c>
      <c r="F226">
        <v>34918</v>
      </c>
      <c r="G226">
        <v>34918</v>
      </c>
      <c r="H226" t="s">
        <v>14986</v>
      </c>
      <c r="I226" s="1">
        <v>45634</v>
      </c>
      <c r="J226">
        <v>1.3</v>
      </c>
      <c r="K226" t="str">
        <f t="shared" si="11"/>
        <v>Needs Improvement</v>
      </c>
    </row>
    <row r="227" spans="1:11" x14ac:dyDescent="0.3">
      <c r="A227" t="s">
        <v>14987</v>
      </c>
      <c r="B227" t="s">
        <v>14988</v>
      </c>
      <c r="C227" s="5" t="str">
        <f t="shared" si="9"/>
        <v>Lynn Sanchez</v>
      </c>
      <c r="D227" t="s">
        <v>14409</v>
      </c>
      <c r="E227" s="5" t="str">
        <f t="shared" si="10"/>
        <v>Sales</v>
      </c>
      <c r="F227">
        <v>104124</v>
      </c>
      <c r="G227">
        <v>104124</v>
      </c>
      <c r="H227" t="s">
        <v>14834</v>
      </c>
      <c r="I227" s="1">
        <v>45947</v>
      </c>
      <c r="J227">
        <v>3.9</v>
      </c>
      <c r="K227" t="str">
        <f t="shared" si="11"/>
        <v>Satisfactory</v>
      </c>
    </row>
    <row r="228" spans="1:11" x14ac:dyDescent="0.3">
      <c r="A228" t="s">
        <v>14989</v>
      </c>
      <c r="B228" t="s">
        <v>14990</v>
      </c>
      <c r="C228" s="5" t="str">
        <f t="shared" si="9"/>
        <v>Emily Allen</v>
      </c>
      <c r="D228" t="s">
        <v>14415</v>
      </c>
      <c r="E228" s="5" t="str">
        <f t="shared" si="10"/>
        <v>Sales</v>
      </c>
      <c r="F228">
        <v>145076</v>
      </c>
      <c r="G228">
        <v>145076</v>
      </c>
      <c r="H228" t="s">
        <v>14991</v>
      </c>
      <c r="I228" s="1">
        <v>45771</v>
      </c>
      <c r="J228">
        <v>1.6</v>
      </c>
      <c r="K228" t="str">
        <f t="shared" si="11"/>
        <v>Needs Improvement</v>
      </c>
    </row>
    <row r="229" spans="1:11" x14ac:dyDescent="0.3">
      <c r="A229" t="s">
        <v>14992</v>
      </c>
      <c r="B229" t="s">
        <v>14993</v>
      </c>
      <c r="C229" s="5" t="str">
        <f t="shared" si="9"/>
        <v>Kathryn Miller Dds</v>
      </c>
      <c r="D229" t="s">
        <v>14433</v>
      </c>
      <c r="E229" s="5" t="str">
        <f t="shared" si="10"/>
        <v>Operations</v>
      </c>
      <c r="F229">
        <v>54775</v>
      </c>
      <c r="G229">
        <v>54775</v>
      </c>
      <c r="H229" t="s">
        <v>14994</v>
      </c>
      <c r="I229" s="1">
        <v>45311</v>
      </c>
      <c r="J229">
        <v>3.9</v>
      </c>
      <c r="K229" t="str">
        <f t="shared" si="11"/>
        <v>Satisfactory</v>
      </c>
    </row>
    <row r="230" spans="1:11" x14ac:dyDescent="0.3">
      <c r="A230" t="s">
        <v>14995</v>
      </c>
      <c r="B230" t="s">
        <v>14996</v>
      </c>
      <c r="C230" s="5" t="str">
        <f t="shared" si="9"/>
        <v>Kevin Weaver</v>
      </c>
      <c r="D230" t="s">
        <v>14423</v>
      </c>
      <c r="E230" s="5" t="str">
        <f t="shared" si="10"/>
        <v>IT</v>
      </c>
      <c r="F230">
        <v>91701</v>
      </c>
      <c r="G230">
        <v>91701</v>
      </c>
      <c r="H230" t="s">
        <v>14997</v>
      </c>
      <c r="I230" s="1">
        <v>45801</v>
      </c>
      <c r="J230">
        <v>3.5</v>
      </c>
      <c r="K230" t="str">
        <f t="shared" si="11"/>
        <v>Satisfactory</v>
      </c>
    </row>
    <row r="231" spans="1:11" x14ac:dyDescent="0.3">
      <c r="A231" t="s">
        <v>14998</v>
      </c>
      <c r="B231" t="s">
        <v>14999</v>
      </c>
      <c r="C231" s="5" t="str">
        <f t="shared" si="9"/>
        <v>Tyler Ferguson</v>
      </c>
      <c r="D231" t="s">
        <v>14409</v>
      </c>
      <c r="E231" s="5" t="str">
        <f t="shared" si="10"/>
        <v>Sales</v>
      </c>
      <c r="F231">
        <v>116929</v>
      </c>
      <c r="G231">
        <v>116929</v>
      </c>
      <c r="H231" t="s">
        <v>15000</v>
      </c>
      <c r="I231" s="1">
        <v>45686</v>
      </c>
      <c r="J231">
        <v>2.8</v>
      </c>
      <c r="K231" t="str">
        <f t="shared" si="11"/>
        <v>Satisfactory</v>
      </c>
    </row>
    <row r="232" spans="1:11" x14ac:dyDescent="0.3">
      <c r="A232" t="s">
        <v>15001</v>
      </c>
      <c r="B232" t="s">
        <v>15002</v>
      </c>
      <c r="C232" s="5" t="str">
        <f t="shared" si="9"/>
        <v>Doris Green</v>
      </c>
      <c r="D232" t="s">
        <v>14406</v>
      </c>
      <c r="E232" s="5" t="str">
        <f t="shared" si="10"/>
        <v>Finance</v>
      </c>
      <c r="F232">
        <v>38735</v>
      </c>
      <c r="G232">
        <v>38735</v>
      </c>
      <c r="H232" t="s">
        <v>745</v>
      </c>
      <c r="I232" s="1">
        <v>45303</v>
      </c>
      <c r="J232">
        <v>3</v>
      </c>
      <c r="K232" t="str">
        <f t="shared" si="11"/>
        <v>Satisfactory</v>
      </c>
    </row>
    <row r="233" spans="1:11" x14ac:dyDescent="0.3">
      <c r="A233" t="s">
        <v>15003</v>
      </c>
      <c r="B233" t="s">
        <v>15004</v>
      </c>
      <c r="C233" s="5" t="str">
        <f t="shared" si="9"/>
        <v>Matthew Watkins</v>
      </c>
      <c r="D233" t="s">
        <v>14406</v>
      </c>
      <c r="E233" s="5" t="str">
        <f t="shared" si="10"/>
        <v>Finance</v>
      </c>
      <c r="F233">
        <v>120592</v>
      </c>
      <c r="G233">
        <v>120592</v>
      </c>
      <c r="H233" t="s">
        <v>15005</v>
      </c>
      <c r="I233" s="1">
        <v>45429</v>
      </c>
      <c r="J233">
        <v>2</v>
      </c>
      <c r="K233" t="str">
        <f t="shared" si="11"/>
        <v>Needs Improvement</v>
      </c>
    </row>
    <row r="234" spans="1:11" x14ac:dyDescent="0.3">
      <c r="A234" t="s">
        <v>15006</v>
      </c>
      <c r="B234" t="s">
        <v>15007</v>
      </c>
      <c r="C234" s="5" t="str">
        <f t="shared" si="9"/>
        <v>Daniel Allen</v>
      </c>
      <c r="D234" t="s">
        <v>14420</v>
      </c>
      <c r="E234" s="5" t="str">
        <f t="shared" si="10"/>
        <v>HR</v>
      </c>
      <c r="F234">
        <v>95970</v>
      </c>
      <c r="G234">
        <v>95970</v>
      </c>
      <c r="H234" t="s">
        <v>14934</v>
      </c>
      <c r="I234" s="1">
        <v>45916</v>
      </c>
      <c r="J234">
        <v>4.2</v>
      </c>
      <c r="K234" t="str">
        <f t="shared" si="11"/>
        <v>Excellent</v>
      </c>
    </row>
    <row r="235" spans="1:11" x14ac:dyDescent="0.3">
      <c r="A235" t="s">
        <v>15008</v>
      </c>
      <c r="B235" t="s">
        <v>15009</v>
      </c>
      <c r="C235" s="5" t="str">
        <f t="shared" si="9"/>
        <v>Jermaine Reilly</v>
      </c>
      <c r="D235" t="s">
        <v>14415</v>
      </c>
      <c r="E235" s="5" t="str">
        <f t="shared" si="10"/>
        <v>Sales</v>
      </c>
      <c r="F235">
        <v>76990</v>
      </c>
      <c r="G235">
        <v>76990</v>
      </c>
      <c r="H235" t="s">
        <v>15010</v>
      </c>
      <c r="I235" s="1">
        <v>45377</v>
      </c>
      <c r="J235">
        <v>3.9</v>
      </c>
      <c r="K235" t="str">
        <f t="shared" si="11"/>
        <v>Satisfactory</v>
      </c>
    </row>
    <row r="236" spans="1:11" x14ac:dyDescent="0.3">
      <c r="A236" t="s">
        <v>15011</v>
      </c>
      <c r="B236" t="s">
        <v>15012</v>
      </c>
      <c r="C236" s="5" t="str">
        <f t="shared" si="9"/>
        <v>Heather Mays</v>
      </c>
      <c r="D236" t="s">
        <v>14409</v>
      </c>
      <c r="E236" s="5" t="str">
        <f t="shared" si="10"/>
        <v>Sales</v>
      </c>
      <c r="F236">
        <v>55034</v>
      </c>
      <c r="G236">
        <v>55034</v>
      </c>
      <c r="H236" t="s">
        <v>15013</v>
      </c>
      <c r="I236" s="1">
        <v>46052</v>
      </c>
      <c r="J236">
        <v>4</v>
      </c>
      <c r="K236" t="str">
        <f t="shared" si="11"/>
        <v>Excellent</v>
      </c>
    </row>
    <row r="237" spans="1:11" x14ac:dyDescent="0.3">
      <c r="A237" t="s">
        <v>15014</v>
      </c>
      <c r="B237" t="s">
        <v>15015</v>
      </c>
      <c r="C237" s="5" t="str">
        <f t="shared" si="9"/>
        <v>Samuel Adams</v>
      </c>
      <c r="D237" t="s">
        <v>14433</v>
      </c>
      <c r="E237" s="5" t="str">
        <f t="shared" si="10"/>
        <v>Operations</v>
      </c>
      <c r="F237">
        <v>89559</v>
      </c>
      <c r="G237">
        <v>89559</v>
      </c>
      <c r="H237" t="s">
        <v>15016</v>
      </c>
      <c r="I237" s="1">
        <v>45882</v>
      </c>
      <c r="J237">
        <v>1.7</v>
      </c>
      <c r="K237" t="str">
        <f t="shared" si="11"/>
        <v>Needs Improvement</v>
      </c>
    </row>
    <row r="238" spans="1:11" x14ac:dyDescent="0.3">
      <c r="A238" t="s">
        <v>15017</v>
      </c>
      <c r="B238" t="s">
        <v>15018</v>
      </c>
      <c r="C238" s="5" t="str">
        <f t="shared" si="9"/>
        <v>Chelsey Garcia</v>
      </c>
      <c r="D238" t="s">
        <v>14406</v>
      </c>
      <c r="E238" s="5" t="str">
        <f t="shared" si="10"/>
        <v>Finance</v>
      </c>
      <c r="F238">
        <v>53631</v>
      </c>
      <c r="G238">
        <v>53631</v>
      </c>
      <c r="H238" t="s">
        <v>14861</v>
      </c>
      <c r="I238" s="1">
        <v>45979</v>
      </c>
      <c r="J238">
        <v>2</v>
      </c>
      <c r="K238" t="str">
        <f t="shared" si="11"/>
        <v>Needs Improvement</v>
      </c>
    </row>
    <row r="239" spans="1:11" x14ac:dyDescent="0.3">
      <c r="A239" t="s">
        <v>15019</v>
      </c>
      <c r="B239" t="s">
        <v>15020</v>
      </c>
      <c r="C239" s="5" t="str">
        <f t="shared" si="9"/>
        <v>Morgan Hernandez</v>
      </c>
      <c r="D239" t="s">
        <v>14423</v>
      </c>
      <c r="E239" s="5" t="str">
        <f t="shared" si="10"/>
        <v>IT</v>
      </c>
      <c r="F239">
        <v>80507</v>
      </c>
      <c r="G239">
        <v>80507</v>
      </c>
      <c r="H239" t="s">
        <v>15010</v>
      </c>
      <c r="I239" s="1">
        <v>45377</v>
      </c>
      <c r="J239">
        <v>4.3</v>
      </c>
      <c r="K239" t="str">
        <f t="shared" si="11"/>
        <v>Excellent</v>
      </c>
    </row>
    <row r="240" spans="1:11" x14ac:dyDescent="0.3">
      <c r="A240" t="s">
        <v>15021</v>
      </c>
      <c r="B240" t="s">
        <v>15022</v>
      </c>
      <c r="C240" s="5" t="str">
        <f t="shared" si="9"/>
        <v>Heidi Washington</v>
      </c>
      <c r="D240" t="s">
        <v>14423</v>
      </c>
      <c r="E240" s="5" t="str">
        <f t="shared" si="10"/>
        <v>IT</v>
      </c>
      <c r="F240">
        <v>114270</v>
      </c>
      <c r="G240">
        <v>114270</v>
      </c>
      <c r="H240" t="s">
        <v>14808</v>
      </c>
      <c r="I240" s="1">
        <v>45459</v>
      </c>
      <c r="J240">
        <v>1.1000000000000001</v>
      </c>
      <c r="K240" t="str">
        <f t="shared" si="11"/>
        <v>Needs Improvement</v>
      </c>
    </row>
    <row r="241" spans="1:11" x14ac:dyDescent="0.3">
      <c r="A241" t="s">
        <v>15023</v>
      </c>
      <c r="B241" t="s">
        <v>15024</v>
      </c>
      <c r="C241" s="5" t="str">
        <f t="shared" si="9"/>
        <v>Edwin Mcconnell</v>
      </c>
      <c r="D241" t="s">
        <v>14423</v>
      </c>
      <c r="E241" s="5" t="str">
        <f t="shared" si="10"/>
        <v>IT</v>
      </c>
      <c r="F241">
        <v>138300</v>
      </c>
      <c r="G241">
        <v>138300</v>
      </c>
      <c r="H241" t="s">
        <v>3294</v>
      </c>
      <c r="I241" s="1">
        <v>45446</v>
      </c>
      <c r="J241">
        <v>3.4</v>
      </c>
      <c r="K241" t="str">
        <f t="shared" si="11"/>
        <v>Satisfactory</v>
      </c>
    </row>
    <row r="242" spans="1:11" x14ac:dyDescent="0.3">
      <c r="A242" t="s">
        <v>15025</v>
      </c>
      <c r="B242" t="s">
        <v>15026</v>
      </c>
      <c r="C242" s="5" t="str">
        <f t="shared" si="9"/>
        <v>David Waters</v>
      </c>
      <c r="D242" t="s">
        <v>14433</v>
      </c>
      <c r="E242" s="5" t="str">
        <f t="shared" si="10"/>
        <v>Operations</v>
      </c>
      <c r="F242">
        <v>126141</v>
      </c>
      <c r="G242">
        <v>126141</v>
      </c>
      <c r="H242" t="s">
        <v>15027</v>
      </c>
      <c r="I242" s="1">
        <v>45411</v>
      </c>
      <c r="J242">
        <v>3.7</v>
      </c>
      <c r="K242" t="str">
        <f t="shared" si="11"/>
        <v>Satisfactory</v>
      </c>
    </row>
    <row r="243" spans="1:11" x14ac:dyDescent="0.3">
      <c r="A243" t="s">
        <v>15028</v>
      </c>
      <c r="B243" t="s">
        <v>15029</v>
      </c>
      <c r="C243" s="5" t="str">
        <f t="shared" si="9"/>
        <v>Annette Graham</v>
      </c>
      <c r="D243" t="s">
        <v>14423</v>
      </c>
      <c r="E243" s="5" t="str">
        <f t="shared" si="10"/>
        <v>IT</v>
      </c>
      <c r="F243">
        <v>114464</v>
      </c>
      <c r="G243">
        <v>114464</v>
      </c>
      <c r="H243" t="s">
        <v>15030</v>
      </c>
      <c r="I243" s="1">
        <v>45702</v>
      </c>
      <c r="J243">
        <v>1.2</v>
      </c>
      <c r="K243" t="str">
        <f t="shared" si="11"/>
        <v>Needs Improvement</v>
      </c>
    </row>
    <row r="244" spans="1:11" x14ac:dyDescent="0.3">
      <c r="A244" t="s">
        <v>15031</v>
      </c>
      <c r="B244" t="s">
        <v>15032</v>
      </c>
      <c r="C244" s="5" t="str">
        <f t="shared" si="9"/>
        <v>Erika Jones</v>
      </c>
      <c r="D244" t="s">
        <v>14415</v>
      </c>
      <c r="E244" s="5" t="str">
        <f t="shared" si="10"/>
        <v>Sales</v>
      </c>
      <c r="F244">
        <v>103695</v>
      </c>
      <c r="G244">
        <v>103695</v>
      </c>
      <c r="H244" t="s">
        <v>11606</v>
      </c>
      <c r="I244" s="1">
        <v>45720</v>
      </c>
      <c r="J244">
        <v>4.8</v>
      </c>
      <c r="K244" t="str">
        <f t="shared" si="11"/>
        <v>Excellent</v>
      </c>
    </row>
    <row r="245" spans="1:11" x14ac:dyDescent="0.3">
      <c r="A245" t="s">
        <v>15033</v>
      </c>
      <c r="B245" t="s">
        <v>15034</v>
      </c>
      <c r="C245" s="5" t="str">
        <f t="shared" si="9"/>
        <v>Joy Olson</v>
      </c>
      <c r="D245" t="s">
        <v>14423</v>
      </c>
      <c r="E245" s="5" t="str">
        <f t="shared" si="10"/>
        <v>IT</v>
      </c>
      <c r="F245">
        <v>131696</v>
      </c>
      <c r="G245">
        <v>131696</v>
      </c>
      <c r="H245" t="s">
        <v>14958</v>
      </c>
      <c r="I245" s="1">
        <v>45405</v>
      </c>
      <c r="J245">
        <v>4.9000000000000004</v>
      </c>
      <c r="K245" t="str">
        <f t="shared" si="11"/>
        <v>Excellent</v>
      </c>
    </row>
    <row r="246" spans="1:11" x14ac:dyDescent="0.3">
      <c r="A246" t="s">
        <v>15035</v>
      </c>
      <c r="B246" t="s">
        <v>15036</v>
      </c>
      <c r="C246" s="5" t="str">
        <f t="shared" si="9"/>
        <v>Harold Lam</v>
      </c>
      <c r="D246" t="s">
        <v>14420</v>
      </c>
      <c r="E246" s="5" t="str">
        <f t="shared" si="10"/>
        <v>HR</v>
      </c>
      <c r="F246">
        <v>102702</v>
      </c>
      <c r="G246">
        <v>102702</v>
      </c>
      <c r="H246" t="s">
        <v>385</v>
      </c>
      <c r="I246" s="1">
        <v>45569</v>
      </c>
      <c r="J246">
        <v>1</v>
      </c>
      <c r="K246" t="str">
        <f t="shared" si="11"/>
        <v>Needs Improvement</v>
      </c>
    </row>
    <row r="247" spans="1:11" x14ac:dyDescent="0.3">
      <c r="A247" t="s">
        <v>15037</v>
      </c>
      <c r="B247" t="s">
        <v>15038</v>
      </c>
      <c r="C247" s="5" t="str">
        <f t="shared" si="9"/>
        <v>Thomas Anderson</v>
      </c>
      <c r="D247" t="s">
        <v>14409</v>
      </c>
      <c r="E247" s="5" t="str">
        <f t="shared" si="10"/>
        <v>Sales</v>
      </c>
      <c r="F247">
        <v>111891</v>
      </c>
      <c r="G247">
        <v>111891</v>
      </c>
      <c r="H247" t="s">
        <v>15039</v>
      </c>
      <c r="I247" s="1">
        <v>45319</v>
      </c>
      <c r="J247">
        <v>4</v>
      </c>
      <c r="K247" t="str">
        <f t="shared" si="11"/>
        <v>Excellent</v>
      </c>
    </row>
    <row r="248" spans="1:11" x14ac:dyDescent="0.3">
      <c r="A248" t="s">
        <v>15040</v>
      </c>
      <c r="B248" t="s">
        <v>15041</v>
      </c>
      <c r="C248" s="5" t="str">
        <f t="shared" si="9"/>
        <v>Frank Sutton</v>
      </c>
      <c r="D248" t="s">
        <v>14409</v>
      </c>
      <c r="E248" s="5" t="str">
        <f t="shared" si="10"/>
        <v>Sales</v>
      </c>
      <c r="F248">
        <v>116283</v>
      </c>
      <c r="G248">
        <v>116283</v>
      </c>
      <c r="H248" t="s">
        <v>645</v>
      </c>
      <c r="I248" s="1">
        <v>45962</v>
      </c>
      <c r="J248">
        <v>3.7</v>
      </c>
      <c r="K248" t="str">
        <f t="shared" si="11"/>
        <v>Satisfactory</v>
      </c>
    </row>
    <row r="249" spans="1:11" x14ac:dyDescent="0.3">
      <c r="A249" t="s">
        <v>15042</v>
      </c>
      <c r="B249" t="s">
        <v>15043</v>
      </c>
      <c r="C249" s="5" t="str">
        <f t="shared" si="9"/>
        <v>Jenna Brown</v>
      </c>
      <c r="D249" t="s">
        <v>14423</v>
      </c>
      <c r="E249" s="5" t="str">
        <f t="shared" si="10"/>
        <v>IT</v>
      </c>
      <c r="F249">
        <v>81259</v>
      </c>
      <c r="G249">
        <v>81259</v>
      </c>
      <c r="H249" t="s">
        <v>9147</v>
      </c>
      <c r="I249" s="1">
        <v>45787</v>
      </c>
      <c r="J249">
        <v>1.9</v>
      </c>
      <c r="K249" t="str">
        <f t="shared" si="11"/>
        <v>Needs Improvement</v>
      </c>
    </row>
    <row r="250" spans="1:11" x14ac:dyDescent="0.3">
      <c r="A250" t="s">
        <v>15044</v>
      </c>
      <c r="B250" t="s">
        <v>15045</v>
      </c>
      <c r="C250" s="5" t="str">
        <f t="shared" si="9"/>
        <v>Hannah Hall</v>
      </c>
      <c r="D250" t="s">
        <v>14423</v>
      </c>
      <c r="E250" s="5" t="str">
        <f t="shared" si="10"/>
        <v>IT</v>
      </c>
      <c r="F250">
        <v>32705</v>
      </c>
      <c r="G250">
        <v>32705</v>
      </c>
      <c r="H250" t="s">
        <v>7679</v>
      </c>
      <c r="I250" s="1">
        <v>46085</v>
      </c>
      <c r="J250">
        <v>3.1</v>
      </c>
      <c r="K250" t="str">
        <f t="shared" si="11"/>
        <v>Satisfactory</v>
      </c>
    </row>
    <row r="251" spans="1:11" x14ac:dyDescent="0.3">
      <c r="A251" t="s">
        <v>15046</v>
      </c>
      <c r="B251" t="s">
        <v>15047</v>
      </c>
      <c r="C251" s="5" t="str">
        <f t="shared" si="9"/>
        <v>Michael Lopez Md</v>
      </c>
      <c r="D251" t="s">
        <v>14409</v>
      </c>
      <c r="E251" s="5" t="str">
        <f t="shared" si="10"/>
        <v>Sales</v>
      </c>
      <c r="F251">
        <v>146390</v>
      </c>
      <c r="G251">
        <v>146390</v>
      </c>
      <c r="H251" t="s">
        <v>6318</v>
      </c>
      <c r="I251" s="1">
        <v>46115</v>
      </c>
      <c r="J251">
        <v>1.8</v>
      </c>
      <c r="K251" t="str">
        <f t="shared" si="11"/>
        <v>Needs Improvement</v>
      </c>
    </row>
    <row r="252" spans="1:11" x14ac:dyDescent="0.3">
      <c r="A252" t="s">
        <v>15048</v>
      </c>
      <c r="B252" t="s">
        <v>15049</v>
      </c>
      <c r="C252" s="5" t="str">
        <f t="shared" si="9"/>
        <v>Kim Duncan</v>
      </c>
      <c r="D252" t="s">
        <v>14406</v>
      </c>
      <c r="E252" s="5" t="str">
        <f t="shared" si="10"/>
        <v>Finance</v>
      </c>
      <c r="F252">
        <v>108056</v>
      </c>
      <c r="G252">
        <v>108056</v>
      </c>
      <c r="H252" t="s">
        <v>15050</v>
      </c>
      <c r="I252" s="1">
        <v>45955</v>
      </c>
      <c r="J252">
        <v>4.9000000000000004</v>
      </c>
      <c r="K252" t="str">
        <f t="shared" si="11"/>
        <v>Excellent</v>
      </c>
    </row>
    <row r="253" spans="1:11" x14ac:dyDescent="0.3">
      <c r="A253" t="s">
        <v>15051</v>
      </c>
      <c r="B253" t="s">
        <v>15052</v>
      </c>
      <c r="C253" s="5" t="str">
        <f t="shared" si="9"/>
        <v>Michael Wright</v>
      </c>
      <c r="D253" t="s">
        <v>14420</v>
      </c>
      <c r="E253" s="5" t="str">
        <f t="shared" si="10"/>
        <v>HR</v>
      </c>
      <c r="F253">
        <v>81265</v>
      </c>
      <c r="G253">
        <v>81265</v>
      </c>
      <c r="H253" t="s">
        <v>3497</v>
      </c>
      <c r="I253" s="1">
        <v>45692</v>
      </c>
      <c r="J253">
        <v>3.8</v>
      </c>
      <c r="K253" t="str">
        <f t="shared" si="11"/>
        <v>Satisfactory</v>
      </c>
    </row>
    <row r="254" spans="1:11" x14ac:dyDescent="0.3">
      <c r="A254" t="s">
        <v>15053</v>
      </c>
      <c r="B254" t="s">
        <v>15054</v>
      </c>
      <c r="C254" s="5" t="str">
        <f t="shared" si="9"/>
        <v>Jessica Rogers</v>
      </c>
      <c r="D254" t="s">
        <v>14415</v>
      </c>
      <c r="E254" s="5" t="str">
        <f t="shared" si="10"/>
        <v>Sales</v>
      </c>
      <c r="F254">
        <v>94648</v>
      </c>
      <c r="G254">
        <v>94648</v>
      </c>
      <c r="H254" t="s">
        <v>15055</v>
      </c>
      <c r="I254" s="1">
        <v>45730</v>
      </c>
      <c r="J254">
        <v>1</v>
      </c>
      <c r="K254" t="str">
        <f t="shared" si="11"/>
        <v>Needs Improvement</v>
      </c>
    </row>
    <row r="255" spans="1:11" x14ac:dyDescent="0.3">
      <c r="A255" t="s">
        <v>15056</v>
      </c>
      <c r="B255" t="s">
        <v>15057</v>
      </c>
      <c r="C255" s="5" t="str">
        <f t="shared" si="9"/>
        <v>Timothy Sexton</v>
      </c>
      <c r="D255" t="s">
        <v>14415</v>
      </c>
      <c r="E255" s="5" t="str">
        <f t="shared" si="10"/>
        <v>Sales</v>
      </c>
      <c r="F255">
        <v>74612</v>
      </c>
      <c r="G255">
        <v>74612</v>
      </c>
      <c r="H255" t="s">
        <v>15058</v>
      </c>
      <c r="I255" s="1">
        <v>45654</v>
      </c>
      <c r="J255">
        <v>1.1000000000000001</v>
      </c>
      <c r="K255" t="str">
        <f t="shared" si="11"/>
        <v>Needs Improvement</v>
      </c>
    </row>
    <row r="256" spans="1:11" x14ac:dyDescent="0.3">
      <c r="A256" t="s">
        <v>15059</v>
      </c>
      <c r="B256" t="s">
        <v>15060</v>
      </c>
      <c r="C256" s="5" t="str">
        <f t="shared" si="9"/>
        <v>Steven Duran</v>
      </c>
      <c r="D256" t="s">
        <v>14415</v>
      </c>
      <c r="E256" s="5" t="str">
        <f t="shared" si="10"/>
        <v>Sales</v>
      </c>
      <c r="F256">
        <v>33474</v>
      </c>
      <c r="G256">
        <v>33474</v>
      </c>
      <c r="H256" t="s">
        <v>15061</v>
      </c>
      <c r="I256" s="1">
        <v>45956</v>
      </c>
      <c r="J256">
        <v>1.1000000000000001</v>
      </c>
      <c r="K256" t="str">
        <f t="shared" si="11"/>
        <v>Needs Improvement</v>
      </c>
    </row>
    <row r="257" spans="1:11" x14ac:dyDescent="0.3">
      <c r="A257" t="s">
        <v>15062</v>
      </c>
      <c r="B257" t="s">
        <v>15063</v>
      </c>
      <c r="C257" s="5" t="str">
        <f t="shared" si="9"/>
        <v>Jeffrey Gill</v>
      </c>
      <c r="D257" t="s">
        <v>14420</v>
      </c>
      <c r="E257" s="5" t="str">
        <f t="shared" si="10"/>
        <v>HR</v>
      </c>
      <c r="F257">
        <v>118968</v>
      </c>
      <c r="G257">
        <v>118968</v>
      </c>
      <c r="H257" t="s">
        <v>15064</v>
      </c>
      <c r="I257" s="1">
        <v>45915</v>
      </c>
      <c r="J257">
        <v>1.2</v>
      </c>
      <c r="K257" t="str">
        <f t="shared" si="11"/>
        <v>Needs Improvement</v>
      </c>
    </row>
    <row r="258" spans="1:11" x14ac:dyDescent="0.3">
      <c r="A258" t="s">
        <v>15065</v>
      </c>
      <c r="B258" t="s">
        <v>8644</v>
      </c>
      <c r="C258" s="5" t="str">
        <f t="shared" ref="C258:C321" si="12">PROPER(TRIM(B258))</f>
        <v>Ashley Strickland</v>
      </c>
      <c r="D258" t="s">
        <v>14409</v>
      </c>
      <c r="E258" s="5" t="str">
        <f t="shared" ref="E258:E321" si="13">IF(UPPER(TRIM(D258))="IT", "IT", IF(UPPER(TRIM(D258))="HR", "HR", PROPER(TRIM(D258))))</f>
        <v>Sales</v>
      </c>
      <c r="F258">
        <v>35642</v>
      </c>
      <c r="G258">
        <v>35642</v>
      </c>
      <c r="H258" t="s">
        <v>2142</v>
      </c>
      <c r="I258" s="1">
        <v>45718</v>
      </c>
      <c r="J258">
        <v>3.5</v>
      </c>
      <c r="K258" t="str">
        <f t="shared" ref="K258:K321" si="14">IF(J258&gt;=4, "Excellent", IF(AND(J258&gt;=2.5, J258&lt;4), "Satisfactory", "Needs Improvement"))</f>
        <v>Satisfactory</v>
      </c>
    </row>
    <row r="259" spans="1:11" x14ac:dyDescent="0.3">
      <c r="A259" t="s">
        <v>15066</v>
      </c>
      <c r="B259" t="s">
        <v>15067</v>
      </c>
      <c r="C259" s="5" t="str">
        <f t="shared" si="12"/>
        <v>Joan Allen</v>
      </c>
      <c r="D259" t="s">
        <v>14409</v>
      </c>
      <c r="E259" s="5" t="str">
        <f t="shared" si="13"/>
        <v>Sales</v>
      </c>
      <c r="F259">
        <v>77278</v>
      </c>
      <c r="G259">
        <v>77278</v>
      </c>
      <c r="H259" t="s">
        <v>15068</v>
      </c>
      <c r="I259" s="1">
        <v>45341</v>
      </c>
      <c r="J259">
        <v>3.8</v>
      </c>
      <c r="K259" t="str">
        <f t="shared" si="14"/>
        <v>Satisfactory</v>
      </c>
    </row>
    <row r="260" spans="1:11" x14ac:dyDescent="0.3">
      <c r="A260" t="s">
        <v>15069</v>
      </c>
      <c r="B260" t="s">
        <v>15070</v>
      </c>
      <c r="C260" s="5" t="str">
        <f t="shared" si="12"/>
        <v>Amanda Hess</v>
      </c>
      <c r="D260" t="s">
        <v>14406</v>
      </c>
      <c r="E260" s="5" t="str">
        <f t="shared" si="13"/>
        <v>Finance</v>
      </c>
      <c r="F260">
        <v>129828</v>
      </c>
      <c r="G260">
        <v>129828</v>
      </c>
      <c r="H260" t="s">
        <v>733</v>
      </c>
      <c r="I260" s="1">
        <v>45809</v>
      </c>
      <c r="J260">
        <v>4.3</v>
      </c>
      <c r="K260" t="str">
        <f t="shared" si="14"/>
        <v>Excellent</v>
      </c>
    </row>
    <row r="261" spans="1:11" x14ac:dyDescent="0.3">
      <c r="A261" t="s">
        <v>15071</v>
      </c>
      <c r="B261" t="s">
        <v>15072</v>
      </c>
      <c r="C261" s="5" t="str">
        <f t="shared" si="12"/>
        <v>Heidi Henry</v>
      </c>
      <c r="D261" t="s">
        <v>14433</v>
      </c>
      <c r="E261" s="5" t="str">
        <f t="shared" si="13"/>
        <v>Operations</v>
      </c>
      <c r="F261">
        <v>78597</v>
      </c>
      <c r="G261">
        <v>78597</v>
      </c>
      <c r="H261" t="s">
        <v>15073</v>
      </c>
      <c r="I261" s="1">
        <v>45733</v>
      </c>
      <c r="J261">
        <v>4.7</v>
      </c>
      <c r="K261" t="str">
        <f t="shared" si="14"/>
        <v>Excellent</v>
      </c>
    </row>
    <row r="262" spans="1:11" x14ac:dyDescent="0.3">
      <c r="A262" t="s">
        <v>15074</v>
      </c>
      <c r="B262" t="s">
        <v>15075</v>
      </c>
      <c r="C262" s="5" t="str">
        <f t="shared" si="12"/>
        <v>James Mccann</v>
      </c>
      <c r="D262" t="s">
        <v>14433</v>
      </c>
      <c r="E262" s="5" t="str">
        <f t="shared" si="13"/>
        <v>Operations</v>
      </c>
      <c r="F262">
        <v>134855</v>
      </c>
      <c r="G262">
        <v>134855</v>
      </c>
      <c r="H262" t="s">
        <v>15076</v>
      </c>
      <c r="I262" s="1">
        <v>45371</v>
      </c>
      <c r="J262">
        <v>3.3</v>
      </c>
      <c r="K262" t="str">
        <f t="shared" si="14"/>
        <v>Satisfactory</v>
      </c>
    </row>
    <row r="263" spans="1:11" x14ac:dyDescent="0.3">
      <c r="A263" t="s">
        <v>15077</v>
      </c>
      <c r="B263" t="s">
        <v>15078</v>
      </c>
      <c r="C263" s="5" t="str">
        <f t="shared" si="12"/>
        <v>Jeremy Martinez</v>
      </c>
      <c r="D263" t="s">
        <v>14415</v>
      </c>
      <c r="E263" s="5" t="str">
        <f t="shared" si="13"/>
        <v>Sales</v>
      </c>
      <c r="F263">
        <v>67738</v>
      </c>
      <c r="G263">
        <v>67738</v>
      </c>
      <c r="H263" t="s">
        <v>7679</v>
      </c>
      <c r="I263" s="1">
        <v>46085</v>
      </c>
      <c r="J263">
        <v>1.3</v>
      </c>
      <c r="K263" t="str">
        <f t="shared" si="14"/>
        <v>Needs Improvement</v>
      </c>
    </row>
    <row r="264" spans="1:11" x14ac:dyDescent="0.3">
      <c r="A264" t="s">
        <v>15079</v>
      </c>
      <c r="B264" t="s">
        <v>15080</v>
      </c>
      <c r="C264" s="5" t="str">
        <f t="shared" si="12"/>
        <v>Erin Martin</v>
      </c>
      <c r="D264" t="s">
        <v>14409</v>
      </c>
      <c r="E264" s="5" t="str">
        <f t="shared" si="13"/>
        <v>Sales</v>
      </c>
      <c r="F264">
        <v>64242</v>
      </c>
      <c r="G264">
        <v>64242</v>
      </c>
      <c r="H264" t="s">
        <v>15081</v>
      </c>
      <c r="I264" s="1">
        <v>45508</v>
      </c>
      <c r="J264">
        <v>2.7</v>
      </c>
      <c r="K264" t="str">
        <f t="shared" si="14"/>
        <v>Satisfactory</v>
      </c>
    </row>
    <row r="265" spans="1:11" x14ac:dyDescent="0.3">
      <c r="A265" t="s">
        <v>15082</v>
      </c>
      <c r="B265" t="s">
        <v>15083</v>
      </c>
      <c r="C265" s="5" t="str">
        <f t="shared" si="12"/>
        <v>Lori Burns</v>
      </c>
      <c r="D265" t="s">
        <v>14423</v>
      </c>
      <c r="E265" s="5" t="str">
        <f t="shared" si="13"/>
        <v>IT</v>
      </c>
      <c r="F265">
        <v>36314</v>
      </c>
      <c r="G265">
        <v>36314</v>
      </c>
      <c r="H265" t="s">
        <v>15084</v>
      </c>
      <c r="I265" s="1">
        <v>45672</v>
      </c>
      <c r="J265">
        <v>1.1000000000000001</v>
      </c>
      <c r="K265" t="str">
        <f t="shared" si="14"/>
        <v>Needs Improvement</v>
      </c>
    </row>
    <row r="266" spans="1:11" x14ac:dyDescent="0.3">
      <c r="A266" t="s">
        <v>15085</v>
      </c>
      <c r="B266" t="s">
        <v>15086</v>
      </c>
      <c r="C266" s="5" t="str">
        <f t="shared" si="12"/>
        <v>Jennifer Ruiz</v>
      </c>
      <c r="D266" t="s">
        <v>14409</v>
      </c>
      <c r="E266" s="5" t="str">
        <f t="shared" si="13"/>
        <v>Sales</v>
      </c>
      <c r="F266">
        <v>108148</v>
      </c>
      <c r="G266">
        <v>108148</v>
      </c>
      <c r="H266" t="s">
        <v>1534</v>
      </c>
      <c r="I266" s="1">
        <v>45942</v>
      </c>
      <c r="J266">
        <v>4</v>
      </c>
      <c r="K266" t="str">
        <f t="shared" si="14"/>
        <v>Excellent</v>
      </c>
    </row>
    <row r="267" spans="1:11" x14ac:dyDescent="0.3">
      <c r="A267" t="s">
        <v>15087</v>
      </c>
      <c r="B267" t="s">
        <v>15088</v>
      </c>
      <c r="C267" s="5" t="str">
        <f t="shared" si="12"/>
        <v>Mark Swanson</v>
      </c>
      <c r="D267" t="s">
        <v>14406</v>
      </c>
      <c r="E267" s="5" t="str">
        <f t="shared" si="13"/>
        <v>Finance</v>
      </c>
      <c r="F267">
        <v>109956</v>
      </c>
      <c r="G267">
        <v>109956</v>
      </c>
      <c r="H267" t="s">
        <v>14664</v>
      </c>
      <c r="I267" s="1">
        <v>45335</v>
      </c>
      <c r="J267">
        <v>2.8</v>
      </c>
      <c r="K267" t="str">
        <f t="shared" si="14"/>
        <v>Satisfactory</v>
      </c>
    </row>
    <row r="268" spans="1:11" x14ac:dyDescent="0.3">
      <c r="A268" t="s">
        <v>15089</v>
      </c>
      <c r="B268" t="s">
        <v>15090</v>
      </c>
      <c r="C268" s="5" t="str">
        <f t="shared" si="12"/>
        <v>Matthew Cooper</v>
      </c>
      <c r="D268" t="s">
        <v>14420</v>
      </c>
      <c r="E268" s="5" t="str">
        <f t="shared" si="13"/>
        <v>HR</v>
      </c>
      <c r="F268">
        <v>106187</v>
      </c>
      <c r="G268">
        <v>106187</v>
      </c>
      <c r="H268" t="s">
        <v>15091</v>
      </c>
      <c r="I268" s="1">
        <v>45412</v>
      </c>
      <c r="J268">
        <v>4</v>
      </c>
      <c r="K268" t="str">
        <f t="shared" si="14"/>
        <v>Excellent</v>
      </c>
    </row>
    <row r="269" spans="1:11" x14ac:dyDescent="0.3">
      <c r="A269" t="s">
        <v>15092</v>
      </c>
      <c r="B269" t="s">
        <v>15093</v>
      </c>
      <c r="C269" s="5" t="str">
        <f t="shared" si="12"/>
        <v>Maria Black</v>
      </c>
      <c r="D269" t="s">
        <v>14406</v>
      </c>
      <c r="E269" s="5" t="str">
        <f t="shared" si="13"/>
        <v>Finance</v>
      </c>
      <c r="F269">
        <v>44360</v>
      </c>
      <c r="G269">
        <v>44360</v>
      </c>
      <c r="H269" t="s">
        <v>15094</v>
      </c>
      <c r="I269" s="1">
        <v>46051</v>
      </c>
      <c r="J269">
        <v>4.5999999999999996</v>
      </c>
      <c r="K269" t="str">
        <f t="shared" si="14"/>
        <v>Excellent</v>
      </c>
    </row>
    <row r="270" spans="1:11" x14ac:dyDescent="0.3">
      <c r="A270" t="s">
        <v>15095</v>
      </c>
      <c r="B270" t="s">
        <v>15096</v>
      </c>
      <c r="C270" s="5" t="str">
        <f t="shared" si="12"/>
        <v>Mary Colon</v>
      </c>
      <c r="D270" t="s">
        <v>14433</v>
      </c>
      <c r="E270" s="5" t="str">
        <f t="shared" si="13"/>
        <v>Operations</v>
      </c>
      <c r="F270">
        <v>110124</v>
      </c>
      <c r="G270">
        <v>110124</v>
      </c>
      <c r="H270" t="s">
        <v>11397</v>
      </c>
      <c r="I270" s="1">
        <v>45841</v>
      </c>
      <c r="J270">
        <v>1.8</v>
      </c>
      <c r="K270" t="str">
        <f t="shared" si="14"/>
        <v>Needs Improvement</v>
      </c>
    </row>
    <row r="271" spans="1:11" x14ac:dyDescent="0.3">
      <c r="A271" t="s">
        <v>15097</v>
      </c>
      <c r="B271" t="s">
        <v>7321</v>
      </c>
      <c r="C271" s="5" t="str">
        <f t="shared" si="12"/>
        <v>Mark Davis</v>
      </c>
      <c r="D271" t="s">
        <v>14423</v>
      </c>
      <c r="E271" s="5" t="str">
        <f t="shared" si="13"/>
        <v>IT</v>
      </c>
      <c r="F271">
        <v>98403</v>
      </c>
      <c r="G271">
        <v>98403</v>
      </c>
      <c r="H271" t="s">
        <v>14905</v>
      </c>
      <c r="I271" s="1">
        <v>45561</v>
      </c>
      <c r="J271">
        <v>3.4</v>
      </c>
      <c r="K271" t="str">
        <f t="shared" si="14"/>
        <v>Satisfactory</v>
      </c>
    </row>
    <row r="272" spans="1:11" x14ac:dyDescent="0.3">
      <c r="A272" t="s">
        <v>15098</v>
      </c>
      <c r="B272" t="s">
        <v>15099</v>
      </c>
      <c r="C272" s="5" t="str">
        <f t="shared" si="12"/>
        <v>Virginia Daugherty</v>
      </c>
      <c r="D272" t="s">
        <v>14409</v>
      </c>
      <c r="E272" s="5" t="str">
        <f t="shared" si="13"/>
        <v>Sales</v>
      </c>
      <c r="F272">
        <v>47554</v>
      </c>
      <c r="G272">
        <v>47554</v>
      </c>
      <c r="H272" t="s">
        <v>3851</v>
      </c>
      <c r="I272" s="1">
        <v>45387</v>
      </c>
      <c r="J272">
        <v>2.8</v>
      </c>
      <c r="K272" t="str">
        <f t="shared" si="14"/>
        <v>Satisfactory</v>
      </c>
    </row>
    <row r="273" spans="1:11" x14ac:dyDescent="0.3">
      <c r="A273" t="s">
        <v>15100</v>
      </c>
      <c r="B273" t="s">
        <v>15101</v>
      </c>
      <c r="C273" s="5" t="str">
        <f t="shared" si="12"/>
        <v>Christopher Jensen</v>
      </c>
      <c r="D273" t="s">
        <v>14433</v>
      </c>
      <c r="E273" s="5" t="str">
        <f t="shared" si="13"/>
        <v>Operations</v>
      </c>
      <c r="F273">
        <v>103857</v>
      </c>
      <c r="G273">
        <v>103857</v>
      </c>
      <c r="H273" t="s">
        <v>15102</v>
      </c>
      <c r="I273" s="1">
        <v>46004</v>
      </c>
      <c r="J273">
        <v>1.4</v>
      </c>
      <c r="K273" t="str">
        <f t="shared" si="14"/>
        <v>Needs Improvement</v>
      </c>
    </row>
    <row r="274" spans="1:11" x14ac:dyDescent="0.3">
      <c r="A274" t="s">
        <v>15103</v>
      </c>
      <c r="B274" t="s">
        <v>15104</v>
      </c>
      <c r="C274" s="5" t="str">
        <f t="shared" si="12"/>
        <v>Amanda Carpenter</v>
      </c>
      <c r="D274" t="s">
        <v>14420</v>
      </c>
      <c r="E274" s="5" t="str">
        <f t="shared" si="13"/>
        <v>HR</v>
      </c>
      <c r="F274">
        <v>130509</v>
      </c>
      <c r="G274">
        <v>130509</v>
      </c>
      <c r="H274" t="s">
        <v>556</v>
      </c>
      <c r="I274" s="1">
        <v>45781</v>
      </c>
      <c r="J274">
        <v>2.7</v>
      </c>
      <c r="K274" t="str">
        <f t="shared" si="14"/>
        <v>Satisfactory</v>
      </c>
    </row>
    <row r="275" spans="1:11" x14ac:dyDescent="0.3">
      <c r="A275" t="s">
        <v>15105</v>
      </c>
      <c r="B275" t="s">
        <v>15106</v>
      </c>
      <c r="C275" s="5" t="str">
        <f t="shared" si="12"/>
        <v>Julia May</v>
      </c>
      <c r="D275" t="s">
        <v>14433</v>
      </c>
      <c r="E275" s="5" t="str">
        <f t="shared" si="13"/>
        <v>Operations</v>
      </c>
      <c r="F275">
        <v>78673</v>
      </c>
      <c r="G275">
        <v>78673</v>
      </c>
      <c r="H275" t="s">
        <v>15107</v>
      </c>
      <c r="I275" s="1">
        <v>45315</v>
      </c>
      <c r="J275">
        <v>4.9000000000000004</v>
      </c>
      <c r="K275" t="str">
        <f t="shared" si="14"/>
        <v>Excellent</v>
      </c>
    </row>
    <row r="276" spans="1:11" x14ac:dyDescent="0.3">
      <c r="A276" t="s">
        <v>15108</v>
      </c>
      <c r="B276" t="s">
        <v>15109</v>
      </c>
      <c r="C276" s="5" t="str">
        <f t="shared" si="12"/>
        <v>Richard Kelly</v>
      </c>
      <c r="D276" t="s">
        <v>14415</v>
      </c>
      <c r="E276" s="5" t="str">
        <f t="shared" si="13"/>
        <v>Sales</v>
      </c>
      <c r="F276">
        <v>133574</v>
      </c>
      <c r="G276">
        <v>133574</v>
      </c>
      <c r="H276" t="s">
        <v>2250</v>
      </c>
      <c r="I276" s="1">
        <v>45333</v>
      </c>
      <c r="J276">
        <v>2.1</v>
      </c>
      <c r="K276" t="str">
        <f t="shared" si="14"/>
        <v>Needs Improvement</v>
      </c>
    </row>
    <row r="277" spans="1:11" x14ac:dyDescent="0.3">
      <c r="A277" t="s">
        <v>15110</v>
      </c>
      <c r="B277" t="s">
        <v>15111</v>
      </c>
      <c r="C277" s="5" t="str">
        <f t="shared" si="12"/>
        <v>Gregory Hale</v>
      </c>
      <c r="D277" t="s">
        <v>14423</v>
      </c>
      <c r="E277" s="5" t="str">
        <f t="shared" si="13"/>
        <v>IT</v>
      </c>
      <c r="F277">
        <v>74432</v>
      </c>
      <c r="G277">
        <v>74432</v>
      </c>
      <c r="H277" t="s">
        <v>15112</v>
      </c>
      <c r="I277" s="1">
        <v>45949</v>
      </c>
      <c r="J277">
        <v>4.5</v>
      </c>
      <c r="K277" t="str">
        <f t="shared" si="14"/>
        <v>Excellent</v>
      </c>
    </row>
    <row r="278" spans="1:11" x14ac:dyDescent="0.3">
      <c r="A278" t="s">
        <v>15113</v>
      </c>
      <c r="B278" t="s">
        <v>15114</v>
      </c>
      <c r="C278" s="5" t="str">
        <f t="shared" si="12"/>
        <v>Barry Nguyen</v>
      </c>
      <c r="D278" t="s">
        <v>14415</v>
      </c>
      <c r="E278" s="5" t="str">
        <f t="shared" si="13"/>
        <v>Sales</v>
      </c>
      <c r="F278">
        <v>144621</v>
      </c>
      <c r="G278">
        <v>144621</v>
      </c>
      <c r="H278" t="s">
        <v>14893</v>
      </c>
      <c r="I278" s="1">
        <v>45399</v>
      </c>
      <c r="J278">
        <v>2.2999999999999998</v>
      </c>
      <c r="K278" t="str">
        <f t="shared" si="14"/>
        <v>Needs Improvement</v>
      </c>
    </row>
    <row r="279" spans="1:11" x14ac:dyDescent="0.3">
      <c r="A279" t="s">
        <v>15115</v>
      </c>
      <c r="B279" t="s">
        <v>15116</v>
      </c>
      <c r="C279" s="5" t="str">
        <f t="shared" si="12"/>
        <v>Michael Price</v>
      </c>
      <c r="D279" t="s">
        <v>14423</v>
      </c>
      <c r="E279" s="5" t="str">
        <f t="shared" si="13"/>
        <v>IT</v>
      </c>
      <c r="F279">
        <v>76453</v>
      </c>
      <c r="G279">
        <v>76453</v>
      </c>
      <c r="H279" t="s">
        <v>15117</v>
      </c>
      <c r="I279" s="1">
        <v>45952</v>
      </c>
      <c r="J279">
        <v>4.8</v>
      </c>
      <c r="K279" t="str">
        <f t="shared" si="14"/>
        <v>Excellent</v>
      </c>
    </row>
    <row r="280" spans="1:11" x14ac:dyDescent="0.3">
      <c r="A280" t="s">
        <v>15118</v>
      </c>
      <c r="B280" t="s">
        <v>15119</v>
      </c>
      <c r="C280" s="5" t="str">
        <f t="shared" si="12"/>
        <v>Shane Hughes</v>
      </c>
      <c r="D280" t="s">
        <v>14409</v>
      </c>
      <c r="E280" s="5" t="str">
        <f t="shared" si="13"/>
        <v>Sales</v>
      </c>
      <c r="F280">
        <v>147064</v>
      </c>
      <c r="G280">
        <v>147064</v>
      </c>
      <c r="H280" t="s">
        <v>15120</v>
      </c>
      <c r="I280" s="1">
        <v>45473</v>
      </c>
      <c r="J280">
        <v>3.5</v>
      </c>
      <c r="K280" t="str">
        <f t="shared" si="14"/>
        <v>Satisfactory</v>
      </c>
    </row>
    <row r="281" spans="1:11" x14ac:dyDescent="0.3">
      <c r="A281" t="s">
        <v>15121</v>
      </c>
      <c r="B281" t="s">
        <v>15122</v>
      </c>
      <c r="C281" s="5" t="str">
        <f t="shared" si="12"/>
        <v>Dylan Ritter</v>
      </c>
      <c r="D281" t="s">
        <v>14420</v>
      </c>
      <c r="E281" s="5" t="str">
        <f t="shared" si="13"/>
        <v>HR</v>
      </c>
      <c r="F281">
        <v>123872</v>
      </c>
      <c r="G281">
        <v>123872</v>
      </c>
      <c r="H281" t="s">
        <v>4411</v>
      </c>
      <c r="I281" s="1">
        <v>45843</v>
      </c>
      <c r="J281">
        <v>2</v>
      </c>
      <c r="K281" t="str">
        <f t="shared" si="14"/>
        <v>Needs Improvement</v>
      </c>
    </row>
    <row r="282" spans="1:11" x14ac:dyDescent="0.3">
      <c r="A282" t="s">
        <v>15123</v>
      </c>
      <c r="B282" t="s">
        <v>15124</v>
      </c>
      <c r="C282" s="5" t="str">
        <f t="shared" si="12"/>
        <v>Sonia Huerta</v>
      </c>
      <c r="D282" t="s">
        <v>14406</v>
      </c>
      <c r="E282" s="5" t="str">
        <f t="shared" si="13"/>
        <v>Finance</v>
      </c>
      <c r="F282">
        <v>81598</v>
      </c>
      <c r="G282">
        <v>81598</v>
      </c>
      <c r="H282" t="s">
        <v>5344</v>
      </c>
      <c r="I282" s="1">
        <v>45328</v>
      </c>
      <c r="J282">
        <v>4.5999999999999996</v>
      </c>
      <c r="K282" t="str">
        <f t="shared" si="14"/>
        <v>Excellent</v>
      </c>
    </row>
    <row r="283" spans="1:11" x14ac:dyDescent="0.3">
      <c r="A283" t="s">
        <v>15125</v>
      </c>
      <c r="B283" t="s">
        <v>15126</v>
      </c>
      <c r="C283" s="5" t="str">
        <f t="shared" si="12"/>
        <v>Sally Robinson</v>
      </c>
      <c r="D283" t="s">
        <v>14406</v>
      </c>
      <c r="E283" s="5" t="str">
        <f t="shared" si="13"/>
        <v>Finance</v>
      </c>
      <c r="F283">
        <v>37718</v>
      </c>
      <c r="G283">
        <v>37718</v>
      </c>
      <c r="H283" t="s">
        <v>3373</v>
      </c>
      <c r="I283" s="1">
        <v>45510</v>
      </c>
      <c r="J283">
        <v>2.7</v>
      </c>
      <c r="K283" t="str">
        <f t="shared" si="14"/>
        <v>Satisfactory</v>
      </c>
    </row>
    <row r="284" spans="1:11" x14ac:dyDescent="0.3">
      <c r="A284" t="s">
        <v>15127</v>
      </c>
      <c r="B284" t="s">
        <v>15128</v>
      </c>
      <c r="C284" s="5" t="str">
        <f t="shared" si="12"/>
        <v>Frederick Torres</v>
      </c>
      <c r="D284" t="s">
        <v>14433</v>
      </c>
      <c r="E284" s="5" t="str">
        <f t="shared" si="13"/>
        <v>Operations</v>
      </c>
      <c r="F284">
        <v>102773</v>
      </c>
      <c r="G284">
        <v>102773</v>
      </c>
      <c r="H284" t="s">
        <v>14546</v>
      </c>
      <c r="I284" s="1">
        <v>45731</v>
      </c>
      <c r="J284">
        <v>2.8</v>
      </c>
      <c r="K284" t="str">
        <f t="shared" si="14"/>
        <v>Satisfactory</v>
      </c>
    </row>
    <row r="285" spans="1:11" x14ac:dyDescent="0.3">
      <c r="A285" t="s">
        <v>15129</v>
      </c>
      <c r="B285" t="s">
        <v>15130</v>
      </c>
      <c r="C285" s="5" t="str">
        <f t="shared" si="12"/>
        <v>Andrea Wilson</v>
      </c>
      <c r="D285" t="s">
        <v>14433</v>
      </c>
      <c r="E285" s="5" t="str">
        <f t="shared" si="13"/>
        <v>Operations</v>
      </c>
      <c r="F285">
        <v>145669</v>
      </c>
      <c r="G285">
        <v>145669</v>
      </c>
      <c r="H285" t="s">
        <v>8240</v>
      </c>
      <c r="I285" s="1">
        <v>45697</v>
      </c>
      <c r="J285">
        <v>2.9</v>
      </c>
      <c r="K285" t="str">
        <f t="shared" si="14"/>
        <v>Satisfactory</v>
      </c>
    </row>
    <row r="286" spans="1:11" x14ac:dyDescent="0.3">
      <c r="A286" t="s">
        <v>15131</v>
      </c>
      <c r="B286" t="s">
        <v>15132</v>
      </c>
      <c r="C286" s="5" t="str">
        <f t="shared" si="12"/>
        <v>Barry Taylor</v>
      </c>
      <c r="D286" t="s">
        <v>14433</v>
      </c>
      <c r="E286" s="5" t="str">
        <f t="shared" si="13"/>
        <v>Operations</v>
      </c>
      <c r="F286">
        <v>141860</v>
      </c>
      <c r="G286">
        <v>141860</v>
      </c>
      <c r="H286" t="s">
        <v>15133</v>
      </c>
      <c r="I286" s="1">
        <v>45500</v>
      </c>
      <c r="J286">
        <v>4.0999999999999996</v>
      </c>
      <c r="K286" t="str">
        <f t="shared" si="14"/>
        <v>Excellent</v>
      </c>
    </row>
    <row r="287" spans="1:11" x14ac:dyDescent="0.3">
      <c r="A287" t="s">
        <v>15134</v>
      </c>
      <c r="B287" t="s">
        <v>15135</v>
      </c>
      <c r="C287" s="5" t="str">
        <f t="shared" si="12"/>
        <v>Juan Edwards</v>
      </c>
      <c r="D287" t="s">
        <v>14433</v>
      </c>
      <c r="E287" s="5" t="str">
        <f t="shared" si="13"/>
        <v>Operations</v>
      </c>
      <c r="F287">
        <v>39831</v>
      </c>
      <c r="G287">
        <v>39831</v>
      </c>
      <c r="H287" t="s">
        <v>15136</v>
      </c>
      <c r="I287" s="1">
        <v>45615</v>
      </c>
      <c r="J287">
        <v>2</v>
      </c>
      <c r="K287" t="str">
        <f t="shared" si="14"/>
        <v>Needs Improvement</v>
      </c>
    </row>
    <row r="288" spans="1:11" x14ac:dyDescent="0.3">
      <c r="A288" t="s">
        <v>15137</v>
      </c>
      <c r="B288" t="s">
        <v>15138</v>
      </c>
      <c r="C288" s="5" t="str">
        <f t="shared" si="12"/>
        <v>Mary Blanchard</v>
      </c>
      <c r="D288" t="s">
        <v>14415</v>
      </c>
      <c r="E288" s="5" t="str">
        <f t="shared" si="13"/>
        <v>Sales</v>
      </c>
      <c r="F288">
        <v>121582</v>
      </c>
      <c r="G288">
        <v>121582</v>
      </c>
      <c r="H288" t="s">
        <v>15139</v>
      </c>
      <c r="I288" s="1">
        <v>45797</v>
      </c>
      <c r="J288">
        <v>2.1</v>
      </c>
      <c r="K288" t="str">
        <f t="shared" si="14"/>
        <v>Needs Improvement</v>
      </c>
    </row>
    <row r="289" spans="1:11" x14ac:dyDescent="0.3">
      <c r="A289" t="s">
        <v>15140</v>
      </c>
      <c r="B289" t="s">
        <v>15141</v>
      </c>
      <c r="C289" s="5" t="str">
        <f t="shared" si="12"/>
        <v>Howard Baldwin</v>
      </c>
      <c r="D289" t="s">
        <v>14406</v>
      </c>
      <c r="E289" s="5" t="str">
        <f t="shared" si="13"/>
        <v>Finance</v>
      </c>
      <c r="F289">
        <v>47908</v>
      </c>
      <c r="G289">
        <v>47908</v>
      </c>
      <c r="H289" t="s">
        <v>14918</v>
      </c>
      <c r="I289" s="1">
        <v>45800</v>
      </c>
      <c r="J289">
        <v>1</v>
      </c>
      <c r="K289" t="str">
        <f t="shared" si="14"/>
        <v>Needs Improvement</v>
      </c>
    </row>
    <row r="290" spans="1:11" x14ac:dyDescent="0.3">
      <c r="A290" t="s">
        <v>15142</v>
      </c>
      <c r="B290" t="s">
        <v>15143</v>
      </c>
      <c r="C290" s="5" t="str">
        <f t="shared" si="12"/>
        <v>Jennifer Garcia</v>
      </c>
      <c r="D290" t="s">
        <v>14420</v>
      </c>
      <c r="E290" s="5" t="str">
        <f t="shared" si="13"/>
        <v>HR</v>
      </c>
      <c r="F290">
        <v>52384</v>
      </c>
      <c r="G290">
        <v>52384</v>
      </c>
      <c r="H290" t="s">
        <v>15144</v>
      </c>
      <c r="I290" s="1">
        <v>45350</v>
      </c>
      <c r="J290">
        <v>2.8</v>
      </c>
      <c r="K290" t="str">
        <f t="shared" si="14"/>
        <v>Satisfactory</v>
      </c>
    </row>
    <row r="291" spans="1:11" x14ac:dyDescent="0.3">
      <c r="A291" t="s">
        <v>15145</v>
      </c>
      <c r="B291" t="s">
        <v>15146</v>
      </c>
      <c r="C291" s="5" t="str">
        <f t="shared" si="12"/>
        <v>Kara Mejia</v>
      </c>
      <c r="D291" t="s">
        <v>14420</v>
      </c>
      <c r="E291" s="5" t="str">
        <f t="shared" si="13"/>
        <v>HR</v>
      </c>
      <c r="F291">
        <v>129949</v>
      </c>
      <c r="G291">
        <v>129949</v>
      </c>
      <c r="H291" t="s">
        <v>15147</v>
      </c>
      <c r="I291" s="1">
        <v>46138</v>
      </c>
      <c r="J291">
        <v>3.9</v>
      </c>
      <c r="K291" t="str">
        <f t="shared" si="14"/>
        <v>Satisfactory</v>
      </c>
    </row>
    <row r="292" spans="1:11" x14ac:dyDescent="0.3">
      <c r="A292" t="s">
        <v>15148</v>
      </c>
      <c r="B292" t="s">
        <v>2528</v>
      </c>
      <c r="C292" s="5" t="str">
        <f t="shared" si="12"/>
        <v>Stephanie Reeves</v>
      </c>
      <c r="D292" t="s">
        <v>14409</v>
      </c>
      <c r="E292" s="5" t="str">
        <f t="shared" si="13"/>
        <v>Sales</v>
      </c>
      <c r="F292">
        <v>94563</v>
      </c>
      <c r="G292">
        <v>94563</v>
      </c>
      <c r="H292" t="s">
        <v>2797</v>
      </c>
      <c r="I292" s="1">
        <v>45844</v>
      </c>
      <c r="J292">
        <v>1.4</v>
      </c>
      <c r="K292" t="str">
        <f t="shared" si="14"/>
        <v>Needs Improvement</v>
      </c>
    </row>
    <row r="293" spans="1:11" x14ac:dyDescent="0.3">
      <c r="A293" t="s">
        <v>15149</v>
      </c>
      <c r="B293" t="s">
        <v>15150</v>
      </c>
      <c r="C293" s="5" t="str">
        <f t="shared" si="12"/>
        <v>Amber Noble</v>
      </c>
      <c r="D293" t="s">
        <v>14420</v>
      </c>
      <c r="E293" s="5" t="str">
        <f t="shared" si="13"/>
        <v>HR</v>
      </c>
      <c r="F293">
        <v>45161</v>
      </c>
      <c r="G293">
        <v>45161</v>
      </c>
      <c r="H293" t="s">
        <v>15151</v>
      </c>
      <c r="I293" s="1">
        <v>45295</v>
      </c>
      <c r="J293">
        <v>2</v>
      </c>
      <c r="K293" t="str">
        <f t="shared" si="14"/>
        <v>Needs Improvement</v>
      </c>
    </row>
    <row r="294" spans="1:11" x14ac:dyDescent="0.3">
      <c r="A294" t="s">
        <v>15152</v>
      </c>
      <c r="B294" t="s">
        <v>15153</v>
      </c>
      <c r="C294" s="5" t="str">
        <f t="shared" si="12"/>
        <v>Sheri Kelley</v>
      </c>
      <c r="D294" t="s">
        <v>14409</v>
      </c>
      <c r="E294" s="5" t="str">
        <f t="shared" si="13"/>
        <v>Sales</v>
      </c>
      <c r="F294">
        <v>135146</v>
      </c>
      <c r="G294">
        <v>135146</v>
      </c>
      <c r="H294" t="s">
        <v>1475</v>
      </c>
      <c r="I294" s="1">
        <v>45297</v>
      </c>
      <c r="J294">
        <v>3</v>
      </c>
      <c r="K294" t="str">
        <f t="shared" si="14"/>
        <v>Satisfactory</v>
      </c>
    </row>
    <row r="295" spans="1:11" x14ac:dyDescent="0.3">
      <c r="A295" t="s">
        <v>15154</v>
      </c>
      <c r="B295" t="s">
        <v>15155</v>
      </c>
      <c r="C295" s="5" t="str">
        <f t="shared" si="12"/>
        <v>Julie Gonzales</v>
      </c>
      <c r="D295" t="s">
        <v>14409</v>
      </c>
      <c r="E295" s="5" t="str">
        <f t="shared" si="13"/>
        <v>Sales</v>
      </c>
      <c r="F295">
        <v>63696</v>
      </c>
      <c r="G295">
        <v>63696</v>
      </c>
      <c r="H295" t="s">
        <v>275</v>
      </c>
      <c r="I295" s="1">
        <v>45391</v>
      </c>
      <c r="J295">
        <v>4.3</v>
      </c>
      <c r="K295" t="str">
        <f t="shared" si="14"/>
        <v>Excellent</v>
      </c>
    </row>
    <row r="296" spans="1:11" x14ac:dyDescent="0.3">
      <c r="A296" t="s">
        <v>15156</v>
      </c>
      <c r="B296" t="s">
        <v>9257</v>
      </c>
      <c r="C296" s="5" t="str">
        <f t="shared" si="12"/>
        <v>Emily Smith</v>
      </c>
      <c r="D296" t="s">
        <v>14423</v>
      </c>
      <c r="E296" s="5" t="str">
        <f t="shared" si="13"/>
        <v>IT</v>
      </c>
      <c r="F296">
        <v>31262</v>
      </c>
      <c r="G296">
        <v>31262</v>
      </c>
      <c r="H296" t="s">
        <v>1136</v>
      </c>
      <c r="I296" s="1">
        <v>45903</v>
      </c>
      <c r="J296">
        <v>3.7</v>
      </c>
      <c r="K296" t="str">
        <f t="shared" si="14"/>
        <v>Satisfactory</v>
      </c>
    </row>
    <row r="297" spans="1:11" x14ac:dyDescent="0.3">
      <c r="A297" t="s">
        <v>15157</v>
      </c>
      <c r="B297" t="s">
        <v>15158</v>
      </c>
      <c r="C297" s="5" t="str">
        <f t="shared" si="12"/>
        <v>James Everett</v>
      </c>
      <c r="D297" t="s">
        <v>14420</v>
      </c>
      <c r="E297" s="5" t="str">
        <f t="shared" si="13"/>
        <v>HR</v>
      </c>
      <c r="F297">
        <v>105602</v>
      </c>
      <c r="G297">
        <v>105602</v>
      </c>
      <c r="H297" t="s">
        <v>15159</v>
      </c>
      <c r="I297" s="1">
        <v>45767</v>
      </c>
      <c r="J297">
        <v>2.4</v>
      </c>
      <c r="K297" t="str">
        <f t="shared" si="14"/>
        <v>Needs Improvement</v>
      </c>
    </row>
    <row r="298" spans="1:11" x14ac:dyDescent="0.3">
      <c r="A298" t="s">
        <v>15160</v>
      </c>
      <c r="B298" t="s">
        <v>15161</v>
      </c>
      <c r="C298" s="5" t="str">
        <f t="shared" si="12"/>
        <v>Tiffany Maldonado</v>
      </c>
      <c r="D298" t="s">
        <v>14415</v>
      </c>
      <c r="E298" s="5" t="str">
        <f t="shared" si="13"/>
        <v>Sales</v>
      </c>
      <c r="F298">
        <v>98190</v>
      </c>
      <c r="G298">
        <v>98190</v>
      </c>
      <c r="H298" t="s">
        <v>2572</v>
      </c>
      <c r="I298" s="1">
        <v>45839</v>
      </c>
      <c r="J298">
        <v>4.2</v>
      </c>
      <c r="K298" t="str">
        <f t="shared" si="14"/>
        <v>Excellent</v>
      </c>
    </row>
    <row r="299" spans="1:11" x14ac:dyDescent="0.3">
      <c r="A299" t="s">
        <v>15162</v>
      </c>
      <c r="B299" t="s">
        <v>15163</v>
      </c>
      <c r="C299" s="5" t="str">
        <f t="shared" si="12"/>
        <v>Michael Harrington</v>
      </c>
      <c r="D299" t="s">
        <v>14433</v>
      </c>
      <c r="E299" s="5" t="str">
        <f t="shared" si="13"/>
        <v>Operations</v>
      </c>
      <c r="F299">
        <v>44912</v>
      </c>
      <c r="G299">
        <v>44912</v>
      </c>
      <c r="H299" t="s">
        <v>15030</v>
      </c>
      <c r="I299" s="1">
        <v>45702</v>
      </c>
      <c r="J299">
        <v>2.6</v>
      </c>
      <c r="K299" t="str">
        <f t="shared" si="14"/>
        <v>Satisfactory</v>
      </c>
    </row>
    <row r="300" spans="1:11" x14ac:dyDescent="0.3">
      <c r="A300" t="s">
        <v>15164</v>
      </c>
      <c r="B300" t="s">
        <v>15165</v>
      </c>
      <c r="C300" s="5" t="str">
        <f t="shared" si="12"/>
        <v>Alexis Smith</v>
      </c>
      <c r="D300" t="s">
        <v>14406</v>
      </c>
      <c r="E300" s="5" t="str">
        <f t="shared" si="13"/>
        <v>Finance</v>
      </c>
      <c r="F300">
        <v>32421</v>
      </c>
      <c r="G300">
        <v>32421</v>
      </c>
      <c r="H300" t="s">
        <v>14913</v>
      </c>
      <c r="I300" s="1">
        <v>45802</v>
      </c>
      <c r="J300">
        <v>4.5</v>
      </c>
      <c r="K300" t="str">
        <f t="shared" si="14"/>
        <v>Excellent</v>
      </c>
    </row>
    <row r="301" spans="1:11" x14ac:dyDescent="0.3">
      <c r="A301" t="s">
        <v>15166</v>
      </c>
      <c r="B301" t="s">
        <v>15167</v>
      </c>
      <c r="C301" s="5" t="str">
        <f t="shared" si="12"/>
        <v>Ronald Robinson</v>
      </c>
      <c r="D301" t="s">
        <v>14433</v>
      </c>
      <c r="E301" s="5" t="str">
        <f t="shared" si="13"/>
        <v>Operations</v>
      </c>
      <c r="F301">
        <v>70950</v>
      </c>
      <c r="G301">
        <v>70950</v>
      </c>
      <c r="H301" t="s">
        <v>14885</v>
      </c>
      <c r="I301" s="1">
        <v>45564</v>
      </c>
      <c r="J301">
        <v>4.5999999999999996</v>
      </c>
      <c r="K301" t="str">
        <f t="shared" si="14"/>
        <v>Excellent</v>
      </c>
    </row>
    <row r="302" spans="1:11" x14ac:dyDescent="0.3">
      <c r="A302" t="s">
        <v>15168</v>
      </c>
      <c r="B302" t="s">
        <v>15169</v>
      </c>
      <c r="C302" s="5" t="str">
        <f t="shared" si="12"/>
        <v>Robin Armstrong</v>
      </c>
      <c r="D302" t="s">
        <v>14420</v>
      </c>
      <c r="E302" s="5" t="str">
        <f t="shared" si="13"/>
        <v>HR</v>
      </c>
      <c r="F302">
        <v>66791</v>
      </c>
      <c r="G302">
        <v>66791</v>
      </c>
      <c r="H302" t="s">
        <v>15170</v>
      </c>
      <c r="I302" s="1">
        <v>45520</v>
      </c>
      <c r="J302">
        <v>4.0999999999999996</v>
      </c>
      <c r="K302" t="str">
        <f t="shared" si="14"/>
        <v>Excellent</v>
      </c>
    </row>
    <row r="303" spans="1:11" x14ac:dyDescent="0.3">
      <c r="A303" t="s">
        <v>15171</v>
      </c>
      <c r="B303" t="s">
        <v>15172</v>
      </c>
      <c r="C303" s="5" t="str">
        <f t="shared" si="12"/>
        <v>Ricky Saunders</v>
      </c>
      <c r="D303" t="s">
        <v>14433</v>
      </c>
      <c r="E303" s="5" t="str">
        <f t="shared" si="13"/>
        <v>Operations</v>
      </c>
      <c r="F303">
        <v>127629</v>
      </c>
      <c r="G303">
        <v>127629</v>
      </c>
      <c r="H303" t="s">
        <v>14861</v>
      </c>
      <c r="I303" s="1">
        <v>45979</v>
      </c>
      <c r="J303">
        <v>3.8</v>
      </c>
      <c r="K303" t="str">
        <f t="shared" si="14"/>
        <v>Satisfactory</v>
      </c>
    </row>
    <row r="304" spans="1:11" x14ac:dyDescent="0.3">
      <c r="A304" t="s">
        <v>15173</v>
      </c>
      <c r="B304" t="s">
        <v>15174</v>
      </c>
      <c r="C304" s="5" t="str">
        <f t="shared" si="12"/>
        <v>Nichole Rios</v>
      </c>
      <c r="D304" t="s">
        <v>14423</v>
      </c>
      <c r="E304" s="5" t="str">
        <f t="shared" si="13"/>
        <v>IT</v>
      </c>
      <c r="F304">
        <v>124047</v>
      </c>
      <c r="G304">
        <v>124047</v>
      </c>
      <c r="H304" t="s">
        <v>14864</v>
      </c>
      <c r="I304" s="1">
        <v>45368</v>
      </c>
      <c r="J304">
        <v>2.7</v>
      </c>
      <c r="K304" t="str">
        <f t="shared" si="14"/>
        <v>Satisfactory</v>
      </c>
    </row>
    <row r="305" spans="1:11" x14ac:dyDescent="0.3">
      <c r="A305" t="s">
        <v>15175</v>
      </c>
      <c r="B305" t="s">
        <v>15176</v>
      </c>
      <c r="C305" s="5" t="str">
        <f t="shared" si="12"/>
        <v>Louis West</v>
      </c>
      <c r="D305" t="s">
        <v>14415</v>
      </c>
      <c r="E305" s="5" t="str">
        <f t="shared" si="13"/>
        <v>Sales</v>
      </c>
      <c r="F305">
        <v>48521</v>
      </c>
      <c r="G305">
        <v>48521</v>
      </c>
      <c r="H305" t="s">
        <v>3588</v>
      </c>
      <c r="I305" s="1">
        <v>45420</v>
      </c>
      <c r="J305">
        <v>3.8</v>
      </c>
      <c r="K305" t="str">
        <f t="shared" si="14"/>
        <v>Satisfactory</v>
      </c>
    </row>
    <row r="306" spans="1:11" x14ac:dyDescent="0.3">
      <c r="A306" t="s">
        <v>15177</v>
      </c>
      <c r="B306" t="s">
        <v>15178</v>
      </c>
      <c r="C306" s="5" t="str">
        <f t="shared" si="12"/>
        <v>Theresa Welch</v>
      </c>
      <c r="D306" t="s">
        <v>14423</v>
      </c>
      <c r="E306" s="5" t="str">
        <f t="shared" si="13"/>
        <v>IT</v>
      </c>
      <c r="F306">
        <v>120415</v>
      </c>
      <c r="G306">
        <v>120415</v>
      </c>
      <c r="H306" t="s">
        <v>15179</v>
      </c>
      <c r="I306" s="1">
        <v>45746</v>
      </c>
      <c r="J306">
        <v>1.5</v>
      </c>
      <c r="K306" t="str">
        <f t="shared" si="14"/>
        <v>Needs Improvement</v>
      </c>
    </row>
    <row r="307" spans="1:11" x14ac:dyDescent="0.3">
      <c r="A307" t="s">
        <v>15180</v>
      </c>
      <c r="B307" t="s">
        <v>15181</v>
      </c>
      <c r="C307" s="5" t="str">
        <f t="shared" si="12"/>
        <v>Robert Riley</v>
      </c>
      <c r="D307" t="s">
        <v>14420</v>
      </c>
      <c r="E307" s="5" t="str">
        <f t="shared" si="13"/>
        <v>HR</v>
      </c>
      <c r="F307">
        <v>32445</v>
      </c>
      <c r="G307">
        <v>32445</v>
      </c>
      <c r="H307" t="s">
        <v>15182</v>
      </c>
      <c r="I307" s="1">
        <v>45640</v>
      </c>
      <c r="J307">
        <v>2.1</v>
      </c>
      <c r="K307" t="str">
        <f t="shared" si="14"/>
        <v>Needs Improvement</v>
      </c>
    </row>
    <row r="308" spans="1:11" x14ac:dyDescent="0.3">
      <c r="A308" t="s">
        <v>15183</v>
      </c>
      <c r="B308" t="s">
        <v>15184</v>
      </c>
      <c r="C308" s="5" t="str">
        <f t="shared" si="12"/>
        <v>Larry Ray</v>
      </c>
      <c r="D308" t="s">
        <v>14415</v>
      </c>
      <c r="E308" s="5" t="str">
        <f t="shared" si="13"/>
        <v>Sales</v>
      </c>
      <c r="F308">
        <v>133757</v>
      </c>
      <c r="G308">
        <v>133757</v>
      </c>
      <c r="H308" t="s">
        <v>15185</v>
      </c>
      <c r="I308" s="1">
        <v>45330</v>
      </c>
      <c r="J308">
        <v>1.7</v>
      </c>
      <c r="K308" t="str">
        <f t="shared" si="14"/>
        <v>Needs Improvement</v>
      </c>
    </row>
    <row r="309" spans="1:11" x14ac:dyDescent="0.3">
      <c r="A309" t="s">
        <v>15186</v>
      </c>
      <c r="B309" t="s">
        <v>15187</v>
      </c>
      <c r="C309" s="5" t="str">
        <f t="shared" si="12"/>
        <v>Lindsey Carney</v>
      </c>
      <c r="D309" t="s">
        <v>14423</v>
      </c>
      <c r="E309" s="5" t="str">
        <f t="shared" si="13"/>
        <v>IT</v>
      </c>
      <c r="F309">
        <v>32533</v>
      </c>
      <c r="G309">
        <v>32533</v>
      </c>
      <c r="H309" t="s">
        <v>10466</v>
      </c>
      <c r="I309" s="1">
        <v>46055</v>
      </c>
      <c r="J309">
        <v>4.4000000000000004</v>
      </c>
      <c r="K309" t="str">
        <f t="shared" si="14"/>
        <v>Excellent</v>
      </c>
    </row>
    <row r="310" spans="1:11" x14ac:dyDescent="0.3">
      <c r="A310" t="s">
        <v>15188</v>
      </c>
      <c r="B310" t="s">
        <v>15189</v>
      </c>
      <c r="C310" s="5" t="str">
        <f t="shared" si="12"/>
        <v>Sandra Flowers</v>
      </c>
      <c r="D310" t="s">
        <v>14406</v>
      </c>
      <c r="E310" s="5" t="str">
        <f t="shared" si="13"/>
        <v>Finance</v>
      </c>
      <c r="F310">
        <v>115156</v>
      </c>
      <c r="G310">
        <v>115156</v>
      </c>
      <c r="H310" t="s">
        <v>8437</v>
      </c>
      <c r="I310" s="1">
        <v>45601</v>
      </c>
      <c r="J310">
        <v>4.4000000000000004</v>
      </c>
      <c r="K310" t="str">
        <f t="shared" si="14"/>
        <v>Excellent</v>
      </c>
    </row>
    <row r="311" spans="1:11" x14ac:dyDescent="0.3">
      <c r="A311" t="s">
        <v>15190</v>
      </c>
      <c r="B311" t="s">
        <v>15191</v>
      </c>
      <c r="C311" s="5" t="str">
        <f t="shared" si="12"/>
        <v>Brianna Wilcox</v>
      </c>
      <c r="D311" t="s">
        <v>14423</v>
      </c>
      <c r="E311" s="5" t="str">
        <f t="shared" si="13"/>
        <v>IT</v>
      </c>
      <c r="F311">
        <v>76622</v>
      </c>
      <c r="G311">
        <v>76622</v>
      </c>
      <c r="H311" t="s">
        <v>14650</v>
      </c>
      <c r="I311" s="1">
        <v>46030</v>
      </c>
      <c r="J311">
        <v>2.2999999999999998</v>
      </c>
      <c r="K311" t="str">
        <f t="shared" si="14"/>
        <v>Needs Improvement</v>
      </c>
    </row>
    <row r="312" spans="1:11" x14ac:dyDescent="0.3">
      <c r="A312" t="s">
        <v>15192</v>
      </c>
      <c r="B312" t="s">
        <v>15193</v>
      </c>
      <c r="C312" s="5" t="str">
        <f t="shared" si="12"/>
        <v>Richard Garcia</v>
      </c>
      <c r="D312" t="s">
        <v>14409</v>
      </c>
      <c r="E312" s="5" t="str">
        <f t="shared" si="13"/>
        <v>Sales</v>
      </c>
      <c r="F312">
        <v>148336</v>
      </c>
      <c r="G312">
        <v>148336</v>
      </c>
      <c r="H312" t="s">
        <v>10275</v>
      </c>
      <c r="I312" s="1">
        <v>45385</v>
      </c>
      <c r="J312">
        <v>3.8</v>
      </c>
      <c r="K312" t="str">
        <f t="shared" si="14"/>
        <v>Satisfactory</v>
      </c>
    </row>
    <row r="313" spans="1:11" x14ac:dyDescent="0.3">
      <c r="A313" t="s">
        <v>15194</v>
      </c>
      <c r="B313" t="s">
        <v>15195</v>
      </c>
      <c r="C313" s="5" t="str">
        <f t="shared" si="12"/>
        <v>Sergio Anderson</v>
      </c>
      <c r="D313" t="s">
        <v>14406</v>
      </c>
      <c r="E313" s="5" t="str">
        <f t="shared" si="13"/>
        <v>Finance</v>
      </c>
      <c r="F313">
        <v>71558</v>
      </c>
      <c r="G313">
        <v>71558</v>
      </c>
      <c r="H313" t="s">
        <v>15196</v>
      </c>
      <c r="I313" s="1">
        <v>45684</v>
      </c>
      <c r="J313">
        <v>3.2</v>
      </c>
      <c r="K313" t="str">
        <f t="shared" si="14"/>
        <v>Satisfactory</v>
      </c>
    </row>
    <row r="314" spans="1:11" x14ac:dyDescent="0.3">
      <c r="A314" t="s">
        <v>15197</v>
      </c>
      <c r="B314" t="s">
        <v>15198</v>
      </c>
      <c r="C314" s="5" t="str">
        <f t="shared" si="12"/>
        <v>Judith Smith</v>
      </c>
      <c r="D314" t="s">
        <v>14423</v>
      </c>
      <c r="E314" s="5" t="str">
        <f t="shared" si="13"/>
        <v>IT</v>
      </c>
      <c r="F314">
        <v>148387</v>
      </c>
      <c r="G314">
        <v>148387</v>
      </c>
      <c r="H314" t="s">
        <v>15199</v>
      </c>
      <c r="I314" s="1">
        <v>45548</v>
      </c>
      <c r="J314">
        <v>4.5</v>
      </c>
      <c r="K314" t="str">
        <f t="shared" si="14"/>
        <v>Excellent</v>
      </c>
    </row>
    <row r="315" spans="1:11" x14ac:dyDescent="0.3">
      <c r="A315" t="s">
        <v>15200</v>
      </c>
      <c r="B315" t="s">
        <v>15201</v>
      </c>
      <c r="C315" s="5" t="str">
        <f t="shared" si="12"/>
        <v>Carolyn Rice</v>
      </c>
      <c r="D315" t="s">
        <v>14406</v>
      </c>
      <c r="E315" s="5" t="str">
        <f t="shared" si="13"/>
        <v>Finance</v>
      </c>
      <c r="F315">
        <v>105514</v>
      </c>
      <c r="G315">
        <v>105514</v>
      </c>
      <c r="H315" t="s">
        <v>8395</v>
      </c>
      <c r="I315" s="1">
        <v>45514</v>
      </c>
      <c r="J315">
        <v>4.4000000000000004</v>
      </c>
      <c r="K315" t="str">
        <f t="shared" si="14"/>
        <v>Excellent</v>
      </c>
    </row>
    <row r="316" spans="1:11" x14ac:dyDescent="0.3">
      <c r="A316" t="s">
        <v>15202</v>
      </c>
      <c r="B316" t="s">
        <v>15203</v>
      </c>
      <c r="C316" s="5" t="str">
        <f t="shared" si="12"/>
        <v>Brandon Chambers</v>
      </c>
      <c r="D316" t="s">
        <v>14415</v>
      </c>
      <c r="E316" s="5" t="str">
        <f t="shared" si="13"/>
        <v>Sales</v>
      </c>
      <c r="F316">
        <v>106675</v>
      </c>
      <c r="G316">
        <v>106675</v>
      </c>
      <c r="H316" t="s">
        <v>3064</v>
      </c>
      <c r="I316" s="1">
        <v>45752</v>
      </c>
      <c r="J316">
        <v>4.9000000000000004</v>
      </c>
      <c r="K316" t="str">
        <f t="shared" si="14"/>
        <v>Excellent</v>
      </c>
    </row>
    <row r="317" spans="1:11" x14ac:dyDescent="0.3">
      <c r="A317" t="s">
        <v>15204</v>
      </c>
      <c r="B317" t="s">
        <v>15205</v>
      </c>
      <c r="C317" s="5" t="str">
        <f t="shared" si="12"/>
        <v>John Mitchell</v>
      </c>
      <c r="D317" t="s">
        <v>14433</v>
      </c>
      <c r="E317" s="5" t="str">
        <f t="shared" si="13"/>
        <v>Operations</v>
      </c>
      <c r="F317">
        <v>54928</v>
      </c>
      <c r="G317">
        <v>54928</v>
      </c>
      <c r="H317" t="s">
        <v>15206</v>
      </c>
      <c r="I317" s="1">
        <v>45913</v>
      </c>
      <c r="J317">
        <v>4.9000000000000004</v>
      </c>
      <c r="K317" t="str">
        <f t="shared" si="14"/>
        <v>Excellent</v>
      </c>
    </row>
    <row r="318" spans="1:11" x14ac:dyDescent="0.3">
      <c r="A318" t="s">
        <v>15207</v>
      </c>
      <c r="B318" t="s">
        <v>15208</v>
      </c>
      <c r="C318" s="5" t="str">
        <f t="shared" si="12"/>
        <v>Donna Zimmerman</v>
      </c>
      <c r="D318" t="s">
        <v>14406</v>
      </c>
      <c r="E318" s="5" t="str">
        <f t="shared" si="13"/>
        <v>Finance</v>
      </c>
      <c r="F318">
        <v>35590</v>
      </c>
      <c r="G318">
        <v>35590</v>
      </c>
      <c r="H318" t="s">
        <v>15209</v>
      </c>
      <c r="I318" s="1">
        <v>45472</v>
      </c>
      <c r="J318">
        <v>1.9</v>
      </c>
      <c r="K318" t="str">
        <f t="shared" si="14"/>
        <v>Needs Improvement</v>
      </c>
    </row>
    <row r="319" spans="1:11" x14ac:dyDescent="0.3">
      <c r="A319" t="s">
        <v>15210</v>
      </c>
      <c r="B319" t="s">
        <v>15211</v>
      </c>
      <c r="C319" s="5" t="str">
        <f t="shared" si="12"/>
        <v>Cole Ellison</v>
      </c>
      <c r="D319" t="s">
        <v>14433</v>
      </c>
      <c r="E319" s="5" t="str">
        <f t="shared" si="13"/>
        <v>Operations</v>
      </c>
      <c r="F319">
        <v>102936</v>
      </c>
      <c r="G319">
        <v>102936</v>
      </c>
      <c r="H319" t="s">
        <v>15212</v>
      </c>
      <c r="I319" s="1">
        <v>45743</v>
      </c>
      <c r="J319">
        <v>2.6</v>
      </c>
      <c r="K319" t="str">
        <f t="shared" si="14"/>
        <v>Satisfactory</v>
      </c>
    </row>
    <row r="320" spans="1:11" x14ac:dyDescent="0.3">
      <c r="A320" t="s">
        <v>15213</v>
      </c>
      <c r="B320" t="s">
        <v>15214</v>
      </c>
      <c r="C320" s="5" t="str">
        <f t="shared" si="12"/>
        <v>Patricia Montgomery</v>
      </c>
      <c r="D320" t="s">
        <v>14415</v>
      </c>
      <c r="E320" s="5" t="str">
        <f t="shared" si="13"/>
        <v>Sales</v>
      </c>
      <c r="F320">
        <v>69810</v>
      </c>
      <c r="G320">
        <v>69810</v>
      </c>
      <c r="H320" t="s">
        <v>3067</v>
      </c>
      <c r="I320" s="1">
        <v>45602</v>
      </c>
      <c r="J320">
        <v>2</v>
      </c>
      <c r="K320" t="str">
        <f t="shared" si="14"/>
        <v>Needs Improvement</v>
      </c>
    </row>
    <row r="321" spans="1:11" x14ac:dyDescent="0.3">
      <c r="A321" t="s">
        <v>15215</v>
      </c>
      <c r="B321" t="s">
        <v>15216</v>
      </c>
      <c r="C321" s="5" t="str">
        <f t="shared" si="12"/>
        <v>David Miller</v>
      </c>
      <c r="D321" t="s">
        <v>14415</v>
      </c>
      <c r="E321" s="5" t="str">
        <f t="shared" si="13"/>
        <v>Sales</v>
      </c>
      <c r="F321">
        <v>123860</v>
      </c>
      <c r="G321">
        <v>123860</v>
      </c>
      <c r="H321" t="s">
        <v>15217</v>
      </c>
      <c r="I321" s="1">
        <v>45521</v>
      </c>
      <c r="J321">
        <v>3.7</v>
      </c>
      <c r="K321" t="str">
        <f t="shared" si="14"/>
        <v>Satisfactory</v>
      </c>
    </row>
    <row r="322" spans="1:11" x14ac:dyDescent="0.3">
      <c r="A322" t="s">
        <v>15218</v>
      </c>
      <c r="B322" t="s">
        <v>15219</v>
      </c>
      <c r="C322" s="5" t="str">
        <f t="shared" ref="C322:C385" si="15">PROPER(TRIM(B322))</f>
        <v>Robert Cook</v>
      </c>
      <c r="D322" t="s">
        <v>14423</v>
      </c>
      <c r="E322" s="5" t="str">
        <f t="shared" ref="E322:E385" si="16">IF(UPPER(TRIM(D322))="IT", "IT", IF(UPPER(TRIM(D322))="HR", "HR", PROPER(TRIM(D322))))</f>
        <v>IT</v>
      </c>
      <c r="F322">
        <v>148488</v>
      </c>
      <c r="G322">
        <v>148488</v>
      </c>
      <c r="H322" t="s">
        <v>15220</v>
      </c>
      <c r="I322" s="1">
        <v>45529</v>
      </c>
      <c r="J322">
        <v>2.5</v>
      </c>
      <c r="K322" t="str">
        <f t="shared" ref="K322:K385" si="17">IF(J322&gt;=4, "Excellent", IF(AND(J322&gt;=2.5, J322&lt;4), "Satisfactory", "Needs Improvement"))</f>
        <v>Satisfactory</v>
      </c>
    </row>
    <row r="323" spans="1:11" x14ac:dyDescent="0.3">
      <c r="A323" t="s">
        <v>15221</v>
      </c>
      <c r="B323" t="s">
        <v>15222</v>
      </c>
      <c r="C323" s="5" t="str">
        <f t="shared" si="15"/>
        <v>Gina Leonard</v>
      </c>
      <c r="D323" t="s">
        <v>14415</v>
      </c>
      <c r="E323" s="5" t="str">
        <f t="shared" si="16"/>
        <v>Sales</v>
      </c>
      <c r="F323">
        <v>114666</v>
      </c>
      <c r="G323">
        <v>114666</v>
      </c>
      <c r="H323" t="s">
        <v>162</v>
      </c>
      <c r="I323" s="1">
        <v>45329</v>
      </c>
      <c r="J323">
        <v>3.5</v>
      </c>
      <c r="K323" t="str">
        <f t="shared" si="17"/>
        <v>Satisfactory</v>
      </c>
    </row>
    <row r="324" spans="1:11" x14ac:dyDescent="0.3">
      <c r="A324" t="s">
        <v>15223</v>
      </c>
      <c r="B324" t="s">
        <v>15224</v>
      </c>
      <c r="C324" s="5" t="str">
        <f t="shared" si="15"/>
        <v>Melissa Massey</v>
      </c>
      <c r="D324" t="s">
        <v>14420</v>
      </c>
      <c r="E324" s="5" t="str">
        <f t="shared" si="16"/>
        <v>HR</v>
      </c>
      <c r="F324">
        <v>97120</v>
      </c>
      <c r="G324">
        <v>97120</v>
      </c>
      <c r="H324" t="s">
        <v>15225</v>
      </c>
      <c r="I324" s="1">
        <v>45629</v>
      </c>
      <c r="J324">
        <v>2.8</v>
      </c>
      <c r="K324" t="str">
        <f t="shared" si="17"/>
        <v>Satisfactory</v>
      </c>
    </row>
    <row r="325" spans="1:11" x14ac:dyDescent="0.3">
      <c r="A325" t="s">
        <v>15226</v>
      </c>
      <c r="B325" t="s">
        <v>15227</v>
      </c>
      <c r="C325" s="5" t="str">
        <f t="shared" si="15"/>
        <v>Carol Mcintosh</v>
      </c>
      <c r="D325" t="s">
        <v>14409</v>
      </c>
      <c r="E325" s="5" t="str">
        <f t="shared" si="16"/>
        <v>Sales</v>
      </c>
      <c r="F325">
        <v>131962</v>
      </c>
      <c r="G325">
        <v>131962</v>
      </c>
      <c r="H325" t="s">
        <v>15228</v>
      </c>
      <c r="I325" s="1">
        <v>46047</v>
      </c>
      <c r="J325">
        <v>2.9</v>
      </c>
      <c r="K325" t="str">
        <f t="shared" si="17"/>
        <v>Satisfactory</v>
      </c>
    </row>
    <row r="326" spans="1:11" x14ac:dyDescent="0.3">
      <c r="A326" t="s">
        <v>15229</v>
      </c>
      <c r="B326" t="s">
        <v>15230</v>
      </c>
      <c r="C326" s="5" t="str">
        <f t="shared" si="15"/>
        <v>Aaron Evans</v>
      </c>
      <c r="D326" t="s">
        <v>14433</v>
      </c>
      <c r="E326" s="5" t="str">
        <f t="shared" si="16"/>
        <v>Operations</v>
      </c>
      <c r="F326">
        <v>88037</v>
      </c>
      <c r="G326">
        <v>88037</v>
      </c>
      <c r="H326" t="s">
        <v>2520</v>
      </c>
      <c r="I326" s="1">
        <v>45693</v>
      </c>
      <c r="J326">
        <v>4</v>
      </c>
      <c r="K326" t="str">
        <f t="shared" si="17"/>
        <v>Excellent</v>
      </c>
    </row>
    <row r="327" spans="1:11" x14ac:dyDescent="0.3">
      <c r="A327" t="s">
        <v>15231</v>
      </c>
      <c r="B327" t="s">
        <v>15232</v>
      </c>
      <c r="C327" s="5" t="str">
        <f t="shared" si="15"/>
        <v>April Strong</v>
      </c>
      <c r="D327" t="s">
        <v>14420</v>
      </c>
      <c r="E327" s="5" t="str">
        <f t="shared" si="16"/>
        <v>HR</v>
      </c>
      <c r="F327">
        <v>99288</v>
      </c>
      <c r="G327">
        <v>99288</v>
      </c>
      <c r="H327" t="s">
        <v>1845</v>
      </c>
      <c r="I327" s="1">
        <v>46024</v>
      </c>
      <c r="J327">
        <v>1.9</v>
      </c>
      <c r="K327" t="str">
        <f t="shared" si="17"/>
        <v>Needs Improvement</v>
      </c>
    </row>
    <row r="328" spans="1:11" x14ac:dyDescent="0.3">
      <c r="A328" t="s">
        <v>15233</v>
      </c>
      <c r="B328" t="s">
        <v>15234</v>
      </c>
      <c r="C328" s="5" t="str">
        <f t="shared" si="15"/>
        <v>Mark Cowan</v>
      </c>
      <c r="D328" t="s">
        <v>14433</v>
      </c>
      <c r="E328" s="5" t="str">
        <f t="shared" si="16"/>
        <v>Operations</v>
      </c>
      <c r="F328">
        <v>53556</v>
      </c>
      <c r="G328">
        <v>53556</v>
      </c>
      <c r="H328" t="s">
        <v>15235</v>
      </c>
      <c r="I328" s="1">
        <v>46019</v>
      </c>
      <c r="J328">
        <v>3.3</v>
      </c>
      <c r="K328" t="str">
        <f t="shared" si="17"/>
        <v>Satisfactory</v>
      </c>
    </row>
    <row r="329" spans="1:11" x14ac:dyDescent="0.3">
      <c r="A329" t="s">
        <v>15236</v>
      </c>
      <c r="B329" t="s">
        <v>15237</v>
      </c>
      <c r="C329" s="5" t="str">
        <f t="shared" si="15"/>
        <v>Mary Shepherd</v>
      </c>
      <c r="D329" t="s">
        <v>14420</v>
      </c>
      <c r="E329" s="5" t="str">
        <f t="shared" si="16"/>
        <v>HR</v>
      </c>
      <c r="F329">
        <v>50768</v>
      </c>
      <c r="G329">
        <v>50768</v>
      </c>
      <c r="H329" t="s">
        <v>15238</v>
      </c>
      <c r="I329" s="1">
        <v>45584</v>
      </c>
      <c r="J329">
        <v>4.7</v>
      </c>
      <c r="K329" t="str">
        <f t="shared" si="17"/>
        <v>Excellent</v>
      </c>
    </row>
    <row r="330" spans="1:11" x14ac:dyDescent="0.3">
      <c r="A330" t="s">
        <v>15239</v>
      </c>
      <c r="B330" t="s">
        <v>15240</v>
      </c>
      <c r="C330" s="5" t="str">
        <f t="shared" si="15"/>
        <v>Jasmine Carter</v>
      </c>
      <c r="D330" t="s">
        <v>14409</v>
      </c>
      <c r="E330" s="5" t="str">
        <f t="shared" si="16"/>
        <v>Sales</v>
      </c>
      <c r="F330">
        <v>114185</v>
      </c>
      <c r="G330">
        <v>114185</v>
      </c>
      <c r="H330" t="s">
        <v>15241</v>
      </c>
      <c r="I330" s="1">
        <v>45790</v>
      </c>
      <c r="J330">
        <v>3.1</v>
      </c>
      <c r="K330" t="str">
        <f t="shared" si="17"/>
        <v>Satisfactory</v>
      </c>
    </row>
    <row r="331" spans="1:11" x14ac:dyDescent="0.3">
      <c r="A331" t="s">
        <v>15242</v>
      </c>
      <c r="B331" t="s">
        <v>15243</v>
      </c>
      <c r="C331" s="5" t="str">
        <f t="shared" si="15"/>
        <v>Joseph Young</v>
      </c>
      <c r="D331" t="s">
        <v>14433</v>
      </c>
      <c r="E331" s="5" t="str">
        <f t="shared" si="16"/>
        <v>Operations</v>
      </c>
      <c r="F331">
        <v>50587</v>
      </c>
      <c r="G331">
        <v>50587</v>
      </c>
      <c r="H331" t="s">
        <v>15244</v>
      </c>
      <c r="I331" s="1">
        <v>45499</v>
      </c>
      <c r="J331">
        <v>2.2000000000000002</v>
      </c>
      <c r="K331" t="str">
        <f t="shared" si="17"/>
        <v>Needs Improvement</v>
      </c>
    </row>
    <row r="332" spans="1:11" x14ac:dyDescent="0.3">
      <c r="A332" t="s">
        <v>15245</v>
      </c>
      <c r="B332" t="s">
        <v>15246</v>
      </c>
      <c r="C332" s="5" t="str">
        <f t="shared" si="15"/>
        <v>Scott Vaughn</v>
      </c>
      <c r="D332" t="s">
        <v>14415</v>
      </c>
      <c r="E332" s="5" t="str">
        <f t="shared" si="16"/>
        <v>Sales</v>
      </c>
      <c r="F332">
        <v>116308</v>
      </c>
      <c r="G332">
        <v>116308</v>
      </c>
      <c r="H332" t="s">
        <v>15247</v>
      </c>
      <c r="I332" s="1">
        <v>45372</v>
      </c>
      <c r="J332">
        <v>2.2999999999999998</v>
      </c>
      <c r="K332" t="str">
        <f t="shared" si="17"/>
        <v>Needs Improvement</v>
      </c>
    </row>
    <row r="333" spans="1:11" x14ac:dyDescent="0.3">
      <c r="A333" t="s">
        <v>15248</v>
      </c>
      <c r="B333" t="s">
        <v>15249</v>
      </c>
      <c r="C333" s="5" t="str">
        <f t="shared" si="15"/>
        <v>Laura Martinez</v>
      </c>
      <c r="D333" t="s">
        <v>14409</v>
      </c>
      <c r="E333" s="5" t="str">
        <f t="shared" si="16"/>
        <v>Sales</v>
      </c>
      <c r="F333">
        <v>44596</v>
      </c>
      <c r="G333">
        <v>44596</v>
      </c>
      <c r="H333" t="s">
        <v>15250</v>
      </c>
      <c r="I333" s="1">
        <v>46065</v>
      </c>
      <c r="J333">
        <v>4.3</v>
      </c>
      <c r="K333" t="str">
        <f t="shared" si="17"/>
        <v>Excellent</v>
      </c>
    </row>
    <row r="334" spans="1:11" x14ac:dyDescent="0.3">
      <c r="A334" t="s">
        <v>15251</v>
      </c>
      <c r="B334" t="s">
        <v>15252</v>
      </c>
      <c r="C334" s="5" t="str">
        <f t="shared" si="15"/>
        <v>Keith Williams</v>
      </c>
      <c r="D334" t="s">
        <v>14423</v>
      </c>
      <c r="E334" s="5" t="str">
        <f t="shared" si="16"/>
        <v>IT</v>
      </c>
      <c r="F334">
        <v>82853</v>
      </c>
      <c r="G334">
        <v>82853</v>
      </c>
      <c r="H334" t="s">
        <v>15253</v>
      </c>
      <c r="I334" s="1">
        <v>46044</v>
      </c>
      <c r="J334">
        <v>1</v>
      </c>
      <c r="K334" t="str">
        <f t="shared" si="17"/>
        <v>Needs Improvement</v>
      </c>
    </row>
    <row r="335" spans="1:11" x14ac:dyDescent="0.3">
      <c r="A335" t="s">
        <v>15254</v>
      </c>
      <c r="B335" t="s">
        <v>15255</v>
      </c>
      <c r="C335" s="5" t="str">
        <f t="shared" si="15"/>
        <v>Jeremy Chandler</v>
      </c>
      <c r="D335" t="s">
        <v>14406</v>
      </c>
      <c r="E335" s="5" t="str">
        <f t="shared" si="16"/>
        <v>Finance</v>
      </c>
      <c r="F335">
        <v>109761</v>
      </c>
      <c r="G335">
        <v>109761</v>
      </c>
      <c r="H335" t="s">
        <v>15256</v>
      </c>
      <c r="I335" s="1">
        <v>45710</v>
      </c>
      <c r="J335">
        <v>1.2</v>
      </c>
      <c r="K335" t="str">
        <f t="shared" si="17"/>
        <v>Needs Improvement</v>
      </c>
    </row>
    <row r="336" spans="1:11" x14ac:dyDescent="0.3">
      <c r="A336" t="s">
        <v>15257</v>
      </c>
      <c r="B336" t="s">
        <v>15258</v>
      </c>
      <c r="C336" s="5" t="str">
        <f t="shared" si="15"/>
        <v>Rachael Kaiser</v>
      </c>
      <c r="D336" t="s">
        <v>14420</v>
      </c>
      <c r="E336" s="5" t="str">
        <f t="shared" si="16"/>
        <v>HR</v>
      </c>
      <c r="F336">
        <v>79557</v>
      </c>
      <c r="G336">
        <v>79557</v>
      </c>
      <c r="H336" t="s">
        <v>15259</v>
      </c>
      <c r="I336" s="1">
        <v>45729</v>
      </c>
      <c r="J336">
        <v>4.5</v>
      </c>
      <c r="K336" t="str">
        <f t="shared" si="17"/>
        <v>Excellent</v>
      </c>
    </row>
    <row r="337" spans="1:11" x14ac:dyDescent="0.3">
      <c r="A337" t="s">
        <v>15260</v>
      </c>
      <c r="B337" t="s">
        <v>15261</v>
      </c>
      <c r="C337" s="5" t="str">
        <f t="shared" si="15"/>
        <v>Kyle Sanchez</v>
      </c>
      <c r="D337" t="s">
        <v>14406</v>
      </c>
      <c r="E337" s="5" t="str">
        <f t="shared" si="16"/>
        <v>Finance</v>
      </c>
      <c r="F337">
        <v>146078</v>
      </c>
      <c r="G337">
        <v>146078</v>
      </c>
      <c r="H337" t="s">
        <v>15262</v>
      </c>
      <c r="I337" s="1">
        <v>45928</v>
      </c>
      <c r="J337">
        <v>2.8</v>
      </c>
      <c r="K337" t="str">
        <f t="shared" si="17"/>
        <v>Satisfactory</v>
      </c>
    </row>
    <row r="338" spans="1:11" x14ac:dyDescent="0.3">
      <c r="A338" t="s">
        <v>15263</v>
      </c>
      <c r="B338" t="s">
        <v>15264</v>
      </c>
      <c r="C338" s="5" t="str">
        <f t="shared" si="15"/>
        <v>Heidi Martinez</v>
      </c>
      <c r="D338" t="s">
        <v>14415</v>
      </c>
      <c r="E338" s="5" t="str">
        <f t="shared" si="16"/>
        <v>Sales</v>
      </c>
      <c r="F338">
        <v>50980</v>
      </c>
      <c r="G338">
        <v>50980</v>
      </c>
      <c r="H338" t="s">
        <v>15265</v>
      </c>
      <c r="I338" s="1">
        <v>46014</v>
      </c>
      <c r="J338">
        <v>2.2000000000000002</v>
      </c>
      <c r="K338" t="str">
        <f t="shared" si="17"/>
        <v>Needs Improvement</v>
      </c>
    </row>
    <row r="339" spans="1:11" x14ac:dyDescent="0.3">
      <c r="A339" t="s">
        <v>15266</v>
      </c>
      <c r="B339" t="s">
        <v>15267</v>
      </c>
      <c r="C339" s="5" t="str">
        <f t="shared" si="15"/>
        <v>Amanda Mcmillan</v>
      </c>
      <c r="D339" t="s">
        <v>14415</v>
      </c>
      <c r="E339" s="5" t="str">
        <f t="shared" si="16"/>
        <v>Sales</v>
      </c>
      <c r="F339">
        <v>78433</v>
      </c>
      <c r="G339">
        <v>78433</v>
      </c>
      <c r="H339" t="s">
        <v>14629</v>
      </c>
      <c r="I339" s="1">
        <v>45723</v>
      </c>
      <c r="J339">
        <v>2.4</v>
      </c>
      <c r="K339" t="str">
        <f t="shared" si="17"/>
        <v>Needs Improvement</v>
      </c>
    </row>
    <row r="340" spans="1:11" x14ac:dyDescent="0.3">
      <c r="A340" t="s">
        <v>15268</v>
      </c>
      <c r="B340" t="s">
        <v>15269</v>
      </c>
      <c r="C340" s="5" t="str">
        <f t="shared" si="15"/>
        <v>Cameron Hernandez</v>
      </c>
      <c r="D340" t="s">
        <v>14409</v>
      </c>
      <c r="E340" s="5" t="str">
        <f t="shared" si="16"/>
        <v>Sales</v>
      </c>
      <c r="F340">
        <v>129019</v>
      </c>
      <c r="G340">
        <v>129019</v>
      </c>
      <c r="H340" t="s">
        <v>15016</v>
      </c>
      <c r="I340" s="1">
        <v>45882</v>
      </c>
      <c r="J340">
        <v>1.9</v>
      </c>
      <c r="K340" t="str">
        <f t="shared" si="17"/>
        <v>Needs Improvement</v>
      </c>
    </row>
    <row r="341" spans="1:11" x14ac:dyDescent="0.3">
      <c r="A341" t="s">
        <v>15270</v>
      </c>
      <c r="B341" t="s">
        <v>15271</v>
      </c>
      <c r="C341" s="5" t="str">
        <f t="shared" si="15"/>
        <v>Candice Scott Dds</v>
      </c>
      <c r="D341" t="s">
        <v>14433</v>
      </c>
      <c r="E341" s="5" t="str">
        <f t="shared" si="16"/>
        <v>Operations</v>
      </c>
      <c r="F341">
        <v>62839</v>
      </c>
      <c r="G341">
        <v>62839</v>
      </c>
      <c r="H341" t="s">
        <v>15272</v>
      </c>
      <c r="I341" s="1">
        <v>46011</v>
      </c>
      <c r="J341">
        <v>3.6</v>
      </c>
      <c r="K341" t="str">
        <f t="shared" si="17"/>
        <v>Satisfactory</v>
      </c>
    </row>
    <row r="342" spans="1:11" x14ac:dyDescent="0.3">
      <c r="A342" t="s">
        <v>15273</v>
      </c>
      <c r="B342" t="s">
        <v>15274</v>
      </c>
      <c r="C342" s="5" t="str">
        <f t="shared" si="15"/>
        <v>Mary Gill Dvm</v>
      </c>
      <c r="D342" t="s">
        <v>14420</v>
      </c>
      <c r="E342" s="5" t="str">
        <f t="shared" si="16"/>
        <v>HR</v>
      </c>
      <c r="F342">
        <v>112307</v>
      </c>
      <c r="G342">
        <v>112307</v>
      </c>
      <c r="H342" t="s">
        <v>2497</v>
      </c>
      <c r="I342" s="1">
        <v>45966</v>
      </c>
      <c r="J342">
        <v>2.2000000000000002</v>
      </c>
      <c r="K342" t="str">
        <f t="shared" si="17"/>
        <v>Needs Improvement</v>
      </c>
    </row>
    <row r="343" spans="1:11" x14ac:dyDescent="0.3">
      <c r="A343" t="s">
        <v>15275</v>
      </c>
      <c r="B343" t="s">
        <v>15276</v>
      </c>
      <c r="C343" s="5" t="str">
        <f t="shared" si="15"/>
        <v>Jade Davis</v>
      </c>
      <c r="D343" t="s">
        <v>14433</v>
      </c>
      <c r="E343" s="5" t="str">
        <f t="shared" si="16"/>
        <v>Operations</v>
      </c>
      <c r="F343">
        <v>112051</v>
      </c>
      <c r="G343">
        <v>112051</v>
      </c>
      <c r="H343" t="s">
        <v>769</v>
      </c>
      <c r="I343" s="1">
        <v>45636</v>
      </c>
      <c r="J343">
        <v>1.1000000000000001</v>
      </c>
      <c r="K343" t="str">
        <f t="shared" si="17"/>
        <v>Needs Improvement</v>
      </c>
    </row>
    <row r="344" spans="1:11" x14ac:dyDescent="0.3">
      <c r="A344" t="s">
        <v>15277</v>
      </c>
      <c r="B344" t="s">
        <v>15278</v>
      </c>
      <c r="C344" s="5" t="str">
        <f t="shared" si="15"/>
        <v>Tonya Henry</v>
      </c>
      <c r="D344" t="s">
        <v>14409</v>
      </c>
      <c r="E344" s="5" t="str">
        <f t="shared" si="16"/>
        <v>Sales</v>
      </c>
      <c r="F344">
        <v>145510</v>
      </c>
      <c r="G344">
        <v>145510</v>
      </c>
      <c r="H344" t="s">
        <v>15279</v>
      </c>
      <c r="I344" s="1">
        <v>45880</v>
      </c>
      <c r="J344">
        <v>3.2</v>
      </c>
      <c r="K344" t="str">
        <f t="shared" si="17"/>
        <v>Satisfactory</v>
      </c>
    </row>
    <row r="345" spans="1:11" x14ac:dyDescent="0.3">
      <c r="A345" t="s">
        <v>15280</v>
      </c>
      <c r="B345" t="s">
        <v>15281</v>
      </c>
      <c r="C345" s="5" t="str">
        <f t="shared" si="15"/>
        <v>Kevin Sherman</v>
      </c>
      <c r="D345" t="s">
        <v>14409</v>
      </c>
      <c r="E345" s="5" t="str">
        <f t="shared" si="16"/>
        <v>Sales</v>
      </c>
      <c r="F345">
        <v>99075</v>
      </c>
      <c r="G345">
        <v>99075</v>
      </c>
      <c r="H345" t="s">
        <v>14779</v>
      </c>
      <c r="I345" s="1">
        <v>45495</v>
      </c>
      <c r="J345">
        <v>4</v>
      </c>
      <c r="K345" t="str">
        <f t="shared" si="17"/>
        <v>Excellent</v>
      </c>
    </row>
    <row r="346" spans="1:11" x14ac:dyDescent="0.3">
      <c r="A346" t="s">
        <v>15282</v>
      </c>
      <c r="B346" t="s">
        <v>15283</v>
      </c>
      <c r="C346" s="5" t="str">
        <f t="shared" si="15"/>
        <v>Lisa Collins</v>
      </c>
      <c r="D346" t="s">
        <v>14423</v>
      </c>
      <c r="E346" s="5" t="str">
        <f t="shared" si="16"/>
        <v>IT</v>
      </c>
      <c r="F346">
        <v>81125</v>
      </c>
      <c r="G346">
        <v>81125</v>
      </c>
      <c r="H346" t="s">
        <v>6207</v>
      </c>
      <c r="I346" s="1">
        <v>45909</v>
      </c>
      <c r="J346">
        <v>4</v>
      </c>
      <c r="K346" t="str">
        <f t="shared" si="17"/>
        <v>Excellent</v>
      </c>
    </row>
    <row r="347" spans="1:11" x14ac:dyDescent="0.3">
      <c r="A347" t="s">
        <v>15284</v>
      </c>
      <c r="B347" t="s">
        <v>15285</v>
      </c>
      <c r="C347" s="5" t="str">
        <f t="shared" si="15"/>
        <v>Crystal Bailey</v>
      </c>
      <c r="D347" t="s">
        <v>14406</v>
      </c>
      <c r="E347" s="5" t="str">
        <f t="shared" si="16"/>
        <v>Finance</v>
      </c>
      <c r="F347">
        <v>45702</v>
      </c>
      <c r="G347">
        <v>45702</v>
      </c>
      <c r="H347" t="s">
        <v>14968</v>
      </c>
      <c r="I347" s="1">
        <v>45555</v>
      </c>
      <c r="J347">
        <v>2.2000000000000002</v>
      </c>
      <c r="K347" t="str">
        <f t="shared" si="17"/>
        <v>Needs Improvement</v>
      </c>
    </row>
    <row r="348" spans="1:11" x14ac:dyDescent="0.3">
      <c r="A348" t="s">
        <v>15286</v>
      </c>
      <c r="B348" t="s">
        <v>15287</v>
      </c>
      <c r="C348" s="5" t="str">
        <f t="shared" si="15"/>
        <v>Rachel Ortiz</v>
      </c>
      <c r="D348" t="s">
        <v>14406</v>
      </c>
      <c r="E348" s="5" t="str">
        <f t="shared" si="16"/>
        <v>Finance</v>
      </c>
      <c r="F348">
        <v>81288</v>
      </c>
      <c r="G348">
        <v>81288</v>
      </c>
      <c r="H348" t="s">
        <v>15288</v>
      </c>
      <c r="I348" s="1">
        <v>45336</v>
      </c>
      <c r="J348">
        <v>1.5</v>
      </c>
      <c r="K348" t="str">
        <f t="shared" si="17"/>
        <v>Needs Improvement</v>
      </c>
    </row>
    <row r="349" spans="1:11" x14ac:dyDescent="0.3">
      <c r="A349" t="s">
        <v>15289</v>
      </c>
      <c r="B349" t="s">
        <v>15290</v>
      </c>
      <c r="C349" s="5" t="str">
        <f t="shared" si="15"/>
        <v>Taylor Jenkins</v>
      </c>
      <c r="D349" t="s">
        <v>14415</v>
      </c>
      <c r="E349" s="5" t="str">
        <f t="shared" si="16"/>
        <v>Sales</v>
      </c>
      <c r="F349">
        <v>83009</v>
      </c>
      <c r="G349">
        <v>83009</v>
      </c>
      <c r="H349" t="s">
        <v>15291</v>
      </c>
      <c r="I349" s="1">
        <v>46104</v>
      </c>
      <c r="J349">
        <v>2.2999999999999998</v>
      </c>
      <c r="K349" t="str">
        <f t="shared" si="17"/>
        <v>Needs Improvement</v>
      </c>
    </row>
    <row r="350" spans="1:11" x14ac:dyDescent="0.3">
      <c r="A350" t="s">
        <v>15292</v>
      </c>
      <c r="B350" t="s">
        <v>15293</v>
      </c>
      <c r="C350" s="5" t="str">
        <f t="shared" si="15"/>
        <v>Veronica Edwards</v>
      </c>
      <c r="D350" t="s">
        <v>14409</v>
      </c>
      <c r="E350" s="5" t="str">
        <f t="shared" si="16"/>
        <v>Sales</v>
      </c>
      <c r="F350">
        <v>54026</v>
      </c>
      <c r="G350">
        <v>54026</v>
      </c>
      <c r="H350" t="s">
        <v>11052</v>
      </c>
      <c r="I350" s="1">
        <v>45995</v>
      </c>
      <c r="J350">
        <v>3.2</v>
      </c>
      <c r="K350" t="str">
        <f t="shared" si="17"/>
        <v>Satisfactory</v>
      </c>
    </row>
    <row r="351" spans="1:11" x14ac:dyDescent="0.3">
      <c r="A351" t="s">
        <v>15294</v>
      </c>
      <c r="B351" t="s">
        <v>15295</v>
      </c>
      <c r="C351" s="5" t="str">
        <f t="shared" si="15"/>
        <v>Eric Wilson</v>
      </c>
      <c r="D351" t="s">
        <v>14409</v>
      </c>
      <c r="E351" s="5" t="str">
        <f t="shared" si="16"/>
        <v>Sales</v>
      </c>
      <c r="F351">
        <v>143480</v>
      </c>
      <c r="G351">
        <v>143480</v>
      </c>
      <c r="H351" t="s">
        <v>14965</v>
      </c>
      <c r="I351" s="1">
        <v>45370</v>
      </c>
      <c r="J351">
        <v>2.4</v>
      </c>
      <c r="K351" t="str">
        <f t="shared" si="17"/>
        <v>Needs Improvement</v>
      </c>
    </row>
    <row r="352" spans="1:11" x14ac:dyDescent="0.3">
      <c r="A352" t="s">
        <v>15296</v>
      </c>
      <c r="B352" t="s">
        <v>15297</v>
      </c>
      <c r="C352" s="5" t="str">
        <f t="shared" si="15"/>
        <v>Michael Roberts</v>
      </c>
      <c r="D352" t="s">
        <v>14409</v>
      </c>
      <c r="E352" s="5" t="str">
        <f t="shared" si="16"/>
        <v>Sales</v>
      </c>
      <c r="F352">
        <v>32904</v>
      </c>
      <c r="G352">
        <v>32904</v>
      </c>
      <c r="H352" t="s">
        <v>3954</v>
      </c>
      <c r="I352" s="1">
        <v>45782</v>
      </c>
      <c r="J352">
        <v>1.1000000000000001</v>
      </c>
      <c r="K352" t="str">
        <f t="shared" si="17"/>
        <v>Needs Improvement</v>
      </c>
    </row>
    <row r="353" spans="1:11" x14ac:dyDescent="0.3">
      <c r="A353" t="s">
        <v>15298</v>
      </c>
      <c r="B353" t="s">
        <v>15299</v>
      </c>
      <c r="C353" s="5" t="str">
        <f t="shared" si="15"/>
        <v>Shawn Ellis</v>
      </c>
      <c r="D353" t="s">
        <v>14406</v>
      </c>
      <c r="E353" s="5" t="str">
        <f t="shared" si="16"/>
        <v>Finance</v>
      </c>
      <c r="F353">
        <v>134583</v>
      </c>
      <c r="G353">
        <v>134583</v>
      </c>
      <c r="H353" t="s">
        <v>15300</v>
      </c>
      <c r="I353" s="1">
        <v>45398</v>
      </c>
      <c r="J353">
        <v>3.5</v>
      </c>
      <c r="K353" t="str">
        <f t="shared" si="17"/>
        <v>Satisfactory</v>
      </c>
    </row>
    <row r="354" spans="1:11" x14ac:dyDescent="0.3">
      <c r="A354" t="s">
        <v>15301</v>
      </c>
      <c r="B354" t="s">
        <v>15302</v>
      </c>
      <c r="C354" s="5" t="str">
        <f t="shared" si="15"/>
        <v>Kevin Sanders</v>
      </c>
      <c r="D354" t="s">
        <v>14433</v>
      </c>
      <c r="E354" s="5" t="str">
        <f t="shared" si="16"/>
        <v>Operations</v>
      </c>
      <c r="F354">
        <v>122466</v>
      </c>
      <c r="G354">
        <v>122466</v>
      </c>
      <c r="H354" t="s">
        <v>15303</v>
      </c>
      <c r="I354" s="1">
        <v>45831</v>
      </c>
      <c r="J354">
        <v>3.8</v>
      </c>
      <c r="K354" t="str">
        <f t="shared" si="17"/>
        <v>Satisfactory</v>
      </c>
    </row>
    <row r="355" spans="1:11" x14ac:dyDescent="0.3">
      <c r="A355" t="s">
        <v>15304</v>
      </c>
      <c r="B355" t="s">
        <v>2851</v>
      </c>
      <c r="C355" s="5" t="str">
        <f t="shared" si="15"/>
        <v>Amanda Cook</v>
      </c>
      <c r="D355" t="s">
        <v>14406</v>
      </c>
      <c r="E355" s="5" t="str">
        <f t="shared" si="16"/>
        <v>Finance</v>
      </c>
      <c r="F355">
        <v>85683</v>
      </c>
      <c r="G355">
        <v>85683</v>
      </c>
      <c r="H355" t="s">
        <v>15107</v>
      </c>
      <c r="I355" s="1">
        <v>45315</v>
      </c>
      <c r="J355">
        <v>1.3</v>
      </c>
      <c r="K355" t="str">
        <f t="shared" si="17"/>
        <v>Needs Improvement</v>
      </c>
    </row>
    <row r="356" spans="1:11" x14ac:dyDescent="0.3">
      <c r="A356" t="s">
        <v>15305</v>
      </c>
      <c r="B356" t="s">
        <v>15306</v>
      </c>
      <c r="C356" s="5" t="str">
        <f t="shared" si="15"/>
        <v>Brian Wiley</v>
      </c>
      <c r="D356" t="s">
        <v>14420</v>
      </c>
      <c r="E356" s="5" t="str">
        <f t="shared" si="16"/>
        <v>HR</v>
      </c>
      <c r="F356">
        <v>97582</v>
      </c>
      <c r="G356">
        <v>97582</v>
      </c>
      <c r="H356" t="s">
        <v>15235</v>
      </c>
      <c r="I356" s="1">
        <v>46019</v>
      </c>
      <c r="J356">
        <v>4.0999999999999996</v>
      </c>
      <c r="K356" t="str">
        <f t="shared" si="17"/>
        <v>Excellent</v>
      </c>
    </row>
    <row r="357" spans="1:11" x14ac:dyDescent="0.3">
      <c r="A357" t="s">
        <v>15307</v>
      </c>
      <c r="B357" t="s">
        <v>15308</v>
      </c>
      <c r="C357" s="5" t="str">
        <f t="shared" si="15"/>
        <v>Chloe Novak</v>
      </c>
      <c r="D357" t="s">
        <v>14409</v>
      </c>
      <c r="E357" s="5" t="str">
        <f t="shared" si="16"/>
        <v>Sales</v>
      </c>
      <c r="F357">
        <v>149541</v>
      </c>
      <c r="G357">
        <v>149541</v>
      </c>
      <c r="H357" t="s">
        <v>8512</v>
      </c>
      <c r="I357" s="1">
        <v>45536</v>
      </c>
      <c r="J357">
        <v>4.7</v>
      </c>
      <c r="K357" t="str">
        <f t="shared" si="17"/>
        <v>Excellent</v>
      </c>
    </row>
    <row r="358" spans="1:11" x14ac:dyDescent="0.3">
      <c r="A358" t="s">
        <v>15309</v>
      </c>
      <c r="B358" t="s">
        <v>15310</v>
      </c>
      <c r="C358" s="5" t="str">
        <f t="shared" si="15"/>
        <v>Michelle Lutz</v>
      </c>
      <c r="D358" t="s">
        <v>14433</v>
      </c>
      <c r="E358" s="5" t="str">
        <f t="shared" si="16"/>
        <v>Operations</v>
      </c>
      <c r="F358">
        <v>136085</v>
      </c>
      <c r="G358">
        <v>136085</v>
      </c>
      <c r="H358" t="s">
        <v>15311</v>
      </c>
      <c r="I358" s="1">
        <v>45618</v>
      </c>
      <c r="J358">
        <v>1.3</v>
      </c>
      <c r="K358" t="str">
        <f t="shared" si="17"/>
        <v>Needs Improvement</v>
      </c>
    </row>
    <row r="359" spans="1:11" x14ac:dyDescent="0.3">
      <c r="A359" t="s">
        <v>15312</v>
      </c>
      <c r="B359" t="s">
        <v>15313</v>
      </c>
      <c r="C359" s="5" t="str">
        <f t="shared" si="15"/>
        <v>Mr. Thomas Whitaker Ii</v>
      </c>
      <c r="D359" t="s">
        <v>14406</v>
      </c>
      <c r="E359" s="5" t="str">
        <f t="shared" si="16"/>
        <v>Finance</v>
      </c>
      <c r="F359">
        <v>99181</v>
      </c>
      <c r="G359">
        <v>99181</v>
      </c>
      <c r="H359" t="s">
        <v>3299</v>
      </c>
      <c r="I359" s="1">
        <v>45444</v>
      </c>
      <c r="J359">
        <v>3.4</v>
      </c>
      <c r="K359" t="str">
        <f t="shared" si="17"/>
        <v>Satisfactory</v>
      </c>
    </row>
    <row r="360" spans="1:11" x14ac:dyDescent="0.3">
      <c r="A360" t="s">
        <v>15314</v>
      </c>
      <c r="B360" t="s">
        <v>15315</v>
      </c>
      <c r="C360" s="5" t="str">
        <f t="shared" si="15"/>
        <v>Bryan Stewart</v>
      </c>
      <c r="D360" t="s">
        <v>14415</v>
      </c>
      <c r="E360" s="5" t="str">
        <f t="shared" si="16"/>
        <v>Sales</v>
      </c>
      <c r="F360">
        <v>127500</v>
      </c>
      <c r="G360">
        <v>127500</v>
      </c>
      <c r="H360" t="s">
        <v>14515</v>
      </c>
      <c r="I360" s="1">
        <v>45549</v>
      </c>
      <c r="J360">
        <v>2.4</v>
      </c>
      <c r="K360" t="str">
        <f t="shared" si="17"/>
        <v>Needs Improvement</v>
      </c>
    </row>
    <row r="361" spans="1:11" x14ac:dyDescent="0.3">
      <c r="A361" t="s">
        <v>15316</v>
      </c>
      <c r="B361" t="s">
        <v>15317</v>
      </c>
      <c r="C361" s="5" t="str">
        <f t="shared" si="15"/>
        <v>Thomas Barnes</v>
      </c>
      <c r="D361" t="s">
        <v>14420</v>
      </c>
      <c r="E361" s="5" t="str">
        <f t="shared" si="16"/>
        <v>HR</v>
      </c>
      <c r="F361">
        <v>96578</v>
      </c>
      <c r="G361">
        <v>96578</v>
      </c>
      <c r="H361" t="s">
        <v>1370</v>
      </c>
      <c r="I361" s="1">
        <v>45505</v>
      </c>
      <c r="J361">
        <v>1.8</v>
      </c>
      <c r="K361" t="str">
        <f t="shared" si="17"/>
        <v>Needs Improvement</v>
      </c>
    </row>
    <row r="362" spans="1:11" x14ac:dyDescent="0.3">
      <c r="A362" t="s">
        <v>15318</v>
      </c>
      <c r="B362" t="s">
        <v>15319</v>
      </c>
      <c r="C362" s="5" t="str">
        <f t="shared" si="15"/>
        <v>Teresa Ferrell</v>
      </c>
      <c r="D362" t="s">
        <v>14423</v>
      </c>
      <c r="E362" s="5" t="str">
        <f t="shared" si="16"/>
        <v>IT</v>
      </c>
      <c r="F362">
        <v>103409</v>
      </c>
      <c r="G362">
        <v>103409</v>
      </c>
      <c r="H362" t="s">
        <v>15320</v>
      </c>
      <c r="I362" s="1">
        <v>45825</v>
      </c>
      <c r="J362">
        <v>1.4</v>
      </c>
      <c r="K362" t="str">
        <f t="shared" si="17"/>
        <v>Needs Improvement</v>
      </c>
    </row>
    <row r="363" spans="1:11" x14ac:dyDescent="0.3">
      <c r="A363" t="s">
        <v>15321</v>
      </c>
      <c r="B363" t="s">
        <v>15322</v>
      </c>
      <c r="C363" s="5" t="str">
        <f t="shared" si="15"/>
        <v>Mark Frost</v>
      </c>
      <c r="D363" t="s">
        <v>14415</v>
      </c>
      <c r="E363" s="5" t="str">
        <f t="shared" si="16"/>
        <v>Sales</v>
      </c>
      <c r="F363">
        <v>94415</v>
      </c>
      <c r="G363">
        <v>94415</v>
      </c>
      <c r="H363" t="s">
        <v>15323</v>
      </c>
      <c r="I363" s="1">
        <v>46062</v>
      </c>
      <c r="J363">
        <v>4.5999999999999996</v>
      </c>
      <c r="K363" t="str">
        <f t="shared" si="17"/>
        <v>Excellent</v>
      </c>
    </row>
    <row r="364" spans="1:11" x14ac:dyDescent="0.3">
      <c r="A364" t="s">
        <v>15324</v>
      </c>
      <c r="B364" t="s">
        <v>15325</v>
      </c>
      <c r="C364" s="5" t="str">
        <f t="shared" si="15"/>
        <v>Richard Daniel</v>
      </c>
      <c r="D364" t="s">
        <v>14433</v>
      </c>
      <c r="E364" s="5" t="str">
        <f t="shared" si="16"/>
        <v>Operations</v>
      </c>
      <c r="F364">
        <v>48966</v>
      </c>
      <c r="G364">
        <v>48966</v>
      </c>
      <c r="H364" t="s">
        <v>15326</v>
      </c>
      <c r="I364" s="1">
        <v>45650</v>
      </c>
      <c r="J364">
        <v>1.1000000000000001</v>
      </c>
      <c r="K364" t="str">
        <f t="shared" si="17"/>
        <v>Needs Improvement</v>
      </c>
    </row>
    <row r="365" spans="1:11" x14ac:dyDescent="0.3">
      <c r="A365" t="s">
        <v>15327</v>
      </c>
      <c r="B365" t="s">
        <v>15328</v>
      </c>
      <c r="C365" s="5" t="str">
        <f t="shared" si="15"/>
        <v>Holly Bush</v>
      </c>
      <c r="D365" t="s">
        <v>14433</v>
      </c>
      <c r="E365" s="5" t="str">
        <f t="shared" si="16"/>
        <v>Operations</v>
      </c>
      <c r="F365">
        <v>59146</v>
      </c>
      <c r="G365">
        <v>59146</v>
      </c>
      <c r="H365" t="s">
        <v>15329</v>
      </c>
      <c r="I365" s="1">
        <v>45830</v>
      </c>
      <c r="J365">
        <v>4.4000000000000004</v>
      </c>
      <c r="K365" t="str">
        <f t="shared" si="17"/>
        <v>Excellent</v>
      </c>
    </row>
    <row r="366" spans="1:11" x14ac:dyDescent="0.3">
      <c r="A366" t="s">
        <v>15330</v>
      </c>
      <c r="B366" t="s">
        <v>15331</v>
      </c>
      <c r="C366" s="5" t="str">
        <f t="shared" si="15"/>
        <v>Brian Harrison</v>
      </c>
      <c r="D366" t="s">
        <v>14420</v>
      </c>
      <c r="E366" s="5" t="str">
        <f t="shared" si="16"/>
        <v>HR</v>
      </c>
      <c r="F366">
        <v>137581</v>
      </c>
      <c r="G366">
        <v>137581</v>
      </c>
      <c r="H366" t="s">
        <v>15332</v>
      </c>
      <c r="I366" s="1">
        <v>45496</v>
      </c>
      <c r="J366">
        <v>3.4</v>
      </c>
      <c r="K366" t="str">
        <f t="shared" si="17"/>
        <v>Satisfactory</v>
      </c>
    </row>
    <row r="367" spans="1:11" x14ac:dyDescent="0.3">
      <c r="A367" t="s">
        <v>15333</v>
      </c>
      <c r="B367" t="s">
        <v>15334</v>
      </c>
      <c r="C367" s="5" t="str">
        <f t="shared" si="15"/>
        <v>Steven Carter</v>
      </c>
      <c r="D367" t="s">
        <v>14415</v>
      </c>
      <c r="E367" s="5" t="str">
        <f t="shared" si="16"/>
        <v>Sales</v>
      </c>
      <c r="F367">
        <v>37807</v>
      </c>
      <c r="G367">
        <v>37807</v>
      </c>
      <c r="H367" t="s">
        <v>14430</v>
      </c>
      <c r="I367" s="1">
        <v>45957</v>
      </c>
      <c r="J367">
        <v>3.8</v>
      </c>
      <c r="K367" t="str">
        <f t="shared" si="17"/>
        <v>Satisfactory</v>
      </c>
    </row>
    <row r="368" spans="1:11" x14ac:dyDescent="0.3">
      <c r="A368" t="s">
        <v>15335</v>
      </c>
      <c r="B368" t="s">
        <v>11374</v>
      </c>
      <c r="C368" s="5" t="str">
        <f t="shared" si="15"/>
        <v>Joshua Anderson</v>
      </c>
      <c r="D368" t="s">
        <v>14420</v>
      </c>
      <c r="E368" s="5" t="str">
        <f t="shared" si="16"/>
        <v>HR</v>
      </c>
      <c r="F368">
        <v>88102</v>
      </c>
      <c r="G368">
        <v>88102</v>
      </c>
      <c r="H368" t="s">
        <v>3201</v>
      </c>
      <c r="I368" s="1">
        <v>45812</v>
      </c>
      <c r="J368">
        <v>2.7</v>
      </c>
      <c r="K368" t="str">
        <f t="shared" si="17"/>
        <v>Satisfactory</v>
      </c>
    </row>
    <row r="369" spans="1:11" x14ac:dyDescent="0.3">
      <c r="A369" t="s">
        <v>15336</v>
      </c>
      <c r="B369" t="s">
        <v>15337</v>
      </c>
      <c r="C369" s="5" t="str">
        <f t="shared" si="15"/>
        <v>Blake Collier</v>
      </c>
      <c r="D369" t="s">
        <v>14423</v>
      </c>
      <c r="E369" s="5" t="str">
        <f t="shared" si="16"/>
        <v>IT</v>
      </c>
      <c r="F369">
        <v>143660</v>
      </c>
      <c r="G369">
        <v>143660</v>
      </c>
      <c r="H369" t="s">
        <v>6753</v>
      </c>
      <c r="I369" s="1">
        <v>45632</v>
      </c>
      <c r="J369">
        <v>2.2999999999999998</v>
      </c>
      <c r="K369" t="str">
        <f t="shared" si="17"/>
        <v>Needs Improvement</v>
      </c>
    </row>
    <row r="370" spans="1:11" x14ac:dyDescent="0.3">
      <c r="A370" t="s">
        <v>15338</v>
      </c>
      <c r="B370" t="s">
        <v>15339</v>
      </c>
      <c r="C370" s="5" t="str">
        <f t="shared" si="15"/>
        <v>Mason White</v>
      </c>
      <c r="D370" t="s">
        <v>14420</v>
      </c>
      <c r="E370" s="5" t="str">
        <f t="shared" si="16"/>
        <v>HR</v>
      </c>
      <c r="F370">
        <v>131882</v>
      </c>
      <c r="G370">
        <v>131882</v>
      </c>
      <c r="H370" t="s">
        <v>14926</v>
      </c>
      <c r="I370" s="1">
        <v>45620</v>
      </c>
      <c r="J370">
        <v>1.8</v>
      </c>
      <c r="K370" t="str">
        <f t="shared" si="17"/>
        <v>Needs Improvement</v>
      </c>
    </row>
    <row r="371" spans="1:11" x14ac:dyDescent="0.3">
      <c r="A371" t="s">
        <v>15340</v>
      </c>
      <c r="B371" t="s">
        <v>15341</v>
      </c>
      <c r="C371" s="5" t="str">
        <f t="shared" si="15"/>
        <v>Kayla Booker</v>
      </c>
      <c r="D371" t="s">
        <v>14415</v>
      </c>
      <c r="E371" s="5" t="str">
        <f t="shared" si="16"/>
        <v>Sales</v>
      </c>
      <c r="F371">
        <v>71770</v>
      </c>
      <c r="G371">
        <v>71770</v>
      </c>
      <c r="H371" t="s">
        <v>9147</v>
      </c>
      <c r="I371" s="1">
        <v>45787</v>
      </c>
      <c r="J371">
        <v>4.2</v>
      </c>
      <c r="K371" t="str">
        <f t="shared" si="17"/>
        <v>Excellent</v>
      </c>
    </row>
    <row r="372" spans="1:11" x14ac:dyDescent="0.3">
      <c r="A372" t="s">
        <v>15342</v>
      </c>
      <c r="B372" t="s">
        <v>15343</v>
      </c>
      <c r="C372" s="5" t="str">
        <f t="shared" si="15"/>
        <v>Brittany Maddox</v>
      </c>
      <c r="D372" t="s">
        <v>14415</v>
      </c>
      <c r="E372" s="5" t="str">
        <f t="shared" si="16"/>
        <v>Sales</v>
      </c>
      <c r="F372">
        <v>112875</v>
      </c>
      <c r="G372">
        <v>112875</v>
      </c>
      <c r="H372" t="s">
        <v>15344</v>
      </c>
      <c r="I372" s="1">
        <v>46130</v>
      </c>
      <c r="J372">
        <v>2.5</v>
      </c>
      <c r="K372" t="str">
        <f t="shared" si="17"/>
        <v>Satisfactory</v>
      </c>
    </row>
    <row r="373" spans="1:11" x14ac:dyDescent="0.3">
      <c r="A373" t="s">
        <v>15345</v>
      </c>
      <c r="B373" t="s">
        <v>15346</v>
      </c>
      <c r="C373" s="5" t="str">
        <f t="shared" si="15"/>
        <v>Lisa Grimes</v>
      </c>
      <c r="D373" t="s">
        <v>14420</v>
      </c>
      <c r="E373" s="5" t="str">
        <f t="shared" si="16"/>
        <v>HR</v>
      </c>
      <c r="F373">
        <v>115499</v>
      </c>
      <c r="G373">
        <v>115499</v>
      </c>
      <c r="H373" t="s">
        <v>15347</v>
      </c>
      <c r="I373" s="1">
        <v>45517</v>
      </c>
      <c r="J373">
        <v>2.6</v>
      </c>
      <c r="K373" t="str">
        <f t="shared" si="17"/>
        <v>Satisfactory</v>
      </c>
    </row>
    <row r="374" spans="1:11" x14ac:dyDescent="0.3">
      <c r="A374" t="s">
        <v>15348</v>
      </c>
      <c r="B374" t="s">
        <v>15349</v>
      </c>
      <c r="C374" s="5" t="str">
        <f t="shared" si="15"/>
        <v>Melissa Peters</v>
      </c>
      <c r="D374" t="s">
        <v>14423</v>
      </c>
      <c r="E374" s="5" t="str">
        <f t="shared" si="16"/>
        <v>IT</v>
      </c>
      <c r="F374">
        <v>57391</v>
      </c>
      <c r="G374">
        <v>57391</v>
      </c>
      <c r="H374" t="s">
        <v>8395</v>
      </c>
      <c r="I374" s="1">
        <v>45514</v>
      </c>
      <c r="J374">
        <v>5</v>
      </c>
      <c r="K374" t="str">
        <f t="shared" si="17"/>
        <v>Excellent</v>
      </c>
    </row>
    <row r="375" spans="1:11" x14ac:dyDescent="0.3">
      <c r="A375" t="s">
        <v>15350</v>
      </c>
      <c r="B375" t="s">
        <v>15351</v>
      </c>
      <c r="C375" s="5" t="str">
        <f t="shared" si="15"/>
        <v>Mitchell Fields</v>
      </c>
      <c r="D375" t="s">
        <v>14420</v>
      </c>
      <c r="E375" s="5" t="str">
        <f t="shared" si="16"/>
        <v>HR</v>
      </c>
      <c r="F375">
        <v>65274</v>
      </c>
      <c r="G375">
        <v>65274</v>
      </c>
      <c r="H375" t="s">
        <v>3332</v>
      </c>
      <c r="I375" s="1">
        <v>45477</v>
      </c>
      <c r="J375">
        <v>4.9000000000000004</v>
      </c>
      <c r="K375" t="str">
        <f t="shared" si="17"/>
        <v>Excellent</v>
      </c>
    </row>
    <row r="376" spans="1:11" x14ac:dyDescent="0.3">
      <c r="A376" t="s">
        <v>15352</v>
      </c>
      <c r="B376" t="s">
        <v>11444</v>
      </c>
      <c r="C376" s="5" t="str">
        <f t="shared" si="15"/>
        <v>Kenneth Walker</v>
      </c>
      <c r="D376" t="s">
        <v>14423</v>
      </c>
      <c r="E376" s="5" t="str">
        <f t="shared" si="16"/>
        <v>IT</v>
      </c>
      <c r="F376">
        <v>66810</v>
      </c>
      <c r="G376">
        <v>66810</v>
      </c>
      <c r="H376" t="s">
        <v>15353</v>
      </c>
      <c r="I376" s="1">
        <v>45378</v>
      </c>
      <c r="J376">
        <v>5</v>
      </c>
      <c r="K376" t="str">
        <f t="shared" si="17"/>
        <v>Excellent</v>
      </c>
    </row>
    <row r="377" spans="1:11" x14ac:dyDescent="0.3">
      <c r="A377" t="s">
        <v>15354</v>
      </c>
      <c r="B377" t="s">
        <v>15355</v>
      </c>
      <c r="C377" s="5" t="str">
        <f t="shared" si="15"/>
        <v>Jerry Spencer</v>
      </c>
      <c r="D377" t="s">
        <v>14420</v>
      </c>
      <c r="E377" s="5" t="str">
        <f t="shared" si="16"/>
        <v>HR</v>
      </c>
      <c r="F377">
        <v>138917</v>
      </c>
      <c r="G377">
        <v>138917</v>
      </c>
      <c r="H377" t="s">
        <v>15356</v>
      </c>
      <c r="I377" s="1">
        <v>45736</v>
      </c>
      <c r="J377">
        <v>3.9</v>
      </c>
      <c r="K377" t="str">
        <f t="shared" si="17"/>
        <v>Satisfactory</v>
      </c>
    </row>
    <row r="378" spans="1:11" x14ac:dyDescent="0.3">
      <c r="A378" t="s">
        <v>15357</v>
      </c>
      <c r="B378" t="s">
        <v>15358</v>
      </c>
      <c r="C378" s="5" t="str">
        <f t="shared" si="15"/>
        <v>Brian Estes</v>
      </c>
      <c r="D378" t="s">
        <v>14409</v>
      </c>
      <c r="E378" s="5" t="str">
        <f t="shared" si="16"/>
        <v>Sales</v>
      </c>
      <c r="F378">
        <v>110716</v>
      </c>
      <c r="G378">
        <v>110716</v>
      </c>
      <c r="H378" t="s">
        <v>15136</v>
      </c>
      <c r="I378" s="1">
        <v>45615</v>
      </c>
      <c r="J378">
        <v>2.7</v>
      </c>
      <c r="K378" t="str">
        <f t="shared" si="17"/>
        <v>Satisfactory</v>
      </c>
    </row>
    <row r="379" spans="1:11" x14ac:dyDescent="0.3">
      <c r="A379" t="s">
        <v>15359</v>
      </c>
      <c r="B379" t="s">
        <v>15360</v>
      </c>
      <c r="C379" s="5" t="str">
        <f t="shared" si="15"/>
        <v>Linda Martinez</v>
      </c>
      <c r="D379" t="s">
        <v>14415</v>
      </c>
      <c r="E379" s="5" t="str">
        <f t="shared" si="16"/>
        <v>Sales</v>
      </c>
      <c r="F379">
        <v>38439</v>
      </c>
      <c r="G379">
        <v>38439</v>
      </c>
      <c r="H379" t="s">
        <v>15361</v>
      </c>
      <c r="I379" s="1">
        <v>45948</v>
      </c>
      <c r="J379">
        <v>2.1</v>
      </c>
      <c r="K379" t="str">
        <f t="shared" si="17"/>
        <v>Needs Improvement</v>
      </c>
    </row>
    <row r="380" spans="1:11" x14ac:dyDescent="0.3">
      <c r="A380" t="s">
        <v>15362</v>
      </c>
      <c r="B380" t="s">
        <v>15363</v>
      </c>
      <c r="C380" s="5" t="str">
        <f t="shared" si="15"/>
        <v>Elizabeth Jones</v>
      </c>
      <c r="D380" t="s">
        <v>14415</v>
      </c>
      <c r="E380" s="5" t="str">
        <f t="shared" si="16"/>
        <v>Sales</v>
      </c>
      <c r="F380">
        <v>50481</v>
      </c>
      <c r="G380">
        <v>50481</v>
      </c>
      <c r="H380" t="s">
        <v>14712</v>
      </c>
      <c r="I380" s="1">
        <v>46008</v>
      </c>
      <c r="J380">
        <v>2.1</v>
      </c>
      <c r="K380" t="str">
        <f t="shared" si="17"/>
        <v>Needs Improvement</v>
      </c>
    </row>
    <row r="381" spans="1:11" x14ac:dyDescent="0.3">
      <c r="A381" t="s">
        <v>15364</v>
      </c>
      <c r="B381" t="s">
        <v>15365</v>
      </c>
      <c r="C381" s="5" t="str">
        <f t="shared" si="15"/>
        <v>Sharon Abbott</v>
      </c>
      <c r="D381" t="s">
        <v>14409</v>
      </c>
      <c r="E381" s="5" t="str">
        <f t="shared" si="16"/>
        <v>Sales</v>
      </c>
      <c r="F381">
        <v>84601</v>
      </c>
      <c r="G381">
        <v>84601</v>
      </c>
      <c r="H381" t="s">
        <v>6411</v>
      </c>
      <c r="I381" s="1">
        <v>45600</v>
      </c>
      <c r="J381">
        <v>3.2</v>
      </c>
      <c r="K381" t="str">
        <f t="shared" si="17"/>
        <v>Satisfactory</v>
      </c>
    </row>
    <row r="382" spans="1:11" x14ac:dyDescent="0.3">
      <c r="A382" t="s">
        <v>15366</v>
      </c>
      <c r="B382" t="s">
        <v>15367</v>
      </c>
      <c r="C382" s="5" t="str">
        <f t="shared" si="15"/>
        <v>Cameron Marks</v>
      </c>
      <c r="D382" t="s">
        <v>14420</v>
      </c>
      <c r="E382" s="5" t="str">
        <f t="shared" si="16"/>
        <v>HR</v>
      </c>
      <c r="F382">
        <v>88145</v>
      </c>
      <c r="G382">
        <v>88145</v>
      </c>
      <c r="H382" t="s">
        <v>15368</v>
      </c>
      <c r="I382" s="1">
        <v>45832</v>
      </c>
      <c r="J382">
        <v>1.6</v>
      </c>
      <c r="K382" t="str">
        <f t="shared" si="17"/>
        <v>Needs Improvement</v>
      </c>
    </row>
    <row r="383" spans="1:11" x14ac:dyDescent="0.3">
      <c r="A383" t="s">
        <v>15369</v>
      </c>
      <c r="B383" t="s">
        <v>15370</v>
      </c>
      <c r="C383" s="5" t="str">
        <f t="shared" si="15"/>
        <v>Donna Merritt</v>
      </c>
      <c r="D383" t="s">
        <v>14423</v>
      </c>
      <c r="E383" s="5" t="str">
        <f t="shared" si="16"/>
        <v>IT</v>
      </c>
      <c r="F383">
        <v>119284</v>
      </c>
      <c r="G383">
        <v>119284</v>
      </c>
      <c r="H383" t="s">
        <v>197</v>
      </c>
      <c r="I383" s="1">
        <v>45662</v>
      </c>
      <c r="J383">
        <v>4</v>
      </c>
      <c r="K383" t="str">
        <f t="shared" si="17"/>
        <v>Excellent</v>
      </c>
    </row>
    <row r="384" spans="1:11" x14ac:dyDescent="0.3">
      <c r="A384" t="s">
        <v>15371</v>
      </c>
      <c r="B384" t="s">
        <v>15372</v>
      </c>
      <c r="C384" s="5" t="str">
        <f t="shared" si="15"/>
        <v>James Holt</v>
      </c>
      <c r="D384" t="s">
        <v>14423</v>
      </c>
      <c r="E384" s="5" t="str">
        <f t="shared" si="16"/>
        <v>IT</v>
      </c>
      <c r="F384">
        <v>56603</v>
      </c>
      <c r="G384">
        <v>56603</v>
      </c>
      <c r="H384" t="s">
        <v>6676</v>
      </c>
      <c r="I384" s="1">
        <v>45353</v>
      </c>
      <c r="J384">
        <v>4</v>
      </c>
      <c r="K384" t="str">
        <f t="shared" si="17"/>
        <v>Excellent</v>
      </c>
    </row>
    <row r="385" spans="1:11" x14ac:dyDescent="0.3">
      <c r="A385" t="s">
        <v>15373</v>
      </c>
      <c r="B385" t="s">
        <v>15374</v>
      </c>
      <c r="C385" s="5" t="str">
        <f t="shared" si="15"/>
        <v>Taylor Lynch</v>
      </c>
      <c r="D385" t="s">
        <v>14420</v>
      </c>
      <c r="E385" s="5" t="str">
        <f t="shared" si="16"/>
        <v>HR</v>
      </c>
      <c r="F385">
        <v>64135</v>
      </c>
      <c r="G385">
        <v>64135</v>
      </c>
      <c r="H385" t="s">
        <v>3497</v>
      </c>
      <c r="I385" s="1">
        <v>45692</v>
      </c>
      <c r="J385">
        <v>1.1000000000000001</v>
      </c>
      <c r="K385" t="str">
        <f t="shared" si="17"/>
        <v>Needs Improvement</v>
      </c>
    </row>
    <row r="386" spans="1:11" x14ac:dyDescent="0.3">
      <c r="A386" t="s">
        <v>15375</v>
      </c>
      <c r="B386" t="s">
        <v>15376</v>
      </c>
      <c r="C386" s="5" t="str">
        <f t="shared" ref="C386:C401" si="18">PROPER(TRIM(B386))</f>
        <v>Jon Reynolds</v>
      </c>
      <c r="D386" t="s">
        <v>14423</v>
      </c>
      <c r="E386" s="5" t="str">
        <f t="shared" ref="E386:E401" si="19">IF(UPPER(TRIM(D386))="IT", "IT", IF(UPPER(TRIM(D386))="HR", "HR", PROPER(TRIM(D386))))</f>
        <v>IT</v>
      </c>
      <c r="F386">
        <v>117778</v>
      </c>
      <c r="G386">
        <v>117778</v>
      </c>
      <c r="H386" t="s">
        <v>15377</v>
      </c>
      <c r="I386" s="1">
        <v>45553</v>
      </c>
      <c r="J386">
        <v>4.0999999999999996</v>
      </c>
      <c r="K386" t="str">
        <f t="shared" ref="K386:K401" si="20">IF(J386&gt;=4, "Excellent", IF(AND(J386&gt;=2.5, J386&lt;4), "Satisfactory", "Needs Improvement"))</f>
        <v>Excellent</v>
      </c>
    </row>
    <row r="387" spans="1:11" x14ac:dyDescent="0.3">
      <c r="A387" t="s">
        <v>15378</v>
      </c>
      <c r="B387" t="s">
        <v>15379</v>
      </c>
      <c r="C387" s="5" t="str">
        <f t="shared" si="18"/>
        <v>Melissa Hatfield</v>
      </c>
      <c r="D387" t="s">
        <v>14406</v>
      </c>
      <c r="E387" s="5" t="str">
        <f t="shared" si="19"/>
        <v>Finance</v>
      </c>
      <c r="F387">
        <v>79525</v>
      </c>
      <c r="G387">
        <v>79525</v>
      </c>
      <c r="H387" t="s">
        <v>2696</v>
      </c>
      <c r="I387" s="1">
        <v>45605</v>
      </c>
      <c r="J387">
        <v>1.1000000000000001</v>
      </c>
      <c r="K387" t="str">
        <f t="shared" si="20"/>
        <v>Needs Improvement</v>
      </c>
    </row>
    <row r="388" spans="1:11" x14ac:dyDescent="0.3">
      <c r="A388" t="s">
        <v>15380</v>
      </c>
      <c r="B388" t="s">
        <v>15381</v>
      </c>
      <c r="C388" s="5" t="str">
        <f t="shared" si="18"/>
        <v>Robert Brock</v>
      </c>
      <c r="D388" t="s">
        <v>14415</v>
      </c>
      <c r="E388" s="5" t="str">
        <f t="shared" si="19"/>
        <v>Sales</v>
      </c>
      <c r="F388">
        <v>37889</v>
      </c>
      <c r="G388">
        <v>37889</v>
      </c>
      <c r="H388" t="s">
        <v>4001</v>
      </c>
      <c r="I388" s="1">
        <v>45354</v>
      </c>
      <c r="J388">
        <v>4.3</v>
      </c>
      <c r="K388" t="str">
        <f t="shared" si="20"/>
        <v>Excellent</v>
      </c>
    </row>
    <row r="389" spans="1:11" x14ac:dyDescent="0.3">
      <c r="A389" t="s">
        <v>15382</v>
      </c>
      <c r="B389" t="s">
        <v>15383</v>
      </c>
      <c r="C389" s="5" t="str">
        <f t="shared" si="18"/>
        <v>Julia Flynn Phd</v>
      </c>
      <c r="D389" t="s">
        <v>14406</v>
      </c>
      <c r="E389" s="5" t="str">
        <f t="shared" si="19"/>
        <v>Finance</v>
      </c>
      <c r="F389">
        <v>50327</v>
      </c>
      <c r="G389">
        <v>50327</v>
      </c>
      <c r="H389" t="s">
        <v>2063</v>
      </c>
      <c r="I389" s="1">
        <v>45627</v>
      </c>
      <c r="J389">
        <v>2.6</v>
      </c>
      <c r="K389" t="str">
        <f t="shared" si="20"/>
        <v>Satisfactory</v>
      </c>
    </row>
    <row r="390" spans="1:11" x14ac:dyDescent="0.3">
      <c r="A390" t="s">
        <v>15384</v>
      </c>
      <c r="B390" t="s">
        <v>15385</v>
      </c>
      <c r="C390" s="5" t="str">
        <f t="shared" si="18"/>
        <v>Michael Barton</v>
      </c>
      <c r="D390" t="s">
        <v>14406</v>
      </c>
      <c r="E390" s="5" t="str">
        <f t="shared" si="19"/>
        <v>Finance</v>
      </c>
      <c r="F390">
        <v>133556</v>
      </c>
      <c r="G390">
        <v>133556</v>
      </c>
      <c r="H390" t="s">
        <v>15244</v>
      </c>
      <c r="I390" s="1">
        <v>45499</v>
      </c>
      <c r="J390">
        <v>4.5999999999999996</v>
      </c>
      <c r="K390" t="str">
        <f t="shared" si="20"/>
        <v>Excellent</v>
      </c>
    </row>
    <row r="391" spans="1:11" x14ac:dyDescent="0.3">
      <c r="A391" t="s">
        <v>15386</v>
      </c>
      <c r="B391" t="s">
        <v>15387</v>
      </c>
      <c r="C391" s="5" t="str">
        <f t="shared" si="18"/>
        <v>Susan Kelley</v>
      </c>
      <c r="D391" t="s">
        <v>14415</v>
      </c>
      <c r="E391" s="5" t="str">
        <f t="shared" si="19"/>
        <v>Sales</v>
      </c>
      <c r="F391">
        <v>73260</v>
      </c>
      <c r="G391">
        <v>73260</v>
      </c>
      <c r="H391" t="s">
        <v>7993</v>
      </c>
      <c r="I391" s="1">
        <v>45906</v>
      </c>
      <c r="J391">
        <v>3.6</v>
      </c>
      <c r="K391" t="str">
        <f t="shared" si="20"/>
        <v>Satisfactory</v>
      </c>
    </row>
    <row r="392" spans="1:11" x14ac:dyDescent="0.3">
      <c r="A392" t="s">
        <v>15388</v>
      </c>
      <c r="B392" t="s">
        <v>15389</v>
      </c>
      <c r="C392" s="5" t="str">
        <f t="shared" si="18"/>
        <v>Stacey Carlson</v>
      </c>
      <c r="D392" t="s">
        <v>14423</v>
      </c>
      <c r="E392" s="5" t="str">
        <f t="shared" si="19"/>
        <v>IT</v>
      </c>
      <c r="F392">
        <v>138656</v>
      </c>
      <c r="G392">
        <v>138656</v>
      </c>
      <c r="H392" t="s">
        <v>4664</v>
      </c>
      <c r="I392" s="1">
        <v>45421</v>
      </c>
      <c r="J392">
        <v>2.8</v>
      </c>
      <c r="K392" t="str">
        <f t="shared" si="20"/>
        <v>Satisfactory</v>
      </c>
    </row>
    <row r="393" spans="1:11" x14ac:dyDescent="0.3">
      <c r="A393" t="s">
        <v>15390</v>
      </c>
      <c r="B393" t="s">
        <v>15391</v>
      </c>
      <c r="C393" s="5" t="str">
        <f t="shared" si="18"/>
        <v>Dana Hanna</v>
      </c>
      <c r="D393" t="s">
        <v>14409</v>
      </c>
      <c r="E393" s="5" t="str">
        <f t="shared" si="19"/>
        <v>Sales</v>
      </c>
      <c r="F393">
        <v>112034</v>
      </c>
      <c r="G393">
        <v>112034</v>
      </c>
      <c r="H393" t="s">
        <v>15392</v>
      </c>
      <c r="I393" s="1">
        <v>46118</v>
      </c>
      <c r="J393">
        <v>4.9000000000000004</v>
      </c>
      <c r="K393" t="str">
        <f t="shared" si="20"/>
        <v>Excellent</v>
      </c>
    </row>
    <row r="394" spans="1:11" x14ac:dyDescent="0.3">
      <c r="A394" t="s">
        <v>15393</v>
      </c>
      <c r="B394" t="s">
        <v>15394</v>
      </c>
      <c r="C394" s="5" t="str">
        <f t="shared" si="18"/>
        <v>James Brown</v>
      </c>
      <c r="D394" t="s">
        <v>14423</v>
      </c>
      <c r="E394" s="5" t="str">
        <f t="shared" si="19"/>
        <v>IT</v>
      </c>
      <c r="F394">
        <v>92597</v>
      </c>
      <c r="G394">
        <v>92597</v>
      </c>
      <c r="H394" t="s">
        <v>3954</v>
      </c>
      <c r="I394" s="1">
        <v>45782</v>
      </c>
      <c r="J394">
        <v>2.5</v>
      </c>
      <c r="K394" t="str">
        <f t="shared" si="20"/>
        <v>Satisfactory</v>
      </c>
    </row>
    <row r="395" spans="1:11" x14ac:dyDescent="0.3">
      <c r="A395" t="s">
        <v>15395</v>
      </c>
      <c r="B395" t="s">
        <v>15396</v>
      </c>
      <c r="C395" s="5" t="str">
        <f t="shared" si="18"/>
        <v>Steven Koch</v>
      </c>
      <c r="D395" t="s">
        <v>14433</v>
      </c>
      <c r="E395" s="5" t="str">
        <f t="shared" si="19"/>
        <v>Operations</v>
      </c>
      <c r="F395">
        <v>30019</v>
      </c>
      <c r="G395">
        <v>30019</v>
      </c>
      <c r="H395" t="s">
        <v>15005</v>
      </c>
      <c r="I395" s="1">
        <v>45429</v>
      </c>
      <c r="J395">
        <v>1.9</v>
      </c>
      <c r="K395" t="str">
        <f t="shared" si="20"/>
        <v>Needs Improvement</v>
      </c>
    </row>
    <row r="396" spans="1:11" x14ac:dyDescent="0.3">
      <c r="A396" t="s">
        <v>15397</v>
      </c>
      <c r="B396" t="s">
        <v>15398</v>
      </c>
      <c r="C396" s="5" t="str">
        <f t="shared" si="18"/>
        <v>Mrs. Tina Lee Dvm</v>
      </c>
      <c r="D396" t="s">
        <v>14423</v>
      </c>
      <c r="E396" s="5" t="str">
        <f t="shared" si="19"/>
        <v>IT</v>
      </c>
      <c r="F396">
        <v>129864</v>
      </c>
      <c r="G396">
        <v>129864</v>
      </c>
      <c r="H396" t="s">
        <v>7416</v>
      </c>
      <c r="I396" s="1">
        <v>45416</v>
      </c>
      <c r="J396">
        <v>2.1</v>
      </c>
      <c r="K396" t="str">
        <f t="shared" si="20"/>
        <v>Needs Improvement</v>
      </c>
    </row>
    <row r="397" spans="1:11" x14ac:dyDescent="0.3">
      <c r="A397" t="s">
        <v>15399</v>
      </c>
      <c r="B397" t="s">
        <v>15400</v>
      </c>
      <c r="C397" s="5" t="str">
        <f t="shared" si="18"/>
        <v>Russell Woods</v>
      </c>
      <c r="D397" t="s">
        <v>14420</v>
      </c>
      <c r="E397" s="5" t="str">
        <f t="shared" si="19"/>
        <v>HR</v>
      </c>
      <c r="F397">
        <v>146122</v>
      </c>
      <c r="G397">
        <v>146122</v>
      </c>
      <c r="H397" t="s">
        <v>15401</v>
      </c>
      <c r="I397" s="1">
        <v>45489</v>
      </c>
      <c r="J397">
        <v>2.8</v>
      </c>
      <c r="K397" t="str">
        <f t="shared" si="20"/>
        <v>Satisfactory</v>
      </c>
    </row>
    <row r="398" spans="1:11" x14ac:dyDescent="0.3">
      <c r="A398" t="s">
        <v>15402</v>
      </c>
      <c r="B398" t="s">
        <v>15403</v>
      </c>
      <c r="C398" s="5" t="str">
        <f t="shared" si="18"/>
        <v>Jamie Johnson</v>
      </c>
      <c r="D398" t="s">
        <v>14415</v>
      </c>
      <c r="E398" s="5" t="str">
        <f t="shared" si="19"/>
        <v>Sales</v>
      </c>
      <c r="F398">
        <v>145090</v>
      </c>
      <c r="G398">
        <v>145090</v>
      </c>
      <c r="H398" t="s">
        <v>3673</v>
      </c>
      <c r="I398" s="1">
        <v>45298</v>
      </c>
      <c r="J398">
        <v>4.0999999999999996</v>
      </c>
      <c r="K398" t="str">
        <f t="shared" si="20"/>
        <v>Excellent</v>
      </c>
    </row>
    <row r="399" spans="1:11" x14ac:dyDescent="0.3">
      <c r="A399" t="s">
        <v>15404</v>
      </c>
      <c r="B399" t="s">
        <v>15405</v>
      </c>
      <c r="C399" s="5" t="str">
        <f t="shared" si="18"/>
        <v>John Jackson</v>
      </c>
      <c r="D399" t="s">
        <v>14406</v>
      </c>
      <c r="E399" s="5" t="str">
        <f t="shared" si="19"/>
        <v>Finance</v>
      </c>
      <c r="F399">
        <v>114868</v>
      </c>
      <c r="G399">
        <v>114868</v>
      </c>
      <c r="H399" t="s">
        <v>14523</v>
      </c>
      <c r="I399" s="1">
        <v>46092</v>
      </c>
      <c r="J399">
        <v>1.7</v>
      </c>
      <c r="K399" t="str">
        <f t="shared" si="20"/>
        <v>Needs Improvement</v>
      </c>
    </row>
    <row r="400" spans="1:11" x14ac:dyDescent="0.3">
      <c r="A400" t="s">
        <v>15406</v>
      </c>
      <c r="B400" t="s">
        <v>15407</v>
      </c>
      <c r="C400" s="5" t="str">
        <f t="shared" si="18"/>
        <v>Jessica Wu</v>
      </c>
      <c r="D400" t="s">
        <v>14433</v>
      </c>
      <c r="E400" s="5" t="str">
        <f t="shared" si="19"/>
        <v>Operations</v>
      </c>
      <c r="F400">
        <v>134547</v>
      </c>
      <c r="G400">
        <v>134547</v>
      </c>
      <c r="H400" t="s">
        <v>15408</v>
      </c>
      <c r="I400" s="1">
        <v>46124</v>
      </c>
      <c r="J400">
        <v>3.6</v>
      </c>
      <c r="K400" t="str">
        <f t="shared" si="20"/>
        <v>Satisfactory</v>
      </c>
    </row>
    <row r="401" spans="1:11" x14ac:dyDescent="0.3">
      <c r="A401" t="s">
        <v>15409</v>
      </c>
      <c r="B401" t="s">
        <v>15410</v>
      </c>
      <c r="C401" s="5" t="str">
        <f t="shared" si="18"/>
        <v>Danielle Anderson</v>
      </c>
      <c r="D401" t="s">
        <v>14423</v>
      </c>
      <c r="E401" s="5" t="str">
        <f t="shared" si="19"/>
        <v>IT</v>
      </c>
      <c r="F401">
        <v>74804</v>
      </c>
      <c r="G401">
        <v>74804</v>
      </c>
      <c r="H401" t="s">
        <v>3332</v>
      </c>
      <c r="I401" s="1">
        <v>45477</v>
      </c>
      <c r="J401">
        <v>3.3</v>
      </c>
      <c r="K401" t="str">
        <f t="shared" si="20"/>
        <v>Satisfactory</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topLeftCell="A2" workbookViewId="0">
      <selection activeCell="B12" sqref="A2:E101"/>
    </sheetView>
  </sheetViews>
  <sheetFormatPr defaultRowHeight="14.4" x14ac:dyDescent="0.3"/>
  <cols>
    <col min="1" max="1" width="12.5546875" customWidth="1"/>
    <col min="2" max="2" width="29.6640625" bestFit="1" customWidth="1"/>
    <col min="3" max="3" width="9.6640625" customWidth="1"/>
    <col min="4" max="4" width="17" customWidth="1"/>
  </cols>
  <sheetData>
    <row r="1" spans="1:5" x14ac:dyDescent="0.3">
      <c r="A1" t="s">
        <v>12031</v>
      </c>
      <c r="B1" t="s">
        <v>15411</v>
      </c>
      <c r="C1" t="s">
        <v>13355</v>
      </c>
      <c r="D1" t="s">
        <v>15412</v>
      </c>
      <c r="E1" t="s">
        <v>15413</v>
      </c>
    </row>
    <row r="2" spans="1:5" x14ac:dyDescent="0.3">
      <c r="A2" t="s">
        <v>12844</v>
      </c>
      <c r="B2" t="s">
        <v>15414</v>
      </c>
      <c r="C2" t="s">
        <v>15415</v>
      </c>
      <c r="D2">
        <v>33</v>
      </c>
      <c r="E2">
        <v>2.4</v>
      </c>
    </row>
    <row r="3" spans="1:5" x14ac:dyDescent="0.3">
      <c r="A3" t="s">
        <v>12171</v>
      </c>
      <c r="B3" t="s">
        <v>15416</v>
      </c>
      <c r="C3" t="s">
        <v>15417</v>
      </c>
      <c r="D3">
        <v>32</v>
      </c>
      <c r="E3">
        <v>2.5</v>
      </c>
    </row>
    <row r="4" spans="1:5" x14ac:dyDescent="0.3">
      <c r="A4" t="s">
        <v>12156</v>
      </c>
      <c r="B4" t="s">
        <v>15418</v>
      </c>
      <c r="C4" t="s">
        <v>15419</v>
      </c>
      <c r="D4">
        <v>24</v>
      </c>
      <c r="E4">
        <v>3.7</v>
      </c>
    </row>
    <row r="5" spans="1:5" x14ac:dyDescent="0.3">
      <c r="A5" t="s">
        <v>12150</v>
      </c>
      <c r="B5" t="s">
        <v>15420</v>
      </c>
      <c r="C5" t="s">
        <v>15419</v>
      </c>
      <c r="D5">
        <v>3</v>
      </c>
      <c r="E5">
        <v>1.9</v>
      </c>
    </row>
    <row r="6" spans="1:5" x14ac:dyDescent="0.3">
      <c r="A6" t="s">
        <v>12233</v>
      </c>
      <c r="B6" t="s">
        <v>15421</v>
      </c>
      <c r="C6" t="s">
        <v>15419</v>
      </c>
      <c r="D6">
        <v>40</v>
      </c>
      <c r="E6">
        <v>3.5</v>
      </c>
    </row>
    <row r="7" spans="1:5" x14ac:dyDescent="0.3">
      <c r="A7" t="s">
        <v>12439</v>
      </c>
      <c r="B7" t="s">
        <v>15422</v>
      </c>
      <c r="C7" t="s">
        <v>15423</v>
      </c>
      <c r="D7">
        <v>39</v>
      </c>
      <c r="E7">
        <v>2</v>
      </c>
    </row>
    <row r="8" spans="1:5" x14ac:dyDescent="0.3">
      <c r="A8" t="s">
        <v>12424</v>
      </c>
      <c r="B8" t="s">
        <v>15424</v>
      </c>
      <c r="C8" t="s">
        <v>15415</v>
      </c>
      <c r="D8">
        <v>26</v>
      </c>
      <c r="E8">
        <v>3.5</v>
      </c>
    </row>
    <row r="9" spans="1:5" x14ac:dyDescent="0.3">
      <c r="A9" t="s">
        <v>12516</v>
      </c>
      <c r="B9" t="s">
        <v>15425</v>
      </c>
      <c r="C9" t="s">
        <v>15419</v>
      </c>
      <c r="D9">
        <v>18</v>
      </c>
      <c r="E9">
        <v>2.6</v>
      </c>
    </row>
    <row r="10" spans="1:5" x14ac:dyDescent="0.3">
      <c r="A10" t="s">
        <v>12103</v>
      </c>
      <c r="B10" t="s">
        <v>15426</v>
      </c>
      <c r="C10" t="s">
        <v>15419</v>
      </c>
      <c r="D10">
        <v>13</v>
      </c>
      <c r="E10">
        <v>1.7</v>
      </c>
    </row>
    <row r="11" spans="1:5" x14ac:dyDescent="0.3">
      <c r="A11" t="s">
        <v>12039</v>
      </c>
      <c r="B11" t="s">
        <v>15427</v>
      </c>
      <c r="C11" t="s">
        <v>15428</v>
      </c>
      <c r="D11">
        <v>40</v>
      </c>
      <c r="E11">
        <v>2</v>
      </c>
    </row>
    <row r="12" spans="1:5" x14ac:dyDescent="0.3">
      <c r="A12" t="s">
        <v>12756</v>
      </c>
      <c r="B12" t="s">
        <v>15429</v>
      </c>
      <c r="C12" t="s">
        <v>15428</v>
      </c>
      <c r="D12">
        <v>24</v>
      </c>
      <c r="E12">
        <v>2</v>
      </c>
    </row>
    <row r="13" spans="1:5" x14ac:dyDescent="0.3">
      <c r="A13" t="s">
        <v>12596</v>
      </c>
      <c r="B13" t="s">
        <v>15430</v>
      </c>
      <c r="C13" t="s">
        <v>15419</v>
      </c>
      <c r="D13">
        <v>34</v>
      </c>
      <c r="E13">
        <v>4.5</v>
      </c>
    </row>
    <row r="14" spans="1:5" x14ac:dyDescent="0.3">
      <c r="A14" t="s">
        <v>12057</v>
      </c>
      <c r="B14" t="s">
        <v>15431</v>
      </c>
      <c r="C14" t="s">
        <v>15419</v>
      </c>
      <c r="D14">
        <v>35</v>
      </c>
      <c r="E14">
        <v>4.5</v>
      </c>
    </row>
    <row r="15" spans="1:5" x14ac:dyDescent="0.3">
      <c r="A15" t="s">
        <v>12307</v>
      </c>
      <c r="B15" t="s">
        <v>15432</v>
      </c>
      <c r="C15" t="s">
        <v>15417</v>
      </c>
      <c r="D15">
        <v>3</v>
      </c>
      <c r="E15">
        <v>1.3</v>
      </c>
    </row>
    <row r="16" spans="1:5" x14ac:dyDescent="0.3">
      <c r="A16" t="s">
        <v>12257</v>
      </c>
      <c r="B16" t="s">
        <v>15433</v>
      </c>
      <c r="C16" t="s">
        <v>15423</v>
      </c>
      <c r="D16">
        <v>32</v>
      </c>
      <c r="E16">
        <v>2.5</v>
      </c>
    </row>
    <row r="17" spans="1:5" x14ac:dyDescent="0.3">
      <c r="A17" t="s">
        <v>12275</v>
      </c>
      <c r="B17" t="s">
        <v>15434</v>
      </c>
      <c r="C17" t="s">
        <v>15423</v>
      </c>
      <c r="D17">
        <v>13</v>
      </c>
      <c r="E17">
        <v>4.3</v>
      </c>
    </row>
    <row r="18" spans="1:5" x14ac:dyDescent="0.3">
      <c r="A18" t="s">
        <v>12442</v>
      </c>
      <c r="B18" t="s">
        <v>15435</v>
      </c>
      <c r="C18" t="s">
        <v>15428</v>
      </c>
      <c r="D18">
        <v>20</v>
      </c>
      <c r="E18">
        <v>4.4000000000000004</v>
      </c>
    </row>
    <row r="19" spans="1:5" x14ac:dyDescent="0.3">
      <c r="A19" t="s">
        <v>12343</v>
      </c>
      <c r="B19" t="s">
        <v>15436</v>
      </c>
      <c r="C19" t="s">
        <v>15423</v>
      </c>
      <c r="D19">
        <v>37</v>
      </c>
      <c r="E19">
        <v>2.2999999999999998</v>
      </c>
    </row>
    <row r="20" spans="1:5" x14ac:dyDescent="0.3">
      <c r="A20" t="s">
        <v>12094</v>
      </c>
      <c r="B20" t="s">
        <v>15437</v>
      </c>
      <c r="C20" t="s">
        <v>15417</v>
      </c>
      <c r="D20">
        <v>36</v>
      </c>
      <c r="E20">
        <v>2.8</v>
      </c>
    </row>
    <row r="21" spans="1:5" x14ac:dyDescent="0.3">
      <c r="A21" t="s">
        <v>12147</v>
      </c>
      <c r="B21" t="s">
        <v>15438</v>
      </c>
      <c r="C21" t="s">
        <v>15419</v>
      </c>
      <c r="D21">
        <v>36</v>
      </c>
      <c r="E21">
        <v>1.9</v>
      </c>
    </row>
    <row r="22" spans="1:5" x14ac:dyDescent="0.3">
      <c r="A22" t="s">
        <v>12310</v>
      </c>
      <c r="B22" t="s">
        <v>15439</v>
      </c>
      <c r="C22" t="s">
        <v>15419</v>
      </c>
      <c r="D22">
        <v>17</v>
      </c>
      <c r="E22">
        <v>1.1000000000000001</v>
      </c>
    </row>
    <row r="23" spans="1:5" x14ac:dyDescent="0.3">
      <c r="A23" t="s">
        <v>12129</v>
      </c>
      <c r="B23" t="s">
        <v>15440</v>
      </c>
      <c r="C23" t="s">
        <v>15423</v>
      </c>
      <c r="D23">
        <v>32</v>
      </c>
      <c r="E23">
        <v>4.5999999999999996</v>
      </c>
    </row>
    <row r="24" spans="1:5" x14ac:dyDescent="0.3">
      <c r="A24" t="s">
        <v>12464</v>
      </c>
      <c r="B24" t="s">
        <v>15441</v>
      </c>
      <c r="C24" t="s">
        <v>15417</v>
      </c>
      <c r="D24">
        <v>38</v>
      </c>
      <c r="E24">
        <v>2.2999999999999998</v>
      </c>
    </row>
    <row r="25" spans="1:5" x14ac:dyDescent="0.3">
      <c r="A25" t="s">
        <v>12123</v>
      </c>
      <c r="B25" t="s">
        <v>15442</v>
      </c>
      <c r="C25" t="s">
        <v>15419</v>
      </c>
      <c r="D25">
        <v>14</v>
      </c>
      <c r="E25">
        <v>4.2</v>
      </c>
    </row>
    <row r="26" spans="1:5" x14ac:dyDescent="0.3">
      <c r="A26" t="s">
        <v>12509</v>
      </c>
      <c r="B26" t="s">
        <v>15443</v>
      </c>
      <c r="C26" t="s">
        <v>15428</v>
      </c>
      <c r="D26">
        <v>12</v>
      </c>
      <c r="E26">
        <v>3.5</v>
      </c>
    </row>
    <row r="27" spans="1:5" x14ac:dyDescent="0.3">
      <c r="A27" t="s">
        <v>12313</v>
      </c>
      <c r="B27" t="s">
        <v>15444</v>
      </c>
      <c r="C27" t="s">
        <v>15419</v>
      </c>
      <c r="D27">
        <v>37</v>
      </c>
      <c r="E27">
        <v>4.0999999999999996</v>
      </c>
    </row>
    <row r="28" spans="1:5" x14ac:dyDescent="0.3">
      <c r="A28" t="s">
        <v>12236</v>
      </c>
      <c r="B28" t="s">
        <v>15445</v>
      </c>
      <c r="C28" t="s">
        <v>15419</v>
      </c>
      <c r="D28">
        <v>30</v>
      </c>
      <c r="E28">
        <v>3.1</v>
      </c>
    </row>
    <row r="29" spans="1:5" x14ac:dyDescent="0.3">
      <c r="A29" t="s">
        <v>12200</v>
      </c>
      <c r="B29" t="s">
        <v>15446</v>
      </c>
      <c r="C29" t="s">
        <v>15415</v>
      </c>
      <c r="D29">
        <v>38</v>
      </c>
      <c r="E29">
        <v>3.5</v>
      </c>
    </row>
    <row r="30" spans="1:5" x14ac:dyDescent="0.3">
      <c r="A30" t="s">
        <v>12498</v>
      </c>
      <c r="B30" t="s">
        <v>15447</v>
      </c>
      <c r="C30" t="s">
        <v>15428</v>
      </c>
      <c r="D30">
        <v>37</v>
      </c>
      <c r="E30">
        <v>3.8</v>
      </c>
    </row>
    <row r="31" spans="1:5" x14ac:dyDescent="0.3">
      <c r="A31" t="s">
        <v>12251</v>
      </c>
      <c r="B31" t="s">
        <v>15448</v>
      </c>
      <c r="C31" t="s">
        <v>15415</v>
      </c>
      <c r="D31">
        <v>15</v>
      </c>
      <c r="E31">
        <v>4.5999999999999996</v>
      </c>
    </row>
    <row r="32" spans="1:5" x14ac:dyDescent="0.3">
      <c r="A32" t="s">
        <v>12054</v>
      </c>
      <c r="B32" t="s">
        <v>15449</v>
      </c>
      <c r="C32" t="s">
        <v>15419</v>
      </c>
      <c r="D32">
        <v>14</v>
      </c>
      <c r="E32">
        <v>3</v>
      </c>
    </row>
    <row r="33" spans="1:5" x14ac:dyDescent="0.3">
      <c r="A33" t="s">
        <v>12451</v>
      </c>
      <c r="B33" t="s">
        <v>15450</v>
      </c>
      <c r="C33" t="s">
        <v>15419</v>
      </c>
      <c r="D33">
        <v>31</v>
      </c>
      <c r="E33">
        <v>4.2</v>
      </c>
    </row>
    <row r="34" spans="1:5" x14ac:dyDescent="0.3">
      <c r="A34" t="s">
        <v>12111</v>
      </c>
      <c r="B34" t="s">
        <v>15451</v>
      </c>
      <c r="C34" t="s">
        <v>15428</v>
      </c>
      <c r="D34">
        <v>10</v>
      </c>
      <c r="E34">
        <v>2.4</v>
      </c>
    </row>
    <row r="35" spans="1:5" x14ac:dyDescent="0.3">
      <c r="A35" t="s">
        <v>12254</v>
      </c>
      <c r="B35" t="s">
        <v>15452</v>
      </c>
      <c r="C35" t="s">
        <v>15423</v>
      </c>
      <c r="D35">
        <v>32</v>
      </c>
      <c r="E35">
        <v>1.8</v>
      </c>
    </row>
    <row r="36" spans="1:5" x14ac:dyDescent="0.3">
      <c r="A36" t="s">
        <v>12207</v>
      </c>
      <c r="B36" t="s">
        <v>15453</v>
      </c>
      <c r="C36" t="s">
        <v>15423</v>
      </c>
      <c r="D36">
        <v>8</v>
      </c>
      <c r="E36">
        <v>2.4</v>
      </c>
    </row>
    <row r="37" spans="1:5" x14ac:dyDescent="0.3">
      <c r="A37" t="s">
        <v>12089</v>
      </c>
      <c r="B37" t="s">
        <v>15454</v>
      </c>
      <c r="C37" t="s">
        <v>15415</v>
      </c>
      <c r="D37">
        <v>10</v>
      </c>
      <c r="E37">
        <v>4.4000000000000004</v>
      </c>
    </row>
    <row r="38" spans="1:5" x14ac:dyDescent="0.3">
      <c r="A38" t="s">
        <v>12052</v>
      </c>
      <c r="B38" t="s">
        <v>15455</v>
      </c>
      <c r="C38" t="s">
        <v>15415</v>
      </c>
      <c r="D38">
        <v>13</v>
      </c>
      <c r="E38">
        <v>1.3</v>
      </c>
    </row>
    <row r="39" spans="1:5" x14ac:dyDescent="0.3">
      <c r="A39" t="s">
        <v>12043</v>
      </c>
      <c r="B39" t="s">
        <v>15456</v>
      </c>
      <c r="C39" t="s">
        <v>15415</v>
      </c>
      <c r="D39">
        <v>16</v>
      </c>
      <c r="E39">
        <v>2.5</v>
      </c>
    </row>
    <row r="40" spans="1:5" x14ac:dyDescent="0.3">
      <c r="A40" t="s">
        <v>12219</v>
      </c>
      <c r="B40" t="s">
        <v>15457</v>
      </c>
      <c r="C40" t="s">
        <v>15415</v>
      </c>
      <c r="D40">
        <v>8</v>
      </c>
      <c r="E40">
        <v>1.9</v>
      </c>
    </row>
    <row r="41" spans="1:5" x14ac:dyDescent="0.3">
      <c r="A41" t="s">
        <v>12284</v>
      </c>
      <c r="B41" t="s">
        <v>15458</v>
      </c>
      <c r="C41" t="s">
        <v>15423</v>
      </c>
      <c r="D41">
        <v>34</v>
      </c>
      <c r="E41">
        <v>1.8</v>
      </c>
    </row>
    <row r="42" spans="1:5" x14ac:dyDescent="0.3">
      <c r="A42" t="s">
        <v>12162</v>
      </c>
      <c r="B42" t="s">
        <v>15459</v>
      </c>
      <c r="C42" t="s">
        <v>15419</v>
      </c>
      <c r="D42">
        <v>4</v>
      </c>
      <c r="E42">
        <v>3.8</v>
      </c>
    </row>
    <row r="43" spans="1:5" x14ac:dyDescent="0.3">
      <c r="A43" t="s">
        <v>12272</v>
      </c>
      <c r="B43" t="s">
        <v>15460</v>
      </c>
      <c r="C43" t="s">
        <v>15417</v>
      </c>
      <c r="D43">
        <v>7</v>
      </c>
      <c r="E43">
        <v>3.3</v>
      </c>
    </row>
    <row r="44" spans="1:5" x14ac:dyDescent="0.3">
      <c r="A44" t="s">
        <v>12352</v>
      </c>
      <c r="B44" t="s">
        <v>15461</v>
      </c>
      <c r="C44" t="s">
        <v>15428</v>
      </c>
      <c r="D44">
        <v>28</v>
      </c>
      <c r="E44">
        <v>2.7</v>
      </c>
    </row>
    <row r="45" spans="1:5" x14ac:dyDescent="0.3">
      <c r="A45" t="s">
        <v>12519</v>
      </c>
      <c r="B45" t="s">
        <v>15462</v>
      </c>
      <c r="C45" t="s">
        <v>15428</v>
      </c>
      <c r="D45">
        <v>30</v>
      </c>
      <c r="E45">
        <v>1.7</v>
      </c>
    </row>
    <row r="46" spans="1:5" x14ac:dyDescent="0.3">
      <c r="A46" t="s">
        <v>12100</v>
      </c>
      <c r="B46" t="s">
        <v>15463</v>
      </c>
      <c r="C46" t="s">
        <v>15415</v>
      </c>
      <c r="D46">
        <v>37</v>
      </c>
      <c r="E46">
        <v>3.1</v>
      </c>
    </row>
    <row r="47" spans="1:5" x14ac:dyDescent="0.3">
      <c r="A47" t="s">
        <v>12117</v>
      </c>
      <c r="B47" t="s">
        <v>15464</v>
      </c>
      <c r="C47" t="s">
        <v>15423</v>
      </c>
      <c r="D47">
        <v>30</v>
      </c>
      <c r="E47">
        <v>2.9</v>
      </c>
    </row>
    <row r="48" spans="1:5" x14ac:dyDescent="0.3">
      <c r="A48" t="s">
        <v>12064</v>
      </c>
      <c r="B48" t="s">
        <v>15465</v>
      </c>
      <c r="C48" t="s">
        <v>15415</v>
      </c>
      <c r="D48">
        <v>14</v>
      </c>
      <c r="E48">
        <v>4.7</v>
      </c>
    </row>
    <row r="49" spans="1:5" x14ac:dyDescent="0.3">
      <c r="A49" t="s">
        <v>12106</v>
      </c>
      <c r="B49" t="s">
        <v>15466</v>
      </c>
      <c r="C49" t="s">
        <v>15428</v>
      </c>
      <c r="D49">
        <v>35</v>
      </c>
      <c r="E49">
        <v>1.6</v>
      </c>
    </row>
    <row r="50" spans="1:5" x14ac:dyDescent="0.3">
      <c r="A50" t="s">
        <v>12973</v>
      </c>
      <c r="B50" t="s">
        <v>15467</v>
      </c>
      <c r="C50" t="s">
        <v>15419</v>
      </c>
      <c r="D50">
        <v>32</v>
      </c>
      <c r="E50">
        <v>3.3</v>
      </c>
    </row>
    <row r="51" spans="1:5" x14ac:dyDescent="0.3">
      <c r="A51" t="s">
        <v>12080</v>
      </c>
      <c r="B51" t="s">
        <v>15468</v>
      </c>
      <c r="C51" t="s">
        <v>15417</v>
      </c>
      <c r="D51">
        <v>11</v>
      </c>
      <c r="E51">
        <v>2</v>
      </c>
    </row>
    <row r="52" spans="1:5" x14ac:dyDescent="0.3">
      <c r="A52" t="s">
        <v>12046</v>
      </c>
      <c r="B52" t="s">
        <v>15469</v>
      </c>
      <c r="C52" t="s">
        <v>15415</v>
      </c>
      <c r="D52">
        <v>38</v>
      </c>
      <c r="E52">
        <v>2.7</v>
      </c>
    </row>
    <row r="53" spans="1:5" x14ac:dyDescent="0.3">
      <c r="A53" t="s">
        <v>12178</v>
      </c>
      <c r="B53" t="s">
        <v>15470</v>
      </c>
      <c r="C53" t="s">
        <v>15428</v>
      </c>
      <c r="D53">
        <v>32</v>
      </c>
      <c r="E53">
        <v>1.4</v>
      </c>
    </row>
    <row r="54" spans="1:5" x14ac:dyDescent="0.3">
      <c r="A54" t="s">
        <v>12153</v>
      </c>
      <c r="B54" t="s">
        <v>15471</v>
      </c>
      <c r="C54" t="s">
        <v>15415</v>
      </c>
      <c r="D54">
        <v>8</v>
      </c>
      <c r="E54">
        <v>3.6</v>
      </c>
    </row>
    <row r="55" spans="1:5" x14ac:dyDescent="0.3">
      <c r="A55" t="s">
        <v>12332</v>
      </c>
      <c r="B55" t="s">
        <v>15472</v>
      </c>
      <c r="C55" t="s">
        <v>15423</v>
      </c>
      <c r="D55">
        <v>39</v>
      </c>
      <c r="E55">
        <v>2.4</v>
      </c>
    </row>
    <row r="56" spans="1:5" x14ac:dyDescent="0.3">
      <c r="A56" t="s">
        <v>12248</v>
      </c>
      <c r="B56" t="s">
        <v>15473</v>
      </c>
      <c r="C56" t="s">
        <v>15423</v>
      </c>
      <c r="D56">
        <v>12</v>
      </c>
      <c r="E56">
        <v>2.2999999999999998</v>
      </c>
    </row>
    <row r="57" spans="1:5" x14ac:dyDescent="0.3">
      <c r="A57" t="s">
        <v>12197</v>
      </c>
      <c r="B57" t="s">
        <v>15474</v>
      </c>
      <c r="C57" t="s">
        <v>15423</v>
      </c>
      <c r="D57">
        <v>26</v>
      </c>
      <c r="E57">
        <v>3.8</v>
      </c>
    </row>
    <row r="58" spans="1:5" x14ac:dyDescent="0.3">
      <c r="A58" t="s">
        <v>12083</v>
      </c>
      <c r="B58" t="s">
        <v>15475</v>
      </c>
      <c r="C58" t="s">
        <v>15417</v>
      </c>
      <c r="D58">
        <v>23</v>
      </c>
      <c r="E58">
        <v>5</v>
      </c>
    </row>
    <row r="59" spans="1:5" x14ac:dyDescent="0.3">
      <c r="A59" t="s">
        <v>12230</v>
      </c>
      <c r="B59" t="s">
        <v>15476</v>
      </c>
      <c r="C59" t="s">
        <v>15423</v>
      </c>
      <c r="D59">
        <v>35</v>
      </c>
      <c r="E59">
        <v>1.2</v>
      </c>
    </row>
    <row r="60" spans="1:5" x14ac:dyDescent="0.3">
      <c r="A60" t="s">
        <v>12470</v>
      </c>
      <c r="B60" t="s">
        <v>15477</v>
      </c>
      <c r="C60" t="s">
        <v>15428</v>
      </c>
      <c r="D60">
        <v>15</v>
      </c>
      <c r="E60">
        <v>2.2000000000000002</v>
      </c>
    </row>
    <row r="61" spans="1:5" x14ac:dyDescent="0.3">
      <c r="A61" t="s">
        <v>12298</v>
      </c>
      <c r="B61" t="s">
        <v>15478</v>
      </c>
      <c r="C61" t="s">
        <v>15428</v>
      </c>
      <c r="D61">
        <v>17</v>
      </c>
      <c r="E61">
        <v>4.0999999999999996</v>
      </c>
    </row>
    <row r="62" spans="1:5" x14ac:dyDescent="0.3">
      <c r="A62" t="s">
        <v>12182</v>
      </c>
      <c r="B62" t="s">
        <v>15479</v>
      </c>
      <c r="C62" t="s">
        <v>15417</v>
      </c>
      <c r="D62">
        <v>19</v>
      </c>
      <c r="E62">
        <v>2.4</v>
      </c>
    </row>
    <row r="63" spans="1:5" x14ac:dyDescent="0.3">
      <c r="A63" t="s">
        <v>12132</v>
      </c>
      <c r="B63" t="s">
        <v>15480</v>
      </c>
      <c r="C63" t="s">
        <v>15417</v>
      </c>
      <c r="D63">
        <v>21</v>
      </c>
      <c r="E63">
        <v>2.9</v>
      </c>
    </row>
    <row r="64" spans="1:5" x14ac:dyDescent="0.3">
      <c r="A64" t="s">
        <v>12092</v>
      </c>
      <c r="B64" t="s">
        <v>15481</v>
      </c>
      <c r="C64" t="s">
        <v>15428</v>
      </c>
      <c r="D64">
        <v>7</v>
      </c>
      <c r="E64">
        <v>2.4</v>
      </c>
    </row>
    <row r="65" spans="1:5" x14ac:dyDescent="0.3">
      <c r="A65" t="s">
        <v>12114</v>
      </c>
      <c r="B65" t="s">
        <v>15482</v>
      </c>
      <c r="C65" t="s">
        <v>15419</v>
      </c>
      <c r="D65">
        <v>36</v>
      </c>
      <c r="E65">
        <v>5</v>
      </c>
    </row>
    <row r="66" spans="1:5" x14ac:dyDescent="0.3">
      <c r="A66" t="s">
        <v>12142</v>
      </c>
      <c r="B66" t="s">
        <v>15483</v>
      </c>
      <c r="C66" t="s">
        <v>15417</v>
      </c>
      <c r="D66">
        <v>7</v>
      </c>
      <c r="E66">
        <v>3.2</v>
      </c>
    </row>
    <row r="67" spans="1:5" x14ac:dyDescent="0.3">
      <c r="A67" t="s">
        <v>12159</v>
      </c>
      <c r="B67" t="s">
        <v>15484</v>
      </c>
      <c r="C67" t="s">
        <v>15423</v>
      </c>
      <c r="D67">
        <v>24</v>
      </c>
      <c r="E67">
        <v>1.3</v>
      </c>
    </row>
    <row r="68" spans="1:5" x14ac:dyDescent="0.3">
      <c r="A68" t="s">
        <v>12035</v>
      </c>
      <c r="B68" t="s">
        <v>15485</v>
      </c>
      <c r="C68" t="s">
        <v>15428</v>
      </c>
      <c r="D68">
        <v>3</v>
      </c>
      <c r="E68">
        <v>2.8</v>
      </c>
    </row>
    <row r="69" spans="1:5" x14ac:dyDescent="0.3">
      <c r="A69" t="s">
        <v>12074</v>
      </c>
      <c r="B69" t="s">
        <v>15486</v>
      </c>
      <c r="C69" t="s">
        <v>15428</v>
      </c>
      <c r="D69">
        <v>30</v>
      </c>
      <c r="E69">
        <v>2.8</v>
      </c>
    </row>
    <row r="70" spans="1:5" x14ac:dyDescent="0.3">
      <c r="A70" t="s">
        <v>12067</v>
      </c>
      <c r="B70" t="s">
        <v>15487</v>
      </c>
      <c r="C70" t="s">
        <v>15415</v>
      </c>
      <c r="D70">
        <v>15</v>
      </c>
      <c r="E70">
        <v>4.3</v>
      </c>
    </row>
    <row r="71" spans="1:5" x14ac:dyDescent="0.3">
      <c r="A71" t="s">
        <v>12185</v>
      </c>
      <c r="B71" t="s">
        <v>15488</v>
      </c>
      <c r="C71" t="s">
        <v>15428</v>
      </c>
      <c r="D71">
        <v>16</v>
      </c>
      <c r="E71">
        <v>1.4</v>
      </c>
    </row>
    <row r="72" spans="1:5" x14ac:dyDescent="0.3">
      <c r="A72" t="s">
        <v>12120</v>
      </c>
      <c r="B72" t="s">
        <v>15489</v>
      </c>
      <c r="C72" t="s">
        <v>15415</v>
      </c>
      <c r="D72">
        <v>22</v>
      </c>
      <c r="E72">
        <v>2.2999999999999998</v>
      </c>
    </row>
    <row r="73" spans="1:5" x14ac:dyDescent="0.3">
      <c r="A73" t="s">
        <v>12215</v>
      </c>
      <c r="B73" t="s">
        <v>15490</v>
      </c>
      <c r="C73" t="s">
        <v>15423</v>
      </c>
      <c r="D73">
        <v>15</v>
      </c>
      <c r="E73">
        <v>1.8</v>
      </c>
    </row>
    <row r="74" spans="1:5" x14ac:dyDescent="0.3">
      <c r="A74" t="s">
        <v>12415</v>
      </c>
      <c r="B74" t="s">
        <v>15491</v>
      </c>
      <c r="C74" t="s">
        <v>15419</v>
      </c>
      <c r="D74">
        <v>13</v>
      </c>
      <c r="E74">
        <v>2.4</v>
      </c>
    </row>
    <row r="75" spans="1:5" x14ac:dyDescent="0.3">
      <c r="A75" t="s">
        <v>12070</v>
      </c>
      <c r="B75" t="s">
        <v>15492</v>
      </c>
      <c r="C75" t="s">
        <v>15428</v>
      </c>
      <c r="D75">
        <v>17</v>
      </c>
      <c r="E75">
        <v>4.8</v>
      </c>
    </row>
    <row r="76" spans="1:5" x14ac:dyDescent="0.3">
      <c r="A76" t="s">
        <v>12189</v>
      </c>
      <c r="B76" t="s">
        <v>15493</v>
      </c>
      <c r="C76" t="s">
        <v>15417</v>
      </c>
      <c r="D76">
        <v>18</v>
      </c>
      <c r="E76">
        <v>3.8</v>
      </c>
    </row>
    <row r="77" spans="1:5" x14ac:dyDescent="0.3">
      <c r="A77" t="s">
        <v>12225</v>
      </c>
      <c r="B77" t="s">
        <v>15494</v>
      </c>
      <c r="C77" t="s">
        <v>15417</v>
      </c>
      <c r="D77">
        <v>8</v>
      </c>
      <c r="E77">
        <v>1.1000000000000001</v>
      </c>
    </row>
    <row r="78" spans="1:5" x14ac:dyDescent="0.3">
      <c r="A78" t="s">
        <v>12135</v>
      </c>
      <c r="B78" t="s">
        <v>15495</v>
      </c>
      <c r="C78" t="s">
        <v>15417</v>
      </c>
      <c r="D78">
        <v>24</v>
      </c>
      <c r="E78">
        <v>4.8</v>
      </c>
    </row>
    <row r="79" spans="1:5" x14ac:dyDescent="0.3">
      <c r="A79" t="s">
        <v>12194</v>
      </c>
      <c r="B79" t="s">
        <v>15496</v>
      </c>
      <c r="C79" t="s">
        <v>15415</v>
      </c>
      <c r="D79">
        <v>31</v>
      </c>
      <c r="E79">
        <v>2.2999999999999998</v>
      </c>
    </row>
    <row r="80" spans="1:5" x14ac:dyDescent="0.3">
      <c r="A80" t="s">
        <v>12663</v>
      </c>
      <c r="B80" t="s">
        <v>15497</v>
      </c>
      <c r="C80" t="s">
        <v>15423</v>
      </c>
      <c r="D80">
        <v>7</v>
      </c>
      <c r="E80">
        <v>2.2000000000000002</v>
      </c>
    </row>
    <row r="81" spans="1:5" x14ac:dyDescent="0.3">
      <c r="A81" t="s">
        <v>12210</v>
      </c>
      <c r="B81" t="s">
        <v>15498</v>
      </c>
      <c r="C81" t="s">
        <v>15423</v>
      </c>
      <c r="D81">
        <v>25</v>
      </c>
      <c r="E81">
        <v>4.4000000000000004</v>
      </c>
    </row>
    <row r="82" spans="1:5" x14ac:dyDescent="0.3">
      <c r="A82" t="s">
        <v>12743</v>
      </c>
      <c r="B82" t="s">
        <v>15499</v>
      </c>
      <c r="C82" t="s">
        <v>15415</v>
      </c>
      <c r="D82">
        <v>33</v>
      </c>
      <c r="E82">
        <v>1.2</v>
      </c>
    </row>
    <row r="83" spans="1:5" x14ac:dyDescent="0.3">
      <c r="A83" t="s">
        <v>12086</v>
      </c>
      <c r="B83" t="s">
        <v>15500</v>
      </c>
      <c r="C83" t="s">
        <v>15428</v>
      </c>
      <c r="D83">
        <v>33</v>
      </c>
      <c r="E83">
        <v>1</v>
      </c>
    </row>
    <row r="84" spans="1:5" x14ac:dyDescent="0.3">
      <c r="A84" t="s">
        <v>12293</v>
      </c>
      <c r="B84" t="s">
        <v>15501</v>
      </c>
      <c r="C84" t="s">
        <v>15415</v>
      </c>
      <c r="D84">
        <v>37</v>
      </c>
      <c r="E84">
        <v>3.6</v>
      </c>
    </row>
    <row r="85" spans="1:5" x14ac:dyDescent="0.3">
      <c r="A85" t="s">
        <v>12222</v>
      </c>
      <c r="B85" t="s">
        <v>15502</v>
      </c>
      <c r="C85" t="s">
        <v>15417</v>
      </c>
      <c r="D85">
        <v>26</v>
      </c>
      <c r="E85">
        <v>3.2</v>
      </c>
    </row>
    <row r="86" spans="1:5" x14ac:dyDescent="0.3">
      <c r="A86" t="s">
        <v>12475</v>
      </c>
      <c r="B86" t="s">
        <v>15481</v>
      </c>
      <c r="C86" t="s">
        <v>15417</v>
      </c>
      <c r="D86">
        <v>5</v>
      </c>
      <c r="E86">
        <v>1.3</v>
      </c>
    </row>
    <row r="87" spans="1:5" x14ac:dyDescent="0.3">
      <c r="A87" t="s">
        <v>12478</v>
      </c>
      <c r="B87" t="s">
        <v>15503</v>
      </c>
      <c r="C87" t="s">
        <v>15419</v>
      </c>
      <c r="D87">
        <v>16</v>
      </c>
      <c r="E87">
        <v>2.2999999999999998</v>
      </c>
    </row>
    <row r="88" spans="1:5" x14ac:dyDescent="0.3">
      <c r="A88" t="s">
        <v>12174</v>
      </c>
      <c r="B88" t="s">
        <v>15504</v>
      </c>
      <c r="C88" t="s">
        <v>15419</v>
      </c>
      <c r="D88">
        <v>27</v>
      </c>
      <c r="E88">
        <v>4.2</v>
      </c>
    </row>
    <row r="89" spans="1:5" x14ac:dyDescent="0.3">
      <c r="A89" t="s">
        <v>12097</v>
      </c>
      <c r="B89" t="s">
        <v>15505</v>
      </c>
      <c r="C89" t="s">
        <v>15417</v>
      </c>
      <c r="D89">
        <v>28</v>
      </c>
      <c r="E89">
        <v>4.5</v>
      </c>
    </row>
    <row r="90" spans="1:5" x14ac:dyDescent="0.3">
      <c r="A90" t="s">
        <v>12138</v>
      </c>
      <c r="B90" t="s">
        <v>15506</v>
      </c>
      <c r="C90" t="s">
        <v>15423</v>
      </c>
      <c r="D90">
        <v>35</v>
      </c>
      <c r="E90">
        <v>3.1</v>
      </c>
    </row>
    <row r="91" spans="1:5" x14ac:dyDescent="0.3">
      <c r="A91" t="s">
        <v>12049</v>
      </c>
      <c r="B91" t="s">
        <v>15507</v>
      </c>
      <c r="C91" t="s">
        <v>15417</v>
      </c>
      <c r="D91">
        <v>30</v>
      </c>
      <c r="E91">
        <v>3</v>
      </c>
    </row>
    <row r="92" spans="1:5" x14ac:dyDescent="0.3">
      <c r="A92" t="s">
        <v>12410</v>
      </c>
      <c r="B92" t="s">
        <v>15508</v>
      </c>
      <c r="C92" t="s">
        <v>15417</v>
      </c>
      <c r="D92">
        <v>29</v>
      </c>
      <c r="E92">
        <v>3.5</v>
      </c>
    </row>
    <row r="93" spans="1:5" x14ac:dyDescent="0.3">
      <c r="A93" t="s">
        <v>12243</v>
      </c>
      <c r="B93" t="s">
        <v>15509</v>
      </c>
      <c r="C93" t="s">
        <v>15419</v>
      </c>
      <c r="D93">
        <v>22</v>
      </c>
      <c r="E93">
        <v>3.9</v>
      </c>
    </row>
    <row r="94" spans="1:5" x14ac:dyDescent="0.3">
      <c r="A94" t="s">
        <v>12421</v>
      </c>
      <c r="B94" t="s">
        <v>15510</v>
      </c>
      <c r="C94" t="s">
        <v>15423</v>
      </c>
      <c r="D94">
        <v>35</v>
      </c>
      <c r="E94">
        <v>4.5</v>
      </c>
    </row>
    <row r="95" spans="1:5" x14ac:dyDescent="0.3">
      <c r="A95" t="s">
        <v>12711</v>
      </c>
      <c r="B95" t="s">
        <v>15511</v>
      </c>
      <c r="C95" t="s">
        <v>15428</v>
      </c>
      <c r="D95">
        <v>28</v>
      </c>
      <c r="E95">
        <v>4.7</v>
      </c>
    </row>
    <row r="96" spans="1:5" x14ac:dyDescent="0.3">
      <c r="A96" t="s">
        <v>12483</v>
      </c>
      <c r="B96" t="s">
        <v>15512</v>
      </c>
      <c r="C96" t="s">
        <v>15417</v>
      </c>
      <c r="D96">
        <v>11</v>
      </c>
      <c r="E96">
        <v>4.0999999999999996</v>
      </c>
    </row>
    <row r="97" spans="1:5" x14ac:dyDescent="0.3">
      <c r="A97" t="s">
        <v>12239</v>
      </c>
      <c r="B97" t="s">
        <v>15513</v>
      </c>
      <c r="C97" t="s">
        <v>15415</v>
      </c>
      <c r="D97">
        <v>15</v>
      </c>
      <c r="E97">
        <v>3.3</v>
      </c>
    </row>
    <row r="98" spans="1:5" x14ac:dyDescent="0.3">
      <c r="A98" t="s">
        <v>12361</v>
      </c>
      <c r="B98" t="s">
        <v>15514</v>
      </c>
      <c r="C98" t="s">
        <v>15428</v>
      </c>
      <c r="D98">
        <v>27</v>
      </c>
      <c r="E98">
        <v>4.3</v>
      </c>
    </row>
    <row r="99" spans="1:5" x14ac:dyDescent="0.3">
      <c r="A99" t="s">
        <v>12500</v>
      </c>
      <c r="B99" t="s">
        <v>15515</v>
      </c>
      <c r="C99" t="s">
        <v>15428</v>
      </c>
      <c r="D99">
        <v>20</v>
      </c>
      <c r="E99">
        <v>1.6</v>
      </c>
    </row>
    <row r="100" spans="1:5" x14ac:dyDescent="0.3">
      <c r="A100" t="s">
        <v>12061</v>
      </c>
      <c r="B100" t="s">
        <v>15516</v>
      </c>
      <c r="C100" t="s">
        <v>15423</v>
      </c>
      <c r="D100">
        <v>21</v>
      </c>
      <c r="E100">
        <v>1.6</v>
      </c>
    </row>
    <row r="101" spans="1:5" x14ac:dyDescent="0.3">
      <c r="A101" t="s">
        <v>12077</v>
      </c>
      <c r="B101" t="s">
        <v>15517</v>
      </c>
      <c r="C101" t="s">
        <v>15423</v>
      </c>
      <c r="D101">
        <v>11</v>
      </c>
      <c r="E101">
        <v>4</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1"/>
  <sheetViews>
    <sheetView topLeftCell="A2" workbookViewId="0">
      <selection activeCell="D8" sqref="A2:F2001"/>
    </sheetView>
  </sheetViews>
  <sheetFormatPr defaultRowHeight="14.4" x14ac:dyDescent="0.3"/>
  <cols>
    <col min="1" max="1" width="13.77734375" customWidth="1"/>
    <col min="3" max="3" width="15.88671875" customWidth="1"/>
    <col min="4" max="4" width="15.6640625" style="1" customWidth="1"/>
    <col min="5" max="5" width="16.109375" style="3" bestFit="1" customWidth="1"/>
    <col min="6" max="6" width="16.33203125" style="5" bestFit="1" customWidth="1"/>
    <col min="9" max="9" width="22.109375" bestFit="1" customWidth="1"/>
  </cols>
  <sheetData>
    <row r="1" spans="1:10" x14ac:dyDescent="0.3">
      <c r="A1" t="s">
        <v>15518</v>
      </c>
      <c r="B1" t="s">
        <v>15519</v>
      </c>
      <c r="C1" t="s">
        <v>15520</v>
      </c>
      <c r="D1" s="1" t="s">
        <v>19210</v>
      </c>
      <c r="E1" s="3" t="s">
        <v>15521</v>
      </c>
      <c r="F1" s="5" t="s">
        <v>15522</v>
      </c>
      <c r="I1" s="6" t="s">
        <v>19220</v>
      </c>
      <c r="J1" s="3">
        <f>MAX(E2:E2001)</f>
        <v>9992.2199999999993</v>
      </c>
    </row>
    <row r="2" spans="1:10" x14ac:dyDescent="0.3">
      <c r="A2" t="s">
        <v>15523</v>
      </c>
      <c r="B2" t="s">
        <v>15524</v>
      </c>
      <c r="C2" t="s">
        <v>15525</v>
      </c>
      <c r="D2" s="1">
        <v>45920</v>
      </c>
      <c r="E2" s="3">
        <v>8312.1299999999992</v>
      </c>
      <c r="F2" s="5" t="s">
        <v>15526</v>
      </c>
      <c r="I2" s="6" t="s">
        <v>19221</v>
      </c>
      <c r="J2" s="3">
        <f>MIN(E2:E2001)</f>
        <v>100.77</v>
      </c>
    </row>
    <row r="3" spans="1:10" x14ac:dyDescent="0.3">
      <c r="A3" t="s">
        <v>15527</v>
      </c>
      <c r="B3" t="s">
        <v>15528</v>
      </c>
      <c r="C3" t="s">
        <v>15529</v>
      </c>
      <c r="D3" s="1">
        <v>45560</v>
      </c>
      <c r="E3" s="3">
        <v>9574.3799999999992</v>
      </c>
      <c r="F3" s="5" t="s">
        <v>15530</v>
      </c>
      <c r="I3" s="6" t="s">
        <v>19226</v>
      </c>
      <c r="J3">
        <f>COUNTIF(Logistics!F:F, "Delayed")</f>
        <v>694</v>
      </c>
    </row>
    <row r="4" spans="1:10" x14ac:dyDescent="0.3">
      <c r="A4" t="s">
        <v>15531</v>
      </c>
      <c r="B4" t="s">
        <v>15532</v>
      </c>
      <c r="C4" t="s">
        <v>15533</v>
      </c>
      <c r="D4" s="1">
        <v>45343</v>
      </c>
      <c r="E4" s="3">
        <v>4365.58</v>
      </c>
      <c r="F4" s="5" t="s">
        <v>15530</v>
      </c>
    </row>
    <row r="5" spans="1:10" x14ac:dyDescent="0.3">
      <c r="A5" t="s">
        <v>15534</v>
      </c>
      <c r="B5" t="s">
        <v>15528</v>
      </c>
      <c r="C5" t="s">
        <v>15535</v>
      </c>
      <c r="D5" s="1">
        <v>45846</v>
      </c>
      <c r="E5" s="3">
        <v>9006.67</v>
      </c>
      <c r="F5" s="5" t="s">
        <v>15536</v>
      </c>
    </row>
    <row r="6" spans="1:10" x14ac:dyDescent="0.3">
      <c r="A6" t="s">
        <v>15537</v>
      </c>
      <c r="B6" t="s">
        <v>15538</v>
      </c>
      <c r="C6" t="s">
        <v>15539</v>
      </c>
      <c r="D6" s="1">
        <v>45806</v>
      </c>
      <c r="E6" s="3">
        <v>4853.3</v>
      </c>
      <c r="F6" s="5" t="s">
        <v>15536</v>
      </c>
    </row>
    <row r="7" spans="1:10" x14ac:dyDescent="0.3">
      <c r="A7" t="s">
        <v>15540</v>
      </c>
      <c r="B7" t="s">
        <v>15524</v>
      </c>
      <c r="C7" t="s">
        <v>15541</v>
      </c>
      <c r="D7" s="1">
        <v>45433</v>
      </c>
      <c r="E7" s="3">
        <v>9317.41</v>
      </c>
      <c r="F7" s="5" t="s">
        <v>15536</v>
      </c>
    </row>
    <row r="8" spans="1:10" x14ac:dyDescent="0.3">
      <c r="A8" t="s">
        <v>15542</v>
      </c>
      <c r="B8" t="s">
        <v>15538</v>
      </c>
      <c r="C8" t="s">
        <v>15543</v>
      </c>
      <c r="D8" s="1">
        <v>46032</v>
      </c>
      <c r="E8" s="3">
        <v>5961.25</v>
      </c>
      <c r="F8" s="5" t="s">
        <v>15530</v>
      </c>
    </row>
    <row r="9" spans="1:10" x14ac:dyDescent="0.3">
      <c r="A9" t="s">
        <v>15544</v>
      </c>
      <c r="B9" t="s">
        <v>15538</v>
      </c>
      <c r="C9" t="s">
        <v>15545</v>
      </c>
      <c r="D9" s="1">
        <v>45893</v>
      </c>
      <c r="E9" s="3">
        <v>7591.38</v>
      </c>
      <c r="F9" s="5" t="s">
        <v>15530</v>
      </c>
    </row>
    <row r="10" spans="1:10" x14ac:dyDescent="0.3">
      <c r="A10" t="s">
        <v>15546</v>
      </c>
      <c r="B10" t="s">
        <v>15524</v>
      </c>
      <c r="C10" t="s">
        <v>15547</v>
      </c>
      <c r="D10" s="1">
        <v>45399</v>
      </c>
      <c r="E10" s="3">
        <v>3753.9</v>
      </c>
      <c r="F10" s="5" t="s">
        <v>15536</v>
      </c>
    </row>
    <row r="11" spans="1:10" x14ac:dyDescent="0.3">
      <c r="A11" t="s">
        <v>15548</v>
      </c>
      <c r="B11" t="s">
        <v>15532</v>
      </c>
      <c r="C11" t="s">
        <v>15549</v>
      </c>
      <c r="D11" s="1">
        <v>45928</v>
      </c>
      <c r="E11" s="3">
        <v>3558.83</v>
      </c>
      <c r="F11" s="5" t="s">
        <v>15526</v>
      </c>
    </row>
    <row r="12" spans="1:10" x14ac:dyDescent="0.3">
      <c r="A12" t="s">
        <v>15550</v>
      </c>
      <c r="B12" t="s">
        <v>15528</v>
      </c>
      <c r="C12" t="s">
        <v>15551</v>
      </c>
      <c r="D12" s="1">
        <v>45728</v>
      </c>
      <c r="E12" s="3">
        <v>878.39</v>
      </c>
      <c r="F12" s="5" t="s">
        <v>15530</v>
      </c>
    </row>
    <row r="13" spans="1:10" x14ac:dyDescent="0.3">
      <c r="A13" t="s">
        <v>15552</v>
      </c>
      <c r="B13" t="s">
        <v>15524</v>
      </c>
      <c r="C13" t="s">
        <v>15543</v>
      </c>
      <c r="D13" s="1">
        <v>46032</v>
      </c>
      <c r="E13" s="3">
        <v>6317.87</v>
      </c>
      <c r="F13" s="5" t="s">
        <v>15526</v>
      </c>
    </row>
    <row r="14" spans="1:10" x14ac:dyDescent="0.3">
      <c r="A14" t="s">
        <v>15553</v>
      </c>
      <c r="B14" t="s">
        <v>15524</v>
      </c>
      <c r="C14" t="s">
        <v>15554</v>
      </c>
      <c r="D14" s="1">
        <v>45535</v>
      </c>
      <c r="E14" s="3">
        <v>477.41</v>
      </c>
      <c r="F14" s="5" t="s">
        <v>15530</v>
      </c>
    </row>
    <row r="15" spans="1:10" x14ac:dyDescent="0.3">
      <c r="A15" t="s">
        <v>15555</v>
      </c>
      <c r="B15" t="s">
        <v>15524</v>
      </c>
      <c r="C15" t="s">
        <v>15556</v>
      </c>
      <c r="D15" s="1">
        <v>45298</v>
      </c>
      <c r="E15" s="3">
        <v>8657.8799999999992</v>
      </c>
      <c r="F15" s="5" t="s">
        <v>15526</v>
      </c>
    </row>
    <row r="16" spans="1:10" x14ac:dyDescent="0.3">
      <c r="A16" t="s">
        <v>15557</v>
      </c>
      <c r="B16" t="s">
        <v>15532</v>
      </c>
      <c r="C16" t="s">
        <v>15558</v>
      </c>
      <c r="D16" s="1">
        <v>45722</v>
      </c>
      <c r="E16" s="3">
        <v>5256.02</v>
      </c>
      <c r="F16" s="5" t="s">
        <v>15536</v>
      </c>
    </row>
    <row r="17" spans="1:6" x14ac:dyDescent="0.3">
      <c r="A17" t="s">
        <v>15559</v>
      </c>
      <c r="B17" t="s">
        <v>15538</v>
      </c>
      <c r="C17" t="s">
        <v>15560</v>
      </c>
      <c r="D17" s="1">
        <v>45413</v>
      </c>
      <c r="E17" s="3">
        <v>8219.07</v>
      </c>
      <c r="F17" s="5" t="s">
        <v>15526</v>
      </c>
    </row>
    <row r="18" spans="1:6" x14ac:dyDescent="0.3">
      <c r="A18" t="s">
        <v>15561</v>
      </c>
      <c r="B18" t="s">
        <v>15538</v>
      </c>
      <c r="C18" t="s">
        <v>15562</v>
      </c>
      <c r="D18" s="1">
        <v>45538</v>
      </c>
      <c r="E18" s="3">
        <v>4221.24</v>
      </c>
      <c r="F18" s="5" t="s">
        <v>15526</v>
      </c>
    </row>
    <row r="19" spans="1:6" x14ac:dyDescent="0.3">
      <c r="A19" t="s">
        <v>15563</v>
      </c>
      <c r="B19" t="s">
        <v>15528</v>
      </c>
      <c r="C19" t="s">
        <v>15529</v>
      </c>
      <c r="D19" s="1">
        <v>45560</v>
      </c>
      <c r="E19" s="3">
        <v>2040.69</v>
      </c>
      <c r="F19" s="5" t="s">
        <v>15536</v>
      </c>
    </row>
    <row r="20" spans="1:6" x14ac:dyDescent="0.3">
      <c r="A20" t="s">
        <v>15564</v>
      </c>
      <c r="B20" t="s">
        <v>15524</v>
      </c>
      <c r="C20" t="s">
        <v>15565</v>
      </c>
      <c r="D20" s="1">
        <v>45414</v>
      </c>
      <c r="E20" s="3">
        <v>9109.2000000000007</v>
      </c>
      <c r="F20" s="5" t="s">
        <v>15526</v>
      </c>
    </row>
    <row r="21" spans="1:6" x14ac:dyDescent="0.3">
      <c r="A21" t="s">
        <v>15566</v>
      </c>
      <c r="B21" t="s">
        <v>15532</v>
      </c>
      <c r="C21" t="s">
        <v>15567</v>
      </c>
      <c r="D21" s="1">
        <v>45880</v>
      </c>
      <c r="E21" s="3">
        <v>3390.5</v>
      </c>
      <c r="F21" s="5" t="s">
        <v>15530</v>
      </c>
    </row>
    <row r="22" spans="1:6" x14ac:dyDescent="0.3">
      <c r="A22" t="s">
        <v>15568</v>
      </c>
      <c r="B22" t="s">
        <v>15538</v>
      </c>
      <c r="C22" t="s">
        <v>15569</v>
      </c>
      <c r="D22" s="1">
        <v>45883</v>
      </c>
      <c r="E22" s="3">
        <v>911.82</v>
      </c>
      <c r="F22" s="5" t="s">
        <v>15530</v>
      </c>
    </row>
    <row r="23" spans="1:6" x14ac:dyDescent="0.3">
      <c r="A23" t="s">
        <v>15570</v>
      </c>
      <c r="B23" t="s">
        <v>15528</v>
      </c>
      <c r="C23" t="s">
        <v>15571</v>
      </c>
      <c r="D23" s="1">
        <v>45901</v>
      </c>
      <c r="E23" s="3">
        <v>7380.53</v>
      </c>
      <c r="F23" s="5" t="s">
        <v>15536</v>
      </c>
    </row>
    <row r="24" spans="1:6" x14ac:dyDescent="0.3">
      <c r="A24" t="s">
        <v>15572</v>
      </c>
      <c r="B24" t="s">
        <v>15528</v>
      </c>
      <c r="C24" t="s">
        <v>15549</v>
      </c>
      <c r="D24" s="1">
        <v>45928</v>
      </c>
      <c r="E24" s="3">
        <v>8013.32</v>
      </c>
      <c r="F24" s="5" t="s">
        <v>15536</v>
      </c>
    </row>
    <row r="25" spans="1:6" x14ac:dyDescent="0.3">
      <c r="A25" t="s">
        <v>15573</v>
      </c>
      <c r="B25" t="s">
        <v>15524</v>
      </c>
      <c r="C25" t="s">
        <v>15574</v>
      </c>
      <c r="D25" s="1">
        <v>45532</v>
      </c>
      <c r="E25" s="3">
        <v>3854.83</v>
      </c>
      <c r="F25" s="5" t="s">
        <v>15536</v>
      </c>
    </row>
    <row r="26" spans="1:6" x14ac:dyDescent="0.3">
      <c r="A26" t="s">
        <v>15575</v>
      </c>
      <c r="B26" t="s">
        <v>15528</v>
      </c>
      <c r="C26" t="s">
        <v>15576</v>
      </c>
      <c r="D26" s="1">
        <v>45950</v>
      </c>
      <c r="E26" s="3">
        <v>4221.34</v>
      </c>
      <c r="F26" s="5" t="s">
        <v>15530</v>
      </c>
    </row>
    <row r="27" spans="1:6" x14ac:dyDescent="0.3">
      <c r="A27" t="s">
        <v>15577</v>
      </c>
      <c r="B27" t="s">
        <v>15538</v>
      </c>
      <c r="C27" t="s">
        <v>15578</v>
      </c>
      <c r="D27" s="1">
        <v>45310</v>
      </c>
      <c r="E27" s="3">
        <v>9096.81</v>
      </c>
      <c r="F27" s="5" t="s">
        <v>15526</v>
      </c>
    </row>
    <row r="28" spans="1:6" x14ac:dyDescent="0.3">
      <c r="A28" t="s">
        <v>15579</v>
      </c>
      <c r="B28" t="s">
        <v>15532</v>
      </c>
      <c r="C28" t="s">
        <v>15580</v>
      </c>
      <c r="D28" s="1">
        <v>45847</v>
      </c>
      <c r="E28" s="3">
        <v>6381.34</v>
      </c>
      <c r="F28" s="5" t="s">
        <v>15526</v>
      </c>
    </row>
    <row r="29" spans="1:6" x14ac:dyDescent="0.3">
      <c r="A29" t="s">
        <v>15581</v>
      </c>
      <c r="B29" t="s">
        <v>15524</v>
      </c>
      <c r="C29" t="s">
        <v>15582</v>
      </c>
      <c r="D29" s="1">
        <v>45875</v>
      </c>
      <c r="E29" s="3">
        <v>9901.75</v>
      </c>
      <c r="F29" s="5" t="s">
        <v>15536</v>
      </c>
    </row>
    <row r="30" spans="1:6" x14ac:dyDescent="0.3">
      <c r="A30" t="s">
        <v>15583</v>
      </c>
      <c r="B30" t="s">
        <v>15528</v>
      </c>
      <c r="C30" t="s">
        <v>15584</v>
      </c>
      <c r="D30" s="1">
        <v>46136</v>
      </c>
      <c r="E30" s="3">
        <v>5246.45</v>
      </c>
      <c r="F30" s="5" t="s">
        <v>15536</v>
      </c>
    </row>
    <row r="31" spans="1:6" x14ac:dyDescent="0.3">
      <c r="A31" t="s">
        <v>15585</v>
      </c>
      <c r="B31" t="s">
        <v>15524</v>
      </c>
      <c r="C31" t="s">
        <v>15586</v>
      </c>
      <c r="D31" s="1">
        <v>45640</v>
      </c>
      <c r="E31" s="3">
        <v>8949.08</v>
      </c>
      <c r="F31" s="5" t="s">
        <v>15530</v>
      </c>
    </row>
    <row r="32" spans="1:6" x14ac:dyDescent="0.3">
      <c r="A32" t="s">
        <v>15587</v>
      </c>
      <c r="B32" t="s">
        <v>15538</v>
      </c>
      <c r="C32" t="s">
        <v>15588</v>
      </c>
      <c r="D32" s="1">
        <v>46051</v>
      </c>
      <c r="E32" s="3">
        <v>4221.8999999999996</v>
      </c>
      <c r="F32" s="5" t="s">
        <v>15530</v>
      </c>
    </row>
    <row r="33" spans="1:6" x14ac:dyDescent="0.3">
      <c r="A33" t="s">
        <v>15589</v>
      </c>
      <c r="B33" t="s">
        <v>15528</v>
      </c>
      <c r="C33" t="s">
        <v>15590</v>
      </c>
      <c r="D33" s="1">
        <v>45590</v>
      </c>
      <c r="E33" s="3">
        <v>2181.1</v>
      </c>
      <c r="F33" s="5" t="s">
        <v>15526</v>
      </c>
    </row>
    <row r="34" spans="1:6" x14ac:dyDescent="0.3">
      <c r="A34" t="s">
        <v>15591</v>
      </c>
      <c r="B34" t="s">
        <v>15532</v>
      </c>
      <c r="C34" t="s">
        <v>15592</v>
      </c>
      <c r="D34" s="1">
        <v>45938</v>
      </c>
      <c r="E34" s="3">
        <v>8461.84</v>
      </c>
      <c r="F34" s="5" t="s">
        <v>15536</v>
      </c>
    </row>
    <row r="35" spans="1:6" x14ac:dyDescent="0.3">
      <c r="A35" t="s">
        <v>15593</v>
      </c>
      <c r="B35" t="s">
        <v>15532</v>
      </c>
      <c r="C35" t="s">
        <v>15594</v>
      </c>
      <c r="D35" s="1">
        <v>45914</v>
      </c>
      <c r="E35" s="3">
        <v>4979.72</v>
      </c>
      <c r="F35" s="5" t="s">
        <v>15536</v>
      </c>
    </row>
    <row r="36" spans="1:6" x14ac:dyDescent="0.3">
      <c r="A36" t="s">
        <v>15595</v>
      </c>
      <c r="B36" t="s">
        <v>15524</v>
      </c>
      <c r="C36" t="s">
        <v>15596</v>
      </c>
      <c r="D36" s="1">
        <v>45295</v>
      </c>
      <c r="E36" s="3">
        <v>8517.5</v>
      </c>
      <c r="F36" s="5" t="s">
        <v>15526</v>
      </c>
    </row>
    <row r="37" spans="1:6" x14ac:dyDescent="0.3">
      <c r="A37" t="s">
        <v>15597</v>
      </c>
      <c r="B37" t="s">
        <v>15524</v>
      </c>
      <c r="C37" t="s">
        <v>15598</v>
      </c>
      <c r="D37" s="1">
        <v>45411</v>
      </c>
      <c r="E37" s="3">
        <v>3778.98</v>
      </c>
      <c r="F37" s="5" t="s">
        <v>15526</v>
      </c>
    </row>
    <row r="38" spans="1:6" x14ac:dyDescent="0.3">
      <c r="A38" t="s">
        <v>15599</v>
      </c>
      <c r="B38" t="s">
        <v>15538</v>
      </c>
      <c r="C38" t="s">
        <v>15600</v>
      </c>
      <c r="D38" s="1">
        <v>46115</v>
      </c>
      <c r="E38" s="3">
        <v>6344.01</v>
      </c>
      <c r="F38" s="5" t="s">
        <v>15536</v>
      </c>
    </row>
    <row r="39" spans="1:6" x14ac:dyDescent="0.3">
      <c r="A39" t="s">
        <v>15601</v>
      </c>
      <c r="B39" t="s">
        <v>15532</v>
      </c>
      <c r="C39" t="s">
        <v>15602</v>
      </c>
      <c r="D39" s="1">
        <v>45517</v>
      </c>
      <c r="E39" s="3">
        <v>1872.76</v>
      </c>
      <c r="F39" s="5" t="s">
        <v>15526</v>
      </c>
    </row>
    <row r="40" spans="1:6" x14ac:dyDescent="0.3">
      <c r="A40" t="s">
        <v>15603</v>
      </c>
      <c r="B40" t="s">
        <v>15528</v>
      </c>
      <c r="C40" t="s">
        <v>15604</v>
      </c>
      <c r="D40" s="1">
        <v>46054</v>
      </c>
      <c r="E40" s="3">
        <v>1810.61</v>
      </c>
      <c r="F40" s="5" t="s">
        <v>15526</v>
      </c>
    </row>
    <row r="41" spans="1:6" x14ac:dyDescent="0.3">
      <c r="A41" t="s">
        <v>15605</v>
      </c>
      <c r="B41" t="s">
        <v>15524</v>
      </c>
      <c r="C41" t="s">
        <v>15606</v>
      </c>
      <c r="D41" s="1">
        <v>46110</v>
      </c>
      <c r="E41" s="3">
        <v>3074.27</v>
      </c>
      <c r="F41" s="5" t="s">
        <v>15530</v>
      </c>
    </row>
    <row r="42" spans="1:6" x14ac:dyDescent="0.3">
      <c r="A42" t="s">
        <v>15607</v>
      </c>
      <c r="B42" t="s">
        <v>15528</v>
      </c>
      <c r="C42" t="s">
        <v>15608</v>
      </c>
      <c r="D42" s="1">
        <v>45336</v>
      </c>
      <c r="E42" s="3">
        <v>2720.81</v>
      </c>
      <c r="F42" s="5" t="s">
        <v>15526</v>
      </c>
    </row>
    <row r="43" spans="1:6" x14ac:dyDescent="0.3">
      <c r="A43" t="s">
        <v>15609</v>
      </c>
      <c r="B43" t="s">
        <v>15532</v>
      </c>
      <c r="C43" t="s">
        <v>15610</v>
      </c>
      <c r="D43" s="1">
        <v>45622</v>
      </c>
      <c r="E43" s="3">
        <v>3627.14</v>
      </c>
      <c r="F43" s="5" t="s">
        <v>15536</v>
      </c>
    </row>
    <row r="44" spans="1:6" x14ac:dyDescent="0.3">
      <c r="A44" t="s">
        <v>15611</v>
      </c>
      <c r="B44" t="s">
        <v>15528</v>
      </c>
      <c r="C44" t="s">
        <v>15582</v>
      </c>
      <c r="D44" s="1">
        <v>45875</v>
      </c>
      <c r="E44" s="3">
        <v>7348.97</v>
      </c>
      <c r="F44" s="5" t="s">
        <v>15536</v>
      </c>
    </row>
    <row r="45" spans="1:6" x14ac:dyDescent="0.3">
      <c r="A45" t="s">
        <v>15612</v>
      </c>
      <c r="B45" t="s">
        <v>15532</v>
      </c>
      <c r="C45" t="s">
        <v>15613</v>
      </c>
      <c r="D45" s="1">
        <v>45324</v>
      </c>
      <c r="E45" s="3">
        <v>8449.59</v>
      </c>
      <c r="F45" s="5" t="s">
        <v>15530</v>
      </c>
    </row>
    <row r="46" spans="1:6" x14ac:dyDescent="0.3">
      <c r="A46" t="s">
        <v>15614</v>
      </c>
      <c r="B46" t="s">
        <v>15528</v>
      </c>
      <c r="C46" t="s">
        <v>15615</v>
      </c>
      <c r="D46" s="1">
        <v>46066</v>
      </c>
      <c r="E46" s="3">
        <v>7949.02</v>
      </c>
      <c r="F46" s="5" t="s">
        <v>15526</v>
      </c>
    </row>
    <row r="47" spans="1:6" x14ac:dyDescent="0.3">
      <c r="A47" t="s">
        <v>15616</v>
      </c>
      <c r="B47" t="s">
        <v>15524</v>
      </c>
      <c r="C47" t="s">
        <v>15617</v>
      </c>
      <c r="D47" s="1">
        <v>45374</v>
      </c>
      <c r="E47" s="3">
        <v>9125.43</v>
      </c>
      <c r="F47" s="5" t="s">
        <v>15530</v>
      </c>
    </row>
    <row r="48" spans="1:6" x14ac:dyDescent="0.3">
      <c r="A48" t="s">
        <v>15618</v>
      </c>
      <c r="B48" t="s">
        <v>15538</v>
      </c>
      <c r="C48" t="s">
        <v>15619</v>
      </c>
      <c r="D48" s="1">
        <v>45670</v>
      </c>
      <c r="E48" s="3">
        <v>2070.36</v>
      </c>
      <c r="F48" s="5" t="s">
        <v>15536</v>
      </c>
    </row>
    <row r="49" spans="1:6" x14ac:dyDescent="0.3">
      <c r="A49" t="s">
        <v>15620</v>
      </c>
      <c r="B49" t="s">
        <v>15524</v>
      </c>
      <c r="C49" t="s">
        <v>15574</v>
      </c>
      <c r="D49" s="1">
        <v>45532</v>
      </c>
      <c r="E49" s="3">
        <v>5179.62</v>
      </c>
      <c r="F49" s="5" t="s">
        <v>15530</v>
      </c>
    </row>
    <row r="50" spans="1:6" x14ac:dyDescent="0.3">
      <c r="A50" t="s">
        <v>15621</v>
      </c>
      <c r="B50" t="s">
        <v>15524</v>
      </c>
      <c r="C50" t="s">
        <v>15622</v>
      </c>
      <c r="D50" s="1">
        <v>46002</v>
      </c>
      <c r="E50" s="3">
        <v>4024.85</v>
      </c>
      <c r="F50" s="5" t="s">
        <v>15526</v>
      </c>
    </row>
    <row r="51" spans="1:6" x14ac:dyDescent="0.3">
      <c r="A51" t="s">
        <v>15623</v>
      </c>
      <c r="B51" t="s">
        <v>15528</v>
      </c>
      <c r="C51" t="s">
        <v>15624</v>
      </c>
      <c r="D51" s="1">
        <v>45743</v>
      </c>
      <c r="E51" s="3">
        <v>6903.49</v>
      </c>
      <c r="F51" s="5" t="s">
        <v>15530</v>
      </c>
    </row>
    <row r="52" spans="1:6" x14ac:dyDescent="0.3">
      <c r="A52" t="s">
        <v>15625</v>
      </c>
      <c r="B52" t="s">
        <v>15532</v>
      </c>
      <c r="C52" t="s">
        <v>15626</v>
      </c>
      <c r="D52" s="1">
        <v>45450</v>
      </c>
      <c r="E52" s="3">
        <v>817.8</v>
      </c>
      <c r="F52" s="5" t="s">
        <v>15530</v>
      </c>
    </row>
    <row r="53" spans="1:6" x14ac:dyDescent="0.3">
      <c r="A53" t="s">
        <v>15627</v>
      </c>
      <c r="B53" t="s">
        <v>15532</v>
      </c>
      <c r="C53" t="s">
        <v>15628</v>
      </c>
      <c r="D53" s="1">
        <v>45984</v>
      </c>
      <c r="E53" s="3">
        <v>5092.46</v>
      </c>
      <c r="F53" s="5" t="s">
        <v>15526</v>
      </c>
    </row>
    <row r="54" spans="1:6" x14ac:dyDescent="0.3">
      <c r="A54" t="s">
        <v>15629</v>
      </c>
      <c r="B54" t="s">
        <v>15524</v>
      </c>
      <c r="C54" t="s">
        <v>15630</v>
      </c>
      <c r="D54" s="1">
        <v>45559</v>
      </c>
      <c r="E54" s="3">
        <v>6980.89</v>
      </c>
      <c r="F54" s="5" t="s">
        <v>15536</v>
      </c>
    </row>
    <row r="55" spans="1:6" x14ac:dyDescent="0.3">
      <c r="A55" t="s">
        <v>15631</v>
      </c>
      <c r="B55" t="s">
        <v>15532</v>
      </c>
      <c r="C55" t="s">
        <v>15632</v>
      </c>
      <c r="D55" s="1">
        <v>45439</v>
      </c>
      <c r="E55" s="3">
        <v>5940.16</v>
      </c>
      <c r="F55" s="5" t="s">
        <v>15536</v>
      </c>
    </row>
    <row r="56" spans="1:6" x14ac:dyDescent="0.3">
      <c r="A56" t="s">
        <v>15633</v>
      </c>
      <c r="B56" t="s">
        <v>15538</v>
      </c>
      <c r="C56" t="s">
        <v>15634</v>
      </c>
      <c r="D56" s="1">
        <v>45626</v>
      </c>
      <c r="E56" s="3">
        <v>7759.27</v>
      </c>
      <c r="F56" s="5" t="s">
        <v>15530</v>
      </c>
    </row>
    <row r="57" spans="1:6" x14ac:dyDescent="0.3">
      <c r="A57" t="s">
        <v>15635</v>
      </c>
      <c r="B57" t="s">
        <v>15532</v>
      </c>
      <c r="C57" t="s">
        <v>15636</v>
      </c>
      <c r="D57" s="1">
        <v>45787</v>
      </c>
      <c r="E57" s="3">
        <v>5187.83</v>
      </c>
      <c r="F57" s="5" t="s">
        <v>15536</v>
      </c>
    </row>
    <row r="58" spans="1:6" x14ac:dyDescent="0.3">
      <c r="A58" t="s">
        <v>15637</v>
      </c>
      <c r="B58" t="s">
        <v>15524</v>
      </c>
      <c r="C58" t="s">
        <v>15638</v>
      </c>
      <c r="D58" s="1">
        <v>45488</v>
      </c>
      <c r="E58" s="3">
        <v>4834.75</v>
      </c>
      <c r="F58" s="5" t="s">
        <v>15536</v>
      </c>
    </row>
    <row r="59" spans="1:6" x14ac:dyDescent="0.3">
      <c r="A59" t="s">
        <v>15639</v>
      </c>
      <c r="B59" t="s">
        <v>15528</v>
      </c>
      <c r="C59" t="s">
        <v>15640</v>
      </c>
      <c r="D59" s="1">
        <v>45774</v>
      </c>
      <c r="E59" s="3">
        <v>2140.89</v>
      </c>
      <c r="F59" s="5" t="s">
        <v>15536</v>
      </c>
    </row>
    <row r="60" spans="1:6" x14ac:dyDescent="0.3">
      <c r="A60" t="s">
        <v>15641</v>
      </c>
      <c r="B60" t="s">
        <v>15538</v>
      </c>
      <c r="C60" t="s">
        <v>15642</v>
      </c>
      <c r="D60" s="1">
        <v>45344</v>
      </c>
      <c r="E60" s="3">
        <v>3745.4</v>
      </c>
      <c r="F60" s="5" t="s">
        <v>15530</v>
      </c>
    </row>
    <row r="61" spans="1:6" x14ac:dyDescent="0.3">
      <c r="A61" t="s">
        <v>15643</v>
      </c>
      <c r="B61" t="s">
        <v>15528</v>
      </c>
      <c r="C61" t="s">
        <v>15644</v>
      </c>
      <c r="D61" s="1">
        <v>45872</v>
      </c>
      <c r="E61" s="3">
        <v>6460.34</v>
      </c>
      <c r="F61" s="5" t="s">
        <v>15526</v>
      </c>
    </row>
    <row r="62" spans="1:6" x14ac:dyDescent="0.3">
      <c r="A62" t="s">
        <v>15645</v>
      </c>
      <c r="B62" t="s">
        <v>15532</v>
      </c>
      <c r="C62" t="s">
        <v>15646</v>
      </c>
      <c r="D62" s="1">
        <v>45502</v>
      </c>
      <c r="E62" s="3">
        <v>6949.86</v>
      </c>
      <c r="F62" s="5" t="s">
        <v>15526</v>
      </c>
    </row>
    <row r="63" spans="1:6" x14ac:dyDescent="0.3">
      <c r="A63" t="s">
        <v>15647</v>
      </c>
      <c r="B63" t="s">
        <v>15532</v>
      </c>
      <c r="C63" t="s">
        <v>15648</v>
      </c>
      <c r="D63" s="1">
        <v>45824</v>
      </c>
      <c r="E63" s="3">
        <v>4641.67</v>
      </c>
      <c r="F63" s="5" t="s">
        <v>15530</v>
      </c>
    </row>
    <row r="64" spans="1:6" x14ac:dyDescent="0.3">
      <c r="A64" t="s">
        <v>15649</v>
      </c>
      <c r="B64" t="s">
        <v>15524</v>
      </c>
      <c r="C64" t="s">
        <v>15600</v>
      </c>
      <c r="D64" s="1">
        <v>46115</v>
      </c>
      <c r="E64" s="3">
        <v>1969.78</v>
      </c>
      <c r="F64" s="5" t="s">
        <v>15536</v>
      </c>
    </row>
    <row r="65" spans="1:6" x14ac:dyDescent="0.3">
      <c r="A65" t="s">
        <v>15650</v>
      </c>
      <c r="B65" t="s">
        <v>15532</v>
      </c>
      <c r="C65" t="s">
        <v>15651</v>
      </c>
      <c r="D65" s="1">
        <v>45999</v>
      </c>
      <c r="E65" s="3">
        <v>6572.92</v>
      </c>
      <c r="F65" s="5" t="s">
        <v>15526</v>
      </c>
    </row>
    <row r="66" spans="1:6" x14ac:dyDescent="0.3">
      <c r="A66" t="s">
        <v>15652</v>
      </c>
      <c r="B66" t="s">
        <v>15524</v>
      </c>
      <c r="C66" t="s">
        <v>15653</v>
      </c>
      <c r="D66" s="1">
        <v>45619</v>
      </c>
      <c r="E66" s="3">
        <v>667.21</v>
      </c>
      <c r="F66" s="5" t="s">
        <v>15536</v>
      </c>
    </row>
    <row r="67" spans="1:6" x14ac:dyDescent="0.3">
      <c r="A67" t="s">
        <v>15654</v>
      </c>
      <c r="B67" t="s">
        <v>15524</v>
      </c>
      <c r="C67" t="s">
        <v>15655</v>
      </c>
      <c r="D67" s="1">
        <v>45540</v>
      </c>
      <c r="E67" s="3">
        <v>7133.13</v>
      </c>
      <c r="F67" s="5" t="s">
        <v>15530</v>
      </c>
    </row>
    <row r="68" spans="1:6" x14ac:dyDescent="0.3">
      <c r="A68" t="s">
        <v>15656</v>
      </c>
      <c r="B68" t="s">
        <v>15528</v>
      </c>
      <c r="C68" t="s">
        <v>15657</v>
      </c>
      <c r="D68" s="1">
        <v>45368</v>
      </c>
      <c r="E68" s="3">
        <v>4993.24</v>
      </c>
      <c r="F68" s="5" t="s">
        <v>15536</v>
      </c>
    </row>
    <row r="69" spans="1:6" x14ac:dyDescent="0.3">
      <c r="A69" t="s">
        <v>15658</v>
      </c>
      <c r="B69" t="s">
        <v>15524</v>
      </c>
      <c r="C69" t="s">
        <v>15659</v>
      </c>
      <c r="D69" s="1">
        <v>45330</v>
      </c>
      <c r="E69" s="3">
        <v>9686.58</v>
      </c>
      <c r="F69" s="5" t="s">
        <v>15530</v>
      </c>
    </row>
    <row r="70" spans="1:6" x14ac:dyDescent="0.3">
      <c r="A70" t="s">
        <v>15660</v>
      </c>
      <c r="B70" t="s">
        <v>15532</v>
      </c>
      <c r="C70" t="s">
        <v>15661</v>
      </c>
      <c r="D70" s="1">
        <v>45603</v>
      </c>
      <c r="E70" s="3">
        <v>7308.74</v>
      </c>
      <c r="F70" s="5" t="s">
        <v>15536</v>
      </c>
    </row>
    <row r="71" spans="1:6" x14ac:dyDescent="0.3">
      <c r="A71" t="s">
        <v>15662</v>
      </c>
      <c r="B71" t="s">
        <v>15538</v>
      </c>
      <c r="C71" t="s">
        <v>15663</v>
      </c>
      <c r="D71" s="1">
        <v>45990</v>
      </c>
      <c r="E71" s="3">
        <v>2003.81</v>
      </c>
      <c r="F71" s="5" t="s">
        <v>15526</v>
      </c>
    </row>
    <row r="72" spans="1:6" x14ac:dyDescent="0.3">
      <c r="A72" t="s">
        <v>15664</v>
      </c>
      <c r="B72" t="s">
        <v>15524</v>
      </c>
      <c r="C72" t="s">
        <v>15665</v>
      </c>
      <c r="D72" s="1">
        <v>45300</v>
      </c>
      <c r="E72" s="3">
        <v>8759.4</v>
      </c>
      <c r="F72" s="5" t="s">
        <v>15530</v>
      </c>
    </row>
    <row r="73" spans="1:6" x14ac:dyDescent="0.3">
      <c r="A73" t="s">
        <v>15666</v>
      </c>
      <c r="B73" t="s">
        <v>15532</v>
      </c>
      <c r="C73" t="s">
        <v>15667</v>
      </c>
      <c r="D73" s="1">
        <v>45986</v>
      </c>
      <c r="E73" s="3">
        <v>3321.05</v>
      </c>
      <c r="F73" s="5" t="s">
        <v>15526</v>
      </c>
    </row>
    <row r="74" spans="1:6" x14ac:dyDescent="0.3">
      <c r="A74" t="s">
        <v>15668</v>
      </c>
      <c r="B74" t="s">
        <v>15532</v>
      </c>
      <c r="C74" t="s">
        <v>15669</v>
      </c>
      <c r="D74" s="1">
        <v>45546</v>
      </c>
      <c r="E74" s="3">
        <v>7027.21</v>
      </c>
      <c r="F74" s="5" t="s">
        <v>15526</v>
      </c>
    </row>
    <row r="75" spans="1:6" x14ac:dyDescent="0.3">
      <c r="A75" t="s">
        <v>15670</v>
      </c>
      <c r="B75" t="s">
        <v>15538</v>
      </c>
      <c r="C75" t="s">
        <v>15610</v>
      </c>
      <c r="D75" s="1">
        <v>45622</v>
      </c>
      <c r="E75" s="3">
        <v>8434.49</v>
      </c>
      <c r="F75" s="5" t="s">
        <v>15526</v>
      </c>
    </row>
    <row r="76" spans="1:6" x14ac:dyDescent="0.3">
      <c r="A76" t="s">
        <v>15671</v>
      </c>
      <c r="B76" t="s">
        <v>15524</v>
      </c>
      <c r="C76" t="s">
        <v>15672</v>
      </c>
      <c r="D76" s="1">
        <v>45570</v>
      </c>
      <c r="E76" s="3">
        <v>2762.41</v>
      </c>
      <c r="F76" s="5" t="s">
        <v>15536</v>
      </c>
    </row>
    <row r="77" spans="1:6" x14ac:dyDescent="0.3">
      <c r="A77" t="s">
        <v>15673</v>
      </c>
      <c r="B77" t="s">
        <v>15528</v>
      </c>
      <c r="C77" t="s">
        <v>15674</v>
      </c>
      <c r="D77" s="1">
        <v>45354</v>
      </c>
      <c r="E77" s="3">
        <v>720.36</v>
      </c>
      <c r="F77" s="5" t="s">
        <v>15536</v>
      </c>
    </row>
    <row r="78" spans="1:6" x14ac:dyDescent="0.3">
      <c r="A78" t="s">
        <v>15675</v>
      </c>
      <c r="B78" t="s">
        <v>15538</v>
      </c>
      <c r="C78" t="s">
        <v>15676</v>
      </c>
      <c r="D78" s="1">
        <v>45969</v>
      </c>
      <c r="E78" s="3">
        <v>1379.11</v>
      </c>
      <c r="F78" s="5" t="s">
        <v>15526</v>
      </c>
    </row>
    <row r="79" spans="1:6" x14ac:dyDescent="0.3">
      <c r="A79" t="s">
        <v>15677</v>
      </c>
      <c r="B79" t="s">
        <v>15538</v>
      </c>
      <c r="C79" t="s">
        <v>15678</v>
      </c>
      <c r="D79" s="1">
        <v>45894</v>
      </c>
      <c r="E79" s="3">
        <v>2631.91</v>
      </c>
      <c r="F79" s="5" t="s">
        <v>15526</v>
      </c>
    </row>
    <row r="80" spans="1:6" x14ac:dyDescent="0.3">
      <c r="A80" t="s">
        <v>15679</v>
      </c>
      <c r="B80" t="s">
        <v>15528</v>
      </c>
      <c r="C80" t="s">
        <v>15680</v>
      </c>
      <c r="D80" s="1">
        <v>45404</v>
      </c>
      <c r="E80" s="3">
        <v>1195.76</v>
      </c>
      <c r="F80" s="5" t="s">
        <v>15526</v>
      </c>
    </row>
    <row r="81" spans="1:6" x14ac:dyDescent="0.3">
      <c r="A81" t="s">
        <v>15681</v>
      </c>
      <c r="B81" t="s">
        <v>15538</v>
      </c>
      <c r="C81" t="s">
        <v>15682</v>
      </c>
      <c r="D81" s="1">
        <v>45453</v>
      </c>
      <c r="E81" s="3">
        <v>2579.9</v>
      </c>
      <c r="F81" s="5" t="s">
        <v>15530</v>
      </c>
    </row>
    <row r="82" spans="1:6" x14ac:dyDescent="0.3">
      <c r="A82" t="s">
        <v>15683</v>
      </c>
      <c r="B82" t="s">
        <v>15524</v>
      </c>
      <c r="C82" t="s">
        <v>15684</v>
      </c>
      <c r="D82" s="1">
        <v>45905</v>
      </c>
      <c r="E82" s="3">
        <v>4121.6099999999997</v>
      </c>
      <c r="F82" s="5" t="s">
        <v>15526</v>
      </c>
    </row>
    <row r="83" spans="1:6" x14ac:dyDescent="0.3">
      <c r="A83" t="s">
        <v>15685</v>
      </c>
      <c r="B83" t="s">
        <v>15538</v>
      </c>
      <c r="C83" t="s">
        <v>15686</v>
      </c>
      <c r="D83" s="1">
        <v>45985</v>
      </c>
      <c r="E83" s="3">
        <v>4172.13</v>
      </c>
      <c r="F83" s="5" t="s">
        <v>15536</v>
      </c>
    </row>
    <row r="84" spans="1:6" x14ac:dyDescent="0.3">
      <c r="A84" t="s">
        <v>15687</v>
      </c>
      <c r="B84" t="s">
        <v>15538</v>
      </c>
      <c r="C84" t="s">
        <v>15688</v>
      </c>
      <c r="D84" s="1">
        <v>45418</v>
      </c>
      <c r="E84" s="3">
        <v>3941.29</v>
      </c>
      <c r="F84" s="5" t="s">
        <v>15526</v>
      </c>
    </row>
    <row r="85" spans="1:6" x14ac:dyDescent="0.3">
      <c r="A85" t="s">
        <v>15689</v>
      </c>
      <c r="B85" t="s">
        <v>15532</v>
      </c>
      <c r="C85" t="s">
        <v>15690</v>
      </c>
      <c r="D85" s="1">
        <v>45820</v>
      </c>
      <c r="E85" s="3">
        <v>971.62</v>
      </c>
      <c r="F85" s="5" t="s">
        <v>15530</v>
      </c>
    </row>
    <row r="86" spans="1:6" x14ac:dyDescent="0.3">
      <c r="A86" t="s">
        <v>15691</v>
      </c>
      <c r="B86" t="s">
        <v>15524</v>
      </c>
      <c r="C86" t="s">
        <v>15692</v>
      </c>
      <c r="D86" s="1">
        <v>45293</v>
      </c>
      <c r="E86" s="3">
        <v>862.46</v>
      </c>
      <c r="F86" s="5" t="s">
        <v>15536</v>
      </c>
    </row>
    <row r="87" spans="1:6" x14ac:dyDescent="0.3">
      <c r="A87" t="s">
        <v>15693</v>
      </c>
      <c r="B87" t="s">
        <v>15538</v>
      </c>
      <c r="C87" t="s">
        <v>15694</v>
      </c>
      <c r="D87" s="1">
        <v>45516</v>
      </c>
      <c r="E87" s="3">
        <v>9773.5499999999993</v>
      </c>
      <c r="F87" s="5" t="s">
        <v>15536</v>
      </c>
    </row>
    <row r="88" spans="1:6" x14ac:dyDescent="0.3">
      <c r="A88" t="s">
        <v>15695</v>
      </c>
      <c r="B88" t="s">
        <v>15524</v>
      </c>
      <c r="C88" t="s">
        <v>15696</v>
      </c>
      <c r="D88" s="1">
        <v>45721</v>
      </c>
      <c r="E88" s="3">
        <v>4602.09</v>
      </c>
      <c r="F88" s="5" t="s">
        <v>15526</v>
      </c>
    </row>
    <row r="89" spans="1:6" x14ac:dyDescent="0.3">
      <c r="A89" t="s">
        <v>15697</v>
      </c>
      <c r="B89" t="s">
        <v>15532</v>
      </c>
      <c r="C89" t="s">
        <v>15698</v>
      </c>
      <c r="D89" s="1">
        <v>45669</v>
      </c>
      <c r="E89" s="3">
        <v>6293.89</v>
      </c>
      <c r="F89" s="5" t="s">
        <v>15526</v>
      </c>
    </row>
    <row r="90" spans="1:6" x14ac:dyDescent="0.3">
      <c r="A90" t="s">
        <v>15699</v>
      </c>
      <c r="B90" t="s">
        <v>15528</v>
      </c>
      <c r="C90" t="s">
        <v>15700</v>
      </c>
      <c r="D90" s="1">
        <v>45543</v>
      </c>
      <c r="E90" s="3">
        <v>1948.92</v>
      </c>
      <c r="F90" s="5" t="s">
        <v>15530</v>
      </c>
    </row>
    <row r="91" spans="1:6" x14ac:dyDescent="0.3">
      <c r="A91" t="s">
        <v>15701</v>
      </c>
      <c r="B91" t="s">
        <v>15538</v>
      </c>
      <c r="C91" t="s">
        <v>15702</v>
      </c>
      <c r="D91" s="1">
        <v>45689</v>
      </c>
      <c r="E91" s="3">
        <v>5098.92</v>
      </c>
      <c r="F91" s="5" t="s">
        <v>15536</v>
      </c>
    </row>
    <row r="92" spans="1:6" x14ac:dyDescent="0.3">
      <c r="A92" t="s">
        <v>15703</v>
      </c>
      <c r="B92" t="s">
        <v>15532</v>
      </c>
      <c r="C92" t="s">
        <v>15562</v>
      </c>
      <c r="D92" s="1">
        <v>45538</v>
      </c>
      <c r="E92" s="3">
        <v>3142.09</v>
      </c>
      <c r="F92" s="5" t="s">
        <v>15526</v>
      </c>
    </row>
    <row r="93" spans="1:6" x14ac:dyDescent="0.3">
      <c r="A93" t="s">
        <v>15704</v>
      </c>
      <c r="B93" t="s">
        <v>15538</v>
      </c>
      <c r="C93" t="s">
        <v>15705</v>
      </c>
      <c r="D93" s="1">
        <v>45471</v>
      </c>
      <c r="E93" s="3">
        <v>8039.34</v>
      </c>
      <c r="F93" s="5" t="s">
        <v>15536</v>
      </c>
    </row>
    <row r="94" spans="1:6" x14ac:dyDescent="0.3">
      <c r="A94" t="s">
        <v>15706</v>
      </c>
      <c r="B94" t="s">
        <v>15528</v>
      </c>
      <c r="C94" t="s">
        <v>15707</v>
      </c>
      <c r="D94" s="1">
        <v>45562</v>
      </c>
      <c r="E94" s="3">
        <v>6658.36</v>
      </c>
      <c r="F94" s="5" t="s">
        <v>15530</v>
      </c>
    </row>
    <row r="95" spans="1:6" x14ac:dyDescent="0.3">
      <c r="A95" t="s">
        <v>15708</v>
      </c>
      <c r="B95" t="s">
        <v>15524</v>
      </c>
      <c r="C95" t="s">
        <v>15709</v>
      </c>
      <c r="D95" s="1">
        <v>45613</v>
      </c>
      <c r="E95" s="3">
        <v>9815.9</v>
      </c>
      <c r="F95" s="5" t="s">
        <v>15530</v>
      </c>
    </row>
    <row r="96" spans="1:6" x14ac:dyDescent="0.3">
      <c r="A96" t="s">
        <v>15710</v>
      </c>
      <c r="B96" t="s">
        <v>15524</v>
      </c>
      <c r="C96" t="s">
        <v>15711</v>
      </c>
      <c r="D96" s="1">
        <v>45642</v>
      </c>
      <c r="E96" s="3">
        <v>7328.19</v>
      </c>
      <c r="F96" s="5" t="s">
        <v>15526</v>
      </c>
    </row>
    <row r="97" spans="1:6" x14ac:dyDescent="0.3">
      <c r="A97" t="s">
        <v>15712</v>
      </c>
      <c r="B97" t="s">
        <v>15524</v>
      </c>
      <c r="C97" t="s">
        <v>15713</v>
      </c>
      <c r="D97" s="1">
        <v>45921</v>
      </c>
      <c r="E97" s="3">
        <v>7656.65</v>
      </c>
      <c r="F97" s="5" t="s">
        <v>15530</v>
      </c>
    </row>
    <row r="98" spans="1:6" x14ac:dyDescent="0.3">
      <c r="A98" t="s">
        <v>15714</v>
      </c>
      <c r="B98" t="s">
        <v>15532</v>
      </c>
      <c r="C98" t="s">
        <v>15715</v>
      </c>
      <c r="D98" s="1">
        <v>45457</v>
      </c>
      <c r="E98" s="3">
        <v>5294.61</v>
      </c>
      <c r="F98" s="5" t="s">
        <v>15536</v>
      </c>
    </row>
    <row r="99" spans="1:6" x14ac:dyDescent="0.3">
      <c r="A99" t="s">
        <v>15716</v>
      </c>
      <c r="B99" t="s">
        <v>15528</v>
      </c>
      <c r="C99" t="s">
        <v>15717</v>
      </c>
      <c r="D99" s="1">
        <v>45848</v>
      </c>
      <c r="E99" s="3">
        <v>2391.19</v>
      </c>
      <c r="F99" s="5" t="s">
        <v>15536</v>
      </c>
    </row>
    <row r="100" spans="1:6" x14ac:dyDescent="0.3">
      <c r="A100" t="s">
        <v>15718</v>
      </c>
      <c r="B100" t="s">
        <v>15532</v>
      </c>
      <c r="C100" t="s">
        <v>15719</v>
      </c>
      <c r="D100" s="1">
        <v>45748</v>
      </c>
      <c r="E100" s="3">
        <v>4969.18</v>
      </c>
      <c r="F100" s="5" t="s">
        <v>15536</v>
      </c>
    </row>
    <row r="101" spans="1:6" x14ac:dyDescent="0.3">
      <c r="A101" t="s">
        <v>15720</v>
      </c>
      <c r="B101" t="s">
        <v>15524</v>
      </c>
      <c r="C101" t="s">
        <v>15721</v>
      </c>
      <c r="D101" s="1">
        <v>46008</v>
      </c>
      <c r="E101" s="3">
        <v>5069.0600000000004</v>
      </c>
      <c r="F101" s="5" t="s">
        <v>15536</v>
      </c>
    </row>
    <row r="102" spans="1:6" x14ac:dyDescent="0.3">
      <c r="A102" t="s">
        <v>15722</v>
      </c>
      <c r="B102" t="s">
        <v>15528</v>
      </c>
      <c r="C102" t="s">
        <v>15723</v>
      </c>
      <c r="D102" s="1">
        <v>45585</v>
      </c>
      <c r="E102" s="3">
        <v>9539.61</v>
      </c>
      <c r="F102" s="5" t="s">
        <v>15536</v>
      </c>
    </row>
    <row r="103" spans="1:6" x14ac:dyDescent="0.3">
      <c r="A103" t="s">
        <v>15724</v>
      </c>
      <c r="B103" t="s">
        <v>15524</v>
      </c>
      <c r="C103" t="s">
        <v>15725</v>
      </c>
      <c r="D103" s="1">
        <v>45673</v>
      </c>
      <c r="E103" s="3">
        <v>5871.77</v>
      </c>
      <c r="F103" s="5" t="s">
        <v>15526</v>
      </c>
    </row>
    <row r="104" spans="1:6" x14ac:dyDescent="0.3">
      <c r="A104" t="s">
        <v>15726</v>
      </c>
      <c r="B104" t="s">
        <v>15528</v>
      </c>
      <c r="C104" t="s">
        <v>15727</v>
      </c>
      <c r="D104" s="1">
        <v>45878</v>
      </c>
      <c r="E104" s="3">
        <v>5138.45</v>
      </c>
      <c r="F104" s="5" t="s">
        <v>15530</v>
      </c>
    </row>
    <row r="105" spans="1:6" x14ac:dyDescent="0.3">
      <c r="A105" t="s">
        <v>15728</v>
      </c>
      <c r="B105" t="s">
        <v>15524</v>
      </c>
      <c r="C105" t="s">
        <v>15729</v>
      </c>
      <c r="D105" s="1">
        <v>45674</v>
      </c>
      <c r="E105" s="3">
        <v>3461.76</v>
      </c>
      <c r="F105" s="5" t="s">
        <v>15536</v>
      </c>
    </row>
    <row r="106" spans="1:6" x14ac:dyDescent="0.3">
      <c r="A106" t="s">
        <v>15730</v>
      </c>
      <c r="B106" t="s">
        <v>15532</v>
      </c>
      <c r="C106" t="s">
        <v>15731</v>
      </c>
      <c r="D106" s="1">
        <v>45899</v>
      </c>
      <c r="E106" s="3">
        <v>3637.16</v>
      </c>
      <c r="F106" s="5" t="s">
        <v>15526</v>
      </c>
    </row>
    <row r="107" spans="1:6" x14ac:dyDescent="0.3">
      <c r="A107" t="s">
        <v>15732</v>
      </c>
      <c r="B107" t="s">
        <v>15538</v>
      </c>
      <c r="C107" t="s">
        <v>15733</v>
      </c>
      <c r="D107" s="1">
        <v>45929</v>
      </c>
      <c r="E107" s="3">
        <v>4299.34</v>
      </c>
      <c r="F107" s="5" t="s">
        <v>15536</v>
      </c>
    </row>
    <row r="108" spans="1:6" x14ac:dyDescent="0.3">
      <c r="A108" t="s">
        <v>15734</v>
      </c>
      <c r="B108" t="s">
        <v>15532</v>
      </c>
      <c r="C108" t="s">
        <v>15735</v>
      </c>
      <c r="D108" s="1">
        <v>45435</v>
      </c>
      <c r="E108" s="3">
        <v>1463.51</v>
      </c>
      <c r="F108" s="5" t="s">
        <v>15526</v>
      </c>
    </row>
    <row r="109" spans="1:6" x14ac:dyDescent="0.3">
      <c r="A109" t="s">
        <v>15736</v>
      </c>
      <c r="B109" t="s">
        <v>15538</v>
      </c>
      <c r="C109" t="s">
        <v>15737</v>
      </c>
      <c r="D109" s="1">
        <v>45423</v>
      </c>
      <c r="E109" s="3">
        <v>5561.73</v>
      </c>
      <c r="F109" s="5" t="s">
        <v>15536</v>
      </c>
    </row>
    <row r="110" spans="1:6" x14ac:dyDescent="0.3">
      <c r="A110" t="s">
        <v>15738</v>
      </c>
      <c r="B110" t="s">
        <v>15532</v>
      </c>
      <c r="C110" t="s">
        <v>15739</v>
      </c>
      <c r="D110" s="1">
        <v>46087</v>
      </c>
      <c r="E110" s="3">
        <v>5292.48</v>
      </c>
      <c r="F110" s="5" t="s">
        <v>15530</v>
      </c>
    </row>
    <row r="111" spans="1:6" x14ac:dyDescent="0.3">
      <c r="A111" t="s">
        <v>15740</v>
      </c>
      <c r="B111" t="s">
        <v>15538</v>
      </c>
      <c r="C111" t="s">
        <v>15644</v>
      </c>
      <c r="D111" s="1">
        <v>45872</v>
      </c>
      <c r="E111" s="3">
        <v>5393.94</v>
      </c>
      <c r="F111" s="5" t="s">
        <v>15530</v>
      </c>
    </row>
    <row r="112" spans="1:6" x14ac:dyDescent="0.3">
      <c r="A112" t="s">
        <v>15741</v>
      </c>
      <c r="B112" t="s">
        <v>15538</v>
      </c>
      <c r="C112" t="s">
        <v>15742</v>
      </c>
      <c r="D112" s="1">
        <v>45315</v>
      </c>
      <c r="E112" s="3">
        <v>8922.1</v>
      </c>
      <c r="F112" s="5" t="s">
        <v>15530</v>
      </c>
    </row>
    <row r="113" spans="1:6" x14ac:dyDescent="0.3">
      <c r="A113" t="s">
        <v>15743</v>
      </c>
      <c r="B113" t="s">
        <v>15524</v>
      </c>
      <c r="C113" t="s">
        <v>15576</v>
      </c>
      <c r="D113" s="1">
        <v>45950</v>
      </c>
      <c r="E113" s="3">
        <v>9298.8700000000008</v>
      </c>
      <c r="F113" s="5" t="s">
        <v>15536</v>
      </c>
    </row>
    <row r="114" spans="1:6" x14ac:dyDescent="0.3">
      <c r="A114" t="s">
        <v>15744</v>
      </c>
      <c r="B114" t="s">
        <v>15528</v>
      </c>
      <c r="C114" t="s">
        <v>15709</v>
      </c>
      <c r="D114" s="1">
        <v>45613</v>
      </c>
      <c r="E114" s="3">
        <v>7771.84</v>
      </c>
      <c r="F114" s="5" t="s">
        <v>15530</v>
      </c>
    </row>
    <row r="115" spans="1:6" x14ac:dyDescent="0.3">
      <c r="A115" t="s">
        <v>15745</v>
      </c>
      <c r="B115" t="s">
        <v>15538</v>
      </c>
      <c r="C115" t="s">
        <v>15746</v>
      </c>
      <c r="D115" s="1">
        <v>46028</v>
      </c>
      <c r="E115" s="3">
        <v>2700.69</v>
      </c>
      <c r="F115" s="5" t="s">
        <v>15536</v>
      </c>
    </row>
    <row r="116" spans="1:6" x14ac:dyDescent="0.3">
      <c r="A116" t="s">
        <v>15747</v>
      </c>
      <c r="B116" t="s">
        <v>15532</v>
      </c>
      <c r="C116" t="s">
        <v>15748</v>
      </c>
      <c r="D116" s="1">
        <v>45932</v>
      </c>
      <c r="E116" s="3">
        <v>3422.49</v>
      </c>
      <c r="F116" s="5" t="s">
        <v>15526</v>
      </c>
    </row>
    <row r="117" spans="1:6" x14ac:dyDescent="0.3">
      <c r="A117" t="s">
        <v>15749</v>
      </c>
      <c r="B117" t="s">
        <v>15524</v>
      </c>
      <c r="C117" t="s">
        <v>15750</v>
      </c>
      <c r="D117" s="1">
        <v>45542</v>
      </c>
      <c r="E117" s="3">
        <v>1156.23</v>
      </c>
      <c r="F117" s="5" t="s">
        <v>15526</v>
      </c>
    </row>
    <row r="118" spans="1:6" x14ac:dyDescent="0.3">
      <c r="A118" t="s">
        <v>15751</v>
      </c>
      <c r="B118" t="s">
        <v>15528</v>
      </c>
      <c r="C118" t="s">
        <v>15752</v>
      </c>
      <c r="D118" s="1">
        <v>45432</v>
      </c>
      <c r="E118" s="3">
        <v>7244.5</v>
      </c>
      <c r="F118" s="5" t="s">
        <v>15536</v>
      </c>
    </row>
    <row r="119" spans="1:6" x14ac:dyDescent="0.3">
      <c r="A119" t="s">
        <v>15753</v>
      </c>
      <c r="B119" t="s">
        <v>15524</v>
      </c>
      <c r="C119" t="s">
        <v>15754</v>
      </c>
      <c r="D119" s="1">
        <v>45515</v>
      </c>
      <c r="E119" s="3">
        <v>698.58</v>
      </c>
      <c r="F119" s="5" t="s">
        <v>15536</v>
      </c>
    </row>
    <row r="120" spans="1:6" x14ac:dyDescent="0.3">
      <c r="A120" t="s">
        <v>15755</v>
      </c>
      <c r="B120" t="s">
        <v>15532</v>
      </c>
      <c r="C120" t="s">
        <v>15756</v>
      </c>
      <c r="D120" s="1">
        <v>45358</v>
      </c>
      <c r="E120" s="3">
        <v>2274.09</v>
      </c>
      <c r="F120" s="5" t="s">
        <v>15536</v>
      </c>
    </row>
    <row r="121" spans="1:6" x14ac:dyDescent="0.3">
      <c r="A121" t="s">
        <v>15757</v>
      </c>
      <c r="B121" t="s">
        <v>15524</v>
      </c>
      <c r="C121" t="s">
        <v>15758</v>
      </c>
      <c r="D121" s="1">
        <v>45407</v>
      </c>
      <c r="E121" s="3">
        <v>2188.2399999999998</v>
      </c>
      <c r="F121" s="5" t="s">
        <v>15526</v>
      </c>
    </row>
    <row r="122" spans="1:6" x14ac:dyDescent="0.3">
      <c r="A122" t="s">
        <v>15759</v>
      </c>
      <c r="B122" t="s">
        <v>15528</v>
      </c>
      <c r="C122" t="s">
        <v>15760</v>
      </c>
      <c r="D122" s="1">
        <v>45601</v>
      </c>
      <c r="E122" s="3">
        <v>8345.1</v>
      </c>
      <c r="F122" s="5" t="s">
        <v>15536</v>
      </c>
    </row>
    <row r="123" spans="1:6" x14ac:dyDescent="0.3">
      <c r="A123" t="s">
        <v>15761</v>
      </c>
      <c r="B123" t="s">
        <v>15524</v>
      </c>
      <c r="C123" t="s">
        <v>15762</v>
      </c>
      <c r="D123" s="1">
        <v>45580</v>
      </c>
      <c r="E123" s="3">
        <v>2558.5100000000002</v>
      </c>
      <c r="F123" s="5" t="s">
        <v>15530</v>
      </c>
    </row>
    <row r="124" spans="1:6" x14ac:dyDescent="0.3">
      <c r="A124" t="s">
        <v>15763</v>
      </c>
      <c r="B124" t="s">
        <v>15528</v>
      </c>
      <c r="C124" t="s">
        <v>15539</v>
      </c>
      <c r="D124" s="1">
        <v>45806</v>
      </c>
      <c r="E124" s="3">
        <v>6811.1</v>
      </c>
      <c r="F124" s="5" t="s">
        <v>15530</v>
      </c>
    </row>
    <row r="125" spans="1:6" x14ac:dyDescent="0.3">
      <c r="A125" t="s">
        <v>15764</v>
      </c>
      <c r="B125" t="s">
        <v>15524</v>
      </c>
      <c r="C125" t="s">
        <v>15765</v>
      </c>
      <c r="D125" s="1">
        <v>45672</v>
      </c>
      <c r="E125" s="3">
        <v>3424.59</v>
      </c>
      <c r="F125" s="5" t="s">
        <v>15530</v>
      </c>
    </row>
    <row r="126" spans="1:6" x14ac:dyDescent="0.3">
      <c r="A126" t="s">
        <v>15766</v>
      </c>
      <c r="B126" t="s">
        <v>15538</v>
      </c>
      <c r="C126" t="s">
        <v>15767</v>
      </c>
      <c r="D126" s="1">
        <v>46048</v>
      </c>
      <c r="E126" s="3">
        <v>1418.06</v>
      </c>
      <c r="F126" s="5" t="s">
        <v>15526</v>
      </c>
    </row>
    <row r="127" spans="1:6" x14ac:dyDescent="0.3">
      <c r="A127" t="s">
        <v>15768</v>
      </c>
      <c r="B127" t="s">
        <v>15528</v>
      </c>
      <c r="C127" t="s">
        <v>15769</v>
      </c>
      <c r="D127" s="1">
        <v>45316</v>
      </c>
      <c r="E127" s="3">
        <v>9430.02</v>
      </c>
      <c r="F127" s="5" t="s">
        <v>15536</v>
      </c>
    </row>
    <row r="128" spans="1:6" x14ac:dyDescent="0.3">
      <c r="A128" t="s">
        <v>15770</v>
      </c>
      <c r="B128" t="s">
        <v>15528</v>
      </c>
      <c r="C128" t="s">
        <v>15771</v>
      </c>
      <c r="D128" s="1">
        <v>45346</v>
      </c>
      <c r="E128" s="3">
        <v>7430.84</v>
      </c>
      <c r="F128" s="5" t="s">
        <v>15530</v>
      </c>
    </row>
    <row r="129" spans="1:6" x14ac:dyDescent="0.3">
      <c r="A129" t="s">
        <v>15772</v>
      </c>
      <c r="B129" t="s">
        <v>15528</v>
      </c>
      <c r="C129" t="s">
        <v>15773</v>
      </c>
      <c r="D129" s="1">
        <v>45701</v>
      </c>
      <c r="E129" s="3">
        <v>6267.21</v>
      </c>
      <c r="F129" s="5" t="s">
        <v>15530</v>
      </c>
    </row>
    <row r="130" spans="1:6" x14ac:dyDescent="0.3">
      <c r="A130" t="s">
        <v>15774</v>
      </c>
      <c r="B130" t="s">
        <v>15528</v>
      </c>
      <c r="C130" t="s">
        <v>15775</v>
      </c>
      <c r="D130" s="1">
        <v>45919</v>
      </c>
      <c r="E130" s="3">
        <v>5878.69</v>
      </c>
      <c r="F130" s="5" t="s">
        <v>15530</v>
      </c>
    </row>
    <row r="131" spans="1:6" x14ac:dyDescent="0.3">
      <c r="A131" t="s">
        <v>15776</v>
      </c>
      <c r="B131" t="s">
        <v>15528</v>
      </c>
      <c r="C131" t="s">
        <v>15777</v>
      </c>
      <c r="D131" s="1">
        <v>46004</v>
      </c>
      <c r="E131" s="3">
        <v>1919.93</v>
      </c>
      <c r="F131" s="5" t="s">
        <v>15526</v>
      </c>
    </row>
    <row r="132" spans="1:6" x14ac:dyDescent="0.3">
      <c r="A132" t="s">
        <v>15778</v>
      </c>
      <c r="B132" t="s">
        <v>15528</v>
      </c>
      <c r="C132" t="s">
        <v>15779</v>
      </c>
      <c r="D132" s="1">
        <v>45955</v>
      </c>
      <c r="E132" s="3">
        <v>7819.78</v>
      </c>
      <c r="F132" s="5" t="s">
        <v>15536</v>
      </c>
    </row>
    <row r="133" spans="1:6" x14ac:dyDescent="0.3">
      <c r="A133" t="s">
        <v>15780</v>
      </c>
      <c r="B133" t="s">
        <v>15524</v>
      </c>
      <c r="C133" t="s">
        <v>15781</v>
      </c>
      <c r="D133" s="1">
        <v>45508</v>
      </c>
      <c r="E133" s="3">
        <v>3541.84</v>
      </c>
      <c r="F133" s="5" t="s">
        <v>15526</v>
      </c>
    </row>
    <row r="134" spans="1:6" x14ac:dyDescent="0.3">
      <c r="A134" t="s">
        <v>15782</v>
      </c>
      <c r="B134" t="s">
        <v>15528</v>
      </c>
      <c r="C134" t="s">
        <v>15783</v>
      </c>
      <c r="D134" s="1">
        <v>46097</v>
      </c>
      <c r="E134" s="3">
        <v>2970.57</v>
      </c>
      <c r="F134" s="5" t="s">
        <v>15530</v>
      </c>
    </row>
    <row r="135" spans="1:6" x14ac:dyDescent="0.3">
      <c r="A135" t="s">
        <v>15784</v>
      </c>
      <c r="B135" t="s">
        <v>15528</v>
      </c>
      <c r="C135" t="s">
        <v>15785</v>
      </c>
      <c r="D135" s="1">
        <v>45754</v>
      </c>
      <c r="E135" s="3">
        <v>1762.14</v>
      </c>
      <c r="F135" s="5" t="s">
        <v>15526</v>
      </c>
    </row>
    <row r="136" spans="1:6" x14ac:dyDescent="0.3">
      <c r="A136" t="s">
        <v>15786</v>
      </c>
      <c r="B136" t="s">
        <v>15528</v>
      </c>
      <c r="C136" t="s">
        <v>15787</v>
      </c>
      <c r="D136" s="1">
        <v>45486</v>
      </c>
      <c r="E136" s="3">
        <v>2255.89</v>
      </c>
      <c r="F136" s="5" t="s">
        <v>15526</v>
      </c>
    </row>
    <row r="137" spans="1:6" x14ac:dyDescent="0.3">
      <c r="A137" t="s">
        <v>15788</v>
      </c>
      <c r="B137" t="s">
        <v>15524</v>
      </c>
      <c r="C137" t="s">
        <v>15789</v>
      </c>
      <c r="D137" s="1">
        <v>45333</v>
      </c>
      <c r="E137" s="3">
        <v>4484.6400000000003</v>
      </c>
      <c r="F137" s="5" t="s">
        <v>15536</v>
      </c>
    </row>
    <row r="138" spans="1:6" x14ac:dyDescent="0.3">
      <c r="A138" t="s">
        <v>15790</v>
      </c>
      <c r="B138" t="s">
        <v>15532</v>
      </c>
      <c r="C138" t="s">
        <v>15791</v>
      </c>
      <c r="D138" s="1">
        <v>45803</v>
      </c>
      <c r="E138" s="3">
        <v>3210.36</v>
      </c>
      <c r="F138" s="5" t="s">
        <v>15530</v>
      </c>
    </row>
    <row r="139" spans="1:6" x14ac:dyDescent="0.3">
      <c r="A139" t="s">
        <v>15792</v>
      </c>
      <c r="B139" t="s">
        <v>15532</v>
      </c>
      <c r="C139" t="s">
        <v>15793</v>
      </c>
      <c r="D139" s="1">
        <v>45942</v>
      </c>
      <c r="E139" s="3">
        <v>1921.74</v>
      </c>
      <c r="F139" s="5" t="s">
        <v>15536</v>
      </c>
    </row>
    <row r="140" spans="1:6" x14ac:dyDescent="0.3">
      <c r="A140" t="s">
        <v>15794</v>
      </c>
      <c r="B140" t="s">
        <v>15524</v>
      </c>
      <c r="C140" t="s">
        <v>15795</v>
      </c>
      <c r="D140" s="1">
        <v>45359</v>
      </c>
      <c r="E140" s="3">
        <v>1525.93</v>
      </c>
      <c r="F140" s="5" t="s">
        <v>15526</v>
      </c>
    </row>
    <row r="141" spans="1:6" x14ac:dyDescent="0.3">
      <c r="A141" t="s">
        <v>15796</v>
      </c>
      <c r="B141" t="s">
        <v>15524</v>
      </c>
      <c r="C141" t="s">
        <v>15797</v>
      </c>
      <c r="D141" s="1">
        <v>46041</v>
      </c>
      <c r="E141" s="3">
        <v>2891.35</v>
      </c>
      <c r="F141" s="5" t="s">
        <v>15536</v>
      </c>
    </row>
    <row r="142" spans="1:6" x14ac:dyDescent="0.3">
      <c r="A142" t="s">
        <v>15798</v>
      </c>
      <c r="B142" t="s">
        <v>15532</v>
      </c>
      <c r="C142" t="s">
        <v>15582</v>
      </c>
      <c r="D142" s="1">
        <v>45875</v>
      </c>
      <c r="E142" s="3">
        <v>7277.26</v>
      </c>
      <c r="F142" s="5" t="s">
        <v>15536</v>
      </c>
    </row>
    <row r="143" spans="1:6" x14ac:dyDescent="0.3">
      <c r="A143" t="s">
        <v>15799</v>
      </c>
      <c r="B143" t="s">
        <v>15538</v>
      </c>
      <c r="C143" t="s">
        <v>15800</v>
      </c>
      <c r="D143" s="1">
        <v>45507</v>
      </c>
      <c r="E143" s="3">
        <v>7663.18</v>
      </c>
      <c r="F143" s="5" t="s">
        <v>15536</v>
      </c>
    </row>
    <row r="144" spans="1:6" x14ac:dyDescent="0.3">
      <c r="A144" t="s">
        <v>15801</v>
      </c>
      <c r="B144" t="s">
        <v>15532</v>
      </c>
      <c r="C144" t="s">
        <v>15802</v>
      </c>
      <c r="D144" s="1">
        <v>45529</v>
      </c>
      <c r="E144" s="3">
        <v>2200.7399999999998</v>
      </c>
      <c r="F144" s="5" t="s">
        <v>15526</v>
      </c>
    </row>
    <row r="145" spans="1:6" x14ac:dyDescent="0.3">
      <c r="A145" t="s">
        <v>15803</v>
      </c>
      <c r="B145" t="s">
        <v>15524</v>
      </c>
      <c r="C145" t="s">
        <v>15804</v>
      </c>
      <c r="D145" s="1">
        <v>45733</v>
      </c>
      <c r="E145" s="3">
        <v>9849.91</v>
      </c>
      <c r="F145" s="5" t="s">
        <v>15530</v>
      </c>
    </row>
    <row r="146" spans="1:6" x14ac:dyDescent="0.3">
      <c r="A146" t="s">
        <v>15805</v>
      </c>
      <c r="B146" t="s">
        <v>15528</v>
      </c>
      <c r="C146" t="s">
        <v>15806</v>
      </c>
      <c r="D146" s="1">
        <v>45606</v>
      </c>
      <c r="E146" s="3">
        <v>6814.26</v>
      </c>
      <c r="F146" s="5" t="s">
        <v>15526</v>
      </c>
    </row>
    <row r="147" spans="1:6" x14ac:dyDescent="0.3">
      <c r="A147" t="s">
        <v>15807</v>
      </c>
      <c r="B147" t="s">
        <v>15528</v>
      </c>
      <c r="C147" t="s">
        <v>15808</v>
      </c>
      <c r="D147" s="1">
        <v>45332</v>
      </c>
      <c r="E147" s="3">
        <v>4928.6099999999997</v>
      </c>
      <c r="F147" s="5" t="s">
        <v>15536</v>
      </c>
    </row>
    <row r="148" spans="1:6" x14ac:dyDescent="0.3">
      <c r="A148" t="s">
        <v>15809</v>
      </c>
      <c r="B148" t="s">
        <v>15532</v>
      </c>
      <c r="C148" t="s">
        <v>15810</v>
      </c>
      <c r="D148" s="1">
        <v>45361</v>
      </c>
      <c r="E148" s="3">
        <v>7938.89</v>
      </c>
      <c r="F148" s="5" t="s">
        <v>15536</v>
      </c>
    </row>
    <row r="149" spans="1:6" x14ac:dyDescent="0.3">
      <c r="A149" t="s">
        <v>15811</v>
      </c>
      <c r="B149" t="s">
        <v>15532</v>
      </c>
      <c r="C149" t="s">
        <v>15812</v>
      </c>
      <c r="D149" s="1">
        <v>45797</v>
      </c>
      <c r="E149" s="3">
        <v>5497.01</v>
      </c>
      <c r="F149" s="5" t="s">
        <v>15526</v>
      </c>
    </row>
    <row r="150" spans="1:6" x14ac:dyDescent="0.3">
      <c r="A150" t="s">
        <v>15813</v>
      </c>
      <c r="B150" t="s">
        <v>15538</v>
      </c>
      <c r="C150" t="s">
        <v>15814</v>
      </c>
      <c r="D150" s="1">
        <v>45537</v>
      </c>
      <c r="E150" s="3">
        <v>5870.69</v>
      </c>
      <c r="F150" s="5" t="s">
        <v>15536</v>
      </c>
    </row>
    <row r="151" spans="1:6" x14ac:dyDescent="0.3">
      <c r="A151" t="s">
        <v>15815</v>
      </c>
      <c r="B151" t="s">
        <v>15528</v>
      </c>
      <c r="C151" t="s">
        <v>15816</v>
      </c>
      <c r="D151" s="1">
        <v>45412</v>
      </c>
      <c r="E151" s="3">
        <v>3287.47</v>
      </c>
      <c r="F151" s="5" t="s">
        <v>15526</v>
      </c>
    </row>
    <row r="152" spans="1:6" x14ac:dyDescent="0.3">
      <c r="A152" t="s">
        <v>15817</v>
      </c>
      <c r="B152" t="s">
        <v>15528</v>
      </c>
      <c r="C152" t="s">
        <v>15818</v>
      </c>
      <c r="D152" s="1">
        <v>45302</v>
      </c>
      <c r="E152" s="3">
        <v>1899.5</v>
      </c>
      <c r="F152" s="5" t="s">
        <v>15526</v>
      </c>
    </row>
    <row r="153" spans="1:6" x14ac:dyDescent="0.3">
      <c r="A153" t="s">
        <v>15819</v>
      </c>
      <c r="B153" t="s">
        <v>15538</v>
      </c>
      <c r="C153" t="s">
        <v>15800</v>
      </c>
      <c r="D153" s="1">
        <v>45507</v>
      </c>
      <c r="E153" s="3">
        <v>4091.75</v>
      </c>
      <c r="F153" s="5" t="s">
        <v>15536</v>
      </c>
    </row>
    <row r="154" spans="1:6" x14ac:dyDescent="0.3">
      <c r="A154" t="s">
        <v>15820</v>
      </c>
      <c r="B154" t="s">
        <v>15532</v>
      </c>
      <c r="C154" t="s">
        <v>15821</v>
      </c>
      <c r="D154" s="1">
        <v>45639</v>
      </c>
      <c r="E154" s="3">
        <v>7990.21</v>
      </c>
      <c r="F154" s="5" t="s">
        <v>15530</v>
      </c>
    </row>
    <row r="155" spans="1:6" x14ac:dyDescent="0.3">
      <c r="A155" t="s">
        <v>15822</v>
      </c>
      <c r="B155" t="s">
        <v>15532</v>
      </c>
      <c r="C155" t="s">
        <v>15823</v>
      </c>
      <c r="D155" s="1">
        <v>46020</v>
      </c>
      <c r="E155" s="3">
        <v>3825.64</v>
      </c>
      <c r="F155" s="5" t="s">
        <v>15530</v>
      </c>
    </row>
    <row r="156" spans="1:6" x14ac:dyDescent="0.3">
      <c r="A156" t="s">
        <v>15824</v>
      </c>
      <c r="B156" t="s">
        <v>15538</v>
      </c>
      <c r="C156" t="s">
        <v>15719</v>
      </c>
      <c r="D156" s="1">
        <v>45748</v>
      </c>
      <c r="E156" s="3">
        <v>784.97</v>
      </c>
      <c r="F156" s="5" t="s">
        <v>15526</v>
      </c>
    </row>
    <row r="157" spans="1:6" x14ac:dyDescent="0.3">
      <c r="A157" t="s">
        <v>15825</v>
      </c>
      <c r="B157" t="s">
        <v>15528</v>
      </c>
      <c r="C157" t="s">
        <v>15826</v>
      </c>
      <c r="D157" s="1">
        <v>45954</v>
      </c>
      <c r="E157" s="3">
        <v>5559.08</v>
      </c>
      <c r="F157" s="5" t="s">
        <v>15526</v>
      </c>
    </row>
    <row r="158" spans="1:6" x14ac:dyDescent="0.3">
      <c r="A158" t="s">
        <v>15827</v>
      </c>
      <c r="B158" t="s">
        <v>15524</v>
      </c>
      <c r="C158" t="s">
        <v>15828</v>
      </c>
      <c r="D158" s="1">
        <v>45823</v>
      </c>
      <c r="E158" s="3">
        <v>6733.56</v>
      </c>
      <c r="F158" s="5" t="s">
        <v>15526</v>
      </c>
    </row>
    <row r="159" spans="1:6" x14ac:dyDescent="0.3">
      <c r="A159" t="s">
        <v>15829</v>
      </c>
      <c r="B159" t="s">
        <v>15528</v>
      </c>
      <c r="C159" t="s">
        <v>15830</v>
      </c>
      <c r="D159" s="1">
        <v>45934</v>
      </c>
      <c r="E159" s="3">
        <v>748.23</v>
      </c>
      <c r="F159" s="5" t="s">
        <v>15526</v>
      </c>
    </row>
    <row r="160" spans="1:6" x14ac:dyDescent="0.3">
      <c r="A160" t="s">
        <v>15831</v>
      </c>
      <c r="B160" t="s">
        <v>15532</v>
      </c>
      <c r="C160" t="s">
        <v>15832</v>
      </c>
      <c r="D160" s="1">
        <v>45939</v>
      </c>
      <c r="E160" s="3">
        <v>3137.41</v>
      </c>
      <c r="F160" s="5" t="s">
        <v>15536</v>
      </c>
    </row>
    <row r="161" spans="1:6" x14ac:dyDescent="0.3">
      <c r="A161" t="s">
        <v>15833</v>
      </c>
      <c r="B161" t="s">
        <v>15524</v>
      </c>
      <c r="C161" t="s">
        <v>15834</v>
      </c>
      <c r="D161" s="1">
        <v>45451</v>
      </c>
      <c r="E161" s="3">
        <v>7359.65</v>
      </c>
      <c r="F161" s="5" t="s">
        <v>15526</v>
      </c>
    </row>
    <row r="162" spans="1:6" x14ac:dyDescent="0.3">
      <c r="A162" t="s">
        <v>15835</v>
      </c>
      <c r="B162" t="s">
        <v>15532</v>
      </c>
      <c r="C162" t="s">
        <v>15836</v>
      </c>
      <c r="D162" s="1">
        <v>45466</v>
      </c>
      <c r="E162" s="3">
        <v>2834.2</v>
      </c>
      <c r="F162" s="5" t="s">
        <v>15536</v>
      </c>
    </row>
    <row r="163" spans="1:6" x14ac:dyDescent="0.3">
      <c r="A163" t="s">
        <v>15837</v>
      </c>
      <c r="B163" t="s">
        <v>15528</v>
      </c>
      <c r="C163" t="s">
        <v>15594</v>
      </c>
      <c r="D163" s="1">
        <v>45914</v>
      </c>
      <c r="E163" s="3">
        <v>8275.01</v>
      </c>
      <c r="F163" s="5" t="s">
        <v>15526</v>
      </c>
    </row>
    <row r="164" spans="1:6" x14ac:dyDescent="0.3">
      <c r="A164" t="s">
        <v>15838</v>
      </c>
      <c r="B164" t="s">
        <v>15528</v>
      </c>
      <c r="C164" t="s">
        <v>15839</v>
      </c>
      <c r="D164" s="1">
        <v>45730</v>
      </c>
      <c r="E164" s="3">
        <v>9573.16</v>
      </c>
      <c r="F164" s="5" t="s">
        <v>15526</v>
      </c>
    </row>
    <row r="165" spans="1:6" x14ac:dyDescent="0.3">
      <c r="A165" t="s">
        <v>15840</v>
      </c>
      <c r="B165" t="s">
        <v>15532</v>
      </c>
      <c r="C165" t="s">
        <v>15841</v>
      </c>
      <c r="D165" s="1">
        <v>45843</v>
      </c>
      <c r="E165" s="3">
        <v>7582.25</v>
      </c>
      <c r="F165" s="5" t="s">
        <v>15530</v>
      </c>
    </row>
    <row r="166" spans="1:6" x14ac:dyDescent="0.3">
      <c r="A166" t="s">
        <v>15842</v>
      </c>
      <c r="B166" t="s">
        <v>15528</v>
      </c>
      <c r="C166" t="s">
        <v>15598</v>
      </c>
      <c r="D166" s="1">
        <v>45411</v>
      </c>
      <c r="E166" s="3">
        <v>1283.3399999999999</v>
      </c>
      <c r="F166" s="5" t="s">
        <v>15530</v>
      </c>
    </row>
    <row r="167" spans="1:6" x14ac:dyDescent="0.3">
      <c r="A167" t="s">
        <v>15843</v>
      </c>
      <c r="B167" t="s">
        <v>15524</v>
      </c>
      <c r="C167" t="s">
        <v>15844</v>
      </c>
      <c r="D167" s="1">
        <v>45708</v>
      </c>
      <c r="E167" s="3">
        <v>771.72</v>
      </c>
      <c r="F167" s="5" t="s">
        <v>15536</v>
      </c>
    </row>
    <row r="168" spans="1:6" x14ac:dyDescent="0.3">
      <c r="A168" t="s">
        <v>15845</v>
      </c>
      <c r="B168" t="s">
        <v>15528</v>
      </c>
      <c r="C168" t="s">
        <v>15846</v>
      </c>
      <c r="D168" s="1">
        <v>46026</v>
      </c>
      <c r="E168" s="3">
        <v>4461.25</v>
      </c>
      <c r="F168" s="5" t="s">
        <v>15536</v>
      </c>
    </row>
    <row r="169" spans="1:6" x14ac:dyDescent="0.3">
      <c r="A169" t="s">
        <v>15847</v>
      </c>
      <c r="B169" t="s">
        <v>15532</v>
      </c>
      <c r="C169" t="s">
        <v>15848</v>
      </c>
      <c r="D169" s="1">
        <v>46135</v>
      </c>
      <c r="E169" s="3">
        <v>4509.47</v>
      </c>
      <c r="F169" s="5" t="s">
        <v>15526</v>
      </c>
    </row>
    <row r="170" spans="1:6" x14ac:dyDescent="0.3">
      <c r="A170" t="s">
        <v>15849</v>
      </c>
      <c r="B170" t="s">
        <v>15528</v>
      </c>
      <c r="C170" t="s">
        <v>15850</v>
      </c>
      <c r="D170" s="1">
        <v>45740</v>
      </c>
      <c r="E170" s="3">
        <v>9726.6</v>
      </c>
      <c r="F170" s="5" t="s">
        <v>15530</v>
      </c>
    </row>
    <row r="171" spans="1:6" x14ac:dyDescent="0.3">
      <c r="A171" t="s">
        <v>15851</v>
      </c>
      <c r="B171" t="s">
        <v>15532</v>
      </c>
      <c r="C171" t="s">
        <v>15852</v>
      </c>
      <c r="D171" s="1">
        <v>45675</v>
      </c>
      <c r="E171" s="3">
        <v>7032.59</v>
      </c>
      <c r="F171" s="5" t="s">
        <v>15526</v>
      </c>
    </row>
    <row r="172" spans="1:6" x14ac:dyDescent="0.3">
      <c r="A172" t="s">
        <v>15853</v>
      </c>
      <c r="B172" t="s">
        <v>15538</v>
      </c>
      <c r="C172" t="s">
        <v>15854</v>
      </c>
      <c r="D172" s="1">
        <v>46000</v>
      </c>
      <c r="E172" s="3">
        <v>9877.9599999999991</v>
      </c>
      <c r="F172" s="5" t="s">
        <v>15530</v>
      </c>
    </row>
    <row r="173" spans="1:6" x14ac:dyDescent="0.3">
      <c r="A173" t="s">
        <v>15855</v>
      </c>
      <c r="B173" t="s">
        <v>15524</v>
      </c>
      <c r="C173" t="s">
        <v>15856</v>
      </c>
      <c r="D173" s="1">
        <v>45947</v>
      </c>
      <c r="E173" s="3">
        <v>5213.21</v>
      </c>
      <c r="F173" s="5" t="s">
        <v>15530</v>
      </c>
    </row>
    <row r="174" spans="1:6" x14ac:dyDescent="0.3">
      <c r="A174" t="s">
        <v>15857</v>
      </c>
      <c r="B174" t="s">
        <v>15524</v>
      </c>
      <c r="C174" t="s">
        <v>15858</v>
      </c>
      <c r="D174" s="1">
        <v>45617</v>
      </c>
      <c r="E174" s="3">
        <v>4212.3999999999996</v>
      </c>
      <c r="F174" s="5" t="s">
        <v>15526</v>
      </c>
    </row>
    <row r="175" spans="1:6" x14ac:dyDescent="0.3">
      <c r="A175" t="s">
        <v>15859</v>
      </c>
      <c r="B175" t="s">
        <v>15532</v>
      </c>
      <c r="C175" t="s">
        <v>15860</v>
      </c>
      <c r="D175" s="1">
        <v>45415</v>
      </c>
      <c r="E175" s="3">
        <v>8212.73</v>
      </c>
      <c r="F175" s="5" t="s">
        <v>15526</v>
      </c>
    </row>
    <row r="176" spans="1:6" x14ac:dyDescent="0.3">
      <c r="A176" t="s">
        <v>15861</v>
      </c>
      <c r="B176" t="s">
        <v>15532</v>
      </c>
      <c r="C176" t="s">
        <v>15830</v>
      </c>
      <c r="D176" s="1">
        <v>45934</v>
      </c>
      <c r="E176" s="3">
        <v>7698.06</v>
      </c>
      <c r="F176" s="5" t="s">
        <v>15530</v>
      </c>
    </row>
    <row r="177" spans="1:6" x14ac:dyDescent="0.3">
      <c r="A177" t="s">
        <v>15862</v>
      </c>
      <c r="B177" t="s">
        <v>15532</v>
      </c>
      <c r="C177" t="s">
        <v>15863</v>
      </c>
      <c r="D177" s="1">
        <v>45643</v>
      </c>
      <c r="E177" s="3">
        <v>6652.57</v>
      </c>
      <c r="F177" s="5" t="s">
        <v>15530</v>
      </c>
    </row>
    <row r="178" spans="1:6" x14ac:dyDescent="0.3">
      <c r="A178" t="s">
        <v>15864</v>
      </c>
      <c r="B178" t="s">
        <v>15528</v>
      </c>
      <c r="C178" t="s">
        <v>15865</v>
      </c>
      <c r="D178" s="1">
        <v>45944</v>
      </c>
      <c r="E178" s="3">
        <v>8090.85</v>
      </c>
      <c r="F178" s="5" t="s">
        <v>15530</v>
      </c>
    </row>
    <row r="179" spans="1:6" x14ac:dyDescent="0.3">
      <c r="A179" t="s">
        <v>15866</v>
      </c>
      <c r="B179" t="s">
        <v>15528</v>
      </c>
      <c r="C179" t="s">
        <v>15867</v>
      </c>
      <c r="D179" s="1">
        <v>45907</v>
      </c>
      <c r="E179" s="3">
        <v>7858.49</v>
      </c>
      <c r="F179" s="5" t="s">
        <v>15536</v>
      </c>
    </row>
    <row r="180" spans="1:6" x14ac:dyDescent="0.3">
      <c r="A180" t="s">
        <v>15868</v>
      </c>
      <c r="B180" t="s">
        <v>15528</v>
      </c>
      <c r="C180" t="s">
        <v>15869</v>
      </c>
      <c r="D180" s="1">
        <v>45744</v>
      </c>
      <c r="E180" s="3">
        <v>6455.16</v>
      </c>
      <c r="F180" s="5" t="s">
        <v>15526</v>
      </c>
    </row>
    <row r="181" spans="1:6" x14ac:dyDescent="0.3">
      <c r="A181" t="s">
        <v>15870</v>
      </c>
      <c r="B181" t="s">
        <v>15532</v>
      </c>
      <c r="C181" t="s">
        <v>15871</v>
      </c>
      <c r="D181" s="1">
        <v>45637</v>
      </c>
      <c r="E181" s="3">
        <v>9690.24</v>
      </c>
      <c r="F181" s="5" t="s">
        <v>15536</v>
      </c>
    </row>
    <row r="182" spans="1:6" x14ac:dyDescent="0.3">
      <c r="A182" t="s">
        <v>15872</v>
      </c>
      <c r="B182" t="s">
        <v>15524</v>
      </c>
      <c r="C182" t="s">
        <v>15873</v>
      </c>
      <c r="D182" s="1">
        <v>45364</v>
      </c>
      <c r="E182" s="3">
        <v>4900.8500000000004</v>
      </c>
      <c r="F182" s="5" t="s">
        <v>15536</v>
      </c>
    </row>
    <row r="183" spans="1:6" x14ac:dyDescent="0.3">
      <c r="A183" t="s">
        <v>15874</v>
      </c>
      <c r="B183" t="s">
        <v>15532</v>
      </c>
      <c r="C183" t="s">
        <v>15875</v>
      </c>
      <c r="D183" s="1">
        <v>45398</v>
      </c>
      <c r="E183" s="3">
        <v>1598.39</v>
      </c>
      <c r="F183" s="5" t="s">
        <v>15536</v>
      </c>
    </row>
    <row r="184" spans="1:6" x14ac:dyDescent="0.3">
      <c r="A184" t="s">
        <v>15876</v>
      </c>
      <c r="B184" t="s">
        <v>15532</v>
      </c>
      <c r="C184" t="s">
        <v>15545</v>
      </c>
      <c r="D184" s="1">
        <v>45893</v>
      </c>
      <c r="E184" s="3">
        <v>1836.56</v>
      </c>
      <c r="F184" s="5" t="s">
        <v>15530</v>
      </c>
    </row>
    <row r="185" spans="1:6" x14ac:dyDescent="0.3">
      <c r="A185" t="s">
        <v>15877</v>
      </c>
      <c r="B185" t="s">
        <v>15538</v>
      </c>
      <c r="C185" t="s">
        <v>15567</v>
      </c>
      <c r="D185" s="1">
        <v>45880</v>
      </c>
      <c r="E185" s="3">
        <v>6300.93</v>
      </c>
      <c r="F185" s="5" t="s">
        <v>15526</v>
      </c>
    </row>
    <row r="186" spans="1:6" x14ac:dyDescent="0.3">
      <c r="A186" t="s">
        <v>15878</v>
      </c>
      <c r="B186" t="s">
        <v>15528</v>
      </c>
      <c r="C186" t="s">
        <v>15879</v>
      </c>
      <c r="D186" s="1">
        <v>45750</v>
      </c>
      <c r="E186" s="3">
        <v>6937.46</v>
      </c>
      <c r="F186" s="5" t="s">
        <v>15526</v>
      </c>
    </row>
    <row r="187" spans="1:6" x14ac:dyDescent="0.3">
      <c r="A187" t="s">
        <v>15880</v>
      </c>
      <c r="B187" t="s">
        <v>15524</v>
      </c>
      <c r="C187" t="s">
        <v>15881</v>
      </c>
      <c r="D187" s="1">
        <v>45667</v>
      </c>
      <c r="E187" s="3">
        <v>3723.67</v>
      </c>
      <c r="F187" s="5" t="s">
        <v>15530</v>
      </c>
    </row>
    <row r="188" spans="1:6" x14ac:dyDescent="0.3">
      <c r="A188" t="s">
        <v>15882</v>
      </c>
      <c r="B188" t="s">
        <v>15538</v>
      </c>
      <c r="C188" t="s">
        <v>15634</v>
      </c>
      <c r="D188" s="1">
        <v>45626</v>
      </c>
      <c r="E188" s="3">
        <v>8527.56</v>
      </c>
      <c r="F188" s="5" t="s">
        <v>15536</v>
      </c>
    </row>
    <row r="189" spans="1:6" x14ac:dyDescent="0.3">
      <c r="A189" t="s">
        <v>15883</v>
      </c>
      <c r="B189" t="s">
        <v>15528</v>
      </c>
      <c r="C189" t="s">
        <v>15884</v>
      </c>
      <c r="D189" s="1">
        <v>45772</v>
      </c>
      <c r="E189" s="3">
        <v>2958.31</v>
      </c>
      <c r="F189" s="5" t="s">
        <v>15530</v>
      </c>
    </row>
    <row r="190" spans="1:6" x14ac:dyDescent="0.3">
      <c r="A190" t="s">
        <v>15885</v>
      </c>
      <c r="B190" t="s">
        <v>15532</v>
      </c>
      <c r="C190" t="s">
        <v>15804</v>
      </c>
      <c r="D190" s="1">
        <v>45733</v>
      </c>
      <c r="E190" s="3">
        <v>3275.1</v>
      </c>
      <c r="F190" s="5" t="s">
        <v>15530</v>
      </c>
    </row>
    <row r="191" spans="1:6" x14ac:dyDescent="0.3">
      <c r="A191" t="s">
        <v>15886</v>
      </c>
      <c r="B191" t="s">
        <v>15528</v>
      </c>
      <c r="C191" t="s">
        <v>15887</v>
      </c>
      <c r="D191" s="1">
        <v>45607</v>
      </c>
      <c r="E191" s="3">
        <v>9134.09</v>
      </c>
      <c r="F191" s="5" t="s">
        <v>15530</v>
      </c>
    </row>
    <row r="192" spans="1:6" x14ac:dyDescent="0.3">
      <c r="A192" t="s">
        <v>15888</v>
      </c>
      <c r="B192" t="s">
        <v>15532</v>
      </c>
      <c r="C192" t="s">
        <v>15889</v>
      </c>
      <c r="D192" s="1">
        <v>45513</v>
      </c>
      <c r="E192" s="3">
        <v>4433.88</v>
      </c>
      <c r="F192" s="5" t="s">
        <v>15536</v>
      </c>
    </row>
    <row r="193" spans="1:6" x14ac:dyDescent="0.3">
      <c r="A193" t="s">
        <v>15890</v>
      </c>
      <c r="B193" t="s">
        <v>15538</v>
      </c>
      <c r="C193" t="s">
        <v>15891</v>
      </c>
      <c r="D193" s="1">
        <v>46092</v>
      </c>
      <c r="E193" s="3">
        <v>1623.9</v>
      </c>
      <c r="F193" s="5" t="s">
        <v>15536</v>
      </c>
    </row>
    <row r="194" spans="1:6" x14ac:dyDescent="0.3">
      <c r="A194" t="s">
        <v>15892</v>
      </c>
      <c r="B194" t="s">
        <v>15538</v>
      </c>
      <c r="C194" t="s">
        <v>15642</v>
      </c>
      <c r="D194" s="1">
        <v>45344</v>
      </c>
      <c r="E194" s="3">
        <v>2824.49</v>
      </c>
      <c r="F194" s="5" t="s">
        <v>15536</v>
      </c>
    </row>
    <row r="195" spans="1:6" x14ac:dyDescent="0.3">
      <c r="A195" t="s">
        <v>15893</v>
      </c>
      <c r="B195" t="s">
        <v>15528</v>
      </c>
      <c r="C195" t="s">
        <v>15894</v>
      </c>
      <c r="D195" s="1">
        <v>45591</v>
      </c>
      <c r="E195" s="3">
        <v>9054.7099999999991</v>
      </c>
      <c r="F195" s="5" t="s">
        <v>15526</v>
      </c>
    </row>
    <row r="196" spans="1:6" x14ac:dyDescent="0.3">
      <c r="A196" t="s">
        <v>15895</v>
      </c>
      <c r="B196" t="s">
        <v>15524</v>
      </c>
      <c r="C196" t="s">
        <v>15896</v>
      </c>
      <c r="D196" s="1">
        <v>45760</v>
      </c>
      <c r="E196" s="3">
        <v>1703.13</v>
      </c>
      <c r="F196" s="5" t="s">
        <v>15526</v>
      </c>
    </row>
    <row r="197" spans="1:6" x14ac:dyDescent="0.3">
      <c r="A197" t="s">
        <v>15897</v>
      </c>
      <c r="B197" t="s">
        <v>15538</v>
      </c>
      <c r="C197" t="s">
        <v>15898</v>
      </c>
      <c r="D197" s="1">
        <v>46023</v>
      </c>
      <c r="E197" s="3">
        <v>710.84</v>
      </c>
      <c r="F197" s="5" t="s">
        <v>15530</v>
      </c>
    </row>
    <row r="198" spans="1:6" x14ac:dyDescent="0.3">
      <c r="A198" t="s">
        <v>15899</v>
      </c>
      <c r="B198" t="s">
        <v>15524</v>
      </c>
      <c r="C198" t="s">
        <v>15900</v>
      </c>
      <c r="D198" s="1">
        <v>46033</v>
      </c>
      <c r="E198" s="3">
        <v>2858.08</v>
      </c>
      <c r="F198" s="5" t="s">
        <v>15526</v>
      </c>
    </row>
    <row r="199" spans="1:6" x14ac:dyDescent="0.3">
      <c r="A199" t="s">
        <v>15901</v>
      </c>
      <c r="B199" t="s">
        <v>15528</v>
      </c>
      <c r="C199" t="s">
        <v>15902</v>
      </c>
      <c r="D199" s="1">
        <v>45340</v>
      </c>
      <c r="E199" s="3">
        <v>6266.8</v>
      </c>
      <c r="F199" s="5" t="s">
        <v>15526</v>
      </c>
    </row>
    <row r="200" spans="1:6" x14ac:dyDescent="0.3">
      <c r="A200" t="s">
        <v>15903</v>
      </c>
      <c r="B200" t="s">
        <v>15538</v>
      </c>
      <c r="C200" t="s">
        <v>15904</v>
      </c>
      <c r="D200" s="1">
        <v>45741</v>
      </c>
      <c r="E200" s="3">
        <v>1785.38</v>
      </c>
      <c r="F200" s="5" t="s">
        <v>15536</v>
      </c>
    </row>
    <row r="201" spans="1:6" x14ac:dyDescent="0.3">
      <c r="A201" t="s">
        <v>15905</v>
      </c>
      <c r="B201" t="s">
        <v>15524</v>
      </c>
      <c r="C201" t="s">
        <v>15906</v>
      </c>
      <c r="D201" s="1">
        <v>45879</v>
      </c>
      <c r="E201" s="3">
        <v>2462.37</v>
      </c>
      <c r="F201" s="5" t="s">
        <v>15536</v>
      </c>
    </row>
    <row r="202" spans="1:6" x14ac:dyDescent="0.3">
      <c r="A202" t="s">
        <v>15907</v>
      </c>
      <c r="B202" t="s">
        <v>15524</v>
      </c>
      <c r="C202" t="s">
        <v>15908</v>
      </c>
      <c r="D202" s="1">
        <v>46044</v>
      </c>
      <c r="E202" s="3">
        <v>5772.19</v>
      </c>
      <c r="F202" s="5" t="s">
        <v>15526</v>
      </c>
    </row>
    <row r="203" spans="1:6" x14ac:dyDescent="0.3">
      <c r="A203" t="s">
        <v>15909</v>
      </c>
      <c r="B203" t="s">
        <v>15538</v>
      </c>
      <c r="C203" t="s">
        <v>15910</v>
      </c>
      <c r="D203" s="1">
        <v>46100</v>
      </c>
      <c r="E203" s="3">
        <v>1875.8</v>
      </c>
      <c r="F203" s="5" t="s">
        <v>15526</v>
      </c>
    </row>
    <row r="204" spans="1:6" x14ac:dyDescent="0.3">
      <c r="A204" t="s">
        <v>15911</v>
      </c>
      <c r="B204" t="s">
        <v>15524</v>
      </c>
      <c r="C204" t="s">
        <v>15912</v>
      </c>
      <c r="D204" s="1">
        <v>45724</v>
      </c>
      <c r="E204" s="3">
        <v>7310.05</v>
      </c>
      <c r="F204" s="5" t="s">
        <v>15536</v>
      </c>
    </row>
    <row r="205" spans="1:6" x14ac:dyDescent="0.3">
      <c r="A205" t="s">
        <v>15913</v>
      </c>
      <c r="B205" t="s">
        <v>15528</v>
      </c>
      <c r="C205" t="s">
        <v>15914</v>
      </c>
      <c r="D205" s="1">
        <v>45873</v>
      </c>
      <c r="E205" s="3">
        <v>3943.85</v>
      </c>
      <c r="F205" s="5" t="s">
        <v>15530</v>
      </c>
    </row>
    <row r="206" spans="1:6" x14ac:dyDescent="0.3">
      <c r="A206" t="s">
        <v>15915</v>
      </c>
      <c r="B206" t="s">
        <v>15524</v>
      </c>
      <c r="C206" t="s">
        <v>15916</v>
      </c>
      <c r="D206" s="1">
        <v>45981</v>
      </c>
      <c r="E206" s="3">
        <v>7236.05</v>
      </c>
      <c r="F206" s="5" t="s">
        <v>15526</v>
      </c>
    </row>
    <row r="207" spans="1:6" x14ac:dyDescent="0.3">
      <c r="A207" t="s">
        <v>15917</v>
      </c>
      <c r="B207" t="s">
        <v>15532</v>
      </c>
      <c r="C207" t="s">
        <v>15918</v>
      </c>
      <c r="D207" s="1">
        <v>45571</v>
      </c>
      <c r="E207" s="3">
        <v>6727.48</v>
      </c>
      <c r="F207" s="5" t="s">
        <v>15536</v>
      </c>
    </row>
    <row r="208" spans="1:6" x14ac:dyDescent="0.3">
      <c r="A208" t="s">
        <v>15919</v>
      </c>
      <c r="B208" t="s">
        <v>15538</v>
      </c>
      <c r="C208" t="s">
        <v>15920</v>
      </c>
      <c r="D208" s="1">
        <v>45698</v>
      </c>
      <c r="E208" s="3">
        <v>2575.4499999999998</v>
      </c>
      <c r="F208" s="5" t="s">
        <v>15526</v>
      </c>
    </row>
    <row r="209" spans="1:6" x14ac:dyDescent="0.3">
      <c r="A209" t="s">
        <v>15921</v>
      </c>
      <c r="B209" t="s">
        <v>15524</v>
      </c>
      <c r="C209" t="s">
        <v>15922</v>
      </c>
      <c r="D209" s="1">
        <v>45397</v>
      </c>
      <c r="E209" s="3">
        <v>9064.19</v>
      </c>
      <c r="F209" s="5" t="s">
        <v>15536</v>
      </c>
    </row>
    <row r="210" spans="1:6" x14ac:dyDescent="0.3">
      <c r="A210" t="s">
        <v>15923</v>
      </c>
      <c r="B210" t="s">
        <v>15524</v>
      </c>
      <c r="C210" t="s">
        <v>15924</v>
      </c>
      <c r="D210" s="1">
        <v>46105</v>
      </c>
      <c r="E210" s="3">
        <v>8897.7999999999993</v>
      </c>
      <c r="F210" s="5" t="s">
        <v>15536</v>
      </c>
    </row>
    <row r="211" spans="1:6" x14ac:dyDescent="0.3">
      <c r="A211" t="s">
        <v>15925</v>
      </c>
      <c r="B211" t="s">
        <v>15524</v>
      </c>
      <c r="C211" t="s">
        <v>15926</v>
      </c>
      <c r="D211" s="1">
        <v>45842</v>
      </c>
      <c r="E211" s="3">
        <v>5740.3</v>
      </c>
      <c r="F211" s="5" t="s">
        <v>15526</v>
      </c>
    </row>
    <row r="212" spans="1:6" x14ac:dyDescent="0.3">
      <c r="A212" t="s">
        <v>15927</v>
      </c>
      <c r="B212" t="s">
        <v>15528</v>
      </c>
      <c r="C212" t="s">
        <v>15928</v>
      </c>
      <c r="D212" s="1">
        <v>46056</v>
      </c>
      <c r="E212" s="3">
        <v>437.5</v>
      </c>
      <c r="F212" s="5" t="s">
        <v>15536</v>
      </c>
    </row>
    <row r="213" spans="1:6" x14ac:dyDescent="0.3">
      <c r="A213" t="s">
        <v>15929</v>
      </c>
      <c r="B213" t="s">
        <v>15528</v>
      </c>
      <c r="C213" t="s">
        <v>15632</v>
      </c>
      <c r="D213" s="1">
        <v>45439</v>
      </c>
      <c r="E213" s="3">
        <v>2525.04</v>
      </c>
      <c r="F213" s="5" t="s">
        <v>15536</v>
      </c>
    </row>
    <row r="214" spans="1:6" x14ac:dyDescent="0.3">
      <c r="A214" t="s">
        <v>15930</v>
      </c>
      <c r="B214" t="s">
        <v>15524</v>
      </c>
      <c r="C214" t="s">
        <v>15931</v>
      </c>
      <c r="D214" s="1">
        <v>45663</v>
      </c>
      <c r="E214" s="3">
        <v>1286.21</v>
      </c>
      <c r="F214" s="5" t="s">
        <v>15526</v>
      </c>
    </row>
    <row r="215" spans="1:6" x14ac:dyDescent="0.3">
      <c r="A215" t="s">
        <v>15932</v>
      </c>
      <c r="B215" t="s">
        <v>15532</v>
      </c>
      <c r="C215" t="s">
        <v>15933</v>
      </c>
      <c r="D215" s="1">
        <v>45419</v>
      </c>
      <c r="E215" s="3">
        <v>6062.73</v>
      </c>
      <c r="F215" s="5" t="s">
        <v>15526</v>
      </c>
    </row>
    <row r="216" spans="1:6" x14ac:dyDescent="0.3">
      <c r="A216" t="s">
        <v>15934</v>
      </c>
      <c r="B216" t="s">
        <v>15538</v>
      </c>
      <c r="C216" t="s">
        <v>15935</v>
      </c>
      <c r="D216" s="1">
        <v>45882</v>
      </c>
      <c r="E216" s="3">
        <v>4136.67</v>
      </c>
      <c r="F216" s="5" t="s">
        <v>15526</v>
      </c>
    </row>
    <row r="217" spans="1:6" x14ac:dyDescent="0.3">
      <c r="A217" t="s">
        <v>15936</v>
      </c>
      <c r="B217" t="s">
        <v>15528</v>
      </c>
      <c r="C217" t="s">
        <v>15937</v>
      </c>
      <c r="D217" s="1">
        <v>45654</v>
      </c>
      <c r="E217" s="3">
        <v>2420.12</v>
      </c>
      <c r="F217" s="5" t="s">
        <v>15526</v>
      </c>
    </row>
    <row r="218" spans="1:6" x14ac:dyDescent="0.3">
      <c r="A218" t="s">
        <v>15938</v>
      </c>
      <c r="B218" t="s">
        <v>15538</v>
      </c>
      <c r="C218" t="s">
        <v>15939</v>
      </c>
      <c r="D218" s="1">
        <v>45568</v>
      </c>
      <c r="E218" s="3">
        <v>8998.35</v>
      </c>
      <c r="F218" s="5" t="s">
        <v>15536</v>
      </c>
    </row>
    <row r="219" spans="1:6" x14ac:dyDescent="0.3">
      <c r="A219" t="s">
        <v>15940</v>
      </c>
      <c r="B219" t="s">
        <v>15524</v>
      </c>
      <c r="C219" t="s">
        <v>15941</v>
      </c>
      <c r="D219" s="1">
        <v>45799</v>
      </c>
      <c r="E219" s="3">
        <v>8285.41</v>
      </c>
      <c r="F219" s="5" t="s">
        <v>15526</v>
      </c>
    </row>
    <row r="220" spans="1:6" x14ac:dyDescent="0.3">
      <c r="A220" t="s">
        <v>15942</v>
      </c>
      <c r="B220" t="s">
        <v>15538</v>
      </c>
      <c r="C220" t="s">
        <v>15943</v>
      </c>
      <c r="D220" s="1">
        <v>45372</v>
      </c>
      <c r="E220" s="3">
        <v>7921.28</v>
      </c>
      <c r="F220" s="5" t="s">
        <v>15536</v>
      </c>
    </row>
    <row r="221" spans="1:6" x14ac:dyDescent="0.3">
      <c r="A221" t="s">
        <v>15944</v>
      </c>
      <c r="B221" t="s">
        <v>15528</v>
      </c>
      <c r="C221" t="s">
        <v>15896</v>
      </c>
      <c r="D221" s="1">
        <v>45760</v>
      </c>
      <c r="E221" s="3">
        <v>1766.89</v>
      </c>
      <c r="F221" s="5" t="s">
        <v>15536</v>
      </c>
    </row>
    <row r="222" spans="1:6" x14ac:dyDescent="0.3">
      <c r="A222" t="s">
        <v>15945</v>
      </c>
      <c r="B222" t="s">
        <v>15528</v>
      </c>
      <c r="C222" t="s">
        <v>15946</v>
      </c>
      <c r="D222" s="1">
        <v>45551</v>
      </c>
      <c r="E222" s="3">
        <v>6217.2</v>
      </c>
      <c r="F222" s="5" t="s">
        <v>15530</v>
      </c>
    </row>
    <row r="223" spans="1:6" x14ac:dyDescent="0.3">
      <c r="A223" t="s">
        <v>15947</v>
      </c>
      <c r="B223" t="s">
        <v>15532</v>
      </c>
      <c r="C223" t="s">
        <v>15948</v>
      </c>
      <c r="D223" s="1">
        <v>45810</v>
      </c>
      <c r="E223" s="3">
        <v>5707.47</v>
      </c>
      <c r="F223" s="5" t="s">
        <v>15530</v>
      </c>
    </row>
    <row r="224" spans="1:6" x14ac:dyDescent="0.3">
      <c r="A224" t="s">
        <v>15949</v>
      </c>
      <c r="B224" t="s">
        <v>15528</v>
      </c>
      <c r="C224" t="s">
        <v>15950</v>
      </c>
      <c r="D224" s="1">
        <v>45790</v>
      </c>
      <c r="E224" s="3">
        <v>9330.75</v>
      </c>
      <c r="F224" s="5" t="s">
        <v>15536</v>
      </c>
    </row>
    <row r="225" spans="1:6" x14ac:dyDescent="0.3">
      <c r="A225" t="s">
        <v>15951</v>
      </c>
      <c r="B225" t="s">
        <v>15528</v>
      </c>
      <c r="C225" t="s">
        <v>15952</v>
      </c>
      <c r="D225" s="1">
        <v>45325</v>
      </c>
      <c r="E225" s="3">
        <v>912.21</v>
      </c>
      <c r="F225" s="5" t="s">
        <v>15526</v>
      </c>
    </row>
    <row r="226" spans="1:6" x14ac:dyDescent="0.3">
      <c r="A226" t="s">
        <v>15953</v>
      </c>
      <c r="B226" t="s">
        <v>15528</v>
      </c>
      <c r="C226" t="s">
        <v>15954</v>
      </c>
      <c r="D226" s="1">
        <v>45975</v>
      </c>
      <c r="E226" s="3">
        <v>8677.94</v>
      </c>
      <c r="F226" s="5" t="s">
        <v>15526</v>
      </c>
    </row>
    <row r="227" spans="1:6" x14ac:dyDescent="0.3">
      <c r="A227" t="s">
        <v>15955</v>
      </c>
      <c r="B227" t="s">
        <v>15538</v>
      </c>
      <c r="C227" t="s">
        <v>15539</v>
      </c>
      <c r="D227" s="1">
        <v>45806</v>
      </c>
      <c r="E227" s="3">
        <v>7653.5</v>
      </c>
      <c r="F227" s="5" t="s">
        <v>15530</v>
      </c>
    </row>
    <row r="228" spans="1:6" x14ac:dyDescent="0.3">
      <c r="A228" t="s">
        <v>15956</v>
      </c>
      <c r="B228" t="s">
        <v>15524</v>
      </c>
      <c r="C228" t="s">
        <v>15816</v>
      </c>
      <c r="D228" s="1">
        <v>45412</v>
      </c>
      <c r="E228" s="3">
        <v>1127.93</v>
      </c>
      <c r="F228" s="5" t="s">
        <v>15536</v>
      </c>
    </row>
    <row r="229" spans="1:6" x14ac:dyDescent="0.3">
      <c r="A229" t="s">
        <v>15957</v>
      </c>
      <c r="B229" t="s">
        <v>15524</v>
      </c>
      <c r="C229" t="s">
        <v>15958</v>
      </c>
      <c r="D229" s="1">
        <v>45960</v>
      </c>
      <c r="E229" s="3">
        <v>3565.7</v>
      </c>
      <c r="F229" s="5" t="s">
        <v>15530</v>
      </c>
    </row>
    <row r="230" spans="1:6" x14ac:dyDescent="0.3">
      <c r="A230" t="s">
        <v>15959</v>
      </c>
      <c r="B230" t="s">
        <v>15538</v>
      </c>
      <c r="C230" t="s">
        <v>15960</v>
      </c>
      <c r="D230" s="1">
        <v>45504</v>
      </c>
      <c r="E230" s="3">
        <v>5343.34</v>
      </c>
      <c r="F230" s="5" t="s">
        <v>15526</v>
      </c>
    </row>
    <row r="231" spans="1:6" x14ac:dyDescent="0.3">
      <c r="A231" t="s">
        <v>15961</v>
      </c>
      <c r="B231" t="s">
        <v>15538</v>
      </c>
      <c r="C231" t="s">
        <v>15962</v>
      </c>
      <c r="D231" s="1">
        <v>45443</v>
      </c>
      <c r="E231" s="3">
        <v>2182.6999999999998</v>
      </c>
      <c r="F231" s="5" t="s">
        <v>15526</v>
      </c>
    </row>
    <row r="232" spans="1:6" x14ac:dyDescent="0.3">
      <c r="A232" t="s">
        <v>15963</v>
      </c>
      <c r="B232" t="s">
        <v>15532</v>
      </c>
      <c r="C232" t="s">
        <v>15964</v>
      </c>
      <c r="D232" s="1">
        <v>45337</v>
      </c>
      <c r="E232" s="3">
        <v>2770.62</v>
      </c>
      <c r="F232" s="5" t="s">
        <v>15530</v>
      </c>
    </row>
    <row r="233" spans="1:6" x14ac:dyDescent="0.3">
      <c r="A233" t="s">
        <v>15965</v>
      </c>
      <c r="B233" t="s">
        <v>15524</v>
      </c>
      <c r="C233" t="s">
        <v>15966</v>
      </c>
      <c r="D233" s="1">
        <v>45699</v>
      </c>
      <c r="E233" s="3">
        <v>6564.56</v>
      </c>
      <c r="F233" s="5" t="s">
        <v>15530</v>
      </c>
    </row>
    <row r="234" spans="1:6" x14ac:dyDescent="0.3">
      <c r="A234" t="s">
        <v>15967</v>
      </c>
      <c r="B234" t="s">
        <v>15538</v>
      </c>
      <c r="C234" t="s">
        <v>15707</v>
      </c>
      <c r="D234" s="1">
        <v>45562</v>
      </c>
      <c r="E234" s="3">
        <v>2858.7</v>
      </c>
      <c r="F234" s="5" t="s">
        <v>15530</v>
      </c>
    </row>
    <row r="235" spans="1:6" x14ac:dyDescent="0.3">
      <c r="A235" t="s">
        <v>15968</v>
      </c>
      <c r="B235" t="s">
        <v>15528</v>
      </c>
      <c r="C235" t="s">
        <v>15969</v>
      </c>
      <c r="D235" s="1">
        <v>45854</v>
      </c>
      <c r="E235" s="3">
        <v>2578.4299999999998</v>
      </c>
      <c r="F235" s="5" t="s">
        <v>15536</v>
      </c>
    </row>
    <row r="236" spans="1:6" x14ac:dyDescent="0.3">
      <c r="A236" t="s">
        <v>15970</v>
      </c>
      <c r="B236" t="s">
        <v>15532</v>
      </c>
      <c r="C236" t="s">
        <v>15680</v>
      </c>
      <c r="D236" s="1">
        <v>45404</v>
      </c>
      <c r="E236" s="3">
        <v>9270.0499999999993</v>
      </c>
      <c r="F236" s="5" t="s">
        <v>15530</v>
      </c>
    </row>
    <row r="237" spans="1:6" x14ac:dyDescent="0.3">
      <c r="A237" t="s">
        <v>15971</v>
      </c>
      <c r="B237" t="s">
        <v>15538</v>
      </c>
      <c r="C237" t="s">
        <v>15972</v>
      </c>
      <c r="D237" s="1">
        <v>45720</v>
      </c>
      <c r="E237" s="3">
        <v>1137.82</v>
      </c>
      <c r="F237" s="5" t="s">
        <v>15530</v>
      </c>
    </row>
    <row r="238" spans="1:6" x14ac:dyDescent="0.3">
      <c r="A238" t="s">
        <v>15973</v>
      </c>
      <c r="B238" t="s">
        <v>15532</v>
      </c>
      <c r="C238" t="s">
        <v>15974</v>
      </c>
      <c r="D238" s="1">
        <v>45624</v>
      </c>
      <c r="E238" s="3">
        <v>6346.91</v>
      </c>
      <c r="F238" s="5" t="s">
        <v>15536</v>
      </c>
    </row>
    <row r="239" spans="1:6" x14ac:dyDescent="0.3">
      <c r="A239" t="s">
        <v>15975</v>
      </c>
      <c r="B239" t="s">
        <v>15528</v>
      </c>
      <c r="C239" t="s">
        <v>15976</v>
      </c>
      <c r="D239" s="1">
        <v>45891</v>
      </c>
      <c r="E239" s="3">
        <v>2551.5500000000002</v>
      </c>
      <c r="F239" s="5" t="s">
        <v>15530</v>
      </c>
    </row>
    <row r="240" spans="1:6" x14ac:dyDescent="0.3">
      <c r="A240" t="s">
        <v>15977</v>
      </c>
      <c r="B240" t="s">
        <v>15528</v>
      </c>
      <c r="C240" t="s">
        <v>15978</v>
      </c>
      <c r="D240" s="1">
        <v>45349</v>
      </c>
      <c r="E240" s="3">
        <v>1409.52</v>
      </c>
      <c r="F240" s="5" t="s">
        <v>15526</v>
      </c>
    </row>
    <row r="241" spans="1:6" x14ac:dyDescent="0.3">
      <c r="A241" t="s">
        <v>15979</v>
      </c>
      <c r="B241" t="s">
        <v>15528</v>
      </c>
      <c r="C241" t="s">
        <v>15980</v>
      </c>
      <c r="D241" s="1">
        <v>45371</v>
      </c>
      <c r="E241" s="3">
        <v>7438.51</v>
      </c>
      <c r="F241" s="5" t="s">
        <v>15530</v>
      </c>
    </row>
    <row r="242" spans="1:6" x14ac:dyDescent="0.3">
      <c r="A242" t="s">
        <v>15981</v>
      </c>
      <c r="B242" t="s">
        <v>15524</v>
      </c>
      <c r="C242" t="s">
        <v>15982</v>
      </c>
      <c r="D242" s="1">
        <v>45611</v>
      </c>
      <c r="E242" s="3">
        <v>4788.45</v>
      </c>
      <c r="F242" s="5" t="s">
        <v>15526</v>
      </c>
    </row>
    <row r="243" spans="1:6" x14ac:dyDescent="0.3">
      <c r="A243" t="s">
        <v>15983</v>
      </c>
      <c r="B243" t="s">
        <v>15524</v>
      </c>
      <c r="C243" t="s">
        <v>15533</v>
      </c>
      <c r="D243" s="1">
        <v>45343</v>
      </c>
      <c r="E243" s="3">
        <v>1573.28</v>
      </c>
      <c r="F243" s="5" t="s">
        <v>15530</v>
      </c>
    </row>
    <row r="244" spans="1:6" x14ac:dyDescent="0.3">
      <c r="A244" t="s">
        <v>15984</v>
      </c>
      <c r="B244" t="s">
        <v>15528</v>
      </c>
      <c r="C244" t="s">
        <v>15676</v>
      </c>
      <c r="D244" s="1">
        <v>45969</v>
      </c>
      <c r="E244" s="3">
        <v>7602.65</v>
      </c>
      <c r="F244" s="5" t="s">
        <v>15530</v>
      </c>
    </row>
    <row r="245" spans="1:6" x14ac:dyDescent="0.3">
      <c r="A245" t="s">
        <v>15985</v>
      </c>
      <c r="B245" t="s">
        <v>15532</v>
      </c>
      <c r="C245" t="s">
        <v>15986</v>
      </c>
      <c r="D245" s="1">
        <v>45561</v>
      </c>
      <c r="E245" s="3">
        <v>3008.17</v>
      </c>
      <c r="F245" s="5" t="s">
        <v>15530</v>
      </c>
    </row>
    <row r="246" spans="1:6" x14ac:dyDescent="0.3">
      <c r="A246" t="s">
        <v>15987</v>
      </c>
      <c r="B246" t="s">
        <v>15524</v>
      </c>
      <c r="C246" t="s">
        <v>15988</v>
      </c>
      <c r="D246" s="1">
        <v>46067</v>
      </c>
      <c r="E246" s="3">
        <v>7982.42</v>
      </c>
      <c r="F246" s="5" t="s">
        <v>15536</v>
      </c>
    </row>
    <row r="247" spans="1:6" x14ac:dyDescent="0.3">
      <c r="A247" t="s">
        <v>15989</v>
      </c>
      <c r="B247" t="s">
        <v>15528</v>
      </c>
      <c r="C247" t="s">
        <v>15990</v>
      </c>
      <c r="D247" s="1">
        <v>45768</v>
      </c>
      <c r="E247" s="3">
        <v>8682.0400000000009</v>
      </c>
      <c r="F247" s="5" t="s">
        <v>15536</v>
      </c>
    </row>
    <row r="248" spans="1:6" x14ac:dyDescent="0.3">
      <c r="A248" t="s">
        <v>15991</v>
      </c>
      <c r="B248" t="s">
        <v>15528</v>
      </c>
      <c r="C248" t="s">
        <v>15992</v>
      </c>
      <c r="D248" s="1">
        <v>45761</v>
      </c>
      <c r="E248" s="3">
        <v>9253.85</v>
      </c>
      <c r="F248" s="5" t="s">
        <v>15536</v>
      </c>
    </row>
    <row r="249" spans="1:6" x14ac:dyDescent="0.3">
      <c r="A249" t="s">
        <v>15993</v>
      </c>
      <c r="B249" t="s">
        <v>15532</v>
      </c>
      <c r="C249" t="s">
        <v>15818</v>
      </c>
      <c r="D249" s="1">
        <v>45302</v>
      </c>
      <c r="E249" s="3">
        <v>2135.29</v>
      </c>
      <c r="F249" s="5" t="s">
        <v>15526</v>
      </c>
    </row>
    <row r="250" spans="1:6" x14ac:dyDescent="0.3">
      <c r="A250" t="s">
        <v>15994</v>
      </c>
      <c r="B250" t="s">
        <v>15538</v>
      </c>
      <c r="C250" t="s">
        <v>15554</v>
      </c>
      <c r="D250" s="1">
        <v>45535</v>
      </c>
      <c r="E250" s="3">
        <v>9498.35</v>
      </c>
      <c r="F250" s="5" t="s">
        <v>15536</v>
      </c>
    </row>
    <row r="251" spans="1:6" x14ac:dyDescent="0.3">
      <c r="A251" t="s">
        <v>15995</v>
      </c>
      <c r="B251" t="s">
        <v>15532</v>
      </c>
      <c r="C251" t="s">
        <v>15920</v>
      </c>
      <c r="D251" s="1">
        <v>45698</v>
      </c>
      <c r="E251" s="3">
        <v>6708.73</v>
      </c>
      <c r="F251" s="5" t="s">
        <v>15526</v>
      </c>
    </row>
    <row r="252" spans="1:6" x14ac:dyDescent="0.3">
      <c r="A252" t="s">
        <v>15996</v>
      </c>
      <c r="B252" t="s">
        <v>15528</v>
      </c>
      <c r="C252" t="s">
        <v>15997</v>
      </c>
      <c r="D252" s="1">
        <v>45301</v>
      </c>
      <c r="E252" s="3">
        <v>3011.65</v>
      </c>
      <c r="F252" s="5" t="s">
        <v>15526</v>
      </c>
    </row>
    <row r="253" spans="1:6" x14ac:dyDescent="0.3">
      <c r="A253" t="s">
        <v>15998</v>
      </c>
      <c r="B253" t="s">
        <v>15524</v>
      </c>
      <c r="C253" t="s">
        <v>15999</v>
      </c>
      <c r="D253" s="1">
        <v>45379</v>
      </c>
      <c r="E253" s="3">
        <v>5892.97</v>
      </c>
      <c r="F253" s="5" t="s">
        <v>15536</v>
      </c>
    </row>
    <row r="254" spans="1:6" x14ac:dyDescent="0.3">
      <c r="A254" t="s">
        <v>16000</v>
      </c>
      <c r="B254" t="s">
        <v>15528</v>
      </c>
      <c r="C254" t="s">
        <v>15653</v>
      </c>
      <c r="D254" s="1">
        <v>45619</v>
      </c>
      <c r="E254" s="3">
        <v>7552.05</v>
      </c>
      <c r="F254" s="5" t="s">
        <v>15530</v>
      </c>
    </row>
    <row r="255" spans="1:6" x14ac:dyDescent="0.3">
      <c r="A255" t="s">
        <v>16001</v>
      </c>
      <c r="B255" t="s">
        <v>15538</v>
      </c>
      <c r="C255" t="s">
        <v>16002</v>
      </c>
      <c r="D255" s="1">
        <v>45472</v>
      </c>
      <c r="E255" s="3">
        <v>8628.57</v>
      </c>
      <c r="F255" s="5" t="s">
        <v>15530</v>
      </c>
    </row>
    <row r="256" spans="1:6" x14ac:dyDescent="0.3">
      <c r="A256" t="s">
        <v>16003</v>
      </c>
      <c r="B256" t="s">
        <v>15528</v>
      </c>
      <c r="C256" t="s">
        <v>16004</v>
      </c>
      <c r="D256" s="1">
        <v>45788</v>
      </c>
      <c r="E256" s="3">
        <v>6091.5</v>
      </c>
      <c r="F256" s="5" t="s">
        <v>15536</v>
      </c>
    </row>
    <row r="257" spans="1:6" x14ac:dyDescent="0.3">
      <c r="A257" t="s">
        <v>16005</v>
      </c>
      <c r="B257" t="s">
        <v>15524</v>
      </c>
      <c r="C257" t="s">
        <v>16006</v>
      </c>
      <c r="D257" s="1">
        <v>46125</v>
      </c>
      <c r="E257" s="3">
        <v>4964.71</v>
      </c>
      <c r="F257" s="5" t="s">
        <v>15526</v>
      </c>
    </row>
    <row r="258" spans="1:6" x14ac:dyDescent="0.3">
      <c r="A258" t="s">
        <v>16007</v>
      </c>
      <c r="B258" t="s">
        <v>15524</v>
      </c>
      <c r="C258" t="s">
        <v>16008</v>
      </c>
      <c r="D258" s="1">
        <v>45476</v>
      </c>
      <c r="E258" s="3">
        <v>3541.64</v>
      </c>
      <c r="F258" s="5" t="s">
        <v>15530</v>
      </c>
    </row>
    <row r="259" spans="1:6" x14ac:dyDescent="0.3">
      <c r="A259" t="s">
        <v>16009</v>
      </c>
      <c r="B259" t="s">
        <v>15538</v>
      </c>
      <c r="C259" t="s">
        <v>16010</v>
      </c>
      <c r="D259" s="1">
        <v>45989</v>
      </c>
      <c r="E259" s="3">
        <v>4595.6400000000003</v>
      </c>
      <c r="F259" s="5" t="s">
        <v>15530</v>
      </c>
    </row>
    <row r="260" spans="1:6" x14ac:dyDescent="0.3">
      <c r="A260" t="s">
        <v>16011</v>
      </c>
      <c r="B260" t="s">
        <v>15524</v>
      </c>
      <c r="C260" t="s">
        <v>16012</v>
      </c>
      <c r="D260" s="1">
        <v>45707</v>
      </c>
      <c r="E260" s="3">
        <v>6008.86</v>
      </c>
      <c r="F260" s="5" t="s">
        <v>15536</v>
      </c>
    </row>
    <row r="261" spans="1:6" x14ac:dyDescent="0.3">
      <c r="A261" t="s">
        <v>16013</v>
      </c>
      <c r="B261" t="s">
        <v>15538</v>
      </c>
      <c r="C261" t="s">
        <v>16014</v>
      </c>
      <c r="D261" s="1">
        <v>45425</v>
      </c>
      <c r="E261" s="3">
        <v>8815.35</v>
      </c>
      <c r="F261" s="5" t="s">
        <v>15530</v>
      </c>
    </row>
    <row r="262" spans="1:6" x14ac:dyDescent="0.3">
      <c r="A262" t="s">
        <v>16015</v>
      </c>
      <c r="B262" t="s">
        <v>15538</v>
      </c>
      <c r="C262" t="s">
        <v>16016</v>
      </c>
      <c r="D262" s="1">
        <v>45648</v>
      </c>
      <c r="E262" s="3">
        <v>2542.9499999999998</v>
      </c>
      <c r="F262" s="5" t="s">
        <v>15526</v>
      </c>
    </row>
    <row r="263" spans="1:6" x14ac:dyDescent="0.3">
      <c r="A263" t="s">
        <v>16017</v>
      </c>
      <c r="B263" t="s">
        <v>15524</v>
      </c>
      <c r="C263" t="s">
        <v>16018</v>
      </c>
      <c r="D263" s="1">
        <v>45857</v>
      </c>
      <c r="E263" s="3">
        <v>4486.49</v>
      </c>
      <c r="F263" s="5" t="s">
        <v>15526</v>
      </c>
    </row>
    <row r="264" spans="1:6" x14ac:dyDescent="0.3">
      <c r="A264" t="s">
        <v>16019</v>
      </c>
      <c r="B264" t="s">
        <v>15528</v>
      </c>
      <c r="C264" t="s">
        <v>16020</v>
      </c>
      <c r="D264" s="1">
        <v>45380</v>
      </c>
      <c r="E264" s="3">
        <v>4950.6000000000004</v>
      </c>
      <c r="F264" s="5" t="s">
        <v>15526</v>
      </c>
    </row>
    <row r="265" spans="1:6" x14ac:dyDescent="0.3">
      <c r="A265" t="s">
        <v>16021</v>
      </c>
      <c r="B265" t="s">
        <v>15528</v>
      </c>
      <c r="C265" t="s">
        <v>15715</v>
      </c>
      <c r="D265" s="1">
        <v>45457</v>
      </c>
      <c r="E265" s="3">
        <v>1682.78</v>
      </c>
      <c r="F265" s="5" t="s">
        <v>15526</v>
      </c>
    </row>
    <row r="266" spans="1:6" x14ac:dyDescent="0.3">
      <c r="A266" t="s">
        <v>16022</v>
      </c>
      <c r="B266" t="s">
        <v>15532</v>
      </c>
      <c r="C266" t="s">
        <v>16023</v>
      </c>
      <c r="D266" s="1">
        <v>45825</v>
      </c>
      <c r="E266" s="3">
        <v>8991.56</v>
      </c>
      <c r="F266" s="5" t="s">
        <v>15530</v>
      </c>
    </row>
    <row r="267" spans="1:6" x14ac:dyDescent="0.3">
      <c r="A267" t="s">
        <v>16024</v>
      </c>
      <c r="B267" t="s">
        <v>15538</v>
      </c>
      <c r="C267" t="s">
        <v>16025</v>
      </c>
      <c r="D267" s="1">
        <v>45738</v>
      </c>
      <c r="E267" s="3">
        <v>4385.6000000000004</v>
      </c>
      <c r="F267" s="5" t="s">
        <v>15526</v>
      </c>
    </row>
    <row r="268" spans="1:6" x14ac:dyDescent="0.3">
      <c r="A268" t="s">
        <v>16026</v>
      </c>
      <c r="B268" t="s">
        <v>15538</v>
      </c>
      <c r="C268" t="s">
        <v>15574</v>
      </c>
      <c r="D268" s="1">
        <v>45532</v>
      </c>
      <c r="E268" s="3">
        <v>9971.1</v>
      </c>
      <c r="F268" s="5" t="s">
        <v>15526</v>
      </c>
    </row>
    <row r="269" spans="1:6" x14ac:dyDescent="0.3">
      <c r="A269" t="s">
        <v>16027</v>
      </c>
      <c r="B269" t="s">
        <v>15524</v>
      </c>
      <c r="C269" t="s">
        <v>16028</v>
      </c>
      <c r="D269" s="1">
        <v>45818</v>
      </c>
      <c r="E269" s="3">
        <v>2090.12</v>
      </c>
      <c r="F269" s="5" t="s">
        <v>15536</v>
      </c>
    </row>
    <row r="270" spans="1:6" x14ac:dyDescent="0.3">
      <c r="A270" t="s">
        <v>16029</v>
      </c>
      <c r="B270" t="s">
        <v>15528</v>
      </c>
      <c r="C270" t="s">
        <v>16030</v>
      </c>
      <c r="D270" s="1">
        <v>45815</v>
      </c>
      <c r="E270" s="3">
        <v>2259.6</v>
      </c>
      <c r="F270" s="5" t="s">
        <v>15530</v>
      </c>
    </row>
    <row r="271" spans="1:6" x14ac:dyDescent="0.3">
      <c r="A271" t="s">
        <v>16031</v>
      </c>
      <c r="B271" t="s">
        <v>15524</v>
      </c>
      <c r="C271" t="s">
        <v>16032</v>
      </c>
      <c r="D271" s="1">
        <v>45652</v>
      </c>
      <c r="E271" s="3">
        <v>8348.7199999999993</v>
      </c>
      <c r="F271" s="5" t="s">
        <v>15530</v>
      </c>
    </row>
    <row r="272" spans="1:6" x14ac:dyDescent="0.3">
      <c r="A272" t="s">
        <v>16033</v>
      </c>
      <c r="B272" t="s">
        <v>15538</v>
      </c>
      <c r="C272" t="s">
        <v>16034</v>
      </c>
      <c r="D272" s="1">
        <v>45690</v>
      </c>
      <c r="E272" s="3">
        <v>4205.0200000000004</v>
      </c>
      <c r="F272" s="5" t="s">
        <v>15526</v>
      </c>
    </row>
    <row r="273" spans="1:6" x14ac:dyDescent="0.3">
      <c r="A273" t="s">
        <v>16035</v>
      </c>
      <c r="B273" t="s">
        <v>15528</v>
      </c>
      <c r="C273" t="s">
        <v>16036</v>
      </c>
      <c r="D273" s="1">
        <v>45951</v>
      </c>
      <c r="E273" s="3">
        <v>5224.8999999999996</v>
      </c>
      <c r="F273" s="5" t="s">
        <v>15530</v>
      </c>
    </row>
    <row r="274" spans="1:6" x14ac:dyDescent="0.3">
      <c r="A274" t="s">
        <v>16037</v>
      </c>
      <c r="B274" t="s">
        <v>15524</v>
      </c>
      <c r="C274" t="s">
        <v>16038</v>
      </c>
      <c r="D274" s="1">
        <v>45784</v>
      </c>
      <c r="E274" s="3">
        <v>5929.53</v>
      </c>
      <c r="F274" s="5" t="s">
        <v>15526</v>
      </c>
    </row>
    <row r="275" spans="1:6" x14ac:dyDescent="0.3">
      <c r="A275" t="s">
        <v>16039</v>
      </c>
      <c r="B275" t="s">
        <v>15532</v>
      </c>
      <c r="C275" t="s">
        <v>16040</v>
      </c>
      <c r="D275" s="1">
        <v>45536</v>
      </c>
      <c r="E275" s="3">
        <v>603.42999999999995</v>
      </c>
      <c r="F275" s="5" t="s">
        <v>15536</v>
      </c>
    </row>
    <row r="276" spans="1:6" x14ac:dyDescent="0.3">
      <c r="A276" t="s">
        <v>16041</v>
      </c>
      <c r="B276" t="s">
        <v>15538</v>
      </c>
      <c r="C276" t="s">
        <v>16042</v>
      </c>
      <c r="D276" s="1">
        <v>46123</v>
      </c>
      <c r="E276" s="3">
        <v>1516.89</v>
      </c>
      <c r="F276" s="5" t="s">
        <v>15526</v>
      </c>
    </row>
    <row r="277" spans="1:6" x14ac:dyDescent="0.3">
      <c r="A277" t="s">
        <v>16043</v>
      </c>
      <c r="B277" t="s">
        <v>15524</v>
      </c>
      <c r="C277" t="s">
        <v>16044</v>
      </c>
      <c r="D277" s="1">
        <v>45922</v>
      </c>
      <c r="E277" s="3">
        <v>2096.96</v>
      </c>
      <c r="F277" s="5" t="s">
        <v>15526</v>
      </c>
    </row>
    <row r="278" spans="1:6" x14ac:dyDescent="0.3">
      <c r="A278" t="s">
        <v>16045</v>
      </c>
      <c r="B278" t="s">
        <v>15524</v>
      </c>
      <c r="C278" t="s">
        <v>16046</v>
      </c>
      <c r="D278" s="1">
        <v>45579</v>
      </c>
      <c r="E278" s="3">
        <v>4756.3599999999997</v>
      </c>
      <c r="F278" s="5" t="s">
        <v>15536</v>
      </c>
    </row>
    <row r="279" spans="1:6" x14ac:dyDescent="0.3">
      <c r="A279" t="s">
        <v>16047</v>
      </c>
      <c r="B279" t="s">
        <v>15538</v>
      </c>
      <c r="C279" t="s">
        <v>16048</v>
      </c>
      <c r="D279" s="1">
        <v>45865</v>
      </c>
      <c r="E279" s="3">
        <v>452.97</v>
      </c>
      <c r="F279" s="5" t="s">
        <v>15536</v>
      </c>
    </row>
    <row r="280" spans="1:6" x14ac:dyDescent="0.3">
      <c r="A280" t="s">
        <v>16049</v>
      </c>
      <c r="B280" t="s">
        <v>15528</v>
      </c>
      <c r="C280" t="s">
        <v>16050</v>
      </c>
      <c r="D280" s="1">
        <v>46112</v>
      </c>
      <c r="E280" s="3">
        <v>961.26</v>
      </c>
      <c r="F280" s="5" t="s">
        <v>15536</v>
      </c>
    </row>
    <row r="281" spans="1:6" x14ac:dyDescent="0.3">
      <c r="A281" t="s">
        <v>16051</v>
      </c>
      <c r="B281" t="s">
        <v>15524</v>
      </c>
      <c r="C281" t="s">
        <v>15889</v>
      </c>
      <c r="D281" s="1">
        <v>45513</v>
      </c>
      <c r="E281" s="3">
        <v>8064.31</v>
      </c>
      <c r="F281" s="5" t="s">
        <v>15526</v>
      </c>
    </row>
    <row r="282" spans="1:6" x14ac:dyDescent="0.3">
      <c r="A282" t="s">
        <v>16052</v>
      </c>
      <c r="B282" t="s">
        <v>15528</v>
      </c>
      <c r="C282" t="s">
        <v>15848</v>
      </c>
      <c r="D282" s="1">
        <v>46135</v>
      </c>
      <c r="E282" s="3">
        <v>1847.79</v>
      </c>
      <c r="F282" s="5" t="s">
        <v>15530</v>
      </c>
    </row>
    <row r="283" spans="1:6" x14ac:dyDescent="0.3">
      <c r="A283" t="s">
        <v>16053</v>
      </c>
      <c r="B283" t="s">
        <v>15538</v>
      </c>
      <c r="C283" t="s">
        <v>16054</v>
      </c>
      <c r="D283" s="1">
        <v>45884</v>
      </c>
      <c r="E283" s="3">
        <v>1836.7</v>
      </c>
      <c r="F283" s="5" t="s">
        <v>15536</v>
      </c>
    </row>
    <row r="284" spans="1:6" x14ac:dyDescent="0.3">
      <c r="A284" t="s">
        <v>16055</v>
      </c>
      <c r="B284" t="s">
        <v>15528</v>
      </c>
      <c r="C284" t="s">
        <v>15900</v>
      </c>
      <c r="D284" s="1">
        <v>46033</v>
      </c>
      <c r="E284" s="3">
        <v>7063.5</v>
      </c>
      <c r="F284" s="5" t="s">
        <v>15530</v>
      </c>
    </row>
    <row r="285" spans="1:6" x14ac:dyDescent="0.3">
      <c r="A285" t="s">
        <v>16056</v>
      </c>
      <c r="B285" t="s">
        <v>15532</v>
      </c>
      <c r="C285" t="s">
        <v>16057</v>
      </c>
      <c r="D285" s="1">
        <v>45876</v>
      </c>
      <c r="E285" s="3">
        <v>3344.51</v>
      </c>
      <c r="F285" s="5" t="s">
        <v>15536</v>
      </c>
    </row>
    <row r="286" spans="1:6" x14ac:dyDescent="0.3">
      <c r="A286" t="s">
        <v>16058</v>
      </c>
      <c r="B286" t="s">
        <v>15528</v>
      </c>
      <c r="C286" t="s">
        <v>16059</v>
      </c>
      <c r="D286" s="1">
        <v>46134</v>
      </c>
      <c r="E286" s="3">
        <v>4224.22</v>
      </c>
      <c r="F286" s="5" t="s">
        <v>15536</v>
      </c>
    </row>
    <row r="287" spans="1:6" x14ac:dyDescent="0.3">
      <c r="A287" t="s">
        <v>16060</v>
      </c>
      <c r="B287" t="s">
        <v>15538</v>
      </c>
      <c r="C287" t="s">
        <v>16061</v>
      </c>
      <c r="D287" s="1">
        <v>46038</v>
      </c>
      <c r="E287" s="3">
        <v>7316.15</v>
      </c>
      <c r="F287" s="5" t="s">
        <v>15536</v>
      </c>
    </row>
    <row r="288" spans="1:6" x14ac:dyDescent="0.3">
      <c r="A288" t="s">
        <v>16062</v>
      </c>
      <c r="B288" t="s">
        <v>15528</v>
      </c>
      <c r="C288" t="s">
        <v>16063</v>
      </c>
      <c r="D288" s="1">
        <v>46040</v>
      </c>
      <c r="E288" s="3">
        <v>5783.67</v>
      </c>
      <c r="F288" s="5" t="s">
        <v>15530</v>
      </c>
    </row>
    <row r="289" spans="1:6" x14ac:dyDescent="0.3">
      <c r="A289" t="s">
        <v>16064</v>
      </c>
      <c r="B289" t="s">
        <v>15538</v>
      </c>
      <c r="C289" t="s">
        <v>16065</v>
      </c>
      <c r="D289" s="1">
        <v>45436</v>
      </c>
      <c r="E289" s="3">
        <v>7544.84</v>
      </c>
      <c r="F289" s="5" t="s">
        <v>15536</v>
      </c>
    </row>
    <row r="290" spans="1:6" x14ac:dyDescent="0.3">
      <c r="A290" t="s">
        <v>16066</v>
      </c>
      <c r="B290" t="s">
        <v>15528</v>
      </c>
      <c r="C290" t="s">
        <v>16067</v>
      </c>
      <c r="D290" s="1">
        <v>45470</v>
      </c>
      <c r="E290" s="3">
        <v>8002.23</v>
      </c>
      <c r="F290" s="5" t="s">
        <v>15530</v>
      </c>
    </row>
    <row r="291" spans="1:6" x14ac:dyDescent="0.3">
      <c r="A291" t="s">
        <v>16068</v>
      </c>
      <c r="B291" t="s">
        <v>15524</v>
      </c>
      <c r="C291" t="s">
        <v>15891</v>
      </c>
      <c r="D291" s="1">
        <v>46092</v>
      </c>
      <c r="E291" s="3">
        <v>9922.1299999999992</v>
      </c>
      <c r="F291" s="5" t="s">
        <v>15526</v>
      </c>
    </row>
    <row r="292" spans="1:6" x14ac:dyDescent="0.3">
      <c r="A292" t="s">
        <v>16069</v>
      </c>
      <c r="B292" t="s">
        <v>15524</v>
      </c>
      <c r="C292" t="s">
        <v>16070</v>
      </c>
      <c r="D292" s="1">
        <v>45937</v>
      </c>
      <c r="E292" s="3">
        <v>9108.7900000000009</v>
      </c>
      <c r="F292" s="5" t="s">
        <v>15526</v>
      </c>
    </row>
    <row r="293" spans="1:6" x14ac:dyDescent="0.3">
      <c r="A293" t="s">
        <v>16071</v>
      </c>
      <c r="B293" t="s">
        <v>15524</v>
      </c>
      <c r="C293" t="s">
        <v>16072</v>
      </c>
      <c r="D293" s="1">
        <v>45972</v>
      </c>
      <c r="E293" s="3">
        <v>5061.6899999999996</v>
      </c>
      <c r="F293" s="5" t="s">
        <v>15530</v>
      </c>
    </row>
    <row r="294" spans="1:6" x14ac:dyDescent="0.3">
      <c r="A294" t="s">
        <v>16073</v>
      </c>
      <c r="B294" t="s">
        <v>15524</v>
      </c>
      <c r="C294" t="s">
        <v>16074</v>
      </c>
      <c r="D294" s="1">
        <v>45906</v>
      </c>
      <c r="E294" s="3">
        <v>5389.17</v>
      </c>
      <c r="F294" s="5" t="s">
        <v>15530</v>
      </c>
    </row>
    <row r="295" spans="1:6" x14ac:dyDescent="0.3">
      <c r="A295" t="s">
        <v>16075</v>
      </c>
      <c r="B295" t="s">
        <v>15524</v>
      </c>
      <c r="C295" t="s">
        <v>15986</v>
      </c>
      <c r="D295" s="1">
        <v>45561</v>
      </c>
      <c r="E295" s="3">
        <v>292.19</v>
      </c>
      <c r="F295" s="5" t="s">
        <v>15536</v>
      </c>
    </row>
    <row r="296" spans="1:6" x14ac:dyDescent="0.3">
      <c r="A296" t="s">
        <v>16076</v>
      </c>
      <c r="B296" t="s">
        <v>15538</v>
      </c>
      <c r="C296" t="s">
        <v>16077</v>
      </c>
      <c r="D296" s="1">
        <v>45695</v>
      </c>
      <c r="E296" s="3">
        <v>7259.45</v>
      </c>
      <c r="F296" s="5" t="s">
        <v>15526</v>
      </c>
    </row>
    <row r="297" spans="1:6" x14ac:dyDescent="0.3">
      <c r="A297" t="s">
        <v>16078</v>
      </c>
      <c r="B297" t="s">
        <v>15538</v>
      </c>
      <c r="C297" t="s">
        <v>16079</v>
      </c>
      <c r="D297" s="1">
        <v>45567</v>
      </c>
      <c r="E297" s="3">
        <v>7799.33</v>
      </c>
      <c r="F297" s="5" t="s">
        <v>15526</v>
      </c>
    </row>
    <row r="298" spans="1:6" x14ac:dyDescent="0.3">
      <c r="A298" t="s">
        <v>16080</v>
      </c>
      <c r="B298" t="s">
        <v>15538</v>
      </c>
      <c r="C298" t="s">
        <v>16081</v>
      </c>
      <c r="D298" s="1">
        <v>45482</v>
      </c>
      <c r="E298" s="3">
        <v>4890.6499999999996</v>
      </c>
      <c r="F298" s="5" t="s">
        <v>15530</v>
      </c>
    </row>
    <row r="299" spans="1:6" x14ac:dyDescent="0.3">
      <c r="A299" t="s">
        <v>16082</v>
      </c>
      <c r="B299" t="s">
        <v>15532</v>
      </c>
      <c r="C299" t="s">
        <v>16083</v>
      </c>
      <c r="D299" s="1">
        <v>45431</v>
      </c>
      <c r="E299" s="3">
        <v>3958.11</v>
      </c>
      <c r="F299" s="5" t="s">
        <v>15536</v>
      </c>
    </row>
    <row r="300" spans="1:6" x14ac:dyDescent="0.3">
      <c r="A300" t="s">
        <v>16084</v>
      </c>
      <c r="B300" t="s">
        <v>15538</v>
      </c>
      <c r="C300" t="s">
        <v>16085</v>
      </c>
      <c r="D300" s="1">
        <v>45998</v>
      </c>
      <c r="E300" s="3">
        <v>7067</v>
      </c>
      <c r="F300" s="5" t="s">
        <v>15530</v>
      </c>
    </row>
    <row r="301" spans="1:6" x14ac:dyDescent="0.3">
      <c r="A301" t="s">
        <v>16086</v>
      </c>
      <c r="B301" t="s">
        <v>15528</v>
      </c>
      <c r="C301" t="s">
        <v>16087</v>
      </c>
      <c r="D301" s="1">
        <v>45475</v>
      </c>
      <c r="E301" s="3">
        <v>1935.15</v>
      </c>
      <c r="F301" s="5" t="s">
        <v>15536</v>
      </c>
    </row>
    <row r="302" spans="1:6" x14ac:dyDescent="0.3">
      <c r="A302" t="s">
        <v>16088</v>
      </c>
      <c r="B302" t="s">
        <v>15524</v>
      </c>
      <c r="C302" t="s">
        <v>16089</v>
      </c>
      <c r="D302" s="1">
        <v>46111</v>
      </c>
      <c r="E302" s="3">
        <v>3222.2</v>
      </c>
      <c r="F302" s="5" t="s">
        <v>15526</v>
      </c>
    </row>
    <row r="303" spans="1:6" x14ac:dyDescent="0.3">
      <c r="A303" t="s">
        <v>16090</v>
      </c>
      <c r="B303" t="s">
        <v>15538</v>
      </c>
      <c r="C303" t="s">
        <v>16091</v>
      </c>
      <c r="D303" s="1">
        <v>45441</v>
      </c>
      <c r="E303" s="3">
        <v>3268.85</v>
      </c>
      <c r="F303" s="5" t="s">
        <v>15536</v>
      </c>
    </row>
    <row r="304" spans="1:6" x14ac:dyDescent="0.3">
      <c r="A304" t="s">
        <v>16092</v>
      </c>
      <c r="B304" t="s">
        <v>15528</v>
      </c>
      <c r="C304" t="s">
        <v>16093</v>
      </c>
      <c r="D304" s="1">
        <v>45925</v>
      </c>
      <c r="E304" s="3">
        <v>8664.4</v>
      </c>
      <c r="F304" s="5" t="s">
        <v>15536</v>
      </c>
    </row>
    <row r="305" spans="1:6" x14ac:dyDescent="0.3">
      <c r="A305" t="s">
        <v>16094</v>
      </c>
      <c r="B305" t="s">
        <v>15538</v>
      </c>
      <c r="C305" t="s">
        <v>15644</v>
      </c>
      <c r="D305" s="1">
        <v>45872</v>
      </c>
      <c r="E305" s="3">
        <v>9330.2000000000007</v>
      </c>
      <c r="F305" s="5" t="s">
        <v>15526</v>
      </c>
    </row>
    <row r="306" spans="1:6" x14ac:dyDescent="0.3">
      <c r="A306" t="s">
        <v>16095</v>
      </c>
      <c r="B306" t="s">
        <v>15532</v>
      </c>
      <c r="C306" t="s">
        <v>16096</v>
      </c>
      <c r="D306" s="1">
        <v>45662</v>
      </c>
      <c r="E306" s="3">
        <v>1056.3699999999999</v>
      </c>
      <c r="F306" s="5" t="s">
        <v>15530</v>
      </c>
    </row>
    <row r="307" spans="1:6" x14ac:dyDescent="0.3">
      <c r="A307" t="s">
        <v>16097</v>
      </c>
      <c r="B307" t="s">
        <v>15528</v>
      </c>
      <c r="C307" t="s">
        <v>16098</v>
      </c>
      <c r="D307" s="1">
        <v>45638</v>
      </c>
      <c r="E307" s="3">
        <v>8166.65</v>
      </c>
      <c r="F307" s="5" t="s">
        <v>15536</v>
      </c>
    </row>
    <row r="308" spans="1:6" x14ac:dyDescent="0.3">
      <c r="A308" t="s">
        <v>16099</v>
      </c>
      <c r="B308" t="s">
        <v>15528</v>
      </c>
      <c r="C308" t="s">
        <v>16100</v>
      </c>
      <c r="D308" s="1">
        <v>45296</v>
      </c>
      <c r="E308" s="3">
        <v>5511.8</v>
      </c>
      <c r="F308" s="5" t="s">
        <v>15536</v>
      </c>
    </row>
    <row r="309" spans="1:6" x14ac:dyDescent="0.3">
      <c r="A309" t="s">
        <v>16101</v>
      </c>
      <c r="B309" t="s">
        <v>15532</v>
      </c>
      <c r="C309" t="s">
        <v>15731</v>
      </c>
      <c r="D309" s="1">
        <v>45899</v>
      </c>
      <c r="E309" s="3">
        <v>7854.34</v>
      </c>
      <c r="F309" s="5" t="s">
        <v>15536</v>
      </c>
    </row>
    <row r="310" spans="1:6" x14ac:dyDescent="0.3">
      <c r="A310" t="s">
        <v>16102</v>
      </c>
      <c r="B310" t="s">
        <v>15538</v>
      </c>
      <c r="C310" t="s">
        <v>16103</v>
      </c>
      <c r="D310" s="1">
        <v>45496</v>
      </c>
      <c r="E310" s="3">
        <v>5852.51</v>
      </c>
      <c r="F310" s="5" t="s">
        <v>15526</v>
      </c>
    </row>
    <row r="311" spans="1:6" x14ac:dyDescent="0.3">
      <c r="A311" t="s">
        <v>16104</v>
      </c>
      <c r="B311" t="s">
        <v>15524</v>
      </c>
      <c r="C311" t="s">
        <v>16105</v>
      </c>
      <c r="D311" s="1">
        <v>46045</v>
      </c>
      <c r="E311" s="3">
        <v>9508.68</v>
      </c>
      <c r="F311" s="5" t="s">
        <v>15526</v>
      </c>
    </row>
    <row r="312" spans="1:6" x14ac:dyDescent="0.3">
      <c r="A312" t="s">
        <v>16106</v>
      </c>
      <c r="B312" t="s">
        <v>15532</v>
      </c>
      <c r="C312" t="s">
        <v>16107</v>
      </c>
      <c r="D312" s="1">
        <v>45444</v>
      </c>
      <c r="E312" s="3">
        <v>6449.94</v>
      </c>
      <c r="F312" s="5" t="s">
        <v>15526</v>
      </c>
    </row>
    <row r="313" spans="1:6" x14ac:dyDescent="0.3">
      <c r="A313" t="s">
        <v>16108</v>
      </c>
      <c r="B313" t="s">
        <v>15528</v>
      </c>
      <c r="C313" t="s">
        <v>16109</v>
      </c>
      <c r="D313" s="1">
        <v>46053</v>
      </c>
      <c r="E313" s="3">
        <v>3117.78</v>
      </c>
      <c r="F313" s="5" t="s">
        <v>15526</v>
      </c>
    </row>
    <row r="314" spans="1:6" x14ac:dyDescent="0.3">
      <c r="A314" t="s">
        <v>16110</v>
      </c>
      <c r="B314" t="s">
        <v>15524</v>
      </c>
      <c r="C314" t="s">
        <v>16111</v>
      </c>
      <c r="D314" s="1">
        <v>45988</v>
      </c>
      <c r="E314" s="3">
        <v>1025.67</v>
      </c>
      <c r="F314" s="5" t="s">
        <v>15536</v>
      </c>
    </row>
    <row r="315" spans="1:6" x14ac:dyDescent="0.3">
      <c r="A315" t="s">
        <v>16112</v>
      </c>
      <c r="B315" t="s">
        <v>15538</v>
      </c>
      <c r="C315" t="s">
        <v>16113</v>
      </c>
      <c r="D315" s="1">
        <v>45429</v>
      </c>
      <c r="E315" s="3">
        <v>6617.71</v>
      </c>
      <c r="F315" s="5" t="s">
        <v>15526</v>
      </c>
    </row>
    <row r="316" spans="1:6" x14ac:dyDescent="0.3">
      <c r="A316" t="s">
        <v>16114</v>
      </c>
      <c r="B316" t="s">
        <v>15538</v>
      </c>
      <c r="C316" t="s">
        <v>16115</v>
      </c>
      <c r="D316" s="1">
        <v>45489</v>
      </c>
      <c r="E316" s="3">
        <v>7394.5</v>
      </c>
      <c r="F316" s="5" t="s">
        <v>15536</v>
      </c>
    </row>
    <row r="317" spans="1:6" x14ac:dyDescent="0.3">
      <c r="A317" t="s">
        <v>16116</v>
      </c>
      <c r="B317" t="s">
        <v>15524</v>
      </c>
      <c r="C317" t="s">
        <v>15926</v>
      </c>
      <c r="D317" s="1">
        <v>45842</v>
      </c>
      <c r="E317" s="3">
        <v>2704.58</v>
      </c>
      <c r="F317" s="5" t="s">
        <v>15526</v>
      </c>
    </row>
    <row r="318" spans="1:6" x14ac:dyDescent="0.3">
      <c r="A318" t="s">
        <v>16117</v>
      </c>
      <c r="B318" t="s">
        <v>15532</v>
      </c>
      <c r="C318" t="s">
        <v>16118</v>
      </c>
      <c r="D318" s="1">
        <v>45665</v>
      </c>
      <c r="E318" s="3">
        <v>8617.65</v>
      </c>
      <c r="F318" s="5" t="s">
        <v>15526</v>
      </c>
    </row>
    <row r="319" spans="1:6" x14ac:dyDescent="0.3">
      <c r="A319" t="s">
        <v>16119</v>
      </c>
      <c r="B319" t="s">
        <v>15538</v>
      </c>
      <c r="C319" t="s">
        <v>16120</v>
      </c>
      <c r="D319" s="1">
        <v>45735</v>
      </c>
      <c r="E319" s="3">
        <v>5844.96</v>
      </c>
      <c r="F319" s="5" t="s">
        <v>15530</v>
      </c>
    </row>
    <row r="320" spans="1:6" x14ac:dyDescent="0.3">
      <c r="A320" t="s">
        <v>16121</v>
      </c>
      <c r="B320" t="s">
        <v>15532</v>
      </c>
      <c r="C320" t="s">
        <v>16122</v>
      </c>
      <c r="D320" s="1">
        <v>46098</v>
      </c>
      <c r="E320" s="3">
        <v>727.17</v>
      </c>
      <c r="F320" s="5" t="s">
        <v>15526</v>
      </c>
    </row>
    <row r="321" spans="1:6" x14ac:dyDescent="0.3">
      <c r="A321" t="s">
        <v>16123</v>
      </c>
      <c r="B321" t="s">
        <v>15528</v>
      </c>
      <c r="C321" t="s">
        <v>16124</v>
      </c>
      <c r="D321" s="1">
        <v>46047</v>
      </c>
      <c r="E321" s="3">
        <v>8714.14</v>
      </c>
      <c r="F321" s="5" t="s">
        <v>15530</v>
      </c>
    </row>
    <row r="322" spans="1:6" x14ac:dyDescent="0.3">
      <c r="A322" t="s">
        <v>16125</v>
      </c>
      <c r="B322" t="s">
        <v>15532</v>
      </c>
      <c r="C322" t="s">
        <v>16126</v>
      </c>
      <c r="D322" s="1">
        <v>45655</v>
      </c>
      <c r="E322" s="3">
        <v>6238.52</v>
      </c>
      <c r="F322" s="5" t="s">
        <v>15530</v>
      </c>
    </row>
    <row r="323" spans="1:6" x14ac:dyDescent="0.3">
      <c r="A323" t="s">
        <v>16127</v>
      </c>
      <c r="B323" t="s">
        <v>15524</v>
      </c>
      <c r="C323" t="s">
        <v>16128</v>
      </c>
      <c r="D323" s="1">
        <v>45903</v>
      </c>
      <c r="E323" s="3">
        <v>3853.02</v>
      </c>
      <c r="F323" s="5" t="s">
        <v>15526</v>
      </c>
    </row>
    <row r="324" spans="1:6" x14ac:dyDescent="0.3">
      <c r="A324" t="s">
        <v>16129</v>
      </c>
      <c r="B324" t="s">
        <v>15528</v>
      </c>
      <c r="C324" t="s">
        <v>16012</v>
      </c>
      <c r="D324" s="1">
        <v>45707</v>
      </c>
      <c r="E324" s="3">
        <v>708.28</v>
      </c>
      <c r="F324" s="5" t="s">
        <v>15536</v>
      </c>
    </row>
    <row r="325" spans="1:6" x14ac:dyDescent="0.3">
      <c r="A325" t="s">
        <v>16130</v>
      </c>
      <c r="B325" t="s">
        <v>15538</v>
      </c>
      <c r="C325" t="s">
        <v>16131</v>
      </c>
      <c r="D325" s="1">
        <v>45494</v>
      </c>
      <c r="E325" s="3">
        <v>3844.56</v>
      </c>
      <c r="F325" s="5" t="s">
        <v>15526</v>
      </c>
    </row>
    <row r="326" spans="1:6" x14ac:dyDescent="0.3">
      <c r="A326" t="s">
        <v>16132</v>
      </c>
      <c r="B326" t="s">
        <v>15532</v>
      </c>
      <c r="C326" t="s">
        <v>16133</v>
      </c>
      <c r="D326" s="1">
        <v>45994</v>
      </c>
      <c r="E326" s="3">
        <v>1131</v>
      </c>
      <c r="F326" s="5" t="s">
        <v>15526</v>
      </c>
    </row>
    <row r="327" spans="1:6" x14ac:dyDescent="0.3">
      <c r="A327" t="s">
        <v>16134</v>
      </c>
      <c r="B327" t="s">
        <v>15538</v>
      </c>
      <c r="C327" t="s">
        <v>16135</v>
      </c>
      <c r="D327" s="1">
        <v>45753</v>
      </c>
      <c r="E327" s="3">
        <v>6699.63</v>
      </c>
      <c r="F327" s="5" t="s">
        <v>15530</v>
      </c>
    </row>
    <row r="328" spans="1:6" x14ac:dyDescent="0.3">
      <c r="A328" t="s">
        <v>16136</v>
      </c>
      <c r="B328" t="s">
        <v>15532</v>
      </c>
      <c r="C328" t="s">
        <v>16137</v>
      </c>
      <c r="D328" s="1">
        <v>45493</v>
      </c>
      <c r="E328" s="3">
        <v>8884.9500000000007</v>
      </c>
      <c r="F328" s="5" t="s">
        <v>15526</v>
      </c>
    </row>
    <row r="329" spans="1:6" x14ac:dyDescent="0.3">
      <c r="A329" t="s">
        <v>16138</v>
      </c>
      <c r="B329" t="s">
        <v>15538</v>
      </c>
      <c r="C329" t="s">
        <v>16139</v>
      </c>
      <c r="D329" s="1">
        <v>45595</v>
      </c>
      <c r="E329" s="3">
        <v>6110.27</v>
      </c>
      <c r="F329" s="5" t="s">
        <v>15526</v>
      </c>
    </row>
    <row r="330" spans="1:6" x14ac:dyDescent="0.3">
      <c r="A330" t="s">
        <v>16140</v>
      </c>
      <c r="B330" t="s">
        <v>15538</v>
      </c>
      <c r="C330" t="s">
        <v>16141</v>
      </c>
      <c r="D330" s="1">
        <v>45732</v>
      </c>
      <c r="E330" s="3">
        <v>2055.5700000000002</v>
      </c>
      <c r="F330" s="5" t="s">
        <v>15526</v>
      </c>
    </row>
    <row r="331" spans="1:6" x14ac:dyDescent="0.3">
      <c r="A331" t="s">
        <v>16142</v>
      </c>
      <c r="B331" t="s">
        <v>15528</v>
      </c>
      <c r="C331" t="s">
        <v>15884</v>
      </c>
      <c r="D331" s="1">
        <v>45772</v>
      </c>
      <c r="E331" s="3">
        <v>7663.11</v>
      </c>
      <c r="F331" s="5" t="s">
        <v>15530</v>
      </c>
    </row>
    <row r="332" spans="1:6" x14ac:dyDescent="0.3">
      <c r="A332" t="s">
        <v>16143</v>
      </c>
      <c r="B332" t="s">
        <v>15532</v>
      </c>
      <c r="C332" t="s">
        <v>15962</v>
      </c>
      <c r="D332" s="1">
        <v>45443</v>
      </c>
      <c r="E332" s="3">
        <v>1892.95</v>
      </c>
      <c r="F332" s="5" t="s">
        <v>15536</v>
      </c>
    </row>
    <row r="333" spans="1:6" x14ac:dyDescent="0.3">
      <c r="A333" t="s">
        <v>16144</v>
      </c>
      <c r="B333" t="s">
        <v>15538</v>
      </c>
      <c r="C333" t="s">
        <v>16111</v>
      </c>
      <c r="D333" s="1">
        <v>45988</v>
      </c>
      <c r="E333" s="3">
        <v>3085.03</v>
      </c>
      <c r="F333" s="5" t="s">
        <v>15530</v>
      </c>
    </row>
    <row r="334" spans="1:6" x14ac:dyDescent="0.3">
      <c r="A334" t="s">
        <v>16145</v>
      </c>
      <c r="B334" t="s">
        <v>15524</v>
      </c>
      <c r="C334" t="s">
        <v>16146</v>
      </c>
      <c r="D334" s="1">
        <v>46121</v>
      </c>
      <c r="E334" s="3">
        <v>7194.53</v>
      </c>
      <c r="F334" s="5" t="s">
        <v>15530</v>
      </c>
    </row>
    <row r="335" spans="1:6" x14ac:dyDescent="0.3">
      <c r="A335" t="s">
        <v>16147</v>
      </c>
      <c r="B335" t="s">
        <v>15528</v>
      </c>
      <c r="C335" t="s">
        <v>15638</v>
      </c>
      <c r="D335" s="1">
        <v>45488</v>
      </c>
      <c r="E335" s="3">
        <v>9735.5400000000009</v>
      </c>
      <c r="F335" s="5" t="s">
        <v>15536</v>
      </c>
    </row>
    <row r="336" spans="1:6" x14ac:dyDescent="0.3">
      <c r="A336" t="s">
        <v>16148</v>
      </c>
      <c r="B336" t="s">
        <v>15524</v>
      </c>
      <c r="C336" t="s">
        <v>16149</v>
      </c>
      <c r="D336" s="1">
        <v>45530</v>
      </c>
      <c r="E336" s="3">
        <v>2648</v>
      </c>
      <c r="F336" s="5" t="s">
        <v>15536</v>
      </c>
    </row>
    <row r="337" spans="1:6" x14ac:dyDescent="0.3">
      <c r="A337" t="s">
        <v>16150</v>
      </c>
      <c r="B337" t="s">
        <v>15524</v>
      </c>
      <c r="C337" t="s">
        <v>16151</v>
      </c>
      <c r="D337" s="1">
        <v>45756</v>
      </c>
      <c r="E337" s="3">
        <v>3333.96</v>
      </c>
      <c r="F337" s="5" t="s">
        <v>15536</v>
      </c>
    </row>
    <row r="338" spans="1:6" x14ac:dyDescent="0.3">
      <c r="A338" t="s">
        <v>16152</v>
      </c>
      <c r="B338" t="s">
        <v>15538</v>
      </c>
      <c r="C338" t="s">
        <v>16153</v>
      </c>
      <c r="D338" s="1">
        <v>45897</v>
      </c>
      <c r="E338" s="3">
        <v>9288.33</v>
      </c>
      <c r="F338" s="5" t="s">
        <v>15530</v>
      </c>
    </row>
    <row r="339" spans="1:6" x14ac:dyDescent="0.3">
      <c r="A339" t="s">
        <v>16154</v>
      </c>
      <c r="B339" t="s">
        <v>15538</v>
      </c>
      <c r="C339" t="s">
        <v>16061</v>
      </c>
      <c r="D339" s="1">
        <v>46038</v>
      </c>
      <c r="E339" s="3">
        <v>5639.23</v>
      </c>
      <c r="F339" s="5" t="s">
        <v>15536</v>
      </c>
    </row>
    <row r="340" spans="1:6" x14ac:dyDescent="0.3">
      <c r="A340" t="s">
        <v>16155</v>
      </c>
      <c r="B340" t="s">
        <v>15538</v>
      </c>
      <c r="C340" t="s">
        <v>15574</v>
      </c>
      <c r="D340" s="1">
        <v>45532</v>
      </c>
      <c r="E340" s="3">
        <v>1766.09</v>
      </c>
      <c r="F340" s="5" t="s">
        <v>15536</v>
      </c>
    </row>
    <row r="341" spans="1:6" x14ac:dyDescent="0.3">
      <c r="A341" t="s">
        <v>16156</v>
      </c>
      <c r="B341" t="s">
        <v>15524</v>
      </c>
      <c r="C341" t="s">
        <v>16157</v>
      </c>
      <c r="D341" s="1">
        <v>45597</v>
      </c>
      <c r="E341" s="3">
        <v>3209.32</v>
      </c>
      <c r="F341" s="5" t="s">
        <v>15530</v>
      </c>
    </row>
    <row r="342" spans="1:6" x14ac:dyDescent="0.3">
      <c r="A342" t="s">
        <v>16158</v>
      </c>
      <c r="B342" t="s">
        <v>15532</v>
      </c>
      <c r="C342" t="s">
        <v>16159</v>
      </c>
      <c r="D342" s="1">
        <v>45381</v>
      </c>
      <c r="E342" s="3">
        <v>9656.15</v>
      </c>
      <c r="F342" s="5" t="s">
        <v>15526</v>
      </c>
    </row>
    <row r="343" spans="1:6" x14ac:dyDescent="0.3">
      <c r="A343" t="s">
        <v>16160</v>
      </c>
      <c r="B343" t="s">
        <v>15528</v>
      </c>
      <c r="C343" t="s">
        <v>15797</v>
      </c>
      <c r="D343" s="1">
        <v>46041</v>
      </c>
      <c r="E343" s="3">
        <v>2097.39</v>
      </c>
      <c r="F343" s="5" t="s">
        <v>15530</v>
      </c>
    </row>
    <row r="344" spans="1:6" x14ac:dyDescent="0.3">
      <c r="A344" t="s">
        <v>16161</v>
      </c>
      <c r="B344" t="s">
        <v>15532</v>
      </c>
      <c r="C344" t="s">
        <v>16162</v>
      </c>
      <c r="D344" s="1">
        <v>45522</v>
      </c>
      <c r="E344" s="3">
        <v>747.84</v>
      </c>
      <c r="F344" s="5" t="s">
        <v>15526</v>
      </c>
    </row>
    <row r="345" spans="1:6" x14ac:dyDescent="0.3">
      <c r="A345" t="s">
        <v>16163</v>
      </c>
      <c r="B345" t="s">
        <v>15524</v>
      </c>
      <c r="C345" t="s">
        <v>16164</v>
      </c>
      <c r="D345" s="1">
        <v>45911</v>
      </c>
      <c r="E345" s="3">
        <v>6769.71</v>
      </c>
      <c r="F345" s="5" t="s">
        <v>15530</v>
      </c>
    </row>
    <row r="346" spans="1:6" x14ac:dyDescent="0.3">
      <c r="A346" t="s">
        <v>16165</v>
      </c>
      <c r="B346" t="s">
        <v>15524</v>
      </c>
      <c r="C346" t="s">
        <v>16166</v>
      </c>
      <c r="D346" s="1">
        <v>45681</v>
      </c>
      <c r="E346" s="3">
        <v>2379.31</v>
      </c>
      <c r="F346" s="5" t="s">
        <v>15536</v>
      </c>
    </row>
    <row r="347" spans="1:6" x14ac:dyDescent="0.3">
      <c r="A347" t="s">
        <v>16167</v>
      </c>
      <c r="B347" t="s">
        <v>15532</v>
      </c>
      <c r="C347" t="s">
        <v>15630</v>
      </c>
      <c r="D347" s="1">
        <v>45559</v>
      </c>
      <c r="E347" s="3">
        <v>4517.7700000000004</v>
      </c>
      <c r="F347" s="5" t="s">
        <v>15536</v>
      </c>
    </row>
    <row r="348" spans="1:6" x14ac:dyDescent="0.3">
      <c r="A348" t="s">
        <v>16168</v>
      </c>
      <c r="B348" t="s">
        <v>15532</v>
      </c>
      <c r="C348" t="s">
        <v>16169</v>
      </c>
      <c r="D348" s="1">
        <v>45558</v>
      </c>
      <c r="E348" s="3">
        <v>8666.98</v>
      </c>
      <c r="F348" s="5" t="s">
        <v>15536</v>
      </c>
    </row>
    <row r="349" spans="1:6" x14ac:dyDescent="0.3">
      <c r="A349" t="s">
        <v>16170</v>
      </c>
      <c r="B349" t="s">
        <v>15538</v>
      </c>
      <c r="C349" t="s">
        <v>16171</v>
      </c>
      <c r="D349" s="1">
        <v>45946</v>
      </c>
      <c r="E349" s="3">
        <v>6374.22</v>
      </c>
      <c r="F349" s="5" t="s">
        <v>15536</v>
      </c>
    </row>
    <row r="350" spans="1:6" x14ac:dyDescent="0.3">
      <c r="A350" t="s">
        <v>16172</v>
      </c>
      <c r="B350" t="s">
        <v>15532</v>
      </c>
      <c r="C350" t="s">
        <v>15760</v>
      </c>
      <c r="D350" s="1">
        <v>45601</v>
      </c>
      <c r="E350" s="3">
        <v>1166.75</v>
      </c>
      <c r="F350" s="5" t="s">
        <v>15526</v>
      </c>
    </row>
    <row r="351" spans="1:6" x14ac:dyDescent="0.3">
      <c r="A351" t="s">
        <v>16173</v>
      </c>
      <c r="B351" t="s">
        <v>15538</v>
      </c>
      <c r="C351" t="s">
        <v>16174</v>
      </c>
      <c r="D351" s="1">
        <v>45997</v>
      </c>
      <c r="E351" s="3">
        <v>6773.02</v>
      </c>
      <c r="F351" s="5" t="s">
        <v>15536</v>
      </c>
    </row>
    <row r="352" spans="1:6" x14ac:dyDescent="0.3">
      <c r="A352" t="s">
        <v>16175</v>
      </c>
      <c r="B352" t="s">
        <v>15528</v>
      </c>
      <c r="C352" t="s">
        <v>16176</v>
      </c>
      <c r="D352" s="1">
        <v>45844</v>
      </c>
      <c r="E352" s="3">
        <v>1416.22</v>
      </c>
      <c r="F352" s="5" t="s">
        <v>15530</v>
      </c>
    </row>
    <row r="353" spans="1:6" x14ac:dyDescent="0.3">
      <c r="A353" t="s">
        <v>16177</v>
      </c>
      <c r="B353" t="s">
        <v>15532</v>
      </c>
      <c r="C353" t="s">
        <v>16178</v>
      </c>
      <c r="D353" s="1">
        <v>45641</v>
      </c>
      <c r="E353" s="3">
        <v>7747.71</v>
      </c>
      <c r="F353" s="5" t="s">
        <v>15530</v>
      </c>
    </row>
    <row r="354" spans="1:6" x14ac:dyDescent="0.3">
      <c r="A354" t="s">
        <v>16179</v>
      </c>
      <c r="B354" t="s">
        <v>15524</v>
      </c>
      <c r="C354" t="s">
        <v>16180</v>
      </c>
      <c r="D354" s="1">
        <v>45469</v>
      </c>
      <c r="E354" s="3">
        <v>9299.57</v>
      </c>
      <c r="F354" s="5" t="s">
        <v>15526</v>
      </c>
    </row>
    <row r="355" spans="1:6" x14ac:dyDescent="0.3">
      <c r="A355" t="s">
        <v>16181</v>
      </c>
      <c r="B355" t="s">
        <v>15532</v>
      </c>
      <c r="C355" t="s">
        <v>16182</v>
      </c>
      <c r="D355" s="1">
        <v>45763</v>
      </c>
      <c r="E355" s="3">
        <v>1273.1099999999999</v>
      </c>
      <c r="F355" s="5" t="s">
        <v>15530</v>
      </c>
    </row>
    <row r="356" spans="1:6" x14ac:dyDescent="0.3">
      <c r="A356" t="s">
        <v>16183</v>
      </c>
      <c r="B356" t="s">
        <v>15528</v>
      </c>
      <c r="C356" t="s">
        <v>15727</v>
      </c>
      <c r="D356" s="1">
        <v>45878</v>
      </c>
      <c r="E356" s="3">
        <v>9546.11</v>
      </c>
      <c r="F356" s="5" t="s">
        <v>15536</v>
      </c>
    </row>
    <row r="357" spans="1:6" x14ac:dyDescent="0.3">
      <c r="A357" t="s">
        <v>16184</v>
      </c>
      <c r="B357" t="s">
        <v>15524</v>
      </c>
      <c r="C357" t="s">
        <v>16185</v>
      </c>
      <c r="D357" s="1">
        <v>45729</v>
      </c>
      <c r="E357" s="3">
        <v>7461.16</v>
      </c>
      <c r="F357" s="5" t="s">
        <v>15526</v>
      </c>
    </row>
    <row r="358" spans="1:6" x14ac:dyDescent="0.3">
      <c r="A358" t="s">
        <v>16186</v>
      </c>
      <c r="B358" t="s">
        <v>15532</v>
      </c>
      <c r="C358" t="s">
        <v>16128</v>
      </c>
      <c r="D358" s="1">
        <v>45903</v>
      </c>
      <c r="E358" s="3">
        <v>6089.96</v>
      </c>
      <c r="F358" s="5" t="s">
        <v>15536</v>
      </c>
    </row>
    <row r="359" spans="1:6" x14ac:dyDescent="0.3">
      <c r="A359" t="s">
        <v>16187</v>
      </c>
      <c r="B359" t="s">
        <v>15532</v>
      </c>
      <c r="C359" t="s">
        <v>16188</v>
      </c>
      <c r="D359" s="1">
        <v>45621</v>
      </c>
      <c r="E359" s="3">
        <v>2563.19</v>
      </c>
      <c r="F359" s="5" t="s">
        <v>15526</v>
      </c>
    </row>
    <row r="360" spans="1:6" x14ac:dyDescent="0.3">
      <c r="A360" t="s">
        <v>16189</v>
      </c>
      <c r="B360" t="s">
        <v>15532</v>
      </c>
      <c r="C360" t="s">
        <v>16190</v>
      </c>
      <c r="D360" s="1">
        <v>45394</v>
      </c>
      <c r="E360" s="3">
        <v>2083.0500000000002</v>
      </c>
      <c r="F360" s="5" t="s">
        <v>15530</v>
      </c>
    </row>
    <row r="361" spans="1:6" x14ac:dyDescent="0.3">
      <c r="A361" t="s">
        <v>16191</v>
      </c>
      <c r="B361" t="s">
        <v>15528</v>
      </c>
      <c r="C361" t="s">
        <v>16192</v>
      </c>
      <c r="D361" s="1">
        <v>45405</v>
      </c>
      <c r="E361" s="3">
        <v>7888.25</v>
      </c>
      <c r="F361" s="5" t="s">
        <v>15526</v>
      </c>
    </row>
    <row r="362" spans="1:6" x14ac:dyDescent="0.3">
      <c r="A362" t="s">
        <v>16193</v>
      </c>
      <c r="B362" t="s">
        <v>15528</v>
      </c>
      <c r="C362" t="s">
        <v>15854</v>
      </c>
      <c r="D362" s="1">
        <v>46000</v>
      </c>
      <c r="E362" s="3">
        <v>2978.79</v>
      </c>
      <c r="F362" s="5" t="s">
        <v>15526</v>
      </c>
    </row>
    <row r="363" spans="1:6" x14ac:dyDescent="0.3">
      <c r="A363" t="s">
        <v>16194</v>
      </c>
      <c r="B363" t="s">
        <v>15524</v>
      </c>
      <c r="C363" t="s">
        <v>15804</v>
      </c>
      <c r="D363" s="1">
        <v>45733</v>
      </c>
      <c r="E363" s="3">
        <v>1094.6199999999999</v>
      </c>
      <c r="F363" s="5" t="s">
        <v>15536</v>
      </c>
    </row>
    <row r="364" spans="1:6" x14ac:dyDescent="0.3">
      <c r="A364" t="s">
        <v>16195</v>
      </c>
      <c r="B364" t="s">
        <v>15532</v>
      </c>
      <c r="C364" t="s">
        <v>15918</v>
      </c>
      <c r="D364" s="1">
        <v>45571</v>
      </c>
      <c r="E364" s="3">
        <v>2485.9699999999998</v>
      </c>
      <c r="F364" s="5" t="s">
        <v>15526</v>
      </c>
    </row>
    <row r="365" spans="1:6" x14ac:dyDescent="0.3">
      <c r="A365" t="s">
        <v>16196</v>
      </c>
      <c r="B365" t="s">
        <v>15524</v>
      </c>
      <c r="C365" t="s">
        <v>15636</v>
      </c>
      <c r="D365" s="1">
        <v>45787</v>
      </c>
      <c r="E365" s="3">
        <v>7548.17</v>
      </c>
      <c r="F365" s="5" t="s">
        <v>15530</v>
      </c>
    </row>
    <row r="366" spans="1:6" x14ac:dyDescent="0.3">
      <c r="A366" t="s">
        <v>16197</v>
      </c>
      <c r="B366" t="s">
        <v>15538</v>
      </c>
      <c r="C366" t="s">
        <v>16198</v>
      </c>
      <c r="D366" s="1">
        <v>45683</v>
      </c>
      <c r="E366" s="3">
        <v>4749.24</v>
      </c>
      <c r="F366" s="5" t="s">
        <v>15536</v>
      </c>
    </row>
    <row r="367" spans="1:6" x14ac:dyDescent="0.3">
      <c r="A367" t="s">
        <v>16199</v>
      </c>
      <c r="B367" t="s">
        <v>15528</v>
      </c>
      <c r="C367" t="s">
        <v>16200</v>
      </c>
      <c r="D367" s="1">
        <v>46009</v>
      </c>
      <c r="E367" s="3">
        <v>2670.65</v>
      </c>
      <c r="F367" s="5" t="s">
        <v>15536</v>
      </c>
    </row>
    <row r="368" spans="1:6" x14ac:dyDescent="0.3">
      <c r="A368" t="s">
        <v>16201</v>
      </c>
      <c r="B368" t="s">
        <v>15528</v>
      </c>
      <c r="C368" t="s">
        <v>16202</v>
      </c>
      <c r="D368" s="1">
        <v>45912</v>
      </c>
      <c r="E368" s="3">
        <v>7553.62</v>
      </c>
      <c r="F368" s="5" t="s">
        <v>15526</v>
      </c>
    </row>
    <row r="369" spans="1:6" x14ac:dyDescent="0.3">
      <c r="A369" t="s">
        <v>16203</v>
      </c>
      <c r="B369" t="s">
        <v>15538</v>
      </c>
      <c r="C369" t="s">
        <v>15600</v>
      </c>
      <c r="D369" s="1">
        <v>46115</v>
      </c>
      <c r="E369" s="3">
        <v>873.23</v>
      </c>
      <c r="F369" s="5" t="s">
        <v>15536</v>
      </c>
    </row>
    <row r="370" spans="1:6" x14ac:dyDescent="0.3">
      <c r="A370" t="s">
        <v>16204</v>
      </c>
      <c r="B370" t="s">
        <v>15528</v>
      </c>
      <c r="C370" t="s">
        <v>15910</v>
      </c>
      <c r="D370" s="1">
        <v>46100</v>
      </c>
      <c r="E370" s="3">
        <v>5333.61</v>
      </c>
      <c r="F370" s="5" t="s">
        <v>15530</v>
      </c>
    </row>
    <row r="371" spans="1:6" x14ac:dyDescent="0.3">
      <c r="A371" t="s">
        <v>16205</v>
      </c>
      <c r="B371" t="s">
        <v>15532</v>
      </c>
      <c r="C371" t="s">
        <v>16206</v>
      </c>
      <c r="D371" s="1">
        <v>45292</v>
      </c>
      <c r="E371" s="3">
        <v>6664.15</v>
      </c>
      <c r="F371" s="5" t="s">
        <v>15526</v>
      </c>
    </row>
    <row r="372" spans="1:6" x14ac:dyDescent="0.3">
      <c r="A372" t="s">
        <v>16207</v>
      </c>
      <c r="B372" t="s">
        <v>15528</v>
      </c>
      <c r="C372" t="s">
        <v>15735</v>
      </c>
      <c r="D372" s="1">
        <v>45435</v>
      </c>
      <c r="E372" s="3">
        <v>9874.0300000000007</v>
      </c>
      <c r="F372" s="5" t="s">
        <v>15526</v>
      </c>
    </row>
    <row r="373" spans="1:6" x14ac:dyDescent="0.3">
      <c r="A373" t="s">
        <v>16208</v>
      </c>
      <c r="B373" t="s">
        <v>15528</v>
      </c>
      <c r="C373" t="s">
        <v>16065</v>
      </c>
      <c r="D373" s="1">
        <v>45436</v>
      </c>
      <c r="E373" s="3">
        <v>8555.07</v>
      </c>
      <c r="F373" s="5" t="s">
        <v>15526</v>
      </c>
    </row>
    <row r="374" spans="1:6" x14ac:dyDescent="0.3">
      <c r="A374" t="s">
        <v>16209</v>
      </c>
      <c r="B374" t="s">
        <v>15524</v>
      </c>
      <c r="C374" t="s">
        <v>16210</v>
      </c>
      <c r="D374" s="1">
        <v>45859</v>
      </c>
      <c r="E374" s="3">
        <v>4357.33</v>
      </c>
      <c r="F374" s="5" t="s">
        <v>15530</v>
      </c>
    </row>
    <row r="375" spans="1:6" x14ac:dyDescent="0.3">
      <c r="A375" t="s">
        <v>16211</v>
      </c>
      <c r="B375" t="s">
        <v>15538</v>
      </c>
      <c r="C375" t="s">
        <v>15756</v>
      </c>
      <c r="D375" s="1">
        <v>45358</v>
      </c>
      <c r="E375" s="3">
        <v>6197.02</v>
      </c>
      <c r="F375" s="5" t="s">
        <v>15536</v>
      </c>
    </row>
    <row r="376" spans="1:6" x14ac:dyDescent="0.3">
      <c r="A376" t="s">
        <v>16212</v>
      </c>
      <c r="B376" t="s">
        <v>15528</v>
      </c>
      <c r="C376" t="s">
        <v>16213</v>
      </c>
      <c r="D376" s="1">
        <v>45746</v>
      </c>
      <c r="E376" s="3">
        <v>5564.34</v>
      </c>
      <c r="F376" s="5" t="s">
        <v>15530</v>
      </c>
    </row>
    <row r="377" spans="1:6" x14ac:dyDescent="0.3">
      <c r="A377" t="s">
        <v>16214</v>
      </c>
      <c r="B377" t="s">
        <v>15528</v>
      </c>
      <c r="C377" t="s">
        <v>15709</v>
      </c>
      <c r="D377" s="1">
        <v>45613</v>
      </c>
      <c r="E377" s="3">
        <v>7459.55</v>
      </c>
      <c r="F377" s="5" t="s">
        <v>15530</v>
      </c>
    </row>
    <row r="378" spans="1:6" x14ac:dyDescent="0.3">
      <c r="A378" t="s">
        <v>16215</v>
      </c>
      <c r="B378" t="s">
        <v>15528</v>
      </c>
      <c r="C378" t="s">
        <v>16085</v>
      </c>
      <c r="D378" s="1">
        <v>45998</v>
      </c>
      <c r="E378" s="3">
        <v>2652.68</v>
      </c>
      <c r="F378" s="5" t="s">
        <v>15526</v>
      </c>
    </row>
    <row r="379" spans="1:6" x14ac:dyDescent="0.3">
      <c r="A379" t="s">
        <v>16216</v>
      </c>
      <c r="B379" t="s">
        <v>15524</v>
      </c>
      <c r="C379" t="s">
        <v>16217</v>
      </c>
      <c r="D379" s="1">
        <v>46089</v>
      </c>
      <c r="E379" s="3">
        <v>8846.76</v>
      </c>
      <c r="F379" s="5" t="s">
        <v>15530</v>
      </c>
    </row>
    <row r="380" spans="1:6" x14ac:dyDescent="0.3">
      <c r="A380" t="s">
        <v>16218</v>
      </c>
      <c r="B380" t="s">
        <v>15538</v>
      </c>
      <c r="C380" t="s">
        <v>16219</v>
      </c>
      <c r="D380" s="1">
        <v>45945</v>
      </c>
      <c r="E380" s="3">
        <v>3699.86</v>
      </c>
      <c r="F380" s="5" t="s">
        <v>15536</v>
      </c>
    </row>
    <row r="381" spans="1:6" x14ac:dyDescent="0.3">
      <c r="A381" t="s">
        <v>16220</v>
      </c>
      <c r="B381" t="s">
        <v>15524</v>
      </c>
      <c r="C381" t="s">
        <v>16221</v>
      </c>
      <c r="D381" s="1">
        <v>45755</v>
      </c>
      <c r="E381" s="3">
        <v>9747.5400000000009</v>
      </c>
      <c r="F381" s="5" t="s">
        <v>15526</v>
      </c>
    </row>
    <row r="382" spans="1:6" x14ac:dyDescent="0.3">
      <c r="A382" t="s">
        <v>16222</v>
      </c>
      <c r="B382" t="s">
        <v>15524</v>
      </c>
      <c r="C382" t="s">
        <v>16169</v>
      </c>
      <c r="D382" s="1">
        <v>45558</v>
      </c>
      <c r="E382" s="3">
        <v>3971.81</v>
      </c>
      <c r="F382" s="5" t="s">
        <v>15536</v>
      </c>
    </row>
    <row r="383" spans="1:6" x14ac:dyDescent="0.3">
      <c r="A383" t="s">
        <v>16223</v>
      </c>
      <c r="B383" t="s">
        <v>15528</v>
      </c>
      <c r="C383" t="s">
        <v>16224</v>
      </c>
      <c r="D383" s="1">
        <v>45406</v>
      </c>
      <c r="E383" s="3">
        <v>3020.11</v>
      </c>
      <c r="F383" s="5" t="s">
        <v>15536</v>
      </c>
    </row>
    <row r="384" spans="1:6" x14ac:dyDescent="0.3">
      <c r="A384" t="s">
        <v>16225</v>
      </c>
      <c r="B384" t="s">
        <v>15532</v>
      </c>
      <c r="C384" t="s">
        <v>16226</v>
      </c>
      <c r="D384" s="1">
        <v>45342</v>
      </c>
      <c r="E384" s="3">
        <v>2344.2800000000002</v>
      </c>
      <c r="F384" s="5" t="s">
        <v>15526</v>
      </c>
    </row>
    <row r="385" spans="1:6" x14ac:dyDescent="0.3">
      <c r="A385" t="s">
        <v>16227</v>
      </c>
      <c r="B385" t="s">
        <v>15538</v>
      </c>
      <c r="C385" t="s">
        <v>16228</v>
      </c>
      <c r="D385" s="1">
        <v>45679</v>
      </c>
      <c r="E385" s="3">
        <v>4819.99</v>
      </c>
      <c r="F385" s="5" t="s">
        <v>15526</v>
      </c>
    </row>
    <row r="386" spans="1:6" x14ac:dyDescent="0.3">
      <c r="A386" t="s">
        <v>16229</v>
      </c>
      <c r="B386" t="s">
        <v>15532</v>
      </c>
      <c r="C386" t="s">
        <v>16230</v>
      </c>
      <c r="D386" s="1">
        <v>45742</v>
      </c>
      <c r="E386" s="3">
        <v>4239.84</v>
      </c>
      <c r="F386" s="5" t="s">
        <v>15530</v>
      </c>
    </row>
    <row r="387" spans="1:6" x14ac:dyDescent="0.3">
      <c r="A387" t="s">
        <v>16231</v>
      </c>
      <c r="B387" t="s">
        <v>15524</v>
      </c>
      <c r="C387" t="s">
        <v>16232</v>
      </c>
      <c r="D387" s="1">
        <v>45887</v>
      </c>
      <c r="E387" s="3">
        <v>3013.3</v>
      </c>
      <c r="F387" s="5" t="s">
        <v>15526</v>
      </c>
    </row>
    <row r="388" spans="1:6" x14ac:dyDescent="0.3">
      <c r="A388" t="s">
        <v>16233</v>
      </c>
      <c r="B388" t="s">
        <v>15538</v>
      </c>
      <c r="C388" t="s">
        <v>16234</v>
      </c>
      <c r="D388" s="1">
        <v>45656</v>
      </c>
      <c r="E388" s="3">
        <v>9344.1200000000008</v>
      </c>
      <c r="F388" s="5" t="s">
        <v>15536</v>
      </c>
    </row>
    <row r="389" spans="1:6" x14ac:dyDescent="0.3">
      <c r="A389" t="s">
        <v>16235</v>
      </c>
      <c r="B389" t="s">
        <v>15532</v>
      </c>
      <c r="C389" t="s">
        <v>16236</v>
      </c>
      <c r="D389" s="1">
        <v>45693</v>
      </c>
      <c r="E389" s="3">
        <v>2046.55</v>
      </c>
      <c r="F389" s="5" t="s">
        <v>15530</v>
      </c>
    </row>
    <row r="390" spans="1:6" x14ac:dyDescent="0.3">
      <c r="A390" t="s">
        <v>16237</v>
      </c>
      <c r="B390" t="s">
        <v>15524</v>
      </c>
      <c r="C390" t="s">
        <v>15754</v>
      </c>
      <c r="D390" s="1">
        <v>45515</v>
      </c>
      <c r="E390" s="3">
        <v>5143.58</v>
      </c>
      <c r="F390" s="5" t="s">
        <v>15530</v>
      </c>
    </row>
    <row r="391" spans="1:6" x14ac:dyDescent="0.3">
      <c r="A391" t="s">
        <v>16238</v>
      </c>
      <c r="B391" t="s">
        <v>15532</v>
      </c>
      <c r="C391" t="s">
        <v>16239</v>
      </c>
      <c r="D391" s="1">
        <v>45456</v>
      </c>
      <c r="E391" s="3">
        <v>5120.21</v>
      </c>
      <c r="F391" s="5" t="s">
        <v>15530</v>
      </c>
    </row>
    <row r="392" spans="1:6" x14ac:dyDescent="0.3">
      <c r="A392" t="s">
        <v>16240</v>
      </c>
      <c r="B392" t="s">
        <v>15538</v>
      </c>
      <c r="C392" t="s">
        <v>15787</v>
      </c>
      <c r="D392" s="1">
        <v>45486</v>
      </c>
      <c r="E392" s="3">
        <v>1247.27</v>
      </c>
      <c r="F392" s="5" t="s">
        <v>15536</v>
      </c>
    </row>
    <row r="393" spans="1:6" x14ac:dyDescent="0.3">
      <c r="A393" t="s">
        <v>16241</v>
      </c>
      <c r="B393" t="s">
        <v>15538</v>
      </c>
      <c r="C393" t="s">
        <v>16242</v>
      </c>
      <c r="D393" s="1">
        <v>45924</v>
      </c>
      <c r="E393" s="3">
        <v>6234.67</v>
      </c>
      <c r="F393" s="5" t="s">
        <v>15526</v>
      </c>
    </row>
    <row r="394" spans="1:6" x14ac:dyDescent="0.3">
      <c r="A394" t="s">
        <v>16243</v>
      </c>
      <c r="B394" t="s">
        <v>15528</v>
      </c>
      <c r="C394" t="s">
        <v>16244</v>
      </c>
      <c r="D394" s="1">
        <v>45816</v>
      </c>
      <c r="E394" s="3">
        <v>2240.2399999999998</v>
      </c>
      <c r="F394" s="5" t="s">
        <v>15526</v>
      </c>
    </row>
    <row r="395" spans="1:6" x14ac:dyDescent="0.3">
      <c r="A395" t="s">
        <v>16245</v>
      </c>
      <c r="B395" t="s">
        <v>15538</v>
      </c>
      <c r="C395" t="s">
        <v>16246</v>
      </c>
      <c r="D395" s="1">
        <v>45659</v>
      </c>
      <c r="E395" s="3">
        <v>5404.24</v>
      </c>
      <c r="F395" s="5" t="s">
        <v>15530</v>
      </c>
    </row>
    <row r="396" spans="1:6" x14ac:dyDescent="0.3">
      <c r="A396" t="s">
        <v>16247</v>
      </c>
      <c r="B396" t="s">
        <v>15532</v>
      </c>
      <c r="C396" t="s">
        <v>16242</v>
      </c>
      <c r="D396" s="1">
        <v>45924</v>
      </c>
      <c r="E396" s="3">
        <v>5831.6</v>
      </c>
      <c r="F396" s="5" t="s">
        <v>15530</v>
      </c>
    </row>
    <row r="397" spans="1:6" x14ac:dyDescent="0.3">
      <c r="A397" t="s">
        <v>16248</v>
      </c>
      <c r="B397" t="s">
        <v>15528</v>
      </c>
      <c r="C397" t="s">
        <v>16249</v>
      </c>
      <c r="D397" s="1">
        <v>46085</v>
      </c>
      <c r="E397" s="3">
        <v>4714.76</v>
      </c>
      <c r="F397" s="5" t="s">
        <v>15536</v>
      </c>
    </row>
    <row r="398" spans="1:6" x14ac:dyDescent="0.3">
      <c r="A398" t="s">
        <v>16250</v>
      </c>
      <c r="B398" t="s">
        <v>15532</v>
      </c>
      <c r="C398" t="s">
        <v>16244</v>
      </c>
      <c r="D398" s="1">
        <v>45816</v>
      </c>
      <c r="E398" s="3">
        <v>9318.61</v>
      </c>
      <c r="F398" s="5" t="s">
        <v>15530</v>
      </c>
    </row>
    <row r="399" spans="1:6" x14ac:dyDescent="0.3">
      <c r="A399" t="s">
        <v>16251</v>
      </c>
      <c r="B399" t="s">
        <v>15538</v>
      </c>
      <c r="C399" t="s">
        <v>16252</v>
      </c>
      <c r="D399" s="1">
        <v>45437</v>
      </c>
      <c r="E399" s="3">
        <v>3407.63</v>
      </c>
      <c r="F399" s="5" t="s">
        <v>15530</v>
      </c>
    </row>
    <row r="400" spans="1:6" x14ac:dyDescent="0.3">
      <c r="A400" t="s">
        <v>16253</v>
      </c>
      <c r="B400" t="s">
        <v>15532</v>
      </c>
      <c r="C400" t="s">
        <v>16254</v>
      </c>
      <c r="D400" s="1">
        <v>45524</v>
      </c>
      <c r="E400" s="3">
        <v>4928.6099999999997</v>
      </c>
      <c r="F400" s="5" t="s">
        <v>15526</v>
      </c>
    </row>
    <row r="401" spans="1:6" x14ac:dyDescent="0.3">
      <c r="A401" t="s">
        <v>16255</v>
      </c>
      <c r="B401" t="s">
        <v>15538</v>
      </c>
      <c r="C401" t="s">
        <v>16256</v>
      </c>
      <c r="D401" s="1">
        <v>45723</v>
      </c>
      <c r="E401" s="3">
        <v>4111.9399999999996</v>
      </c>
      <c r="F401" s="5" t="s">
        <v>15530</v>
      </c>
    </row>
    <row r="402" spans="1:6" x14ac:dyDescent="0.3">
      <c r="A402" t="s">
        <v>16257</v>
      </c>
      <c r="B402" t="s">
        <v>15528</v>
      </c>
      <c r="C402" t="s">
        <v>16258</v>
      </c>
      <c r="D402" s="1">
        <v>45391</v>
      </c>
      <c r="E402" s="3">
        <v>860.59</v>
      </c>
      <c r="F402" s="5" t="s">
        <v>15536</v>
      </c>
    </row>
    <row r="403" spans="1:6" x14ac:dyDescent="0.3">
      <c r="A403" t="s">
        <v>16259</v>
      </c>
      <c r="B403" t="s">
        <v>15528</v>
      </c>
      <c r="C403" t="s">
        <v>16260</v>
      </c>
      <c r="D403" s="1">
        <v>45671</v>
      </c>
      <c r="E403" s="3">
        <v>8626.02</v>
      </c>
      <c r="F403" s="5" t="s">
        <v>15530</v>
      </c>
    </row>
    <row r="404" spans="1:6" x14ac:dyDescent="0.3">
      <c r="A404" t="s">
        <v>16261</v>
      </c>
      <c r="B404" t="s">
        <v>15532</v>
      </c>
      <c r="C404" t="s">
        <v>16128</v>
      </c>
      <c r="D404" s="1">
        <v>45903</v>
      </c>
      <c r="E404" s="3">
        <v>7598.1</v>
      </c>
      <c r="F404" s="5" t="s">
        <v>15526</v>
      </c>
    </row>
    <row r="405" spans="1:6" x14ac:dyDescent="0.3">
      <c r="A405" t="s">
        <v>16262</v>
      </c>
      <c r="B405" t="s">
        <v>15538</v>
      </c>
      <c r="C405" t="s">
        <v>16202</v>
      </c>
      <c r="D405" s="1">
        <v>45912</v>
      </c>
      <c r="E405" s="3">
        <v>2766.51</v>
      </c>
      <c r="F405" s="5" t="s">
        <v>15526</v>
      </c>
    </row>
    <row r="406" spans="1:6" x14ac:dyDescent="0.3">
      <c r="A406" t="s">
        <v>16263</v>
      </c>
      <c r="B406" t="s">
        <v>15524</v>
      </c>
      <c r="C406" t="s">
        <v>16264</v>
      </c>
      <c r="D406" s="1">
        <v>45727</v>
      </c>
      <c r="E406" s="3">
        <v>6688.24</v>
      </c>
      <c r="F406" s="5" t="s">
        <v>15530</v>
      </c>
    </row>
    <row r="407" spans="1:6" x14ac:dyDescent="0.3">
      <c r="A407" t="s">
        <v>16265</v>
      </c>
      <c r="B407" t="s">
        <v>15532</v>
      </c>
      <c r="C407" t="s">
        <v>15539</v>
      </c>
      <c r="D407" s="1">
        <v>45806</v>
      </c>
      <c r="E407" s="3">
        <v>7806.56</v>
      </c>
      <c r="F407" s="5" t="s">
        <v>15536</v>
      </c>
    </row>
    <row r="408" spans="1:6" x14ac:dyDescent="0.3">
      <c r="A408" t="s">
        <v>16266</v>
      </c>
      <c r="B408" t="s">
        <v>15532</v>
      </c>
      <c r="C408" t="s">
        <v>15841</v>
      </c>
      <c r="D408" s="1">
        <v>45843</v>
      </c>
      <c r="E408" s="3">
        <v>4188.76</v>
      </c>
      <c r="F408" s="5" t="s">
        <v>15536</v>
      </c>
    </row>
    <row r="409" spans="1:6" x14ac:dyDescent="0.3">
      <c r="A409" t="s">
        <v>16267</v>
      </c>
      <c r="B409" t="s">
        <v>15528</v>
      </c>
      <c r="C409" t="s">
        <v>16268</v>
      </c>
      <c r="D409" s="1">
        <v>46012</v>
      </c>
      <c r="E409" s="3">
        <v>1589.64</v>
      </c>
      <c r="F409" s="5" t="s">
        <v>15526</v>
      </c>
    </row>
    <row r="410" spans="1:6" x14ac:dyDescent="0.3">
      <c r="A410" t="s">
        <v>16269</v>
      </c>
      <c r="B410" t="s">
        <v>15532</v>
      </c>
      <c r="C410" t="s">
        <v>16270</v>
      </c>
      <c r="D410" s="1">
        <v>46003</v>
      </c>
      <c r="E410" s="3">
        <v>6315.94</v>
      </c>
      <c r="F410" s="5" t="s">
        <v>15536</v>
      </c>
    </row>
    <row r="411" spans="1:6" x14ac:dyDescent="0.3">
      <c r="A411" t="s">
        <v>16271</v>
      </c>
      <c r="B411" t="s">
        <v>15528</v>
      </c>
      <c r="C411" t="s">
        <v>16272</v>
      </c>
      <c r="D411" s="1">
        <v>45886</v>
      </c>
      <c r="E411" s="3">
        <v>2123.3200000000002</v>
      </c>
      <c r="F411" s="5" t="s">
        <v>15530</v>
      </c>
    </row>
    <row r="412" spans="1:6" x14ac:dyDescent="0.3">
      <c r="A412" t="s">
        <v>16273</v>
      </c>
      <c r="B412" t="s">
        <v>15532</v>
      </c>
      <c r="C412" t="s">
        <v>15694</v>
      </c>
      <c r="D412" s="1">
        <v>45516</v>
      </c>
      <c r="E412" s="3">
        <v>942.99</v>
      </c>
      <c r="F412" s="5" t="s">
        <v>15530</v>
      </c>
    </row>
    <row r="413" spans="1:6" x14ac:dyDescent="0.3">
      <c r="A413" t="s">
        <v>16274</v>
      </c>
      <c r="B413" t="s">
        <v>15524</v>
      </c>
      <c r="C413" t="s">
        <v>15986</v>
      </c>
      <c r="D413" s="1">
        <v>45561</v>
      </c>
      <c r="E413" s="3">
        <v>1673</v>
      </c>
      <c r="F413" s="5" t="s">
        <v>15536</v>
      </c>
    </row>
    <row r="414" spans="1:6" x14ac:dyDescent="0.3">
      <c r="A414" t="s">
        <v>16275</v>
      </c>
      <c r="B414" t="s">
        <v>15532</v>
      </c>
      <c r="C414" t="s">
        <v>16276</v>
      </c>
      <c r="D414" s="1">
        <v>45550</v>
      </c>
      <c r="E414" s="3">
        <v>3169.22</v>
      </c>
      <c r="F414" s="5" t="s">
        <v>15536</v>
      </c>
    </row>
    <row r="415" spans="1:6" x14ac:dyDescent="0.3">
      <c r="A415" t="s">
        <v>16277</v>
      </c>
      <c r="B415" t="s">
        <v>15528</v>
      </c>
      <c r="C415" t="s">
        <v>16278</v>
      </c>
      <c r="D415" s="1">
        <v>45765</v>
      </c>
      <c r="E415" s="3">
        <v>8442.08</v>
      </c>
      <c r="F415" s="5" t="s">
        <v>15536</v>
      </c>
    </row>
    <row r="416" spans="1:6" x14ac:dyDescent="0.3">
      <c r="A416" t="s">
        <v>16279</v>
      </c>
      <c r="B416" t="s">
        <v>15532</v>
      </c>
      <c r="C416" t="s">
        <v>16280</v>
      </c>
      <c r="D416" s="1">
        <v>45438</v>
      </c>
      <c r="E416" s="3">
        <v>5547.43</v>
      </c>
      <c r="F416" s="5" t="s">
        <v>15526</v>
      </c>
    </row>
    <row r="417" spans="1:6" x14ac:dyDescent="0.3">
      <c r="A417" t="s">
        <v>16281</v>
      </c>
      <c r="B417" t="s">
        <v>15528</v>
      </c>
      <c r="C417" t="s">
        <v>15630</v>
      </c>
      <c r="D417" s="1">
        <v>45559</v>
      </c>
      <c r="E417" s="3">
        <v>426.64</v>
      </c>
      <c r="F417" s="5" t="s">
        <v>15536</v>
      </c>
    </row>
    <row r="418" spans="1:6" x14ac:dyDescent="0.3">
      <c r="A418" t="s">
        <v>16282</v>
      </c>
      <c r="B418" t="s">
        <v>15532</v>
      </c>
      <c r="C418" t="s">
        <v>16283</v>
      </c>
      <c r="D418" s="1">
        <v>45454</v>
      </c>
      <c r="E418" s="3">
        <v>7471.5</v>
      </c>
      <c r="F418" s="5" t="s">
        <v>15530</v>
      </c>
    </row>
    <row r="419" spans="1:6" x14ac:dyDescent="0.3">
      <c r="A419" t="s">
        <v>16284</v>
      </c>
      <c r="B419" t="s">
        <v>15528</v>
      </c>
      <c r="C419" t="s">
        <v>16285</v>
      </c>
      <c r="D419" s="1">
        <v>45943</v>
      </c>
      <c r="E419" s="3">
        <v>6938.21</v>
      </c>
      <c r="F419" s="5" t="s">
        <v>15536</v>
      </c>
    </row>
    <row r="420" spans="1:6" x14ac:dyDescent="0.3">
      <c r="A420" t="s">
        <v>16286</v>
      </c>
      <c r="B420" t="s">
        <v>15538</v>
      </c>
      <c r="C420" t="s">
        <v>15698</v>
      </c>
      <c r="D420" s="1">
        <v>45669</v>
      </c>
      <c r="E420" s="3">
        <v>2589.73</v>
      </c>
      <c r="F420" s="5" t="s">
        <v>15526</v>
      </c>
    </row>
    <row r="421" spans="1:6" x14ac:dyDescent="0.3">
      <c r="A421" t="s">
        <v>16287</v>
      </c>
      <c r="B421" t="s">
        <v>15528</v>
      </c>
      <c r="C421" t="s">
        <v>16166</v>
      </c>
      <c r="D421" s="1">
        <v>45681</v>
      </c>
      <c r="E421" s="3">
        <v>9345.81</v>
      </c>
      <c r="F421" s="5" t="s">
        <v>15536</v>
      </c>
    </row>
    <row r="422" spans="1:6" x14ac:dyDescent="0.3">
      <c r="A422" t="s">
        <v>16288</v>
      </c>
      <c r="B422" t="s">
        <v>15524</v>
      </c>
      <c r="C422" t="s">
        <v>16221</v>
      </c>
      <c r="D422" s="1">
        <v>45755</v>
      </c>
      <c r="E422" s="3">
        <v>7914.6</v>
      </c>
      <c r="F422" s="5" t="s">
        <v>15530</v>
      </c>
    </row>
    <row r="423" spans="1:6" x14ac:dyDescent="0.3">
      <c r="A423" t="s">
        <v>16289</v>
      </c>
      <c r="B423" t="s">
        <v>15528</v>
      </c>
      <c r="C423" t="s">
        <v>16057</v>
      </c>
      <c r="D423" s="1">
        <v>45876</v>
      </c>
      <c r="E423" s="3">
        <v>8138.1</v>
      </c>
      <c r="F423" s="5" t="s">
        <v>15526</v>
      </c>
    </row>
    <row r="424" spans="1:6" x14ac:dyDescent="0.3">
      <c r="A424" t="s">
        <v>16290</v>
      </c>
      <c r="B424" t="s">
        <v>15532</v>
      </c>
      <c r="C424" t="s">
        <v>16291</v>
      </c>
      <c r="D424" s="1">
        <v>45370</v>
      </c>
      <c r="E424" s="3">
        <v>6704.31</v>
      </c>
      <c r="F424" s="5" t="s">
        <v>15536</v>
      </c>
    </row>
    <row r="425" spans="1:6" x14ac:dyDescent="0.3">
      <c r="A425" t="s">
        <v>16292</v>
      </c>
      <c r="B425" t="s">
        <v>15524</v>
      </c>
      <c r="C425" t="s">
        <v>16293</v>
      </c>
      <c r="D425" s="1">
        <v>45696</v>
      </c>
      <c r="E425" s="3">
        <v>7069.53</v>
      </c>
      <c r="F425" s="5" t="s">
        <v>15526</v>
      </c>
    </row>
    <row r="426" spans="1:6" x14ac:dyDescent="0.3">
      <c r="A426" t="s">
        <v>16294</v>
      </c>
      <c r="B426" t="s">
        <v>15524</v>
      </c>
      <c r="C426" t="s">
        <v>15549</v>
      </c>
      <c r="D426" s="1">
        <v>45928</v>
      </c>
      <c r="E426" s="3">
        <v>8523.2199999999993</v>
      </c>
      <c r="F426" s="5" t="s">
        <v>15536</v>
      </c>
    </row>
    <row r="427" spans="1:6" x14ac:dyDescent="0.3">
      <c r="A427" t="s">
        <v>16295</v>
      </c>
      <c r="B427" t="s">
        <v>15528</v>
      </c>
      <c r="C427" t="s">
        <v>16296</v>
      </c>
      <c r="D427" s="1">
        <v>45465</v>
      </c>
      <c r="E427" s="3">
        <v>8282.98</v>
      </c>
      <c r="F427" s="5" t="s">
        <v>15536</v>
      </c>
    </row>
    <row r="428" spans="1:6" x14ac:dyDescent="0.3">
      <c r="A428" t="s">
        <v>16297</v>
      </c>
      <c r="B428" t="s">
        <v>15532</v>
      </c>
      <c r="C428" t="s">
        <v>16298</v>
      </c>
      <c r="D428" s="1">
        <v>46116</v>
      </c>
      <c r="E428" s="3">
        <v>4140.58</v>
      </c>
      <c r="F428" s="5" t="s">
        <v>15526</v>
      </c>
    </row>
    <row r="429" spans="1:6" x14ac:dyDescent="0.3">
      <c r="A429" t="s">
        <v>16299</v>
      </c>
      <c r="B429" t="s">
        <v>15524</v>
      </c>
      <c r="C429" t="s">
        <v>15672</v>
      </c>
      <c r="D429" s="1">
        <v>45570</v>
      </c>
      <c r="E429" s="3">
        <v>1271.5999999999999</v>
      </c>
      <c r="F429" s="5" t="s">
        <v>15530</v>
      </c>
    </row>
    <row r="430" spans="1:6" x14ac:dyDescent="0.3">
      <c r="A430" t="s">
        <v>16300</v>
      </c>
      <c r="B430" t="s">
        <v>15524</v>
      </c>
      <c r="C430" t="s">
        <v>15791</v>
      </c>
      <c r="D430" s="1">
        <v>45803</v>
      </c>
      <c r="E430" s="3">
        <v>593.73</v>
      </c>
      <c r="F430" s="5" t="s">
        <v>15536</v>
      </c>
    </row>
    <row r="431" spans="1:6" x14ac:dyDescent="0.3">
      <c r="A431" t="s">
        <v>16301</v>
      </c>
      <c r="B431" t="s">
        <v>15538</v>
      </c>
      <c r="C431" t="s">
        <v>16302</v>
      </c>
      <c r="D431" s="1">
        <v>45434</v>
      </c>
      <c r="E431" s="3">
        <v>621.22</v>
      </c>
      <c r="F431" s="5" t="s">
        <v>15536</v>
      </c>
    </row>
    <row r="432" spans="1:6" x14ac:dyDescent="0.3">
      <c r="A432" t="s">
        <v>16303</v>
      </c>
      <c r="B432" t="s">
        <v>15532</v>
      </c>
      <c r="C432" t="s">
        <v>16304</v>
      </c>
      <c r="D432" s="1">
        <v>45382</v>
      </c>
      <c r="E432" s="3">
        <v>7594.92</v>
      </c>
      <c r="F432" s="5" t="s">
        <v>15536</v>
      </c>
    </row>
    <row r="433" spans="1:6" x14ac:dyDescent="0.3">
      <c r="A433" t="s">
        <v>16305</v>
      </c>
      <c r="B433" t="s">
        <v>15524</v>
      </c>
      <c r="C433" t="s">
        <v>16100</v>
      </c>
      <c r="D433" s="1">
        <v>45296</v>
      </c>
      <c r="E433" s="3">
        <v>1875.43</v>
      </c>
      <c r="F433" s="5" t="s">
        <v>15530</v>
      </c>
    </row>
    <row r="434" spans="1:6" x14ac:dyDescent="0.3">
      <c r="A434" t="s">
        <v>16306</v>
      </c>
      <c r="B434" t="s">
        <v>15532</v>
      </c>
      <c r="C434" t="s">
        <v>15964</v>
      </c>
      <c r="D434" s="1">
        <v>45337</v>
      </c>
      <c r="E434" s="3">
        <v>733.85</v>
      </c>
      <c r="F434" s="5" t="s">
        <v>15530</v>
      </c>
    </row>
    <row r="435" spans="1:6" x14ac:dyDescent="0.3">
      <c r="A435" t="s">
        <v>16307</v>
      </c>
      <c r="B435" t="s">
        <v>15524</v>
      </c>
      <c r="C435" t="s">
        <v>15661</v>
      </c>
      <c r="D435" s="1">
        <v>45603</v>
      </c>
      <c r="E435" s="3">
        <v>4467.93</v>
      </c>
      <c r="F435" s="5" t="s">
        <v>15530</v>
      </c>
    </row>
    <row r="436" spans="1:6" x14ac:dyDescent="0.3">
      <c r="A436" t="s">
        <v>16308</v>
      </c>
      <c r="B436" t="s">
        <v>15528</v>
      </c>
      <c r="C436" t="s">
        <v>16002</v>
      </c>
      <c r="D436" s="1">
        <v>45472</v>
      </c>
      <c r="E436" s="3">
        <v>6207.32</v>
      </c>
      <c r="F436" s="5" t="s">
        <v>15536</v>
      </c>
    </row>
    <row r="437" spans="1:6" x14ac:dyDescent="0.3">
      <c r="A437" t="s">
        <v>16309</v>
      </c>
      <c r="B437" t="s">
        <v>15532</v>
      </c>
      <c r="C437" t="s">
        <v>16260</v>
      </c>
      <c r="D437" s="1">
        <v>45671</v>
      </c>
      <c r="E437" s="3">
        <v>3287.81</v>
      </c>
      <c r="F437" s="5" t="s">
        <v>15536</v>
      </c>
    </row>
    <row r="438" spans="1:6" x14ac:dyDescent="0.3">
      <c r="A438" t="s">
        <v>16310</v>
      </c>
      <c r="B438" t="s">
        <v>15528</v>
      </c>
      <c r="C438" t="s">
        <v>16311</v>
      </c>
      <c r="D438" s="1">
        <v>45808</v>
      </c>
      <c r="E438" s="3">
        <v>1959.11</v>
      </c>
      <c r="F438" s="5" t="s">
        <v>15530</v>
      </c>
    </row>
    <row r="439" spans="1:6" x14ac:dyDescent="0.3">
      <c r="A439" t="s">
        <v>16312</v>
      </c>
      <c r="B439" t="s">
        <v>15524</v>
      </c>
      <c r="C439" t="s">
        <v>16276</v>
      </c>
      <c r="D439" s="1">
        <v>45550</v>
      </c>
      <c r="E439" s="3">
        <v>6170.65</v>
      </c>
      <c r="F439" s="5" t="s">
        <v>15526</v>
      </c>
    </row>
    <row r="440" spans="1:6" x14ac:dyDescent="0.3">
      <c r="A440" t="s">
        <v>16313</v>
      </c>
      <c r="B440" t="s">
        <v>15532</v>
      </c>
      <c r="C440" t="s">
        <v>16314</v>
      </c>
      <c r="D440" s="1">
        <v>45783</v>
      </c>
      <c r="E440" s="3">
        <v>7052.25</v>
      </c>
      <c r="F440" s="5" t="s">
        <v>15526</v>
      </c>
    </row>
    <row r="441" spans="1:6" x14ac:dyDescent="0.3">
      <c r="A441" t="s">
        <v>16315</v>
      </c>
      <c r="B441" t="s">
        <v>15532</v>
      </c>
      <c r="C441" t="s">
        <v>16316</v>
      </c>
      <c r="D441" s="1">
        <v>45677</v>
      </c>
      <c r="E441" s="3">
        <v>9289.81</v>
      </c>
      <c r="F441" s="5" t="s">
        <v>15526</v>
      </c>
    </row>
    <row r="442" spans="1:6" x14ac:dyDescent="0.3">
      <c r="A442" t="s">
        <v>16317</v>
      </c>
      <c r="B442" t="s">
        <v>15532</v>
      </c>
      <c r="C442" t="s">
        <v>16083</v>
      </c>
      <c r="D442" s="1">
        <v>45431</v>
      </c>
      <c r="E442" s="3">
        <v>8264.4699999999993</v>
      </c>
      <c r="F442" s="5" t="s">
        <v>15536</v>
      </c>
    </row>
    <row r="443" spans="1:6" x14ac:dyDescent="0.3">
      <c r="A443" t="s">
        <v>16318</v>
      </c>
      <c r="B443" t="s">
        <v>15538</v>
      </c>
      <c r="C443" t="s">
        <v>15800</v>
      </c>
      <c r="D443" s="1">
        <v>45507</v>
      </c>
      <c r="E443" s="3">
        <v>8251.09</v>
      </c>
      <c r="F443" s="5" t="s">
        <v>15536</v>
      </c>
    </row>
    <row r="444" spans="1:6" x14ac:dyDescent="0.3">
      <c r="A444" t="s">
        <v>16319</v>
      </c>
      <c r="B444" t="s">
        <v>15532</v>
      </c>
      <c r="C444" t="s">
        <v>16320</v>
      </c>
      <c r="D444" s="1">
        <v>46039</v>
      </c>
      <c r="E444" s="3">
        <v>8678.4599999999991</v>
      </c>
      <c r="F444" s="5" t="s">
        <v>15526</v>
      </c>
    </row>
    <row r="445" spans="1:6" x14ac:dyDescent="0.3">
      <c r="A445" t="s">
        <v>16321</v>
      </c>
      <c r="B445" t="s">
        <v>15524</v>
      </c>
      <c r="C445" t="s">
        <v>16057</v>
      </c>
      <c r="D445" s="1">
        <v>45876</v>
      </c>
      <c r="E445" s="3">
        <v>9197.27</v>
      </c>
      <c r="F445" s="5" t="s">
        <v>15536</v>
      </c>
    </row>
    <row r="446" spans="1:6" x14ac:dyDescent="0.3">
      <c r="A446" t="s">
        <v>16322</v>
      </c>
      <c r="B446" t="s">
        <v>15532</v>
      </c>
      <c r="C446" t="s">
        <v>16323</v>
      </c>
      <c r="D446" s="1">
        <v>45866</v>
      </c>
      <c r="E446" s="3">
        <v>2078.3200000000002</v>
      </c>
      <c r="F446" s="5" t="s">
        <v>15536</v>
      </c>
    </row>
    <row r="447" spans="1:6" x14ac:dyDescent="0.3">
      <c r="A447" t="s">
        <v>16324</v>
      </c>
      <c r="B447" t="s">
        <v>15538</v>
      </c>
      <c r="C447" t="s">
        <v>16325</v>
      </c>
      <c r="D447" s="1">
        <v>45593</v>
      </c>
      <c r="E447" s="3">
        <v>983.04</v>
      </c>
      <c r="F447" s="5" t="s">
        <v>15536</v>
      </c>
    </row>
    <row r="448" spans="1:6" x14ac:dyDescent="0.3">
      <c r="A448" t="s">
        <v>16326</v>
      </c>
      <c r="B448" t="s">
        <v>15524</v>
      </c>
      <c r="C448" t="s">
        <v>15912</v>
      </c>
      <c r="D448" s="1">
        <v>45724</v>
      </c>
      <c r="E448" s="3">
        <v>7967.02</v>
      </c>
      <c r="F448" s="5" t="s">
        <v>15526</v>
      </c>
    </row>
    <row r="449" spans="1:6" x14ac:dyDescent="0.3">
      <c r="A449" t="s">
        <v>16327</v>
      </c>
      <c r="B449" t="s">
        <v>15532</v>
      </c>
      <c r="C449" t="s">
        <v>15676</v>
      </c>
      <c r="D449" s="1">
        <v>45969</v>
      </c>
      <c r="E449" s="3">
        <v>8591.23</v>
      </c>
      <c r="F449" s="5" t="s">
        <v>15526</v>
      </c>
    </row>
    <row r="450" spans="1:6" x14ac:dyDescent="0.3">
      <c r="A450" t="s">
        <v>16328</v>
      </c>
      <c r="B450" t="s">
        <v>15524</v>
      </c>
      <c r="C450" t="s">
        <v>16329</v>
      </c>
      <c r="D450" s="1">
        <v>45498</v>
      </c>
      <c r="E450" s="3">
        <v>3724.79</v>
      </c>
      <c r="F450" s="5" t="s">
        <v>15530</v>
      </c>
    </row>
    <row r="451" spans="1:6" x14ac:dyDescent="0.3">
      <c r="A451" t="s">
        <v>16330</v>
      </c>
      <c r="B451" t="s">
        <v>15538</v>
      </c>
      <c r="C451" t="s">
        <v>16331</v>
      </c>
      <c r="D451" s="1">
        <v>45589</v>
      </c>
      <c r="E451" s="3">
        <v>9279.9</v>
      </c>
      <c r="F451" s="5" t="s">
        <v>15536</v>
      </c>
    </row>
    <row r="452" spans="1:6" x14ac:dyDescent="0.3">
      <c r="A452" t="s">
        <v>16332</v>
      </c>
      <c r="B452" t="s">
        <v>15528</v>
      </c>
      <c r="C452" t="s">
        <v>16333</v>
      </c>
      <c r="D452" s="1">
        <v>45991</v>
      </c>
      <c r="E452" s="3">
        <v>4891.91</v>
      </c>
      <c r="F452" s="5" t="s">
        <v>15530</v>
      </c>
    </row>
    <row r="453" spans="1:6" x14ac:dyDescent="0.3">
      <c r="A453" t="s">
        <v>16334</v>
      </c>
      <c r="B453" t="s">
        <v>15538</v>
      </c>
      <c r="C453" t="s">
        <v>16335</v>
      </c>
      <c r="D453" s="1">
        <v>45500</v>
      </c>
      <c r="E453" s="3">
        <v>2918.58</v>
      </c>
      <c r="F453" s="5" t="s">
        <v>15530</v>
      </c>
    </row>
    <row r="454" spans="1:6" x14ac:dyDescent="0.3">
      <c r="A454" t="s">
        <v>16336</v>
      </c>
      <c r="B454" t="s">
        <v>15538</v>
      </c>
      <c r="C454" t="s">
        <v>16337</v>
      </c>
      <c r="D454" s="1">
        <v>46060</v>
      </c>
      <c r="E454" s="3">
        <v>7115.86</v>
      </c>
      <c r="F454" s="5" t="s">
        <v>15536</v>
      </c>
    </row>
    <row r="455" spans="1:6" x14ac:dyDescent="0.3">
      <c r="A455" t="s">
        <v>16338</v>
      </c>
      <c r="B455" t="s">
        <v>15528</v>
      </c>
      <c r="C455" t="s">
        <v>16192</v>
      </c>
      <c r="D455" s="1">
        <v>45405</v>
      </c>
      <c r="E455" s="3">
        <v>5515.78</v>
      </c>
      <c r="F455" s="5" t="s">
        <v>15536</v>
      </c>
    </row>
    <row r="456" spans="1:6" x14ac:dyDescent="0.3">
      <c r="A456" t="s">
        <v>16339</v>
      </c>
      <c r="B456" t="s">
        <v>15524</v>
      </c>
      <c r="C456" t="s">
        <v>15748</v>
      </c>
      <c r="D456" s="1">
        <v>45932</v>
      </c>
      <c r="E456" s="3">
        <v>8521.41</v>
      </c>
      <c r="F456" s="5" t="s">
        <v>15536</v>
      </c>
    </row>
    <row r="457" spans="1:6" x14ac:dyDescent="0.3">
      <c r="A457" t="s">
        <v>16340</v>
      </c>
      <c r="B457" t="s">
        <v>15524</v>
      </c>
      <c r="C457" t="s">
        <v>16050</v>
      </c>
      <c r="D457" s="1">
        <v>46112</v>
      </c>
      <c r="E457" s="3">
        <v>3890.77</v>
      </c>
      <c r="F457" s="5" t="s">
        <v>15536</v>
      </c>
    </row>
    <row r="458" spans="1:6" x14ac:dyDescent="0.3">
      <c r="A458" t="s">
        <v>16341</v>
      </c>
      <c r="B458" t="s">
        <v>15528</v>
      </c>
      <c r="C458" t="s">
        <v>16342</v>
      </c>
      <c r="D458" s="1">
        <v>45973</v>
      </c>
      <c r="E458" s="3">
        <v>1964.66</v>
      </c>
      <c r="F458" s="5" t="s">
        <v>15536</v>
      </c>
    </row>
    <row r="459" spans="1:6" x14ac:dyDescent="0.3">
      <c r="A459" t="s">
        <v>16343</v>
      </c>
      <c r="B459" t="s">
        <v>15538</v>
      </c>
      <c r="C459" t="s">
        <v>16344</v>
      </c>
      <c r="D459" s="1">
        <v>45360</v>
      </c>
      <c r="E459" s="3">
        <v>5328.04</v>
      </c>
      <c r="F459" s="5" t="s">
        <v>15526</v>
      </c>
    </row>
    <row r="460" spans="1:6" x14ac:dyDescent="0.3">
      <c r="A460" t="s">
        <v>16345</v>
      </c>
      <c r="B460" t="s">
        <v>15528</v>
      </c>
      <c r="C460" t="s">
        <v>15793</v>
      </c>
      <c r="D460" s="1">
        <v>45942</v>
      </c>
      <c r="E460" s="3">
        <v>6691.46</v>
      </c>
      <c r="F460" s="5" t="s">
        <v>15536</v>
      </c>
    </row>
    <row r="461" spans="1:6" x14ac:dyDescent="0.3">
      <c r="A461" t="s">
        <v>16346</v>
      </c>
      <c r="B461" t="s">
        <v>15524</v>
      </c>
      <c r="C461" t="s">
        <v>15676</v>
      </c>
      <c r="D461" s="1">
        <v>45969</v>
      </c>
      <c r="E461" s="3">
        <v>8075.27</v>
      </c>
      <c r="F461" s="5" t="s">
        <v>15536</v>
      </c>
    </row>
    <row r="462" spans="1:6" x14ac:dyDescent="0.3">
      <c r="A462" t="s">
        <v>16347</v>
      </c>
      <c r="B462" t="s">
        <v>15524</v>
      </c>
      <c r="C462" t="s">
        <v>16348</v>
      </c>
      <c r="D462" s="1">
        <v>45449</v>
      </c>
      <c r="E462" s="3">
        <v>9261.8700000000008</v>
      </c>
      <c r="F462" s="5" t="s">
        <v>15536</v>
      </c>
    </row>
    <row r="463" spans="1:6" x14ac:dyDescent="0.3">
      <c r="A463" t="s">
        <v>16349</v>
      </c>
      <c r="B463" t="s">
        <v>15538</v>
      </c>
      <c r="C463" t="s">
        <v>16350</v>
      </c>
      <c r="D463" s="1">
        <v>45700</v>
      </c>
      <c r="E463" s="3">
        <v>9972.5300000000007</v>
      </c>
      <c r="F463" s="5" t="s">
        <v>15530</v>
      </c>
    </row>
    <row r="464" spans="1:6" x14ac:dyDescent="0.3">
      <c r="A464" t="s">
        <v>16351</v>
      </c>
      <c r="B464" t="s">
        <v>15528</v>
      </c>
      <c r="C464" t="s">
        <v>15556</v>
      </c>
      <c r="D464" s="1">
        <v>45298</v>
      </c>
      <c r="E464" s="3">
        <v>7726.51</v>
      </c>
      <c r="F464" s="5" t="s">
        <v>15536</v>
      </c>
    </row>
    <row r="465" spans="1:6" x14ac:dyDescent="0.3">
      <c r="A465" t="s">
        <v>16352</v>
      </c>
      <c r="B465" t="s">
        <v>15532</v>
      </c>
      <c r="C465" t="s">
        <v>16353</v>
      </c>
      <c r="D465" s="1">
        <v>45752</v>
      </c>
      <c r="E465" s="3">
        <v>6120.67</v>
      </c>
      <c r="F465" s="5" t="s">
        <v>15526</v>
      </c>
    </row>
    <row r="466" spans="1:6" x14ac:dyDescent="0.3">
      <c r="A466" t="s">
        <v>16354</v>
      </c>
      <c r="B466" t="s">
        <v>15538</v>
      </c>
      <c r="C466" t="s">
        <v>16355</v>
      </c>
      <c r="D466" s="1">
        <v>46093</v>
      </c>
      <c r="E466" s="3">
        <v>3641.31</v>
      </c>
      <c r="F466" s="5" t="s">
        <v>15526</v>
      </c>
    </row>
    <row r="467" spans="1:6" x14ac:dyDescent="0.3">
      <c r="A467" t="s">
        <v>16356</v>
      </c>
      <c r="B467" t="s">
        <v>15532</v>
      </c>
      <c r="C467" t="s">
        <v>16357</v>
      </c>
      <c r="D467" s="1">
        <v>45967</v>
      </c>
      <c r="E467" s="3">
        <v>731.98</v>
      </c>
      <c r="F467" s="5" t="s">
        <v>15536</v>
      </c>
    </row>
    <row r="468" spans="1:6" x14ac:dyDescent="0.3">
      <c r="A468" t="s">
        <v>16358</v>
      </c>
      <c r="B468" t="s">
        <v>15538</v>
      </c>
      <c r="C468" t="s">
        <v>16359</v>
      </c>
      <c r="D468" s="1">
        <v>45649</v>
      </c>
      <c r="E468" s="3">
        <v>2990.61</v>
      </c>
      <c r="F468" s="5" t="s">
        <v>15526</v>
      </c>
    </row>
    <row r="469" spans="1:6" x14ac:dyDescent="0.3">
      <c r="A469" t="s">
        <v>16360</v>
      </c>
      <c r="B469" t="s">
        <v>15538</v>
      </c>
      <c r="C469" t="s">
        <v>16361</v>
      </c>
      <c r="D469" s="1">
        <v>45827</v>
      </c>
      <c r="E469" s="3">
        <v>3967.85</v>
      </c>
      <c r="F469" s="5" t="s">
        <v>15530</v>
      </c>
    </row>
    <row r="470" spans="1:6" x14ac:dyDescent="0.3">
      <c r="A470" t="s">
        <v>16362</v>
      </c>
      <c r="B470" t="s">
        <v>15528</v>
      </c>
      <c r="C470" t="s">
        <v>16363</v>
      </c>
      <c r="D470" s="1">
        <v>45458</v>
      </c>
      <c r="E470" s="3">
        <v>3131.03</v>
      </c>
      <c r="F470" s="5" t="s">
        <v>15536</v>
      </c>
    </row>
    <row r="471" spans="1:6" x14ac:dyDescent="0.3">
      <c r="A471" t="s">
        <v>16364</v>
      </c>
      <c r="B471" t="s">
        <v>15538</v>
      </c>
      <c r="C471" t="s">
        <v>15802</v>
      </c>
      <c r="D471" s="1">
        <v>45529</v>
      </c>
      <c r="E471" s="3">
        <v>5071.7700000000004</v>
      </c>
      <c r="F471" s="5" t="s">
        <v>15526</v>
      </c>
    </row>
    <row r="472" spans="1:6" x14ac:dyDescent="0.3">
      <c r="A472" t="s">
        <v>16365</v>
      </c>
      <c r="B472" t="s">
        <v>15538</v>
      </c>
      <c r="C472" t="s">
        <v>16366</v>
      </c>
      <c r="D472" s="1">
        <v>45350</v>
      </c>
      <c r="E472" s="3">
        <v>2332.23</v>
      </c>
      <c r="F472" s="5" t="s">
        <v>15526</v>
      </c>
    </row>
    <row r="473" spans="1:6" x14ac:dyDescent="0.3">
      <c r="A473" t="s">
        <v>16367</v>
      </c>
      <c r="B473" t="s">
        <v>15532</v>
      </c>
      <c r="C473" t="s">
        <v>15733</v>
      </c>
      <c r="D473" s="1">
        <v>45929</v>
      </c>
      <c r="E473" s="3">
        <v>845.5</v>
      </c>
      <c r="F473" s="5" t="s">
        <v>15526</v>
      </c>
    </row>
    <row r="474" spans="1:6" x14ac:dyDescent="0.3">
      <c r="A474" t="s">
        <v>16368</v>
      </c>
      <c r="B474" t="s">
        <v>15524</v>
      </c>
      <c r="C474" t="s">
        <v>16369</v>
      </c>
      <c r="D474" s="1">
        <v>45913</v>
      </c>
      <c r="E474" s="3">
        <v>539.48</v>
      </c>
      <c r="F474" s="5" t="s">
        <v>15530</v>
      </c>
    </row>
    <row r="475" spans="1:6" x14ac:dyDescent="0.3">
      <c r="A475" t="s">
        <v>16370</v>
      </c>
      <c r="B475" t="s">
        <v>15524</v>
      </c>
      <c r="C475" t="s">
        <v>16371</v>
      </c>
      <c r="D475" s="1">
        <v>45962</v>
      </c>
      <c r="E475" s="3">
        <v>1993.35</v>
      </c>
      <c r="F475" s="5" t="s">
        <v>15530</v>
      </c>
    </row>
    <row r="476" spans="1:6" x14ac:dyDescent="0.3">
      <c r="A476" t="s">
        <v>16372</v>
      </c>
      <c r="B476" t="s">
        <v>15532</v>
      </c>
      <c r="C476" t="s">
        <v>16373</v>
      </c>
      <c r="D476" s="1">
        <v>46077</v>
      </c>
      <c r="E476" s="3">
        <v>4844.6499999999996</v>
      </c>
      <c r="F476" s="5" t="s">
        <v>15530</v>
      </c>
    </row>
    <row r="477" spans="1:6" x14ac:dyDescent="0.3">
      <c r="A477" t="s">
        <v>16374</v>
      </c>
      <c r="B477" t="s">
        <v>15528</v>
      </c>
      <c r="C477" t="s">
        <v>16044</v>
      </c>
      <c r="D477" s="1">
        <v>45922</v>
      </c>
      <c r="E477" s="3">
        <v>2491.14</v>
      </c>
      <c r="F477" s="5" t="s">
        <v>15526</v>
      </c>
    </row>
    <row r="478" spans="1:6" x14ac:dyDescent="0.3">
      <c r="A478" t="s">
        <v>16375</v>
      </c>
      <c r="B478" t="s">
        <v>15538</v>
      </c>
      <c r="C478" t="s">
        <v>15935</v>
      </c>
      <c r="D478" s="1">
        <v>45882</v>
      </c>
      <c r="E478" s="3">
        <v>9512.61</v>
      </c>
      <c r="F478" s="5" t="s">
        <v>15536</v>
      </c>
    </row>
    <row r="479" spans="1:6" x14ac:dyDescent="0.3">
      <c r="A479" t="s">
        <v>16376</v>
      </c>
      <c r="B479" t="s">
        <v>15524</v>
      </c>
      <c r="C479" t="s">
        <v>16377</v>
      </c>
      <c r="D479" s="1">
        <v>45684</v>
      </c>
      <c r="E479" s="3">
        <v>8516.51</v>
      </c>
      <c r="F479" s="5" t="s">
        <v>15526</v>
      </c>
    </row>
    <row r="480" spans="1:6" x14ac:dyDescent="0.3">
      <c r="A480" t="s">
        <v>16378</v>
      </c>
      <c r="B480" t="s">
        <v>15538</v>
      </c>
      <c r="C480" t="s">
        <v>15602</v>
      </c>
      <c r="D480" s="1">
        <v>45517</v>
      </c>
      <c r="E480" s="3">
        <v>2209.4</v>
      </c>
      <c r="F480" s="5" t="s">
        <v>15530</v>
      </c>
    </row>
    <row r="481" spans="1:6" x14ac:dyDescent="0.3">
      <c r="A481" t="s">
        <v>16379</v>
      </c>
      <c r="B481" t="s">
        <v>15538</v>
      </c>
      <c r="C481" t="s">
        <v>16380</v>
      </c>
      <c r="D481" s="1">
        <v>45747</v>
      </c>
      <c r="E481" s="3">
        <v>3901.59</v>
      </c>
      <c r="F481" s="5" t="s">
        <v>15526</v>
      </c>
    </row>
    <row r="482" spans="1:6" x14ac:dyDescent="0.3">
      <c r="A482" t="s">
        <v>16381</v>
      </c>
      <c r="B482" t="s">
        <v>15538</v>
      </c>
      <c r="C482" t="s">
        <v>16382</v>
      </c>
      <c r="D482" s="1">
        <v>46071</v>
      </c>
      <c r="E482" s="3">
        <v>3025.32</v>
      </c>
      <c r="F482" s="5" t="s">
        <v>15530</v>
      </c>
    </row>
    <row r="483" spans="1:6" x14ac:dyDescent="0.3">
      <c r="A483" t="s">
        <v>16383</v>
      </c>
      <c r="B483" t="s">
        <v>15524</v>
      </c>
      <c r="C483" t="s">
        <v>16384</v>
      </c>
      <c r="D483" s="1">
        <v>45474</v>
      </c>
      <c r="E483" s="3">
        <v>6953.31</v>
      </c>
      <c r="F483" s="5" t="s">
        <v>15530</v>
      </c>
    </row>
    <row r="484" spans="1:6" x14ac:dyDescent="0.3">
      <c r="A484" t="s">
        <v>16385</v>
      </c>
      <c r="B484" t="s">
        <v>15528</v>
      </c>
      <c r="C484" t="s">
        <v>16386</v>
      </c>
      <c r="D484" s="1">
        <v>45692</v>
      </c>
      <c r="E484" s="3">
        <v>5259.23</v>
      </c>
      <c r="F484" s="5" t="s">
        <v>15530</v>
      </c>
    </row>
    <row r="485" spans="1:6" x14ac:dyDescent="0.3">
      <c r="A485" t="s">
        <v>16387</v>
      </c>
      <c r="B485" t="s">
        <v>15538</v>
      </c>
      <c r="C485" t="s">
        <v>16388</v>
      </c>
      <c r="D485" s="1">
        <v>45533</v>
      </c>
      <c r="E485" s="3">
        <v>9632.17</v>
      </c>
      <c r="F485" s="5" t="s">
        <v>15526</v>
      </c>
    </row>
    <row r="486" spans="1:6" x14ac:dyDescent="0.3">
      <c r="A486" t="s">
        <v>16389</v>
      </c>
      <c r="B486" t="s">
        <v>15532</v>
      </c>
      <c r="C486" t="s">
        <v>15900</v>
      </c>
      <c r="D486" s="1">
        <v>46033</v>
      </c>
      <c r="E486" s="3">
        <v>3378.88</v>
      </c>
      <c r="F486" s="5" t="s">
        <v>15536</v>
      </c>
    </row>
    <row r="487" spans="1:6" x14ac:dyDescent="0.3">
      <c r="A487" t="s">
        <v>16390</v>
      </c>
      <c r="B487" t="s">
        <v>15524</v>
      </c>
      <c r="C487" t="s">
        <v>16391</v>
      </c>
      <c r="D487" s="1">
        <v>45367</v>
      </c>
      <c r="E487" s="3">
        <v>115.99</v>
      </c>
      <c r="F487" s="5" t="s">
        <v>15536</v>
      </c>
    </row>
    <row r="488" spans="1:6" x14ac:dyDescent="0.3">
      <c r="A488" t="s">
        <v>16392</v>
      </c>
      <c r="B488" t="s">
        <v>15532</v>
      </c>
      <c r="C488" t="s">
        <v>15667</v>
      </c>
      <c r="D488" s="1">
        <v>45986</v>
      </c>
      <c r="E488" s="3">
        <v>3170.01</v>
      </c>
      <c r="F488" s="5" t="s">
        <v>15526</v>
      </c>
    </row>
    <row r="489" spans="1:6" x14ac:dyDescent="0.3">
      <c r="A489" t="s">
        <v>16393</v>
      </c>
      <c r="B489" t="s">
        <v>15532</v>
      </c>
      <c r="C489" t="s">
        <v>16394</v>
      </c>
      <c r="D489" s="1">
        <v>45795</v>
      </c>
      <c r="E489" s="3">
        <v>5986.87</v>
      </c>
      <c r="F489" s="5" t="s">
        <v>15536</v>
      </c>
    </row>
    <row r="490" spans="1:6" x14ac:dyDescent="0.3">
      <c r="A490" t="s">
        <v>16395</v>
      </c>
      <c r="B490" t="s">
        <v>15528</v>
      </c>
      <c r="C490" t="s">
        <v>16396</v>
      </c>
      <c r="D490" s="1">
        <v>45569</v>
      </c>
      <c r="E490" s="3">
        <v>663.73</v>
      </c>
      <c r="F490" s="5" t="s">
        <v>15536</v>
      </c>
    </row>
    <row r="491" spans="1:6" x14ac:dyDescent="0.3">
      <c r="A491" t="s">
        <v>16397</v>
      </c>
      <c r="B491" t="s">
        <v>15528</v>
      </c>
      <c r="C491" t="s">
        <v>16398</v>
      </c>
      <c r="D491" s="1">
        <v>45306</v>
      </c>
      <c r="E491" s="3">
        <v>9737.75</v>
      </c>
      <c r="F491" s="5" t="s">
        <v>15530</v>
      </c>
    </row>
    <row r="492" spans="1:6" x14ac:dyDescent="0.3">
      <c r="A492" t="s">
        <v>16399</v>
      </c>
      <c r="B492" t="s">
        <v>15538</v>
      </c>
      <c r="C492" t="s">
        <v>15836</v>
      </c>
      <c r="D492" s="1">
        <v>45466</v>
      </c>
      <c r="E492" s="3">
        <v>1116.52</v>
      </c>
      <c r="F492" s="5" t="s">
        <v>15530</v>
      </c>
    </row>
    <row r="493" spans="1:6" x14ac:dyDescent="0.3">
      <c r="A493" t="s">
        <v>16400</v>
      </c>
      <c r="B493" t="s">
        <v>15528</v>
      </c>
      <c r="C493" t="s">
        <v>16401</v>
      </c>
      <c r="D493" s="1">
        <v>45759</v>
      </c>
      <c r="E493" s="3">
        <v>3349.23</v>
      </c>
      <c r="F493" s="5" t="s">
        <v>15530</v>
      </c>
    </row>
    <row r="494" spans="1:6" x14ac:dyDescent="0.3">
      <c r="A494" t="s">
        <v>16402</v>
      </c>
      <c r="B494" t="s">
        <v>15524</v>
      </c>
      <c r="C494" t="s">
        <v>16113</v>
      </c>
      <c r="D494" s="1">
        <v>45429</v>
      </c>
      <c r="E494" s="3">
        <v>3509.52</v>
      </c>
      <c r="F494" s="5" t="s">
        <v>15526</v>
      </c>
    </row>
    <row r="495" spans="1:6" x14ac:dyDescent="0.3">
      <c r="A495" t="s">
        <v>16403</v>
      </c>
      <c r="B495" t="s">
        <v>15538</v>
      </c>
      <c r="C495" t="s">
        <v>15906</v>
      </c>
      <c r="D495" s="1">
        <v>45879</v>
      </c>
      <c r="E495" s="3">
        <v>836.96</v>
      </c>
      <c r="F495" s="5" t="s">
        <v>15536</v>
      </c>
    </row>
    <row r="496" spans="1:6" x14ac:dyDescent="0.3">
      <c r="A496" t="s">
        <v>16404</v>
      </c>
      <c r="B496" t="s">
        <v>15538</v>
      </c>
      <c r="C496" t="s">
        <v>15556</v>
      </c>
      <c r="D496" s="1">
        <v>45298</v>
      </c>
      <c r="E496" s="3">
        <v>6942.25</v>
      </c>
      <c r="F496" s="5" t="s">
        <v>15536</v>
      </c>
    </row>
    <row r="497" spans="1:6" x14ac:dyDescent="0.3">
      <c r="A497" t="s">
        <v>16405</v>
      </c>
      <c r="B497" t="s">
        <v>15524</v>
      </c>
      <c r="C497" t="s">
        <v>16406</v>
      </c>
      <c r="D497" s="1">
        <v>45527</v>
      </c>
      <c r="E497" s="3">
        <v>6435.05</v>
      </c>
      <c r="F497" s="5" t="s">
        <v>15536</v>
      </c>
    </row>
    <row r="498" spans="1:6" x14ac:dyDescent="0.3">
      <c r="A498" t="s">
        <v>16407</v>
      </c>
      <c r="B498" t="s">
        <v>15524</v>
      </c>
      <c r="C498" t="s">
        <v>16408</v>
      </c>
      <c r="D498" s="1">
        <v>45348</v>
      </c>
      <c r="E498" s="3">
        <v>9873.94</v>
      </c>
      <c r="F498" s="5" t="s">
        <v>15530</v>
      </c>
    </row>
    <row r="499" spans="1:6" x14ac:dyDescent="0.3">
      <c r="A499" t="s">
        <v>16409</v>
      </c>
      <c r="B499" t="s">
        <v>15528</v>
      </c>
      <c r="C499" t="s">
        <v>16410</v>
      </c>
      <c r="D499" s="1">
        <v>45468</v>
      </c>
      <c r="E499" s="3">
        <v>5994.85</v>
      </c>
      <c r="F499" s="5" t="s">
        <v>15526</v>
      </c>
    </row>
    <row r="500" spans="1:6" x14ac:dyDescent="0.3">
      <c r="A500" t="s">
        <v>16411</v>
      </c>
      <c r="B500" t="s">
        <v>15532</v>
      </c>
      <c r="C500" t="s">
        <v>16412</v>
      </c>
      <c r="D500" s="1">
        <v>45657</v>
      </c>
      <c r="E500" s="3">
        <v>8857.76</v>
      </c>
      <c r="F500" s="5" t="s">
        <v>15536</v>
      </c>
    </row>
    <row r="501" spans="1:6" x14ac:dyDescent="0.3">
      <c r="A501" t="s">
        <v>16413</v>
      </c>
      <c r="B501" t="s">
        <v>15538</v>
      </c>
      <c r="C501" t="s">
        <v>15804</v>
      </c>
      <c r="D501" s="1">
        <v>45733</v>
      </c>
      <c r="E501" s="3">
        <v>2224.59</v>
      </c>
      <c r="F501" s="5" t="s">
        <v>15536</v>
      </c>
    </row>
    <row r="502" spans="1:6" x14ac:dyDescent="0.3">
      <c r="A502" t="s">
        <v>16414</v>
      </c>
      <c r="B502" t="s">
        <v>15524</v>
      </c>
      <c r="C502" t="s">
        <v>15812</v>
      </c>
      <c r="D502" s="1">
        <v>45797</v>
      </c>
      <c r="E502" s="3">
        <v>7650.07</v>
      </c>
      <c r="F502" s="5" t="s">
        <v>15526</v>
      </c>
    </row>
    <row r="503" spans="1:6" x14ac:dyDescent="0.3">
      <c r="A503" t="s">
        <v>16415</v>
      </c>
      <c r="B503" t="s">
        <v>15538</v>
      </c>
      <c r="C503" t="s">
        <v>15960</v>
      </c>
      <c r="D503" s="1">
        <v>45504</v>
      </c>
      <c r="E503" s="3">
        <v>7049.28</v>
      </c>
      <c r="F503" s="5" t="s">
        <v>15536</v>
      </c>
    </row>
    <row r="504" spans="1:6" x14ac:dyDescent="0.3">
      <c r="A504" t="s">
        <v>16416</v>
      </c>
      <c r="B504" t="s">
        <v>15538</v>
      </c>
      <c r="C504" t="s">
        <v>16359</v>
      </c>
      <c r="D504" s="1">
        <v>45649</v>
      </c>
      <c r="E504" s="3">
        <v>1124.4000000000001</v>
      </c>
      <c r="F504" s="5" t="s">
        <v>15526</v>
      </c>
    </row>
    <row r="505" spans="1:6" x14ac:dyDescent="0.3">
      <c r="A505" t="s">
        <v>16417</v>
      </c>
      <c r="B505" t="s">
        <v>15528</v>
      </c>
      <c r="C505" t="s">
        <v>16418</v>
      </c>
      <c r="D505" s="1">
        <v>45739</v>
      </c>
      <c r="E505" s="3">
        <v>8373.2800000000007</v>
      </c>
      <c r="F505" s="5" t="s">
        <v>15530</v>
      </c>
    </row>
    <row r="506" spans="1:6" x14ac:dyDescent="0.3">
      <c r="A506" t="s">
        <v>16419</v>
      </c>
      <c r="B506" t="s">
        <v>15538</v>
      </c>
      <c r="C506" t="s">
        <v>15816</v>
      </c>
      <c r="D506" s="1">
        <v>45412</v>
      </c>
      <c r="E506" s="3">
        <v>9070.4</v>
      </c>
      <c r="F506" s="5" t="s">
        <v>15526</v>
      </c>
    </row>
    <row r="507" spans="1:6" x14ac:dyDescent="0.3">
      <c r="A507" t="s">
        <v>16420</v>
      </c>
      <c r="B507" t="s">
        <v>15532</v>
      </c>
      <c r="C507" t="s">
        <v>16421</v>
      </c>
      <c r="D507" s="1">
        <v>45719</v>
      </c>
      <c r="E507" s="3">
        <v>1687.75</v>
      </c>
      <c r="F507" s="5" t="s">
        <v>15536</v>
      </c>
    </row>
    <row r="508" spans="1:6" x14ac:dyDescent="0.3">
      <c r="A508" t="s">
        <v>16422</v>
      </c>
      <c r="B508" t="s">
        <v>15538</v>
      </c>
      <c r="C508" t="s">
        <v>16423</v>
      </c>
      <c r="D508" s="1">
        <v>45602</v>
      </c>
      <c r="E508" s="3">
        <v>3707.77</v>
      </c>
      <c r="F508" s="5" t="s">
        <v>15530</v>
      </c>
    </row>
    <row r="509" spans="1:6" x14ac:dyDescent="0.3">
      <c r="A509" t="s">
        <v>16424</v>
      </c>
      <c r="B509" t="s">
        <v>15532</v>
      </c>
      <c r="C509" t="s">
        <v>16425</v>
      </c>
      <c r="D509" s="1">
        <v>45867</v>
      </c>
      <c r="E509" s="3">
        <v>1853.13</v>
      </c>
      <c r="F509" s="5" t="s">
        <v>15530</v>
      </c>
    </row>
    <row r="510" spans="1:6" x14ac:dyDescent="0.3">
      <c r="A510" t="s">
        <v>16426</v>
      </c>
      <c r="B510" t="s">
        <v>15532</v>
      </c>
      <c r="C510" t="s">
        <v>15966</v>
      </c>
      <c r="D510" s="1">
        <v>45699</v>
      </c>
      <c r="E510" s="3">
        <v>9373.68</v>
      </c>
      <c r="F510" s="5" t="s">
        <v>15526</v>
      </c>
    </row>
    <row r="511" spans="1:6" x14ac:dyDescent="0.3">
      <c r="A511" t="s">
        <v>16427</v>
      </c>
      <c r="B511" t="s">
        <v>15538</v>
      </c>
      <c r="C511" t="s">
        <v>16428</v>
      </c>
      <c r="D511" s="1">
        <v>45357</v>
      </c>
      <c r="E511" s="3">
        <v>5842.53</v>
      </c>
      <c r="F511" s="5" t="s">
        <v>15536</v>
      </c>
    </row>
    <row r="512" spans="1:6" x14ac:dyDescent="0.3">
      <c r="A512" t="s">
        <v>16429</v>
      </c>
      <c r="B512" t="s">
        <v>15532</v>
      </c>
      <c r="C512" t="s">
        <v>16430</v>
      </c>
      <c r="D512" s="1">
        <v>45904</v>
      </c>
      <c r="E512" s="3">
        <v>425.49</v>
      </c>
      <c r="F512" s="5" t="s">
        <v>15530</v>
      </c>
    </row>
    <row r="513" spans="1:6" x14ac:dyDescent="0.3">
      <c r="A513" t="s">
        <v>16431</v>
      </c>
      <c r="B513" t="s">
        <v>15532</v>
      </c>
      <c r="C513" t="s">
        <v>16432</v>
      </c>
      <c r="D513" s="1">
        <v>45596</v>
      </c>
      <c r="E513" s="3">
        <v>843.34</v>
      </c>
      <c r="F513" s="5" t="s">
        <v>15526</v>
      </c>
    </row>
    <row r="514" spans="1:6" x14ac:dyDescent="0.3">
      <c r="A514" t="s">
        <v>16433</v>
      </c>
      <c r="B514" t="s">
        <v>15528</v>
      </c>
      <c r="C514" t="s">
        <v>16118</v>
      </c>
      <c r="D514" s="1">
        <v>45665</v>
      </c>
      <c r="E514" s="3">
        <v>9193.7199999999993</v>
      </c>
      <c r="F514" s="5" t="s">
        <v>15526</v>
      </c>
    </row>
    <row r="515" spans="1:6" x14ac:dyDescent="0.3">
      <c r="A515" t="s">
        <v>16434</v>
      </c>
      <c r="B515" t="s">
        <v>15528</v>
      </c>
      <c r="C515" t="s">
        <v>16435</v>
      </c>
      <c r="D515" s="1">
        <v>45492</v>
      </c>
      <c r="E515" s="3">
        <v>7577.34</v>
      </c>
      <c r="F515" s="5" t="s">
        <v>15530</v>
      </c>
    </row>
    <row r="516" spans="1:6" x14ac:dyDescent="0.3">
      <c r="A516" t="s">
        <v>16436</v>
      </c>
      <c r="B516" t="s">
        <v>15538</v>
      </c>
      <c r="C516" t="s">
        <v>16359</v>
      </c>
      <c r="D516" s="1">
        <v>45649</v>
      </c>
      <c r="E516" s="3">
        <v>9617.06</v>
      </c>
      <c r="F516" s="5" t="s">
        <v>15526</v>
      </c>
    </row>
    <row r="517" spans="1:6" x14ac:dyDescent="0.3">
      <c r="A517" t="s">
        <v>16437</v>
      </c>
      <c r="B517" t="s">
        <v>15532</v>
      </c>
      <c r="C517" t="s">
        <v>15717</v>
      </c>
      <c r="D517" s="1">
        <v>45848</v>
      </c>
      <c r="E517" s="3">
        <v>4341.2700000000004</v>
      </c>
      <c r="F517" s="5" t="s">
        <v>15526</v>
      </c>
    </row>
    <row r="518" spans="1:6" x14ac:dyDescent="0.3">
      <c r="A518" t="s">
        <v>16438</v>
      </c>
      <c r="B518" t="s">
        <v>15528</v>
      </c>
      <c r="C518" t="s">
        <v>16418</v>
      </c>
      <c r="D518" s="1">
        <v>45739</v>
      </c>
      <c r="E518" s="3">
        <v>4235.16</v>
      </c>
      <c r="F518" s="5" t="s">
        <v>15526</v>
      </c>
    </row>
    <row r="519" spans="1:6" x14ac:dyDescent="0.3">
      <c r="A519" t="s">
        <v>16439</v>
      </c>
      <c r="B519" t="s">
        <v>15532</v>
      </c>
      <c r="C519" t="s">
        <v>15686</v>
      </c>
      <c r="D519" s="1">
        <v>45985</v>
      </c>
      <c r="E519" s="3">
        <v>5016.95</v>
      </c>
      <c r="F519" s="5" t="s">
        <v>15530</v>
      </c>
    </row>
    <row r="520" spans="1:6" x14ac:dyDescent="0.3">
      <c r="A520" t="s">
        <v>16440</v>
      </c>
      <c r="B520" t="s">
        <v>15524</v>
      </c>
      <c r="C520" t="s">
        <v>16188</v>
      </c>
      <c r="D520" s="1">
        <v>45621</v>
      </c>
      <c r="E520" s="3">
        <v>1264.3499999999999</v>
      </c>
      <c r="F520" s="5" t="s">
        <v>15526</v>
      </c>
    </row>
    <row r="521" spans="1:6" x14ac:dyDescent="0.3">
      <c r="A521" t="s">
        <v>16441</v>
      </c>
      <c r="B521" t="s">
        <v>15532</v>
      </c>
      <c r="C521" t="s">
        <v>16442</v>
      </c>
      <c r="D521" s="1">
        <v>46143</v>
      </c>
      <c r="E521" s="3">
        <v>617.34</v>
      </c>
      <c r="F521" s="5" t="s">
        <v>15526</v>
      </c>
    </row>
    <row r="522" spans="1:6" x14ac:dyDescent="0.3">
      <c r="A522" t="s">
        <v>16443</v>
      </c>
      <c r="B522" t="s">
        <v>15528</v>
      </c>
      <c r="C522" t="s">
        <v>16444</v>
      </c>
      <c r="D522" s="1">
        <v>45578</v>
      </c>
      <c r="E522" s="3">
        <v>8656.6299999999992</v>
      </c>
      <c r="F522" s="5" t="s">
        <v>15536</v>
      </c>
    </row>
    <row r="523" spans="1:6" x14ac:dyDescent="0.3">
      <c r="A523" t="s">
        <v>16445</v>
      </c>
      <c r="B523" t="s">
        <v>15524</v>
      </c>
      <c r="C523" t="s">
        <v>15852</v>
      </c>
      <c r="D523" s="1">
        <v>45675</v>
      </c>
      <c r="E523" s="3">
        <v>5900.39</v>
      </c>
      <c r="F523" s="5" t="s">
        <v>15536</v>
      </c>
    </row>
    <row r="524" spans="1:6" x14ac:dyDescent="0.3">
      <c r="A524" t="s">
        <v>16446</v>
      </c>
      <c r="B524" t="s">
        <v>15532</v>
      </c>
      <c r="C524" t="s">
        <v>16447</v>
      </c>
      <c r="D524" s="1">
        <v>45923</v>
      </c>
      <c r="E524" s="3">
        <v>1459.75</v>
      </c>
      <c r="F524" s="5" t="s">
        <v>15526</v>
      </c>
    </row>
    <row r="525" spans="1:6" x14ac:dyDescent="0.3">
      <c r="A525" t="s">
        <v>16448</v>
      </c>
      <c r="B525" t="s">
        <v>15528</v>
      </c>
      <c r="C525" t="s">
        <v>16449</v>
      </c>
      <c r="D525" s="1">
        <v>45807</v>
      </c>
      <c r="E525" s="3">
        <v>4618.04</v>
      </c>
      <c r="F525" s="5" t="s">
        <v>15526</v>
      </c>
    </row>
    <row r="526" spans="1:6" x14ac:dyDescent="0.3">
      <c r="A526" t="s">
        <v>16450</v>
      </c>
      <c r="B526" t="s">
        <v>15538</v>
      </c>
      <c r="C526" t="s">
        <v>16451</v>
      </c>
      <c r="D526" s="1">
        <v>45726</v>
      </c>
      <c r="E526" s="3">
        <v>2697.17</v>
      </c>
      <c r="F526" s="5" t="s">
        <v>15530</v>
      </c>
    </row>
    <row r="527" spans="1:6" x14ac:dyDescent="0.3">
      <c r="A527" t="s">
        <v>16452</v>
      </c>
      <c r="B527" t="s">
        <v>15528</v>
      </c>
      <c r="C527" t="s">
        <v>16242</v>
      </c>
      <c r="D527" s="1">
        <v>45924</v>
      </c>
      <c r="E527" s="3">
        <v>3635.39</v>
      </c>
      <c r="F527" s="5" t="s">
        <v>15530</v>
      </c>
    </row>
    <row r="528" spans="1:6" x14ac:dyDescent="0.3">
      <c r="A528" t="s">
        <v>16453</v>
      </c>
      <c r="B528" t="s">
        <v>15524</v>
      </c>
      <c r="C528" t="s">
        <v>16454</v>
      </c>
      <c r="D528" s="1">
        <v>46096</v>
      </c>
      <c r="E528" s="3">
        <v>7788.88</v>
      </c>
      <c r="F528" s="5" t="s">
        <v>15530</v>
      </c>
    </row>
    <row r="529" spans="1:6" x14ac:dyDescent="0.3">
      <c r="A529" t="s">
        <v>16455</v>
      </c>
      <c r="B529" t="s">
        <v>15528</v>
      </c>
      <c r="C529" t="s">
        <v>16456</v>
      </c>
      <c r="D529" s="1">
        <v>45709</v>
      </c>
      <c r="E529" s="3">
        <v>8408.69</v>
      </c>
      <c r="F529" s="5" t="s">
        <v>15530</v>
      </c>
    </row>
    <row r="530" spans="1:6" x14ac:dyDescent="0.3">
      <c r="A530" t="s">
        <v>16457</v>
      </c>
      <c r="B530" t="s">
        <v>15528</v>
      </c>
      <c r="C530" t="s">
        <v>15602</v>
      </c>
      <c r="D530" s="1">
        <v>45517</v>
      </c>
      <c r="E530" s="3">
        <v>5121.46</v>
      </c>
      <c r="F530" s="5" t="s">
        <v>15536</v>
      </c>
    </row>
    <row r="531" spans="1:6" x14ac:dyDescent="0.3">
      <c r="A531" t="s">
        <v>16458</v>
      </c>
      <c r="B531" t="s">
        <v>15532</v>
      </c>
      <c r="C531" t="s">
        <v>15613</v>
      </c>
      <c r="D531" s="1">
        <v>45324</v>
      </c>
      <c r="E531" s="3">
        <v>7188.66</v>
      </c>
      <c r="F531" s="5" t="s">
        <v>15536</v>
      </c>
    </row>
    <row r="532" spans="1:6" x14ac:dyDescent="0.3">
      <c r="A532" t="s">
        <v>16459</v>
      </c>
      <c r="B532" t="s">
        <v>15528</v>
      </c>
      <c r="C532" t="s">
        <v>16252</v>
      </c>
      <c r="D532" s="1">
        <v>45437</v>
      </c>
      <c r="E532" s="3">
        <v>7653.95</v>
      </c>
      <c r="F532" s="5" t="s">
        <v>15526</v>
      </c>
    </row>
    <row r="533" spans="1:6" x14ac:dyDescent="0.3">
      <c r="A533" t="s">
        <v>16460</v>
      </c>
      <c r="B533" t="s">
        <v>15524</v>
      </c>
      <c r="C533" t="s">
        <v>16461</v>
      </c>
      <c r="D533" s="1">
        <v>46109</v>
      </c>
      <c r="E533" s="3">
        <v>6333.47</v>
      </c>
      <c r="F533" s="5" t="s">
        <v>15536</v>
      </c>
    </row>
    <row r="534" spans="1:6" x14ac:dyDescent="0.3">
      <c r="A534" t="s">
        <v>16462</v>
      </c>
      <c r="B534" t="s">
        <v>15524</v>
      </c>
      <c r="C534" t="s">
        <v>16171</v>
      </c>
      <c r="D534" s="1">
        <v>45946</v>
      </c>
      <c r="E534" s="3">
        <v>6183.99</v>
      </c>
      <c r="F534" s="5" t="s">
        <v>15536</v>
      </c>
    </row>
    <row r="535" spans="1:6" x14ac:dyDescent="0.3">
      <c r="A535" t="s">
        <v>16463</v>
      </c>
      <c r="B535" t="s">
        <v>15532</v>
      </c>
      <c r="C535" t="s">
        <v>16067</v>
      </c>
      <c r="D535" s="1">
        <v>45470</v>
      </c>
      <c r="E535" s="3">
        <v>1188.05</v>
      </c>
      <c r="F535" s="5" t="s">
        <v>15536</v>
      </c>
    </row>
    <row r="536" spans="1:6" x14ac:dyDescent="0.3">
      <c r="A536" t="s">
        <v>16464</v>
      </c>
      <c r="B536" t="s">
        <v>15524</v>
      </c>
      <c r="C536" t="s">
        <v>16067</v>
      </c>
      <c r="D536" s="1">
        <v>45470</v>
      </c>
      <c r="E536" s="3">
        <v>5850.42</v>
      </c>
      <c r="F536" s="5" t="s">
        <v>15530</v>
      </c>
    </row>
    <row r="537" spans="1:6" x14ac:dyDescent="0.3">
      <c r="A537" t="s">
        <v>16465</v>
      </c>
      <c r="B537" t="s">
        <v>15532</v>
      </c>
      <c r="C537" t="s">
        <v>16466</v>
      </c>
      <c r="D537" s="1">
        <v>45563</v>
      </c>
      <c r="E537" s="3">
        <v>7029.4</v>
      </c>
      <c r="F537" s="5" t="s">
        <v>15526</v>
      </c>
    </row>
    <row r="538" spans="1:6" x14ac:dyDescent="0.3">
      <c r="A538" t="s">
        <v>16467</v>
      </c>
      <c r="B538" t="s">
        <v>15538</v>
      </c>
      <c r="C538" t="s">
        <v>16468</v>
      </c>
      <c r="D538" s="1">
        <v>45796</v>
      </c>
      <c r="E538" s="3">
        <v>3842.53</v>
      </c>
      <c r="F538" s="5" t="s">
        <v>15526</v>
      </c>
    </row>
    <row r="539" spans="1:6" x14ac:dyDescent="0.3">
      <c r="A539" t="s">
        <v>16469</v>
      </c>
      <c r="B539" t="s">
        <v>15524</v>
      </c>
      <c r="C539" t="s">
        <v>16470</v>
      </c>
      <c r="D539" s="1">
        <v>45592</v>
      </c>
      <c r="E539" s="3">
        <v>5163.8</v>
      </c>
      <c r="F539" s="5" t="s">
        <v>15526</v>
      </c>
    </row>
    <row r="540" spans="1:6" x14ac:dyDescent="0.3">
      <c r="A540" t="s">
        <v>16471</v>
      </c>
      <c r="B540" t="s">
        <v>15528</v>
      </c>
      <c r="C540" t="s">
        <v>16070</v>
      </c>
      <c r="D540" s="1">
        <v>45937</v>
      </c>
      <c r="E540" s="3">
        <v>1006.94</v>
      </c>
      <c r="F540" s="5" t="s">
        <v>15530</v>
      </c>
    </row>
    <row r="541" spans="1:6" x14ac:dyDescent="0.3">
      <c r="A541" t="s">
        <v>16472</v>
      </c>
      <c r="B541" t="s">
        <v>15524</v>
      </c>
      <c r="C541" t="s">
        <v>16473</v>
      </c>
      <c r="D541" s="1">
        <v>45426</v>
      </c>
      <c r="E541" s="3">
        <v>6761.96</v>
      </c>
      <c r="F541" s="5" t="s">
        <v>15526</v>
      </c>
    </row>
    <row r="542" spans="1:6" x14ac:dyDescent="0.3">
      <c r="A542" t="s">
        <v>16474</v>
      </c>
      <c r="B542" t="s">
        <v>15532</v>
      </c>
      <c r="C542" t="s">
        <v>15619</v>
      </c>
      <c r="D542" s="1">
        <v>45670</v>
      </c>
      <c r="E542" s="3">
        <v>7562.54</v>
      </c>
      <c r="F542" s="5" t="s">
        <v>15530</v>
      </c>
    </row>
    <row r="543" spans="1:6" x14ac:dyDescent="0.3">
      <c r="A543" t="s">
        <v>16475</v>
      </c>
      <c r="B543" t="s">
        <v>15538</v>
      </c>
      <c r="C543" t="s">
        <v>16320</v>
      </c>
      <c r="D543" s="1">
        <v>46039</v>
      </c>
      <c r="E543" s="3">
        <v>9849.8799999999992</v>
      </c>
      <c r="F543" s="5" t="s">
        <v>15526</v>
      </c>
    </row>
    <row r="544" spans="1:6" x14ac:dyDescent="0.3">
      <c r="A544" t="s">
        <v>16476</v>
      </c>
      <c r="B544" t="s">
        <v>15538</v>
      </c>
      <c r="C544" t="s">
        <v>15832</v>
      </c>
      <c r="D544" s="1">
        <v>45939</v>
      </c>
      <c r="E544" s="3">
        <v>9900.18</v>
      </c>
      <c r="F544" s="5" t="s">
        <v>15536</v>
      </c>
    </row>
    <row r="545" spans="1:6" x14ac:dyDescent="0.3">
      <c r="A545" t="s">
        <v>16477</v>
      </c>
      <c r="B545" t="s">
        <v>15532</v>
      </c>
      <c r="C545" t="s">
        <v>16478</v>
      </c>
      <c r="D545" s="1">
        <v>45804</v>
      </c>
      <c r="E545" s="3">
        <v>8650.6</v>
      </c>
      <c r="F545" s="5" t="s">
        <v>15526</v>
      </c>
    </row>
    <row r="546" spans="1:6" x14ac:dyDescent="0.3">
      <c r="A546" t="s">
        <v>16479</v>
      </c>
      <c r="B546" t="s">
        <v>15524</v>
      </c>
      <c r="C546" t="s">
        <v>16120</v>
      </c>
      <c r="D546" s="1">
        <v>45735</v>
      </c>
      <c r="E546" s="3">
        <v>5944.86</v>
      </c>
      <c r="F546" s="5" t="s">
        <v>15536</v>
      </c>
    </row>
    <row r="547" spans="1:6" x14ac:dyDescent="0.3">
      <c r="A547" t="s">
        <v>16480</v>
      </c>
      <c r="B547" t="s">
        <v>15532</v>
      </c>
      <c r="C547" t="s">
        <v>16481</v>
      </c>
      <c r="D547" s="1">
        <v>46072</v>
      </c>
      <c r="E547" s="3">
        <v>6486.77</v>
      </c>
      <c r="F547" s="5" t="s">
        <v>15530</v>
      </c>
    </row>
    <row r="548" spans="1:6" x14ac:dyDescent="0.3">
      <c r="A548" t="s">
        <v>16482</v>
      </c>
      <c r="B548" t="s">
        <v>15532</v>
      </c>
      <c r="C548" t="s">
        <v>16280</v>
      </c>
      <c r="D548" s="1">
        <v>45438</v>
      </c>
      <c r="E548" s="3">
        <v>1421.36</v>
      </c>
      <c r="F548" s="5" t="s">
        <v>15530</v>
      </c>
    </row>
    <row r="549" spans="1:6" x14ac:dyDescent="0.3">
      <c r="A549" t="s">
        <v>16483</v>
      </c>
      <c r="B549" t="s">
        <v>15528</v>
      </c>
      <c r="C549" t="s">
        <v>16484</v>
      </c>
      <c r="D549" s="1">
        <v>45959</v>
      </c>
      <c r="E549" s="3">
        <v>6827.54</v>
      </c>
      <c r="F549" s="5" t="s">
        <v>15536</v>
      </c>
    </row>
    <row r="550" spans="1:6" x14ac:dyDescent="0.3">
      <c r="A550" t="s">
        <v>16485</v>
      </c>
      <c r="B550" t="s">
        <v>15538</v>
      </c>
      <c r="C550" t="s">
        <v>16486</v>
      </c>
      <c r="D550" s="1">
        <v>45299</v>
      </c>
      <c r="E550" s="3">
        <v>5756.29</v>
      </c>
      <c r="F550" s="5" t="s">
        <v>15536</v>
      </c>
    </row>
    <row r="551" spans="1:6" x14ac:dyDescent="0.3">
      <c r="A551" t="s">
        <v>16487</v>
      </c>
      <c r="B551" t="s">
        <v>15524</v>
      </c>
      <c r="C551" t="s">
        <v>16488</v>
      </c>
      <c r="D551" s="1">
        <v>45853</v>
      </c>
      <c r="E551" s="3">
        <v>989.17</v>
      </c>
      <c r="F551" s="5" t="s">
        <v>15530</v>
      </c>
    </row>
    <row r="552" spans="1:6" x14ac:dyDescent="0.3">
      <c r="A552" t="s">
        <v>16489</v>
      </c>
      <c r="B552" t="s">
        <v>15532</v>
      </c>
      <c r="C552" t="s">
        <v>16490</v>
      </c>
      <c r="D552" s="1">
        <v>46064</v>
      </c>
      <c r="E552" s="3">
        <v>5794.14</v>
      </c>
      <c r="F552" s="5" t="s">
        <v>15536</v>
      </c>
    </row>
    <row r="553" spans="1:6" x14ac:dyDescent="0.3">
      <c r="A553" t="s">
        <v>16491</v>
      </c>
      <c r="B553" t="s">
        <v>15524</v>
      </c>
      <c r="C553" t="s">
        <v>16492</v>
      </c>
      <c r="D553" s="1">
        <v>45417</v>
      </c>
      <c r="E553" s="3">
        <v>887.64</v>
      </c>
      <c r="F553" s="5" t="s">
        <v>15530</v>
      </c>
    </row>
    <row r="554" spans="1:6" x14ac:dyDescent="0.3">
      <c r="A554" t="s">
        <v>16493</v>
      </c>
      <c r="B554" t="s">
        <v>15528</v>
      </c>
      <c r="C554" t="s">
        <v>16040</v>
      </c>
      <c r="D554" s="1">
        <v>45536</v>
      </c>
      <c r="E554" s="3">
        <v>2178.5100000000002</v>
      </c>
      <c r="F554" s="5" t="s">
        <v>15536</v>
      </c>
    </row>
    <row r="555" spans="1:6" x14ac:dyDescent="0.3">
      <c r="A555" t="s">
        <v>16494</v>
      </c>
      <c r="B555" t="s">
        <v>15524</v>
      </c>
      <c r="C555" t="s">
        <v>16495</v>
      </c>
      <c r="D555" s="1">
        <v>45347</v>
      </c>
      <c r="E555" s="3">
        <v>3213.64</v>
      </c>
      <c r="F555" s="5" t="s">
        <v>15536</v>
      </c>
    </row>
    <row r="556" spans="1:6" x14ac:dyDescent="0.3">
      <c r="A556" t="s">
        <v>16496</v>
      </c>
      <c r="B556" t="s">
        <v>15532</v>
      </c>
      <c r="C556" t="s">
        <v>16497</v>
      </c>
      <c r="D556" s="1">
        <v>45980</v>
      </c>
      <c r="E556" s="3">
        <v>9953.42</v>
      </c>
      <c r="F556" s="5" t="s">
        <v>15526</v>
      </c>
    </row>
    <row r="557" spans="1:6" x14ac:dyDescent="0.3">
      <c r="A557" t="s">
        <v>16498</v>
      </c>
      <c r="B557" t="s">
        <v>15528</v>
      </c>
      <c r="C557" t="s">
        <v>15793</v>
      </c>
      <c r="D557" s="1">
        <v>45942</v>
      </c>
      <c r="E557" s="3">
        <v>8511.0400000000009</v>
      </c>
      <c r="F557" s="5" t="s">
        <v>15530</v>
      </c>
    </row>
    <row r="558" spans="1:6" x14ac:dyDescent="0.3">
      <c r="A558" t="s">
        <v>16499</v>
      </c>
      <c r="B558" t="s">
        <v>15528</v>
      </c>
      <c r="C558" t="s">
        <v>16500</v>
      </c>
      <c r="D558" s="1">
        <v>45956</v>
      </c>
      <c r="E558" s="3">
        <v>9625.25</v>
      </c>
      <c r="F558" s="5" t="s">
        <v>15536</v>
      </c>
    </row>
    <row r="559" spans="1:6" x14ac:dyDescent="0.3">
      <c r="A559" t="s">
        <v>16501</v>
      </c>
      <c r="B559" t="s">
        <v>15524</v>
      </c>
      <c r="C559" t="s">
        <v>16502</v>
      </c>
      <c r="D559" s="1">
        <v>46013</v>
      </c>
      <c r="E559" s="3">
        <v>3685.27</v>
      </c>
      <c r="F559" s="5" t="s">
        <v>15526</v>
      </c>
    </row>
    <row r="560" spans="1:6" x14ac:dyDescent="0.3">
      <c r="A560" t="s">
        <v>16503</v>
      </c>
      <c r="B560" t="s">
        <v>15532</v>
      </c>
      <c r="C560" t="s">
        <v>15739</v>
      </c>
      <c r="D560" s="1">
        <v>46087</v>
      </c>
      <c r="E560" s="3">
        <v>5246.24</v>
      </c>
      <c r="F560" s="5" t="s">
        <v>15526</v>
      </c>
    </row>
    <row r="561" spans="1:6" x14ac:dyDescent="0.3">
      <c r="A561" t="s">
        <v>16504</v>
      </c>
      <c r="B561" t="s">
        <v>15532</v>
      </c>
      <c r="C561" t="s">
        <v>16505</v>
      </c>
      <c r="D561" s="1">
        <v>45658</v>
      </c>
      <c r="E561" s="3">
        <v>6044.27</v>
      </c>
      <c r="F561" s="5" t="s">
        <v>15526</v>
      </c>
    </row>
    <row r="562" spans="1:6" x14ac:dyDescent="0.3">
      <c r="A562" t="s">
        <v>16506</v>
      </c>
      <c r="B562" t="s">
        <v>15538</v>
      </c>
      <c r="C562" t="s">
        <v>16507</v>
      </c>
      <c r="D562" s="1">
        <v>45383</v>
      </c>
      <c r="E562" s="3">
        <v>263.14</v>
      </c>
      <c r="F562" s="5" t="s">
        <v>15526</v>
      </c>
    </row>
    <row r="563" spans="1:6" x14ac:dyDescent="0.3">
      <c r="A563" t="s">
        <v>16508</v>
      </c>
      <c r="B563" t="s">
        <v>15538</v>
      </c>
      <c r="C563" t="s">
        <v>16509</v>
      </c>
      <c r="D563" s="1">
        <v>45309</v>
      </c>
      <c r="E563" s="3">
        <v>6791.48</v>
      </c>
      <c r="F563" s="5" t="s">
        <v>15526</v>
      </c>
    </row>
    <row r="564" spans="1:6" x14ac:dyDescent="0.3">
      <c r="A564" t="s">
        <v>16510</v>
      </c>
      <c r="B564" t="s">
        <v>15524</v>
      </c>
      <c r="C564" t="s">
        <v>16028</v>
      </c>
      <c r="D564" s="1">
        <v>45818</v>
      </c>
      <c r="E564" s="3">
        <v>1950.97</v>
      </c>
      <c r="F564" s="5" t="s">
        <v>15530</v>
      </c>
    </row>
    <row r="565" spans="1:6" x14ac:dyDescent="0.3">
      <c r="A565" t="s">
        <v>16511</v>
      </c>
      <c r="B565" t="s">
        <v>15528</v>
      </c>
      <c r="C565" t="s">
        <v>16512</v>
      </c>
      <c r="D565" s="1">
        <v>45620</v>
      </c>
      <c r="E565" s="3">
        <v>2787.19</v>
      </c>
      <c r="F565" s="5" t="s">
        <v>15536</v>
      </c>
    </row>
    <row r="566" spans="1:6" x14ac:dyDescent="0.3">
      <c r="A566" t="s">
        <v>16513</v>
      </c>
      <c r="B566" t="s">
        <v>15528</v>
      </c>
      <c r="C566" t="s">
        <v>16514</v>
      </c>
      <c r="D566" s="1">
        <v>45852</v>
      </c>
      <c r="E566" s="3">
        <v>4485.1099999999997</v>
      </c>
      <c r="F566" s="5" t="s">
        <v>15526</v>
      </c>
    </row>
    <row r="567" spans="1:6" x14ac:dyDescent="0.3">
      <c r="A567" t="s">
        <v>16515</v>
      </c>
      <c r="B567" t="s">
        <v>15532</v>
      </c>
      <c r="C567" t="s">
        <v>16516</v>
      </c>
      <c r="D567" s="1">
        <v>45327</v>
      </c>
      <c r="E567" s="3">
        <v>7090.31</v>
      </c>
      <c r="F567" s="5" t="s">
        <v>15526</v>
      </c>
    </row>
    <row r="568" spans="1:6" x14ac:dyDescent="0.3">
      <c r="A568" t="s">
        <v>16517</v>
      </c>
      <c r="B568" t="s">
        <v>15524</v>
      </c>
      <c r="C568" t="s">
        <v>16518</v>
      </c>
      <c r="D568" s="1">
        <v>45634</v>
      </c>
      <c r="E568" s="3">
        <v>9927.16</v>
      </c>
      <c r="F568" s="5" t="s">
        <v>15536</v>
      </c>
    </row>
    <row r="569" spans="1:6" x14ac:dyDescent="0.3">
      <c r="A569" t="s">
        <v>16519</v>
      </c>
      <c r="B569" t="s">
        <v>15524</v>
      </c>
      <c r="C569" t="s">
        <v>15906</v>
      </c>
      <c r="D569" s="1">
        <v>45879</v>
      </c>
      <c r="E569" s="3">
        <v>2130.11</v>
      </c>
      <c r="F569" s="5" t="s">
        <v>15526</v>
      </c>
    </row>
    <row r="570" spans="1:6" x14ac:dyDescent="0.3">
      <c r="A570" t="s">
        <v>16520</v>
      </c>
      <c r="B570" t="s">
        <v>15528</v>
      </c>
      <c r="C570" t="s">
        <v>16521</v>
      </c>
      <c r="D570" s="1">
        <v>46069</v>
      </c>
      <c r="E570" s="3">
        <v>4712.17</v>
      </c>
      <c r="F570" s="5" t="s">
        <v>15536</v>
      </c>
    </row>
    <row r="571" spans="1:6" x14ac:dyDescent="0.3">
      <c r="A571" t="s">
        <v>16522</v>
      </c>
      <c r="B571" t="s">
        <v>15528</v>
      </c>
      <c r="C571" t="s">
        <v>16523</v>
      </c>
      <c r="D571" s="1">
        <v>46140</v>
      </c>
      <c r="E571" s="3">
        <v>7861.52</v>
      </c>
      <c r="F571" s="5" t="s">
        <v>15526</v>
      </c>
    </row>
    <row r="572" spans="1:6" x14ac:dyDescent="0.3">
      <c r="A572" t="s">
        <v>16524</v>
      </c>
      <c r="B572" t="s">
        <v>15524</v>
      </c>
      <c r="C572" t="s">
        <v>15663</v>
      </c>
      <c r="D572" s="1">
        <v>45990</v>
      </c>
      <c r="E572" s="3">
        <v>4079.04</v>
      </c>
      <c r="F572" s="5" t="s">
        <v>15530</v>
      </c>
    </row>
    <row r="573" spans="1:6" x14ac:dyDescent="0.3">
      <c r="A573" t="s">
        <v>16525</v>
      </c>
      <c r="B573" t="s">
        <v>15528</v>
      </c>
      <c r="C573" t="s">
        <v>15545</v>
      </c>
      <c r="D573" s="1">
        <v>45893</v>
      </c>
      <c r="E573" s="3">
        <v>2828.39</v>
      </c>
      <c r="F573" s="5" t="s">
        <v>15536</v>
      </c>
    </row>
    <row r="574" spans="1:6" x14ac:dyDescent="0.3">
      <c r="A574" t="s">
        <v>16526</v>
      </c>
      <c r="B574" t="s">
        <v>15532</v>
      </c>
      <c r="C574" t="s">
        <v>16527</v>
      </c>
      <c r="D574" s="1">
        <v>46127</v>
      </c>
      <c r="E574" s="3">
        <v>1095.7</v>
      </c>
      <c r="F574" s="5" t="s">
        <v>15530</v>
      </c>
    </row>
    <row r="575" spans="1:6" x14ac:dyDescent="0.3">
      <c r="A575" t="s">
        <v>16528</v>
      </c>
      <c r="B575" t="s">
        <v>15532</v>
      </c>
      <c r="C575" t="s">
        <v>16529</v>
      </c>
      <c r="D575" s="1">
        <v>46099</v>
      </c>
      <c r="E575" s="3">
        <v>8636.27</v>
      </c>
      <c r="F575" s="5" t="s">
        <v>15536</v>
      </c>
    </row>
    <row r="576" spans="1:6" x14ac:dyDescent="0.3">
      <c r="A576" t="s">
        <v>16530</v>
      </c>
      <c r="B576" t="s">
        <v>15528</v>
      </c>
      <c r="C576" t="s">
        <v>15867</v>
      </c>
      <c r="D576" s="1">
        <v>45907</v>
      </c>
      <c r="E576" s="3">
        <v>3200.36</v>
      </c>
      <c r="F576" s="5" t="s">
        <v>15526</v>
      </c>
    </row>
    <row r="577" spans="1:6" x14ac:dyDescent="0.3">
      <c r="A577" t="s">
        <v>16531</v>
      </c>
      <c r="B577" t="s">
        <v>15532</v>
      </c>
      <c r="C577" t="s">
        <v>15841</v>
      </c>
      <c r="D577" s="1">
        <v>45843</v>
      </c>
      <c r="E577" s="3">
        <v>9697.07</v>
      </c>
      <c r="F577" s="5" t="s">
        <v>15526</v>
      </c>
    </row>
    <row r="578" spans="1:6" x14ac:dyDescent="0.3">
      <c r="A578" t="s">
        <v>16532</v>
      </c>
      <c r="B578" t="s">
        <v>15528</v>
      </c>
      <c r="C578" t="s">
        <v>16533</v>
      </c>
      <c r="D578" s="1">
        <v>46046</v>
      </c>
      <c r="E578" s="3">
        <v>709.73</v>
      </c>
      <c r="F578" s="5" t="s">
        <v>15526</v>
      </c>
    </row>
    <row r="579" spans="1:6" x14ac:dyDescent="0.3">
      <c r="A579" t="s">
        <v>16534</v>
      </c>
      <c r="B579" t="s">
        <v>15538</v>
      </c>
      <c r="C579" t="s">
        <v>16083</v>
      </c>
      <c r="D579" s="1">
        <v>45431</v>
      </c>
      <c r="E579" s="3">
        <v>4216.99</v>
      </c>
      <c r="F579" s="5" t="s">
        <v>15530</v>
      </c>
    </row>
    <row r="580" spans="1:6" x14ac:dyDescent="0.3">
      <c r="A580" t="s">
        <v>16535</v>
      </c>
      <c r="B580" t="s">
        <v>15524</v>
      </c>
      <c r="C580" t="s">
        <v>16536</v>
      </c>
      <c r="D580" s="1">
        <v>46132</v>
      </c>
      <c r="E580" s="3">
        <v>3808.43</v>
      </c>
      <c r="F580" s="5" t="s">
        <v>15530</v>
      </c>
    </row>
    <row r="581" spans="1:6" x14ac:dyDescent="0.3">
      <c r="A581" t="s">
        <v>16537</v>
      </c>
      <c r="B581" t="s">
        <v>15532</v>
      </c>
      <c r="C581" t="s">
        <v>16430</v>
      </c>
      <c r="D581" s="1">
        <v>45904</v>
      </c>
      <c r="E581" s="3">
        <v>383.37</v>
      </c>
      <c r="F581" s="5" t="s">
        <v>15536</v>
      </c>
    </row>
    <row r="582" spans="1:6" x14ac:dyDescent="0.3">
      <c r="A582" t="s">
        <v>16538</v>
      </c>
      <c r="B582" t="s">
        <v>15538</v>
      </c>
      <c r="C582" t="s">
        <v>16539</v>
      </c>
      <c r="D582" s="1">
        <v>45801</v>
      </c>
      <c r="E582" s="3">
        <v>4304.7</v>
      </c>
      <c r="F582" s="5" t="s">
        <v>15536</v>
      </c>
    </row>
    <row r="583" spans="1:6" x14ac:dyDescent="0.3">
      <c r="A583" t="s">
        <v>16540</v>
      </c>
      <c r="B583" t="s">
        <v>15524</v>
      </c>
      <c r="C583" t="s">
        <v>16296</v>
      </c>
      <c r="D583" s="1">
        <v>45465</v>
      </c>
      <c r="E583" s="3">
        <v>7145.25</v>
      </c>
      <c r="F583" s="5" t="s">
        <v>15526</v>
      </c>
    </row>
    <row r="584" spans="1:6" x14ac:dyDescent="0.3">
      <c r="A584" t="s">
        <v>16541</v>
      </c>
      <c r="B584" t="s">
        <v>15524</v>
      </c>
      <c r="C584" t="s">
        <v>16542</v>
      </c>
      <c r="D584" s="1">
        <v>45965</v>
      </c>
      <c r="E584" s="3">
        <v>1461.31</v>
      </c>
      <c r="F584" s="5" t="s">
        <v>15530</v>
      </c>
    </row>
    <row r="585" spans="1:6" x14ac:dyDescent="0.3">
      <c r="A585" t="s">
        <v>16543</v>
      </c>
      <c r="B585" t="s">
        <v>15532</v>
      </c>
      <c r="C585" t="s">
        <v>16544</v>
      </c>
      <c r="D585" s="1">
        <v>45666</v>
      </c>
      <c r="E585" s="3">
        <v>9927.67</v>
      </c>
      <c r="F585" s="5" t="s">
        <v>15530</v>
      </c>
    </row>
    <row r="586" spans="1:6" x14ac:dyDescent="0.3">
      <c r="A586" t="s">
        <v>16545</v>
      </c>
      <c r="B586" t="s">
        <v>15528</v>
      </c>
      <c r="C586" t="s">
        <v>16546</v>
      </c>
      <c r="D586" s="1">
        <v>45889</v>
      </c>
      <c r="E586" s="3">
        <v>1185.81</v>
      </c>
      <c r="F586" s="5" t="s">
        <v>15526</v>
      </c>
    </row>
    <row r="587" spans="1:6" x14ac:dyDescent="0.3">
      <c r="A587" t="s">
        <v>16547</v>
      </c>
      <c r="B587" t="s">
        <v>15538</v>
      </c>
      <c r="C587" t="s">
        <v>16268</v>
      </c>
      <c r="D587" s="1">
        <v>46012</v>
      </c>
      <c r="E587" s="3">
        <v>2683.12</v>
      </c>
      <c r="F587" s="5" t="s">
        <v>15526</v>
      </c>
    </row>
    <row r="588" spans="1:6" x14ac:dyDescent="0.3">
      <c r="A588" t="s">
        <v>16548</v>
      </c>
      <c r="B588" t="s">
        <v>15538</v>
      </c>
      <c r="C588" t="s">
        <v>16425</v>
      </c>
      <c r="D588" s="1">
        <v>45867</v>
      </c>
      <c r="E588" s="3">
        <v>3526.28</v>
      </c>
      <c r="F588" s="5" t="s">
        <v>15530</v>
      </c>
    </row>
    <row r="589" spans="1:6" x14ac:dyDescent="0.3">
      <c r="A589" t="s">
        <v>16549</v>
      </c>
      <c r="B589" t="s">
        <v>15528</v>
      </c>
      <c r="C589" t="s">
        <v>16550</v>
      </c>
      <c r="D589" s="1">
        <v>45497</v>
      </c>
      <c r="E589" s="3">
        <v>2124.7199999999998</v>
      </c>
      <c r="F589" s="5" t="s">
        <v>15526</v>
      </c>
    </row>
    <row r="590" spans="1:6" x14ac:dyDescent="0.3">
      <c r="A590" t="s">
        <v>16551</v>
      </c>
      <c r="B590" t="s">
        <v>15532</v>
      </c>
      <c r="C590" t="s">
        <v>16552</v>
      </c>
      <c r="D590" s="1">
        <v>45898</v>
      </c>
      <c r="E590" s="3">
        <v>6957.82</v>
      </c>
      <c r="F590" s="5" t="s">
        <v>15536</v>
      </c>
    </row>
    <row r="591" spans="1:6" x14ac:dyDescent="0.3">
      <c r="A591" t="s">
        <v>16553</v>
      </c>
      <c r="B591" t="s">
        <v>15528</v>
      </c>
      <c r="C591" t="s">
        <v>16554</v>
      </c>
      <c r="D591" s="1">
        <v>46015</v>
      </c>
      <c r="E591" s="3">
        <v>5334.57</v>
      </c>
      <c r="F591" s="5" t="s">
        <v>15536</v>
      </c>
    </row>
    <row r="592" spans="1:6" x14ac:dyDescent="0.3">
      <c r="A592" t="s">
        <v>16555</v>
      </c>
      <c r="B592" t="s">
        <v>15524</v>
      </c>
      <c r="C592" t="s">
        <v>16323</v>
      </c>
      <c r="D592" s="1">
        <v>45866</v>
      </c>
      <c r="E592" s="3">
        <v>5207.07</v>
      </c>
      <c r="F592" s="5" t="s">
        <v>15530</v>
      </c>
    </row>
    <row r="593" spans="1:6" x14ac:dyDescent="0.3">
      <c r="A593" t="s">
        <v>16556</v>
      </c>
      <c r="B593" t="s">
        <v>15524</v>
      </c>
      <c r="C593" t="s">
        <v>15565</v>
      </c>
      <c r="D593" s="1">
        <v>45414</v>
      </c>
      <c r="E593" s="3">
        <v>7236.49</v>
      </c>
      <c r="F593" s="5" t="s">
        <v>15536</v>
      </c>
    </row>
    <row r="594" spans="1:6" x14ac:dyDescent="0.3">
      <c r="A594" t="s">
        <v>16557</v>
      </c>
      <c r="B594" t="s">
        <v>15528</v>
      </c>
      <c r="C594" t="s">
        <v>16558</v>
      </c>
      <c r="D594" s="1">
        <v>45916</v>
      </c>
      <c r="E594" s="3">
        <v>3325.42</v>
      </c>
      <c r="F594" s="5" t="s">
        <v>15530</v>
      </c>
    </row>
    <row r="595" spans="1:6" x14ac:dyDescent="0.3">
      <c r="A595" t="s">
        <v>16559</v>
      </c>
      <c r="B595" t="s">
        <v>15538</v>
      </c>
      <c r="C595" t="s">
        <v>16560</v>
      </c>
      <c r="D595" s="1">
        <v>45505</v>
      </c>
      <c r="E595" s="3">
        <v>2100.16</v>
      </c>
      <c r="F595" s="5" t="s">
        <v>15526</v>
      </c>
    </row>
    <row r="596" spans="1:6" x14ac:dyDescent="0.3">
      <c r="A596" t="s">
        <v>16561</v>
      </c>
      <c r="B596" t="s">
        <v>15538</v>
      </c>
      <c r="C596" t="s">
        <v>16562</v>
      </c>
      <c r="D596" s="1">
        <v>45462</v>
      </c>
      <c r="E596" s="3">
        <v>2827.3</v>
      </c>
      <c r="F596" s="5" t="s">
        <v>15530</v>
      </c>
    </row>
    <row r="597" spans="1:6" x14ac:dyDescent="0.3">
      <c r="A597" t="s">
        <v>16563</v>
      </c>
      <c r="B597" t="s">
        <v>15528</v>
      </c>
      <c r="C597" t="s">
        <v>16564</v>
      </c>
      <c r="D597" s="1">
        <v>45304</v>
      </c>
      <c r="E597" s="3">
        <v>6724.73</v>
      </c>
      <c r="F597" s="5" t="s">
        <v>15536</v>
      </c>
    </row>
    <row r="598" spans="1:6" x14ac:dyDescent="0.3">
      <c r="A598" t="s">
        <v>16565</v>
      </c>
      <c r="B598" t="s">
        <v>15538</v>
      </c>
      <c r="C598" t="s">
        <v>16566</v>
      </c>
      <c r="D598" s="1">
        <v>45793</v>
      </c>
      <c r="E598" s="3">
        <v>5081.92</v>
      </c>
      <c r="F598" s="5" t="s">
        <v>15530</v>
      </c>
    </row>
    <row r="599" spans="1:6" x14ac:dyDescent="0.3">
      <c r="A599" t="s">
        <v>16567</v>
      </c>
      <c r="B599" t="s">
        <v>15528</v>
      </c>
      <c r="C599" t="s">
        <v>15814</v>
      </c>
      <c r="D599" s="1">
        <v>45537</v>
      </c>
      <c r="E599" s="3">
        <v>2532.2800000000002</v>
      </c>
      <c r="F599" s="5" t="s">
        <v>15530</v>
      </c>
    </row>
    <row r="600" spans="1:6" x14ac:dyDescent="0.3">
      <c r="A600" t="s">
        <v>16568</v>
      </c>
      <c r="B600" t="s">
        <v>15528</v>
      </c>
      <c r="C600" t="s">
        <v>16521</v>
      </c>
      <c r="D600" s="1">
        <v>46069</v>
      </c>
      <c r="E600" s="3">
        <v>8148.67</v>
      </c>
      <c r="F600" s="5" t="s">
        <v>15530</v>
      </c>
    </row>
    <row r="601" spans="1:6" x14ac:dyDescent="0.3">
      <c r="A601" t="s">
        <v>16569</v>
      </c>
      <c r="B601" t="s">
        <v>15524</v>
      </c>
      <c r="C601" t="s">
        <v>16244</v>
      </c>
      <c r="D601" s="1">
        <v>45816</v>
      </c>
      <c r="E601" s="3">
        <v>7274.08</v>
      </c>
      <c r="F601" s="5" t="s">
        <v>15536</v>
      </c>
    </row>
    <row r="602" spans="1:6" x14ac:dyDescent="0.3">
      <c r="A602" t="s">
        <v>16570</v>
      </c>
      <c r="B602" t="s">
        <v>15538</v>
      </c>
      <c r="C602" t="s">
        <v>16410</v>
      </c>
      <c r="D602" s="1">
        <v>45468</v>
      </c>
      <c r="E602" s="3">
        <v>7389.99</v>
      </c>
      <c r="F602" s="5" t="s">
        <v>15530</v>
      </c>
    </row>
    <row r="603" spans="1:6" x14ac:dyDescent="0.3">
      <c r="A603" t="s">
        <v>16571</v>
      </c>
      <c r="B603" t="s">
        <v>15538</v>
      </c>
      <c r="C603" t="s">
        <v>16572</v>
      </c>
      <c r="D603" s="1">
        <v>45477</v>
      </c>
      <c r="E603" s="3">
        <v>8803.98</v>
      </c>
      <c r="F603" s="5" t="s">
        <v>15526</v>
      </c>
    </row>
    <row r="604" spans="1:6" x14ac:dyDescent="0.3">
      <c r="A604" t="s">
        <v>16573</v>
      </c>
      <c r="B604" t="s">
        <v>15532</v>
      </c>
      <c r="C604" t="s">
        <v>15828</v>
      </c>
      <c r="D604" s="1">
        <v>45823</v>
      </c>
      <c r="E604" s="3">
        <v>3008.03</v>
      </c>
      <c r="F604" s="5" t="s">
        <v>15530</v>
      </c>
    </row>
    <row r="605" spans="1:6" x14ac:dyDescent="0.3">
      <c r="A605" t="s">
        <v>16574</v>
      </c>
      <c r="B605" t="s">
        <v>15538</v>
      </c>
      <c r="C605" t="s">
        <v>15858</v>
      </c>
      <c r="D605" s="1">
        <v>45617</v>
      </c>
      <c r="E605" s="3">
        <v>1210.93</v>
      </c>
      <c r="F605" s="5" t="s">
        <v>15526</v>
      </c>
    </row>
    <row r="606" spans="1:6" x14ac:dyDescent="0.3">
      <c r="A606" t="s">
        <v>16575</v>
      </c>
      <c r="B606" t="s">
        <v>15524</v>
      </c>
      <c r="C606" t="s">
        <v>16576</v>
      </c>
      <c r="D606" s="1">
        <v>45717</v>
      </c>
      <c r="E606" s="3">
        <v>8819</v>
      </c>
      <c r="F606" s="5" t="s">
        <v>15530</v>
      </c>
    </row>
    <row r="607" spans="1:6" x14ac:dyDescent="0.3">
      <c r="A607" t="s">
        <v>16577</v>
      </c>
      <c r="B607" t="s">
        <v>15532</v>
      </c>
      <c r="C607" t="s">
        <v>16578</v>
      </c>
      <c r="D607" s="1">
        <v>45779</v>
      </c>
      <c r="E607" s="3">
        <v>1202.95</v>
      </c>
      <c r="F607" s="5" t="s">
        <v>15536</v>
      </c>
    </row>
    <row r="608" spans="1:6" x14ac:dyDescent="0.3">
      <c r="A608" t="s">
        <v>16579</v>
      </c>
      <c r="B608" t="s">
        <v>15532</v>
      </c>
      <c r="C608" t="s">
        <v>16065</v>
      </c>
      <c r="D608" s="1">
        <v>45436</v>
      </c>
      <c r="E608" s="3">
        <v>6719.3</v>
      </c>
      <c r="F608" s="5" t="s">
        <v>15526</v>
      </c>
    </row>
    <row r="609" spans="1:6" x14ac:dyDescent="0.3">
      <c r="A609" t="s">
        <v>16580</v>
      </c>
      <c r="B609" t="s">
        <v>15524</v>
      </c>
      <c r="C609" t="s">
        <v>16581</v>
      </c>
      <c r="D609" s="1">
        <v>45307</v>
      </c>
      <c r="E609" s="3">
        <v>7062.7</v>
      </c>
      <c r="F609" s="5" t="s">
        <v>15530</v>
      </c>
    </row>
    <row r="610" spans="1:6" x14ac:dyDescent="0.3">
      <c r="A610" t="s">
        <v>16582</v>
      </c>
      <c r="B610" t="s">
        <v>15538</v>
      </c>
      <c r="C610" t="s">
        <v>16030</v>
      </c>
      <c r="D610" s="1">
        <v>45815</v>
      </c>
      <c r="E610" s="3">
        <v>3017.09</v>
      </c>
      <c r="F610" s="5" t="s">
        <v>15536</v>
      </c>
    </row>
    <row r="611" spans="1:6" x14ac:dyDescent="0.3">
      <c r="A611" t="s">
        <v>16583</v>
      </c>
      <c r="B611" t="s">
        <v>15532</v>
      </c>
      <c r="C611" t="s">
        <v>16584</v>
      </c>
      <c r="D611" s="1">
        <v>46075</v>
      </c>
      <c r="E611" s="3">
        <v>1065.22</v>
      </c>
      <c r="F611" s="5" t="s">
        <v>15536</v>
      </c>
    </row>
    <row r="612" spans="1:6" x14ac:dyDescent="0.3">
      <c r="A612" t="s">
        <v>16585</v>
      </c>
      <c r="B612" t="s">
        <v>15524</v>
      </c>
      <c r="C612" t="s">
        <v>16176</v>
      </c>
      <c r="D612" s="1">
        <v>45844</v>
      </c>
      <c r="E612" s="3">
        <v>8027.11</v>
      </c>
      <c r="F612" s="5" t="s">
        <v>15530</v>
      </c>
    </row>
    <row r="613" spans="1:6" x14ac:dyDescent="0.3">
      <c r="A613" t="s">
        <v>16586</v>
      </c>
      <c r="B613" t="s">
        <v>15538</v>
      </c>
      <c r="C613" t="s">
        <v>16587</v>
      </c>
      <c r="D613" s="1">
        <v>45933</v>
      </c>
      <c r="E613" s="3">
        <v>7874.11</v>
      </c>
      <c r="F613" s="5" t="s">
        <v>15536</v>
      </c>
    </row>
    <row r="614" spans="1:6" x14ac:dyDescent="0.3">
      <c r="A614" t="s">
        <v>16588</v>
      </c>
      <c r="B614" t="s">
        <v>15528</v>
      </c>
      <c r="C614" t="s">
        <v>16468</v>
      </c>
      <c r="D614" s="1">
        <v>45796</v>
      </c>
      <c r="E614" s="3">
        <v>6792.05</v>
      </c>
      <c r="F614" s="5" t="s">
        <v>15536</v>
      </c>
    </row>
    <row r="615" spans="1:6" x14ac:dyDescent="0.3">
      <c r="A615" t="s">
        <v>16589</v>
      </c>
      <c r="B615" t="s">
        <v>15532</v>
      </c>
      <c r="C615" t="s">
        <v>16516</v>
      </c>
      <c r="D615" s="1">
        <v>45327</v>
      </c>
      <c r="E615" s="3">
        <v>2319.23</v>
      </c>
      <c r="F615" s="5" t="s">
        <v>15536</v>
      </c>
    </row>
    <row r="616" spans="1:6" x14ac:dyDescent="0.3">
      <c r="A616" t="s">
        <v>16590</v>
      </c>
      <c r="B616" t="s">
        <v>15532</v>
      </c>
      <c r="C616" t="s">
        <v>15767</v>
      </c>
      <c r="D616" s="1">
        <v>46048</v>
      </c>
      <c r="E616" s="3">
        <v>6708.94</v>
      </c>
      <c r="F616" s="5" t="s">
        <v>15530</v>
      </c>
    </row>
    <row r="617" spans="1:6" x14ac:dyDescent="0.3">
      <c r="A617" t="s">
        <v>16591</v>
      </c>
      <c r="B617" t="s">
        <v>15538</v>
      </c>
      <c r="C617" t="s">
        <v>16592</v>
      </c>
      <c r="D617" s="1">
        <v>45632</v>
      </c>
      <c r="E617" s="3">
        <v>7101.37</v>
      </c>
      <c r="F617" s="5" t="s">
        <v>15530</v>
      </c>
    </row>
    <row r="618" spans="1:6" x14ac:dyDescent="0.3">
      <c r="A618" t="s">
        <v>16593</v>
      </c>
      <c r="B618" t="s">
        <v>15524</v>
      </c>
      <c r="C618" t="s">
        <v>16539</v>
      </c>
      <c r="D618" s="1">
        <v>45801</v>
      </c>
      <c r="E618" s="3">
        <v>2309.9899999999998</v>
      </c>
      <c r="F618" s="5" t="s">
        <v>15536</v>
      </c>
    </row>
    <row r="619" spans="1:6" x14ac:dyDescent="0.3">
      <c r="A619" t="s">
        <v>16594</v>
      </c>
      <c r="B619" t="s">
        <v>15532</v>
      </c>
      <c r="C619" t="s">
        <v>16023</v>
      </c>
      <c r="D619" s="1">
        <v>45825</v>
      </c>
      <c r="E619" s="3">
        <v>1240.6600000000001</v>
      </c>
      <c r="F619" s="5" t="s">
        <v>15526</v>
      </c>
    </row>
    <row r="620" spans="1:6" x14ac:dyDescent="0.3">
      <c r="A620" t="s">
        <v>16595</v>
      </c>
      <c r="B620" t="s">
        <v>15538</v>
      </c>
      <c r="C620" t="s">
        <v>16596</v>
      </c>
      <c r="D620" s="1">
        <v>46070</v>
      </c>
      <c r="E620" s="3">
        <v>1706.31</v>
      </c>
      <c r="F620" s="5" t="s">
        <v>15536</v>
      </c>
    </row>
    <row r="621" spans="1:6" x14ac:dyDescent="0.3">
      <c r="A621" t="s">
        <v>16597</v>
      </c>
      <c r="B621" t="s">
        <v>15532</v>
      </c>
      <c r="C621" t="s">
        <v>15834</v>
      </c>
      <c r="D621" s="1">
        <v>45451</v>
      </c>
      <c r="E621" s="3">
        <v>6170.67</v>
      </c>
      <c r="F621" s="5" t="s">
        <v>15530</v>
      </c>
    </row>
    <row r="622" spans="1:6" x14ac:dyDescent="0.3">
      <c r="A622" t="s">
        <v>16598</v>
      </c>
      <c r="B622" t="s">
        <v>15528</v>
      </c>
      <c r="C622" t="s">
        <v>16447</v>
      </c>
      <c r="D622" s="1">
        <v>45923</v>
      </c>
      <c r="E622" s="3">
        <v>4242.71</v>
      </c>
      <c r="F622" s="5" t="s">
        <v>15526</v>
      </c>
    </row>
    <row r="623" spans="1:6" x14ac:dyDescent="0.3">
      <c r="A623" t="s">
        <v>16599</v>
      </c>
      <c r="B623" t="s">
        <v>15532</v>
      </c>
      <c r="C623" t="s">
        <v>16600</v>
      </c>
      <c r="D623" s="1">
        <v>45705</v>
      </c>
      <c r="E623" s="3">
        <v>1839.28</v>
      </c>
      <c r="F623" s="5" t="s">
        <v>15536</v>
      </c>
    </row>
    <row r="624" spans="1:6" x14ac:dyDescent="0.3">
      <c r="A624" t="s">
        <v>16601</v>
      </c>
      <c r="B624" t="s">
        <v>15528</v>
      </c>
      <c r="C624" t="s">
        <v>15785</v>
      </c>
      <c r="D624" s="1">
        <v>45754</v>
      </c>
      <c r="E624" s="3">
        <v>186.05</v>
      </c>
      <c r="F624" s="5" t="s">
        <v>15536</v>
      </c>
    </row>
    <row r="625" spans="1:6" x14ac:dyDescent="0.3">
      <c r="A625" t="s">
        <v>16602</v>
      </c>
      <c r="B625" t="s">
        <v>15528</v>
      </c>
      <c r="C625" t="s">
        <v>16603</v>
      </c>
      <c r="D625" s="1">
        <v>45460</v>
      </c>
      <c r="E625" s="3">
        <v>531.21</v>
      </c>
      <c r="F625" s="5" t="s">
        <v>15536</v>
      </c>
    </row>
    <row r="626" spans="1:6" x14ac:dyDescent="0.3">
      <c r="A626" t="s">
        <v>16604</v>
      </c>
      <c r="B626" t="s">
        <v>15524</v>
      </c>
      <c r="C626" t="s">
        <v>15848</v>
      </c>
      <c r="D626" s="1">
        <v>46135</v>
      </c>
      <c r="E626" s="3">
        <v>1413.92</v>
      </c>
      <c r="F626" s="5" t="s">
        <v>15536</v>
      </c>
    </row>
    <row r="627" spans="1:6" x14ac:dyDescent="0.3">
      <c r="A627" t="s">
        <v>16605</v>
      </c>
      <c r="B627" t="s">
        <v>15528</v>
      </c>
      <c r="C627" t="s">
        <v>16249</v>
      </c>
      <c r="D627" s="1">
        <v>46085</v>
      </c>
      <c r="E627" s="3">
        <v>6598.59</v>
      </c>
      <c r="F627" s="5" t="s">
        <v>15526</v>
      </c>
    </row>
    <row r="628" spans="1:6" x14ac:dyDescent="0.3">
      <c r="A628" t="s">
        <v>16606</v>
      </c>
      <c r="B628" t="s">
        <v>15532</v>
      </c>
      <c r="C628" t="s">
        <v>15746</v>
      </c>
      <c r="D628" s="1">
        <v>46028</v>
      </c>
      <c r="E628" s="3">
        <v>6403.5</v>
      </c>
      <c r="F628" s="5" t="s">
        <v>15526</v>
      </c>
    </row>
    <row r="629" spans="1:6" x14ac:dyDescent="0.3">
      <c r="A629" t="s">
        <v>16607</v>
      </c>
      <c r="B629" t="s">
        <v>15538</v>
      </c>
      <c r="C629" t="s">
        <v>16034</v>
      </c>
      <c r="D629" s="1">
        <v>45690</v>
      </c>
      <c r="E629" s="3">
        <v>1608.42</v>
      </c>
      <c r="F629" s="5" t="s">
        <v>15530</v>
      </c>
    </row>
    <row r="630" spans="1:6" x14ac:dyDescent="0.3">
      <c r="A630" t="s">
        <v>16608</v>
      </c>
      <c r="B630" t="s">
        <v>15538</v>
      </c>
      <c r="C630" t="s">
        <v>15598</v>
      </c>
      <c r="D630" s="1">
        <v>45411</v>
      </c>
      <c r="E630" s="3">
        <v>7587.92</v>
      </c>
      <c r="F630" s="5" t="s">
        <v>15536</v>
      </c>
    </row>
    <row r="631" spans="1:6" x14ac:dyDescent="0.3">
      <c r="A631" t="s">
        <v>16609</v>
      </c>
      <c r="B631" t="s">
        <v>15532</v>
      </c>
      <c r="C631" t="s">
        <v>15608</v>
      </c>
      <c r="D631" s="1">
        <v>45336</v>
      </c>
      <c r="E631" s="3">
        <v>6366.56</v>
      </c>
      <c r="F631" s="5" t="s">
        <v>15536</v>
      </c>
    </row>
    <row r="632" spans="1:6" x14ac:dyDescent="0.3">
      <c r="A632" t="s">
        <v>16610</v>
      </c>
      <c r="B632" t="s">
        <v>15524</v>
      </c>
      <c r="C632" t="s">
        <v>15814</v>
      </c>
      <c r="D632" s="1">
        <v>45537</v>
      </c>
      <c r="E632" s="3">
        <v>2781.54</v>
      </c>
      <c r="F632" s="5" t="s">
        <v>15530</v>
      </c>
    </row>
    <row r="633" spans="1:6" x14ac:dyDescent="0.3">
      <c r="A633" t="s">
        <v>16611</v>
      </c>
      <c r="B633" t="s">
        <v>15528</v>
      </c>
      <c r="C633" t="s">
        <v>15535</v>
      </c>
      <c r="D633" s="1">
        <v>45846</v>
      </c>
      <c r="E633" s="3">
        <v>9198.7800000000007</v>
      </c>
      <c r="F633" s="5" t="s">
        <v>15530</v>
      </c>
    </row>
    <row r="634" spans="1:6" x14ac:dyDescent="0.3">
      <c r="A634" t="s">
        <v>16612</v>
      </c>
      <c r="B634" t="s">
        <v>15532</v>
      </c>
      <c r="C634" t="s">
        <v>16613</v>
      </c>
      <c r="D634" s="1">
        <v>45319</v>
      </c>
      <c r="E634" s="3">
        <v>5940.02</v>
      </c>
      <c r="F634" s="5" t="s">
        <v>15530</v>
      </c>
    </row>
    <row r="635" spans="1:6" x14ac:dyDescent="0.3">
      <c r="A635" t="s">
        <v>16614</v>
      </c>
      <c r="B635" t="s">
        <v>15524</v>
      </c>
      <c r="C635" t="s">
        <v>16615</v>
      </c>
      <c r="D635" s="1">
        <v>46137</v>
      </c>
      <c r="E635" s="3">
        <v>5313.75</v>
      </c>
      <c r="F635" s="5" t="s">
        <v>15530</v>
      </c>
    </row>
    <row r="636" spans="1:6" x14ac:dyDescent="0.3">
      <c r="A636" t="s">
        <v>16616</v>
      </c>
      <c r="B636" t="s">
        <v>15532</v>
      </c>
      <c r="C636" t="s">
        <v>16234</v>
      </c>
      <c r="D636" s="1">
        <v>45656</v>
      </c>
      <c r="E636" s="3">
        <v>2788.6</v>
      </c>
      <c r="F636" s="5" t="s">
        <v>15530</v>
      </c>
    </row>
    <row r="637" spans="1:6" x14ac:dyDescent="0.3">
      <c r="A637" t="s">
        <v>16617</v>
      </c>
      <c r="B637" t="s">
        <v>15532</v>
      </c>
      <c r="C637" t="s">
        <v>15908</v>
      </c>
      <c r="D637" s="1">
        <v>46044</v>
      </c>
      <c r="E637" s="3">
        <v>5978.61</v>
      </c>
      <c r="F637" s="5" t="s">
        <v>15536</v>
      </c>
    </row>
    <row r="638" spans="1:6" x14ac:dyDescent="0.3">
      <c r="A638" t="s">
        <v>16618</v>
      </c>
      <c r="B638" t="s">
        <v>15532</v>
      </c>
      <c r="C638" t="s">
        <v>16325</v>
      </c>
      <c r="D638" s="1">
        <v>45593</v>
      </c>
      <c r="E638" s="3">
        <v>4715.33</v>
      </c>
      <c r="F638" s="5" t="s">
        <v>15536</v>
      </c>
    </row>
    <row r="639" spans="1:6" x14ac:dyDescent="0.3">
      <c r="A639" t="s">
        <v>16619</v>
      </c>
      <c r="B639" t="s">
        <v>15524</v>
      </c>
      <c r="C639" t="s">
        <v>16620</v>
      </c>
      <c r="D639" s="1">
        <v>45587</v>
      </c>
      <c r="E639" s="3">
        <v>4946.01</v>
      </c>
      <c r="F639" s="5" t="s">
        <v>15526</v>
      </c>
    </row>
    <row r="640" spans="1:6" x14ac:dyDescent="0.3">
      <c r="A640" t="s">
        <v>16621</v>
      </c>
      <c r="B640" t="s">
        <v>15538</v>
      </c>
      <c r="C640" t="s">
        <v>16622</v>
      </c>
      <c r="D640" s="1">
        <v>45987</v>
      </c>
      <c r="E640" s="3">
        <v>1166.83</v>
      </c>
      <c r="F640" s="5" t="s">
        <v>15526</v>
      </c>
    </row>
    <row r="641" spans="1:6" x14ac:dyDescent="0.3">
      <c r="A641" t="s">
        <v>16623</v>
      </c>
      <c r="B641" t="s">
        <v>15528</v>
      </c>
      <c r="C641" t="s">
        <v>16624</v>
      </c>
      <c r="D641" s="1">
        <v>45528</v>
      </c>
      <c r="E641" s="3">
        <v>5733.17</v>
      </c>
      <c r="F641" s="5" t="s">
        <v>15530</v>
      </c>
    </row>
    <row r="642" spans="1:6" x14ac:dyDescent="0.3">
      <c r="A642" t="s">
        <v>16625</v>
      </c>
      <c r="B642" t="s">
        <v>15524</v>
      </c>
      <c r="C642" t="s">
        <v>15986</v>
      </c>
      <c r="D642" s="1">
        <v>45561</v>
      </c>
      <c r="E642" s="3">
        <v>8151.76</v>
      </c>
      <c r="F642" s="5" t="s">
        <v>15526</v>
      </c>
    </row>
    <row r="643" spans="1:6" x14ac:dyDescent="0.3">
      <c r="A643" t="s">
        <v>16626</v>
      </c>
      <c r="B643" t="s">
        <v>15524</v>
      </c>
      <c r="C643" t="s">
        <v>16627</v>
      </c>
      <c r="D643" s="1">
        <v>45582</v>
      </c>
      <c r="E643" s="3">
        <v>3080.46</v>
      </c>
      <c r="F643" s="5" t="s">
        <v>15526</v>
      </c>
    </row>
    <row r="644" spans="1:6" x14ac:dyDescent="0.3">
      <c r="A644" t="s">
        <v>16628</v>
      </c>
      <c r="B644" t="s">
        <v>15528</v>
      </c>
      <c r="C644" t="s">
        <v>15622</v>
      </c>
      <c r="D644" s="1">
        <v>46002</v>
      </c>
      <c r="E644" s="3">
        <v>8029.54</v>
      </c>
      <c r="F644" s="5" t="s">
        <v>15526</v>
      </c>
    </row>
    <row r="645" spans="1:6" x14ac:dyDescent="0.3">
      <c r="A645" t="s">
        <v>16629</v>
      </c>
      <c r="B645" t="s">
        <v>15532</v>
      </c>
      <c r="C645" t="s">
        <v>16630</v>
      </c>
      <c r="D645" s="1">
        <v>45821</v>
      </c>
      <c r="E645" s="3">
        <v>775.39</v>
      </c>
      <c r="F645" s="5" t="s">
        <v>15526</v>
      </c>
    </row>
    <row r="646" spans="1:6" x14ac:dyDescent="0.3">
      <c r="A646" t="s">
        <v>16631</v>
      </c>
      <c r="B646" t="s">
        <v>15532</v>
      </c>
      <c r="C646" t="s">
        <v>16632</v>
      </c>
      <c r="D646" s="1">
        <v>45455</v>
      </c>
      <c r="E646" s="3">
        <v>3239.03</v>
      </c>
      <c r="F646" s="5" t="s">
        <v>15530</v>
      </c>
    </row>
    <row r="647" spans="1:6" x14ac:dyDescent="0.3">
      <c r="A647" t="s">
        <v>16633</v>
      </c>
      <c r="B647" t="s">
        <v>15528</v>
      </c>
      <c r="C647" t="s">
        <v>16157</v>
      </c>
      <c r="D647" s="1">
        <v>45597</v>
      </c>
      <c r="E647" s="3">
        <v>3851.18</v>
      </c>
      <c r="F647" s="5" t="s">
        <v>15536</v>
      </c>
    </row>
    <row r="648" spans="1:6" x14ac:dyDescent="0.3">
      <c r="A648" t="s">
        <v>16634</v>
      </c>
      <c r="B648" t="s">
        <v>15538</v>
      </c>
      <c r="C648" t="s">
        <v>16635</v>
      </c>
      <c r="D648" s="1">
        <v>45317</v>
      </c>
      <c r="E648" s="3">
        <v>2575.02</v>
      </c>
      <c r="F648" s="5" t="s">
        <v>15536</v>
      </c>
    </row>
    <row r="649" spans="1:6" x14ac:dyDescent="0.3">
      <c r="A649" t="s">
        <v>16636</v>
      </c>
      <c r="B649" t="s">
        <v>15528</v>
      </c>
      <c r="C649" t="s">
        <v>16637</v>
      </c>
      <c r="D649" s="1">
        <v>45863</v>
      </c>
      <c r="E649" s="3">
        <v>3008.09</v>
      </c>
      <c r="F649" s="5" t="s">
        <v>15536</v>
      </c>
    </row>
    <row r="650" spans="1:6" x14ac:dyDescent="0.3">
      <c r="A650" t="s">
        <v>16638</v>
      </c>
      <c r="B650" t="s">
        <v>15538</v>
      </c>
      <c r="C650" t="s">
        <v>16639</v>
      </c>
      <c r="D650" s="1">
        <v>45902</v>
      </c>
      <c r="E650" s="3">
        <v>1069.3900000000001</v>
      </c>
      <c r="F650" s="5" t="s">
        <v>15526</v>
      </c>
    </row>
    <row r="651" spans="1:6" x14ac:dyDescent="0.3">
      <c r="A651" t="s">
        <v>16640</v>
      </c>
      <c r="B651" t="s">
        <v>15528</v>
      </c>
      <c r="C651" t="s">
        <v>15586</v>
      </c>
      <c r="D651" s="1">
        <v>45640</v>
      </c>
      <c r="E651" s="3">
        <v>2680.26</v>
      </c>
      <c r="F651" s="5" t="s">
        <v>15536</v>
      </c>
    </row>
    <row r="652" spans="1:6" x14ac:dyDescent="0.3">
      <c r="A652" t="s">
        <v>16641</v>
      </c>
      <c r="B652" t="s">
        <v>15538</v>
      </c>
      <c r="C652" t="s">
        <v>16642</v>
      </c>
      <c r="D652" s="1">
        <v>45791</v>
      </c>
      <c r="E652" s="3">
        <v>4900.45</v>
      </c>
      <c r="F652" s="5" t="s">
        <v>15536</v>
      </c>
    </row>
    <row r="653" spans="1:6" x14ac:dyDescent="0.3">
      <c r="A653" t="s">
        <v>16643</v>
      </c>
      <c r="B653" t="s">
        <v>15528</v>
      </c>
      <c r="C653" t="s">
        <v>16124</v>
      </c>
      <c r="D653" s="1">
        <v>46047</v>
      </c>
      <c r="E653" s="3">
        <v>1307.6199999999999</v>
      </c>
      <c r="F653" s="5" t="s">
        <v>15526</v>
      </c>
    </row>
    <row r="654" spans="1:6" x14ac:dyDescent="0.3">
      <c r="A654" t="s">
        <v>16644</v>
      </c>
      <c r="B654" t="s">
        <v>15532</v>
      </c>
      <c r="C654" t="s">
        <v>16645</v>
      </c>
      <c r="D654" s="1">
        <v>45447</v>
      </c>
      <c r="E654" s="3">
        <v>1715.97</v>
      </c>
      <c r="F654" s="5" t="s">
        <v>15536</v>
      </c>
    </row>
    <row r="655" spans="1:6" x14ac:dyDescent="0.3">
      <c r="A655" t="s">
        <v>16646</v>
      </c>
      <c r="B655" t="s">
        <v>15538</v>
      </c>
      <c r="C655" t="s">
        <v>16647</v>
      </c>
      <c r="D655" s="1">
        <v>45616</v>
      </c>
      <c r="E655" s="3">
        <v>9709.83</v>
      </c>
      <c r="F655" s="5" t="s">
        <v>15536</v>
      </c>
    </row>
    <row r="656" spans="1:6" x14ac:dyDescent="0.3">
      <c r="A656" t="s">
        <v>16648</v>
      </c>
      <c r="B656" t="s">
        <v>15538</v>
      </c>
      <c r="C656" t="s">
        <v>16649</v>
      </c>
      <c r="D656" s="1">
        <v>45831</v>
      </c>
      <c r="E656" s="3">
        <v>6806.26</v>
      </c>
      <c r="F656" s="5" t="s">
        <v>15526</v>
      </c>
    </row>
    <row r="657" spans="1:6" x14ac:dyDescent="0.3">
      <c r="A657" t="s">
        <v>16650</v>
      </c>
      <c r="B657" t="s">
        <v>15524</v>
      </c>
      <c r="C657" t="s">
        <v>16081</v>
      </c>
      <c r="D657" s="1">
        <v>45482</v>
      </c>
      <c r="E657" s="3">
        <v>2950.92</v>
      </c>
      <c r="F657" s="5" t="s">
        <v>15536</v>
      </c>
    </row>
    <row r="658" spans="1:6" x14ac:dyDescent="0.3">
      <c r="A658" t="s">
        <v>16651</v>
      </c>
      <c r="B658" t="s">
        <v>15538</v>
      </c>
      <c r="C658" t="s">
        <v>16406</v>
      </c>
      <c r="D658" s="1">
        <v>45527</v>
      </c>
      <c r="E658" s="3">
        <v>9749.1</v>
      </c>
      <c r="F658" s="5" t="s">
        <v>15526</v>
      </c>
    </row>
    <row r="659" spans="1:6" x14ac:dyDescent="0.3">
      <c r="A659" t="s">
        <v>16652</v>
      </c>
      <c r="B659" t="s">
        <v>15538</v>
      </c>
      <c r="C659" t="s">
        <v>15608</v>
      </c>
      <c r="D659" s="1">
        <v>45336</v>
      </c>
      <c r="E659" s="3">
        <v>4501.0200000000004</v>
      </c>
      <c r="F659" s="5" t="s">
        <v>15536</v>
      </c>
    </row>
    <row r="660" spans="1:6" x14ac:dyDescent="0.3">
      <c r="A660" t="s">
        <v>16653</v>
      </c>
      <c r="B660" t="s">
        <v>15528</v>
      </c>
      <c r="C660" t="s">
        <v>16654</v>
      </c>
      <c r="D660" s="1">
        <v>45645</v>
      </c>
      <c r="E660" s="3">
        <v>2243.69</v>
      </c>
      <c r="F660" s="5" t="s">
        <v>15526</v>
      </c>
    </row>
    <row r="661" spans="1:6" x14ac:dyDescent="0.3">
      <c r="A661" t="s">
        <v>16655</v>
      </c>
      <c r="B661" t="s">
        <v>15524</v>
      </c>
      <c r="C661" t="s">
        <v>16656</v>
      </c>
      <c r="D661" s="1">
        <v>45982</v>
      </c>
      <c r="E661" s="3">
        <v>614.38</v>
      </c>
      <c r="F661" s="5" t="s">
        <v>15526</v>
      </c>
    </row>
    <row r="662" spans="1:6" x14ac:dyDescent="0.3">
      <c r="A662" t="s">
        <v>16657</v>
      </c>
      <c r="B662" t="s">
        <v>15538</v>
      </c>
      <c r="C662" t="s">
        <v>15715</v>
      </c>
      <c r="D662" s="1">
        <v>45457</v>
      </c>
      <c r="E662" s="3">
        <v>2423.9299999999998</v>
      </c>
      <c r="F662" s="5" t="s">
        <v>15530</v>
      </c>
    </row>
    <row r="663" spans="1:6" x14ac:dyDescent="0.3">
      <c r="A663" t="s">
        <v>16658</v>
      </c>
      <c r="B663" t="s">
        <v>15528</v>
      </c>
      <c r="C663" t="s">
        <v>16659</v>
      </c>
      <c r="D663" s="1">
        <v>45758</v>
      </c>
      <c r="E663" s="3">
        <v>2176.4</v>
      </c>
      <c r="F663" s="5" t="s">
        <v>15526</v>
      </c>
    </row>
    <row r="664" spans="1:6" x14ac:dyDescent="0.3">
      <c r="A664" t="s">
        <v>16660</v>
      </c>
      <c r="B664" t="s">
        <v>15538</v>
      </c>
      <c r="C664" t="s">
        <v>16258</v>
      </c>
      <c r="D664" s="1">
        <v>45391</v>
      </c>
      <c r="E664" s="3">
        <v>9923.1</v>
      </c>
      <c r="F664" s="5" t="s">
        <v>15530</v>
      </c>
    </row>
    <row r="665" spans="1:6" x14ac:dyDescent="0.3">
      <c r="A665" t="s">
        <v>16661</v>
      </c>
      <c r="B665" t="s">
        <v>15532</v>
      </c>
      <c r="C665" t="s">
        <v>16662</v>
      </c>
      <c r="D665" s="1">
        <v>45834</v>
      </c>
      <c r="E665" s="3">
        <v>1972.98</v>
      </c>
      <c r="F665" s="5" t="s">
        <v>15530</v>
      </c>
    </row>
    <row r="666" spans="1:6" x14ac:dyDescent="0.3">
      <c r="A666" t="s">
        <v>16663</v>
      </c>
      <c r="B666" t="s">
        <v>15528</v>
      </c>
      <c r="C666" t="s">
        <v>16544</v>
      </c>
      <c r="D666" s="1">
        <v>45666</v>
      </c>
      <c r="E666" s="3">
        <v>3628.14</v>
      </c>
      <c r="F666" s="5" t="s">
        <v>15530</v>
      </c>
    </row>
    <row r="667" spans="1:6" x14ac:dyDescent="0.3">
      <c r="A667" t="s">
        <v>16664</v>
      </c>
      <c r="B667" t="s">
        <v>15538</v>
      </c>
      <c r="C667" t="s">
        <v>16576</v>
      </c>
      <c r="D667" s="1">
        <v>45717</v>
      </c>
      <c r="E667" s="3">
        <v>9447.4500000000007</v>
      </c>
      <c r="F667" s="5" t="s">
        <v>15536</v>
      </c>
    </row>
    <row r="668" spans="1:6" x14ac:dyDescent="0.3">
      <c r="A668" t="s">
        <v>16665</v>
      </c>
      <c r="B668" t="s">
        <v>15524</v>
      </c>
      <c r="C668" t="s">
        <v>16666</v>
      </c>
      <c r="D668" s="1">
        <v>45832</v>
      </c>
      <c r="E668" s="3">
        <v>6075.81</v>
      </c>
      <c r="F668" s="5" t="s">
        <v>15526</v>
      </c>
    </row>
    <row r="669" spans="1:6" x14ac:dyDescent="0.3">
      <c r="A669" t="s">
        <v>16667</v>
      </c>
      <c r="B669" t="s">
        <v>15524</v>
      </c>
      <c r="C669" t="s">
        <v>16668</v>
      </c>
      <c r="D669" s="1">
        <v>46036</v>
      </c>
      <c r="E669" s="3">
        <v>703.28</v>
      </c>
      <c r="F669" s="5" t="s">
        <v>15530</v>
      </c>
    </row>
    <row r="670" spans="1:6" x14ac:dyDescent="0.3">
      <c r="A670" t="s">
        <v>16669</v>
      </c>
      <c r="B670" t="s">
        <v>15532</v>
      </c>
      <c r="C670" t="s">
        <v>16584</v>
      </c>
      <c r="D670" s="1">
        <v>46075</v>
      </c>
      <c r="E670" s="3">
        <v>5123.26</v>
      </c>
      <c r="F670" s="5" t="s">
        <v>15530</v>
      </c>
    </row>
    <row r="671" spans="1:6" x14ac:dyDescent="0.3">
      <c r="A671" t="s">
        <v>16670</v>
      </c>
      <c r="B671" t="s">
        <v>15524</v>
      </c>
      <c r="C671" t="s">
        <v>16666</v>
      </c>
      <c r="D671" s="1">
        <v>45832</v>
      </c>
      <c r="E671" s="3">
        <v>1312.42</v>
      </c>
      <c r="F671" s="5" t="s">
        <v>15536</v>
      </c>
    </row>
    <row r="672" spans="1:6" x14ac:dyDescent="0.3">
      <c r="A672" t="s">
        <v>16671</v>
      </c>
      <c r="B672" t="s">
        <v>15532</v>
      </c>
      <c r="C672" t="s">
        <v>16572</v>
      </c>
      <c r="D672" s="1">
        <v>45477</v>
      </c>
      <c r="E672" s="3">
        <v>5657.48</v>
      </c>
      <c r="F672" s="5" t="s">
        <v>15526</v>
      </c>
    </row>
    <row r="673" spans="1:6" x14ac:dyDescent="0.3">
      <c r="A673" t="s">
        <v>16672</v>
      </c>
      <c r="B673" t="s">
        <v>15538</v>
      </c>
      <c r="C673" t="s">
        <v>16673</v>
      </c>
      <c r="D673" s="1">
        <v>45584</v>
      </c>
      <c r="E673" s="3">
        <v>1435.54</v>
      </c>
      <c r="F673" s="5" t="s">
        <v>15530</v>
      </c>
    </row>
    <row r="674" spans="1:6" x14ac:dyDescent="0.3">
      <c r="A674" t="s">
        <v>16674</v>
      </c>
      <c r="B674" t="s">
        <v>15524</v>
      </c>
      <c r="C674" t="s">
        <v>16675</v>
      </c>
      <c r="D674" s="1">
        <v>45713</v>
      </c>
      <c r="E674" s="3">
        <v>2626.55</v>
      </c>
      <c r="F674" s="5" t="s">
        <v>15536</v>
      </c>
    </row>
    <row r="675" spans="1:6" x14ac:dyDescent="0.3">
      <c r="A675" t="s">
        <v>16676</v>
      </c>
      <c r="B675" t="s">
        <v>15532</v>
      </c>
      <c r="C675" t="s">
        <v>15821</v>
      </c>
      <c r="D675" s="1">
        <v>45639</v>
      </c>
      <c r="E675" s="3">
        <v>1961.93</v>
      </c>
      <c r="F675" s="5" t="s">
        <v>15526</v>
      </c>
    </row>
    <row r="676" spans="1:6" x14ac:dyDescent="0.3">
      <c r="A676" t="s">
        <v>16677</v>
      </c>
      <c r="B676" t="s">
        <v>15538</v>
      </c>
      <c r="C676" t="s">
        <v>16678</v>
      </c>
      <c r="D676" s="1">
        <v>45484</v>
      </c>
      <c r="E676" s="3">
        <v>2909.54</v>
      </c>
      <c r="F676" s="5" t="s">
        <v>15530</v>
      </c>
    </row>
    <row r="677" spans="1:6" x14ac:dyDescent="0.3">
      <c r="A677" t="s">
        <v>16679</v>
      </c>
      <c r="B677" t="s">
        <v>15528</v>
      </c>
      <c r="C677" t="s">
        <v>16680</v>
      </c>
      <c r="D677" s="1">
        <v>46021</v>
      </c>
      <c r="E677" s="3">
        <v>1078.03</v>
      </c>
      <c r="F677" s="5" t="s">
        <v>15530</v>
      </c>
    </row>
    <row r="678" spans="1:6" x14ac:dyDescent="0.3">
      <c r="A678" t="s">
        <v>16681</v>
      </c>
      <c r="B678" t="s">
        <v>15528</v>
      </c>
      <c r="C678" t="s">
        <v>16682</v>
      </c>
      <c r="D678" s="1">
        <v>45422</v>
      </c>
      <c r="E678" s="3">
        <v>6291.91</v>
      </c>
      <c r="F678" s="5" t="s">
        <v>15526</v>
      </c>
    </row>
    <row r="679" spans="1:6" x14ac:dyDescent="0.3">
      <c r="A679" t="s">
        <v>16683</v>
      </c>
      <c r="B679" t="s">
        <v>15524</v>
      </c>
      <c r="C679" t="s">
        <v>16523</v>
      </c>
      <c r="D679" s="1">
        <v>46140</v>
      </c>
      <c r="E679" s="3">
        <v>9263.3700000000008</v>
      </c>
      <c r="F679" s="5" t="s">
        <v>15530</v>
      </c>
    </row>
    <row r="680" spans="1:6" x14ac:dyDescent="0.3">
      <c r="A680" t="s">
        <v>16684</v>
      </c>
      <c r="B680" t="s">
        <v>15538</v>
      </c>
      <c r="C680" t="s">
        <v>16685</v>
      </c>
      <c r="D680" s="1">
        <v>45481</v>
      </c>
      <c r="E680" s="3">
        <v>2981.3</v>
      </c>
      <c r="F680" s="5" t="s">
        <v>15526</v>
      </c>
    </row>
    <row r="681" spans="1:6" x14ac:dyDescent="0.3">
      <c r="A681" t="s">
        <v>16686</v>
      </c>
      <c r="B681" t="s">
        <v>15538</v>
      </c>
      <c r="C681" t="s">
        <v>16687</v>
      </c>
      <c r="D681" s="1">
        <v>46139</v>
      </c>
      <c r="E681" s="3">
        <v>6303.8</v>
      </c>
      <c r="F681" s="5" t="s">
        <v>15536</v>
      </c>
    </row>
    <row r="682" spans="1:6" x14ac:dyDescent="0.3">
      <c r="A682" t="s">
        <v>16688</v>
      </c>
      <c r="B682" t="s">
        <v>15524</v>
      </c>
      <c r="C682" t="s">
        <v>15775</v>
      </c>
      <c r="D682" s="1">
        <v>45919</v>
      </c>
      <c r="E682" s="3">
        <v>6487.61</v>
      </c>
      <c r="F682" s="5" t="s">
        <v>15530</v>
      </c>
    </row>
    <row r="683" spans="1:6" x14ac:dyDescent="0.3">
      <c r="A683" t="s">
        <v>16689</v>
      </c>
      <c r="B683" t="s">
        <v>15528</v>
      </c>
      <c r="C683" t="s">
        <v>16162</v>
      </c>
      <c r="D683" s="1">
        <v>45522</v>
      </c>
      <c r="E683" s="3">
        <v>1204.76</v>
      </c>
      <c r="F683" s="5" t="s">
        <v>15536</v>
      </c>
    </row>
    <row r="684" spans="1:6" x14ac:dyDescent="0.3">
      <c r="A684" t="s">
        <v>16690</v>
      </c>
      <c r="B684" t="s">
        <v>15538</v>
      </c>
      <c r="C684" t="s">
        <v>16691</v>
      </c>
      <c r="D684" s="1">
        <v>45428</v>
      </c>
      <c r="E684" s="3">
        <v>3004.56</v>
      </c>
      <c r="F684" s="5" t="s">
        <v>15536</v>
      </c>
    </row>
    <row r="685" spans="1:6" x14ac:dyDescent="0.3">
      <c r="A685" t="s">
        <v>16692</v>
      </c>
      <c r="B685" t="s">
        <v>15524</v>
      </c>
      <c r="C685" t="s">
        <v>16542</v>
      </c>
      <c r="D685" s="1">
        <v>45965</v>
      </c>
      <c r="E685" s="3">
        <v>5206.13</v>
      </c>
      <c r="F685" s="5" t="s">
        <v>15530</v>
      </c>
    </row>
    <row r="686" spans="1:6" x14ac:dyDescent="0.3">
      <c r="A686" t="s">
        <v>16693</v>
      </c>
      <c r="B686" t="s">
        <v>15528</v>
      </c>
      <c r="C686" t="s">
        <v>16584</v>
      </c>
      <c r="D686" s="1">
        <v>46075</v>
      </c>
      <c r="E686" s="3">
        <v>9611.19</v>
      </c>
      <c r="F686" s="5" t="s">
        <v>15526</v>
      </c>
    </row>
    <row r="687" spans="1:6" x14ac:dyDescent="0.3">
      <c r="A687" t="s">
        <v>16694</v>
      </c>
      <c r="B687" t="s">
        <v>15532</v>
      </c>
      <c r="C687" t="s">
        <v>16314</v>
      </c>
      <c r="D687" s="1">
        <v>45783</v>
      </c>
      <c r="E687" s="3">
        <v>5076.99</v>
      </c>
      <c r="F687" s="5" t="s">
        <v>15530</v>
      </c>
    </row>
    <row r="688" spans="1:6" x14ac:dyDescent="0.3">
      <c r="A688" t="s">
        <v>16695</v>
      </c>
      <c r="B688" t="s">
        <v>15524</v>
      </c>
      <c r="C688" t="s">
        <v>16696</v>
      </c>
      <c r="D688" s="1">
        <v>45789</v>
      </c>
      <c r="E688" s="3">
        <v>1276.43</v>
      </c>
      <c r="F688" s="5" t="s">
        <v>15536</v>
      </c>
    </row>
    <row r="689" spans="1:6" x14ac:dyDescent="0.3">
      <c r="A689" t="s">
        <v>16697</v>
      </c>
      <c r="B689" t="s">
        <v>15524</v>
      </c>
      <c r="C689" t="s">
        <v>16698</v>
      </c>
      <c r="D689" s="1">
        <v>45463</v>
      </c>
      <c r="E689" s="3">
        <v>3721.46</v>
      </c>
      <c r="F689" s="5" t="s">
        <v>15530</v>
      </c>
    </row>
    <row r="690" spans="1:6" x14ac:dyDescent="0.3">
      <c r="A690" t="s">
        <v>16699</v>
      </c>
      <c r="B690" t="s">
        <v>15528</v>
      </c>
      <c r="C690" t="s">
        <v>16074</v>
      </c>
      <c r="D690" s="1">
        <v>45906</v>
      </c>
      <c r="E690" s="3">
        <v>9848.2199999999993</v>
      </c>
      <c r="F690" s="5" t="s">
        <v>15536</v>
      </c>
    </row>
    <row r="691" spans="1:6" x14ac:dyDescent="0.3">
      <c r="A691" t="s">
        <v>16700</v>
      </c>
      <c r="B691" t="s">
        <v>15538</v>
      </c>
      <c r="C691" t="s">
        <v>16423</v>
      </c>
      <c r="D691" s="1">
        <v>45602</v>
      </c>
      <c r="E691" s="3">
        <v>8529.0400000000009</v>
      </c>
      <c r="F691" s="5" t="s">
        <v>15530</v>
      </c>
    </row>
    <row r="692" spans="1:6" x14ac:dyDescent="0.3">
      <c r="A692" t="s">
        <v>16701</v>
      </c>
      <c r="B692" t="s">
        <v>15538</v>
      </c>
      <c r="C692" t="s">
        <v>15640</v>
      </c>
      <c r="D692" s="1">
        <v>45774</v>
      </c>
      <c r="E692" s="3">
        <v>7675.84</v>
      </c>
      <c r="F692" s="5" t="s">
        <v>15526</v>
      </c>
    </row>
    <row r="693" spans="1:6" x14ac:dyDescent="0.3">
      <c r="A693" t="s">
        <v>16702</v>
      </c>
      <c r="B693" t="s">
        <v>15532</v>
      </c>
      <c r="C693" t="s">
        <v>16484</v>
      </c>
      <c r="D693" s="1">
        <v>45959</v>
      </c>
      <c r="E693" s="3">
        <v>6272.52</v>
      </c>
      <c r="F693" s="5" t="s">
        <v>15536</v>
      </c>
    </row>
    <row r="694" spans="1:6" x14ac:dyDescent="0.3">
      <c r="A694" t="s">
        <v>16703</v>
      </c>
      <c r="B694" t="s">
        <v>15524</v>
      </c>
      <c r="C694" t="s">
        <v>15624</v>
      </c>
      <c r="D694" s="1">
        <v>45743</v>
      </c>
      <c r="E694" s="3">
        <v>3900.62</v>
      </c>
      <c r="F694" s="5" t="s">
        <v>15530</v>
      </c>
    </row>
    <row r="695" spans="1:6" x14ac:dyDescent="0.3">
      <c r="A695" t="s">
        <v>16704</v>
      </c>
      <c r="B695" t="s">
        <v>15524</v>
      </c>
      <c r="C695" t="s">
        <v>16234</v>
      </c>
      <c r="D695" s="1">
        <v>45656</v>
      </c>
      <c r="E695" s="3">
        <v>1519.12</v>
      </c>
      <c r="F695" s="5" t="s">
        <v>15530</v>
      </c>
    </row>
    <row r="696" spans="1:6" x14ac:dyDescent="0.3">
      <c r="A696" t="s">
        <v>16705</v>
      </c>
      <c r="B696" t="s">
        <v>15538</v>
      </c>
      <c r="C696" t="s">
        <v>15999</v>
      </c>
      <c r="D696" s="1">
        <v>45379</v>
      </c>
      <c r="E696" s="3">
        <v>991.24</v>
      </c>
      <c r="F696" s="5" t="s">
        <v>15530</v>
      </c>
    </row>
    <row r="697" spans="1:6" x14ac:dyDescent="0.3">
      <c r="A697" t="s">
        <v>16706</v>
      </c>
      <c r="B697" t="s">
        <v>15528</v>
      </c>
      <c r="C697" t="s">
        <v>16468</v>
      </c>
      <c r="D697" s="1">
        <v>45796</v>
      </c>
      <c r="E697" s="3">
        <v>5116.6499999999996</v>
      </c>
      <c r="F697" s="5" t="s">
        <v>15526</v>
      </c>
    </row>
    <row r="698" spans="1:6" x14ac:dyDescent="0.3">
      <c r="A698" t="s">
        <v>16707</v>
      </c>
      <c r="B698" t="s">
        <v>15524</v>
      </c>
      <c r="C698" t="s">
        <v>15551</v>
      </c>
      <c r="D698" s="1">
        <v>45728</v>
      </c>
      <c r="E698" s="3">
        <v>4116.33</v>
      </c>
      <c r="F698" s="5" t="s">
        <v>15536</v>
      </c>
    </row>
    <row r="699" spans="1:6" x14ac:dyDescent="0.3">
      <c r="A699" t="s">
        <v>16708</v>
      </c>
      <c r="B699" t="s">
        <v>15524</v>
      </c>
      <c r="C699" t="s">
        <v>16709</v>
      </c>
      <c r="D699" s="1">
        <v>45839</v>
      </c>
      <c r="E699" s="3">
        <v>578.33000000000004</v>
      </c>
      <c r="F699" s="5" t="s">
        <v>15526</v>
      </c>
    </row>
    <row r="700" spans="1:6" x14ac:dyDescent="0.3">
      <c r="A700" t="s">
        <v>16710</v>
      </c>
      <c r="B700" t="s">
        <v>15532</v>
      </c>
      <c r="C700" t="s">
        <v>16139</v>
      </c>
      <c r="D700" s="1">
        <v>45595</v>
      </c>
      <c r="E700" s="3">
        <v>9737.4699999999993</v>
      </c>
      <c r="F700" s="5" t="s">
        <v>15536</v>
      </c>
    </row>
    <row r="701" spans="1:6" x14ac:dyDescent="0.3">
      <c r="A701" t="s">
        <v>16711</v>
      </c>
      <c r="B701" t="s">
        <v>15528</v>
      </c>
      <c r="C701" t="s">
        <v>15850</v>
      </c>
      <c r="D701" s="1">
        <v>45740</v>
      </c>
      <c r="E701" s="3">
        <v>3959.54</v>
      </c>
      <c r="F701" s="5" t="s">
        <v>15536</v>
      </c>
    </row>
    <row r="702" spans="1:6" x14ac:dyDescent="0.3">
      <c r="A702" t="s">
        <v>16712</v>
      </c>
      <c r="B702" t="s">
        <v>15538</v>
      </c>
      <c r="C702" t="s">
        <v>16713</v>
      </c>
      <c r="D702" s="1">
        <v>45519</v>
      </c>
      <c r="E702" s="3">
        <v>1063.31</v>
      </c>
      <c r="F702" s="5" t="s">
        <v>15536</v>
      </c>
    </row>
    <row r="703" spans="1:6" x14ac:dyDescent="0.3">
      <c r="A703" t="s">
        <v>16714</v>
      </c>
      <c r="B703" t="s">
        <v>15532</v>
      </c>
      <c r="C703" t="s">
        <v>15640</v>
      </c>
      <c r="D703" s="1">
        <v>45774</v>
      </c>
      <c r="E703" s="3">
        <v>3742.13</v>
      </c>
      <c r="F703" s="5" t="s">
        <v>15536</v>
      </c>
    </row>
    <row r="704" spans="1:6" x14ac:dyDescent="0.3">
      <c r="A704" t="s">
        <v>16715</v>
      </c>
      <c r="B704" t="s">
        <v>15524</v>
      </c>
      <c r="C704" t="s">
        <v>16716</v>
      </c>
      <c r="D704" s="1">
        <v>45311</v>
      </c>
      <c r="E704" s="3">
        <v>2234.5100000000002</v>
      </c>
      <c r="F704" s="5" t="s">
        <v>15526</v>
      </c>
    </row>
    <row r="705" spans="1:6" x14ac:dyDescent="0.3">
      <c r="A705" t="s">
        <v>16717</v>
      </c>
      <c r="B705" t="s">
        <v>15532</v>
      </c>
      <c r="C705" t="s">
        <v>15640</v>
      </c>
      <c r="D705" s="1">
        <v>45774</v>
      </c>
      <c r="E705" s="3">
        <v>8623.32</v>
      </c>
      <c r="F705" s="5" t="s">
        <v>15536</v>
      </c>
    </row>
    <row r="706" spans="1:6" x14ac:dyDescent="0.3">
      <c r="A706" t="s">
        <v>16718</v>
      </c>
      <c r="B706" t="s">
        <v>15528</v>
      </c>
      <c r="C706" t="s">
        <v>15576</v>
      </c>
      <c r="D706" s="1">
        <v>45950</v>
      </c>
      <c r="E706" s="3">
        <v>2444.0700000000002</v>
      </c>
      <c r="F706" s="5" t="s">
        <v>15526</v>
      </c>
    </row>
    <row r="707" spans="1:6" x14ac:dyDescent="0.3">
      <c r="A707" t="s">
        <v>16719</v>
      </c>
      <c r="B707" t="s">
        <v>15528</v>
      </c>
      <c r="C707" t="s">
        <v>16171</v>
      </c>
      <c r="D707" s="1">
        <v>45946</v>
      </c>
      <c r="E707" s="3">
        <v>8188.72</v>
      </c>
      <c r="F707" s="5" t="s">
        <v>15536</v>
      </c>
    </row>
    <row r="708" spans="1:6" x14ac:dyDescent="0.3">
      <c r="A708" t="s">
        <v>16720</v>
      </c>
      <c r="B708" t="s">
        <v>15532</v>
      </c>
      <c r="C708" t="s">
        <v>16721</v>
      </c>
      <c r="D708" s="1">
        <v>46113</v>
      </c>
      <c r="E708" s="3">
        <v>9106.7999999999993</v>
      </c>
      <c r="F708" s="5" t="s">
        <v>15530</v>
      </c>
    </row>
    <row r="709" spans="1:6" x14ac:dyDescent="0.3">
      <c r="A709" t="s">
        <v>16722</v>
      </c>
      <c r="B709" t="s">
        <v>15524</v>
      </c>
      <c r="C709" t="s">
        <v>15702</v>
      </c>
      <c r="D709" s="1">
        <v>45689</v>
      </c>
      <c r="E709" s="3">
        <v>2346.0300000000002</v>
      </c>
      <c r="F709" s="5" t="s">
        <v>15536</v>
      </c>
    </row>
    <row r="710" spans="1:6" x14ac:dyDescent="0.3">
      <c r="A710" t="s">
        <v>16723</v>
      </c>
      <c r="B710" t="s">
        <v>15538</v>
      </c>
      <c r="C710" t="s">
        <v>16724</v>
      </c>
      <c r="D710" s="1">
        <v>45401</v>
      </c>
      <c r="E710" s="3">
        <v>1822.96</v>
      </c>
      <c r="F710" s="5" t="s">
        <v>15536</v>
      </c>
    </row>
    <row r="711" spans="1:6" x14ac:dyDescent="0.3">
      <c r="A711" t="s">
        <v>16725</v>
      </c>
      <c r="B711" t="s">
        <v>15538</v>
      </c>
      <c r="C711" t="s">
        <v>15638</v>
      </c>
      <c r="D711" s="1">
        <v>45488</v>
      </c>
      <c r="E711" s="3">
        <v>4129.7700000000004</v>
      </c>
      <c r="F711" s="5" t="s">
        <v>15526</v>
      </c>
    </row>
    <row r="712" spans="1:6" x14ac:dyDescent="0.3">
      <c r="A712" t="s">
        <v>16726</v>
      </c>
      <c r="B712" t="s">
        <v>15538</v>
      </c>
      <c r="C712" t="s">
        <v>16727</v>
      </c>
      <c r="D712" s="1">
        <v>45630</v>
      </c>
      <c r="E712" s="3">
        <v>8271.24</v>
      </c>
      <c r="F712" s="5" t="s">
        <v>15536</v>
      </c>
    </row>
    <row r="713" spans="1:6" x14ac:dyDescent="0.3">
      <c r="A713" t="s">
        <v>16728</v>
      </c>
      <c r="B713" t="s">
        <v>15538</v>
      </c>
      <c r="C713" t="s">
        <v>16639</v>
      </c>
      <c r="D713" s="1">
        <v>45902</v>
      </c>
      <c r="E713" s="3">
        <v>6671.29</v>
      </c>
      <c r="F713" s="5" t="s">
        <v>15536</v>
      </c>
    </row>
    <row r="714" spans="1:6" x14ac:dyDescent="0.3">
      <c r="A714" t="s">
        <v>16729</v>
      </c>
      <c r="B714" t="s">
        <v>15538</v>
      </c>
      <c r="C714" t="s">
        <v>16490</v>
      </c>
      <c r="D714" s="1">
        <v>46064</v>
      </c>
      <c r="E714" s="3">
        <v>7228.85</v>
      </c>
      <c r="F714" s="5" t="s">
        <v>15536</v>
      </c>
    </row>
    <row r="715" spans="1:6" x14ac:dyDescent="0.3">
      <c r="A715" t="s">
        <v>16730</v>
      </c>
      <c r="B715" t="s">
        <v>15538</v>
      </c>
      <c r="C715" t="s">
        <v>16166</v>
      </c>
      <c r="D715" s="1">
        <v>45681</v>
      </c>
      <c r="E715" s="3">
        <v>1613.56</v>
      </c>
      <c r="F715" s="5" t="s">
        <v>15526</v>
      </c>
    </row>
    <row r="716" spans="1:6" x14ac:dyDescent="0.3">
      <c r="A716" t="s">
        <v>16731</v>
      </c>
      <c r="B716" t="s">
        <v>15524</v>
      </c>
      <c r="C716" t="s">
        <v>15931</v>
      </c>
      <c r="D716" s="1">
        <v>45663</v>
      </c>
      <c r="E716" s="3">
        <v>466.87</v>
      </c>
      <c r="F716" s="5" t="s">
        <v>15526</v>
      </c>
    </row>
    <row r="717" spans="1:6" x14ac:dyDescent="0.3">
      <c r="A717" t="s">
        <v>16732</v>
      </c>
      <c r="B717" t="s">
        <v>15532</v>
      </c>
      <c r="C717" t="s">
        <v>16733</v>
      </c>
      <c r="D717" s="1">
        <v>45862</v>
      </c>
      <c r="E717" s="3">
        <v>7254.74</v>
      </c>
      <c r="F717" s="5" t="s">
        <v>15536</v>
      </c>
    </row>
    <row r="718" spans="1:6" x14ac:dyDescent="0.3">
      <c r="A718" t="s">
        <v>16734</v>
      </c>
      <c r="B718" t="s">
        <v>15532</v>
      </c>
      <c r="C718" t="s">
        <v>16632</v>
      </c>
      <c r="D718" s="1">
        <v>45455</v>
      </c>
      <c r="E718" s="3">
        <v>8651.33</v>
      </c>
      <c r="F718" s="5" t="s">
        <v>15536</v>
      </c>
    </row>
    <row r="719" spans="1:6" x14ac:dyDescent="0.3">
      <c r="A719" t="s">
        <v>16735</v>
      </c>
      <c r="B719" t="s">
        <v>15538</v>
      </c>
      <c r="C719" t="s">
        <v>16736</v>
      </c>
      <c r="D719" s="1">
        <v>45625</v>
      </c>
      <c r="E719" s="3">
        <v>2885.38</v>
      </c>
      <c r="F719" s="5" t="s">
        <v>15526</v>
      </c>
    </row>
    <row r="720" spans="1:6" x14ac:dyDescent="0.3">
      <c r="A720" t="s">
        <v>16737</v>
      </c>
      <c r="B720" t="s">
        <v>15532</v>
      </c>
      <c r="C720" t="s">
        <v>16738</v>
      </c>
      <c r="D720" s="1">
        <v>46128</v>
      </c>
      <c r="E720" s="3">
        <v>7578.86</v>
      </c>
      <c r="F720" s="5" t="s">
        <v>15530</v>
      </c>
    </row>
    <row r="721" spans="1:6" x14ac:dyDescent="0.3">
      <c r="A721" t="s">
        <v>16739</v>
      </c>
      <c r="B721" t="s">
        <v>15532</v>
      </c>
      <c r="C721" t="s">
        <v>16740</v>
      </c>
      <c r="D721" s="1">
        <v>45798</v>
      </c>
      <c r="E721" s="3">
        <v>3822.99</v>
      </c>
      <c r="F721" s="5" t="s">
        <v>15536</v>
      </c>
    </row>
    <row r="722" spans="1:6" x14ac:dyDescent="0.3">
      <c r="A722" t="s">
        <v>16741</v>
      </c>
      <c r="B722" t="s">
        <v>15528</v>
      </c>
      <c r="C722" t="s">
        <v>16742</v>
      </c>
      <c r="D722" s="1">
        <v>45908</v>
      </c>
      <c r="E722" s="3">
        <v>1013.2</v>
      </c>
      <c r="F722" s="5" t="s">
        <v>15526</v>
      </c>
    </row>
    <row r="723" spans="1:6" x14ac:dyDescent="0.3">
      <c r="A723" t="s">
        <v>16743</v>
      </c>
      <c r="B723" t="s">
        <v>15532</v>
      </c>
      <c r="C723" t="s">
        <v>15571</v>
      </c>
      <c r="D723" s="1">
        <v>45901</v>
      </c>
      <c r="E723" s="3">
        <v>9526.4599999999991</v>
      </c>
      <c r="F723" s="5" t="s">
        <v>15536</v>
      </c>
    </row>
    <row r="724" spans="1:6" x14ac:dyDescent="0.3">
      <c r="A724" t="s">
        <v>16744</v>
      </c>
      <c r="B724" t="s">
        <v>15538</v>
      </c>
      <c r="C724" t="s">
        <v>16745</v>
      </c>
      <c r="D724" s="1">
        <v>45686</v>
      </c>
      <c r="E724" s="3">
        <v>3449.44</v>
      </c>
      <c r="F724" s="5" t="s">
        <v>15526</v>
      </c>
    </row>
    <row r="725" spans="1:6" x14ac:dyDescent="0.3">
      <c r="A725" t="s">
        <v>16746</v>
      </c>
      <c r="B725" t="s">
        <v>15532</v>
      </c>
      <c r="C725" t="s">
        <v>16283</v>
      </c>
      <c r="D725" s="1">
        <v>45454</v>
      </c>
      <c r="E725" s="3">
        <v>8346.7999999999993</v>
      </c>
      <c r="F725" s="5" t="s">
        <v>15536</v>
      </c>
    </row>
    <row r="726" spans="1:6" x14ac:dyDescent="0.3">
      <c r="A726" t="s">
        <v>16747</v>
      </c>
      <c r="B726" t="s">
        <v>15528</v>
      </c>
      <c r="C726" t="s">
        <v>16632</v>
      </c>
      <c r="D726" s="1">
        <v>45455</v>
      </c>
      <c r="E726" s="3">
        <v>9882.8799999999992</v>
      </c>
      <c r="F726" s="5" t="s">
        <v>15526</v>
      </c>
    </row>
    <row r="727" spans="1:6" x14ac:dyDescent="0.3">
      <c r="A727" t="s">
        <v>16748</v>
      </c>
      <c r="B727" t="s">
        <v>15528</v>
      </c>
      <c r="C727" t="s">
        <v>16451</v>
      </c>
      <c r="D727" s="1">
        <v>45726</v>
      </c>
      <c r="E727" s="3">
        <v>4573.76</v>
      </c>
      <c r="F727" s="5" t="s">
        <v>15526</v>
      </c>
    </row>
    <row r="728" spans="1:6" x14ac:dyDescent="0.3">
      <c r="A728" t="s">
        <v>16749</v>
      </c>
      <c r="B728" t="s">
        <v>15538</v>
      </c>
      <c r="C728" t="s">
        <v>16698</v>
      </c>
      <c r="D728" s="1">
        <v>45463</v>
      </c>
      <c r="E728" s="3">
        <v>4152.5</v>
      </c>
      <c r="F728" s="5" t="s">
        <v>15530</v>
      </c>
    </row>
    <row r="729" spans="1:6" x14ac:dyDescent="0.3">
      <c r="A729" t="s">
        <v>16750</v>
      </c>
      <c r="B729" t="s">
        <v>15528</v>
      </c>
      <c r="C729" t="s">
        <v>16751</v>
      </c>
      <c r="D729" s="1">
        <v>45691</v>
      </c>
      <c r="E729" s="3">
        <v>831.37</v>
      </c>
      <c r="F729" s="5" t="s">
        <v>15526</v>
      </c>
    </row>
    <row r="730" spans="1:6" x14ac:dyDescent="0.3">
      <c r="A730" t="s">
        <v>16752</v>
      </c>
      <c r="B730" t="s">
        <v>15528</v>
      </c>
      <c r="C730" t="s">
        <v>15678</v>
      </c>
      <c r="D730" s="1">
        <v>45894</v>
      </c>
      <c r="E730" s="3">
        <v>217.49</v>
      </c>
      <c r="F730" s="5" t="s">
        <v>15526</v>
      </c>
    </row>
    <row r="731" spans="1:6" x14ac:dyDescent="0.3">
      <c r="A731" t="s">
        <v>16753</v>
      </c>
      <c r="B731" t="s">
        <v>15532</v>
      </c>
      <c r="C731" t="s">
        <v>16562</v>
      </c>
      <c r="D731" s="1">
        <v>45462</v>
      </c>
      <c r="E731" s="3">
        <v>7585.67</v>
      </c>
      <c r="F731" s="5" t="s">
        <v>15526</v>
      </c>
    </row>
    <row r="732" spans="1:6" x14ac:dyDescent="0.3">
      <c r="A732" t="s">
        <v>16754</v>
      </c>
      <c r="B732" t="s">
        <v>15538</v>
      </c>
      <c r="C732" t="s">
        <v>15854</v>
      </c>
      <c r="D732" s="1">
        <v>46000</v>
      </c>
      <c r="E732" s="3">
        <v>528.03</v>
      </c>
      <c r="F732" s="5" t="s">
        <v>15530</v>
      </c>
    </row>
    <row r="733" spans="1:6" x14ac:dyDescent="0.3">
      <c r="A733" t="s">
        <v>16755</v>
      </c>
      <c r="B733" t="s">
        <v>15528</v>
      </c>
      <c r="C733" t="s">
        <v>16169</v>
      </c>
      <c r="D733" s="1">
        <v>45558</v>
      </c>
      <c r="E733" s="3">
        <v>9703.89</v>
      </c>
      <c r="F733" s="5" t="s">
        <v>15536</v>
      </c>
    </row>
    <row r="734" spans="1:6" x14ac:dyDescent="0.3">
      <c r="A734" t="s">
        <v>16756</v>
      </c>
      <c r="B734" t="s">
        <v>15532</v>
      </c>
      <c r="C734" t="s">
        <v>16620</v>
      </c>
      <c r="D734" s="1">
        <v>45587</v>
      </c>
      <c r="E734" s="3">
        <v>6082.46</v>
      </c>
      <c r="F734" s="5" t="s">
        <v>15530</v>
      </c>
    </row>
    <row r="735" spans="1:6" x14ac:dyDescent="0.3">
      <c r="A735" t="s">
        <v>16757</v>
      </c>
      <c r="B735" t="s">
        <v>15524</v>
      </c>
      <c r="C735" t="s">
        <v>16758</v>
      </c>
      <c r="D735" s="1">
        <v>45676</v>
      </c>
      <c r="E735" s="3">
        <v>2790.96</v>
      </c>
      <c r="F735" s="5" t="s">
        <v>15526</v>
      </c>
    </row>
    <row r="736" spans="1:6" x14ac:dyDescent="0.3">
      <c r="A736" t="s">
        <v>16759</v>
      </c>
      <c r="B736" t="s">
        <v>15524</v>
      </c>
      <c r="C736" t="s">
        <v>16242</v>
      </c>
      <c r="D736" s="1">
        <v>45924</v>
      </c>
      <c r="E736" s="3">
        <v>8435.43</v>
      </c>
      <c r="F736" s="5" t="s">
        <v>15530</v>
      </c>
    </row>
    <row r="737" spans="1:6" x14ac:dyDescent="0.3">
      <c r="A737" t="s">
        <v>16760</v>
      </c>
      <c r="B737" t="s">
        <v>15528</v>
      </c>
      <c r="C737" t="s">
        <v>15808</v>
      </c>
      <c r="D737" s="1">
        <v>45332</v>
      </c>
      <c r="E737" s="3">
        <v>6976.58</v>
      </c>
      <c r="F737" s="5" t="s">
        <v>15536</v>
      </c>
    </row>
    <row r="738" spans="1:6" x14ac:dyDescent="0.3">
      <c r="A738" t="s">
        <v>16761</v>
      </c>
      <c r="B738" t="s">
        <v>15532</v>
      </c>
      <c r="C738" t="s">
        <v>16337</v>
      </c>
      <c r="D738" s="1">
        <v>46060</v>
      </c>
      <c r="E738" s="3">
        <v>8055.67</v>
      </c>
      <c r="F738" s="5" t="s">
        <v>15530</v>
      </c>
    </row>
    <row r="739" spans="1:6" x14ac:dyDescent="0.3">
      <c r="A739" t="s">
        <v>16762</v>
      </c>
      <c r="B739" t="s">
        <v>15528</v>
      </c>
      <c r="C739" t="s">
        <v>16713</v>
      </c>
      <c r="D739" s="1">
        <v>45519</v>
      </c>
      <c r="E739" s="3">
        <v>784.04</v>
      </c>
      <c r="F739" s="5" t="s">
        <v>15526</v>
      </c>
    </row>
    <row r="740" spans="1:6" x14ac:dyDescent="0.3">
      <c r="A740" t="s">
        <v>16763</v>
      </c>
      <c r="B740" t="s">
        <v>15524</v>
      </c>
      <c r="C740" t="s">
        <v>16492</v>
      </c>
      <c r="D740" s="1">
        <v>45417</v>
      </c>
      <c r="E740" s="3">
        <v>3544.98</v>
      </c>
      <c r="F740" s="5" t="s">
        <v>15526</v>
      </c>
    </row>
    <row r="741" spans="1:6" x14ac:dyDescent="0.3">
      <c r="A741" t="s">
        <v>16764</v>
      </c>
      <c r="B741" t="s">
        <v>15538</v>
      </c>
      <c r="C741" t="s">
        <v>16765</v>
      </c>
      <c r="D741" s="1">
        <v>45871</v>
      </c>
      <c r="E741" s="3">
        <v>6069.52</v>
      </c>
      <c r="F741" s="5" t="s">
        <v>15536</v>
      </c>
    </row>
    <row r="742" spans="1:6" x14ac:dyDescent="0.3">
      <c r="A742" t="s">
        <v>16766</v>
      </c>
      <c r="B742" t="s">
        <v>15524</v>
      </c>
      <c r="C742" t="s">
        <v>16767</v>
      </c>
      <c r="D742" s="1">
        <v>45390</v>
      </c>
      <c r="E742" s="3">
        <v>7745.17</v>
      </c>
      <c r="F742" s="5" t="s">
        <v>15530</v>
      </c>
    </row>
    <row r="743" spans="1:6" x14ac:dyDescent="0.3">
      <c r="A743" t="s">
        <v>16768</v>
      </c>
      <c r="B743" t="s">
        <v>15532</v>
      </c>
      <c r="C743" t="s">
        <v>16444</v>
      </c>
      <c r="D743" s="1">
        <v>45578</v>
      </c>
      <c r="E743" s="3">
        <v>8136.56</v>
      </c>
      <c r="F743" s="5" t="s">
        <v>15526</v>
      </c>
    </row>
    <row r="744" spans="1:6" x14ac:dyDescent="0.3">
      <c r="A744" t="s">
        <v>16769</v>
      </c>
      <c r="B744" t="s">
        <v>15524</v>
      </c>
      <c r="C744" t="s">
        <v>16770</v>
      </c>
      <c r="D744" s="1">
        <v>45387</v>
      </c>
      <c r="E744" s="3">
        <v>3538.19</v>
      </c>
      <c r="F744" s="5" t="s">
        <v>15530</v>
      </c>
    </row>
    <row r="745" spans="1:6" x14ac:dyDescent="0.3">
      <c r="A745" t="s">
        <v>16771</v>
      </c>
      <c r="B745" t="s">
        <v>15532</v>
      </c>
      <c r="C745" t="s">
        <v>16772</v>
      </c>
      <c r="D745" s="1">
        <v>45510</v>
      </c>
      <c r="E745" s="3">
        <v>8422.1200000000008</v>
      </c>
      <c r="F745" s="5" t="s">
        <v>15526</v>
      </c>
    </row>
    <row r="746" spans="1:6" x14ac:dyDescent="0.3">
      <c r="A746" t="s">
        <v>16773</v>
      </c>
      <c r="B746" t="s">
        <v>15524</v>
      </c>
      <c r="C746" t="s">
        <v>16268</v>
      </c>
      <c r="D746" s="1">
        <v>46012</v>
      </c>
      <c r="E746" s="3">
        <v>5294.32</v>
      </c>
      <c r="F746" s="5" t="s">
        <v>15530</v>
      </c>
    </row>
    <row r="747" spans="1:6" x14ac:dyDescent="0.3">
      <c r="A747" t="s">
        <v>16774</v>
      </c>
      <c r="B747" t="s">
        <v>15524</v>
      </c>
      <c r="C747" t="s">
        <v>16775</v>
      </c>
      <c r="D747" s="1">
        <v>45835</v>
      </c>
      <c r="E747" s="3">
        <v>8065.51</v>
      </c>
      <c r="F747" s="5" t="s">
        <v>15536</v>
      </c>
    </row>
    <row r="748" spans="1:6" x14ac:dyDescent="0.3">
      <c r="A748" t="s">
        <v>16776</v>
      </c>
      <c r="B748" t="s">
        <v>15532</v>
      </c>
      <c r="C748" t="s">
        <v>16649</v>
      </c>
      <c r="D748" s="1">
        <v>45831</v>
      </c>
      <c r="E748" s="3">
        <v>7210.91</v>
      </c>
      <c r="F748" s="5" t="s">
        <v>15526</v>
      </c>
    </row>
    <row r="749" spans="1:6" x14ac:dyDescent="0.3">
      <c r="A749" t="s">
        <v>16777</v>
      </c>
      <c r="B749" t="s">
        <v>15532</v>
      </c>
      <c r="C749" t="s">
        <v>15539</v>
      </c>
      <c r="D749" s="1">
        <v>45806</v>
      </c>
      <c r="E749" s="3">
        <v>6484.44</v>
      </c>
      <c r="F749" s="5" t="s">
        <v>15536</v>
      </c>
    </row>
    <row r="750" spans="1:6" x14ac:dyDescent="0.3">
      <c r="A750" t="s">
        <v>16778</v>
      </c>
      <c r="B750" t="s">
        <v>15528</v>
      </c>
      <c r="C750" t="s">
        <v>15630</v>
      </c>
      <c r="D750" s="1">
        <v>45559</v>
      </c>
      <c r="E750" s="3">
        <v>3274.8</v>
      </c>
      <c r="F750" s="5" t="s">
        <v>15530</v>
      </c>
    </row>
    <row r="751" spans="1:6" x14ac:dyDescent="0.3">
      <c r="A751" t="s">
        <v>16779</v>
      </c>
      <c r="B751" t="s">
        <v>15528</v>
      </c>
      <c r="C751" t="s">
        <v>15729</v>
      </c>
      <c r="D751" s="1">
        <v>45674</v>
      </c>
      <c r="E751" s="3">
        <v>7678.73</v>
      </c>
      <c r="F751" s="5" t="s">
        <v>15526</v>
      </c>
    </row>
    <row r="752" spans="1:6" x14ac:dyDescent="0.3">
      <c r="A752" t="s">
        <v>16780</v>
      </c>
      <c r="B752" t="s">
        <v>15528</v>
      </c>
      <c r="C752" t="s">
        <v>16169</v>
      </c>
      <c r="D752" s="1">
        <v>45558</v>
      </c>
      <c r="E752" s="3">
        <v>1416.56</v>
      </c>
      <c r="F752" s="5" t="s">
        <v>15530</v>
      </c>
    </row>
    <row r="753" spans="1:6" x14ac:dyDescent="0.3">
      <c r="A753" t="s">
        <v>16781</v>
      </c>
      <c r="B753" t="s">
        <v>15532</v>
      </c>
      <c r="C753" t="s">
        <v>15715</v>
      </c>
      <c r="D753" s="1">
        <v>45457</v>
      </c>
      <c r="E753" s="3">
        <v>6357.27</v>
      </c>
      <c r="F753" s="5" t="s">
        <v>15530</v>
      </c>
    </row>
    <row r="754" spans="1:6" x14ac:dyDescent="0.3">
      <c r="A754" t="s">
        <v>16782</v>
      </c>
      <c r="B754" t="s">
        <v>15524</v>
      </c>
      <c r="C754" t="s">
        <v>16063</v>
      </c>
      <c r="D754" s="1">
        <v>46040</v>
      </c>
      <c r="E754" s="3">
        <v>7709.69</v>
      </c>
      <c r="F754" s="5" t="s">
        <v>15526</v>
      </c>
    </row>
    <row r="755" spans="1:6" x14ac:dyDescent="0.3">
      <c r="A755" t="s">
        <v>16783</v>
      </c>
      <c r="B755" t="s">
        <v>15538</v>
      </c>
      <c r="C755" t="s">
        <v>16784</v>
      </c>
      <c r="D755" s="1">
        <v>45685</v>
      </c>
      <c r="E755" s="3">
        <v>5348.95</v>
      </c>
      <c r="F755" s="5" t="s">
        <v>15526</v>
      </c>
    </row>
    <row r="756" spans="1:6" x14ac:dyDescent="0.3">
      <c r="A756" t="s">
        <v>16785</v>
      </c>
      <c r="B756" t="s">
        <v>15532</v>
      </c>
      <c r="C756" t="s">
        <v>16600</v>
      </c>
      <c r="D756" s="1">
        <v>45705</v>
      </c>
      <c r="E756" s="3">
        <v>5199.8</v>
      </c>
      <c r="F756" s="5" t="s">
        <v>15530</v>
      </c>
    </row>
    <row r="757" spans="1:6" x14ac:dyDescent="0.3">
      <c r="A757" t="s">
        <v>16786</v>
      </c>
      <c r="B757" t="s">
        <v>15528</v>
      </c>
      <c r="C757" t="s">
        <v>16497</v>
      </c>
      <c r="D757" s="1">
        <v>45980</v>
      </c>
      <c r="E757" s="3">
        <v>5327.2</v>
      </c>
      <c r="F757" s="5" t="s">
        <v>15536</v>
      </c>
    </row>
    <row r="758" spans="1:6" x14ac:dyDescent="0.3">
      <c r="A758" t="s">
        <v>16787</v>
      </c>
      <c r="B758" t="s">
        <v>15528</v>
      </c>
      <c r="C758" t="s">
        <v>16361</v>
      </c>
      <c r="D758" s="1">
        <v>45827</v>
      </c>
      <c r="E758" s="3">
        <v>8632.31</v>
      </c>
      <c r="F758" s="5" t="s">
        <v>15526</v>
      </c>
    </row>
    <row r="759" spans="1:6" x14ac:dyDescent="0.3">
      <c r="A759" t="s">
        <v>16788</v>
      </c>
      <c r="B759" t="s">
        <v>15528</v>
      </c>
      <c r="C759" t="s">
        <v>16572</v>
      </c>
      <c r="D759" s="1">
        <v>45477</v>
      </c>
      <c r="E759" s="3">
        <v>7653.32</v>
      </c>
      <c r="F759" s="5" t="s">
        <v>15536</v>
      </c>
    </row>
    <row r="760" spans="1:6" x14ac:dyDescent="0.3">
      <c r="A760" t="s">
        <v>16789</v>
      </c>
      <c r="B760" t="s">
        <v>15524</v>
      </c>
      <c r="C760" t="s">
        <v>16521</v>
      </c>
      <c r="D760" s="1">
        <v>46069</v>
      </c>
      <c r="E760" s="3">
        <v>5164.67</v>
      </c>
      <c r="F760" s="5" t="s">
        <v>15526</v>
      </c>
    </row>
    <row r="761" spans="1:6" x14ac:dyDescent="0.3">
      <c r="A761" t="s">
        <v>16790</v>
      </c>
      <c r="B761" t="s">
        <v>15524</v>
      </c>
      <c r="C761" t="s">
        <v>15717</v>
      </c>
      <c r="D761" s="1">
        <v>45848</v>
      </c>
      <c r="E761" s="3">
        <v>8599.4699999999993</v>
      </c>
      <c r="F761" s="5" t="s">
        <v>15526</v>
      </c>
    </row>
    <row r="762" spans="1:6" x14ac:dyDescent="0.3">
      <c r="A762" t="s">
        <v>16791</v>
      </c>
      <c r="B762" t="s">
        <v>15532</v>
      </c>
      <c r="C762" t="s">
        <v>15729</v>
      </c>
      <c r="D762" s="1">
        <v>45674</v>
      </c>
      <c r="E762" s="3">
        <v>1172.25</v>
      </c>
      <c r="F762" s="5" t="s">
        <v>15530</v>
      </c>
    </row>
    <row r="763" spans="1:6" x14ac:dyDescent="0.3">
      <c r="A763" t="s">
        <v>16792</v>
      </c>
      <c r="B763" t="s">
        <v>15538</v>
      </c>
      <c r="C763" t="s">
        <v>16622</v>
      </c>
      <c r="D763" s="1">
        <v>45987</v>
      </c>
      <c r="E763" s="3">
        <v>9065.4699999999993</v>
      </c>
      <c r="F763" s="5" t="s">
        <v>15536</v>
      </c>
    </row>
    <row r="764" spans="1:6" x14ac:dyDescent="0.3">
      <c r="A764" t="s">
        <v>16793</v>
      </c>
      <c r="B764" t="s">
        <v>15532</v>
      </c>
      <c r="C764" t="s">
        <v>16794</v>
      </c>
      <c r="D764" s="1">
        <v>45714</v>
      </c>
      <c r="E764" s="3">
        <v>4875.13</v>
      </c>
      <c r="F764" s="5" t="s">
        <v>15530</v>
      </c>
    </row>
    <row r="765" spans="1:6" x14ac:dyDescent="0.3">
      <c r="A765" t="s">
        <v>16795</v>
      </c>
      <c r="B765" t="s">
        <v>15538</v>
      </c>
      <c r="C765" t="s">
        <v>16796</v>
      </c>
      <c r="D765" s="1">
        <v>45767</v>
      </c>
      <c r="E765" s="3">
        <v>3428.42</v>
      </c>
      <c r="F765" s="5" t="s">
        <v>15536</v>
      </c>
    </row>
    <row r="766" spans="1:6" x14ac:dyDescent="0.3">
      <c r="A766" t="s">
        <v>16797</v>
      </c>
      <c r="B766" t="s">
        <v>15528</v>
      </c>
      <c r="C766" t="s">
        <v>16798</v>
      </c>
      <c r="D766" s="1">
        <v>45400</v>
      </c>
      <c r="E766" s="3">
        <v>300.7</v>
      </c>
      <c r="F766" s="5" t="s">
        <v>15536</v>
      </c>
    </row>
    <row r="767" spans="1:6" x14ac:dyDescent="0.3">
      <c r="A767" t="s">
        <v>16799</v>
      </c>
      <c r="B767" t="s">
        <v>15538</v>
      </c>
      <c r="C767" t="s">
        <v>16800</v>
      </c>
      <c r="D767" s="1">
        <v>46037</v>
      </c>
      <c r="E767" s="3">
        <v>7988.27</v>
      </c>
      <c r="F767" s="5" t="s">
        <v>15526</v>
      </c>
    </row>
    <row r="768" spans="1:6" x14ac:dyDescent="0.3">
      <c r="A768" t="s">
        <v>16801</v>
      </c>
      <c r="B768" t="s">
        <v>15528</v>
      </c>
      <c r="C768" t="s">
        <v>16802</v>
      </c>
      <c r="D768" s="1">
        <v>45487</v>
      </c>
      <c r="E768" s="3">
        <v>3249.86</v>
      </c>
      <c r="F768" s="5" t="s">
        <v>15530</v>
      </c>
    </row>
    <row r="769" spans="1:6" x14ac:dyDescent="0.3">
      <c r="A769" t="s">
        <v>16803</v>
      </c>
      <c r="B769" t="s">
        <v>15528</v>
      </c>
      <c r="C769" t="s">
        <v>16804</v>
      </c>
      <c r="D769" s="1">
        <v>45651</v>
      </c>
      <c r="E769" s="3">
        <v>4578.72</v>
      </c>
      <c r="F769" s="5" t="s">
        <v>15526</v>
      </c>
    </row>
    <row r="770" spans="1:6" x14ac:dyDescent="0.3">
      <c r="A770" t="s">
        <v>16805</v>
      </c>
      <c r="B770" t="s">
        <v>15538</v>
      </c>
      <c r="C770" t="s">
        <v>16806</v>
      </c>
      <c r="D770" s="1">
        <v>46126</v>
      </c>
      <c r="E770" s="3">
        <v>1893.21</v>
      </c>
      <c r="F770" s="5" t="s">
        <v>15530</v>
      </c>
    </row>
    <row r="771" spans="1:6" x14ac:dyDescent="0.3">
      <c r="A771" t="s">
        <v>16807</v>
      </c>
      <c r="B771" t="s">
        <v>15538</v>
      </c>
      <c r="C771" t="s">
        <v>16316</v>
      </c>
      <c r="D771" s="1">
        <v>45677</v>
      </c>
      <c r="E771" s="3">
        <v>855.43</v>
      </c>
      <c r="F771" s="5" t="s">
        <v>15530</v>
      </c>
    </row>
    <row r="772" spans="1:6" x14ac:dyDescent="0.3">
      <c r="A772" t="s">
        <v>16808</v>
      </c>
      <c r="B772" t="s">
        <v>15524</v>
      </c>
      <c r="C772" t="s">
        <v>15756</v>
      </c>
      <c r="D772" s="1">
        <v>45358</v>
      </c>
      <c r="E772" s="3">
        <v>2956.26</v>
      </c>
      <c r="F772" s="5" t="s">
        <v>15526</v>
      </c>
    </row>
    <row r="773" spans="1:6" x14ac:dyDescent="0.3">
      <c r="A773" t="s">
        <v>16809</v>
      </c>
      <c r="B773" t="s">
        <v>15532</v>
      </c>
      <c r="C773" t="s">
        <v>16810</v>
      </c>
      <c r="D773" s="1">
        <v>46101</v>
      </c>
      <c r="E773" s="3">
        <v>9654.86</v>
      </c>
      <c r="F773" s="5" t="s">
        <v>15530</v>
      </c>
    </row>
    <row r="774" spans="1:6" x14ac:dyDescent="0.3">
      <c r="A774" t="s">
        <v>16811</v>
      </c>
      <c r="B774" t="s">
        <v>15528</v>
      </c>
      <c r="C774" t="s">
        <v>15682</v>
      </c>
      <c r="D774" s="1">
        <v>45453</v>
      </c>
      <c r="E774" s="3">
        <v>7129.44</v>
      </c>
      <c r="F774" s="5" t="s">
        <v>15530</v>
      </c>
    </row>
    <row r="775" spans="1:6" x14ac:dyDescent="0.3">
      <c r="A775" t="s">
        <v>16812</v>
      </c>
      <c r="B775" t="s">
        <v>15532</v>
      </c>
      <c r="C775" t="s">
        <v>15873</v>
      </c>
      <c r="D775" s="1">
        <v>45364</v>
      </c>
      <c r="E775" s="3">
        <v>6611.96</v>
      </c>
      <c r="F775" s="5" t="s">
        <v>15536</v>
      </c>
    </row>
    <row r="776" spans="1:6" x14ac:dyDescent="0.3">
      <c r="A776" t="s">
        <v>16813</v>
      </c>
      <c r="B776" t="s">
        <v>15528</v>
      </c>
      <c r="C776" t="s">
        <v>16468</v>
      </c>
      <c r="D776" s="1">
        <v>45796</v>
      </c>
      <c r="E776" s="3">
        <v>3348.26</v>
      </c>
      <c r="F776" s="5" t="s">
        <v>15536</v>
      </c>
    </row>
    <row r="777" spans="1:6" x14ac:dyDescent="0.3">
      <c r="A777" t="s">
        <v>16814</v>
      </c>
      <c r="B777" t="s">
        <v>15528</v>
      </c>
      <c r="C777" t="s">
        <v>15914</v>
      </c>
      <c r="D777" s="1">
        <v>45873</v>
      </c>
      <c r="E777" s="3">
        <v>7828.45</v>
      </c>
      <c r="F777" s="5" t="s">
        <v>15536</v>
      </c>
    </row>
    <row r="778" spans="1:6" x14ac:dyDescent="0.3">
      <c r="A778" t="s">
        <v>16815</v>
      </c>
      <c r="B778" t="s">
        <v>15538</v>
      </c>
      <c r="C778" t="s">
        <v>16816</v>
      </c>
      <c r="D778" s="1">
        <v>46018</v>
      </c>
      <c r="E778" s="3">
        <v>7327.05</v>
      </c>
      <c r="F778" s="5" t="s">
        <v>15530</v>
      </c>
    </row>
    <row r="779" spans="1:6" x14ac:dyDescent="0.3">
      <c r="A779" t="s">
        <v>16817</v>
      </c>
      <c r="B779" t="s">
        <v>15532</v>
      </c>
      <c r="C779" t="s">
        <v>15808</v>
      </c>
      <c r="D779" s="1">
        <v>45332</v>
      </c>
      <c r="E779" s="3">
        <v>801.37</v>
      </c>
      <c r="F779" s="5" t="s">
        <v>15536</v>
      </c>
    </row>
    <row r="780" spans="1:6" x14ac:dyDescent="0.3">
      <c r="A780" t="s">
        <v>16818</v>
      </c>
      <c r="B780" t="s">
        <v>15528</v>
      </c>
      <c r="C780" t="s">
        <v>15980</v>
      </c>
      <c r="D780" s="1">
        <v>45371</v>
      </c>
      <c r="E780" s="3">
        <v>8341.5</v>
      </c>
      <c r="F780" s="5" t="s">
        <v>15536</v>
      </c>
    </row>
    <row r="781" spans="1:6" x14ac:dyDescent="0.3">
      <c r="A781" t="s">
        <v>16819</v>
      </c>
      <c r="B781" t="s">
        <v>15538</v>
      </c>
      <c r="C781" t="s">
        <v>16554</v>
      </c>
      <c r="D781" s="1">
        <v>46015</v>
      </c>
      <c r="E781" s="3">
        <v>4896.93</v>
      </c>
      <c r="F781" s="5" t="s">
        <v>15530</v>
      </c>
    </row>
    <row r="782" spans="1:6" x14ac:dyDescent="0.3">
      <c r="A782" t="s">
        <v>16820</v>
      </c>
      <c r="B782" t="s">
        <v>15528</v>
      </c>
      <c r="C782" t="s">
        <v>16821</v>
      </c>
      <c r="D782" s="1">
        <v>45395</v>
      </c>
      <c r="E782" s="3">
        <v>5337.37</v>
      </c>
      <c r="F782" s="5" t="s">
        <v>15526</v>
      </c>
    </row>
    <row r="783" spans="1:6" x14ac:dyDescent="0.3">
      <c r="A783" t="s">
        <v>16822</v>
      </c>
      <c r="B783" t="s">
        <v>15528</v>
      </c>
      <c r="C783" t="s">
        <v>16153</v>
      </c>
      <c r="D783" s="1">
        <v>45897</v>
      </c>
      <c r="E783" s="3">
        <v>665.03</v>
      </c>
      <c r="F783" s="5" t="s">
        <v>15526</v>
      </c>
    </row>
    <row r="784" spans="1:6" x14ac:dyDescent="0.3">
      <c r="A784" t="s">
        <v>16823</v>
      </c>
      <c r="B784" t="s">
        <v>15528</v>
      </c>
      <c r="C784" t="s">
        <v>15606</v>
      </c>
      <c r="D784" s="1">
        <v>46110</v>
      </c>
      <c r="E784" s="3">
        <v>7010.57</v>
      </c>
      <c r="F784" s="5" t="s">
        <v>15526</v>
      </c>
    </row>
    <row r="785" spans="1:6" x14ac:dyDescent="0.3">
      <c r="A785" t="s">
        <v>16824</v>
      </c>
      <c r="B785" t="s">
        <v>15538</v>
      </c>
      <c r="C785" t="s">
        <v>15865</v>
      </c>
      <c r="D785" s="1">
        <v>45944</v>
      </c>
      <c r="E785" s="3">
        <v>1145.22</v>
      </c>
      <c r="F785" s="5" t="s">
        <v>15526</v>
      </c>
    </row>
    <row r="786" spans="1:6" x14ac:dyDescent="0.3">
      <c r="A786" t="s">
        <v>16825</v>
      </c>
      <c r="B786" t="s">
        <v>15538</v>
      </c>
      <c r="C786" t="s">
        <v>15879</v>
      </c>
      <c r="D786" s="1">
        <v>45750</v>
      </c>
      <c r="E786" s="3">
        <v>3515.86</v>
      </c>
      <c r="F786" s="5" t="s">
        <v>15536</v>
      </c>
    </row>
    <row r="787" spans="1:6" x14ac:dyDescent="0.3">
      <c r="A787" t="s">
        <v>16826</v>
      </c>
      <c r="B787" t="s">
        <v>15528</v>
      </c>
      <c r="C787" t="s">
        <v>16827</v>
      </c>
      <c r="D787" s="1">
        <v>45608</v>
      </c>
      <c r="E787" s="3">
        <v>4196.42</v>
      </c>
      <c r="F787" s="5" t="s">
        <v>15536</v>
      </c>
    </row>
    <row r="788" spans="1:6" x14ac:dyDescent="0.3">
      <c r="A788" t="s">
        <v>16828</v>
      </c>
      <c r="B788" t="s">
        <v>15524</v>
      </c>
      <c r="C788" t="s">
        <v>15608</v>
      </c>
      <c r="D788" s="1">
        <v>45336</v>
      </c>
      <c r="E788" s="3">
        <v>260.62</v>
      </c>
      <c r="F788" s="5" t="s">
        <v>15526</v>
      </c>
    </row>
    <row r="789" spans="1:6" x14ac:dyDescent="0.3">
      <c r="A789" t="s">
        <v>16829</v>
      </c>
      <c r="B789" t="s">
        <v>15528</v>
      </c>
      <c r="C789" t="s">
        <v>16830</v>
      </c>
      <c r="D789" s="1">
        <v>45773</v>
      </c>
      <c r="E789" s="3">
        <v>2991.36</v>
      </c>
      <c r="F789" s="5" t="s">
        <v>15536</v>
      </c>
    </row>
    <row r="790" spans="1:6" x14ac:dyDescent="0.3">
      <c r="A790" t="s">
        <v>16831</v>
      </c>
      <c r="B790" t="s">
        <v>15528</v>
      </c>
      <c r="C790" t="s">
        <v>16408</v>
      </c>
      <c r="D790" s="1">
        <v>45348</v>
      </c>
      <c r="E790" s="3">
        <v>723.59</v>
      </c>
      <c r="F790" s="5" t="s">
        <v>15536</v>
      </c>
    </row>
    <row r="791" spans="1:6" x14ac:dyDescent="0.3">
      <c r="A791" t="s">
        <v>16832</v>
      </c>
      <c r="B791" t="s">
        <v>15538</v>
      </c>
      <c r="C791" t="s">
        <v>16260</v>
      </c>
      <c r="D791" s="1">
        <v>45671</v>
      </c>
      <c r="E791" s="3">
        <v>6334.22</v>
      </c>
      <c r="F791" s="5" t="s">
        <v>15530</v>
      </c>
    </row>
    <row r="792" spans="1:6" x14ac:dyDescent="0.3">
      <c r="A792" t="s">
        <v>16833</v>
      </c>
      <c r="B792" t="s">
        <v>15528</v>
      </c>
      <c r="C792" t="s">
        <v>16834</v>
      </c>
      <c r="D792" s="1">
        <v>45682</v>
      </c>
      <c r="E792" s="3">
        <v>7462.32</v>
      </c>
      <c r="F792" s="5" t="s">
        <v>15536</v>
      </c>
    </row>
    <row r="793" spans="1:6" x14ac:dyDescent="0.3">
      <c r="A793" t="s">
        <v>16835</v>
      </c>
      <c r="B793" t="s">
        <v>15524</v>
      </c>
      <c r="C793" t="s">
        <v>16836</v>
      </c>
      <c r="D793" s="1">
        <v>45678</v>
      </c>
      <c r="E793" s="3">
        <v>1028.1400000000001</v>
      </c>
      <c r="F793" s="5" t="s">
        <v>15530</v>
      </c>
    </row>
    <row r="794" spans="1:6" x14ac:dyDescent="0.3">
      <c r="A794" t="s">
        <v>16837</v>
      </c>
      <c r="B794" t="s">
        <v>15532</v>
      </c>
      <c r="C794" t="s">
        <v>15783</v>
      </c>
      <c r="D794" s="1">
        <v>46097</v>
      </c>
      <c r="E794" s="3">
        <v>2512.38</v>
      </c>
      <c r="F794" s="5" t="s">
        <v>15526</v>
      </c>
    </row>
    <row r="795" spans="1:6" x14ac:dyDescent="0.3">
      <c r="A795" t="s">
        <v>16838</v>
      </c>
      <c r="B795" t="s">
        <v>15524</v>
      </c>
      <c r="C795" t="s">
        <v>15556</v>
      </c>
      <c r="D795" s="1">
        <v>45298</v>
      </c>
      <c r="E795" s="3">
        <v>5046.3100000000004</v>
      </c>
      <c r="F795" s="5" t="s">
        <v>15536</v>
      </c>
    </row>
    <row r="796" spans="1:6" x14ac:dyDescent="0.3">
      <c r="A796" t="s">
        <v>16839</v>
      </c>
      <c r="B796" t="s">
        <v>15524</v>
      </c>
      <c r="C796" t="s">
        <v>15556</v>
      </c>
      <c r="D796" s="1">
        <v>45298</v>
      </c>
      <c r="E796" s="3">
        <v>9200.25</v>
      </c>
      <c r="F796" s="5" t="s">
        <v>15536</v>
      </c>
    </row>
    <row r="797" spans="1:6" x14ac:dyDescent="0.3">
      <c r="A797" t="s">
        <v>16840</v>
      </c>
      <c r="B797" t="s">
        <v>15538</v>
      </c>
      <c r="C797" t="s">
        <v>16841</v>
      </c>
      <c r="D797" s="1">
        <v>46034</v>
      </c>
      <c r="E797" s="3">
        <v>1255.52</v>
      </c>
      <c r="F797" s="5" t="s">
        <v>15530</v>
      </c>
    </row>
    <row r="798" spans="1:6" x14ac:dyDescent="0.3">
      <c r="A798" t="s">
        <v>16842</v>
      </c>
      <c r="B798" t="s">
        <v>15528</v>
      </c>
      <c r="C798" t="s">
        <v>16048</v>
      </c>
      <c r="D798" s="1">
        <v>45865</v>
      </c>
      <c r="E798" s="3">
        <v>8304.7900000000009</v>
      </c>
      <c r="F798" s="5" t="s">
        <v>15530</v>
      </c>
    </row>
    <row r="799" spans="1:6" x14ac:dyDescent="0.3">
      <c r="A799" t="s">
        <v>16843</v>
      </c>
      <c r="B799" t="s">
        <v>15524</v>
      </c>
      <c r="C799" t="s">
        <v>16844</v>
      </c>
      <c r="D799" s="1">
        <v>45618</v>
      </c>
      <c r="E799" s="3">
        <v>1048.4000000000001</v>
      </c>
      <c r="F799" s="5" t="s">
        <v>15530</v>
      </c>
    </row>
    <row r="800" spans="1:6" x14ac:dyDescent="0.3">
      <c r="A800" t="s">
        <v>16845</v>
      </c>
      <c r="B800" t="s">
        <v>15524</v>
      </c>
      <c r="C800" t="s">
        <v>16846</v>
      </c>
      <c r="D800" s="1">
        <v>45416</v>
      </c>
      <c r="E800" s="3">
        <v>9234.77</v>
      </c>
      <c r="F800" s="5" t="s">
        <v>15536</v>
      </c>
    </row>
    <row r="801" spans="1:6" x14ac:dyDescent="0.3">
      <c r="A801" t="s">
        <v>16847</v>
      </c>
      <c r="B801" t="s">
        <v>15524</v>
      </c>
      <c r="C801" t="s">
        <v>16848</v>
      </c>
      <c r="D801" s="1">
        <v>46043</v>
      </c>
      <c r="E801" s="3">
        <v>3850.15</v>
      </c>
      <c r="F801" s="5" t="s">
        <v>15536</v>
      </c>
    </row>
    <row r="802" spans="1:6" x14ac:dyDescent="0.3">
      <c r="A802" t="s">
        <v>16849</v>
      </c>
      <c r="B802" t="s">
        <v>15532</v>
      </c>
      <c r="C802" t="s">
        <v>16850</v>
      </c>
      <c r="D802" s="1">
        <v>46035</v>
      </c>
      <c r="E802" s="3">
        <v>5921.42</v>
      </c>
      <c r="F802" s="5" t="s">
        <v>15536</v>
      </c>
    </row>
    <row r="803" spans="1:6" x14ac:dyDescent="0.3">
      <c r="A803" t="s">
        <v>16851</v>
      </c>
      <c r="B803" t="s">
        <v>15528</v>
      </c>
      <c r="C803" t="s">
        <v>16852</v>
      </c>
      <c r="D803" s="1">
        <v>45766</v>
      </c>
      <c r="E803" s="3">
        <v>4420.0600000000004</v>
      </c>
      <c r="F803" s="5" t="s">
        <v>15530</v>
      </c>
    </row>
    <row r="804" spans="1:6" x14ac:dyDescent="0.3">
      <c r="A804" t="s">
        <v>16853</v>
      </c>
      <c r="B804" t="s">
        <v>15528</v>
      </c>
      <c r="C804" t="s">
        <v>15756</v>
      </c>
      <c r="D804" s="1">
        <v>45358</v>
      </c>
      <c r="E804" s="3">
        <v>492.69</v>
      </c>
      <c r="F804" s="5" t="s">
        <v>15536</v>
      </c>
    </row>
    <row r="805" spans="1:6" x14ac:dyDescent="0.3">
      <c r="A805" t="s">
        <v>16854</v>
      </c>
      <c r="B805" t="s">
        <v>15532</v>
      </c>
      <c r="C805" t="s">
        <v>15525</v>
      </c>
      <c r="D805" s="1">
        <v>45920</v>
      </c>
      <c r="E805" s="3">
        <v>3118.66</v>
      </c>
      <c r="F805" s="5" t="s">
        <v>15536</v>
      </c>
    </row>
    <row r="806" spans="1:6" x14ac:dyDescent="0.3">
      <c r="A806" t="s">
        <v>16855</v>
      </c>
      <c r="B806" t="s">
        <v>15528</v>
      </c>
      <c r="C806" t="s">
        <v>16856</v>
      </c>
      <c r="D806" s="1">
        <v>45526</v>
      </c>
      <c r="E806" s="3">
        <v>8375.86</v>
      </c>
      <c r="F806" s="5" t="s">
        <v>15530</v>
      </c>
    </row>
    <row r="807" spans="1:6" x14ac:dyDescent="0.3">
      <c r="A807" t="s">
        <v>16857</v>
      </c>
      <c r="B807" t="s">
        <v>15538</v>
      </c>
      <c r="C807" t="s">
        <v>16109</v>
      </c>
      <c r="D807" s="1">
        <v>46053</v>
      </c>
      <c r="E807" s="3">
        <v>1602.91</v>
      </c>
      <c r="F807" s="5" t="s">
        <v>15536</v>
      </c>
    </row>
    <row r="808" spans="1:6" x14ac:dyDescent="0.3">
      <c r="A808" t="s">
        <v>16858</v>
      </c>
      <c r="B808" t="s">
        <v>15528</v>
      </c>
      <c r="C808" t="s">
        <v>16859</v>
      </c>
      <c r="D808" s="1">
        <v>45555</v>
      </c>
      <c r="E808" s="3">
        <v>7752.8</v>
      </c>
      <c r="F808" s="5" t="s">
        <v>15530</v>
      </c>
    </row>
    <row r="809" spans="1:6" x14ac:dyDescent="0.3">
      <c r="A809" t="s">
        <v>16860</v>
      </c>
      <c r="B809" t="s">
        <v>15532</v>
      </c>
      <c r="C809" t="s">
        <v>16861</v>
      </c>
      <c r="D809" s="1">
        <v>45811</v>
      </c>
      <c r="E809" s="3">
        <v>6348.11</v>
      </c>
      <c r="F809" s="5" t="s">
        <v>15536</v>
      </c>
    </row>
    <row r="810" spans="1:6" x14ac:dyDescent="0.3">
      <c r="A810" t="s">
        <v>16862</v>
      </c>
      <c r="B810" t="s">
        <v>15528</v>
      </c>
      <c r="C810" t="s">
        <v>15719</v>
      </c>
      <c r="D810" s="1">
        <v>45748</v>
      </c>
      <c r="E810" s="3">
        <v>1543.95</v>
      </c>
      <c r="F810" s="5" t="s">
        <v>15536</v>
      </c>
    </row>
    <row r="811" spans="1:6" x14ac:dyDescent="0.3">
      <c r="A811" t="s">
        <v>16863</v>
      </c>
      <c r="B811" t="s">
        <v>15528</v>
      </c>
      <c r="C811" t="s">
        <v>16864</v>
      </c>
      <c r="D811" s="1">
        <v>45312</v>
      </c>
      <c r="E811" s="3">
        <v>8689.5499999999993</v>
      </c>
      <c r="F811" s="5" t="s">
        <v>15536</v>
      </c>
    </row>
    <row r="812" spans="1:6" x14ac:dyDescent="0.3">
      <c r="A812" t="s">
        <v>16865</v>
      </c>
      <c r="B812" t="s">
        <v>15532</v>
      </c>
      <c r="C812" t="s">
        <v>15946</v>
      </c>
      <c r="D812" s="1">
        <v>45551</v>
      </c>
      <c r="E812" s="3">
        <v>8552.6</v>
      </c>
      <c r="F812" s="5" t="s">
        <v>15530</v>
      </c>
    </row>
    <row r="813" spans="1:6" x14ac:dyDescent="0.3">
      <c r="A813" t="s">
        <v>16866</v>
      </c>
      <c r="B813" t="s">
        <v>15528</v>
      </c>
      <c r="C813" t="s">
        <v>16867</v>
      </c>
      <c r="D813" s="1">
        <v>45615</v>
      </c>
      <c r="E813" s="3">
        <v>3335.71</v>
      </c>
      <c r="F813" s="5" t="s">
        <v>15536</v>
      </c>
    </row>
    <row r="814" spans="1:6" x14ac:dyDescent="0.3">
      <c r="A814" t="s">
        <v>16868</v>
      </c>
      <c r="B814" t="s">
        <v>15532</v>
      </c>
      <c r="C814" t="s">
        <v>15767</v>
      </c>
      <c r="D814" s="1">
        <v>46048</v>
      </c>
      <c r="E814" s="3">
        <v>1651.15</v>
      </c>
      <c r="F814" s="5" t="s">
        <v>15530</v>
      </c>
    </row>
    <row r="815" spans="1:6" x14ac:dyDescent="0.3">
      <c r="A815" t="s">
        <v>16869</v>
      </c>
      <c r="B815" t="s">
        <v>15524</v>
      </c>
      <c r="C815" t="s">
        <v>16870</v>
      </c>
      <c r="D815" s="1">
        <v>45822</v>
      </c>
      <c r="E815" s="3">
        <v>6667.42</v>
      </c>
      <c r="F815" s="5" t="s">
        <v>15536</v>
      </c>
    </row>
    <row r="816" spans="1:6" x14ac:dyDescent="0.3">
      <c r="A816" t="s">
        <v>16871</v>
      </c>
      <c r="B816" t="s">
        <v>15532</v>
      </c>
      <c r="C816" t="s">
        <v>15606</v>
      </c>
      <c r="D816" s="1">
        <v>46110</v>
      </c>
      <c r="E816" s="3">
        <v>2707.41</v>
      </c>
      <c r="F816" s="5" t="s">
        <v>15530</v>
      </c>
    </row>
    <row r="817" spans="1:6" x14ac:dyDescent="0.3">
      <c r="A817" t="s">
        <v>16872</v>
      </c>
      <c r="B817" t="s">
        <v>15524</v>
      </c>
      <c r="C817" t="s">
        <v>16873</v>
      </c>
      <c r="D817" s="1">
        <v>45631</v>
      </c>
      <c r="E817" s="3">
        <v>6983.63</v>
      </c>
      <c r="F817" s="5" t="s">
        <v>15526</v>
      </c>
    </row>
    <row r="818" spans="1:6" x14ac:dyDescent="0.3">
      <c r="A818" t="s">
        <v>16874</v>
      </c>
      <c r="B818" t="s">
        <v>15532</v>
      </c>
      <c r="C818" t="s">
        <v>16875</v>
      </c>
      <c r="D818" s="1">
        <v>45294</v>
      </c>
      <c r="E818" s="3">
        <v>9830.48</v>
      </c>
      <c r="F818" s="5" t="s">
        <v>15536</v>
      </c>
    </row>
    <row r="819" spans="1:6" x14ac:dyDescent="0.3">
      <c r="A819" t="s">
        <v>16876</v>
      </c>
      <c r="B819" t="s">
        <v>15532</v>
      </c>
      <c r="C819" t="s">
        <v>16252</v>
      </c>
      <c r="D819" s="1">
        <v>45437</v>
      </c>
      <c r="E819" s="3">
        <v>9687.07</v>
      </c>
      <c r="F819" s="5" t="s">
        <v>15530</v>
      </c>
    </row>
    <row r="820" spans="1:6" x14ac:dyDescent="0.3">
      <c r="A820" t="s">
        <v>16877</v>
      </c>
      <c r="B820" t="s">
        <v>15538</v>
      </c>
      <c r="C820" t="s">
        <v>15972</v>
      </c>
      <c r="D820" s="1">
        <v>45720</v>
      </c>
      <c r="E820" s="3">
        <v>2231.17</v>
      </c>
      <c r="F820" s="5" t="s">
        <v>15526</v>
      </c>
    </row>
    <row r="821" spans="1:6" x14ac:dyDescent="0.3">
      <c r="A821" t="s">
        <v>16878</v>
      </c>
      <c r="B821" t="s">
        <v>15538</v>
      </c>
      <c r="C821" t="s">
        <v>16254</v>
      </c>
      <c r="D821" s="1">
        <v>45524</v>
      </c>
      <c r="E821" s="3">
        <v>1242.1500000000001</v>
      </c>
      <c r="F821" s="5" t="s">
        <v>15526</v>
      </c>
    </row>
    <row r="822" spans="1:6" x14ac:dyDescent="0.3">
      <c r="A822" t="s">
        <v>16879</v>
      </c>
      <c r="B822" t="s">
        <v>15532</v>
      </c>
      <c r="C822" t="s">
        <v>16880</v>
      </c>
      <c r="D822" s="1">
        <v>45586</v>
      </c>
      <c r="E822" s="3">
        <v>5081.54</v>
      </c>
      <c r="F822" s="5" t="s">
        <v>15526</v>
      </c>
    </row>
    <row r="823" spans="1:6" x14ac:dyDescent="0.3">
      <c r="A823" t="s">
        <v>16881</v>
      </c>
      <c r="B823" t="s">
        <v>15524</v>
      </c>
      <c r="C823" t="s">
        <v>16133</v>
      </c>
      <c r="D823" s="1">
        <v>45994</v>
      </c>
      <c r="E823" s="3">
        <v>9620.74</v>
      </c>
      <c r="F823" s="5" t="s">
        <v>15536</v>
      </c>
    </row>
    <row r="824" spans="1:6" x14ac:dyDescent="0.3">
      <c r="A824" t="s">
        <v>16882</v>
      </c>
      <c r="B824" t="s">
        <v>15524</v>
      </c>
      <c r="C824" t="s">
        <v>15626</v>
      </c>
      <c r="D824" s="1">
        <v>45450</v>
      </c>
      <c r="E824" s="3">
        <v>264.66000000000003</v>
      </c>
      <c r="F824" s="5" t="s">
        <v>15536</v>
      </c>
    </row>
    <row r="825" spans="1:6" x14ac:dyDescent="0.3">
      <c r="A825" t="s">
        <v>16883</v>
      </c>
      <c r="B825" t="s">
        <v>15538</v>
      </c>
      <c r="C825" t="s">
        <v>16044</v>
      </c>
      <c r="D825" s="1">
        <v>45922</v>
      </c>
      <c r="E825" s="3">
        <v>8039.63</v>
      </c>
      <c r="F825" s="5" t="s">
        <v>15536</v>
      </c>
    </row>
    <row r="826" spans="1:6" x14ac:dyDescent="0.3">
      <c r="A826" t="s">
        <v>16884</v>
      </c>
      <c r="B826" t="s">
        <v>15524</v>
      </c>
      <c r="C826" t="s">
        <v>15574</v>
      </c>
      <c r="D826" s="1">
        <v>45532</v>
      </c>
      <c r="E826" s="3">
        <v>1148.08</v>
      </c>
      <c r="F826" s="5" t="s">
        <v>15530</v>
      </c>
    </row>
    <row r="827" spans="1:6" x14ac:dyDescent="0.3">
      <c r="A827" t="s">
        <v>16885</v>
      </c>
      <c r="B827" t="s">
        <v>15528</v>
      </c>
      <c r="C827" t="s">
        <v>16353</v>
      </c>
      <c r="D827" s="1">
        <v>45752</v>
      </c>
      <c r="E827" s="3">
        <v>4310.58</v>
      </c>
      <c r="F827" s="5" t="s">
        <v>15530</v>
      </c>
    </row>
    <row r="828" spans="1:6" x14ac:dyDescent="0.3">
      <c r="A828" t="s">
        <v>16886</v>
      </c>
      <c r="B828" t="s">
        <v>15528</v>
      </c>
      <c r="C828" t="s">
        <v>16444</v>
      </c>
      <c r="D828" s="1">
        <v>45578</v>
      </c>
      <c r="E828" s="3">
        <v>3141.5</v>
      </c>
      <c r="F828" s="5" t="s">
        <v>15536</v>
      </c>
    </row>
    <row r="829" spans="1:6" x14ac:dyDescent="0.3">
      <c r="A829" t="s">
        <v>16887</v>
      </c>
      <c r="B829" t="s">
        <v>15538</v>
      </c>
      <c r="C829" t="s">
        <v>16888</v>
      </c>
      <c r="D829" s="1">
        <v>45814</v>
      </c>
      <c r="E829" s="3">
        <v>7481.05</v>
      </c>
      <c r="F829" s="5" t="s">
        <v>15530</v>
      </c>
    </row>
    <row r="830" spans="1:6" x14ac:dyDescent="0.3">
      <c r="A830" t="s">
        <v>16889</v>
      </c>
      <c r="B830" t="s">
        <v>15524</v>
      </c>
      <c r="C830" t="s">
        <v>16890</v>
      </c>
      <c r="D830" s="1">
        <v>45802</v>
      </c>
      <c r="E830" s="3">
        <v>9128.99</v>
      </c>
      <c r="F830" s="5" t="s">
        <v>15530</v>
      </c>
    </row>
    <row r="831" spans="1:6" x14ac:dyDescent="0.3">
      <c r="A831" t="s">
        <v>16891</v>
      </c>
      <c r="B831" t="s">
        <v>15524</v>
      </c>
      <c r="C831" t="s">
        <v>15608</v>
      </c>
      <c r="D831" s="1">
        <v>45336</v>
      </c>
      <c r="E831" s="3">
        <v>9219.6299999999992</v>
      </c>
      <c r="F831" s="5" t="s">
        <v>15526</v>
      </c>
    </row>
    <row r="832" spans="1:6" x14ac:dyDescent="0.3">
      <c r="A832" t="s">
        <v>16892</v>
      </c>
      <c r="B832" t="s">
        <v>15528</v>
      </c>
      <c r="C832" t="s">
        <v>16406</v>
      </c>
      <c r="D832" s="1">
        <v>45527</v>
      </c>
      <c r="E832" s="3">
        <v>409.77</v>
      </c>
      <c r="F832" s="5" t="s">
        <v>15530</v>
      </c>
    </row>
    <row r="833" spans="1:6" x14ac:dyDescent="0.3">
      <c r="A833" t="s">
        <v>16893</v>
      </c>
      <c r="B833" t="s">
        <v>15528</v>
      </c>
      <c r="C833" t="s">
        <v>16421</v>
      </c>
      <c r="D833" s="1">
        <v>45719</v>
      </c>
      <c r="E833" s="3">
        <v>3974.94</v>
      </c>
      <c r="F833" s="5" t="s">
        <v>15526</v>
      </c>
    </row>
    <row r="834" spans="1:6" x14ac:dyDescent="0.3">
      <c r="A834" t="s">
        <v>16894</v>
      </c>
      <c r="B834" t="s">
        <v>15528</v>
      </c>
      <c r="C834" t="s">
        <v>16067</v>
      </c>
      <c r="D834" s="1">
        <v>45470</v>
      </c>
      <c r="E834" s="3">
        <v>5719.82</v>
      </c>
      <c r="F834" s="5" t="s">
        <v>15536</v>
      </c>
    </row>
    <row r="835" spans="1:6" x14ac:dyDescent="0.3">
      <c r="A835" t="s">
        <v>16895</v>
      </c>
      <c r="B835" t="s">
        <v>15538</v>
      </c>
      <c r="C835" t="s">
        <v>16896</v>
      </c>
      <c r="D835" s="1">
        <v>46103</v>
      </c>
      <c r="E835" s="3">
        <v>7119.68</v>
      </c>
      <c r="F835" s="5" t="s">
        <v>15526</v>
      </c>
    </row>
    <row r="836" spans="1:6" x14ac:dyDescent="0.3">
      <c r="A836" t="s">
        <v>16897</v>
      </c>
      <c r="B836" t="s">
        <v>15532</v>
      </c>
      <c r="C836" t="s">
        <v>16558</v>
      </c>
      <c r="D836" s="1">
        <v>45916</v>
      </c>
      <c r="E836" s="3">
        <v>6022.36</v>
      </c>
      <c r="F836" s="5" t="s">
        <v>15530</v>
      </c>
    </row>
    <row r="837" spans="1:6" x14ac:dyDescent="0.3">
      <c r="A837" t="s">
        <v>16898</v>
      </c>
      <c r="B837" t="s">
        <v>15524</v>
      </c>
      <c r="C837" t="s">
        <v>16859</v>
      </c>
      <c r="D837" s="1">
        <v>45555</v>
      </c>
      <c r="E837" s="3">
        <v>7940.89</v>
      </c>
      <c r="F837" s="5" t="s">
        <v>15526</v>
      </c>
    </row>
    <row r="838" spans="1:6" x14ac:dyDescent="0.3">
      <c r="A838" t="s">
        <v>16899</v>
      </c>
      <c r="B838" t="s">
        <v>15524</v>
      </c>
      <c r="C838" t="s">
        <v>16900</v>
      </c>
      <c r="D838" s="1">
        <v>45716</v>
      </c>
      <c r="E838" s="3">
        <v>3048.27</v>
      </c>
      <c r="F838" s="5" t="s">
        <v>15530</v>
      </c>
    </row>
    <row r="839" spans="1:6" x14ac:dyDescent="0.3">
      <c r="A839" t="s">
        <v>16901</v>
      </c>
      <c r="B839" t="s">
        <v>15532</v>
      </c>
      <c r="C839" t="s">
        <v>16859</v>
      </c>
      <c r="D839" s="1">
        <v>45555</v>
      </c>
      <c r="E839" s="3">
        <v>9875.5300000000007</v>
      </c>
      <c r="F839" s="5" t="s">
        <v>15526</v>
      </c>
    </row>
    <row r="840" spans="1:6" x14ac:dyDescent="0.3">
      <c r="A840" t="s">
        <v>16902</v>
      </c>
      <c r="B840" t="s">
        <v>15532</v>
      </c>
      <c r="C840" t="s">
        <v>16903</v>
      </c>
      <c r="D840" s="1">
        <v>46042</v>
      </c>
      <c r="E840" s="3">
        <v>3116.37</v>
      </c>
      <c r="F840" s="5" t="s">
        <v>15526</v>
      </c>
    </row>
    <row r="841" spans="1:6" x14ac:dyDescent="0.3">
      <c r="A841" t="s">
        <v>16904</v>
      </c>
      <c r="B841" t="s">
        <v>15532</v>
      </c>
      <c r="C841" t="s">
        <v>16905</v>
      </c>
      <c r="D841" s="1">
        <v>45771</v>
      </c>
      <c r="E841" s="3">
        <v>4671.99</v>
      </c>
      <c r="F841" s="5" t="s">
        <v>15536</v>
      </c>
    </row>
    <row r="842" spans="1:6" x14ac:dyDescent="0.3">
      <c r="A842" t="s">
        <v>16906</v>
      </c>
      <c r="B842" t="s">
        <v>15538</v>
      </c>
      <c r="C842" t="s">
        <v>16907</v>
      </c>
      <c r="D842" s="1">
        <v>45996</v>
      </c>
      <c r="E842" s="3">
        <v>8170.71</v>
      </c>
      <c r="F842" s="5" t="s">
        <v>15530</v>
      </c>
    </row>
    <row r="843" spans="1:6" x14ac:dyDescent="0.3">
      <c r="A843" t="s">
        <v>16908</v>
      </c>
      <c r="B843" t="s">
        <v>15528</v>
      </c>
      <c r="C843" t="s">
        <v>16192</v>
      </c>
      <c r="D843" s="1">
        <v>45405</v>
      </c>
      <c r="E843" s="3">
        <v>3511.27</v>
      </c>
      <c r="F843" s="5" t="s">
        <v>15526</v>
      </c>
    </row>
    <row r="844" spans="1:6" x14ac:dyDescent="0.3">
      <c r="A844" t="s">
        <v>16909</v>
      </c>
      <c r="B844" t="s">
        <v>15538</v>
      </c>
      <c r="C844" t="s">
        <v>15990</v>
      </c>
      <c r="D844" s="1">
        <v>45768</v>
      </c>
      <c r="E844" s="3">
        <v>5069.6499999999996</v>
      </c>
      <c r="F844" s="5" t="s">
        <v>15530</v>
      </c>
    </row>
    <row r="845" spans="1:6" x14ac:dyDescent="0.3">
      <c r="A845" t="s">
        <v>16910</v>
      </c>
      <c r="B845" t="s">
        <v>15538</v>
      </c>
      <c r="C845" t="s">
        <v>15793</v>
      </c>
      <c r="D845" s="1">
        <v>45942</v>
      </c>
      <c r="E845" s="3">
        <v>8438.99</v>
      </c>
      <c r="F845" s="5" t="s">
        <v>15530</v>
      </c>
    </row>
    <row r="846" spans="1:6" x14ac:dyDescent="0.3">
      <c r="A846" t="s">
        <v>16911</v>
      </c>
      <c r="B846" t="s">
        <v>15528</v>
      </c>
      <c r="C846" t="s">
        <v>16912</v>
      </c>
      <c r="D846" s="1">
        <v>46080</v>
      </c>
      <c r="E846" s="3">
        <v>2228.3000000000002</v>
      </c>
      <c r="F846" s="5" t="s">
        <v>15536</v>
      </c>
    </row>
    <row r="847" spans="1:6" x14ac:dyDescent="0.3">
      <c r="A847" t="s">
        <v>16913</v>
      </c>
      <c r="B847" t="s">
        <v>15528</v>
      </c>
      <c r="C847" t="s">
        <v>16373</v>
      </c>
      <c r="D847" s="1">
        <v>46077</v>
      </c>
      <c r="E847" s="3">
        <v>3838.44</v>
      </c>
      <c r="F847" s="5" t="s">
        <v>15526</v>
      </c>
    </row>
    <row r="848" spans="1:6" x14ac:dyDescent="0.3">
      <c r="A848" t="s">
        <v>16914</v>
      </c>
      <c r="B848" t="s">
        <v>15532</v>
      </c>
      <c r="C848" t="s">
        <v>15615</v>
      </c>
      <c r="D848" s="1">
        <v>46066</v>
      </c>
      <c r="E848" s="3">
        <v>7362.98</v>
      </c>
      <c r="F848" s="5" t="s">
        <v>15530</v>
      </c>
    </row>
    <row r="849" spans="1:6" x14ac:dyDescent="0.3">
      <c r="A849" t="s">
        <v>16915</v>
      </c>
      <c r="B849" t="s">
        <v>15532</v>
      </c>
      <c r="C849" t="s">
        <v>15737</v>
      </c>
      <c r="D849" s="1">
        <v>45423</v>
      </c>
      <c r="E849" s="3">
        <v>5046.2299999999996</v>
      </c>
      <c r="F849" s="5" t="s">
        <v>15526</v>
      </c>
    </row>
    <row r="850" spans="1:6" x14ac:dyDescent="0.3">
      <c r="A850" t="s">
        <v>16916</v>
      </c>
      <c r="B850" t="s">
        <v>15532</v>
      </c>
      <c r="C850" t="s">
        <v>15839</v>
      </c>
      <c r="D850" s="1">
        <v>45730</v>
      </c>
      <c r="E850" s="3">
        <v>6917.07</v>
      </c>
      <c r="F850" s="5" t="s">
        <v>15526</v>
      </c>
    </row>
    <row r="851" spans="1:6" x14ac:dyDescent="0.3">
      <c r="A851" t="s">
        <v>16917</v>
      </c>
      <c r="B851" t="s">
        <v>15532</v>
      </c>
      <c r="C851" t="s">
        <v>15779</v>
      </c>
      <c r="D851" s="1">
        <v>45955</v>
      </c>
      <c r="E851" s="3">
        <v>680.17</v>
      </c>
      <c r="F851" s="5" t="s">
        <v>15530</v>
      </c>
    </row>
    <row r="852" spans="1:6" x14ac:dyDescent="0.3">
      <c r="A852" t="s">
        <v>16918</v>
      </c>
      <c r="B852" t="s">
        <v>15524</v>
      </c>
      <c r="C852" t="s">
        <v>16919</v>
      </c>
      <c r="D852" s="1">
        <v>46029</v>
      </c>
      <c r="E852" s="3">
        <v>376.35</v>
      </c>
      <c r="F852" s="5" t="s">
        <v>15530</v>
      </c>
    </row>
    <row r="853" spans="1:6" x14ac:dyDescent="0.3">
      <c r="A853" t="s">
        <v>16920</v>
      </c>
      <c r="B853" t="s">
        <v>15524</v>
      </c>
      <c r="C853" t="s">
        <v>16921</v>
      </c>
      <c r="D853" s="1">
        <v>45599</v>
      </c>
      <c r="E853" s="3">
        <v>2413.44</v>
      </c>
      <c r="F853" s="5" t="s">
        <v>15526</v>
      </c>
    </row>
    <row r="854" spans="1:6" x14ac:dyDescent="0.3">
      <c r="A854" t="s">
        <v>16922</v>
      </c>
      <c r="B854" t="s">
        <v>15532</v>
      </c>
      <c r="C854" t="s">
        <v>15615</v>
      </c>
      <c r="D854" s="1">
        <v>46066</v>
      </c>
      <c r="E854" s="3">
        <v>8526.3799999999992</v>
      </c>
      <c r="F854" s="5" t="s">
        <v>15530</v>
      </c>
    </row>
    <row r="855" spans="1:6" x14ac:dyDescent="0.3">
      <c r="A855" t="s">
        <v>16923</v>
      </c>
      <c r="B855" t="s">
        <v>15532</v>
      </c>
      <c r="C855" t="s">
        <v>16246</v>
      </c>
      <c r="D855" s="1">
        <v>45659</v>
      </c>
      <c r="E855" s="3">
        <v>9001.2900000000009</v>
      </c>
      <c r="F855" s="5" t="s">
        <v>15536</v>
      </c>
    </row>
    <row r="856" spans="1:6" x14ac:dyDescent="0.3">
      <c r="A856" t="s">
        <v>16924</v>
      </c>
      <c r="B856" t="s">
        <v>15538</v>
      </c>
      <c r="C856" t="s">
        <v>16925</v>
      </c>
      <c r="D856" s="1">
        <v>45512</v>
      </c>
      <c r="E856" s="3">
        <v>1450.86</v>
      </c>
      <c r="F856" s="5" t="s">
        <v>15536</v>
      </c>
    </row>
    <row r="857" spans="1:6" x14ac:dyDescent="0.3">
      <c r="A857" t="s">
        <v>16926</v>
      </c>
      <c r="B857" t="s">
        <v>15532</v>
      </c>
      <c r="C857" t="s">
        <v>15910</v>
      </c>
      <c r="D857" s="1">
        <v>46100</v>
      </c>
      <c r="E857" s="3">
        <v>9568.5400000000009</v>
      </c>
      <c r="F857" s="5" t="s">
        <v>15530</v>
      </c>
    </row>
    <row r="858" spans="1:6" x14ac:dyDescent="0.3">
      <c r="A858" t="s">
        <v>16927</v>
      </c>
      <c r="B858" t="s">
        <v>15538</v>
      </c>
      <c r="C858" t="s">
        <v>15754</v>
      </c>
      <c r="D858" s="1">
        <v>45515</v>
      </c>
      <c r="E858" s="3">
        <v>3556.18</v>
      </c>
      <c r="F858" s="5" t="s">
        <v>15526</v>
      </c>
    </row>
    <row r="859" spans="1:6" x14ac:dyDescent="0.3">
      <c r="A859" t="s">
        <v>16928</v>
      </c>
      <c r="B859" t="s">
        <v>15538</v>
      </c>
      <c r="C859" t="s">
        <v>16929</v>
      </c>
      <c r="D859" s="1">
        <v>45427</v>
      </c>
      <c r="E859" s="3">
        <v>7764.51</v>
      </c>
      <c r="F859" s="5" t="s">
        <v>15530</v>
      </c>
    </row>
    <row r="860" spans="1:6" x14ac:dyDescent="0.3">
      <c r="A860" t="s">
        <v>16930</v>
      </c>
      <c r="B860" t="s">
        <v>15528</v>
      </c>
      <c r="C860" t="s">
        <v>16527</v>
      </c>
      <c r="D860" s="1">
        <v>46127</v>
      </c>
      <c r="E860" s="3">
        <v>3711.96</v>
      </c>
      <c r="F860" s="5" t="s">
        <v>15526</v>
      </c>
    </row>
    <row r="861" spans="1:6" x14ac:dyDescent="0.3">
      <c r="A861" t="s">
        <v>16931</v>
      </c>
      <c r="B861" t="s">
        <v>15532</v>
      </c>
      <c r="C861" t="s">
        <v>16423</v>
      </c>
      <c r="D861" s="1">
        <v>45602</v>
      </c>
      <c r="E861" s="3">
        <v>6087.44</v>
      </c>
      <c r="F861" s="5" t="s">
        <v>15530</v>
      </c>
    </row>
    <row r="862" spans="1:6" x14ac:dyDescent="0.3">
      <c r="A862" t="s">
        <v>16932</v>
      </c>
      <c r="B862" t="s">
        <v>15538</v>
      </c>
      <c r="C862" t="s">
        <v>16072</v>
      </c>
      <c r="D862" s="1">
        <v>45972</v>
      </c>
      <c r="E862" s="3">
        <v>152.44</v>
      </c>
      <c r="F862" s="5" t="s">
        <v>15536</v>
      </c>
    </row>
    <row r="863" spans="1:6" x14ac:dyDescent="0.3">
      <c r="A863" t="s">
        <v>16933</v>
      </c>
      <c r="B863" t="s">
        <v>15524</v>
      </c>
      <c r="C863" t="s">
        <v>15758</v>
      </c>
      <c r="D863" s="1">
        <v>45407</v>
      </c>
      <c r="E863" s="3">
        <v>2098.16</v>
      </c>
      <c r="F863" s="5" t="s">
        <v>15530</v>
      </c>
    </row>
    <row r="864" spans="1:6" x14ac:dyDescent="0.3">
      <c r="A864" t="s">
        <v>16934</v>
      </c>
      <c r="B864" t="s">
        <v>15528</v>
      </c>
      <c r="C864" t="s">
        <v>16171</v>
      </c>
      <c r="D864" s="1">
        <v>45946</v>
      </c>
      <c r="E864" s="3">
        <v>4027.52</v>
      </c>
      <c r="F864" s="5" t="s">
        <v>15530</v>
      </c>
    </row>
    <row r="865" spans="1:6" x14ac:dyDescent="0.3">
      <c r="A865" t="s">
        <v>16935</v>
      </c>
      <c r="B865" t="s">
        <v>15524</v>
      </c>
      <c r="C865" t="s">
        <v>16544</v>
      </c>
      <c r="D865" s="1">
        <v>45666</v>
      </c>
      <c r="E865" s="3">
        <v>6752.71</v>
      </c>
      <c r="F865" s="5" t="s">
        <v>15526</v>
      </c>
    </row>
    <row r="866" spans="1:6" x14ac:dyDescent="0.3">
      <c r="A866" t="s">
        <v>16936</v>
      </c>
      <c r="B866" t="s">
        <v>15524</v>
      </c>
      <c r="C866" t="s">
        <v>16937</v>
      </c>
      <c r="D866" s="1">
        <v>45393</v>
      </c>
      <c r="E866" s="3">
        <v>9150.83</v>
      </c>
      <c r="F866" s="5" t="s">
        <v>15536</v>
      </c>
    </row>
    <row r="867" spans="1:6" x14ac:dyDescent="0.3">
      <c r="A867" t="s">
        <v>16938</v>
      </c>
      <c r="B867" t="s">
        <v>15524</v>
      </c>
      <c r="C867" t="s">
        <v>15943</v>
      </c>
      <c r="D867" s="1">
        <v>45372</v>
      </c>
      <c r="E867" s="3">
        <v>3625.74</v>
      </c>
      <c r="F867" s="5" t="s">
        <v>15530</v>
      </c>
    </row>
    <row r="868" spans="1:6" x14ac:dyDescent="0.3">
      <c r="A868" t="s">
        <v>16939</v>
      </c>
      <c r="B868" t="s">
        <v>15524</v>
      </c>
      <c r="C868" t="s">
        <v>16285</v>
      </c>
      <c r="D868" s="1">
        <v>45943</v>
      </c>
      <c r="E868" s="3">
        <v>3866.44</v>
      </c>
      <c r="F868" s="5" t="s">
        <v>15536</v>
      </c>
    </row>
    <row r="869" spans="1:6" x14ac:dyDescent="0.3">
      <c r="A869" t="s">
        <v>16940</v>
      </c>
      <c r="B869" t="s">
        <v>15538</v>
      </c>
      <c r="C869" t="s">
        <v>16941</v>
      </c>
      <c r="D869" s="1">
        <v>45362</v>
      </c>
      <c r="E869" s="3">
        <v>3601.2</v>
      </c>
      <c r="F869" s="5" t="s">
        <v>15530</v>
      </c>
    </row>
    <row r="870" spans="1:6" x14ac:dyDescent="0.3">
      <c r="A870" t="s">
        <v>16942</v>
      </c>
      <c r="B870" t="s">
        <v>15532</v>
      </c>
      <c r="C870" t="s">
        <v>16239</v>
      </c>
      <c r="D870" s="1">
        <v>45456</v>
      </c>
      <c r="E870" s="3">
        <v>5533.26</v>
      </c>
      <c r="F870" s="5" t="s">
        <v>15536</v>
      </c>
    </row>
    <row r="871" spans="1:6" x14ac:dyDescent="0.3">
      <c r="A871" t="s">
        <v>16943</v>
      </c>
      <c r="B871" t="s">
        <v>15532</v>
      </c>
      <c r="C871" t="s">
        <v>16944</v>
      </c>
      <c r="D871" s="1">
        <v>45850</v>
      </c>
      <c r="E871" s="3">
        <v>4680.2</v>
      </c>
      <c r="F871" s="5" t="s">
        <v>15530</v>
      </c>
    </row>
    <row r="872" spans="1:6" x14ac:dyDescent="0.3">
      <c r="A872" t="s">
        <v>16945</v>
      </c>
      <c r="B872" t="s">
        <v>15528</v>
      </c>
      <c r="C872" t="s">
        <v>15871</v>
      </c>
      <c r="D872" s="1">
        <v>45637</v>
      </c>
      <c r="E872" s="3">
        <v>486.62</v>
      </c>
      <c r="F872" s="5" t="s">
        <v>15536</v>
      </c>
    </row>
    <row r="873" spans="1:6" x14ac:dyDescent="0.3">
      <c r="A873" t="s">
        <v>16946</v>
      </c>
      <c r="B873" t="s">
        <v>15528</v>
      </c>
      <c r="C873" t="s">
        <v>16329</v>
      </c>
      <c r="D873" s="1">
        <v>45498</v>
      </c>
      <c r="E873" s="3">
        <v>8993.77</v>
      </c>
      <c r="F873" s="5" t="s">
        <v>15526</v>
      </c>
    </row>
    <row r="874" spans="1:6" x14ac:dyDescent="0.3">
      <c r="A874" t="s">
        <v>16947</v>
      </c>
      <c r="B874" t="s">
        <v>15532</v>
      </c>
      <c r="C874" t="s">
        <v>15742</v>
      </c>
      <c r="D874" s="1">
        <v>45315</v>
      </c>
      <c r="E874" s="3">
        <v>3754.33</v>
      </c>
      <c r="F874" s="5" t="s">
        <v>15526</v>
      </c>
    </row>
    <row r="875" spans="1:6" x14ac:dyDescent="0.3">
      <c r="A875" t="s">
        <v>16948</v>
      </c>
      <c r="B875" t="s">
        <v>15538</v>
      </c>
      <c r="C875" t="s">
        <v>15860</v>
      </c>
      <c r="D875" s="1">
        <v>45415</v>
      </c>
      <c r="E875" s="3">
        <v>8730.36</v>
      </c>
      <c r="F875" s="5" t="s">
        <v>15526</v>
      </c>
    </row>
    <row r="876" spans="1:6" x14ac:dyDescent="0.3">
      <c r="A876" t="s">
        <v>16949</v>
      </c>
      <c r="B876" t="s">
        <v>15524</v>
      </c>
      <c r="C876" t="s">
        <v>16950</v>
      </c>
      <c r="D876" s="1">
        <v>45331</v>
      </c>
      <c r="E876" s="3">
        <v>6589.81</v>
      </c>
      <c r="F876" s="5" t="s">
        <v>15530</v>
      </c>
    </row>
    <row r="877" spans="1:6" x14ac:dyDescent="0.3">
      <c r="A877" t="s">
        <v>16951</v>
      </c>
      <c r="B877" t="s">
        <v>15524</v>
      </c>
      <c r="C877" t="s">
        <v>16952</v>
      </c>
      <c r="D877" s="1">
        <v>45355</v>
      </c>
      <c r="E877" s="3">
        <v>401.23</v>
      </c>
      <c r="F877" s="5" t="s">
        <v>15530</v>
      </c>
    </row>
    <row r="878" spans="1:6" x14ac:dyDescent="0.3">
      <c r="A878" t="s">
        <v>16953</v>
      </c>
      <c r="B878" t="s">
        <v>15532</v>
      </c>
      <c r="C878" t="s">
        <v>16325</v>
      </c>
      <c r="D878" s="1">
        <v>45593</v>
      </c>
      <c r="E878" s="3">
        <v>2287.5</v>
      </c>
      <c r="F878" s="5" t="s">
        <v>15536</v>
      </c>
    </row>
    <row r="879" spans="1:6" x14ac:dyDescent="0.3">
      <c r="A879" t="s">
        <v>16954</v>
      </c>
      <c r="B879" t="s">
        <v>15538</v>
      </c>
      <c r="C879" t="s">
        <v>16955</v>
      </c>
      <c r="D879" s="1">
        <v>45762</v>
      </c>
      <c r="E879" s="3">
        <v>4932.41</v>
      </c>
      <c r="F879" s="5" t="s">
        <v>15536</v>
      </c>
    </row>
    <row r="880" spans="1:6" x14ac:dyDescent="0.3">
      <c r="A880" t="s">
        <v>16956</v>
      </c>
      <c r="B880" t="s">
        <v>15524</v>
      </c>
      <c r="C880" t="s">
        <v>15686</v>
      </c>
      <c r="D880" s="1">
        <v>45985</v>
      </c>
      <c r="E880" s="3">
        <v>3813.2</v>
      </c>
      <c r="F880" s="5" t="s">
        <v>15526</v>
      </c>
    </row>
    <row r="881" spans="1:6" x14ac:dyDescent="0.3">
      <c r="A881" t="s">
        <v>16957</v>
      </c>
      <c r="B881" t="s">
        <v>15532</v>
      </c>
      <c r="C881" t="s">
        <v>16091</v>
      </c>
      <c r="D881" s="1">
        <v>45441</v>
      </c>
      <c r="E881" s="3">
        <v>4520.04</v>
      </c>
      <c r="F881" s="5" t="s">
        <v>15526</v>
      </c>
    </row>
    <row r="882" spans="1:6" x14ac:dyDescent="0.3">
      <c r="A882" t="s">
        <v>16958</v>
      </c>
      <c r="B882" t="s">
        <v>15538</v>
      </c>
      <c r="C882" t="s">
        <v>16959</v>
      </c>
      <c r="D882" s="1">
        <v>45858</v>
      </c>
      <c r="E882" s="3">
        <v>184.36</v>
      </c>
      <c r="F882" s="5" t="s">
        <v>15530</v>
      </c>
    </row>
    <row r="883" spans="1:6" x14ac:dyDescent="0.3">
      <c r="A883" t="s">
        <v>16960</v>
      </c>
      <c r="B883" t="s">
        <v>15538</v>
      </c>
      <c r="C883" t="s">
        <v>16198</v>
      </c>
      <c r="D883" s="1">
        <v>45683</v>
      </c>
      <c r="E883" s="3">
        <v>8648.7199999999993</v>
      </c>
      <c r="F883" s="5" t="s">
        <v>15536</v>
      </c>
    </row>
    <row r="884" spans="1:6" x14ac:dyDescent="0.3">
      <c r="A884" t="s">
        <v>16961</v>
      </c>
      <c r="B884" t="s">
        <v>15528</v>
      </c>
      <c r="C884" t="s">
        <v>16146</v>
      </c>
      <c r="D884" s="1">
        <v>46121</v>
      </c>
      <c r="E884" s="3">
        <v>4508.08</v>
      </c>
      <c r="F884" s="5" t="s">
        <v>15530</v>
      </c>
    </row>
    <row r="885" spans="1:6" x14ac:dyDescent="0.3">
      <c r="A885" t="s">
        <v>16962</v>
      </c>
      <c r="B885" t="s">
        <v>15538</v>
      </c>
      <c r="C885" t="s">
        <v>16270</v>
      </c>
      <c r="D885" s="1">
        <v>46003</v>
      </c>
      <c r="E885" s="3">
        <v>6449.3</v>
      </c>
      <c r="F885" s="5" t="s">
        <v>15536</v>
      </c>
    </row>
    <row r="886" spans="1:6" x14ac:dyDescent="0.3">
      <c r="A886" t="s">
        <v>16963</v>
      </c>
      <c r="B886" t="s">
        <v>15532</v>
      </c>
      <c r="C886" t="s">
        <v>16964</v>
      </c>
      <c r="D886" s="1">
        <v>45544</v>
      </c>
      <c r="E886" s="3">
        <v>883.69</v>
      </c>
      <c r="F886" s="5" t="s">
        <v>15536</v>
      </c>
    </row>
    <row r="887" spans="1:6" x14ac:dyDescent="0.3">
      <c r="A887" t="s">
        <v>16965</v>
      </c>
      <c r="B887" t="s">
        <v>15528</v>
      </c>
      <c r="C887" t="s">
        <v>15821</v>
      </c>
      <c r="D887" s="1">
        <v>45639</v>
      </c>
      <c r="E887" s="3">
        <v>2363.96</v>
      </c>
      <c r="F887" s="5" t="s">
        <v>15530</v>
      </c>
    </row>
    <row r="888" spans="1:6" x14ac:dyDescent="0.3">
      <c r="A888" t="s">
        <v>16966</v>
      </c>
      <c r="B888" t="s">
        <v>15528</v>
      </c>
      <c r="C888" t="s">
        <v>15943</v>
      </c>
      <c r="D888" s="1">
        <v>45372</v>
      </c>
      <c r="E888" s="3">
        <v>2835.58</v>
      </c>
      <c r="F888" s="5" t="s">
        <v>15526</v>
      </c>
    </row>
    <row r="889" spans="1:6" x14ac:dyDescent="0.3">
      <c r="A889" t="s">
        <v>16967</v>
      </c>
      <c r="B889" t="s">
        <v>15538</v>
      </c>
      <c r="C889" t="s">
        <v>16968</v>
      </c>
      <c r="D889" s="1">
        <v>45734</v>
      </c>
      <c r="E889" s="3">
        <v>7239.95</v>
      </c>
      <c r="F889" s="5" t="s">
        <v>15526</v>
      </c>
    </row>
    <row r="890" spans="1:6" x14ac:dyDescent="0.3">
      <c r="A890" t="s">
        <v>16969</v>
      </c>
      <c r="B890" t="s">
        <v>15538</v>
      </c>
      <c r="C890" t="s">
        <v>16552</v>
      </c>
      <c r="D890" s="1">
        <v>45898</v>
      </c>
      <c r="E890" s="3">
        <v>2285.34</v>
      </c>
      <c r="F890" s="5" t="s">
        <v>15526</v>
      </c>
    </row>
    <row r="891" spans="1:6" x14ac:dyDescent="0.3">
      <c r="A891" t="s">
        <v>16970</v>
      </c>
      <c r="B891" t="s">
        <v>15532</v>
      </c>
      <c r="C891" t="s">
        <v>16063</v>
      </c>
      <c r="D891" s="1">
        <v>46040</v>
      </c>
      <c r="E891" s="3">
        <v>3876.49</v>
      </c>
      <c r="F891" s="5" t="s">
        <v>15536</v>
      </c>
    </row>
    <row r="892" spans="1:6" x14ac:dyDescent="0.3">
      <c r="A892" t="s">
        <v>16971</v>
      </c>
      <c r="B892" t="s">
        <v>15532</v>
      </c>
      <c r="C892" t="s">
        <v>16972</v>
      </c>
      <c r="D892" s="1">
        <v>45495</v>
      </c>
      <c r="E892" s="3">
        <v>5111.5</v>
      </c>
      <c r="F892" s="5" t="s">
        <v>15536</v>
      </c>
    </row>
    <row r="893" spans="1:6" x14ac:dyDescent="0.3">
      <c r="A893" t="s">
        <v>16973</v>
      </c>
      <c r="B893" t="s">
        <v>15524</v>
      </c>
      <c r="C893" t="s">
        <v>16794</v>
      </c>
      <c r="D893" s="1">
        <v>45714</v>
      </c>
      <c r="E893" s="3">
        <v>5022.5</v>
      </c>
      <c r="F893" s="5" t="s">
        <v>15530</v>
      </c>
    </row>
    <row r="894" spans="1:6" x14ac:dyDescent="0.3">
      <c r="A894" t="s">
        <v>16974</v>
      </c>
      <c r="B894" t="s">
        <v>15538</v>
      </c>
      <c r="C894" t="s">
        <v>15651</v>
      </c>
      <c r="D894" s="1">
        <v>45999</v>
      </c>
      <c r="E894" s="3">
        <v>5448.13</v>
      </c>
      <c r="F894" s="5" t="s">
        <v>15530</v>
      </c>
    </row>
    <row r="895" spans="1:6" x14ac:dyDescent="0.3">
      <c r="A895" t="s">
        <v>16975</v>
      </c>
      <c r="B895" t="s">
        <v>15532</v>
      </c>
      <c r="C895" t="s">
        <v>16976</v>
      </c>
      <c r="D895" s="1">
        <v>45610</v>
      </c>
      <c r="E895" s="3">
        <v>8733.52</v>
      </c>
      <c r="F895" s="5" t="s">
        <v>15526</v>
      </c>
    </row>
    <row r="896" spans="1:6" x14ac:dyDescent="0.3">
      <c r="A896" t="s">
        <v>16977</v>
      </c>
      <c r="B896" t="s">
        <v>15532</v>
      </c>
      <c r="C896" t="s">
        <v>16978</v>
      </c>
      <c r="D896" s="1">
        <v>45964</v>
      </c>
      <c r="E896" s="3">
        <v>4798.29</v>
      </c>
      <c r="F896" s="5" t="s">
        <v>15536</v>
      </c>
    </row>
    <row r="897" spans="1:6" x14ac:dyDescent="0.3">
      <c r="A897" t="s">
        <v>16979</v>
      </c>
      <c r="B897" t="s">
        <v>15532</v>
      </c>
      <c r="C897" t="s">
        <v>16980</v>
      </c>
      <c r="D897" s="1">
        <v>45792</v>
      </c>
      <c r="E897" s="3">
        <v>8783.5</v>
      </c>
      <c r="F897" s="5" t="s">
        <v>15536</v>
      </c>
    </row>
    <row r="898" spans="1:6" x14ac:dyDescent="0.3">
      <c r="A898" t="s">
        <v>16981</v>
      </c>
      <c r="B898" t="s">
        <v>15528</v>
      </c>
      <c r="C898" t="s">
        <v>16050</v>
      </c>
      <c r="D898" s="1">
        <v>46112</v>
      </c>
      <c r="E898" s="3">
        <v>8253.6</v>
      </c>
      <c r="F898" s="5" t="s">
        <v>15530</v>
      </c>
    </row>
    <row r="899" spans="1:6" x14ac:dyDescent="0.3">
      <c r="A899" t="s">
        <v>16982</v>
      </c>
      <c r="B899" t="s">
        <v>15532</v>
      </c>
      <c r="C899" t="s">
        <v>16983</v>
      </c>
      <c r="D899" s="1">
        <v>45633</v>
      </c>
      <c r="E899" s="3">
        <v>8186.73</v>
      </c>
      <c r="F899" s="5" t="s">
        <v>15526</v>
      </c>
    </row>
    <row r="900" spans="1:6" x14ac:dyDescent="0.3">
      <c r="A900" t="s">
        <v>16984</v>
      </c>
      <c r="B900" t="s">
        <v>15538</v>
      </c>
      <c r="C900" t="s">
        <v>16985</v>
      </c>
      <c r="D900" s="1">
        <v>45483</v>
      </c>
      <c r="E900" s="3">
        <v>9265.1</v>
      </c>
      <c r="F900" s="5" t="s">
        <v>15526</v>
      </c>
    </row>
    <row r="901" spans="1:6" x14ac:dyDescent="0.3">
      <c r="A901" t="s">
        <v>16986</v>
      </c>
      <c r="B901" t="s">
        <v>15532</v>
      </c>
      <c r="C901" t="s">
        <v>16654</v>
      </c>
      <c r="D901" s="1">
        <v>45645</v>
      </c>
      <c r="E901" s="3">
        <v>6950.15</v>
      </c>
      <c r="F901" s="5" t="s">
        <v>15536</v>
      </c>
    </row>
    <row r="902" spans="1:6" x14ac:dyDescent="0.3">
      <c r="A902" t="s">
        <v>16987</v>
      </c>
      <c r="B902" t="s">
        <v>15532</v>
      </c>
      <c r="C902" t="s">
        <v>16645</v>
      </c>
      <c r="D902" s="1">
        <v>45447</v>
      </c>
      <c r="E902" s="3">
        <v>1308.98</v>
      </c>
      <c r="F902" s="5" t="s">
        <v>15536</v>
      </c>
    </row>
    <row r="903" spans="1:6" x14ac:dyDescent="0.3">
      <c r="A903" t="s">
        <v>16988</v>
      </c>
      <c r="B903" t="s">
        <v>15524</v>
      </c>
      <c r="C903" t="s">
        <v>16921</v>
      </c>
      <c r="D903" s="1">
        <v>45599</v>
      </c>
      <c r="E903" s="3">
        <v>6398.16</v>
      </c>
      <c r="F903" s="5" t="s">
        <v>15530</v>
      </c>
    </row>
    <row r="904" spans="1:6" x14ac:dyDescent="0.3">
      <c r="A904" t="s">
        <v>16989</v>
      </c>
      <c r="B904" t="s">
        <v>15528</v>
      </c>
      <c r="C904" t="s">
        <v>15560</v>
      </c>
      <c r="D904" s="1">
        <v>45413</v>
      </c>
      <c r="E904" s="3">
        <v>1184.21</v>
      </c>
      <c r="F904" s="5" t="s">
        <v>15526</v>
      </c>
    </row>
    <row r="905" spans="1:6" x14ac:dyDescent="0.3">
      <c r="A905" t="s">
        <v>16990</v>
      </c>
      <c r="B905" t="s">
        <v>15528</v>
      </c>
      <c r="C905" t="s">
        <v>16649</v>
      </c>
      <c r="D905" s="1">
        <v>45831</v>
      </c>
      <c r="E905" s="3">
        <v>3285.06</v>
      </c>
      <c r="F905" s="5" t="s">
        <v>15526</v>
      </c>
    </row>
    <row r="906" spans="1:6" x14ac:dyDescent="0.3">
      <c r="A906" t="s">
        <v>16991</v>
      </c>
      <c r="B906" t="s">
        <v>15532</v>
      </c>
      <c r="C906" t="s">
        <v>16560</v>
      </c>
      <c r="D906" s="1">
        <v>45505</v>
      </c>
      <c r="E906" s="3">
        <v>5702.12</v>
      </c>
      <c r="F906" s="5" t="s">
        <v>15530</v>
      </c>
    </row>
    <row r="907" spans="1:6" x14ac:dyDescent="0.3">
      <c r="A907" t="s">
        <v>16992</v>
      </c>
      <c r="B907" t="s">
        <v>15524</v>
      </c>
      <c r="C907" t="s">
        <v>16993</v>
      </c>
      <c r="D907" s="1">
        <v>46030</v>
      </c>
      <c r="E907" s="3">
        <v>3529.3</v>
      </c>
      <c r="F907" s="5" t="s">
        <v>15530</v>
      </c>
    </row>
    <row r="908" spans="1:6" x14ac:dyDescent="0.3">
      <c r="A908" t="s">
        <v>16994</v>
      </c>
      <c r="B908" t="s">
        <v>15528</v>
      </c>
      <c r="C908" t="s">
        <v>16784</v>
      </c>
      <c r="D908" s="1">
        <v>45685</v>
      </c>
      <c r="E908" s="3">
        <v>9341.77</v>
      </c>
      <c r="F908" s="5" t="s">
        <v>15530</v>
      </c>
    </row>
    <row r="909" spans="1:6" x14ac:dyDescent="0.3">
      <c r="A909" t="s">
        <v>16995</v>
      </c>
      <c r="B909" t="s">
        <v>15528</v>
      </c>
      <c r="C909" t="s">
        <v>16996</v>
      </c>
      <c r="D909" s="1">
        <v>45900</v>
      </c>
      <c r="E909" s="3">
        <v>1849.59</v>
      </c>
      <c r="F909" s="5" t="s">
        <v>15536</v>
      </c>
    </row>
    <row r="910" spans="1:6" x14ac:dyDescent="0.3">
      <c r="A910" t="s">
        <v>16997</v>
      </c>
      <c r="B910" t="s">
        <v>15538</v>
      </c>
      <c r="C910" t="s">
        <v>15644</v>
      </c>
      <c r="D910" s="1">
        <v>45872</v>
      </c>
      <c r="E910" s="3">
        <v>3450.2</v>
      </c>
      <c r="F910" s="5" t="s">
        <v>15536</v>
      </c>
    </row>
    <row r="911" spans="1:6" x14ac:dyDescent="0.3">
      <c r="A911" t="s">
        <v>16998</v>
      </c>
      <c r="B911" t="s">
        <v>15524</v>
      </c>
      <c r="C911" t="s">
        <v>15952</v>
      </c>
      <c r="D911" s="1">
        <v>45325</v>
      </c>
      <c r="E911" s="3">
        <v>7485.96</v>
      </c>
      <c r="F911" s="5" t="s">
        <v>15530</v>
      </c>
    </row>
    <row r="912" spans="1:6" x14ac:dyDescent="0.3">
      <c r="A912" t="s">
        <v>16999</v>
      </c>
      <c r="B912" t="s">
        <v>15538</v>
      </c>
      <c r="C912" t="s">
        <v>16371</v>
      </c>
      <c r="D912" s="1">
        <v>45962</v>
      </c>
      <c r="E912" s="3">
        <v>3529.45</v>
      </c>
      <c r="F912" s="5" t="s">
        <v>15526</v>
      </c>
    </row>
    <row r="913" spans="1:6" x14ac:dyDescent="0.3">
      <c r="A913" t="s">
        <v>17000</v>
      </c>
      <c r="B913" t="s">
        <v>15538</v>
      </c>
      <c r="C913" t="s">
        <v>15571</v>
      </c>
      <c r="D913" s="1">
        <v>45901</v>
      </c>
      <c r="E913" s="3">
        <v>3413.28</v>
      </c>
      <c r="F913" s="5" t="s">
        <v>15530</v>
      </c>
    </row>
    <row r="914" spans="1:6" x14ac:dyDescent="0.3">
      <c r="A914" t="s">
        <v>17001</v>
      </c>
      <c r="B914" t="s">
        <v>15538</v>
      </c>
      <c r="C914" t="s">
        <v>16171</v>
      </c>
      <c r="D914" s="1">
        <v>45946</v>
      </c>
      <c r="E914" s="3">
        <v>3755.4</v>
      </c>
      <c r="F914" s="5" t="s">
        <v>15530</v>
      </c>
    </row>
    <row r="915" spans="1:6" x14ac:dyDescent="0.3">
      <c r="A915" t="s">
        <v>17002</v>
      </c>
      <c r="B915" t="s">
        <v>15538</v>
      </c>
      <c r="C915" t="s">
        <v>17003</v>
      </c>
      <c r="D915" s="1">
        <v>45757</v>
      </c>
      <c r="E915" s="3">
        <v>8442.44</v>
      </c>
      <c r="F915" s="5" t="s">
        <v>15526</v>
      </c>
    </row>
    <row r="916" spans="1:6" x14ac:dyDescent="0.3">
      <c r="A916" t="s">
        <v>17004</v>
      </c>
      <c r="B916" t="s">
        <v>15538</v>
      </c>
      <c r="C916" t="s">
        <v>16798</v>
      </c>
      <c r="D916" s="1">
        <v>45400</v>
      </c>
      <c r="E916" s="3">
        <v>1839.54</v>
      </c>
      <c r="F916" s="5" t="s">
        <v>15526</v>
      </c>
    </row>
    <row r="917" spans="1:6" x14ac:dyDescent="0.3">
      <c r="A917" t="s">
        <v>17005</v>
      </c>
      <c r="B917" t="s">
        <v>15538</v>
      </c>
      <c r="C917" t="s">
        <v>16976</v>
      </c>
      <c r="D917" s="1">
        <v>45610</v>
      </c>
      <c r="E917" s="3">
        <v>3685.29</v>
      </c>
      <c r="F917" s="5" t="s">
        <v>15530</v>
      </c>
    </row>
    <row r="918" spans="1:6" x14ac:dyDescent="0.3">
      <c r="A918" t="s">
        <v>17006</v>
      </c>
      <c r="B918" t="s">
        <v>15528</v>
      </c>
      <c r="C918" t="s">
        <v>17007</v>
      </c>
      <c r="D918" s="1">
        <v>46118</v>
      </c>
      <c r="E918" s="3">
        <v>416.3</v>
      </c>
      <c r="F918" s="5" t="s">
        <v>15536</v>
      </c>
    </row>
    <row r="919" spans="1:6" x14ac:dyDescent="0.3">
      <c r="A919" t="s">
        <v>17008</v>
      </c>
      <c r="B919" t="s">
        <v>15524</v>
      </c>
      <c r="C919" t="s">
        <v>16124</v>
      </c>
      <c r="D919" s="1">
        <v>46047</v>
      </c>
      <c r="E919" s="3">
        <v>8159.94</v>
      </c>
      <c r="F919" s="5" t="s">
        <v>15536</v>
      </c>
    </row>
    <row r="920" spans="1:6" x14ac:dyDescent="0.3">
      <c r="A920" t="s">
        <v>17009</v>
      </c>
      <c r="B920" t="s">
        <v>15528</v>
      </c>
      <c r="C920" t="s">
        <v>16804</v>
      </c>
      <c r="D920" s="1">
        <v>45651</v>
      </c>
      <c r="E920" s="3">
        <v>1307.03</v>
      </c>
      <c r="F920" s="5" t="s">
        <v>15536</v>
      </c>
    </row>
    <row r="921" spans="1:6" x14ac:dyDescent="0.3">
      <c r="A921" t="s">
        <v>17010</v>
      </c>
      <c r="B921" t="s">
        <v>15538</v>
      </c>
      <c r="C921" t="s">
        <v>16118</v>
      </c>
      <c r="D921" s="1">
        <v>45665</v>
      </c>
      <c r="E921" s="3">
        <v>5616.12</v>
      </c>
      <c r="F921" s="5" t="s">
        <v>15526</v>
      </c>
    </row>
    <row r="922" spans="1:6" x14ac:dyDescent="0.3">
      <c r="A922" t="s">
        <v>17011</v>
      </c>
      <c r="B922" t="s">
        <v>15538</v>
      </c>
      <c r="C922" t="s">
        <v>16325</v>
      </c>
      <c r="D922" s="1">
        <v>45593</v>
      </c>
      <c r="E922" s="3">
        <v>8339.84</v>
      </c>
      <c r="F922" s="5" t="s">
        <v>15530</v>
      </c>
    </row>
    <row r="923" spans="1:6" x14ac:dyDescent="0.3">
      <c r="A923" t="s">
        <v>17012</v>
      </c>
      <c r="B923" t="s">
        <v>15538</v>
      </c>
      <c r="C923" t="s">
        <v>15933</v>
      </c>
      <c r="D923" s="1">
        <v>45419</v>
      </c>
      <c r="E923" s="3">
        <v>3435.33</v>
      </c>
      <c r="F923" s="5" t="s">
        <v>15526</v>
      </c>
    </row>
    <row r="924" spans="1:6" x14ac:dyDescent="0.3">
      <c r="A924" t="s">
        <v>17013</v>
      </c>
      <c r="B924" t="s">
        <v>15528</v>
      </c>
      <c r="C924" t="s">
        <v>17014</v>
      </c>
      <c r="D924" s="1">
        <v>45885</v>
      </c>
      <c r="E924" s="3">
        <v>3159.35</v>
      </c>
      <c r="F924" s="5" t="s">
        <v>15536</v>
      </c>
    </row>
    <row r="925" spans="1:6" x14ac:dyDescent="0.3">
      <c r="A925" t="s">
        <v>17015</v>
      </c>
      <c r="B925" t="s">
        <v>15528</v>
      </c>
      <c r="C925" t="s">
        <v>16514</v>
      </c>
      <c r="D925" s="1">
        <v>45852</v>
      </c>
      <c r="E925" s="3">
        <v>4808.41</v>
      </c>
      <c r="F925" s="5" t="s">
        <v>15526</v>
      </c>
    </row>
    <row r="926" spans="1:6" x14ac:dyDescent="0.3">
      <c r="A926" t="s">
        <v>17016</v>
      </c>
      <c r="B926" t="s">
        <v>15524</v>
      </c>
      <c r="C926" t="s">
        <v>16624</v>
      </c>
      <c r="D926" s="1">
        <v>45528</v>
      </c>
      <c r="E926" s="3">
        <v>3304.21</v>
      </c>
      <c r="F926" s="5" t="s">
        <v>15530</v>
      </c>
    </row>
    <row r="927" spans="1:6" x14ac:dyDescent="0.3">
      <c r="A927" t="s">
        <v>17017</v>
      </c>
      <c r="B927" t="s">
        <v>15538</v>
      </c>
      <c r="C927" t="s">
        <v>16016</v>
      </c>
      <c r="D927" s="1">
        <v>45648</v>
      </c>
      <c r="E927" s="3">
        <v>8970.86</v>
      </c>
      <c r="F927" s="5" t="s">
        <v>15530</v>
      </c>
    </row>
    <row r="928" spans="1:6" x14ac:dyDescent="0.3">
      <c r="A928" t="s">
        <v>17018</v>
      </c>
      <c r="B928" t="s">
        <v>15524</v>
      </c>
      <c r="C928" t="s">
        <v>15978</v>
      </c>
      <c r="D928" s="1">
        <v>45349</v>
      </c>
      <c r="E928" s="3">
        <v>9148.43</v>
      </c>
      <c r="F928" s="5" t="s">
        <v>15526</v>
      </c>
    </row>
    <row r="929" spans="1:6" x14ac:dyDescent="0.3">
      <c r="A929" t="s">
        <v>17019</v>
      </c>
      <c r="B929" t="s">
        <v>15538</v>
      </c>
      <c r="C929" t="s">
        <v>16727</v>
      </c>
      <c r="D929" s="1">
        <v>45630</v>
      </c>
      <c r="E929" s="3">
        <v>4388.87</v>
      </c>
      <c r="F929" s="5" t="s">
        <v>15530</v>
      </c>
    </row>
    <row r="930" spans="1:6" x14ac:dyDescent="0.3">
      <c r="A930" t="s">
        <v>17020</v>
      </c>
      <c r="B930" t="s">
        <v>15528</v>
      </c>
      <c r="C930" t="s">
        <v>16772</v>
      </c>
      <c r="D930" s="1">
        <v>45510</v>
      </c>
      <c r="E930" s="3">
        <v>6148.03</v>
      </c>
      <c r="F930" s="5" t="s">
        <v>15526</v>
      </c>
    </row>
    <row r="931" spans="1:6" x14ac:dyDescent="0.3">
      <c r="A931" t="s">
        <v>17021</v>
      </c>
      <c r="B931" t="s">
        <v>15538</v>
      </c>
      <c r="C931" t="s">
        <v>15916</v>
      </c>
      <c r="D931" s="1">
        <v>45981</v>
      </c>
      <c r="E931" s="3">
        <v>7809.57</v>
      </c>
      <c r="F931" s="5" t="s">
        <v>15536</v>
      </c>
    </row>
    <row r="932" spans="1:6" x14ac:dyDescent="0.3">
      <c r="A932" t="s">
        <v>17022</v>
      </c>
      <c r="B932" t="s">
        <v>15528</v>
      </c>
      <c r="C932" t="s">
        <v>17023</v>
      </c>
      <c r="D932" s="1">
        <v>45376</v>
      </c>
      <c r="E932" s="3">
        <v>7695.72</v>
      </c>
      <c r="F932" s="5" t="s">
        <v>15536</v>
      </c>
    </row>
    <row r="933" spans="1:6" x14ac:dyDescent="0.3">
      <c r="A933" t="s">
        <v>17024</v>
      </c>
      <c r="B933" t="s">
        <v>15538</v>
      </c>
      <c r="C933" t="s">
        <v>15969</v>
      </c>
      <c r="D933" s="1">
        <v>45854</v>
      </c>
      <c r="E933" s="3">
        <v>4264.92</v>
      </c>
      <c r="F933" s="5" t="s">
        <v>15530</v>
      </c>
    </row>
    <row r="934" spans="1:6" x14ac:dyDescent="0.3">
      <c r="A934" t="s">
        <v>17025</v>
      </c>
      <c r="B934" t="s">
        <v>15528</v>
      </c>
      <c r="C934" t="s">
        <v>16637</v>
      </c>
      <c r="D934" s="1">
        <v>45863</v>
      </c>
      <c r="E934" s="3">
        <v>3003.27</v>
      </c>
      <c r="F934" s="5" t="s">
        <v>15530</v>
      </c>
    </row>
    <row r="935" spans="1:6" x14ac:dyDescent="0.3">
      <c r="A935" t="s">
        <v>17026</v>
      </c>
      <c r="B935" t="s">
        <v>15528</v>
      </c>
      <c r="C935" t="s">
        <v>16038</v>
      </c>
      <c r="D935" s="1">
        <v>45784</v>
      </c>
      <c r="E935" s="3">
        <v>3372.09</v>
      </c>
      <c r="F935" s="5" t="s">
        <v>15526</v>
      </c>
    </row>
    <row r="936" spans="1:6" x14ac:dyDescent="0.3">
      <c r="A936" t="s">
        <v>17027</v>
      </c>
      <c r="B936" t="s">
        <v>15538</v>
      </c>
      <c r="C936" t="s">
        <v>15920</v>
      </c>
      <c r="D936" s="1">
        <v>45698</v>
      </c>
      <c r="E936" s="3">
        <v>6607.37</v>
      </c>
      <c r="F936" s="5" t="s">
        <v>15536</v>
      </c>
    </row>
    <row r="937" spans="1:6" x14ac:dyDescent="0.3">
      <c r="A937" t="s">
        <v>17028</v>
      </c>
      <c r="B937" t="s">
        <v>15524</v>
      </c>
      <c r="C937" t="s">
        <v>17029</v>
      </c>
      <c r="D937" s="1">
        <v>46001</v>
      </c>
      <c r="E937" s="3">
        <v>5940.24</v>
      </c>
      <c r="F937" s="5" t="s">
        <v>15530</v>
      </c>
    </row>
    <row r="938" spans="1:6" x14ac:dyDescent="0.3">
      <c r="A938" t="s">
        <v>17030</v>
      </c>
      <c r="B938" t="s">
        <v>15532</v>
      </c>
      <c r="C938" t="s">
        <v>17031</v>
      </c>
      <c r="D938" s="1">
        <v>45328</v>
      </c>
      <c r="E938" s="3">
        <v>8286.18</v>
      </c>
      <c r="F938" s="5" t="s">
        <v>15526</v>
      </c>
    </row>
    <row r="939" spans="1:6" x14ac:dyDescent="0.3">
      <c r="A939" t="s">
        <v>17032</v>
      </c>
      <c r="B939" t="s">
        <v>15524</v>
      </c>
      <c r="C939" t="s">
        <v>17033</v>
      </c>
      <c r="D939" s="1">
        <v>45992</v>
      </c>
      <c r="E939" s="3">
        <v>9339</v>
      </c>
      <c r="F939" s="5" t="s">
        <v>15536</v>
      </c>
    </row>
    <row r="940" spans="1:6" x14ac:dyDescent="0.3">
      <c r="A940" t="s">
        <v>17034</v>
      </c>
      <c r="B940" t="s">
        <v>15532</v>
      </c>
      <c r="C940" t="s">
        <v>16124</v>
      </c>
      <c r="D940" s="1">
        <v>46047</v>
      </c>
      <c r="E940" s="3">
        <v>4018.26</v>
      </c>
      <c r="F940" s="5" t="s">
        <v>15526</v>
      </c>
    </row>
    <row r="941" spans="1:6" x14ac:dyDescent="0.3">
      <c r="A941" t="s">
        <v>17035</v>
      </c>
      <c r="B941" t="s">
        <v>15532</v>
      </c>
      <c r="C941" t="s">
        <v>15590</v>
      </c>
      <c r="D941" s="1">
        <v>45590</v>
      </c>
      <c r="E941" s="3">
        <v>879.34</v>
      </c>
      <c r="F941" s="5" t="s">
        <v>15526</v>
      </c>
    </row>
    <row r="942" spans="1:6" x14ac:dyDescent="0.3">
      <c r="A942" t="s">
        <v>17036</v>
      </c>
      <c r="B942" t="s">
        <v>15538</v>
      </c>
      <c r="C942" t="s">
        <v>15646</v>
      </c>
      <c r="D942" s="1">
        <v>45502</v>
      </c>
      <c r="E942" s="3">
        <v>1083.56</v>
      </c>
      <c r="F942" s="5" t="s">
        <v>15536</v>
      </c>
    </row>
    <row r="943" spans="1:6" x14ac:dyDescent="0.3">
      <c r="A943" t="s">
        <v>17037</v>
      </c>
      <c r="B943" t="s">
        <v>15524</v>
      </c>
      <c r="C943" t="s">
        <v>15653</v>
      </c>
      <c r="D943" s="1">
        <v>45619</v>
      </c>
      <c r="E943" s="3">
        <v>3877.06</v>
      </c>
      <c r="F943" s="5" t="s">
        <v>15530</v>
      </c>
    </row>
    <row r="944" spans="1:6" x14ac:dyDescent="0.3">
      <c r="A944" t="s">
        <v>17038</v>
      </c>
      <c r="B944" t="s">
        <v>15532</v>
      </c>
      <c r="C944" t="s">
        <v>15982</v>
      </c>
      <c r="D944" s="1">
        <v>45611</v>
      </c>
      <c r="E944" s="3">
        <v>9646.69</v>
      </c>
      <c r="F944" s="5" t="s">
        <v>15536</v>
      </c>
    </row>
    <row r="945" spans="1:6" x14ac:dyDescent="0.3">
      <c r="A945" t="s">
        <v>17039</v>
      </c>
      <c r="B945" t="s">
        <v>15528</v>
      </c>
      <c r="C945" t="s">
        <v>17040</v>
      </c>
      <c r="D945" s="1">
        <v>46058</v>
      </c>
      <c r="E945" s="3">
        <v>8446.01</v>
      </c>
      <c r="F945" s="5" t="s">
        <v>15536</v>
      </c>
    </row>
    <row r="946" spans="1:6" x14ac:dyDescent="0.3">
      <c r="A946" t="s">
        <v>17041</v>
      </c>
      <c r="B946" t="s">
        <v>15524</v>
      </c>
      <c r="C946" t="s">
        <v>17042</v>
      </c>
      <c r="D946" s="1">
        <v>45694</v>
      </c>
      <c r="E946" s="3">
        <v>7194.04</v>
      </c>
      <c r="F946" s="5" t="s">
        <v>15530</v>
      </c>
    </row>
    <row r="947" spans="1:6" x14ac:dyDescent="0.3">
      <c r="A947" t="s">
        <v>17043</v>
      </c>
      <c r="B947" t="s">
        <v>15524</v>
      </c>
      <c r="C947" t="s">
        <v>17044</v>
      </c>
      <c r="D947" s="1">
        <v>46024</v>
      </c>
      <c r="E947" s="3">
        <v>2530.73</v>
      </c>
      <c r="F947" s="5" t="s">
        <v>15526</v>
      </c>
    </row>
    <row r="948" spans="1:6" x14ac:dyDescent="0.3">
      <c r="A948" t="s">
        <v>17045</v>
      </c>
      <c r="B948" t="s">
        <v>15538</v>
      </c>
      <c r="C948" t="s">
        <v>16296</v>
      </c>
      <c r="D948" s="1">
        <v>45465</v>
      </c>
      <c r="E948" s="3">
        <v>2385.87</v>
      </c>
      <c r="F948" s="5" t="s">
        <v>15526</v>
      </c>
    </row>
    <row r="949" spans="1:6" x14ac:dyDescent="0.3">
      <c r="A949" t="s">
        <v>17046</v>
      </c>
      <c r="B949" t="s">
        <v>15524</v>
      </c>
      <c r="C949" t="s">
        <v>17047</v>
      </c>
      <c r="D949" s="1">
        <v>45855</v>
      </c>
      <c r="E949" s="3">
        <v>3320.84</v>
      </c>
      <c r="F949" s="5" t="s">
        <v>15536</v>
      </c>
    </row>
    <row r="950" spans="1:6" x14ac:dyDescent="0.3">
      <c r="A950" t="s">
        <v>17048</v>
      </c>
      <c r="B950" t="s">
        <v>15538</v>
      </c>
      <c r="C950" t="s">
        <v>16996</v>
      </c>
      <c r="D950" s="1">
        <v>45900</v>
      </c>
      <c r="E950" s="3">
        <v>6625.83</v>
      </c>
      <c r="F950" s="5" t="s">
        <v>15526</v>
      </c>
    </row>
    <row r="951" spans="1:6" x14ac:dyDescent="0.3">
      <c r="A951" t="s">
        <v>17049</v>
      </c>
      <c r="B951" t="s">
        <v>15532</v>
      </c>
      <c r="C951" t="s">
        <v>16350</v>
      </c>
      <c r="D951" s="1">
        <v>45700</v>
      </c>
      <c r="E951" s="3">
        <v>1023.41</v>
      </c>
      <c r="F951" s="5" t="s">
        <v>15530</v>
      </c>
    </row>
    <row r="952" spans="1:6" x14ac:dyDescent="0.3">
      <c r="A952" t="s">
        <v>17050</v>
      </c>
      <c r="B952" t="s">
        <v>15524</v>
      </c>
      <c r="C952" t="s">
        <v>16230</v>
      </c>
      <c r="D952" s="1">
        <v>45742</v>
      </c>
      <c r="E952" s="3">
        <v>7373.3</v>
      </c>
      <c r="F952" s="5" t="s">
        <v>15536</v>
      </c>
    </row>
    <row r="953" spans="1:6" x14ac:dyDescent="0.3">
      <c r="A953" t="s">
        <v>17051</v>
      </c>
      <c r="B953" t="s">
        <v>15528</v>
      </c>
      <c r="C953" t="s">
        <v>15943</v>
      </c>
      <c r="D953" s="1">
        <v>45372</v>
      </c>
      <c r="E953" s="3">
        <v>6515.05</v>
      </c>
      <c r="F953" s="5" t="s">
        <v>15526</v>
      </c>
    </row>
    <row r="954" spans="1:6" x14ac:dyDescent="0.3">
      <c r="A954" t="s">
        <v>17052</v>
      </c>
      <c r="B954" t="s">
        <v>15532</v>
      </c>
      <c r="C954" t="s">
        <v>16010</v>
      </c>
      <c r="D954" s="1">
        <v>45989</v>
      </c>
      <c r="E954" s="3">
        <v>3281</v>
      </c>
      <c r="F954" s="5" t="s">
        <v>15526</v>
      </c>
    </row>
    <row r="955" spans="1:6" x14ac:dyDescent="0.3">
      <c r="A955" t="s">
        <v>17053</v>
      </c>
      <c r="B955" t="s">
        <v>15532</v>
      </c>
      <c r="C955" t="s">
        <v>16972</v>
      </c>
      <c r="D955" s="1">
        <v>45495</v>
      </c>
      <c r="E955" s="3">
        <v>393.58</v>
      </c>
      <c r="F955" s="5" t="s">
        <v>15526</v>
      </c>
    </row>
    <row r="956" spans="1:6" x14ac:dyDescent="0.3">
      <c r="A956" t="s">
        <v>17054</v>
      </c>
      <c r="B956" t="s">
        <v>15532</v>
      </c>
      <c r="C956" t="s">
        <v>16355</v>
      </c>
      <c r="D956" s="1">
        <v>46093</v>
      </c>
      <c r="E956" s="3">
        <v>3435.56</v>
      </c>
      <c r="F956" s="5" t="s">
        <v>15530</v>
      </c>
    </row>
    <row r="957" spans="1:6" x14ac:dyDescent="0.3">
      <c r="A957" t="s">
        <v>17055</v>
      </c>
      <c r="B957" t="s">
        <v>15528</v>
      </c>
      <c r="C957" t="s">
        <v>16124</v>
      </c>
      <c r="D957" s="1">
        <v>46047</v>
      </c>
      <c r="E957" s="3">
        <v>4937.6499999999996</v>
      </c>
      <c r="F957" s="5" t="s">
        <v>15526</v>
      </c>
    </row>
    <row r="958" spans="1:6" x14ac:dyDescent="0.3">
      <c r="A958" t="s">
        <v>17056</v>
      </c>
      <c r="B958" t="s">
        <v>15524</v>
      </c>
      <c r="C958" t="s">
        <v>15779</v>
      </c>
      <c r="D958" s="1">
        <v>45955</v>
      </c>
      <c r="E958" s="3">
        <v>8897.5499999999993</v>
      </c>
      <c r="F958" s="5" t="s">
        <v>15526</v>
      </c>
    </row>
    <row r="959" spans="1:6" x14ac:dyDescent="0.3">
      <c r="A959" t="s">
        <v>17057</v>
      </c>
      <c r="B959" t="s">
        <v>15532</v>
      </c>
      <c r="C959" t="s">
        <v>16190</v>
      </c>
      <c r="D959" s="1">
        <v>45394</v>
      </c>
      <c r="E959" s="3">
        <v>5064.12</v>
      </c>
      <c r="F959" s="5" t="s">
        <v>15536</v>
      </c>
    </row>
    <row r="960" spans="1:6" x14ac:dyDescent="0.3">
      <c r="A960" t="s">
        <v>17058</v>
      </c>
      <c r="B960" t="s">
        <v>15528</v>
      </c>
      <c r="C960" t="s">
        <v>15750</v>
      </c>
      <c r="D960" s="1">
        <v>45542</v>
      </c>
      <c r="E960" s="3">
        <v>2086.34</v>
      </c>
      <c r="F960" s="5" t="s">
        <v>15536</v>
      </c>
    </row>
    <row r="961" spans="1:6" x14ac:dyDescent="0.3">
      <c r="A961" t="s">
        <v>17059</v>
      </c>
      <c r="B961" t="s">
        <v>15532</v>
      </c>
      <c r="C961" t="s">
        <v>16713</v>
      </c>
      <c r="D961" s="1">
        <v>45519</v>
      </c>
      <c r="E961" s="3">
        <v>8607.7000000000007</v>
      </c>
      <c r="F961" s="5" t="s">
        <v>15536</v>
      </c>
    </row>
    <row r="962" spans="1:6" x14ac:dyDescent="0.3">
      <c r="A962" t="s">
        <v>17060</v>
      </c>
      <c r="B962" t="s">
        <v>15528</v>
      </c>
      <c r="C962" t="s">
        <v>16137</v>
      </c>
      <c r="D962" s="1">
        <v>45493</v>
      </c>
      <c r="E962" s="3">
        <v>493.6</v>
      </c>
      <c r="F962" s="5" t="s">
        <v>15526</v>
      </c>
    </row>
    <row r="963" spans="1:6" x14ac:dyDescent="0.3">
      <c r="A963" t="s">
        <v>17061</v>
      </c>
      <c r="B963" t="s">
        <v>15532</v>
      </c>
      <c r="C963" t="s">
        <v>16852</v>
      </c>
      <c r="D963" s="1">
        <v>45766</v>
      </c>
      <c r="E963" s="3">
        <v>6906.26</v>
      </c>
      <c r="F963" s="5" t="s">
        <v>15526</v>
      </c>
    </row>
    <row r="964" spans="1:6" x14ac:dyDescent="0.3">
      <c r="A964" t="s">
        <v>17062</v>
      </c>
      <c r="B964" t="s">
        <v>15528</v>
      </c>
      <c r="C964" t="s">
        <v>15978</v>
      </c>
      <c r="D964" s="1">
        <v>45349</v>
      </c>
      <c r="E964" s="3">
        <v>4586.82</v>
      </c>
      <c r="F964" s="5" t="s">
        <v>15536</v>
      </c>
    </row>
    <row r="965" spans="1:6" x14ac:dyDescent="0.3">
      <c r="A965" t="s">
        <v>17063</v>
      </c>
      <c r="B965" t="s">
        <v>15538</v>
      </c>
      <c r="C965" t="s">
        <v>16687</v>
      </c>
      <c r="D965" s="1">
        <v>46139</v>
      </c>
      <c r="E965" s="3">
        <v>9072.4599999999991</v>
      </c>
      <c r="F965" s="5" t="s">
        <v>15526</v>
      </c>
    </row>
    <row r="966" spans="1:6" x14ac:dyDescent="0.3">
      <c r="A966" t="s">
        <v>17064</v>
      </c>
      <c r="B966" t="s">
        <v>15524</v>
      </c>
      <c r="C966" t="s">
        <v>16401</v>
      </c>
      <c r="D966" s="1">
        <v>45759</v>
      </c>
      <c r="E966" s="3">
        <v>7218.78</v>
      </c>
      <c r="F966" s="5" t="s">
        <v>15526</v>
      </c>
    </row>
    <row r="967" spans="1:6" x14ac:dyDescent="0.3">
      <c r="A967" t="s">
        <v>17065</v>
      </c>
      <c r="B967" t="s">
        <v>15528</v>
      </c>
      <c r="C967" t="s">
        <v>15551</v>
      </c>
      <c r="D967" s="1">
        <v>45728</v>
      </c>
      <c r="E967" s="3">
        <v>541.65</v>
      </c>
      <c r="F967" s="5" t="s">
        <v>15526</v>
      </c>
    </row>
    <row r="968" spans="1:6" x14ac:dyDescent="0.3">
      <c r="A968" t="s">
        <v>17066</v>
      </c>
      <c r="B968" t="s">
        <v>15532</v>
      </c>
      <c r="C968" t="s">
        <v>16716</v>
      </c>
      <c r="D968" s="1">
        <v>45311</v>
      </c>
      <c r="E968" s="3">
        <v>5204.5</v>
      </c>
      <c r="F968" s="5" t="s">
        <v>15526</v>
      </c>
    </row>
    <row r="969" spans="1:6" x14ac:dyDescent="0.3">
      <c r="A969" t="s">
        <v>17067</v>
      </c>
      <c r="B969" t="s">
        <v>15538</v>
      </c>
      <c r="C969" t="s">
        <v>15551</v>
      </c>
      <c r="D969" s="1">
        <v>45728</v>
      </c>
      <c r="E969" s="3">
        <v>910.59</v>
      </c>
      <c r="F969" s="5" t="s">
        <v>15536</v>
      </c>
    </row>
    <row r="970" spans="1:6" x14ac:dyDescent="0.3">
      <c r="A970" t="s">
        <v>17068</v>
      </c>
      <c r="B970" t="s">
        <v>15528</v>
      </c>
      <c r="C970" t="s">
        <v>17069</v>
      </c>
      <c r="D970" s="1">
        <v>45817</v>
      </c>
      <c r="E970" s="3">
        <v>6201.19</v>
      </c>
      <c r="F970" s="5" t="s">
        <v>15526</v>
      </c>
    </row>
    <row r="971" spans="1:6" x14ac:dyDescent="0.3">
      <c r="A971" t="s">
        <v>17070</v>
      </c>
      <c r="B971" t="s">
        <v>15532</v>
      </c>
      <c r="C971" t="s">
        <v>15908</v>
      </c>
      <c r="D971" s="1">
        <v>46044</v>
      </c>
      <c r="E971" s="3">
        <v>2170.9299999999998</v>
      </c>
      <c r="F971" s="5" t="s">
        <v>15526</v>
      </c>
    </row>
    <row r="972" spans="1:6" x14ac:dyDescent="0.3">
      <c r="A972" t="s">
        <v>17071</v>
      </c>
      <c r="B972" t="s">
        <v>15532</v>
      </c>
      <c r="C972" t="s">
        <v>17072</v>
      </c>
      <c r="D972" s="1">
        <v>45800</v>
      </c>
      <c r="E972" s="3">
        <v>2784.32</v>
      </c>
      <c r="F972" s="5" t="s">
        <v>15536</v>
      </c>
    </row>
    <row r="973" spans="1:6" x14ac:dyDescent="0.3">
      <c r="A973" t="s">
        <v>17073</v>
      </c>
      <c r="B973" t="s">
        <v>15532</v>
      </c>
      <c r="C973" t="s">
        <v>16428</v>
      </c>
      <c r="D973" s="1">
        <v>45357</v>
      </c>
      <c r="E973" s="3">
        <v>1888.29</v>
      </c>
      <c r="F973" s="5" t="s">
        <v>15526</v>
      </c>
    </row>
    <row r="974" spans="1:6" x14ac:dyDescent="0.3">
      <c r="A974" t="s">
        <v>17074</v>
      </c>
      <c r="B974" t="s">
        <v>15524</v>
      </c>
      <c r="C974" t="s">
        <v>16656</v>
      </c>
      <c r="D974" s="1">
        <v>45982</v>
      </c>
      <c r="E974" s="3">
        <v>7550.33</v>
      </c>
      <c r="F974" s="5" t="s">
        <v>15526</v>
      </c>
    </row>
    <row r="975" spans="1:6" x14ac:dyDescent="0.3">
      <c r="A975" t="s">
        <v>17075</v>
      </c>
      <c r="B975" t="s">
        <v>15538</v>
      </c>
      <c r="C975" t="s">
        <v>17076</v>
      </c>
      <c r="D975" s="1">
        <v>45874</v>
      </c>
      <c r="E975" s="3">
        <v>4415.92</v>
      </c>
      <c r="F975" s="5" t="s">
        <v>15526</v>
      </c>
    </row>
    <row r="976" spans="1:6" x14ac:dyDescent="0.3">
      <c r="A976" t="s">
        <v>17077</v>
      </c>
      <c r="B976" t="s">
        <v>15538</v>
      </c>
      <c r="C976" t="s">
        <v>15858</v>
      </c>
      <c r="D976" s="1">
        <v>45617</v>
      </c>
      <c r="E976" s="3">
        <v>5872.37</v>
      </c>
      <c r="F976" s="5" t="s">
        <v>15526</v>
      </c>
    </row>
    <row r="977" spans="1:6" x14ac:dyDescent="0.3">
      <c r="A977" t="s">
        <v>17078</v>
      </c>
      <c r="B977" t="s">
        <v>15524</v>
      </c>
      <c r="C977" t="s">
        <v>16486</v>
      </c>
      <c r="D977" s="1">
        <v>45299</v>
      </c>
      <c r="E977" s="3">
        <v>152.91999999999999</v>
      </c>
      <c r="F977" s="5" t="s">
        <v>15536</v>
      </c>
    </row>
    <row r="978" spans="1:6" x14ac:dyDescent="0.3">
      <c r="A978" t="s">
        <v>17079</v>
      </c>
      <c r="B978" t="s">
        <v>15538</v>
      </c>
      <c r="C978" t="s">
        <v>16486</v>
      </c>
      <c r="D978" s="1">
        <v>45299</v>
      </c>
      <c r="E978" s="3">
        <v>9026.58</v>
      </c>
      <c r="F978" s="5" t="s">
        <v>15526</v>
      </c>
    </row>
    <row r="979" spans="1:6" x14ac:dyDescent="0.3">
      <c r="A979" t="s">
        <v>17080</v>
      </c>
      <c r="B979" t="s">
        <v>15524</v>
      </c>
      <c r="C979" t="s">
        <v>17081</v>
      </c>
      <c r="D979" s="1">
        <v>45688</v>
      </c>
      <c r="E979" s="3">
        <v>6358.57</v>
      </c>
      <c r="F979" s="5" t="s">
        <v>15530</v>
      </c>
    </row>
    <row r="980" spans="1:6" x14ac:dyDescent="0.3">
      <c r="A980" t="s">
        <v>17082</v>
      </c>
      <c r="B980" t="s">
        <v>15524</v>
      </c>
      <c r="C980" t="s">
        <v>16552</v>
      </c>
      <c r="D980" s="1">
        <v>45898</v>
      </c>
      <c r="E980" s="3">
        <v>2233.69</v>
      </c>
      <c r="F980" s="5" t="s">
        <v>15530</v>
      </c>
    </row>
    <row r="981" spans="1:6" x14ac:dyDescent="0.3">
      <c r="A981" t="s">
        <v>17083</v>
      </c>
      <c r="B981" t="s">
        <v>15538</v>
      </c>
      <c r="C981" t="s">
        <v>17084</v>
      </c>
      <c r="D981" s="1">
        <v>45780</v>
      </c>
      <c r="E981" s="3">
        <v>904.11</v>
      </c>
      <c r="F981" s="5" t="s">
        <v>15536</v>
      </c>
    </row>
    <row r="982" spans="1:6" x14ac:dyDescent="0.3">
      <c r="A982" t="s">
        <v>17085</v>
      </c>
      <c r="B982" t="s">
        <v>15538</v>
      </c>
      <c r="C982" t="s">
        <v>17086</v>
      </c>
      <c r="D982" s="1">
        <v>45864</v>
      </c>
      <c r="E982" s="3">
        <v>8425.99</v>
      </c>
      <c r="F982" s="5" t="s">
        <v>15536</v>
      </c>
    </row>
    <row r="983" spans="1:6" x14ac:dyDescent="0.3">
      <c r="A983" t="s">
        <v>17087</v>
      </c>
      <c r="B983" t="s">
        <v>15528</v>
      </c>
      <c r="C983" t="s">
        <v>17088</v>
      </c>
      <c r="D983" s="1">
        <v>45910</v>
      </c>
      <c r="E983" s="3">
        <v>1372.9</v>
      </c>
      <c r="F983" s="5" t="s">
        <v>15526</v>
      </c>
    </row>
    <row r="984" spans="1:6" x14ac:dyDescent="0.3">
      <c r="A984" t="s">
        <v>17089</v>
      </c>
      <c r="B984" t="s">
        <v>15532</v>
      </c>
      <c r="C984" t="s">
        <v>16875</v>
      </c>
      <c r="D984" s="1">
        <v>45294</v>
      </c>
      <c r="E984" s="3">
        <v>1063.53</v>
      </c>
      <c r="F984" s="5" t="s">
        <v>15530</v>
      </c>
    </row>
    <row r="985" spans="1:6" x14ac:dyDescent="0.3">
      <c r="A985" t="s">
        <v>17090</v>
      </c>
      <c r="B985" t="s">
        <v>15524</v>
      </c>
      <c r="C985" t="s">
        <v>15990</v>
      </c>
      <c r="D985" s="1">
        <v>45768</v>
      </c>
      <c r="E985" s="3">
        <v>7396.51</v>
      </c>
      <c r="F985" s="5" t="s">
        <v>15526</v>
      </c>
    </row>
    <row r="986" spans="1:6" x14ac:dyDescent="0.3">
      <c r="A986" t="s">
        <v>17091</v>
      </c>
      <c r="B986" t="s">
        <v>15528</v>
      </c>
      <c r="C986" t="s">
        <v>15604</v>
      </c>
      <c r="D986" s="1">
        <v>46054</v>
      </c>
      <c r="E986" s="3">
        <v>178.85</v>
      </c>
      <c r="F986" s="5" t="s">
        <v>15530</v>
      </c>
    </row>
    <row r="987" spans="1:6" x14ac:dyDescent="0.3">
      <c r="A987" t="s">
        <v>17092</v>
      </c>
      <c r="B987" t="s">
        <v>15524</v>
      </c>
      <c r="C987" t="s">
        <v>15648</v>
      </c>
      <c r="D987" s="1">
        <v>45824</v>
      </c>
      <c r="E987" s="3">
        <v>4367.3</v>
      </c>
      <c r="F987" s="5" t="s">
        <v>15526</v>
      </c>
    </row>
    <row r="988" spans="1:6" x14ac:dyDescent="0.3">
      <c r="A988" t="s">
        <v>17093</v>
      </c>
      <c r="B988" t="s">
        <v>15532</v>
      </c>
      <c r="C988" t="s">
        <v>17094</v>
      </c>
      <c r="D988" s="1">
        <v>46059</v>
      </c>
      <c r="E988" s="3">
        <v>1338.73</v>
      </c>
      <c r="F988" s="5" t="s">
        <v>15526</v>
      </c>
    </row>
    <row r="989" spans="1:6" x14ac:dyDescent="0.3">
      <c r="A989" t="s">
        <v>17095</v>
      </c>
      <c r="B989" t="s">
        <v>15538</v>
      </c>
      <c r="C989" t="s">
        <v>17096</v>
      </c>
      <c r="D989" s="1">
        <v>45605</v>
      </c>
      <c r="E989" s="3">
        <v>6011.31</v>
      </c>
      <c r="F989" s="5" t="s">
        <v>15536</v>
      </c>
    </row>
    <row r="990" spans="1:6" x14ac:dyDescent="0.3">
      <c r="A990" t="s">
        <v>17097</v>
      </c>
      <c r="B990" t="s">
        <v>15532</v>
      </c>
      <c r="C990" t="s">
        <v>15737</v>
      </c>
      <c r="D990" s="1">
        <v>45423</v>
      </c>
      <c r="E990" s="3">
        <v>6892.63</v>
      </c>
      <c r="F990" s="5" t="s">
        <v>15530</v>
      </c>
    </row>
    <row r="991" spans="1:6" x14ac:dyDescent="0.3">
      <c r="A991" t="s">
        <v>17098</v>
      </c>
      <c r="B991" t="s">
        <v>15538</v>
      </c>
      <c r="C991" t="s">
        <v>17099</v>
      </c>
      <c r="D991" s="1">
        <v>45464</v>
      </c>
      <c r="E991" s="3">
        <v>5152.62</v>
      </c>
      <c r="F991" s="5" t="s">
        <v>15526</v>
      </c>
    </row>
    <row r="992" spans="1:6" x14ac:dyDescent="0.3">
      <c r="A992" t="s">
        <v>17100</v>
      </c>
      <c r="B992" t="s">
        <v>15528</v>
      </c>
      <c r="C992" t="s">
        <v>15871</v>
      </c>
      <c r="D992" s="1">
        <v>45637</v>
      </c>
      <c r="E992" s="3">
        <v>7956.93</v>
      </c>
      <c r="F992" s="5" t="s">
        <v>15536</v>
      </c>
    </row>
    <row r="993" spans="1:6" x14ac:dyDescent="0.3">
      <c r="A993" t="s">
        <v>17101</v>
      </c>
      <c r="B993" t="s">
        <v>15528</v>
      </c>
      <c r="C993" t="s">
        <v>16980</v>
      </c>
      <c r="D993" s="1">
        <v>45792</v>
      </c>
      <c r="E993" s="3">
        <v>2089.0700000000002</v>
      </c>
      <c r="F993" s="5" t="s">
        <v>15536</v>
      </c>
    </row>
    <row r="994" spans="1:6" x14ac:dyDescent="0.3">
      <c r="A994" t="s">
        <v>17102</v>
      </c>
      <c r="B994" t="s">
        <v>15524</v>
      </c>
      <c r="C994" t="s">
        <v>15713</v>
      </c>
      <c r="D994" s="1">
        <v>45921</v>
      </c>
      <c r="E994" s="3">
        <v>7700.76</v>
      </c>
      <c r="F994" s="5" t="s">
        <v>15526</v>
      </c>
    </row>
    <row r="995" spans="1:6" x14ac:dyDescent="0.3">
      <c r="A995" t="s">
        <v>17103</v>
      </c>
      <c r="B995" t="s">
        <v>15532</v>
      </c>
      <c r="C995" t="s">
        <v>15582</v>
      </c>
      <c r="D995" s="1">
        <v>45875</v>
      </c>
      <c r="E995" s="3">
        <v>2535.17</v>
      </c>
      <c r="F995" s="5" t="s">
        <v>15536</v>
      </c>
    </row>
    <row r="996" spans="1:6" x14ac:dyDescent="0.3">
      <c r="A996" t="s">
        <v>17104</v>
      </c>
      <c r="B996" t="s">
        <v>15532</v>
      </c>
      <c r="C996" t="s">
        <v>15752</v>
      </c>
      <c r="D996" s="1">
        <v>45432</v>
      </c>
      <c r="E996" s="3">
        <v>7160.61</v>
      </c>
      <c r="F996" s="5" t="s">
        <v>15530</v>
      </c>
    </row>
    <row r="997" spans="1:6" x14ac:dyDescent="0.3">
      <c r="A997" t="s">
        <v>17105</v>
      </c>
      <c r="B997" t="s">
        <v>15528</v>
      </c>
      <c r="C997" t="s">
        <v>15628</v>
      </c>
      <c r="D997" s="1">
        <v>45984</v>
      </c>
      <c r="E997" s="3">
        <v>9506.7800000000007</v>
      </c>
      <c r="F997" s="5" t="s">
        <v>15536</v>
      </c>
    </row>
    <row r="998" spans="1:6" x14ac:dyDescent="0.3">
      <c r="A998" t="s">
        <v>17106</v>
      </c>
      <c r="B998" t="s">
        <v>15532</v>
      </c>
      <c r="C998" t="s">
        <v>15711</v>
      </c>
      <c r="D998" s="1">
        <v>45642</v>
      </c>
      <c r="E998" s="3">
        <v>6206.81</v>
      </c>
      <c r="F998" s="5" t="s">
        <v>15526</v>
      </c>
    </row>
    <row r="999" spans="1:6" x14ac:dyDescent="0.3">
      <c r="A999" t="s">
        <v>17107</v>
      </c>
      <c r="B999" t="s">
        <v>15528</v>
      </c>
      <c r="C999" t="s">
        <v>16357</v>
      </c>
      <c r="D999" s="1">
        <v>45967</v>
      </c>
      <c r="E999" s="3">
        <v>3761.95</v>
      </c>
      <c r="F999" s="5" t="s">
        <v>15536</v>
      </c>
    </row>
    <row r="1000" spans="1:6" x14ac:dyDescent="0.3">
      <c r="A1000" t="s">
        <v>17108</v>
      </c>
      <c r="B1000" t="s">
        <v>15538</v>
      </c>
      <c r="C1000" t="s">
        <v>16512</v>
      </c>
      <c r="D1000" s="1">
        <v>45620</v>
      </c>
      <c r="E1000" s="3">
        <v>4429.21</v>
      </c>
      <c r="F1000" s="5" t="s">
        <v>15526</v>
      </c>
    </row>
    <row r="1001" spans="1:6" x14ac:dyDescent="0.3">
      <c r="A1001" t="s">
        <v>17109</v>
      </c>
      <c r="B1001" t="s">
        <v>15532</v>
      </c>
      <c r="C1001" t="s">
        <v>15680</v>
      </c>
      <c r="D1001" s="1">
        <v>45404</v>
      </c>
      <c r="E1001" s="3">
        <v>3895.39</v>
      </c>
      <c r="F1001" s="5" t="s">
        <v>15530</v>
      </c>
    </row>
    <row r="1002" spans="1:6" x14ac:dyDescent="0.3">
      <c r="A1002" t="s">
        <v>17110</v>
      </c>
      <c r="B1002" t="s">
        <v>15524</v>
      </c>
      <c r="C1002" t="s">
        <v>16659</v>
      </c>
      <c r="D1002" s="1">
        <v>45758</v>
      </c>
      <c r="E1002" s="3">
        <v>1778.12</v>
      </c>
      <c r="F1002" s="5" t="s">
        <v>15536</v>
      </c>
    </row>
    <row r="1003" spans="1:6" x14ac:dyDescent="0.3">
      <c r="A1003" t="s">
        <v>17111</v>
      </c>
      <c r="B1003" t="s">
        <v>15532</v>
      </c>
      <c r="C1003" t="s">
        <v>17112</v>
      </c>
      <c r="D1003" s="1">
        <v>45549</v>
      </c>
      <c r="E1003" s="3">
        <v>5394.54</v>
      </c>
      <c r="F1003" s="5" t="s">
        <v>15536</v>
      </c>
    </row>
    <row r="1004" spans="1:6" x14ac:dyDescent="0.3">
      <c r="A1004" t="s">
        <v>17113</v>
      </c>
      <c r="B1004" t="s">
        <v>15528</v>
      </c>
      <c r="C1004" t="s">
        <v>16410</v>
      </c>
      <c r="D1004" s="1">
        <v>45468</v>
      </c>
      <c r="E1004" s="3">
        <v>5396.54</v>
      </c>
      <c r="F1004" s="5" t="s">
        <v>15530</v>
      </c>
    </row>
    <row r="1005" spans="1:6" x14ac:dyDescent="0.3">
      <c r="A1005" t="s">
        <v>17114</v>
      </c>
      <c r="B1005" t="s">
        <v>15538</v>
      </c>
      <c r="C1005" t="s">
        <v>16880</v>
      </c>
      <c r="D1005" s="1">
        <v>45586</v>
      </c>
      <c r="E1005" s="3">
        <v>1302.69</v>
      </c>
      <c r="F1005" s="5" t="s">
        <v>15526</v>
      </c>
    </row>
    <row r="1006" spans="1:6" x14ac:dyDescent="0.3">
      <c r="A1006" t="s">
        <v>17115</v>
      </c>
      <c r="B1006" t="s">
        <v>15524</v>
      </c>
      <c r="C1006" t="s">
        <v>16678</v>
      </c>
      <c r="D1006" s="1">
        <v>45484</v>
      </c>
      <c r="E1006" s="3">
        <v>2096.69</v>
      </c>
      <c r="F1006" s="5" t="s">
        <v>15526</v>
      </c>
    </row>
    <row r="1007" spans="1:6" x14ac:dyDescent="0.3">
      <c r="A1007" t="s">
        <v>17116</v>
      </c>
      <c r="B1007" t="s">
        <v>15524</v>
      </c>
      <c r="C1007" t="s">
        <v>17117</v>
      </c>
      <c r="D1007" s="1">
        <v>46022</v>
      </c>
      <c r="E1007" s="3">
        <v>4786.5600000000004</v>
      </c>
      <c r="F1007" s="5" t="s">
        <v>15530</v>
      </c>
    </row>
    <row r="1008" spans="1:6" x14ac:dyDescent="0.3">
      <c r="A1008" t="s">
        <v>17118</v>
      </c>
      <c r="B1008" t="s">
        <v>15528</v>
      </c>
      <c r="C1008" t="s">
        <v>17119</v>
      </c>
      <c r="D1008" s="1">
        <v>45941</v>
      </c>
      <c r="E1008" s="3">
        <v>9615.92</v>
      </c>
      <c r="F1008" s="5" t="s">
        <v>15526</v>
      </c>
    </row>
    <row r="1009" spans="1:6" x14ac:dyDescent="0.3">
      <c r="A1009" t="s">
        <v>17120</v>
      </c>
      <c r="B1009" t="s">
        <v>15532</v>
      </c>
      <c r="C1009" t="s">
        <v>15719</v>
      </c>
      <c r="D1009" s="1">
        <v>45748</v>
      </c>
      <c r="E1009" s="3">
        <v>3085.07</v>
      </c>
      <c r="F1009" s="5" t="s">
        <v>15530</v>
      </c>
    </row>
    <row r="1010" spans="1:6" x14ac:dyDescent="0.3">
      <c r="A1010" t="s">
        <v>17121</v>
      </c>
      <c r="B1010" t="s">
        <v>15532</v>
      </c>
      <c r="C1010" t="s">
        <v>15839</v>
      </c>
      <c r="D1010" s="1">
        <v>45730</v>
      </c>
      <c r="E1010" s="3">
        <v>7028.48</v>
      </c>
      <c r="F1010" s="5" t="s">
        <v>15526</v>
      </c>
    </row>
    <row r="1011" spans="1:6" x14ac:dyDescent="0.3">
      <c r="A1011" t="s">
        <v>17122</v>
      </c>
      <c r="B1011" t="s">
        <v>15532</v>
      </c>
      <c r="C1011" t="s">
        <v>15841</v>
      </c>
      <c r="D1011" s="1">
        <v>45843</v>
      </c>
      <c r="E1011" s="3">
        <v>1509.86</v>
      </c>
      <c r="F1011" s="5" t="s">
        <v>15530</v>
      </c>
    </row>
    <row r="1012" spans="1:6" x14ac:dyDescent="0.3">
      <c r="A1012" t="s">
        <v>17123</v>
      </c>
      <c r="B1012" t="s">
        <v>15528</v>
      </c>
      <c r="C1012" t="s">
        <v>17124</v>
      </c>
      <c r="D1012" s="1">
        <v>45514</v>
      </c>
      <c r="E1012" s="3">
        <v>6186.42</v>
      </c>
      <c r="F1012" s="5" t="s">
        <v>15530</v>
      </c>
    </row>
    <row r="1013" spans="1:6" x14ac:dyDescent="0.3">
      <c r="A1013" t="s">
        <v>17125</v>
      </c>
      <c r="B1013" t="s">
        <v>15538</v>
      </c>
      <c r="C1013" t="s">
        <v>16798</v>
      </c>
      <c r="D1013" s="1">
        <v>45400</v>
      </c>
      <c r="E1013" s="3">
        <v>7605.63</v>
      </c>
      <c r="F1013" s="5" t="s">
        <v>15526</v>
      </c>
    </row>
    <row r="1014" spans="1:6" x14ac:dyDescent="0.3">
      <c r="A1014" t="s">
        <v>17126</v>
      </c>
      <c r="B1014" t="s">
        <v>15532</v>
      </c>
      <c r="C1014" t="s">
        <v>16888</v>
      </c>
      <c r="D1014" s="1">
        <v>45814</v>
      </c>
      <c r="E1014" s="3">
        <v>5478.68</v>
      </c>
      <c r="F1014" s="5" t="s">
        <v>15526</v>
      </c>
    </row>
    <row r="1015" spans="1:6" x14ac:dyDescent="0.3">
      <c r="A1015" t="s">
        <v>17127</v>
      </c>
      <c r="B1015" t="s">
        <v>15528</v>
      </c>
      <c r="C1015" t="s">
        <v>16444</v>
      </c>
      <c r="D1015" s="1">
        <v>45578</v>
      </c>
      <c r="E1015" s="3">
        <v>8232</v>
      </c>
      <c r="F1015" s="5" t="s">
        <v>15526</v>
      </c>
    </row>
    <row r="1016" spans="1:6" x14ac:dyDescent="0.3">
      <c r="A1016" t="s">
        <v>17128</v>
      </c>
      <c r="B1016" t="s">
        <v>15524</v>
      </c>
      <c r="C1016" t="s">
        <v>15754</v>
      </c>
      <c r="D1016" s="1">
        <v>45515</v>
      </c>
      <c r="E1016" s="3">
        <v>7718.32</v>
      </c>
      <c r="F1016" s="5" t="s">
        <v>15526</v>
      </c>
    </row>
    <row r="1017" spans="1:6" x14ac:dyDescent="0.3">
      <c r="A1017" t="s">
        <v>17129</v>
      </c>
      <c r="B1017" t="s">
        <v>15524</v>
      </c>
      <c r="C1017" t="s">
        <v>15960</v>
      </c>
      <c r="D1017" s="1">
        <v>45504</v>
      </c>
      <c r="E1017" s="3">
        <v>3172.39</v>
      </c>
      <c r="F1017" s="5" t="s">
        <v>15530</v>
      </c>
    </row>
    <row r="1018" spans="1:6" x14ac:dyDescent="0.3">
      <c r="A1018" t="s">
        <v>17130</v>
      </c>
      <c r="B1018" t="s">
        <v>15528</v>
      </c>
      <c r="C1018" t="s">
        <v>15729</v>
      </c>
      <c r="D1018" s="1">
        <v>45674</v>
      </c>
      <c r="E1018" s="3">
        <v>633.48</v>
      </c>
      <c r="F1018" s="5" t="s">
        <v>15530</v>
      </c>
    </row>
    <row r="1019" spans="1:6" x14ac:dyDescent="0.3">
      <c r="A1019" t="s">
        <v>17131</v>
      </c>
      <c r="B1019" t="s">
        <v>15528</v>
      </c>
      <c r="C1019" t="s">
        <v>15610</v>
      </c>
      <c r="D1019" s="1">
        <v>45622</v>
      </c>
      <c r="E1019" s="3">
        <v>6963.76</v>
      </c>
      <c r="F1019" s="5" t="s">
        <v>15530</v>
      </c>
    </row>
    <row r="1020" spans="1:6" x14ac:dyDescent="0.3">
      <c r="A1020" t="s">
        <v>17132</v>
      </c>
      <c r="B1020" t="s">
        <v>15528</v>
      </c>
      <c r="C1020" t="s">
        <v>16085</v>
      </c>
      <c r="D1020" s="1">
        <v>45998</v>
      </c>
      <c r="E1020" s="3">
        <v>7476.38</v>
      </c>
      <c r="F1020" s="5" t="s">
        <v>15530</v>
      </c>
    </row>
    <row r="1021" spans="1:6" x14ac:dyDescent="0.3">
      <c r="A1021" t="s">
        <v>17133</v>
      </c>
      <c r="B1021" t="s">
        <v>15528</v>
      </c>
      <c r="C1021" t="s">
        <v>15910</v>
      </c>
      <c r="D1021" s="1">
        <v>46100</v>
      </c>
      <c r="E1021" s="3">
        <v>2738.24</v>
      </c>
      <c r="F1021" s="5" t="s">
        <v>15526</v>
      </c>
    </row>
    <row r="1022" spans="1:6" x14ac:dyDescent="0.3">
      <c r="A1022" t="s">
        <v>17134</v>
      </c>
      <c r="B1022" t="s">
        <v>15528</v>
      </c>
      <c r="C1022" t="s">
        <v>15943</v>
      </c>
      <c r="D1022" s="1">
        <v>45372</v>
      </c>
      <c r="E1022" s="3">
        <v>2361.88</v>
      </c>
      <c r="F1022" s="5" t="s">
        <v>15536</v>
      </c>
    </row>
    <row r="1023" spans="1:6" x14ac:dyDescent="0.3">
      <c r="A1023" t="s">
        <v>17135</v>
      </c>
      <c r="B1023" t="s">
        <v>15538</v>
      </c>
      <c r="C1023" t="s">
        <v>15821</v>
      </c>
      <c r="D1023" s="1">
        <v>45639</v>
      </c>
      <c r="E1023" s="3">
        <v>7468.23</v>
      </c>
      <c r="F1023" s="5" t="s">
        <v>15530</v>
      </c>
    </row>
    <row r="1024" spans="1:6" x14ac:dyDescent="0.3">
      <c r="A1024" t="s">
        <v>17136</v>
      </c>
      <c r="B1024" t="s">
        <v>15538</v>
      </c>
      <c r="C1024" t="s">
        <v>15986</v>
      </c>
      <c r="D1024" s="1">
        <v>45561</v>
      </c>
      <c r="E1024" s="3">
        <v>8652.7999999999993</v>
      </c>
      <c r="F1024" s="5" t="s">
        <v>15536</v>
      </c>
    </row>
    <row r="1025" spans="1:6" x14ac:dyDescent="0.3">
      <c r="A1025" t="s">
        <v>17137</v>
      </c>
      <c r="B1025" t="s">
        <v>15524</v>
      </c>
      <c r="C1025" t="s">
        <v>16451</v>
      </c>
      <c r="D1025" s="1">
        <v>45726</v>
      </c>
      <c r="E1025" s="3">
        <v>3749.58</v>
      </c>
      <c r="F1025" s="5" t="s">
        <v>15526</v>
      </c>
    </row>
    <row r="1026" spans="1:6" x14ac:dyDescent="0.3">
      <c r="A1026" t="s">
        <v>17138</v>
      </c>
      <c r="B1026" t="s">
        <v>15538</v>
      </c>
      <c r="C1026" t="s">
        <v>17139</v>
      </c>
      <c r="D1026" s="1">
        <v>45917</v>
      </c>
      <c r="E1026" s="3">
        <v>7330.31</v>
      </c>
      <c r="F1026" s="5" t="s">
        <v>15530</v>
      </c>
    </row>
    <row r="1027" spans="1:6" x14ac:dyDescent="0.3">
      <c r="A1027" t="s">
        <v>17140</v>
      </c>
      <c r="B1027" t="s">
        <v>15528</v>
      </c>
      <c r="C1027" t="s">
        <v>16256</v>
      </c>
      <c r="D1027" s="1">
        <v>45723</v>
      </c>
      <c r="E1027" s="3">
        <v>8404.85</v>
      </c>
      <c r="F1027" s="5" t="s">
        <v>15526</v>
      </c>
    </row>
    <row r="1028" spans="1:6" x14ac:dyDescent="0.3">
      <c r="A1028" t="s">
        <v>17141</v>
      </c>
      <c r="B1028" t="s">
        <v>15528</v>
      </c>
      <c r="C1028" t="s">
        <v>17142</v>
      </c>
      <c r="D1028" s="1">
        <v>46074</v>
      </c>
      <c r="E1028" s="3">
        <v>1654.3</v>
      </c>
      <c r="F1028" s="5" t="s">
        <v>15530</v>
      </c>
    </row>
    <row r="1029" spans="1:6" x14ac:dyDescent="0.3">
      <c r="A1029" t="s">
        <v>17143</v>
      </c>
      <c r="B1029" t="s">
        <v>15524</v>
      </c>
      <c r="C1029" t="s">
        <v>16256</v>
      </c>
      <c r="D1029" s="1">
        <v>45723</v>
      </c>
      <c r="E1029" s="3">
        <v>8198.14</v>
      </c>
      <c r="F1029" s="5" t="s">
        <v>15530</v>
      </c>
    </row>
    <row r="1030" spans="1:6" x14ac:dyDescent="0.3">
      <c r="A1030" t="s">
        <v>17144</v>
      </c>
      <c r="B1030" t="s">
        <v>15524</v>
      </c>
      <c r="C1030" t="s">
        <v>16388</v>
      </c>
      <c r="D1030" s="1">
        <v>45533</v>
      </c>
      <c r="E1030" s="3">
        <v>8930.4699999999993</v>
      </c>
      <c r="F1030" s="5" t="s">
        <v>15536</v>
      </c>
    </row>
    <row r="1031" spans="1:6" x14ac:dyDescent="0.3">
      <c r="A1031" t="s">
        <v>17145</v>
      </c>
      <c r="B1031" t="s">
        <v>15538</v>
      </c>
      <c r="C1031" t="s">
        <v>16758</v>
      </c>
      <c r="D1031" s="1">
        <v>45676</v>
      </c>
      <c r="E1031" s="3">
        <v>4461.9399999999996</v>
      </c>
      <c r="F1031" s="5" t="s">
        <v>15530</v>
      </c>
    </row>
    <row r="1032" spans="1:6" x14ac:dyDescent="0.3">
      <c r="A1032" t="s">
        <v>17146</v>
      </c>
      <c r="B1032" t="s">
        <v>15528</v>
      </c>
      <c r="C1032" t="s">
        <v>17003</v>
      </c>
      <c r="D1032" s="1">
        <v>45757</v>
      </c>
      <c r="E1032" s="3">
        <v>2633.64</v>
      </c>
      <c r="F1032" s="5" t="s">
        <v>15536</v>
      </c>
    </row>
    <row r="1033" spans="1:6" x14ac:dyDescent="0.3">
      <c r="A1033" t="s">
        <v>17147</v>
      </c>
      <c r="B1033" t="s">
        <v>15524</v>
      </c>
      <c r="C1033" t="s">
        <v>16105</v>
      </c>
      <c r="D1033" s="1">
        <v>46045</v>
      </c>
      <c r="E1033" s="3">
        <v>8970.33</v>
      </c>
      <c r="F1033" s="5" t="s">
        <v>15530</v>
      </c>
    </row>
    <row r="1034" spans="1:6" x14ac:dyDescent="0.3">
      <c r="A1034" t="s">
        <v>17148</v>
      </c>
      <c r="B1034" t="s">
        <v>15532</v>
      </c>
      <c r="C1034" t="s">
        <v>17149</v>
      </c>
      <c r="D1034" s="1">
        <v>45499</v>
      </c>
      <c r="E1034" s="3">
        <v>5895.56</v>
      </c>
      <c r="F1034" s="5" t="s">
        <v>15536</v>
      </c>
    </row>
    <row r="1035" spans="1:6" x14ac:dyDescent="0.3">
      <c r="A1035" t="s">
        <v>17150</v>
      </c>
      <c r="B1035" t="s">
        <v>15524</v>
      </c>
      <c r="C1035" t="s">
        <v>15648</v>
      </c>
      <c r="D1035" s="1">
        <v>45824</v>
      </c>
      <c r="E1035" s="3">
        <v>1941.5</v>
      </c>
      <c r="F1035" s="5" t="s">
        <v>15530</v>
      </c>
    </row>
    <row r="1036" spans="1:6" x14ac:dyDescent="0.3">
      <c r="A1036" t="s">
        <v>17151</v>
      </c>
      <c r="B1036" t="s">
        <v>15524</v>
      </c>
      <c r="C1036" t="s">
        <v>16564</v>
      </c>
      <c r="D1036" s="1">
        <v>45304</v>
      </c>
      <c r="E1036" s="3">
        <v>2256.5700000000002</v>
      </c>
      <c r="F1036" s="5" t="s">
        <v>15526</v>
      </c>
    </row>
    <row r="1037" spans="1:6" x14ac:dyDescent="0.3">
      <c r="A1037" t="s">
        <v>17152</v>
      </c>
      <c r="B1037" t="s">
        <v>15524</v>
      </c>
      <c r="C1037" t="s">
        <v>15733</v>
      </c>
      <c r="D1037" s="1">
        <v>45929</v>
      </c>
      <c r="E1037" s="3">
        <v>7383.81</v>
      </c>
      <c r="F1037" s="5" t="s">
        <v>15526</v>
      </c>
    </row>
    <row r="1038" spans="1:6" x14ac:dyDescent="0.3">
      <c r="A1038" t="s">
        <v>17153</v>
      </c>
      <c r="B1038" t="s">
        <v>15538</v>
      </c>
      <c r="C1038" t="s">
        <v>17084</v>
      </c>
      <c r="D1038" s="1">
        <v>45780</v>
      </c>
      <c r="E1038" s="3">
        <v>7386.46</v>
      </c>
      <c r="F1038" s="5" t="s">
        <v>15536</v>
      </c>
    </row>
    <row r="1039" spans="1:6" x14ac:dyDescent="0.3">
      <c r="A1039" t="s">
        <v>17154</v>
      </c>
      <c r="B1039" t="s">
        <v>15528</v>
      </c>
      <c r="C1039" t="s">
        <v>16131</v>
      </c>
      <c r="D1039" s="1">
        <v>45494</v>
      </c>
      <c r="E1039" s="3">
        <v>6906.07</v>
      </c>
      <c r="F1039" s="5" t="s">
        <v>15536</v>
      </c>
    </row>
    <row r="1040" spans="1:6" x14ac:dyDescent="0.3">
      <c r="A1040" t="s">
        <v>17155</v>
      </c>
      <c r="B1040" t="s">
        <v>15524</v>
      </c>
      <c r="C1040" t="s">
        <v>15781</v>
      </c>
      <c r="D1040" s="1">
        <v>45508</v>
      </c>
      <c r="E1040" s="3">
        <v>889.37</v>
      </c>
      <c r="F1040" s="5" t="s">
        <v>15536</v>
      </c>
    </row>
    <row r="1041" spans="1:6" x14ac:dyDescent="0.3">
      <c r="A1041" t="s">
        <v>17156</v>
      </c>
      <c r="B1041" t="s">
        <v>15528</v>
      </c>
      <c r="C1041" t="s">
        <v>15920</v>
      </c>
      <c r="D1041" s="1">
        <v>45698</v>
      </c>
      <c r="E1041" s="3">
        <v>4006.22</v>
      </c>
      <c r="F1041" s="5" t="s">
        <v>15526</v>
      </c>
    </row>
    <row r="1042" spans="1:6" x14ac:dyDescent="0.3">
      <c r="A1042" t="s">
        <v>17157</v>
      </c>
      <c r="B1042" t="s">
        <v>15532</v>
      </c>
      <c r="C1042" t="s">
        <v>16767</v>
      </c>
      <c r="D1042" s="1">
        <v>45390</v>
      </c>
      <c r="E1042" s="3">
        <v>8441.2099999999991</v>
      </c>
      <c r="F1042" s="5" t="s">
        <v>15530</v>
      </c>
    </row>
    <row r="1043" spans="1:6" x14ac:dyDescent="0.3">
      <c r="A1043" t="s">
        <v>17158</v>
      </c>
      <c r="B1043" t="s">
        <v>15532</v>
      </c>
      <c r="C1043" t="s">
        <v>17159</v>
      </c>
      <c r="D1043" s="1">
        <v>45778</v>
      </c>
      <c r="E1043" s="3">
        <v>5136.87</v>
      </c>
      <c r="F1043" s="5" t="s">
        <v>15530</v>
      </c>
    </row>
    <row r="1044" spans="1:6" x14ac:dyDescent="0.3">
      <c r="A1044" t="s">
        <v>17160</v>
      </c>
      <c r="B1044" t="s">
        <v>15528</v>
      </c>
      <c r="C1044" t="s">
        <v>17161</v>
      </c>
      <c r="D1044" s="1">
        <v>46025</v>
      </c>
      <c r="E1044" s="3">
        <v>9069.0300000000007</v>
      </c>
      <c r="F1044" s="5" t="s">
        <v>15530</v>
      </c>
    </row>
    <row r="1045" spans="1:6" x14ac:dyDescent="0.3">
      <c r="A1045" t="s">
        <v>17162</v>
      </c>
      <c r="B1045" t="s">
        <v>15528</v>
      </c>
      <c r="C1045" t="s">
        <v>17163</v>
      </c>
      <c r="D1045" s="1">
        <v>45830</v>
      </c>
      <c r="E1045" s="3">
        <v>5536.16</v>
      </c>
      <c r="F1045" s="5" t="s">
        <v>15526</v>
      </c>
    </row>
    <row r="1046" spans="1:6" x14ac:dyDescent="0.3">
      <c r="A1046" t="s">
        <v>17164</v>
      </c>
      <c r="B1046" t="s">
        <v>15532</v>
      </c>
      <c r="C1046" t="s">
        <v>16478</v>
      </c>
      <c r="D1046" s="1">
        <v>45804</v>
      </c>
      <c r="E1046" s="3">
        <v>6294.68</v>
      </c>
      <c r="F1046" s="5" t="s">
        <v>15530</v>
      </c>
    </row>
    <row r="1047" spans="1:6" x14ac:dyDescent="0.3">
      <c r="A1047" t="s">
        <v>17165</v>
      </c>
      <c r="B1047" t="s">
        <v>15528</v>
      </c>
      <c r="C1047" t="s">
        <v>17166</v>
      </c>
      <c r="D1047" s="1">
        <v>45926</v>
      </c>
      <c r="E1047" s="3">
        <v>7351.35</v>
      </c>
      <c r="F1047" s="5" t="s">
        <v>15526</v>
      </c>
    </row>
    <row r="1048" spans="1:6" x14ac:dyDescent="0.3">
      <c r="A1048" t="s">
        <v>17167</v>
      </c>
      <c r="B1048" t="s">
        <v>15528</v>
      </c>
      <c r="C1048" t="s">
        <v>16200</v>
      </c>
      <c r="D1048" s="1">
        <v>46009</v>
      </c>
      <c r="E1048" s="3">
        <v>5851.65</v>
      </c>
      <c r="F1048" s="5" t="s">
        <v>15536</v>
      </c>
    </row>
    <row r="1049" spans="1:6" x14ac:dyDescent="0.3">
      <c r="A1049" t="s">
        <v>17168</v>
      </c>
      <c r="B1049" t="s">
        <v>15524</v>
      </c>
      <c r="C1049" t="s">
        <v>15894</v>
      </c>
      <c r="D1049" s="1">
        <v>45591</v>
      </c>
      <c r="E1049" s="3">
        <v>8750.61</v>
      </c>
      <c r="F1049" s="5" t="s">
        <v>15536</v>
      </c>
    </row>
    <row r="1050" spans="1:6" x14ac:dyDescent="0.3">
      <c r="A1050" t="s">
        <v>17169</v>
      </c>
      <c r="B1050" t="s">
        <v>15528</v>
      </c>
      <c r="C1050" t="s">
        <v>16742</v>
      </c>
      <c r="D1050" s="1">
        <v>45908</v>
      </c>
      <c r="E1050" s="3">
        <v>8441.91</v>
      </c>
      <c r="F1050" s="5" t="s">
        <v>15526</v>
      </c>
    </row>
    <row r="1051" spans="1:6" x14ac:dyDescent="0.3">
      <c r="A1051" t="s">
        <v>17170</v>
      </c>
      <c r="B1051" t="s">
        <v>15524</v>
      </c>
      <c r="C1051" t="s">
        <v>15826</v>
      </c>
      <c r="D1051" s="1">
        <v>45954</v>
      </c>
      <c r="E1051" s="3">
        <v>8688.5300000000007</v>
      </c>
      <c r="F1051" s="5" t="s">
        <v>15536</v>
      </c>
    </row>
    <row r="1052" spans="1:6" x14ac:dyDescent="0.3">
      <c r="A1052" t="s">
        <v>17171</v>
      </c>
      <c r="B1052" t="s">
        <v>15528</v>
      </c>
      <c r="C1052" t="s">
        <v>17172</v>
      </c>
      <c r="D1052" s="1">
        <v>45895</v>
      </c>
      <c r="E1052" s="3">
        <v>7113.89</v>
      </c>
      <c r="F1052" s="5" t="s">
        <v>15536</v>
      </c>
    </row>
    <row r="1053" spans="1:6" x14ac:dyDescent="0.3">
      <c r="A1053" t="s">
        <v>17173</v>
      </c>
      <c r="B1053" t="s">
        <v>15538</v>
      </c>
      <c r="C1053" t="s">
        <v>16219</v>
      </c>
      <c r="D1053" s="1">
        <v>45945</v>
      </c>
      <c r="E1053" s="3">
        <v>7205.76</v>
      </c>
      <c r="F1053" s="5" t="s">
        <v>15526</v>
      </c>
    </row>
    <row r="1054" spans="1:6" x14ac:dyDescent="0.3">
      <c r="A1054" t="s">
        <v>17174</v>
      </c>
      <c r="B1054" t="s">
        <v>15524</v>
      </c>
      <c r="C1054" t="s">
        <v>17175</v>
      </c>
      <c r="D1054" s="1">
        <v>45313</v>
      </c>
      <c r="E1054" s="3">
        <v>5435.2</v>
      </c>
      <c r="F1054" s="5" t="s">
        <v>15530</v>
      </c>
    </row>
    <row r="1055" spans="1:6" x14ac:dyDescent="0.3">
      <c r="A1055" t="s">
        <v>17176</v>
      </c>
      <c r="B1055" t="s">
        <v>15538</v>
      </c>
      <c r="C1055" t="s">
        <v>16691</v>
      </c>
      <c r="D1055" s="1">
        <v>45428</v>
      </c>
      <c r="E1055" s="3">
        <v>7643.06</v>
      </c>
      <c r="F1055" s="5" t="s">
        <v>15530</v>
      </c>
    </row>
    <row r="1056" spans="1:6" x14ac:dyDescent="0.3">
      <c r="A1056" t="s">
        <v>17177</v>
      </c>
      <c r="B1056" t="s">
        <v>15528</v>
      </c>
      <c r="C1056" t="s">
        <v>16236</v>
      </c>
      <c r="D1056" s="1">
        <v>45693</v>
      </c>
      <c r="E1056" s="3">
        <v>5250.22</v>
      </c>
      <c r="F1056" s="5" t="s">
        <v>15526</v>
      </c>
    </row>
    <row r="1057" spans="1:6" x14ac:dyDescent="0.3">
      <c r="A1057" t="s">
        <v>17178</v>
      </c>
      <c r="B1057" t="s">
        <v>15532</v>
      </c>
      <c r="C1057" t="s">
        <v>16091</v>
      </c>
      <c r="D1057" s="1">
        <v>45441</v>
      </c>
      <c r="E1057" s="3">
        <v>275.63</v>
      </c>
      <c r="F1057" s="5" t="s">
        <v>15536</v>
      </c>
    </row>
    <row r="1058" spans="1:6" x14ac:dyDescent="0.3">
      <c r="A1058" t="s">
        <v>17179</v>
      </c>
      <c r="B1058" t="s">
        <v>15538</v>
      </c>
      <c r="C1058" t="s">
        <v>16745</v>
      </c>
      <c r="D1058" s="1">
        <v>45686</v>
      </c>
      <c r="E1058" s="3">
        <v>9399.26</v>
      </c>
      <c r="F1058" s="5" t="s">
        <v>15526</v>
      </c>
    </row>
    <row r="1059" spans="1:6" x14ac:dyDescent="0.3">
      <c r="A1059" t="s">
        <v>17180</v>
      </c>
      <c r="B1059" t="s">
        <v>15524</v>
      </c>
      <c r="C1059" t="s">
        <v>17181</v>
      </c>
      <c r="D1059" s="1">
        <v>45948</v>
      </c>
      <c r="E1059" s="3">
        <v>2360.3000000000002</v>
      </c>
      <c r="F1059" s="5" t="s">
        <v>15536</v>
      </c>
    </row>
    <row r="1060" spans="1:6" x14ac:dyDescent="0.3">
      <c r="A1060" t="s">
        <v>17182</v>
      </c>
      <c r="B1060" t="s">
        <v>15532</v>
      </c>
      <c r="C1060" t="s">
        <v>15735</v>
      </c>
      <c r="D1060" s="1">
        <v>45435</v>
      </c>
      <c r="E1060" s="3">
        <v>2689.12</v>
      </c>
      <c r="F1060" s="5" t="s">
        <v>15536</v>
      </c>
    </row>
    <row r="1061" spans="1:6" x14ac:dyDescent="0.3">
      <c r="A1061" t="s">
        <v>17183</v>
      </c>
      <c r="B1061" t="s">
        <v>15532</v>
      </c>
      <c r="C1061" t="s">
        <v>17184</v>
      </c>
      <c r="D1061" s="1">
        <v>46065</v>
      </c>
      <c r="E1061" s="3">
        <v>1767.16</v>
      </c>
      <c r="F1061" s="5" t="s">
        <v>15530</v>
      </c>
    </row>
    <row r="1062" spans="1:6" x14ac:dyDescent="0.3">
      <c r="A1062" t="s">
        <v>17185</v>
      </c>
      <c r="B1062" t="s">
        <v>15528</v>
      </c>
      <c r="C1062" t="s">
        <v>15844</v>
      </c>
      <c r="D1062" s="1">
        <v>45708</v>
      </c>
      <c r="E1062" s="3">
        <v>3801.79</v>
      </c>
      <c r="F1062" s="5" t="s">
        <v>15536</v>
      </c>
    </row>
    <row r="1063" spans="1:6" x14ac:dyDescent="0.3">
      <c r="A1063" t="s">
        <v>17186</v>
      </c>
      <c r="B1063" t="s">
        <v>15538</v>
      </c>
      <c r="C1063" t="s">
        <v>15889</v>
      </c>
      <c r="D1063" s="1">
        <v>45513</v>
      </c>
      <c r="E1063" s="3">
        <v>3439.36</v>
      </c>
      <c r="F1063" s="5" t="s">
        <v>15530</v>
      </c>
    </row>
    <row r="1064" spans="1:6" x14ac:dyDescent="0.3">
      <c r="A1064" t="s">
        <v>17187</v>
      </c>
      <c r="B1064" t="s">
        <v>15532</v>
      </c>
      <c r="C1064" t="s">
        <v>16074</v>
      </c>
      <c r="D1064" s="1">
        <v>45906</v>
      </c>
      <c r="E1064" s="3">
        <v>3798.27</v>
      </c>
      <c r="F1064" s="5" t="s">
        <v>15526</v>
      </c>
    </row>
    <row r="1065" spans="1:6" x14ac:dyDescent="0.3">
      <c r="A1065" t="s">
        <v>17188</v>
      </c>
      <c r="B1065" t="s">
        <v>15524</v>
      </c>
      <c r="C1065" t="s">
        <v>15669</v>
      </c>
      <c r="D1065" s="1">
        <v>45546</v>
      </c>
      <c r="E1065" s="3">
        <v>7148.78</v>
      </c>
      <c r="F1065" s="5" t="s">
        <v>15530</v>
      </c>
    </row>
    <row r="1066" spans="1:6" x14ac:dyDescent="0.3">
      <c r="A1066" t="s">
        <v>17189</v>
      </c>
      <c r="B1066" t="s">
        <v>15528</v>
      </c>
      <c r="C1066" t="s">
        <v>16174</v>
      </c>
      <c r="D1066" s="1">
        <v>45997</v>
      </c>
      <c r="E1066" s="3">
        <v>799.49</v>
      </c>
      <c r="F1066" s="5" t="s">
        <v>15536</v>
      </c>
    </row>
    <row r="1067" spans="1:6" x14ac:dyDescent="0.3">
      <c r="A1067" t="s">
        <v>17190</v>
      </c>
      <c r="B1067" t="s">
        <v>15532</v>
      </c>
      <c r="C1067" t="s">
        <v>15783</v>
      </c>
      <c r="D1067" s="1">
        <v>46097</v>
      </c>
      <c r="E1067" s="3">
        <v>9748.56</v>
      </c>
      <c r="F1067" s="5" t="s">
        <v>15530</v>
      </c>
    </row>
    <row r="1068" spans="1:6" x14ac:dyDescent="0.3">
      <c r="A1068" t="s">
        <v>17191</v>
      </c>
      <c r="B1068" t="s">
        <v>15538</v>
      </c>
      <c r="C1068" t="s">
        <v>17184</v>
      </c>
      <c r="D1068" s="1">
        <v>46065</v>
      </c>
      <c r="E1068" s="3">
        <v>7213.15</v>
      </c>
      <c r="F1068" s="5" t="s">
        <v>15526</v>
      </c>
    </row>
    <row r="1069" spans="1:6" x14ac:dyDescent="0.3">
      <c r="A1069" t="s">
        <v>17192</v>
      </c>
      <c r="B1069" t="s">
        <v>15524</v>
      </c>
      <c r="C1069" t="s">
        <v>17193</v>
      </c>
      <c r="D1069" s="1">
        <v>45600</v>
      </c>
      <c r="E1069" s="3">
        <v>7750.45</v>
      </c>
      <c r="F1069" s="5" t="s">
        <v>15536</v>
      </c>
    </row>
    <row r="1070" spans="1:6" x14ac:dyDescent="0.3">
      <c r="A1070" t="s">
        <v>17194</v>
      </c>
      <c r="B1070" t="s">
        <v>15528</v>
      </c>
      <c r="C1070" t="s">
        <v>15580</v>
      </c>
      <c r="D1070" s="1">
        <v>45847</v>
      </c>
      <c r="E1070" s="3">
        <v>4497.78</v>
      </c>
      <c r="F1070" s="5" t="s">
        <v>15536</v>
      </c>
    </row>
    <row r="1071" spans="1:6" x14ac:dyDescent="0.3">
      <c r="A1071" t="s">
        <v>17195</v>
      </c>
      <c r="B1071" t="s">
        <v>15538</v>
      </c>
      <c r="C1071" t="s">
        <v>16270</v>
      </c>
      <c r="D1071" s="1">
        <v>46003</v>
      </c>
      <c r="E1071" s="3">
        <v>7535.4</v>
      </c>
      <c r="F1071" s="5" t="s">
        <v>15526</v>
      </c>
    </row>
    <row r="1072" spans="1:6" x14ac:dyDescent="0.3">
      <c r="A1072" t="s">
        <v>17196</v>
      </c>
      <c r="B1072" t="s">
        <v>15528</v>
      </c>
      <c r="C1072" t="s">
        <v>17197</v>
      </c>
      <c r="D1072" s="1">
        <v>45794</v>
      </c>
      <c r="E1072" s="3">
        <v>3829.82</v>
      </c>
      <c r="F1072" s="5" t="s">
        <v>15536</v>
      </c>
    </row>
    <row r="1073" spans="1:6" x14ac:dyDescent="0.3">
      <c r="A1073" t="s">
        <v>17198</v>
      </c>
      <c r="B1073" t="s">
        <v>15538</v>
      </c>
      <c r="C1073" t="s">
        <v>17199</v>
      </c>
      <c r="D1073" s="1">
        <v>45635</v>
      </c>
      <c r="E1073" s="3">
        <v>3070.21</v>
      </c>
      <c r="F1073" s="5" t="s">
        <v>15526</v>
      </c>
    </row>
    <row r="1074" spans="1:6" x14ac:dyDescent="0.3">
      <c r="A1074" t="s">
        <v>17200</v>
      </c>
      <c r="B1074" t="s">
        <v>15528</v>
      </c>
      <c r="C1074" t="s">
        <v>16337</v>
      </c>
      <c r="D1074" s="1">
        <v>46060</v>
      </c>
      <c r="E1074" s="3">
        <v>775.63</v>
      </c>
      <c r="F1074" s="5" t="s">
        <v>15526</v>
      </c>
    </row>
    <row r="1075" spans="1:6" x14ac:dyDescent="0.3">
      <c r="A1075" t="s">
        <v>17201</v>
      </c>
      <c r="B1075" t="s">
        <v>15538</v>
      </c>
      <c r="C1075" t="s">
        <v>15860</v>
      </c>
      <c r="D1075" s="1">
        <v>45415</v>
      </c>
      <c r="E1075" s="3">
        <v>3510.04</v>
      </c>
      <c r="F1075" s="5" t="s">
        <v>15536</v>
      </c>
    </row>
    <row r="1076" spans="1:6" x14ac:dyDescent="0.3">
      <c r="A1076" t="s">
        <v>17202</v>
      </c>
      <c r="B1076" t="s">
        <v>15538</v>
      </c>
      <c r="C1076" t="s">
        <v>17033</v>
      </c>
      <c r="D1076" s="1">
        <v>45992</v>
      </c>
      <c r="E1076" s="3">
        <v>8806.0400000000009</v>
      </c>
      <c r="F1076" s="5" t="s">
        <v>15530</v>
      </c>
    </row>
    <row r="1077" spans="1:6" x14ac:dyDescent="0.3">
      <c r="A1077" t="s">
        <v>17203</v>
      </c>
      <c r="B1077" t="s">
        <v>15532</v>
      </c>
      <c r="C1077" t="s">
        <v>15750</v>
      </c>
      <c r="D1077" s="1">
        <v>45542</v>
      </c>
      <c r="E1077" s="3">
        <v>9800.6200000000008</v>
      </c>
      <c r="F1077" s="5" t="s">
        <v>15536</v>
      </c>
    </row>
    <row r="1078" spans="1:6" x14ac:dyDescent="0.3">
      <c r="A1078" t="s">
        <v>17204</v>
      </c>
      <c r="B1078" t="s">
        <v>15538</v>
      </c>
      <c r="C1078" t="s">
        <v>15533</v>
      </c>
      <c r="D1078" s="1">
        <v>45343</v>
      </c>
      <c r="E1078" s="3">
        <v>415.67</v>
      </c>
      <c r="F1078" s="5" t="s">
        <v>15526</v>
      </c>
    </row>
    <row r="1079" spans="1:6" x14ac:dyDescent="0.3">
      <c r="A1079" t="s">
        <v>17205</v>
      </c>
      <c r="B1079" t="s">
        <v>15524</v>
      </c>
      <c r="C1079" t="s">
        <v>15982</v>
      </c>
      <c r="D1079" s="1">
        <v>45611</v>
      </c>
      <c r="E1079" s="3">
        <v>572.55999999999995</v>
      </c>
      <c r="F1079" s="5" t="s">
        <v>15536</v>
      </c>
    </row>
    <row r="1080" spans="1:6" x14ac:dyDescent="0.3">
      <c r="A1080" t="s">
        <v>17206</v>
      </c>
      <c r="B1080" t="s">
        <v>15538</v>
      </c>
      <c r="C1080" t="s">
        <v>16444</v>
      </c>
      <c r="D1080" s="1">
        <v>45578</v>
      </c>
      <c r="E1080" s="3">
        <v>1129.6199999999999</v>
      </c>
      <c r="F1080" s="5" t="s">
        <v>15530</v>
      </c>
    </row>
    <row r="1081" spans="1:6" x14ac:dyDescent="0.3">
      <c r="A1081" t="s">
        <v>17207</v>
      </c>
      <c r="B1081" t="s">
        <v>15528</v>
      </c>
      <c r="C1081" t="s">
        <v>15613</v>
      </c>
      <c r="D1081" s="1">
        <v>45324</v>
      </c>
      <c r="E1081" s="3">
        <v>2227.7600000000002</v>
      </c>
      <c r="F1081" s="5" t="s">
        <v>15530</v>
      </c>
    </row>
    <row r="1082" spans="1:6" x14ac:dyDescent="0.3">
      <c r="A1082" t="s">
        <v>17208</v>
      </c>
      <c r="B1082" t="s">
        <v>15532</v>
      </c>
      <c r="C1082" t="s">
        <v>17209</v>
      </c>
      <c r="D1082" s="1">
        <v>45479</v>
      </c>
      <c r="E1082" s="3">
        <v>8856.09</v>
      </c>
      <c r="F1082" s="5" t="s">
        <v>15526</v>
      </c>
    </row>
    <row r="1083" spans="1:6" x14ac:dyDescent="0.3">
      <c r="A1083" t="s">
        <v>17210</v>
      </c>
      <c r="B1083" t="s">
        <v>15538</v>
      </c>
      <c r="C1083" t="s">
        <v>17124</v>
      </c>
      <c r="D1083" s="1">
        <v>45514</v>
      </c>
      <c r="E1083" s="3">
        <v>868.48</v>
      </c>
      <c r="F1083" s="5" t="s">
        <v>15526</v>
      </c>
    </row>
    <row r="1084" spans="1:6" x14ac:dyDescent="0.3">
      <c r="A1084" t="s">
        <v>17211</v>
      </c>
      <c r="B1084" t="s">
        <v>15538</v>
      </c>
      <c r="C1084" t="s">
        <v>16976</v>
      </c>
      <c r="D1084" s="1">
        <v>45610</v>
      </c>
      <c r="E1084" s="3">
        <v>719.8</v>
      </c>
      <c r="F1084" s="5" t="s">
        <v>15530</v>
      </c>
    </row>
    <row r="1085" spans="1:6" x14ac:dyDescent="0.3">
      <c r="A1085" t="s">
        <v>17212</v>
      </c>
      <c r="B1085" t="s">
        <v>15528</v>
      </c>
      <c r="C1085" t="s">
        <v>15688</v>
      </c>
      <c r="D1085" s="1">
        <v>45418</v>
      </c>
      <c r="E1085" s="3">
        <v>8038.59</v>
      </c>
      <c r="F1085" s="5" t="s">
        <v>15530</v>
      </c>
    </row>
    <row r="1086" spans="1:6" x14ac:dyDescent="0.3">
      <c r="A1086" t="s">
        <v>17213</v>
      </c>
      <c r="B1086" t="s">
        <v>15528</v>
      </c>
      <c r="C1086" t="s">
        <v>17214</v>
      </c>
      <c r="D1086" s="1">
        <v>46138</v>
      </c>
      <c r="E1086" s="3">
        <v>3995.93</v>
      </c>
      <c r="F1086" s="5" t="s">
        <v>15536</v>
      </c>
    </row>
    <row r="1087" spans="1:6" x14ac:dyDescent="0.3">
      <c r="A1087" t="s">
        <v>17215</v>
      </c>
      <c r="B1087" t="s">
        <v>15528</v>
      </c>
      <c r="C1087" t="s">
        <v>17216</v>
      </c>
      <c r="D1087" s="1">
        <v>46094</v>
      </c>
      <c r="E1087" s="3">
        <v>8835.49</v>
      </c>
      <c r="F1087" s="5" t="s">
        <v>15530</v>
      </c>
    </row>
    <row r="1088" spans="1:6" x14ac:dyDescent="0.3">
      <c r="A1088" t="s">
        <v>17217</v>
      </c>
      <c r="B1088" t="s">
        <v>15532</v>
      </c>
      <c r="C1088" t="s">
        <v>16800</v>
      </c>
      <c r="D1088" s="1">
        <v>46037</v>
      </c>
      <c r="E1088" s="3">
        <v>1496.99</v>
      </c>
      <c r="F1088" s="5" t="s">
        <v>15530</v>
      </c>
    </row>
    <row r="1089" spans="1:6" x14ac:dyDescent="0.3">
      <c r="A1089" t="s">
        <v>17218</v>
      </c>
      <c r="B1089" t="s">
        <v>15538</v>
      </c>
      <c r="C1089" t="s">
        <v>17219</v>
      </c>
      <c r="D1089" s="1">
        <v>45392</v>
      </c>
      <c r="E1089" s="3">
        <v>447.12</v>
      </c>
      <c r="F1089" s="5" t="s">
        <v>15536</v>
      </c>
    </row>
    <row r="1090" spans="1:6" x14ac:dyDescent="0.3">
      <c r="A1090" t="s">
        <v>17220</v>
      </c>
      <c r="B1090" t="s">
        <v>15528</v>
      </c>
      <c r="C1090" t="s">
        <v>16083</v>
      </c>
      <c r="D1090" s="1">
        <v>45431</v>
      </c>
      <c r="E1090" s="3">
        <v>5007.72</v>
      </c>
      <c r="F1090" s="5" t="s">
        <v>15526</v>
      </c>
    </row>
    <row r="1091" spans="1:6" x14ac:dyDescent="0.3">
      <c r="A1091" t="s">
        <v>17221</v>
      </c>
      <c r="B1091" t="s">
        <v>15538</v>
      </c>
      <c r="C1091" t="s">
        <v>15617</v>
      </c>
      <c r="D1091" s="1">
        <v>45374</v>
      </c>
      <c r="E1091" s="3">
        <v>7114.51</v>
      </c>
      <c r="F1091" s="5" t="s">
        <v>15536</v>
      </c>
    </row>
    <row r="1092" spans="1:6" x14ac:dyDescent="0.3">
      <c r="A1092" t="s">
        <v>17222</v>
      </c>
      <c r="B1092" t="s">
        <v>15528</v>
      </c>
      <c r="C1092" t="s">
        <v>16373</v>
      </c>
      <c r="D1092" s="1">
        <v>46077</v>
      </c>
      <c r="E1092" s="3">
        <v>3437.14</v>
      </c>
      <c r="F1092" s="5" t="s">
        <v>15536</v>
      </c>
    </row>
    <row r="1093" spans="1:6" x14ac:dyDescent="0.3">
      <c r="A1093" t="s">
        <v>17223</v>
      </c>
      <c r="B1093" t="s">
        <v>15528</v>
      </c>
      <c r="C1093" t="s">
        <v>17033</v>
      </c>
      <c r="D1093" s="1">
        <v>45992</v>
      </c>
      <c r="E1093" s="3">
        <v>5717.57</v>
      </c>
      <c r="F1093" s="5" t="s">
        <v>15536</v>
      </c>
    </row>
    <row r="1094" spans="1:6" x14ac:dyDescent="0.3">
      <c r="A1094" t="s">
        <v>17224</v>
      </c>
      <c r="B1094" t="s">
        <v>15524</v>
      </c>
      <c r="C1094" t="s">
        <v>16162</v>
      </c>
      <c r="D1094" s="1">
        <v>45522</v>
      </c>
      <c r="E1094" s="3">
        <v>1523.34</v>
      </c>
      <c r="F1094" s="5" t="s">
        <v>15530</v>
      </c>
    </row>
    <row r="1095" spans="1:6" x14ac:dyDescent="0.3">
      <c r="A1095" t="s">
        <v>17225</v>
      </c>
      <c r="B1095" t="s">
        <v>15524</v>
      </c>
      <c r="C1095" t="s">
        <v>17226</v>
      </c>
      <c r="D1095" s="1">
        <v>45970</v>
      </c>
      <c r="E1095" s="3">
        <v>8676.8700000000008</v>
      </c>
      <c r="F1095" s="5" t="s">
        <v>15526</v>
      </c>
    </row>
    <row r="1096" spans="1:6" x14ac:dyDescent="0.3">
      <c r="A1096" t="s">
        <v>17227</v>
      </c>
      <c r="B1096" t="s">
        <v>15528</v>
      </c>
      <c r="C1096" t="s">
        <v>16738</v>
      </c>
      <c r="D1096" s="1">
        <v>46128</v>
      </c>
      <c r="E1096" s="3">
        <v>894.92</v>
      </c>
      <c r="F1096" s="5" t="s">
        <v>15526</v>
      </c>
    </row>
    <row r="1097" spans="1:6" x14ac:dyDescent="0.3">
      <c r="A1097" t="s">
        <v>17228</v>
      </c>
      <c r="B1097" t="s">
        <v>15532</v>
      </c>
      <c r="C1097" t="s">
        <v>17229</v>
      </c>
      <c r="D1097" s="1">
        <v>45386</v>
      </c>
      <c r="E1097" s="3">
        <v>6142.26</v>
      </c>
      <c r="F1097" s="5" t="s">
        <v>15526</v>
      </c>
    </row>
    <row r="1098" spans="1:6" x14ac:dyDescent="0.3">
      <c r="A1098" t="s">
        <v>17230</v>
      </c>
      <c r="B1098" t="s">
        <v>15538</v>
      </c>
      <c r="C1098" t="s">
        <v>16038</v>
      </c>
      <c r="D1098" s="1">
        <v>45784</v>
      </c>
      <c r="E1098" s="3">
        <v>1009.87</v>
      </c>
      <c r="F1098" s="5" t="s">
        <v>15526</v>
      </c>
    </row>
    <row r="1099" spans="1:6" x14ac:dyDescent="0.3">
      <c r="A1099" t="s">
        <v>17231</v>
      </c>
      <c r="B1099" t="s">
        <v>15528</v>
      </c>
      <c r="C1099" t="s">
        <v>15642</v>
      </c>
      <c r="D1099" s="1">
        <v>45344</v>
      </c>
      <c r="E1099" s="3">
        <v>9891.86</v>
      </c>
      <c r="F1099" s="5" t="s">
        <v>15526</v>
      </c>
    </row>
    <row r="1100" spans="1:6" x14ac:dyDescent="0.3">
      <c r="A1100" t="s">
        <v>17232</v>
      </c>
      <c r="B1100" t="s">
        <v>15528</v>
      </c>
      <c r="C1100" t="s">
        <v>16217</v>
      </c>
      <c r="D1100" s="1">
        <v>46089</v>
      </c>
      <c r="E1100" s="3">
        <v>5123.67</v>
      </c>
      <c r="F1100" s="5" t="s">
        <v>15536</v>
      </c>
    </row>
    <row r="1101" spans="1:6" x14ac:dyDescent="0.3">
      <c r="A1101" t="s">
        <v>17233</v>
      </c>
      <c r="B1101" t="s">
        <v>15538</v>
      </c>
      <c r="C1101" t="s">
        <v>15869</v>
      </c>
      <c r="D1101" s="1">
        <v>45744</v>
      </c>
      <c r="E1101" s="3">
        <v>5164.04</v>
      </c>
      <c r="F1101" s="5" t="s">
        <v>15530</v>
      </c>
    </row>
    <row r="1102" spans="1:6" x14ac:dyDescent="0.3">
      <c r="A1102" t="s">
        <v>17234</v>
      </c>
      <c r="B1102" t="s">
        <v>15528</v>
      </c>
      <c r="C1102" t="s">
        <v>16278</v>
      </c>
      <c r="D1102" s="1">
        <v>45765</v>
      </c>
      <c r="E1102" s="3">
        <v>1055.6400000000001</v>
      </c>
      <c r="F1102" s="5" t="s">
        <v>15526</v>
      </c>
    </row>
    <row r="1103" spans="1:6" x14ac:dyDescent="0.3">
      <c r="A1103" t="s">
        <v>17235</v>
      </c>
      <c r="B1103" t="s">
        <v>15524</v>
      </c>
      <c r="C1103" t="s">
        <v>16384</v>
      </c>
      <c r="D1103" s="1">
        <v>45474</v>
      </c>
      <c r="E1103" s="3">
        <v>751.76</v>
      </c>
      <c r="F1103" s="5" t="s">
        <v>15530</v>
      </c>
    </row>
    <row r="1104" spans="1:6" x14ac:dyDescent="0.3">
      <c r="A1104" t="s">
        <v>17236</v>
      </c>
      <c r="B1104" t="s">
        <v>15538</v>
      </c>
      <c r="C1104" t="s">
        <v>15622</v>
      </c>
      <c r="D1104" s="1">
        <v>46002</v>
      </c>
      <c r="E1104" s="3">
        <v>6591.74</v>
      </c>
      <c r="F1104" s="5" t="s">
        <v>15530</v>
      </c>
    </row>
    <row r="1105" spans="1:6" x14ac:dyDescent="0.3">
      <c r="A1105" t="s">
        <v>17237</v>
      </c>
      <c r="B1105" t="s">
        <v>15524</v>
      </c>
      <c r="C1105" t="s">
        <v>16468</v>
      </c>
      <c r="D1105" s="1">
        <v>45796</v>
      </c>
      <c r="E1105" s="3">
        <v>3858.87</v>
      </c>
      <c r="F1105" s="5" t="s">
        <v>15530</v>
      </c>
    </row>
    <row r="1106" spans="1:6" x14ac:dyDescent="0.3">
      <c r="A1106" t="s">
        <v>17238</v>
      </c>
      <c r="B1106" t="s">
        <v>15528</v>
      </c>
      <c r="C1106" t="s">
        <v>15692</v>
      </c>
      <c r="D1106" s="1">
        <v>45293</v>
      </c>
      <c r="E1106" s="3">
        <v>6691.99</v>
      </c>
      <c r="F1106" s="5" t="s">
        <v>15526</v>
      </c>
    </row>
    <row r="1107" spans="1:6" x14ac:dyDescent="0.3">
      <c r="A1107" t="s">
        <v>17239</v>
      </c>
      <c r="B1107" t="s">
        <v>15524</v>
      </c>
      <c r="C1107" t="s">
        <v>15692</v>
      </c>
      <c r="D1107" s="1">
        <v>45293</v>
      </c>
      <c r="E1107" s="3">
        <v>1356.88</v>
      </c>
      <c r="F1107" s="5" t="s">
        <v>15530</v>
      </c>
    </row>
    <row r="1108" spans="1:6" x14ac:dyDescent="0.3">
      <c r="A1108" t="s">
        <v>17240</v>
      </c>
      <c r="B1108" t="s">
        <v>15528</v>
      </c>
      <c r="C1108" t="s">
        <v>15569</v>
      </c>
      <c r="D1108" s="1">
        <v>45883</v>
      </c>
      <c r="E1108" s="3">
        <v>8631.9</v>
      </c>
      <c r="F1108" s="5" t="s">
        <v>15536</v>
      </c>
    </row>
    <row r="1109" spans="1:6" x14ac:dyDescent="0.3">
      <c r="A1109" t="s">
        <v>17241</v>
      </c>
      <c r="B1109" t="s">
        <v>15532</v>
      </c>
      <c r="C1109" t="s">
        <v>17096</v>
      </c>
      <c r="D1109" s="1">
        <v>45605</v>
      </c>
      <c r="E1109" s="3">
        <v>3434.65</v>
      </c>
      <c r="F1109" s="5" t="s">
        <v>15526</v>
      </c>
    </row>
    <row r="1110" spans="1:6" x14ac:dyDescent="0.3">
      <c r="A1110" t="s">
        <v>17242</v>
      </c>
      <c r="B1110" t="s">
        <v>15532</v>
      </c>
      <c r="C1110" t="s">
        <v>16435</v>
      </c>
      <c r="D1110" s="1">
        <v>45492</v>
      </c>
      <c r="E1110" s="3">
        <v>100.77</v>
      </c>
      <c r="F1110" s="5" t="s">
        <v>15536</v>
      </c>
    </row>
    <row r="1111" spans="1:6" x14ac:dyDescent="0.3">
      <c r="A1111" t="s">
        <v>17243</v>
      </c>
      <c r="B1111" t="s">
        <v>15538</v>
      </c>
      <c r="C1111" t="s">
        <v>16202</v>
      </c>
      <c r="D1111" s="1">
        <v>45912</v>
      </c>
      <c r="E1111" s="3">
        <v>5496.48</v>
      </c>
      <c r="F1111" s="5" t="s">
        <v>15530</v>
      </c>
    </row>
    <row r="1112" spans="1:6" x14ac:dyDescent="0.3">
      <c r="A1112" t="s">
        <v>17244</v>
      </c>
      <c r="B1112" t="s">
        <v>15524</v>
      </c>
      <c r="C1112" t="s">
        <v>15558</v>
      </c>
      <c r="D1112" s="1">
        <v>45722</v>
      </c>
      <c r="E1112" s="3">
        <v>9877.31</v>
      </c>
      <c r="F1112" s="5" t="s">
        <v>15526</v>
      </c>
    </row>
    <row r="1113" spans="1:6" x14ac:dyDescent="0.3">
      <c r="A1113" t="s">
        <v>17245</v>
      </c>
      <c r="B1113" t="s">
        <v>15528</v>
      </c>
      <c r="C1113" t="s">
        <v>15586</v>
      </c>
      <c r="D1113" s="1">
        <v>45640</v>
      </c>
      <c r="E1113" s="3">
        <v>8351.6</v>
      </c>
      <c r="F1113" s="5" t="s">
        <v>15526</v>
      </c>
    </row>
    <row r="1114" spans="1:6" x14ac:dyDescent="0.3">
      <c r="A1114" t="s">
        <v>17246</v>
      </c>
      <c r="B1114" t="s">
        <v>15524</v>
      </c>
      <c r="C1114" t="s">
        <v>17247</v>
      </c>
      <c r="D1114" s="1">
        <v>45966</v>
      </c>
      <c r="E1114" s="3">
        <v>7651.69</v>
      </c>
      <c r="F1114" s="5" t="s">
        <v>15530</v>
      </c>
    </row>
    <row r="1115" spans="1:6" x14ac:dyDescent="0.3">
      <c r="A1115" t="s">
        <v>17248</v>
      </c>
      <c r="B1115" t="s">
        <v>15528</v>
      </c>
      <c r="C1115" t="s">
        <v>15580</v>
      </c>
      <c r="D1115" s="1">
        <v>45847</v>
      </c>
      <c r="E1115" s="3">
        <v>6490.79</v>
      </c>
      <c r="F1115" s="5" t="s">
        <v>15526</v>
      </c>
    </row>
    <row r="1116" spans="1:6" x14ac:dyDescent="0.3">
      <c r="A1116" t="s">
        <v>17249</v>
      </c>
      <c r="B1116" t="s">
        <v>15528</v>
      </c>
      <c r="C1116" t="s">
        <v>17250</v>
      </c>
      <c r="D1116" s="1">
        <v>46005</v>
      </c>
      <c r="E1116" s="3">
        <v>2790.24</v>
      </c>
      <c r="F1116" s="5" t="s">
        <v>15530</v>
      </c>
    </row>
    <row r="1117" spans="1:6" x14ac:dyDescent="0.3">
      <c r="A1117" t="s">
        <v>17251</v>
      </c>
      <c r="B1117" t="s">
        <v>15538</v>
      </c>
      <c r="C1117" t="s">
        <v>17252</v>
      </c>
      <c r="D1117" s="1">
        <v>46007</v>
      </c>
      <c r="E1117" s="3">
        <v>1866.32</v>
      </c>
      <c r="F1117" s="5" t="s">
        <v>15536</v>
      </c>
    </row>
    <row r="1118" spans="1:6" x14ac:dyDescent="0.3">
      <c r="A1118" t="s">
        <v>17253</v>
      </c>
      <c r="B1118" t="s">
        <v>15538</v>
      </c>
      <c r="C1118" t="s">
        <v>16562</v>
      </c>
      <c r="D1118" s="1">
        <v>45462</v>
      </c>
      <c r="E1118" s="3">
        <v>3843.07</v>
      </c>
      <c r="F1118" s="5" t="s">
        <v>15526</v>
      </c>
    </row>
    <row r="1119" spans="1:6" x14ac:dyDescent="0.3">
      <c r="A1119" t="s">
        <v>17254</v>
      </c>
      <c r="B1119" t="s">
        <v>15528</v>
      </c>
      <c r="C1119" t="s">
        <v>17255</v>
      </c>
      <c r="D1119" s="1">
        <v>45318</v>
      </c>
      <c r="E1119" s="3">
        <v>6516.91</v>
      </c>
      <c r="F1119" s="5" t="s">
        <v>15536</v>
      </c>
    </row>
    <row r="1120" spans="1:6" x14ac:dyDescent="0.3">
      <c r="A1120" t="s">
        <v>17256</v>
      </c>
      <c r="B1120" t="s">
        <v>15528</v>
      </c>
      <c r="C1120" t="s">
        <v>15881</v>
      </c>
      <c r="D1120" s="1">
        <v>45667</v>
      </c>
      <c r="E1120" s="3">
        <v>3784.35</v>
      </c>
      <c r="F1120" s="5" t="s">
        <v>15530</v>
      </c>
    </row>
    <row r="1121" spans="1:6" x14ac:dyDescent="0.3">
      <c r="A1121" t="s">
        <v>17257</v>
      </c>
      <c r="B1121" t="s">
        <v>15528</v>
      </c>
      <c r="C1121" t="s">
        <v>17258</v>
      </c>
      <c r="D1121" s="1">
        <v>45836</v>
      </c>
      <c r="E1121" s="3">
        <v>3743.59</v>
      </c>
      <c r="F1121" s="5" t="s">
        <v>15526</v>
      </c>
    </row>
    <row r="1122" spans="1:6" x14ac:dyDescent="0.3">
      <c r="A1122" t="s">
        <v>17259</v>
      </c>
      <c r="B1122" t="s">
        <v>15532</v>
      </c>
      <c r="C1122" t="s">
        <v>15636</v>
      </c>
      <c r="D1122" s="1">
        <v>45787</v>
      </c>
      <c r="E1122" s="3">
        <v>7081.22</v>
      </c>
      <c r="F1122" s="5" t="s">
        <v>15526</v>
      </c>
    </row>
    <row r="1123" spans="1:6" x14ac:dyDescent="0.3">
      <c r="A1123" t="s">
        <v>17260</v>
      </c>
      <c r="B1123" t="s">
        <v>15532</v>
      </c>
      <c r="C1123" t="s">
        <v>17261</v>
      </c>
      <c r="D1123" s="1">
        <v>45511</v>
      </c>
      <c r="E1123" s="3">
        <v>142.13999999999999</v>
      </c>
      <c r="F1123" s="5" t="s">
        <v>15536</v>
      </c>
    </row>
    <row r="1124" spans="1:6" x14ac:dyDescent="0.3">
      <c r="A1124" t="s">
        <v>17262</v>
      </c>
      <c r="B1124" t="s">
        <v>15532</v>
      </c>
      <c r="C1124" t="s">
        <v>17263</v>
      </c>
      <c r="D1124" s="1">
        <v>46057</v>
      </c>
      <c r="E1124" s="3">
        <v>9537.84</v>
      </c>
      <c r="F1124" s="5" t="s">
        <v>15526</v>
      </c>
    </row>
    <row r="1125" spans="1:6" x14ac:dyDescent="0.3">
      <c r="A1125" t="s">
        <v>17264</v>
      </c>
      <c r="B1125" t="s">
        <v>15538</v>
      </c>
      <c r="C1125" t="s">
        <v>15578</v>
      </c>
      <c r="D1125" s="1">
        <v>45310</v>
      </c>
      <c r="E1125" s="3">
        <v>9119.08</v>
      </c>
      <c r="F1125" s="5" t="s">
        <v>15536</v>
      </c>
    </row>
    <row r="1126" spans="1:6" x14ac:dyDescent="0.3">
      <c r="A1126" t="s">
        <v>17265</v>
      </c>
      <c r="B1126" t="s">
        <v>15538</v>
      </c>
      <c r="C1126" t="s">
        <v>17266</v>
      </c>
      <c r="D1126" s="1">
        <v>45424</v>
      </c>
      <c r="E1126" s="3">
        <v>1585.95</v>
      </c>
      <c r="F1126" s="5" t="s">
        <v>15526</v>
      </c>
    </row>
    <row r="1127" spans="1:6" x14ac:dyDescent="0.3">
      <c r="A1127" t="s">
        <v>17267</v>
      </c>
      <c r="B1127" t="s">
        <v>15528</v>
      </c>
      <c r="C1127" t="s">
        <v>16260</v>
      </c>
      <c r="D1127" s="1">
        <v>45671</v>
      </c>
      <c r="E1127" s="3">
        <v>288.68</v>
      </c>
      <c r="F1127" s="5" t="s">
        <v>15536</v>
      </c>
    </row>
    <row r="1128" spans="1:6" x14ac:dyDescent="0.3">
      <c r="A1128" t="s">
        <v>17268</v>
      </c>
      <c r="B1128" t="s">
        <v>15538</v>
      </c>
      <c r="C1128" t="s">
        <v>17269</v>
      </c>
      <c r="D1128" s="1">
        <v>45459</v>
      </c>
      <c r="E1128" s="3">
        <v>4273.47</v>
      </c>
      <c r="F1128" s="5" t="s">
        <v>15526</v>
      </c>
    </row>
    <row r="1129" spans="1:6" x14ac:dyDescent="0.3">
      <c r="A1129" t="s">
        <v>17270</v>
      </c>
      <c r="B1129" t="s">
        <v>15538</v>
      </c>
      <c r="C1129" t="s">
        <v>15854</v>
      </c>
      <c r="D1129" s="1">
        <v>46000</v>
      </c>
      <c r="E1129" s="3">
        <v>7997.74</v>
      </c>
      <c r="F1129" s="5" t="s">
        <v>15530</v>
      </c>
    </row>
    <row r="1130" spans="1:6" x14ac:dyDescent="0.3">
      <c r="A1130" t="s">
        <v>17271</v>
      </c>
      <c r="B1130" t="s">
        <v>15524</v>
      </c>
      <c r="C1130" t="s">
        <v>17272</v>
      </c>
      <c r="D1130" s="1">
        <v>45877</v>
      </c>
      <c r="E1130" s="3">
        <v>2884.33</v>
      </c>
      <c r="F1130" s="5" t="s">
        <v>15526</v>
      </c>
    </row>
    <row r="1131" spans="1:6" x14ac:dyDescent="0.3">
      <c r="A1131" t="s">
        <v>17273</v>
      </c>
      <c r="B1131" t="s">
        <v>15532</v>
      </c>
      <c r="C1131" t="s">
        <v>15767</v>
      </c>
      <c r="D1131" s="1">
        <v>46048</v>
      </c>
      <c r="E1131" s="3">
        <v>6503.99</v>
      </c>
      <c r="F1131" s="5" t="s">
        <v>15526</v>
      </c>
    </row>
    <row r="1132" spans="1:6" x14ac:dyDescent="0.3">
      <c r="A1132" t="s">
        <v>17274</v>
      </c>
      <c r="B1132" t="s">
        <v>15538</v>
      </c>
      <c r="C1132" t="s">
        <v>17219</v>
      </c>
      <c r="D1132" s="1">
        <v>45392</v>
      </c>
      <c r="E1132" s="3">
        <v>2936.05</v>
      </c>
      <c r="F1132" s="5" t="s">
        <v>15530</v>
      </c>
    </row>
    <row r="1133" spans="1:6" x14ac:dyDescent="0.3">
      <c r="A1133" t="s">
        <v>17275</v>
      </c>
      <c r="B1133" t="s">
        <v>15538</v>
      </c>
      <c r="C1133" t="s">
        <v>16357</v>
      </c>
      <c r="D1133" s="1">
        <v>45967</v>
      </c>
      <c r="E1133" s="3">
        <v>9576.44</v>
      </c>
      <c r="F1133" s="5" t="s">
        <v>15526</v>
      </c>
    </row>
    <row r="1134" spans="1:6" x14ac:dyDescent="0.3">
      <c r="A1134" t="s">
        <v>17276</v>
      </c>
      <c r="B1134" t="s">
        <v>15538</v>
      </c>
      <c r="C1134" t="s">
        <v>17277</v>
      </c>
      <c r="D1134" s="1">
        <v>45440</v>
      </c>
      <c r="E1134" s="3">
        <v>8098.7</v>
      </c>
      <c r="F1134" s="5" t="s">
        <v>15526</v>
      </c>
    </row>
    <row r="1135" spans="1:6" x14ac:dyDescent="0.3">
      <c r="A1135" t="s">
        <v>17278</v>
      </c>
      <c r="B1135" t="s">
        <v>15528</v>
      </c>
      <c r="C1135" t="s">
        <v>15850</v>
      </c>
      <c r="D1135" s="1">
        <v>45740</v>
      </c>
      <c r="E1135" s="3">
        <v>4341.8599999999997</v>
      </c>
      <c r="F1135" s="5" t="s">
        <v>15536</v>
      </c>
    </row>
    <row r="1136" spans="1:6" x14ac:dyDescent="0.3">
      <c r="A1136" t="s">
        <v>17279</v>
      </c>
      <c r="B1136" t="s">
        <v>15538</v>
      </c>
      <c r="C1136" t="s">
        <v>16298</v>
      </c>
      <c r="D1136" s="1">
        <v>46116</v>
      </c>
      <c r="E1136" s="3">
        <v>6835.55</v>
      </c>
      <c r="F1136" s="5" t="s">
        <v>15530</v>
      </c>
    </row>
    <row r="1137" spans="1:6" x14ac:dyDescent="0.3">
      <c r="A1137" t="s">
        <v>17280</v>
      </c>
      <c r="B1137" t="s">
        <v>15524</v>
      </c>
      <c r="C1137" t="s">
        <v>16038</v>
      </c>
      <c r="D1137" s="1">
        <v>45784</v>
      </c>
      <c r="E1137" s="3">
        <v>9621.81</v>
      </c>
      <c r="F1137" s="5" t="s">
        <v>15536</v>
      </c>
    </row>
    <row r="1138" spans="1:6" x14ac:dyDescent="0.3">
      <c r="A1138" t="s">
        <v>17281</v>
      </c>
      <c r="B1138" t="s">
        <v>15524</v>
      </c>
      <c r="C1138" t="s">
        <v>15632</v>
      </c>
      <c r="D1138" s="1">
        <v>45439</v>
      </c>
      <c r="E1138" s="3">
        <v>2625.17</v>
      </c>
      <c r="F1138" s="5" t="s">
        <v>15530</v>
      </c>
    </row>
    <row r="1139" spans="1:6" x14ac:dyDescent="0.3">
      <c r="A1139" t="s">
        <v>17282</v>
      </c>
      <c r="B1139" t="s">
        <v>15528</v>
      </c>
      <c r="C1139" t="s">
        <v>15918</v>
      </c>
      <c r="D1139" s="1">
        <v>45571</v>
      </c>
      <c r="E1139" s="3">
        <v>1220.74</v>
      </c>
      <c r="F1139" s="5" t="s">
        <v>15526</v>
      </c>
    </row>
    <row r="1140" spans="1:6" x14ac:dyDescent="0.3">
      <c r="A1140" t="s">
        <v>17283</v>
      </c>
      <c r="B1140" t="s">
        <v>15538</v>
      </c>
      <c r="C1140" t="s">
        <v>16430</v>
      </c>
      <c r="D1140" s="1">
        <v>45904</v>
      </c>
      <c r="E1140" s="3">
        <v>6069.73</v>
      </c>
      <c r="F1140" s="5" t="s">
        <v>15526</v>
      </c>
    </row>
    <row r="1141" spans="1:6" x14ac:dyDescent="0.3">
      <c r="A1141" t="s">
        <v>17284</v>
      </c>
      <c r="B1141" t="s">
        <v>15528</v>
      </c>
      <c r="C1141" t="s">
        <v>17285</v>
      </c>
      <c r="D1141" s="1">
        <v>45909</v>
      </c>
      <c r="E1141" s="3">
        <v>2521.66</v>
      </c>
      <c r="F1141" s="5" t="s">
        <v>15530</v>
      </c>
    </row>
    <row r="1142" spans="1:6" x14ac:dyDescent="0.3">
      <c r="A1142" t="s">
        <v>17286</v>
      </c>
      <c r="B1142" t="s">
        <v>15538</v>
      </c>
      <c r="C1142" t="s">
        <v>17184</v>
      </c>
      <c r="D1142" s="1">
        <v>46065</v>
      </c>
      <c r="E1142" s="3">
        <v>7974.94</v>
      </c>
      <c r="F1142" s="5" t="s">
        <v>15536</v>
      </c>
    </row>
    <row r="1143" spans="1:6" x14ac:dyDescent="0.3">
      <c r="A1143" t="s">
        <v>17287</v>
      </c>
      <c r="B1143" t="s">
        <v>15538</v>
      </c>
      <c r="C1143" t="s">
        <v>17288</v>
      </c>
      <c r="D1143" s="1">
        <v>45809</v>
      </c>
      <c r="E1143" s="3">
        <v>2037.35</v>
      </c>
      <c r="F1143" s="5" t="s">
        <v>15536</v>
      </c>
    </row>
    <row r="1144" spans="1:6" x14ac:dyDescent="0.3">
      <c r="A1144" t="s">
        <v>17289</v>
      </c>
      <c r="B1144" t="s">
        <v>15528</v>
      </c>
      <c r="C1144" t="s">
        <v>17290</v>
      </c>
      <c r="D1144" s="1">
        <v>46130</v>
      </c>
      <c r="E1144" s="3">
        <v>4352.76</v>
      </c>
      <c r="F1144" s="5" t="s">
        <v>15530</v>
      </c>
    </row>
    <row r="1145" spans="1:6" x14ac:dyDescent="0.3">
      <c r="A1145" t="s">
        <v>17291</v>
      </c>
      <c r="B1145" t="s">
        <v>15538</v>
      </c>
      <c r="C1145" t="s">
        <v>17292</v>
      </c>
      <c r="D1145" s="1">
        <v>45856</v>
      </c>
      <c r="E1145" s="3">
        <v>7225.24</v>
      </c>
      <c r="F1145" s="5" t="s">
        <v>15526</v>
      </c>
    </row>
    <row r="1146" spans="1:6" x14ac:dyDescent="0.3">
      <c r="A1146" t="s">
        <v>17293</v>
      </c>
      <c r="B1146" t="s">
        <v>15538</v>
      </c>
      <c r="C1146" t="s">
        <v>16654</v>
      </c>
      <c r="D1146" s="1">
        <v>45645</v>
      </c>
      <c r="E1146" s="3">
        <v>5175.9799999999996</v>
      </c>
      <c r="F1146" s="5" t="s">
        <v>15526</v>
      </c>
    </row>
    <row r="1147" spans="1:6" x14ac:dyDescent="0.3">
      <c r="A1147" t="s">
        <v>17294</v>
      </c>
      <c r="B1147" t="s">
        <v>15538</v>
      </c>
      <c r="C1147" t="s">
        <v>16733</v>
      </c>
      <c r="D1147" s="1">
        <v>45862</v>
      </c>
      <c r="E1147" s="3">
        <v>8718.4599999999991</v>
      </c>
      <c r="F1147" s="5" t="s">
        <v>15526</v>
      </c>
    </row>
    <row r="1148" spans="1:6" x14ac:dyDescent="0.3">
      <c r="A1148" t="s">
        <v>17295</v>
      </c>
      <c r="B1148" t="s">
        <v>15524</v>
      </c>
      <c r="C1148" t="s">
        <v>16228</v>
      </c>
      <c r="D1148" s="1">
        <v>45679</v>
      </c>
      <c r="E1148" s="3">
        <v>3551.07</v>
      </c>
      <c r="F1148" s="5" t="s">
        <v>15530</v>
      </c>
    </row>
    <row r="1149" spans="1:6" x14ac:dyDescent="0.3">
      <c r="A1149" t="s">
        <v>17296</v>
      </c>
      <c r="B1149" t="s">
        <v>15538</v>
      </c>
      <c r="C1149" t="s">
        <v>17297</v>
      </c>
      <c r="D1149" s="1">
        <v>45547</v>
      </c>
      <c r="E1149" s="3">
        <v>3392.95</v>
      </c>
      <c r="F1149" s="5" t="s">
        <v>15526</v>
      </c>
    </row>
    <row r="1150" spans="1:6" x14ac:dyDescent="0.3">
      <c r="A1150" t="s">
        <v>17298</v>
      </c>
      <c r="B1150" t="s">
        <v>15538</v>
      </c>
      <c r="C1150" t="s">
        <v>16314</v>
      </c>
      <c r="D1150" s="1">
        <v>45783</v>
      </c>
      <c r="E1150" s="3">
        <v>5479.86</v>
      </c>
      <c r="F1150" s="5" t="s">
        <v>15526</v>
      </c>
    </row>
    <row r="1151" spans="1:6" x14ac:dyDescent="0.3">
      <c r="A1151" t="s">
        <v>17299</v>
      </c>
      <c r="B1151" t="s">
        <v>15538</v>
      </c>
      <c r="C1151" t="s">
        <v>16903</v>
      </c>
      <c r="D1151" s="1">
        <v>46042</v>
      </c>
      <c r="E1151" s="3">
        <v>6354.85</v>
      </c>
      <c r="F1151" s="5" t="s">
        <v>15536</v>
      </c>
    </row>
    <row r="1152" spans="1:6" x14ac:dyDescent="0.3">
      <c r="A1152" t="s">
        <v>17300</v>
      </c>
      <c r="B1152" t="s">
        <v>15524</v>
      </c>
      <c r="C1152" t="s">
        <v>17014</v>
      </c>
      <c r="D1152" s="1">
        <v>45885</v>
      </c>
      <c r="E1152" s="3">
        <v>6075.97</v>
      </c>
      <c r="F1152" s="5" t="s">
        <v>15536</v>
      </c>
    </row>
    <row r="1153" spans="1:6" x14ac:dyDescent="0.3">
      <c r="A1153" t="s">
        <v>17301</v>
      </c>
      <c r="B1153" t="s">
        <v>15528</v>
      </c>
      <c r="C1153" t="s">
        <v>15690</v>
      </c>
      <c r="D1153" s="1">
        <v>45820</v>
      </c>
      <c r="E1153" s="3">
        <v>2630.95</v>
      </c>
      <c r="F1153" s="5" t="s">
        <v>15530</v>
      </c>
    </row>
    <row r="1154" spans="1:6" x14ac:dyDescent="0.3">
      <c r="A1154" t="s">
        <v>17302</v>
      </c>
      <c r="B1154" t="s">
        <v>15528</v>
      </c>
      <c r="C1154" t="s">
        <v>17303</v>
      </c>
      <c r="D1154" s="1">
        <v>45323</v>
      </c>
      <c r="E1154" s="3">
        <v>6702.25</v>
      </c>
      <c r="F1154" s="5" t="s">
        <v>15536</v>
      </c>
    </row>
    <row r="1155" spans="1:6" x14ac:dyDescent="0.3">
      <c r="A1155" t="s">
        <v>17304</v>
      </c>
      <c r="B1155" t="s">
        <v>15532</v>
      </c>
      <c r="C1155" t="s">
        <v>16002</v>
      </c>
      <c r="D1155" s="1">
        <v>45472</v>
      </c>
      <c r="E1155" s="3">
        <v>5983.13</v>
      </c>
      <c r="F1155" s="5" t="s">
        <v>15530</v>
      </c>
    </row>
    <row r="1156" spans="1:6" x14ac:dyDescent="0.3">
      <c r="A1156" t="s">
        <v>17305</v>
      </c>
      <c r="B1156" t="s">
        <v>15532</v>
      </c>
      <c r="C1156" t="s">
        <v>16366</v>
      </c>
      <c r="D1156" s="1">
        <v>45350</v>
      </c>
      <c r="E1156" s="3">
        <v>5457.71</v>
      </c>
      <c r="F1156" s="5" t="s">
        <v>15526</v>
      </c>
    </row>
    <row r="1157" spans="1:6" x14ac:dyDescent="0.3">
      <c r="A1157" t="s">
        <v>17306</v>
      </c>
      <c r="B1157" t="s">
        <v>15538</v>
      </c>
      <c r="C1157" t="s">
        <v>15746</v>
      </c>
      <c r="D1157" s="1">
        <v>46028</v>
      </c>
      <c r="E1157" s="3">
        <v>1627.18</v>
      </c>
      <c r="F1157" s="5" t="s">
        <v>15530</v>
      </c>
    </row>
    <row r="1158" spans="1:6" x14ac:dyDescent="0.3">
      <c r="A1158" t="s">
        <v>17307</v>
      </c>
      <c r="B1158" t="s">
        <v>15528</v>
      </c>
      <c r="C1158" t="s">
        <v>16685</v>
      </c>
      <c r="D1158" s="1">
        <v>45481</v>
      </c>
      <c r="E1158" s="3">
        <v>5392.6</v>
      </c>
      <c r="F1158" s="5" t="s">
        <v>15536</v>
      </c>
    </row>
    <row r="1159" spans="1:6" x14ac:dyDescent="0.3">
      <c r="A1159" t="s">
        <v>17308</v>
      </c>
      <c r="B1159" t="s">
        <v>15528</v>
      </c>
      <c r="C1159" t="s">
        <v>16600</v>
      </c>
      <c r="D1159" s="1">
        <v>45705</v>
      </c>
      <c r="E1159" s="3">
        <v>4459.63</v>
      </c>
      <c r="F1159" s="5" t="s">
        <v>15530</v>
      </c>
    </row>
    <row r="1160" spans="1:6" x14ac:dyDescent="0.3">
      <c r="A1160" t="s">
        <v>17309</v>
      </c>
      <c r="B1160" t="s">
        <v>15528</v>
      </c>
      <c r="C1160" t="s">
        <v>17310</v>
      </c>
      <c r="D1160" s="1">
        <v>46117</v>
      </c>
      <c r="E1160" s="3">
        <v>7760.62</v>
      </c>
      <c r="F1160" s="5" t="s">
        <v>15526</v>
      </c>
    </row>
    <row r="1161" spans="1:6" x14ac:dyDescent="0.3">
      <c r="A1161" t="s">
        <v>17311</v>
      </c>
      <c r="B1161" t="s">
        <v>15528</v>
      </c>
      <c r="C1161" t="s">
        <v>17312</v>
      </c>
      <c r="D1161" s="1">
        <v>45978</v>
      </c>
      <c r="E1161" s="3">
        <v>7148.84</v>
      </c>
      <c r="F1161" s="5" t="s">
        <v>15530</v>
      </c>
    </row>
    <row r="1162" spans="1:6" x14ac:dyDescent="0.3">
      <c r="A1162" t="s">
        <v>17313</v>
      </c>
      <c r="B1162" t="s">
        <v>15528</v>
      </c>
      <c r="C1162" t="s">
        <v>17314</v>
      </c>
      <c r="D1162" s="1">
        <v>45369</v>
      </c>
      <c r="E1162" s="3">
        <v>5374.47</v>
      </c>
      <c r="F1162" s="5" t="s">
        <v>15536</v>
      </c>
    </row>
    <row r="1163" spans="1:6" x14ac:dyDescent="0.3">
      <c r="A1163" t="s">
        <v>17315</v>
      </c>
      <c r="B1163" t="s">
        <v>15524</v>
      </c>
      <c r="C1163" t="s">
        <v>16246</v>
      </c>
      <c r="D1163" s="1">
        <v>45659</v>
      </c>
      <c r="E1163" s="3">
        <v>6555.41</v>
      </c>
      <c r="F1163" s="5" t="s">
        <v>15526</v>
      </c>
    </row>
    <row r="1164" spans="1:6" x14ac:dyDescent="0.3">
      <c r="A1164" t="s">
        <v>17316</v>
      </c>
      <c r="B1164" t="s">
        <v>15532</v>
      </c>
      <c r="C1164" t="s">
        <v>16141</v>
      </c>
      <c r="D1164" s="1">
        <v>45732</v>
      </c>
      <c r="E1164" s="3">
        <v>5063.6400000000003</v>
      </c>
      <c r="F1164" s="5" t="s">
        <v>15530</v>
      </c>
    </row>
    <row r="1165" spans="1:6" x14ac:dyDescent="0.3">
      <c r="A1165" t="s">
        <v>17317</v>
      </c>
      <c r="B1165" t="s">
        <v>15538</v>
      </c>
      <c r="C1165" t="s">
        <v>17124</v>
      </c>
      <c r="D1165" s="1">
        <v>45514</v>
      </c>
      <c r="E1165" s="3">
        <v>426.71</v>
      </c>
      <c r="F1165" s="5" t="s">
        <v>15536</v>
      </c>
    </row>
    <row r="1166" spans="1:6" x14ac:dyDescent="0.3">
      <c r="A1166" t="s">
        <v>17318</v>
      </c>
      <c r="B1166" t="s">
        <v>15528</v>
      </c>
      <c r="C1166" t="s">
        <v>16046</v>
      </c>
      <c r="D1166" s="1">
        <v>45579</v>
      </c>
      <c r="E1166" s="3">
        <v>524.74</v>
      </c>
      <c r="F1166" s="5" t="s">
        <v>15526</v>
      </c>
    </row>
    <row r="1167" spans="1:6" x14ac:dyDescent="0.3">
      <c r="A1167" t="s">
        <v>17319</v>
      </c>
      <c r="B1167" t="s">
        <v>15538</v>
      </c>
      <c r="C1167" t="s">
        <v>17320</v>
      </c>
      <c r="D1167" s="1">
        <v>45554</v>
      </c>
      <c r="E1167" s="3">
        <v>1488.83</v>
      </c>
      <c r="F1167" s="5" t="s">
        <v>15536</v>
      </c>
    </row>
    <row r="1168" spans="1:6" x14ac:dyDescent="0.3">
      <c r="A1168" t="s">
        <v>17321</v>
      </c>
      <c r="B1168" t="s">
        <v>15524</v>
      </c>
      <c r="C1168" t="s">
        <v>16816</v>
      </c>
      <c r="D1168" s="1">
        <v>46018</v>
      </c>
      <c r="E1168" s="3">
        <v>2430.31</v>
      </c>
      <c r="F1168" s="5" t="s">
        <v>15536</v>
      </c>
    </row>
    <row r="1169" spans="1:6" x14ac:dyDescent="0.3">
      <c r="A1169" t="s">
        <v>17322</v>
      </c>
      <c r="B1169" t="s">
        <v>15532</v>
      </c>
      <c r="C1169" t="s">
        <v>17323</v>
      </c>
      <c r="D1169" s="1">
        <v>45861</v>
      </c>
      <c r="E1169" s="3">
        <v>6959.93</v>
      </c>
      <c r="F1169" s="5" t="s">
        <v>15526</v>
      </c>
    </row>
    <row r="1170" spans="1:6" x14ac:dyDescent="0.3">
      <c r="A1170" t="s">
        <v>17324</v>
      </c>
      <c r="B1170" t="s">
        <v>15538</v>
      </c>
      <c r="C1170" t="s">
        <v>16034</v>
      </c>
      <c r="D1170" s="1">
        <v>45690</v>
      </c>
      <c r="E1170" s="3">
        <v>3566.82</v>
      </c>
      <c r="F1170" s="5" t="s">
        <v>15530</v>
      </c>
    </row>
    <row r="1171" spans="1:6" x14ac:dyDescent="0.3">
      <c r="A1171" t="s">
        <v>17325</v>
      </c>
      <c r="B1171" t="s">
        <v>15532</v>
      </c>
      <c r="C1171" t="s">
        <v>17326</v>
      </c>
      <c r="D1171" s="1">
        <v>46090</v>
      </c>
      <c r="E1171" s="3">
        <v>6095.95</v>
      </c>
      <c r="F1171" s="5" t="s">
        <v>15530</v>
      </c>
    </row>
    <row r="1172" spans="1:6" x14ac:dyDescent="0.3">
      <c r="A1172" t="s">
        <v>17327</v>
      </c>
      <c r="B1172" t="s">
        <v>15528</v>
      </c>
      <c r="C1172" t="s">
        <v>16490</v>
      </c>
      <c r="D1172" s="1">
        <v>46064</v>
      </c>
      <c r="E1172" s="3">
        <v>3995.2</v>
      </c>
      <c r="F1172" s="5" t="s">
        <v>15536</v>
      </c>
    </row>
    <row r="1173" spans="1:6" x14ac:dyDescent="0.3">
      <c r="A1173" t="s">
        <v>17328</v>
      </c>
      <c r="B1173" t="s">
        <v>15538</v>
      </c>
      <c r="C1173" t="s">
        <v>16272</v>
      </c>
      <c r="D1173" s="1">
        <v>45886</v>
      </c>
      <c r="E1173" s="3">
        <v>3081.34</v>
      </c>
      <c r="F1173" s="5" t="s">
        <v>15526</v>
      </c>
    </row>
    <row r="1174" spans="1:6" x14ac:dyDescent="0.3">
      <c r="A1174" t="s">
        <v>17329</v>
      </c>
      <c r="B1174" t="s">
        <v>15538</v>
      </c>
      <c r="C1174" t="s">
        <v>16118</v>
      </c>
      <c r="D1174" s="1">
        <v>45665</v>
      </c>
      <c r="E1174" s="3">
        <v>9720.27</v>
      </c>
      <c r="F1174" s="5" t="s">
        <v>15536</v>
      </c>
    </row>
    <row r="1175" spans="1:6" x14ac:dyDescent="0.3">
      <c r="A1175" t="s">
        <v>17330</v>
      </c>
      <c r="B1175" t="s">
        <v>15532</v>
      </c>
      <c r="C1175" t="s">
        <v>17331</v>
      </c>
      <c r="D1175" s="1">
        <v>45770</v>
      </c>
      <c r="E1175" s="3">
        <v>4089.26</v>
      </c>
      <c r="F1175" s="5" t="s">
        <v>15536</v>
      </c>
    </row>
    <row r="1176" spans="1:6" x14ac:dyDescent="0.3">
      <c r="A1176" t="s">
        <v>17332</v>
      </c>
      <c r="B1176" t="s">
        <v>15532</v>
      </c>
      <c r="C1176" t="s">
        <v>16578</v>
      </c>
      <c r="D1176" s="1">
        <v>45779</v>
      </c>
      <c r="E1176" s="3">
        <v>7678.24</v>
      </c>
      <c r="F1176" s="5" t="s">
        <v>15526</v>
      </c>
    </row>
    <row r="1177" spans="1:6" x14ac:dyDescent="0.3">
      <c r="A1177" t="s">
        <v>17333</v>
      </c>
      <c r="B1177" t="s">
        <v>15532</v>
      </c>
      <c r="C1177" t="s">
        <v>16516</v>
      </c>
      <c r="D1177" s="1">
        <v>45327</v>
      </c>
      <c r="E1177" s="3">
        <v>211.33</v>
      </c>
      <c r="F1177" s="5" t="s">
        <v>15536</v>
      </c>
    </row>
    <row r="1178" spans="1:6" x14ac:dyDescent="0.3">
      <c r="A1178" t="s">
        <v>17334</v>
      </c>
      <c r="B1178" t="s">
        <v>15532</v>
      </c>
      <c r="C1178" t="s">
        <v>16254</v>
      </c>
      <c r="D1178" s="1">
        <v>45524</v>
      </c>
      <c r="E1178" s="3">
        <v>5130.41</v>
      </c>
      <c r="F1178" s="5" t="s">
        <v>15530</v>
      </c>
    </row>
    <row r="1179" spans="1:6" x14ac:dyDescent="0.3">
      <c r="A1179" t="s">
        <v>17335</v>
      </c>
      <c r="B1179" t="s">
        <v>15532</v>
      </c>
      <c r="C1179" t="s">
        <v>17336</v>
      </c>
      <c r="D1179" s="1">
        <v>45829</v>
      </c>
      <c r="E1179" s="3">
        <v>7770.31</v>
      </c>
      <c r="F1179" s="5" t="s">
        <v>15536</v>
      </c>
    </row>
    <row r="1180" spans="1:6" x14ac:dyDescent="0.3">
      <c r="A1180" t="s">
        <v>17337</v>
      </c>
      <c r="B1180" t="s">
        <v>15524</v>
      </c>
      <c r="C1180" t="s">
        <v>16054</v>
      </c>
      <c r="D1180" s="1">
        <v>45884</v>
      </c>
      <c r="E1180" s="3">
        <v>6256.97</v>
      </c>
      <c r="F1180" s="5" t="s">
        <v>15530</v>
      </c>
    </row>
    <row r="1181" spans="1:6" x14ac:dyDescent="0.3">
      <c r="A1181" t="s">
        <v>17338</v>
      </c>
      <c r="B1181" t="s">
        <v>15528</v>
      </c>
      <c r="C1181" t="s">
        <v>17339</v>
      </c>
      <c r="D1181" s="1">
        <v>45736</v>
      </c>
      <c r="E1181" s="3">
        <v>9003.85</v>
      </c>
      <c r="F1181" s="5" t="s">
        <v>15530</v>
      </c>
    </row>
    <row r="1182" spans="1:6" x14ac:dyDescent="0.3">
      <c r="A1182" t="s">
        <v>17340</v>
      </c>
      <c r="B1182" t="s">
        <v>15538</v>
      </c>
      <c r="C1182" t="s">
        <v>17216</v>
      </c>
      <c r="D1182" s="1">
        <v>46094</v>
      </c>
      <c r="E1182" s="3">
        <v>7003</v>
      </c>
      <c r="F1182" s="5" t="s">
        <v>15526</v>
      </c>
    </row>
    <row r="1183" spans="1:6" x14ac:dyDescent="0.3">
      <c r="A1183" t="s">
        <v>17341</v>
      </c>
      <c r="B1183" t="s">
        <v>15532</v>
      </c>
      <c r="C1183" t="s">
        <v>16085</v>
      </c>
      <c r="D1183" s="1">
        <v>45998</v>
      </c>
      <c r="E1183" s="3">
        <v>262.52</v>
      </c>
      <c r="F1183" s="5" t="s">
        <v>15526</v>
      </c>
    </row>
    <row r="1184" spans="1:6" x14ac:dyDescent="0.3">
      <c r="A1184" t="s">
        <v>17342</v>
      </c>
      <c r="B1184" t="s">
        <v>15524</v>
      </c>
      <c r="C1184" t="s">
        <v>17343</v>
      </c>
      <c r="D1184" s="1">
        <v>45565</v>
      </c>
      <c r="E1184" s="3">
        <v>6201.79</v>
      </c>
      <c r="F1184" s="5" t="s">
        <v>15526</v>
      </c>
    </row>
    <row r="1185" spans="1:6" x14ac:dyDescent="0.3">
      <c r="A1185" t="s">
        <v>17344</v>
      </c>
      <c r="B1185" t="s">
        <v>15528</v>
      </c>
      <c r="C1185" t="s">
        <v>17263</v>
      </c>
      <c r="D1185" s="1">
        <v>46057</v>
      </c>
      <c r="E1185" s="3">
        <v>2312.54</v>
      </c>
      <c r="F1185" s="5" t="s">
        <v>15530</v>
      </c>
    </row>
    <row r="1186" spans="1:6" x14ac:dyDescent="0.3">
      <c r="A1186" t="s">
        <v>17345</v>
      </c>
      <c r="B1186" t="s">
        <v>15528</v>
      </c>
      <c r="C1186" t="s">
        <v>15852</v>
      </c>
      <c r="D1186" s="1">
        <v>45675</v>
      </c>
      <c r="E1186" s="3">
        <v>2804.85</v>
      </c>
      <c r="F1186" s="5" t="s">
        <v>15526</v>
      </c>
    </row>
    <row r="1187" spans="1:6" x14ac:dyDescent="0.3">
      <c r="A1187" t="s">
        <v>17346</v>
      </c>
      <c r="B1187" t="s">
        <v>15532</v>
      </c>
      <c r="C1187" t="s">
        <v>15574</v>
      </c>
      <c r="D1187" s="1">
        <v>45532</v>
      </c>
      <c r="E1187" s="3">
        <v>9914.84</v>
      </c>
      <c r="F1187" s="5" t="s">
        <v>15526</v>
      </c>
    </row>
    <row r="1188" spans="1:6" x14ac:dyDescent="0.3">
      <c r="A1188" t="s">
        <v>17347</v>
      </c>
      <c r="B1188" t="s">
        <v>15528</v>
      </c>
      <c r="C1188" t="s">
        <v>16190</v>
      </c>
      <c r="D1188" s="1">
        <v>45394</v>
      </c>
      <c r="E1188" s="3">
        <v>7186.57</v>
      </c>
      <c r="F1188" s="5" t="s">
        <v>15526</v>
      </c>
    </row>
    <row r="1189" spans="1:6" x14ac:dyDescent="0.3">
      <c r="A1189" t="s">
        <v>17348</v>
      </c>
      <c r="B1189" t="s">
        <v>15528</v>
      </c>
      <c r="C1189" t="s">
        <v>16993</v>
      </c>
      <c r="D1189" s="1">
        <v>46030</v>
      </c>
      <c r="E1189" s="3">
        <v>9188.69</v>
      </c>
      <c r="F1189" s="5" t="s">
        <v>15530</v>
      </c>
    </row>
    <row r="1190" spans="1:6" x14ac:dyDescent="0.3">
      <c r="A1190" t="s">
        <v>17349</v>
      </c>
      <c r="B1190" t="s">
        <v>15528</v>
      </c>
      <c r="C1190" t="s">
        <v>16401</v>
      </c>
      <c r="D1190" s="1">
        <v>45759</v>
      </c>
      <c r="E1190" s="3">
        <v>1509.96</v>
      </c>
      <c r="F1190" s="5" t="s">
        <v>15536</v>
      </c>
    </row>
    <row r="1191" spans="1:6" x14ac:dyDescent="0.3">
      <c r="A1191" t="s">
        <v>17350</v>
      </c>
      <c r="B1191" t="s">
        <v>15538</v>
      </c>
      <c r="C1191" t="s">
        <v>17351</v>
      </c>
      <c r="D1191" s="1">
        <v>46006</v>
      </c>
      <c r="E1191" s="3">
        <v>4349.87</v>
      </c>
      <c r="F1191" s="5" t="s">
        <v>15526</v>
      </c>
    </row>
    <row r="1192" spans="1:6" x14ac:dyDescent="0.3">
      <c r="A1192" t="s">
        <v>17352</v>
      </c>
      <c r="B1192" t="s">
        <v>15524</v>
      </c>
      <c r="C1192" t="s">
        <v>15615</v>
      </c>
      <c r="D1192" s="1">
        <v>46066</v>
      </c>
      <c r="E1192" s="3">
        <v>9901.15</v>
      </c>
      <c r="F1192" s="5" t="s">
        <v>15536</v>
      </c>
    </row>
    <row r="1193" spans="1:6" x14ac:dyDescent="0.3">
      <c r="A1193" t="s">
        <v>17353</v>
      </c>
      <c r="B1193" t="s">
        <v>15538</v>
      </c>
      <c r="C1193" t="s">
        <v>17354</v>
      </c>
      <c r="D1193" s="1">
        <v>45326</v>
      </c>
      <c r="E1193" s="3">
        <v>203.73</v>
      </c>
      <c r="F1193" s="5" t="s">
        <v>15526</v>
      </c>
    </row>
    <row r="1194" spans="1:6" x14ac:dyDescent="0.3">
      <c r="A1194" t="s">
        <v>17355</v>
      </c>
      <c r="B1194" t="s">
        <v>15524</v>
      </c>
      <c r="C1194" t="s">
        <v>16083</v>
      </c>
      <c r="D1194" s="1">
        <v>45431</v>
      </c>
      <c r="E1194" s="3">
        <v>4656.12</v>
      </c>
      <c r="F1194" s="5" t="s">
        <v>15526</v>
      </c>
    </row>
    <row r="1195" spans="1:6" x14ac:dyDescent="0.3">
      <c r="A1195" t="s">
        <v>17356</v>
      </c>
      <c r="B1195" t="s">
        <v>15524</v>
      </c>
      <c r="C1195" t="s">
        <v>16578</v>
      </c>
      <c r="D1195" s="1">
        <v>45779</v>
      </c>
      <c r="E1195" s="3">
        <v>8439.4699999999993</v>
      </c>
      <c r="F1195" s="5" t="s">
        <v>15530</v>
      </c>
    </row>
    <row r="1196" spans="1:6" x14ac:dyDescent="0.3">
      <c r="A1196" t="s">
        <v>17357</v>
      </c>
      <c r="B1196" t="s">
        <v>15528</v>
      </c>
      <c r="C1196" t="s">
        <v>17142</v>
      </c>
      <c r="D1196" s="1">
        <v>46074</v>
      </c>
      <c r="E1196" s="3">
        <v>8939.2800000000007</v>
      </c>
      <c r="F1196" s="5" t="s">
        <v>15526</v>
      </c>
    </row>
    <row r="1197" spans="1:6" x14ac:dyDescent="0.3">
      <c r="A1197" t="s">
        <v>17358</v>
      </c>
      <c r="B1197" t="s">
        <v>15538</v>
      </c>
      <c r="C1197" t="s">
        <v>15926</v>
      </c>
      <c r="D1197" s="1">
        <v>45842</v>
      </c>
      <c r="E1197" s="3">
        <v>6949.61</v>
      </c>
      <c r="F1197" s="5" t="s">
        <v>15526</v>
      </c>
    </row>
    <row r="1198" spans="1:6" x14ac:dyDescent="0.3">
      <c r="A1198" t="s">
        <v>17359</v>
      </c>
      <c r="B1198" t="s">
        <v>15524</v>
      </c>
      <c r="C1198" t="s">
        <v>16276</v>
      </c>
      <c r="D1198" s="1">
        <v>45550</v>
      </c>
      <c r="E1198" s="3">
        <v>3647.62</v>
      </c>
      <c r="F1198" s="5" t="s">
        <v>15530</v>
      </c>
    </row>
    <row r="1199" spans="1:6" x14ac:dyDescent="0.3">
      <c r="A1199" t="s">
        <v>17360</v>
      </c>
      <c r="B1199" t="s">
        <v>15528</v>
      </c>
      <c r="C1199" t="s">
        <v>16500</v>
      </c>
      <c r="D1199" s="1">
        <v>45956</v>
      </c>
      <c r="E1199" s="3">
        <v>5983.93</v>
      </c>
      <c r="F1199" s="5" t="s">
        <v>15536</v>
      </c>
    </row>
    <row r="1200" spans="1:6" x14ac:dyDescent="0.3">
      <c r="A1200" t="s">
        <v>17361</v>
      </c>
      <c r="B1200" t="s">
        <v>15524</v>
      </c>
      <c r="C1200" t="s">
        <v>17362</v>
      </c>
      <c r="D1200" s="1">
        <v>45737</v>
      </c>
      <c r="E1200" s="3">
        <v>5205.6400000000003</v>
      </c>
      <c r="F1200" s="5" t="s">
        <v>15536</v>
      </c>
    </row>
    <row r="1201" spans="1:6" x14ac:dyDescent="0.3">
      <c r="A1201" t="s">
        <v>17363</v>
      </c>
      <c r="B1201" t="s">
        <v>15538</v>
      </c>
      <c r="C1201" t="s">
        <v>16382</v>
      </c>
      <c r="D1201" s="1">
        <v>46071</v>
      </c>
      <c r="E1201" s="3">
        <v>9570.1</v>
      </c>
      <c r="F1201" s="5" t="s">
        <v>15536</v>
      </c>
    </row>
    <row r="1202" spans="1:6" x14ac:dyDescent="0.3">
      <c r="A1202" t="s">
        <v>17364</v>
      </c>
      <c r="B1202" t="s">
        <v>15528</v>
      </c>
      <c r="C1202" t="s">
        <v>15711</v>
      </c>
      <c r="D1202" s="1">
        <v>45642</v>
      </c>
      <c r="E1202" s="3">
        <v>8736.31</v>
      </c>
      <c r="F1202" s="5" t="s">
        <v>15536</v>
      </c>
    </row>
    <row r="1203" spans="1:6" x14ac:dyDescent="0.3">
      <c r="A1203" t="s">
        <v>17365</v>
      </c>
      <c r="B1203" t="s">
        <v>15524</v>
      </c>
      <c r="C1203" t="s">
        <v>17366</v>
      </c>
      <c r="D1203" s="1">
        <v>45704</v>
      </c>
      <c r="E1203" s="3">
        <v>6157.46</v>
      </c>
      <c r="F1203" s="5" t="s">
        <v>15530</v>
      </c>
    </row>
    <row r="1204" spans="1:6" x14ac:dyDescent="0.3">
      <c r="A1204" t="s">
        <v>17367</v>
      </c>
      <c r="B1204" t="s">
        <v>15524</v>
      </c>
      <c r="C1204" t="s">
        <v>16016</v>
      </c>
      <c r="D1204" s="1">
        <v>45648</v>
      </c>
      <c r="E1204" s="3">
        <v>3722.89</v>
      </c>
      <c r="F1204" s="5" t="s">
        <v>15526</v>
      </c>
    </row>
    <row r="1205" spans="1:6" x14ac:dyDescent="0.3">
      <c r="A1205" t="s">
        <v>17368</v>
      </c>
      <c r="B1205" t="s">
        <v>15538</v>
      </c>
      <c r="C1205" t="s">
        <v>15976</v>
      </c>
      <c r="D1205" s="1">
        <v>45891</v>
      </c>
      <c r="E1205" s="3">
        <v>8947.6299999999992</v>
      </c>
      <c r="F1205" s="5" t="s">
        <v>15536</v>
      </c>
    </row>
    <row r="1206" spans="1:6" x14ac:dyDescent="0.3">
      <c r="A1206" t="s">
        <v>17369</v>
      </c>
      <c r="B1206" t="s">
        <v>15538</v>
      </c>
      <c r="C1206" t="s">
        <v>17370</v>
      </c>
      <c r="D1206" s="1">
        <v>45556</v>
      </c>
      <c r="E1206" s="3">
        <v>2635.76</v>
      </c>
      <c r="F1206" s="5" t="s">
        <v>15526</v>
      </c>
    </row>
    <row r="1207" spans="1:6" x14ac:dyDescent="0.3">
      <c r="A1207" t="s">
        <v>17371</v>
      </c>
      <c r="B1207" t="s">
        <v>15528</v>
      </c>
      <c r="C1207" t="s">
        <v>16098</v>
      </c>
      <c r="D1207" s="1">
        <v>45638</v>
      </c>
      <c r="E1207" s="3">
        <v>1909.1</v>
      </c>
      <c r="F1207" s="5" t="s">
        <v>15536</v>
      </c>
    </row>
    <row r="1208" spans="1:6" x14ac:dyDescent="0.3">
      <c r="A1208" t="s">
        <v>17372</v>
      </c>
      <c r="B1208" t="s">
        <v>15538</v>
      </c>
      <c r="C1208" t="s">
        <v>16767</v>
      </c>
      <c r="D1208" s="1">
        <v>45390</v>
      </c>
      <c r="E1208" s="3">
        <v>3106.7</v>
      </c>
      <c r="F1208" s="5" t="s">
        <v>15530</v>
      </c>
    </row>
    <row r="1209" spans="1:6" x14ac:dyDescent="0.3">
      <c r="A1209" t="s">
        <v>17373</v>
      </c>
      <c r="B1209" t="s">
        <v>15532</v>
      </c>
      <c r="C1209" t="s">
        <v>16444</v>
      </c>
      <c r="D1209" s="1">
        <v>45578</v>
      </c>
      <c r="E1209" s="3">
        <v>7691.21</v>
      </c>
      <c r="F1209" s="5" t="s">
        <v>15536</v>
      </c>
    </row>
    <row r="1210" spans="1:6" x14ac:dyDescent="0.3">
      <c r="A1210" t="s">
        <v>17374</v>
      </c>
      <c r="B1210" t="s">
        <v>15532</v>
      </c>
      <c r="C1210" t="s">
        <v>17375</v>
      </c>
      <c r="D1210" s="1">
        <v>45963</v>
      </c>
      <c r="E1210" s="3">
        <v>945.4</v>
      </c>
      <c r="F1210" s="5" t="s">
        <v>15526</v>
      </c>
    </row>
    <row r="1211" spans="1:6" x14ac:dyDescent="0.3">
      <c r="A1211" t="s">
        <v>17376</v>
      </c>
      <c r="B1211" t="s">
        <v>15528</v>
      </c>
      <c r="C1211" t="s">
        <v>17377</v>
      </c>
      <c r="D1211" s="1">
        <v>45869</v>
      </c>
      <c r="E1211" s="3">
        <v>6037</v>
      </c>
      <c r="F1211" s="5" t="s">
        <v>15536</v>
      </c>
    </row>
    <row r="1212" spans="1:6" x14ac:dyDescent="0.3">
      <c r="A1212" t="s">
        <v>17378</v>
      </c>
      <c r="B1212" t="s">
        <v>15524</v>
      </c>
      <c r="C1212" t="s">
        <v>16040</v>
      </c>
      <c r="D1212" s="1">
        <v>45536</v>
      </c>
      <c r="E1212" s="3">
        <v>5561.16</v>
      </c>
      <c r="F1212" s="5" t="s">
        <v>15526</v>
      </c>
    </row>
    <row r="1213" spans="1:6" x14ac:dyDescent="0.3">
      <c r="A1213" t="s">
        <v>17379</v>
      </c>
      <c r="B1213" t="s">
        <v>15528</v>
      </c>
      <c r="C1213" t="s">
        <v>16546</v>
      </c>
      <c r="D1213" s="1">
        <v>45889</v>
      </c>
      <c r="E1213" s="3">
        <v>3338.76</v>
      </c>
      <c r="F1213" s="5" t="s">
        <v>15536</v>
      </c>
    </row>
    <row r="1214" spans="1:6" x14ac:dyDescent="0.3">
      <c r="A1214" t="s">
        <v>17380</v>
      </c>
      <c r="B1214" t="s">
        <v>15528</v>
      </c>
      <c r="C1214" t="s">
        <v>17381</v>
      </c>
      <c r="D1214" s="1">
        <v>45305</v>
      </c>
      <c r="E1214" s="3">
        <v>3557.34</v>
      </c>
      <c r="F1214" s="5" t="s">
        <v>15530</v>
      </c>
    </row>
    <row r="1215" spans="1:6" x14ac:dyDescent="0.3">
      <c r="A1215" t="s">
        <v>17382</v>
      </c>
      <c r="B1215" t="s">
        <v>15528</v>
      </c>
      <c r="C1215" t="s">
        <v>16430</v>
      </c>
      <c r="D1215" s="1">
        <v>45904</v>
      </c>
      <c r="E1215" s="3">
        <v>3756.39</v>
      </c>
      <c r="F1215" s="5" t="s">
        <v>15536</v>
      </c>
    </row>
    <row r="1216" spans="1:6" x14ac:dyDescent="0.3">
      <c r="A1216" t="s">
        <v>17383</v>
      </c>
      <c r="B1216" t="s">
        <v>15524</v>
      </c>
      <c r="C1216" t="s">
        <v>15804</v>
      </c>
      <c r="D1216" s="1">
        <v>45733</v>
      </c>
      <c r="E1216" s="3">
        <v>8240</v>
      </c>
      <c r="F1216" s="5" t="s">
        <v>15536</v>
      </c>
    </row>
    <row r="1217" spans="1:6" x14ac:dyDescent="0.3">
      <c r="A1217" t="s">
        <v>17384</v>
      </c>
      <c r="B1217" t="s">
        <v>15528</v>
      </c>
      <c r="C1217" t="s">
        <v>16224</v>
      </c>
      <c r="D1217" s="1">
        <v>45406</v>
      </c>
      <c r="E1217" s="3">
        <v>6542.82</v>
      </c>
      <c r="F1217" s="5" t="s">
        <v>15536</v>
      </c>
    </row>
    <row r="1218" spans="1:6" x14ac:dyDescent="0.3">
      <c r="A1218" t="s">
        <v>17385</v>
      </c>
      <c r="B1218" t="s">
        <v>15538</v>
      </c>
      <c r="C1218" t="s">
        <v>15828</v>
      </c>
      <c r="D1218" s="1">
        <v>45823</v>
      </c>
      <c r="E1218" s="3">
        <v>8530.7900000000009</v>
      </c>
      <c r="F1218" s="5" t="s">
        <v>15526</v>
      </c>
    </row>
    <row r="1219" spans="1:6" x14ac:dyDescent="0.3">
      <c r="A1219" t="s">
        <v>17386</v>
      </c>
      <c r="B1219" t="s">
        <v>15524</v>
      </c>
      <c r="C1219" t="s">
        <v>16502</v>
      </c>
      <c r="D1219" s="1">
        <v>46013</v>
      </c>
      <c r="E1219" s="3">
        <v>8088.52</v>
      </c>
      <c r="F1219" s="5" t="s">
        <v>15530</v>
      </c>
    </row>
    <row r="1220" spans="1:6" x14ac:dyDescent="0.3">
      <c r="A1220" t="s">
        <v>17387</v>
      </c>
      <c r="B1220" t="s">
        <v>15524</v>
      </c>
      <c r="C1220" t="s">
        <v>16428</v>
      </c>
      <c r="D1220" s="1">
        <v>45357</v>
      </c>
      <c r="E1220" s="3">
        <v>4588.4399999999996</v>
      </c>
      <c r="F1220" s="5" t="s">
        <v>15536</v>
      </c>
    </row>
    <row r="1221" spans="1:6" x14ac:dyDescent="0.3">
      <c r="A1221" t="s">
        <v>17388</v>
      </c>
      <c r="B1221" t="s">
        <v>15524</v>
      </c>
      <c r="C1221" t="s">
        <v>17389</v>
      </c>
      <c r="D1221" s="1">
        <v>45995</v>
      </c>
      <c r="E1221" s="3">
        <v>3819.98</v>
      </c>
      <c r="F1221" s="5" t="s">
        <v>15530</v>
      </c>
    </row>
    <row r="1222" spans="1:6" x14ac:dyDescent="0.3">
      <c r="A1222" t="s">
        <v>17390</v>
      </c>
      <c r="B1222" t="s">
        <v>15538</v>
      </c>
      <c r="C1222" t="s">
        <v>16775</v>
      </c>
      <c r="D1222" s="1">
        <v>45835</v>
      </c>
      <c r="E1222" s="3">
        <v>1538.13</v>
      </c>
      <c r="F1222" s="5" t="s">
        <v>15526</v>
      </c>
    </row>
    <row r="1223" spans="1:6" x14ac:dyDescent="0.3">
      <c r="A1223" t="s">
        <v>17391</v>
      </c>
      <c r="B1223" t="s">
        <v>15532</v>
      </c>
      <c r="C1223" t="s">
        <v>16929</v>
      </c>
      <c r="D1223" s="1">
        <v>45427</v>
      </c>
      <c r="E1223" s="3">
        <v>5497.73</v>
      </c>
      <c r="F1223" s="5" t="s">
        <v>15530</v>
      </c>
    </row>
    <row r="1224" spans="1:6" x14ac:dyDescent="0.3">
      <c r="A1224" t="s">
        <v>17392</v>
      </c>
      <c r="B1224" t="s">
        <v>15528</v>
      </c>
      <c r="C1224" t="s">
        <v>17393</v>
      </c>
      <c r="D1224" s="1">
        <v>45430</v>
      </c>
      <c r="E1224" s="3">
        <v>5102.6099999999997</v>
      </c>
      <c r="F1224" s="5" t="s">
        <v>15536</v>
      </c>
    </row>
    <row r="1225" spans="1:6" x14ac:dyDescent="0.3">
      <c r="A1225" t="s">
        <v>17394</v>
      </c>
      <c r="B1225" t="s">
        <v>15524</v>
      </c>
      <c r="C1225" t="s">
        <v>17395</v>
      </c>
      <c r="D1225" s="1">
        <v>46091</v>
      </c>
      <c r="E1225" s="3">
        <v>6453.36</v>
      </c>
      <c r="F1225" s="5" t="s">
        <v>15530</v>
      </c>
    </row>
    <row r="1226" spans="1:6" x14ac:dyDescent="0.3">
      <c r="A1226" t="s">
        <v>17396</v>
      </c>
      <c r="B1226" t="s">
        <v>15532</v>
      </c>
      <c r="C1226" t="s">
        <v>15978</v>
      </c>
      <c r="D1226" s="1">
        <v>45349</v>
      </c>
      <c r="E1226" s="3">
        <v>3670.12</v>
      </c>
      <c r="F1226" s="5" t="s">
        <v>15536</v>
      </c>
    </row>
    <row r="1227" spans="1:6" x14ac:dyDescent="0.3">
      <c r="A1227" t="s">
        <v>17397</v>
      </c>
      <c r="B1227" t="s">
        <v>15532</v>
      </c>
      <c r="C1227" t="s">
        <v>15902</v>
      </c>
      <c r="D1227" s="1">
        <v>45340</v>
      </c>
      <c r="E1227" s="3">
        <v>3272.14</v>
      </c>
      <c r="F1227" s="5" t="s">
        <v>15536</v>
      </c>
    </row>
    <row r="1228" spans="1:6" x14ac:dyDescent="0.3">
      <c r="A1228" t="s">
        <v>17398</v>
      </c>
      <c r="B1228" t="s">
        <v>15538</v>
      </c>
      <c r="C1228" t="s">
        <v>16109</v>
      </c>
      <c r="D1228" s="1">
        <v>46053</v>
      </c>
      <c r="E1228" s="3">
        <v>1157.67</v>
      </c>
      <c r="F1228" s="5" t="s">
        <v>15536</v>
      </c>
    </row>
    <row r="1229" spans="1:6" x14ac:dyDescent="0.3">
      <c r="A1229" t="s">
        <v>17399</v>
      </c>
      <c r="B1229" t="s">
        <v>15538</v>
      </c>
      <c r="C1229" t="s">
        <v>15958</v>
      </c>
      <c r="D1229" s="1">
        <v>45960</v>
      </c>
      <c r="E1229" s="3">
        <v>4143.1000000000004</v>
      </c>
      <c r="F1229" s="5" t="s">
        <v>15526</v>
      </c>
    </row>
    <row r="1230" spans="1:6" x14ac:dyDescent="0.3">
      <c r="A1230" t="s">
        <v>17400</v>
      </c>
      <c r="B1230" t="s">
        <v>15532</v>
      </c>
      <c r="C1230" t="s">
        <v>15604</v>
      </c>
      <c r="D1230" s="1">
        <v>46054</v>
      </c>
      <c r="E1230" s="3">
        <v>9988.2999999999993</v>
      </c>
      <c r="F1230" s="5" t="s">
        <v>15530</v>
      </c>
    </row>
    <row r="1231" spans="1:6" x14ac:dyDescent="0.3">
      <c r="A1231" t="s">
        <v>17401</v>
      </c>
      <c r="B1231" t="s">
        <v>15528</v>
      </c>
      <c r="C1231" t="s">
        <v>16736</v>
      </c>
      <c r="D1231" s="1">
        <v>45625</v>
      </c>
      <c r="E1231" s="3">
        <v>2708.1</v>
      </c>
      <c r="F1231" s="5" t="s">
        <v>15530</v>
      </c>
    </row>
    <row r="1232" spans="1:6" x14ac:dyDescent="0.3">
      <c r="A1232" t="s">
        <v>17402</v>
      </c>
      <c r="B1232" t="s">
        <v>15524</v>
      </c>
      <c r="C1232" t="s">
        <v>16488</v>
      </c>
      <c r="D1232" s="1">
        <v>45853</v>
      </c>
      <c r="E1232" s="3">
        <v>9735.43</v>
      </c>
      <c r="F1232" s="5" t="s">
        <v>15526</v>
      </c>
    </row>
    <row r="1233" spans="1:6" x14ac:dyDescent="0.3">
      <c r="A1233" t="s">
        <v>17403</v>
      </c>
      <c r="B1233" t="s">
        <v>15524</v>
      </c>
      <c r="C1233" t="s">
        <v>16996</v>
      </c>
      <c r="D1233" s="1">
        <v>45900</v>
      </c>
      <c r="E1233" s="3">
        <v>8751.5</v>
      </c>
      <c r="F1233" s="5" t="s">
        <v>15530</v>
      </c>
    </row>
    <row r="1234" spans="1:6" x14ac:dyDescent="0.3">
      <c r="A1234" t="s">
        <v>17404</v>
      </c>
      <c r="B1234" t="s">
        <v>15528</v>
      </c>
      <c r="C1234" t="s">
        <v>17405</v>
      </c>
      <c r="D1234" s="1">
        <v>45653</v>
      </c>
      <c r="E1234" s="3">
        <v>9901.56</v>
      </c>
      <c r="F1234" s="5" t="s">
        <v>15526</v>
      </c>
    </row>
    <row r="1235" spans="1:6" x14ac:dyDescent="0.3">
      <c r="A1235" t="s">
        <v>17406</v>
      </c>
      <c r="B1235" t="s">
        <v>15524</v>
      </c>
      <c r="C1235" t="s">
        <v>15733</v>
      </c>
      <c r="D1235" s="1">
        <v>45929</v>
      </c>
      <c r="E1235" s="3">
        <v>7730.62</v>
      </c>
      <c r="F1235" s="5" t="s">
        <v>15526</v>
      </c>
    </row>
    <row r="1236" spans="1:6" x14ac:dyDescent="0.3">
      <c r="A1236" t="s">
        <v>17407</v>
      </c>
      <c r="B1236" t="s">
        <v>15524</v>
      </c>
      <c r="C1236" t="s">
        <v>17389</v>
      </c>
      <c r="D1236" s="1">
        <v>45995</v>
      </c>
      <c r="E1236" s="3">
        <v>9533.68</v>
      </c>
      <c r="F1236" s="5" t="s">
        <v>15526</v>
      </c>
    </row>
    <row r="1237" spans="1:6" x14ac:dyDescent="0.3">
      <c r="A1237" t="s">
        <v>17408</v>
      </c>
      <c r="B1237" t="s">
        <v>15528</v>
      </c>
      <c r="C1237" t="s">
        <v>17096</v>
      </c>
      <c r="D1237" s="1">
        <v>45605</v>
      </c>
      <c r="E1237" s="3">
        <v>5341.94</v>
      </c>
      <c r="F1237" s="5" t="s">
        <v>15536</v>
      </c>
    </row>
    <row r="1238" spans="1:6" x14ac:dyDescent="0.3">
      <c r="A1238" t="s">
        <v>17409</v>
      </c>
      <c r="B1238" t="s">
        <v>15532</v>
      </c>
      <c r="C1238" t="s">
        <v>16350</v>
      </c>
      <c r="D1238" s="1">
        <v>45700</v>
      </c>
      <c r="E1238" s="3">
        <v>3867.57</v>
      </c>
      <c r="F1238" s="5" t="s">
        <v>15536</v>
      </c>
    </row>
    <row r="1239" spans="1:6" x14ac:dyDescent="0.3">
      <c r="A1239" t="s">
        <v>17410</v>
      </c>
      <c r="B1239" t="s">
        <v>15524</v>
      </c>
      <c r="C1239" t="s">
        <v>16454</v>
      </c>
      <c r="D1239" s="1">
        <v>46096</v>
      </c>
      <c r="E1239" s="3">
        <v>9273.34</v>
      </c>
      <c r="F1239" s="5" t="s">
        <v>15536</v>
      </c>
    </row>
    <row r="1240" spans="1:6" x14ac:dyDescent="0.3">
      <c r="A1240" t="s">
        <v>17411</v>
      </c>
      <c r="B1240" t="s">
        <v>15532</v>
      </c>
      <c r="C1240" t="s">
        <v>16236</v>
      </c>
      <c r="D1240" s="1">
        <v>45693</v>
      </c>
      <c r="E1240" s="3">
        <v>9966.2199999999993</v>
      </c>
      <c r="F1240" s="5" t="s">
        <v>15530</v>
      </c>
    </row>
    <row r="1241" spans="1:6" x14ac:dyDescent="0.3">
      <c r="A1241" t="s">
        <v>17412</v>
      </c>
      <c r="B1241" t="s">
        <v>15532</v>
      </c>
      <c r="C1241" t="s">
        <v>15672</v>
      </c>
      <c r="D1241" s="1">
        <v>45570</v>
      </c>
      <c r="E1241" s="3">
        <v>6298.85</v>
      </c>
      <c r="F1241" s="5" t="s">
        <v>15536</v>
      </c>
    </row>
    <row r="1242" spans="1:6" x14ac:dyDescent="0.3">
      <c r="A1242" t="s">
        <v>17413</v>
      </c>
      <c r="B1242" t="s">
        <v>15532</v>
      </c>
      <c r="C1242" t="s">
        <v>15818</v>
      </c>
      <c r="D1242" s="1">
        <v>45302</v>
      </c>
      <c r="E1242" s="3">
        <v>8604.7099999999991</v>
      </c>
      <c r="F1242" s="5" t="s">
        <v>15536</v>
      </c>
    </row>
    <row r="1243" spans="1:6" x14ac:dyDescent="0.3">
      <c r="A1243" t="s">
        <v>17414</v>
      </c>
      <c r="B1243" t="s">
        <v>15538</v>
      </c>
      <c r="C1243" t="s">
        <v>16518</v>
      </c>
      <c r="D1243" s="1">
        <v>45634</v>
      </c>
      <c r="E1243" s="3">
        <v>621.09</v>
      </c>
      <c r="F1243" s="5" t="s">
        <v>15526</v>
      </c>
    </row>
    <row r="1244" spans="1:6" x14ac:dyDescent="0.3">
      <c r="A1244" t="s">
        <v>17415</v>
      </c>
      <c r="B1244" t="s">
        <v>15532</v>
      </c>
      <c r="C1244" t="s">
        <v>16316</v>
      </c>
      <c r="D1244" s="1">
        <v>45677</v>
      </c>
      <c r="E1244" s="3">
        <v>4384.38</v>
      </c>
      <c r="F1244" s="5" t="s">
        <v>15536</v>
      </c>
    </row>
    <row r="1245" spans="1:6" x14ac:dyDescent="0.3">
      <c r="A1245" t="s">
        <v>17416</v>
      </c>
      <c r="B1245" t="s">
        <v>15532</v>
      </c>
      <c r="C1245" t="s">
        <v>17417</v>
      </c>
      <c r="D1245" s="1">
        <v>45321</v>
      </c>
      <c r="E1245" s="3">
        <v>9846.66</v>
      </c>
      <c r="F1245" s="5" t="s">
        <v>15530</v>
      </c>
    </row>
    <row r="1246" spans="1:6" x14ac:dyDescent="0.3">
      <c r="A1246" t="s">
        <v>17418</v>
      </c>
      <c r="B1246" t="s">
        <v>15524</v>
      </c>
      <c r="C1246" t="s">
        <v>16030</v>
      </c>
      <c r="D1246" s="1">
        <v>45815</v>
      </c>
      <c r="E1246" s="3">
        <v>8540.4500000000007</v>
      </c>
      <c r="F1246" s="5" t="s">
        <v>15530</v>
      </c>
    </row>
    <row r="1247" spans="1:6" x14ac:dyDescent="0.3">
      <c r="A1247" t="s">
        <v>17419</v>
      </c>
      <c r="B1247" t="s">
        <v>15532</v>
      </c>
      <c r="C1247" t="s">
        <v>15777</v>
      </c>
      <c r="D1247" s="1">
        <v>46004</v>
      </c>
      <c r="E1247" s="3">
        <v>4631.8999999999996</v>
      </c>
      <c r="F1247" s="5" t="s">
        <v>15526</v>
      </c>
    </row>
    <row r="1248" spans="1:6" x14ac:dyDescent="0.3">
      <c r="A1248" t="s">
        <v>17420</v>
      </c>
      <c r="B1248" t="s">
        <v>15528</v>
      </c>
      <c r="C1248" t="s">
        <v>15926</v>
      </c>
      <c r="D1248" s="1">
        <v>45842</v>
      </c>
      <c r="E1248" s="3">
        <v>8923.98</v>
      </c>
      <c r="F1248" s="5" t="s">
        <v>15536</v>
      </c>
    </row>
    <row r="1249" spans="1:6" x14ac:dyDescent="0.3">
      <c r="A1249" t="s">
        <v>17421</v>
      </c>
      <c r="B1249" t="s">
        <v>15528</v>
      </c>
      <c r="C1249" t="s">
        <v>15727</v>
      </c>
      <c r="D1249" s="1">
        <v>45878</v>
      </c>
      <c r="E1249" s="3">
        <v>7025.5</v>
      </c>
      <c r="F1249" s="5" t="s">
        <v>15536</v>
      </c>
    </row>
    <row r="1250" spans="1:6" x14ac:dyDescent="0.3">
      <c r="A1250" t="s">
        <v>17422</v>
      </c>
      <c r="B1250" t="s">
        <v>15524</v>
      </c>
      <c r="C1250" t="s">
        <v>16742</v>
      </c>
      <c r="D1250" s="1">
        <v>45908</v>
      </c>
      <c r="E1250" s="3">
        <v>3152.99</v>
      </c>
      <c r="F1250" s="5" t="s">
        <v>15526</v>
      </c>
    </row>
    <row r="1251" spans="1:6" x14ac:dyDescent="0.3">
      <c r="A1251" t="s">
        <v>17423</v>
      </c>
      <c r="B1251" t="s">
        <v>15538</v>
      </c>
      <c r="C1251" t="s">
        <v>17424</v>
      </c>
      <c r="D1251" s="1">
        <v>45764</v>
      </c>
      <c r="E1251" s="3">
        <v>1604.45</v>
      </c>
      <c r="F1251" s="5" t="s">
        <v>15530</v>
      </c>
    </row>
    <row r="1252" spans="1:6" x14ac:dyDescent="0.3">
      <c r="A1252" t="s">
        <v>17425</v>
      </c>
      <c r="B1252" t="s">
        <v>15524</v>
      </c>
      <c r="C1252" t="s">
        <v>16502</v>
      </c>
      <c r="D1252" s="1">
        <v>46013</v>
      </c>
      <c r="E1252" s="3">
        <v>1987.88</v>
      </c>
      <c r="F1252" s="5" t="s">
        <v>15536</v>
      </c>
    </row>
    <row r="1253" spans="1:6" x14ac:dyDescent="0.3">
      <c r="A1253" t="s">
        <v>17426</v>
      </c>
      <c r="B1253" t="s">
        <v>15524</v>
      </c>
      <c r="C1253" t="s">
        <v>15622</v>
      </c>
      <c r="D1253" s="1">
        <v>46002</v>
      </c>
      <c r="E1253" s="3">
        <v>7928.33</v>
      </c>
      <c r="F1253" s="5" t="s">
        <v>15530</v>
      </c>
    </row>
    <row r="1254" spans="1:6" x14ac:dyDescent="0.3">
      <c r="A1254" t="s">
        <v>17427</v>
      </c>
      <c r="B1254" t="s">
        <v>15528</v>
      </c>
      <c r="C1254" t="s">
        <v>17428</v>
      </c>
      <c r="D1254" s="1">
        <v>46119</v>
      </c>
      <c r="E1254" s="3">
        <v>8483.41</v>
      </c>
      <c r="F1254" s="5" t="s">
        <v>15530</v>
      </c>
    </row>
    <row r="1255" spans="1:6" x14ac:dyDescent="0.3">
      <c r="A1255" t="s">
        <v>17429</v>
      </c>
      <c r="B1255" t="s">
        <v>15524</v>
      </c>
      <c r="C1255" t="s">
        <v>16613</v>
      </c>
      <c r="D1255" s="1">
        <v>45319</v>
      </c>
      <c r="E1255" s="3">
        <v>1467.05</v>
      </c>
      <c r="F1255" s="5" t="s">
        <v>15526</v>
      </c>
    </row>
    <row r="1256" spans="1:6" x14ac:dyDescent="0.3">
      <c r="A1256" t="s">
        <v>17430</v>
      </c>
      <c r="B1256" t="s">
        <v>15532</v>
      </c>
      <c r="C1256" t="s">
        <v>16539</v>
      </c>
      <c r="D1256" s="1">
        <v>45801</v>
      </c>
      <c r="E1256" s="3">
        <v>805.34</v>
      </c>
      <c r="F1256" s="5" t="s">
        <v>15526</v>
      </c>
    </row>
    <row r="1257" spans="1:6" x14ac:dyDescent="0.3">
      <c r="A1257" t="s">
        <v>17431</v>
      </c>
      <c r="B1257" t="s">
        <v>15538</v>
      </c>
      <c r="C1257" t="s">
        <v>17112</v>
      </c>
      <c r="D1257" s="1">
        <v>45549</v>
      </c>
      <c r="E1257" s="3">
        <v>6788.21</v>
      </c>
      <c r="F1257" s="5" t="s">
        <v>15536</v>
      </c>
    </row>
    <row r="1258" spans="1:6" x14ac:dyDescent="0.3">
      <c r="A1258" t="s">
        <v>17432</v>
      </c>
      <c r="B1258" t="s">
        <v>15538</v>
      </c>
      <c r="C1258" t="s">
        <v>15617</v>
      </c>
      <c r="D1258" s="1">
        <v>45374</v>
      </c>
      <c r="E1258" s="3">
        <v>1097.04</v>
      </c>
      <c r="F1258" s="5" t="s">
        <v>15530</v>
      </c>
    </row>
    <row r="1259" spans="1:6" x14ac:dyDescent="0.3">
      <c r="A1259" t="s">
        <v>17433</v>
      </c>
      <c r="B1259" t="s">
        <v>15524</v>
      </c>
      <c r="C1259" t="s">
        <v>16014</v>
      </c>
      <c r="D1259" s="1">
        <v>45425</v>
      </c>
      <c r="E1259" s="3">
        <v>4424.87</v>
      </c>
      <c r="F1259" s="5" t="s">
        <v>15526</v>
      </c>
    </row>
    <row r="1260" spans="1:6" x14ac:dyDescent="0.3">
      <c r="A1260" t="s">
        <v>17434</v>
      </c>
      <c r="B1260" t="s">
        <v>15538</v>
      </c>
      <c r="C1260" t="s">
        <v>15574</v>
      </c>
      <c r="D1260" s="1">
        <v>45532</v>
      </c>
      <c r="E1260" s="3">
        <v>4901.12</v>
      </c>
      <c r="F1260" s="5" t="s">
        <v>15536</v>
      </c>
    </row>
    <row r="1261" spans="1:6" x14ac:dyDescent="0.3">
      <c r="A1261" t="s">
        <v>17435</v>
      </c>
      <c r="B1261" t="s">
        <v>15524</v>
      </c>
      <c r="C1261" t="s">
        <v>16355</v>
      </c>
      <c r="D1261" s="1">
        <v>46093</v>
      </c>
      <c r="E1261" s="3">
        <v>2270.16</v>
      </c>
      <c r="F1261" s="5" t="s">
        <v>15536</v>
      </c>
    </row>
    <row r="1262" spans="1:6" x14ac:dyDescent="0.3">
      <c r="A1262" t="s">
        <v>17436</v>
      </c>
      <c r="B1262" t="s">
        <v>15524</v>
      </c>
      <c r="C1262" t="s">
        <v>17437</v>
      </c>
      <c r="D1262" s="1">
        <v>45918</v>
      </c>
      <c r="E1262" s="3">
        <v>9071.81</v>
      </c>
      <c r="F1262" s="5" t="s">
        <v>15530</v>
      </c>
    </row>
    <row r="1263" spans="1:6" x14ac:dyDescent="0.3">
      <c r="A1263" t="s">
        <v>17438</v>
      </c>
      <c r="B1263" t="s">
        <v>15538</v>
      </c>
      <c r="C1263" t="s">
        <v>17219</v>
      </c>
      <c r="D1263" s="1">
        <v>45392</v>
      </c>
      <c r="E1263" s="3">
        <v>9967.34</v>
      </c>
      <c r="F1263" s="5" t="s">
        <v>15526</v>
      </c>
    </row>
    <row r="1264" spans="1:6" x14ac:dyDescent="0.3">
      <c r="A1264" t="s">
        <v>17439</v>
      </c>
      <c r="B1264" t="s">
        <v>15538</v>
      </c>
      <c r="C1264" t="s">
        <v>17297</v>
      </c>
      <c r="D1264" s="1">
        <v>45547</v>
      </c>
      <c r="E1264" s="3">
        <v>4958.6099999999997</v>
      </c>
      <c r="F1264" s="5" t="s">
        <v>15536</v>
      </c>
    </row>
    <row r="1265" spans="1:6" x14ac:dyDescent="0.3">
      <c r="A1265" t="s">
        <v>17440</v>
      </c>
      <c r="B1265" t="s">
        <v>15538</v>
      </c>
      <c r="C1265" t="s">
        <v>16827</v>
      </c>
      <c r="D1265" s="1">
        <v>45608</v>
      </c>
      <c r="E1265" s="3">
        <v>3920.18</v>
      </c>
      <c r="F1265" s="5" t="s">
        <v>15536</v>
      </c>
    </row>
    <row r="1266" spans="1:6" x14ac:dyDescent="0.3">
      <c r="A1266" t="s">
        <v>17441</v>
      </c>
      <c r="B1266" t="s">
        <v>15538</v>
      </c>
      <c r="C1266" t="s">
        <v>17442</v>
      </c>
      <c r="D1266" s="1">
        <v>45819</v>
      </c>
      <c r="E1266" s="3">
        <v>4485.45</v>
      </c>
      <c r="F1266" s="5" t="s">
        <v>15530</v>
      </c>
    </row>
    <row r="1267" spans="1:6" x14ac:dyDescent="0.3">
      <c r="A1267" t="s">
        <v>17443</v>
      </c>
      <c r="B1267" t="s">
        <v>15538</v>
      </c>
      <c r="C1267" t="s">
        <v>17444</v>
      </c>
      <c r="D1267" s="1">
        <v>46114</v>
      </c>
      <c r="E1267" s="3">
        <v>3707.58</v>
      </c>
      <c r="F1267" s="5" t="s">
        <v>15526</v>
      </c>
    </row>
    <row r="1268" spans="1:6" x14ac:dyDescent="0.3">
      <c r="A1268" t="s">
        <v>17445</v>
      </c>
      <c r="B1268" t="s">
        <v>15528</v>
      </c>
      <c r="C1268" t="s">
        <v>16018</v>
      </c>
      <c r="D1268" s="1">
        <v>45857</v>
      </c>
      <c r="E1268" s="3">
        <v>3987.59</v>
      </c>
      <c r="F1268" s="5" t="s">
        <v>15530</v>
      </c>
    </row>
    <row r="1269" spans="1:6" x14ac:dyDescent="0.3">
      <c r="A1269" t="s">
        <v>17446</v>
      </c>
      <c r="B1269" t="s">
        <v>15524</v>
      </c>
      <c r="C1269" t="s">
        <v>17263</v>
      </c>
      <c r="D1269" s="1">
        <v>46057</v>
      </c>
      <c r="E1269" s="3">
        <v>6618.13</v>
      </c>
      <c r="F1269" s="5" t="s">
        <v>15526</v>
      </c>
    </row>
    <row r="1270" spans="1:6" x14ac:dyDescent="0.3">
      <c r="A1270" t="s">
        <v>17447</v>
      </c>
      <c r="B1270" t="s">
        <v>15524</v>
      </c>
      <c r="C1270" t="s">
        <v>15613</v>
      </c>
      <c r="D1270" s="1">
        <v>45324</v>
      </c>
      <c r="E1270" s="3">
        <v>591.24</v>
      </c>
      <c r="F1270" s="5" t="s">
        <v>15526</v>
      </c>
    </row>
    <row r="1271" spans="1:6" x14ac:dyDescent="0.3">
      <c r="A1271" t="s">
        <v>17448</v>
      </c>
      <c r="B1271" t="s">
        <v>15532</v>
      </c>
      <c r="C1271" t="s">
        <v>15721</v>
      </c>
      <c r="D1271" s="1">
        <v>46008</v>
      </c>
      <c r="E1271" s="3">
        <v>7561.26</v>
      </c>
      <c r="F1271" s="5" t="s">
        <v>15530</v>
      </c>
    </row>
    <row r="1272" spans="1:6" x14ac:dyDescent="0.3">
      <c r="A1272" t="s">
        <v>17449</v>
      </c>
      <c r="B1272" t="s">
        <v>15524</v>
      </c>
      <c r="C1272" t="s">
        <v>17450</v>
      </c>
      <c r="D1272" s="1">
        <v>45627</v>
      </c>
      <c r="E1272" s="3">
        <v>4744.28</v>
      </c>
      <c r="F1272" s="5" t="s">
        <v>15526</v>
      </c>
    </row>
    <row r="1273" spans="1:6" x14ac:dyDescent="0.3">
      <c r="A1273" t="s">
        <v>17451</v>
      </c>
      <c r="B1273" t="s">
        <v>15524</v>
      </c>
      <c r="C1273" t="s">
        <v>17229</v>
      </c>
      <c r="D1273" s="1">
        <v>45386</v>
      </c>
      <c r="E1273" s="3">
        <v>8547.08</v>
      </c>
      <c r="F1273" s="5" t="s">
        <v>15526</v>
      </c>
    </row>
    <row r="1274" spans="1:6" x14ac:dyDescent="0.3">
      <c r="A1274" t="s">
        <v>17452</v>
      </c>
      <c r="B1274" t="s">
        <v>15538</v>
      </c>
      <c r="C1274" t="s">
        <v>17453</v>
      </c>
      <c r="D1274" s="1">
        <v>45993</v>
      </c>
      <c r="E1274" s="3">
        <v>5480.63</v>
      </c>
      <c r="F1274" s="5" t="s">
        <v>15530</v>
      </c>
    </row>
    <row r="1275" spans="1:6" x14ac:dyDescent="0.3">
      <c r="A1275" t="s">
        <v>17454</v>
      </c>
      <c r="B1275" t="s">
        <v>15532</v>
      </c>
      <c r="C1275" t="s">
        <v>16151</v>
      </c>
      <c r="D1275" s="1">
        <v>45756</v>
      </c>
      <c r="E1275" s="3">
        <v>5450.51</v>
      </c>
      <c r="F1275" s="5" t="s">
        <v>15530</v>
      </c>
    </row>
    <row r="1276" spans="1:6" x14ac:dyDescent="0.3">
      <c r="A1276" t="s">
        <v>17455</v>
      </c>
      <c r="B1276" t="s">
        <v>15524</v>
      </c>
      <c r="C1276" t="s">
        <v>16038</v>
      </c>
      <c r="D1276" s="1">
        <v>45784</v>
      </c>
      <c r="E1276" s="3">
        <v>4595.53</v>
      </c>
      <c r="F1276" s="5" t="s">
        <v>15530</v>
      </c>
    </row>
    <row r="1277" spans="1:6" x14ac:dyDescent="0.3">
      <c r="A1277" t="s">
        <v>17456</v>
      </c>
      <c r="B1277" t="s">
        <v>15532</v>
      </c>
      <c r="C1277" t="s">
        <v>17166</v>
      </c>
      <c r="D1277" s="1">
        <v>45926</v>
      </c>
      <c r="E1277" s="3">
        <v>9271.34</v>
      </c>
      <c r="F1277" s="5" t="s">
        <v>15536</v>
      </c>
    </row>
    <row r="1278" spans="1:6" x14ac:dyDescent="0.3">
      <c r="A1278" t="s">
        <v>17457</v>
      </c>
      <c r="B1278" t="s">
        <v>15532</v>
      </c>
      <c r="C1278" t="s">
        <v>16775</v>
      </c>
      <c r="D1278" s="1">
        <v>45835</v>
      </c>
      <c r="E1278" s="3">
        <v>9800.73</v>
      </c>
      <c r="F1278" s="5" t="s">
        <v>15536</v>
      </c>
    </row>
    <row r="1279" spans="1:6" x14ac:dyDescent="0.3">
      <c r="A1279" t="s">
        <v>17458</v>
      </c>
      <c r="B1279" t="s">
        <v>15532</v>
      </c>
      <c r="C1279" t="s">
        <v>17459</v>
      </c>
      <c r="D1279" s="1">
        <v>45977</v>
      </c>
      <c r="E1279" s="3">
        <v>7601.16</v>
      </c>
      <c r="F1279" s="5" t="s">
        <v>15530</v>
      </c>
    </row>
    <row r="1280" spans="1:6" x14ac:dyDescent="0.3">
      <c r="A1280" t="s">
        <v>17460</v>
      </c>
      <c r="B1280" t="s">
        <v>15524</v>
      </c>
      <c r="C1280" t="s">
        <v>17461</v>
      </c>
      <c r="D1280" s="1">
        <v>45594</v>
      </c>
      <c r="E1280" s="3">
        <v>2783.89</v>
      </c>
      <c r="F1280" s="5" t="s">
        <v>15526</v>
      </c>
    </row>
    <row r="1281" spans="1:6" x14ac:dyDescent="0.3">
      <c r="A1281" t="s">
        <v>17462</v>
      </c>
      <c r="B1281" t="s">
        <v>15524</v>
      </c>
      <c r="C1281" t="s">
        <v>16639</v>
      </c>
      <c r="D1281" s="1">
        <v>45902</v>
      </c>
      <c r="E1281" s="3">
        <v>6612.38</v>
      </c>
      <c r="F1281" s="5" t="s">
        <v>15526</v>
      </c>
    </row>
    <row r="1282" spans="1:6" x14ac:dyDescent="0.3">
      <c r="A1282" t="s">
        <v>17463</v>
      </c>
      <c r="B1282" t="s">
        <v>15532</v>
      </c>
      <c r="C1282" t="s">
        <v>16192</v>
      </c>
      <c r="D1282" s="1">
        <v>45405</v>
      </c>
      <c r="E1282" s="3">
        <v>4596.03</v>
      </c>
      <c r="F1282" s="5" t="s">
        <v>15536</v>
      </c>
    </row>
    <row r="1283" spans="1:6" x14ac:dyDescent="0.3">
      <c r="A1283" t="s">
        <v>17464</v>
      </c>
      <c r="B1283" t="s">
        <v>15524</v>
      </c>
      <c r="C1283" t="s">
        <v>15844</v>
      </c>
      <c r="D1283" s="1">
        <v>45708</v>
      </c>
      <c r="E1283" s="3">
        <v>9195.24</v>
      </c>
      <c r="F1283" s="5" t="s">
        <v>15526</v>
      </c>
    </row>
    <row r="1284" spans="1:6" x14ac:dyDescent="0.3">
      <c r="A1284" t="s">
        <v>17465</v>
      </c>
      <c r="B1284" t="s">
        <v>15538</v>
      </c>
      <c r="C1284" t="s">
        <v>17466</v>
      </c>
      <c r="D1284" s="1">
        <v>45697</v>
      </c>
      <c r="E1284" s="3">
        <v>3969.8</v>
      </c>
      <c r="F1284" s="5" t="s">
        <v>15530</v>
      </c>
    </row>
    <row r="1285" spans="1:6" x14ac:dyDescent="0.3">
      <c r="A1285" t="s">
        <v>17467</v>
      </c>
      <c r="B1285" t="s">
        <v>15532</v>
      </c>
      <c r="C1285" t="s">
        <v>16331</v>
      </c>
      <c r="D1285" s="1">
        <v>45589</v>
      </c>
      <c r="E1285" s="3">
        <v>8581.06</v>
      </c>
      <c r="F1285" s="5" t="s">
        <v>15526</v>
      </c>
    </row>
    <row r="1286" spans="1:6" x14ac:dyDescent="0.3">
      <c r="A1286" t="s">
        <v>17468</v>
      </c>
      <c r="B1286" t="s">
        <v>15532</v>
      </c>
      <c r="C1286" t="s">
        <v>15574</v>
      </c>
      <c r="D1286" s="1">
        <v>45532</v>
      </c>
      <c r="E1286" s="3">
        <v>7795.04</v>
      </c>
      <c r="F1286" s="5" t="s">
        <v>15530</v>
      </c>
    </row>
    <row r="1287" spans="1:6" x14ac:dyDescent="0.3">
      <c r="A1287" t="s">
        <v>17469</v>
      </c>
      <c r="B1287" t="s">
        <v>15528</v>
      </c>
      <c r="C1287" t="s">
        <v>15602</v>
      </c>
      <c r="D1287" s="1">
        <v>45517</v>
      </c>
      <c r="E1287" s="3">
        <v>5026.49</v>
      </c>
      <c r="F1287" s="5" t="s">
        <v>15526</v>
      </c>
    </row>
    <row r="1288" spans="1:6" x14ac:dyDescent="0.3">
      <c r="A1288" t="s">
        <v>17470</v>
      </c>
      <c r="B1288" t="s">
        <v>15528</v>
      </c>
      <c r="C1288" t="s">
        <v>16120</v>
      </c>
      <c r="D1288" s="1">
        <v>45735</v>
      </c>
      <c r="E1288" s="3">
        <v>3669.71</v>
      </c>
      <c r="F1288" s="5" t="s">
        <v>15530</v>
      </c>
    </row>
    <row r="1289" spans="1:6" x14ac:dyDescent="0.3">
      <c r="A1289" t="s">
        <v>17471</v>
      </c>
      <c r="B1289" t="s">
        <v>15532</v>
      </c>
      <c r="C1289" t="s">
        <v>16093</v>
      </c>
      <c r="D1289" s="1">
        <v>45925</v>
      </c>
      <c r="E1289" s="3">
        <v>6035.31</v>
      </c>
      <c r="F1289" s="5" t="s">
        <v>15536</v>
      </c>
    </row>
    <row r="1290" spans="1:6" x14ac:dyDescent="0.3">
      <c r="A1290" t="s">
        <v>17472</v>
      </c>
      <c r="B1290" t="s">
        <v>15538</v>
      </c>
      <c r="C1290" t="s">
        <v>17473</v>
      </c>
      <c r="D1290" s="1">
        <v>45574</v>
      </c>
      <c r="E1290" s="3">
        <v>2887.57</v>
      </c>
      <c r="F1290" s="5" t="s">
        <v>15536</v>
      </c>
    </row>
    <row r="1291" spans="1:6" x14ac:dyDescent="0.3">
      <c r="A1291" t="s">
        <v>17474</v>
      </c>
      <c r="B1291" t="s">
        <v>15538</v>
      </c>
      <c r="C1291" t="s">
        <v>16721</v>
      </c>
      <c r="D1291" s="1">
        <v>46113</v>
      </c>
      <c r="E1291" s="3">
        <v>5654.36</v>
      </c>
      <c r="F1291" s="5" t="s">
        <v>15526</v>
      </c>
    </row>
    <row r="1292" spans="1:6" x14ac:dyDescent="0.3">
      <c r="A1292" t="s">
        <v>17475</v>
      </c>
      <c r="B1292" t="s">
        <v>15538</v>
      </c>
      <c r="C1292" t="s">
        <v>17476</v>
      </c>
      <c r="D1292" s="1">
        <v>45480</v>
      </c>
      <c r="E1292" s="3">
        <v>3873.86</v>
      </c>
      <c r="F1292" s="5" t="s">
        <v>15526</v>
      </c>
    </row>
    <row r="1293" spans="1:6" x14ac:dyDescent="0.3">
      <c r="A1293" t="s">
        <v>17477</v>
      </c>
      <c r="B1293" t="s">
        <v>15532</v>
      </c>
      <c r="C1293" t="s">
        <v>15525</v>
      </c>
      <c r="D1293" s="1">
        <v>45920</v>
      </c>
      <c r="E1293" s="3">
        <v>6497.64</v>
      </c>
      <c r="F1293" s="5" t="s">
        <v>15530</v>
      </c>
    </row>
    <row r="1294" spans="1:6" x14ac:dyDescent="0.3">
      <c r="A1294" t="s">
        <v>17478</v>
      </c>
      <c r="B1294" t="s">
        <v>15528</v>
      </c>
      <c r="C1294" t="s">
        <v>16258</v>
      </c>
      <c r="D1294" s="1">
        <v>45391</v>
      </c>
      <c r="E1294" s="3">
        <v>3189.33</v>
      </c>
      <c r="F1294" s="5" t="s">
        <v>15536</v>
      </c>
    </row>
    <row r="1295" spans="1:6" x14ac:dyDescent="0.3">
      <c r="A1295" t="s">
        <v>17479</v>
      </c>
      <c r="B1295" t="s">
        <v>15538</v>
      </c>
      <c r="C1295" t="s">
        <v>16600</v>
      </c>
      <c r="D1295" s="1">
        <v>45705</v>
      </c>
      <c r="E1295" s="3">
        <v>2257.44</v>
      </c>
      <c r="F1295" s="5" t="s">
        <v>15526</v>
      </c>
    </row>
    <row r="1296" spans="1:6" x14ac:dyDescent="0.3">
      <c r="A1296" t="s">
        <v>17480</v>
      </c>
      <c r="B1296" t="s">
        <v>15524</v>
      </c>
      <c r="C1296" t="s">
        <v>16357</v>
      </c>
      <c r="D1296" s="1">
        <v>45967</v>
      </c>
      <c r="E1296" s="3">
        <v>3803.09</v>
      </c>
      <c r="F1296" s="5" t="s">
        <v>15536</v>
      </c>
    </row>
    <row r="1297" spans="1:6" x14ac:dyDescent="0.3">
      <c r="A1297" t="s">
        <v>17481</v>
      </c>
      <c r="B1297" t="s">
        <v>15538</v>
      </c>
      <c r="C1297" t="s">
        <v>16020</v>
      </c>
      <c r="D1297" s="1">
        <v>45380</v>
      </c>
      <c r="E1297" s="3">
        <v>6616.78</v>
      </c>
      <c r="F1297" s="5" t="s">
        <v>15536</v>
      </c>
    </row>
    <row r="1298" spans="1:6" x14ac:dyDescent="0.3">
      <c r="A1298" t="s">
        <v>17482</v>
      </c>
      <c r="B1298" t="s">
        <v>15538</v>
      </c>
      <c r="C1298" t="s">
        <v>15980</v>
      </c>
      <c r="D1298" s="1">
        <v>45371</v>
      </c>
      <c r="E1298" s="3">
        <v>6807.81</v>
      </c>
      <c r="F1298" s="5" t="s">
        <v>15536</v>
      </c>
    </row>
    <row r="1299" spans="1:6" x14ac:dyDescent="0.3">
      <c r="A1299" t="s">
        <v>17483</v>
      </c>
      <c r="B1299" t="s">
        <v>15532</v>
      </c>
      <c r="C1299" t="s">
        <v>15804</v>
      </c>
      <c r="D1299" s="1">
        <v>45733</v>
      </c>
      <c r="E1299" s="3">
        <v>1225.46</v>
      </c>
      <c r="F1299" s="5" t="s">
        <v>15536</v>
      </c>
    </row>
    <row r="1300" spans="1:6" x14ac:dyDescent="0.3">
      <c r="A1300" t="s">
        <v>17484</v>
      </c>
      <c r="B1300" t="s">
        <v>15528</v>
      </c>
      <c r="C1300" t="s">
        <v>16100</v>
      </c>
      <c r="D1300" s="1">
        <v>45296</v>
      </c>
      <c r="E1300" s="3">
        <v>1722.16</v>
      </c>
      <c r="F1300" s="5" t="s">
        <v>15530</v>
      </c>
    </row>
    <row r="1301" spans="1:6" x14ac:dyDescent="0.3">
      <c r="A1301" t="s">
        <v>17485</v>
      </c>
      <c r="B1301" t="s">
        <v>15532</v>
      </c>
      <c r="C1301" t="s">
        <v>17159</v>
      </c>
      <c r="D1301" s="1">
        <v>45778</v>
      </c>
      <c r="E1301" s="3">
        <v>1957.83</v>
      </c>
      <c r="F1301" s="5" t="s">
        <v>15526</v>
      </c>
    </row>
    <row r="1302" spans="1:6" x14ac:dyDescent="0.3">
      <c r="A1302" t="s">
        <v>17486</v>
      </c>
      <c r="B1302" t="s">
        <v>15528</v>
      </c>
      <c r="C1302" t="s">
        <v>17487</v>
      </c>
      <c r="D1302" s="1">
        <v>46142</v>
      </c>
      <c r="E1302" s="3">
        <v>5818.62</v>
      </c>
      <c r="F1302" s="5" t="s">
        <v>15536</v>
      </c>
    </row>
    <row r="1303" spans="1:6" x14ac:dyDescent="0.3">
      <c r="A1303" t="s">
        <v>17488</v>
      </c>
      <c r="B1303" t="s">
        <v>15528</v>
      </c>
      <c r="C1303" t="s">
        <v>15836</v>
      </c>
      <c r="D1303" s="1">
        <v>45466</v>
      </c>
      <c r="E1303" s="3">
        <v>7506.65</v>
      </c>
      <c r="F1303" s="5" t="s">
        <v>15536</v>
      </c>
    </row>
    <row r="1304" spans="1:6" x14ac:dyDescent="0.3">
      <c r="A1304" t="s">
        <v>17489</v>
      </c>
      <c r="B1304" t="s">
        <v>15524</v>
      </c>
      <c r="C1304" t="s">
        <v>17490</v>
      </c>
      <c r="D1304" s="1">
        <v>45786</v>
      </c>
      <c r="E1304" s="3">
        <v>7660.18</v>
      </c>
      <c r="F1304" s="5" t="s">
        <v>15536</v>
      </c>
    </row>
    <row r="1305" spans="1:6" x14ac:dyDescent="0.3">
      <c r="A1305" t="s">
        <v>17491</v>
      </c>
      <c r="B1305" t="s">
        <v>15528</v>
      </c>
      <c r="C1305" t="s">
        <v>16733</v>
      </c>
      <c r="D1305" s="1">
        <v>45862</v>
      </c>
      <c r="E1305" s="3">
        <v>1688.74</v>
      </c>
      <c r="F1305" s="5" t="s">
        <v>15536</v>
      </c>
    </row>
    <row r="1306" spans="1:6" x14ac:dyDescent="0.3">
      <c r="A1306" t="s">
        <v>17492</v>
      </c>
      <c r="B1306" t="s">
        <v>15532</v>
      </c>
      <c r="C1306" t="s">
        <v>17493</v>
      </c>
      <c r="D1306" s="1">
        <v>45826</v>
      </c>
      <c r="E1306" s="3">
        <v>5508.23</v>
      </c>
      <c r="F1306" s="5" t="s">
        <v>15530</v>
      </c>
    </row>
    <row r="1307" spans="1:6" x14ac:dyDescent="0.3">
      <c r="A1307" t="s">
        <v>17494</v>
      </c>
      <c r="B1307" t="s">
        <v>15532</v>
      </c>
      <c r="C1307" t="s">
        <v>15676</v>
      </c>
      <c r="D1307" s="1">
        <v>45969</v>
      </c>
      <c r="E1307" s="3">
        <v>2050.59</v>
      </c>
      <c r="F1307" s="5" t="s">
        <v>15536</v>
      </c>
    </row>
    <row r="1308" spans="1:6" x14ac:dyDescent="0.3">
      <c r="A1308" t="s">
        <v>17495</v>
      </c>
      <c r="B1308" t="s">
        <v>15532</v>
      </c>
      <c r="C1308" t="s">
        <v>15777</v>
      </c>
      <c r="D1308" s="1">
        <v>46004</v>
      </c>
      <c r="E1308" s="3">
        <v>6846.64</v>
      </c>
      <c r="F1308" s="5" t="s">
        <v>15526</v>
      </c>
    </row>
    <row r="1309" spans="1:6" x14ac:dyDescent="0.3">
      <c r="A1309" t="s">
        <v>17496</v>
      </c>
      <c r="B1309" t="s">
        <v>15532</v>
      </c>
      <c r="C1309" t="s">
        <v>16581</v>
      </c>
      <c r="D1309" s="1">
        <v>45307</v>
      </c>
      <c r="E1309" s="3">
        <v>5324.46</v>
      </c>
      <c r="F1309" s="5" t="s">
        <v>15526</v>
      </c>
    </row>
    <row r="1310" spans="1:6" x14ac:dyDescent="0.3">
      <c r="A1310" t="s">
        <v>17497</v>
      </c>
      <c r="B1310" t="s">
        <v>15528</v>
      </c>
      <c r="C1310" t="s">
        <v>17498</v>
      </c>
      <c r="D1310" s="1">
        <v>45572</v>
      </c>
      <c r="E1310" s="3">
        <v>373.34</v>
      </c>
      <c r="F1310" s="5" t="s">
        <v>15526</v>
      </c>
    </row>
    <row r="1311" spans="1:6" x14ac:dyDescent="0.3">
      <c r="A1311" t="s">
        <v>17499</v>
      </c>
      <c r="B1311" t="s">
        <v>15538</v>
      </c>
      <c r="C1311" t="s">
        <v>16558</v>
      </c>
      <c r="D1311" s="1">
        <v>45916</v>
      </c>
      <c r="E1311" s="3">
        <v>4819.0600000000004</v>
      </c>
      <c r="F1311" s="5" t="s">
        <v>15530</v>
      </c>
    </row>
    <row r="1312" spans="1:6" x14ac:dyDescent="0.3">
      <c r="A1312" t="s">
        <v>17500</v>
      </c>
      <c r="B1312" t="s">
        <v>15528</v>
      </c>
      <c r="C1312" t="s">
        <v>15875</v>
      </c>
      <c r="D1312" s="1">
        <v>45398</v>
      </c>
      <c r="E1312" s="3">
        <v>7483.97</v>
      </c>
      <c r="F1312" s="5" t="s">
        <v>15526</v>
      </c>
    </row>
    <row r="1313" spans="1:6" x14ac:dyDescent="0.3">
      <c r="A1313" t="s">
        <v>17501</v>
      </c>
      <c r="B1313" t="s">
        <v>15528</v>
      </c>
      <c r="C1313" t="s">
        <v>16178</v>
      </c>
      <c r="D1313" s="1">
        <v>45641</v>
      </c>
      <c r="E1313" s="3">
        <v>4448.95</v>
      </c>
      <c r="F1313" s="5" t="s">
        <v>15530</v>
      </c>
    </row>
    <row r="1314" spans="1:6" x14ac:dyDescent="0.3">
      <c r="A1314" t="s">
        <v>17502</v>
      </c>
      <c r="B1314" t="s">
        <v>15524</v>
      </c>
      <c r="C1314" t="s">
        <v>16745</v>
      </c>
      <c r="D1314" s="1">
        <v>45686</v>
      </c>
      <c r="E1314" s="3">
        <v>1334.58</v>
      </c>
      <c r="F1314" s="5" t="s">
        <v>15536</v>
      </c>
    </row>
    <row r="1315" spans="1:6" x14ac:dyDescent="0.3">
      <c r="A1315" t="s">
        <v>17503</v>
      </c>
      <c r="B1315" t="s">
        <v>15532</v>
      </c>
      <c r="C1315" t="s">
        <v>15529</v>
      </c>
      <c r="D1315" s="1">
        <v>45560</v>
      </c>
      <c r="E1315" s="3">
        <v>1578.39</v>
      </c>
      <c r="F1315" s="5" t="s">
        <v>15536</v>
      </c>
    </row>
    <row r="1316" spans="1:6" x14ac:dyDescent="0.3">
      <c r="A1316" t="s">
        <v>17504</v>
      </c>
      <c r="B1316" t="s">
        <v>15524</v>
      </c>
      <c r="C1316" t="s">
        <v>15948</v>
      </c>
      <c r="D1316" s="1">
        <v>45810</v>
      </c>
      <c r="E1316" s="3">
        <v>472.05</v>
      </c>
      <c r="F1316" s="5" t="s">
        <v>15526</v>
      </c>
    </row>
    <row r="1317" spans="1:6" x14ac:dyDescent="0.3">
      <c r="A1317" t="s">
        <v>17505</v>
      </c>
      <c r="B1317" t="s">
        <v>15532</v>
      </c>
      <c r="C1317" t="s">
        <v>16983</v>
      </c>
      <c r="D1317" s="1">
        <v>45633</v>
      </c>
      <c r="E1317" s="3">
        <v>3200.96</v>
      </c>
      <c r="F1317" s="5" t="s">
        <v>15530</v>
      </c>
    </row>
    <row r="1318" spans="1:6" x14ac:dyDescent="0.3">
      <c r="A1318" t="s">
        <v>17506</v>
      </c>
      <c r="B1318" t="s">
        <v>15538</v>
      </c>
      <c r="C1318" t="s">
        <v>17507</v>
      </c>
      <c r="D1318" s="1">
        <v>45588</v>
      </c>
      <c r="E1318" s="3">
        <v>1134.26</v>
      </c>
      <c r="F1318" s="5" t="s">
        <v>15536</v>
      </c>
    </row>
    <row r="1319" spans="1:6" x14ac:dyDescent="0.3">
      <c r="A1319" t="s">
        <v>17508</v>
      </c>
      <c r="B1319" t="s">
        <v>15528</v>
      </c>
      <c r="C1319" t="s">
        <v>17509</v>
      </c>
      <c r="D1319" s="1">
        <v>45534</v>
      </c>
      <c r="E1319" s="3">
        <v>3181.64</v>
      </c>
      <c r="F1319" s="5" t="s">
        <v>15526</v>
      </c>
    </row>
    <row r="1320" spans="1:6" x14ac:dyDescent="0.3">
      <c r="A1320" t="s">
        <v>17510</v>
      </c>
      <c r="B1320" t="s">
        <v>15524</v>
      </c>
      <c r="C1320" t="s">
        <v>16344</v>
      </c>
      <c r="D1320" s="1">
        <v>45360</v>
      </c>
      <c r="E1320" s="3">
        <v>9631.73</v>
      </c>
      <c r="F1320" s="5" t="s">
        <v>15536</v>
      </c>
    </row>
    <row r="1321" spans="1:6" x14ac:dyDescent="0.3">
      <c r="A1321" t="s">
        <v>17511</v>
      </c>
      <c r="B1321" t="s">
        <v>15528</v>
      </c>
      <c r="C1321" t="s">
        <v>17512</v>
      </c>
      <c r="D1321" s="1">
        <v>45341</v>
      </c>
      <c r="E1321" s="3">
        <v>8918.44</v>
      </c>
      <c r="F1321" s="5" t="s">
        <v>15530</v>
      </c>
    </row>
    <row r="1322" spans="1:6" x14ac:dyDescent="0.3">
      <c r="A1322" t="s">
        <v>17513</v>
      </c>
      <c r="B1322" t="s">
        <v>15528</v>
      </c>
      <c r="C1322" t="s">
        <v>17112</v>
      </c>
      <c r="D1322" s="1">
        <v>45549</v>
      </c>
      <c r="E1322" s="3">
        <v>6107.7</v>
      </c>
      <c r="F1322" s="5" t="s">
        <v>15536</v>
      </c>
    </row>
    <row r="1323" spans="1:6" x14ac:dyDescent="0.3">
      <c r="A1323" t="s">
        <v>17514</v>
      </c>
      <c r="B1323" t="s">
        <v>15532</v>
      </c>
      <c r="C1323" t="s">
        <v>17096</v>
      </c>
      <c r="D1323" s="1">
        <v>45605</v>
      </c>
      <c r="E1323" s="3">
        <v>3321.71</v>
      </c>
      <c r="F1323" s="5" t="s">
        <v>15536</v>
      </c>
    </row>
    <row r="1324" spans="1:6" x14ac:dyDescent="0.3">
      <c r="A1324" t="s">
        <v>17515</v>
      </c>
      <c r="B1324" t="s">
        <v>15528</v>
      </c>
      <c r="C1324" t="s">
        <v>16174</v>
      </c>
      <c r="D1324" s="1">
        <v>45997</v>
      </c>
      <c r="E1324" s="3">
        <v>9607.58</v>
      </c>
      <c r="F1324" s="5" t="s">
        <v>15536</v>
      </c>
    </row>
    <row r="1325" spans="1:6" x14ac:dyDescent="0.3">
      <c r="A1325" t="s">
        <v>17516</v>
      </c>
      <c r="B1325" t="s">
        <v>15524</v>
      </c>
      <c r="C1325" t="s">
        <v>16767</v>
      </c>
      <c r="D1325" s="1">
        <v>45390</v>
      </c>
      <c r="E1325" s="3">
        <v>8208.08</v>
      </c>
      <c r="F1325" s="5" t="s">
        <v>15526</v>
      </c>
    </row>
    <row r="1326" spans="1:6" x14ac:dyDescent="0.3">
      <c r="A1326" t="s">
        <v>17517</v>
      </c>
      <c r="B1326" t="s">
        <v>15524</v>
      </c>
      <c r="C1326" t="s">
        <v>17473</v>
      </c>
      <c r="D1326" s="1">
        <v>45574</v>
      </c>
      <c r="E1326" s="3">
        <v>4410.26</v>
      </c>
      <c r="F1326" s="5" t="s">
        <v>15530</v>
      </c>
    </row>
    <row r="1327" spans="1:6" x14ac:dyDescent="0.3">
      <c r="A1327" t="s">
        <v>17518</v>
      </c>
      <c r="B1327" t="s">
        <v>15524</v>
      </c>
      <c r="C1327" t="s">
        <v>17519</v>
      </c>
      <c r="D1327" s="1">
        <v>45680</v>
      </c>
      <c r="E1327" s="3">
        <v>6880.33</v>
      </c>
      <c r="F1327" s="5" t="s">
        <v>15526</v>
      </c>
    </row>
    <row r="1328" spans="1:6" x14ac:dyDescent="0.3">
      <c r="A1328" t="s">
        <v>17520</v>
      </c>
      <c r="B1328" t="s">
        <v>15524</v>
      </c>
      <c r="C1328" t="s">
        <v>16804</v>
      </c>
      <c r="D1328" s="1">
        <v>45651</v>
      </c>
      <c r="E1328" s="3">
        <v>8822.7999999999993</v>
      </c>
      <c r="F1328" s="5" t="s">
        <v>15536</v>
      </c>
    </row>
    <row r="1329" spans="1:6" x14ac:dyDescent="0.3">
      <c r="A1329" t="s">
        <v>17521</v>
      </c>
      <c r="B1329" t="s">
        <v>15538</v>
      </c>
      <c r="C1329" t="s">
        <v>17159</v>
      </c>
      <c r="D1329" s="1">
        <v>45778</v>
      </c>
      <c r="E1329" s="3">
        <v>4312.05</v>
      </c>
      <c r="F1329" s="5" t="s">
        <v>15530</v>
      </c>
    </row>
    <row r="1330" spans="1:6" x14ac:dyDescent="0.3">
      <c r="A1330" t="s">
        <v>17522</v>
      </c>
      <c r="B1330" t="s">
        <v>15532</v>
      </c>
      <c r="C1330" t="s">
        <v>16486</v>
      </c>
      <c r="D1330" s="1">
        <v>45299</v>
      </c>
      <c r="E1330" s="3">
        <v>7265.95</v>
      </c>
      <c r="F1330" s="5" t="s">
        <v>15536</v>
      </c>
    </row>
    <row r="1331" spans="1:6" x14ac:dyDescent="0.3">
      <c r="A1331" t="s">
        <v>17523</v>
      </c>
      <c r="B1331" t="s">
        <v>15538</v>
      </c>
      <c r="C1331" t="s">
        <v>17343</v>
      </c>
      <c r="D1331" s="1">
        <v>45565</v>
      </c>
      <c r="E1331" s="3">
        <v>809.85</v>
      </c>
      <c r="F1331" s="5" t="s">
        <v>15526</v>
      </c>
    </row>
    <row r="1332" spans="1:6" x14ac:dyDescent="0.3">
      <c r="A1332" t="s">
        <v>17524</v>
      </c>
      <c r="B1332" t="s">
        <v>15524</v>
      </c>
      <c r="C1332" t="s">
        <v>16581</v>
      </c>
      <c r="D1332" s="1">
        <v>45307</v>
      </c>
      <c r="E1332" s="3">
        <v>6224.61</v>
      </c>
      <c r="F1332" s="5" t="s">
        <v>15526</v>
      </c>
    </row>
    <row r="1333" spans="1:6" x14ac:dyDescent="0.3">
      <c r="A1333" t="s">
        <v>17525</v>
      </c>
      <c r="B1333" t="s">
        <v>15524</v>
      </c>
      <c r="C1333" t="s">
        <v>15906</v>
      </c>
      <c r="D1333" s="1">
        <v>45879</v>
      </c>
      <c r="E1333" s="3">
        <v>3805.95</v>
      </c>
      <c r="F1333" s="5" t="s">
        <v>15530</v>
      </c>
    </row>
    <row r="1334" spans="1:6" x14ac:dyDescent="0.3">
      <c r="A1334" t="s">
        <v>17526</v>
      </c>
      <c r="B1334" t="s">
        <v>15524</v>
      </c>
      <c r="C1334" t="s">
        <v>16978</v>
      </c>
      <c r="D1334" s="1">
        <v>45964</v>
      </c>
      <c r="E1334" s="3">
        <v>9574.85</v>
      </c>
      <c r="F1334" s="5" t="s">
        <v>15526</v>
      </c>
    </row>
    <row r="1335" spans="1:6" x14ac:dyDescent="0.3">
      <c r="A1335" t="s">
        <v>17527</v>
      </c>
      <c r="B1335" t="s">
        <v>15524</v>
      </c>
      <c r="C1335" t="s">
        <v>15982</v>
      </c>
      <c r="D1335" s="1">
        <v>45611</v>
      </c>
      <c r="E1335" s="3">
        <v>5870.46</v>
      </c>
      <c r="F1335" s="5" t="s">
        <v>15536</v>
      </c>
    </row>
    <row r="1336" spans="1:6" x14ac:dyDescent="0.3">
      <c r="A1336" t="s">
        <v>17528</v>
      </c>
      <c r="B1336" t="s">
        <v>15532</v>
      </c>
      <c r="C1336" t="s">
        <v>17529</v>
      </c>
      <c r="D1336" s="1">
        <v>45888</v>
      </c>
      <c r="E1336" s="3">
        <v>8585.7999999999993</v>
      </c>
      <c r="F1336" s="5" t="s">
        <v>15530</v>
      </c>
    </row>
    <row r="1337" spans="1:6" x14ac:dyDescent="0.3">
      <c r="A1337" t="s">
        <v>17530</v>
      </c>
      <c r="B1337" t="s">
        <v>15532</v>
      </c>
      <c r="C1337" t="s">
        <v>15634</v>
      </c>
      <c r="D1337" s="1">
        <v>45626</v>
      </c>
      <c r="E1337" s="3">
        <v>5368.94</v>
      </c>
      <c r="F1337" s="5" t="s">
        <v>15536</v>
      </c>
    </row>
    <row r="1338" spans="1:6" x14ac:dyDescent="0.3">
      <c r="A1338" t="s">
        <v>17531</v>
      </c>
      <c r="B1338" t="s">
        <v>15528</v>
      </c>
      <c r="C1338" t="s">
        <v>17532</v>
      </c>
      <c r="D1338" s="1">
        <v>45509</v>
      </c>
      <c r="E1338" s="3">
        <v>3898.24</v>
      </c>
      <c r="F1338" s="5" t="s">
        <v>15536</v>
      </c>
    </row>
    <row r="1339" spans="1:6" x14ac:dyDescent="0.3">
      <c r="A1339" t="s">
        <v>17533</v>
      </c>
      <c r="B1339" t="s">
        <v>15528</v>
      </c>
      <c r="C1339" t="s">
        <v>15705</v>
      </c>
      <c r="D1339" s="1">
        <v>45471</v>
      </c>
      <c r="E1339" s="3">
        <v>5988.19</v>
      </c>
      <c r="F1339" s="5" t="s">
        <v>15526</v>
      </c>
    </row>
    <row r="1340" spans="1:6" x14ac:dyDescent="0.3">
      <c r="A1340" t="s">
        <v>17534</v>
      </c>
      <c r="B1340" t="s">
        <v>15524</v>
      </c>
      <c r="C1340" t="s">
        <v>16630</v>
      </c>
      <c r="D1340" s="1">
        <v>45821</v>
      </c>
      <c r="E1340" s="3">
        <v>591.17999999999995</v>
      </c>
      <c r="F1340" s="5" t="s">
        <v>15526</v>
      </c>
    </row>
    <row r="1341" spans="1:6" x14ac:dyDescent="0.3">
      <c r="A1341" t="s">
        <v>17535</v>
      </c>
      <c r="B1341" t="s">
        <v>15538</v>
      </c>
      <c r="C1341" t="s">
        <v>15648</v>
      </c>
      <c r="D1341" s="1">
        <v>45824</v>
      </c>
      <c r="E1341" s="3">
        <v>5233.9399999999996</v>
      </c>
      <c r="F1341" s="5" t="s">
        <v>15536</v>
      </c>
    </row>
    <row r="1342" spans="1:6" x14ac:dyDescent="0.3">
      <c r="A1342" t="s">
        <v>17536</v>
      </c>
      <c r="B1342" t="s">
        <v>15528</v>
      </c>
      <c r="C1342" t="s">
        <v>16687</v>
      </c>
      <c r="D1342" s="1">
        <v>46139</v>
      </c>
      <c r="E1342" s="3">
        <v>5454.7</v>
      </c>
      <c r="F1342" s="5" t="s">
        <v>15530</v>
      </c>
    </row>
    <row r="1343" spans="1:6" x14ac:dyDescent="0.3">
      <c r="A1343" t="s">
        <v>17537</v>
      </c>
      <c r="B1343" t="s">
        <v>15538</v>
      </c>
      <c r="C1343" t="s">
        <v>16905</v>
      </c>
      <c r="D1343" s="1">
        <v>45771</v>
      </c>
      <c r="E1343" s="3">
        <v>7163.83</v>
      </c>
      <c r="F1343" s="5" t="s">
        <v>15536</v>
      </c>
    </row>
    <row r="1344" spans="1:6" x14ac:dyDescent="0.3">
      <c r="A1344" t="s">
        <v>17538</v>
      </c>
      <c r="B1344" t="s">
        <v>15524</v>
      </c>
      <c r="C1344" t="s">
        <v>16059</v>
      </c>
      <c r="D1344" s="1">
        <v>46134</v>
      </c>
      <c r="E1344" s="3">
        <v>5985.69</v>
      </c>
      <c r="F1344" s="5" t="s">
        <v>15536</v>
      </c>
    </row>
    <row r="1345" spans="1:6" x14ac:dyDescent="0.3">
      <c r="A1345" t="s">
        <v>17539</v>
      </c>
      <c r="B1345" t="s">
        <v>15528</v>
      </c>
      <c r="C1345" t="s">
        <v>16509</v>
      </c>
      <c r="D1345" s="1">
        <v>45309</v>
      </c>
      <c r="E1345" s="3">
        <v>7897.66</v>
      </c>
      <c r="F1345" s="5" t="s">
        <v>15530</v>
      </c>
    </row>
    <row r="1346" spans="1:6" x14ac:dyDescent="0.3">
      <c r="A1346" t="s">
        <v>17540</v>
      </c>
      <c r="B1346" t="s">
        <v>15528</v>
      </c>
      <c r="C1346" t="s">
        <v>17473</v>
      </c>
      <c r="D1346" s="1">
        <v>45574</v>
      </c>
      <c r="E1346" s="3">
        <v>2582.34</v>
      </c>
      <c r="F1346" s="5" t="s">
        <v>15536</v>
      </c>
    </row>
    <row r="1347" spans="1:6" x14ac:dyDescent="0.3">
      <c r="A1347" t="s">
        <v>17541</v>
      </c>
      <c r="B1347" t="s">
        <v>15538</v>
      </c>
      <c r="C1347" t="s">
        <v>17542</v>
      </c>
      <c r="D1347" s="1">
        <v>45314</v>
      </c>
      <c r="E1347" s="3">
        <v>6663.67</v>
      </c>
      <c r="F1347" s="5" t="s">
        <v>15526</v>
      </c>
    </row>
    <row r="1348" spans="1:6" x14ac:dyDescent="0.3">
      <c r="A1348" t="s">
        <v>17543</v>
      </c>
      <c r="B1348" t="s">
        <v>15524</v>
      </c>
      <c r="C1348" t="s">
        <v>15630</v>
      </c>
      <c r="D1348" s="1">
        <v>45559</v>
      </c>
      <c r="E1348" s="3">
        <v>3640.41</v>
      </c>
      <c r="F1348" s="5" t="s">
        <v>15530</v>
      </c>
    </row>
    <row r="1349" spans="1:6" x14ac:dyDescent="0.3">
      <c r="A1349" t="s">
        <v>17544</v>
      </c>
      <c r="B1349" t="s">
        <v>15524</v>
      </c>
      <c r="C1349" t="s">
        <v>16656</v>
      </c>
      <c r="D1349" s="1">
        <v>45982</v>
      </c>
      <c r="E1349" s="3">
        <v>6141.05</v>
      </c>
      <c r="F1349" s="5" t="s">
        <v>15536</v>
      </c>
    </row>
    <row r="1350" spans="1:6" x14ac:dyDescent="0.3">
      <c r="A1350" t="s">
        <v>17545</v>
      </c>
      <c r="B1350" t="s">
        <v>15524</v>
      </c>
      <c r="C1350" t="s">
        <v>17069</v>
      </c>
      <c r="D1350" s="1">
        <v>45817</v>
      </c>
      <c r="E1350" s="3">
        <v>4846.1400000000003</v>
      </c>
      <c r="F1350" s="5" t="s">
        <v>15536</v>
      </c>
    </row>
    <row r="1351" spans="1:6" x14ac:dyDescent="0.3">
      <c r="A1351" t="s">
        <v>17546</v>
      </c>
      <c r="B1351" t="s">
        <v>15524</v>
      </c>
      <c r="C1351" t="s">
        <v>17417</v>
      </c>
      <c r="D1351" s="1">
        <v>45321</v>
      </c>
      <c r="E1351" s="3">
        <v>1855.77</v>
      </c>
      <c r="F1351" s="5" t="s">
        <v>15530</v>
      </c>
    </row>
    <row r="1352" spans="1:6" x14ac:dyDescent="0.3">
      <c r="A1352" t="s">
        <v>17547</v>
      </c>
      <c r="B1352" t="s">
        <v>15528</v>
      </c>
      <c r="C1352" t="s">
        <v>16040</v>
      </c>
      <c r="D1352" s="1">
        <v>45536</v>
      </c>
      <c r="E1352" s="3">
        <v>7173.52</v>
      </c>
      <c r="F1352" s="5" t="s">
        <v>15536</v>
      </c>
    </row>
    <row r="1353" spans="1:6" x14ac:dyDescent="0.3">
      <c r="A1353" t="s">
        <v>17548</v>
      </c>
      <c r="B1353" t="s">
        <v>15528</v>
      </c>
      <c r="C1353" t="s">
        <v>17209</v>
      </c>
      <c r="D1353" s="1">
        <v>45479</v>
      </c>
      <c r="E1353" s="3">
        <v>1746.64</v>
      </c>
      <c r="F1353" s="5" t="s">
        <v>15526</v>
      </c>
    </row>
    <row r="1354" spans="1:6" x14ac:dyDescent="0.3">
      <c r="A1354" t="s">
        <v>17549</v>
      </c>
      <c r="B1354" t="s">
        <v>15538</v>
      </c>
      <c r="C1354" t="s">
        <v>15551</v>
      </c>
      <c r="D1354" s="1">
        <v>45728</v>
      </c>
      <c r="E1354" s="3">
        <v>6169.77</v>
      </c>
      <c r="F1354" s="5" t="s">
        <v>15526</v>
      </c>
    </row>
    <row r="1355" spans="1:6" x14ac:dyDescent="0.3">
      <c r="A1355" t="s">
        <v>17550</v>
      </c>
      <c r="B1355" t="s">
        <v>15524</v>
      </c>
      <c r="C1355" t="s">
        <v>15529</v>
      </c>
      <c r="D1355" s="1">
        <v>45560</v>
      </c>
      <c r="E1355" s="3">
        <v>8328.3700000000008</v>
      </c>
      <c r="F1355" s="5" t="s">
        <v>15536</v>
      </c>
    </row>
    <row r="1356" spans="1:6" x14ac:dyDescent="0.3">
      <c r="A1356" t="s">
        <v>17551</v>
      </c>
      <c r="B1356" t="s">
        <v>15528</v>
      </c>
      <c r="C1356" t="s">
        <v>15964</v>
      </c>
      <c r="D1356" s="1">
        <v>45337</v>
      </c>
      <c r="E1356" s="3">
        <v>3386.31</v>
      </c>
      <c r="F1356" s="5" t="s">
        <v>15536</v>
      </c>
    </row>
    <row r="1357" spans="1:6" x14ac:dyDescent="0.3">
      <c r="A1357" t="s">
        <v>17552</v>
      </c>
      <c r="B1357" t="s">
        <v>15532</v>
      </c>
      <c r="C1357" t="s">
        <v>16796</v>
      </c>
      <c r="D1357" s="1">
        <v>45767</v>
      </c>
      <c r="E1357" s="3">
        <v>2414.86</v>
      </c>
      <c r="F1357" s="5" t="s">
        <v>15536</v>
      </c>
    </row>
    <row r="1358" spans="1:6" x14ac:dyDescent="0.3">
      <c r="A1358" t="s">
        <v>17553</v>
      </c>
      <c r="B1358" t="s">
        <v>15532</v>
      </c>
      <c r="C1358" t="s">
        <v>16065</v>
      </c>
      <c r="D1358" s="1">
        <v>45436</v>
      </c>
      <c r="E1358" s="3">
        <v>1726.62</v>
      </c>
      <c r="F1358" s="5" t="s">
        <v>15530</v>
      </c>
    </row>
    <row r="1359" spans="1:6" x14ac:dyDescent="0.3">
      <c r="A1359" t="s">
        <v>17554</v>
      </c>
      <c r="B1359" t="s">
        <v>15532</v>
      </c>
      <c r="C1359" t="s">
        <v>16169</v>
      </c>
      <c r="D1359" s="1">
        <v>45558</v>
      </c>
      <c r="E1359" s="3">
        <v>5938.08</v>
      </c>
      <c r="F1359" s="5" t="s">
        <v>15536</v>
      </c>
    </row>
    <row r="1360" spans="1:6" x14ac:dyDescent="0.3">
      <c r="A1360" t="s">
        <v>17555</v>
      </c>
      <c r="B1360" t="s">
        <v>15532</v>
      </c>
      <c r="C1360" t="s">
        <v>17556</v>
      </c>
      <c r="D1360" s="1">
        <v>45506</v>
      </c>
      <c r="E1360" s="3">
        <v>9617.7000000000007</v>
      </c>
      <c r="F1360" s="5" t="s">
        <v>15530</v>
      </c>
    </row>
    <row r="1361" spans="1:6" x14ac:dyDescent="0.3">
      <c r="A1361" t="s">
        <v>17557</v>
      </c>
      <c r="B1361" t="s">
        <v>15528</v>
      </c>
      <c r="C1361" t="s">
        <v>15787</v>
      </c>
      <c r="D1361" s="1">
        <v>45486</v>
      </c>
      <c r="E1361" s="3">
        <v>7711.79</v>
      </c>
      <c r="F1361" s="5" t="s">
        <v>15526</v>
      </c>
    </row>
    <row r="1362" spans="1:6" x14ac:dyDescent="0.3">
      <c r="A1362" t="s">
        <v>17558</v>
      </c>
      <c r="B1362" t="s">
        <v>15524</v>
      </c>
      <c r="C1362" t="s">
        <v>17559</v>
      </c>
      <c r="D1362" s="1">
        <v>45491</v>
      </c>
      <c r="E1362" s="3">
        <v>6802.76</v>
      </c>
      <c r="F1362" s="5" t="s">
        <v>15526</v>
      </c>
    </row>
    <row r="1363" spans="1:6" x14ac:dyDescent="0.3">
      <c r="A1363" t="s">
        <v>17560</v>
      </c>
      <c r="B1363" t="s">
        <v>15528</v>
      </c>
      <c r="C1363" t="s">
        <v>16139</v>
      </c>
      <c r="D1363" s="1">
        <v>45595</v>
      </c>
      <c r="E1363" s="3">
        <v>1536.16</v>
      </c>
      <c r="F1363" s="5" t="s">
        <v>15536</v>
      </c>
    </row>
    <row r="1364" spans="1:6" x14ac:dyDescent="0.3">
      <c r="A1364" t="s">
        <v>17561</v>
      </c>
      <c r="B1364" t="s">
        <v>15528</v>
      </c>
      <c r="C1364" t="s">
        <v>15848</v>
      </c>
      <c r="D1364" s="1">
        <v>46135</v>
      </c>
      <c r="E1364" s="3">
        <v>713.15</v>
      </c>
      <c r="F1364" s="5" t="s">
        <v>15536</v>
      </c>
    </row>
    <row r="1365" spans="1:6" x14ac:dyDescent="0.3">
      <c r="A1365" t="s">
        <v>17562</v>
      </c>
      <c r="B1365" t="s">
        <v>15528</v>
      </c>
      <c r="C1365" t="s">
        <v>17563</v>
      </c>
      <c r="D1365" s="1">
        <v>45452</v>
      </c>
      <c r="E1365" s="3">
        <v>4723.82</v>
      </c>
      <c r="F1365" s="5" t="s">
        <v>15536</v>
      </c>
    </row>
    <row r="1366" spans="1:6" x14ac:dyDescent="0.3">
      <c r="A1366" t="s">
        <v>17564</v>
      </c>
      <c r="B1366" t="s">
        <v>15532</v>
      </c>
      <c r="C1366" t="s">
        <v>16507</v>
      </c>
      <c r="D1366" s="1">
        <v>45383</v>
      </c>
      <c r="E1366" s="3">
        <v>2657.81</v>
      </c>
      <c r="F1366" s="5" t="s">
        <v>15530</v>
      </c>
    </row>
    <row r="1367" spans="1:6" x14ac:dyDescent="0.3">
      <c r="A1367" t="s">
        <v>17565</v>
      </c>
      <c r="B1367" t="s">
        <v>15538</v>
      </c>
      <c r="C1367" t="s">
        <v>17566</v>
      </c>
      <c r="D1367" s="1">
        <v>45409</v>
      </c>
      <c r="E1367" s="3">
        <v>9176.94</v>
      </c>
      <c r="F1367" s="5" t="s">
        <v>15526</v>
      </c>
    </row>
    <row r="1368" spans="1:6" x14ac:dyDescent="0.3">
      <c r="A1368" t="s">
        <v>17567</v>
      </c>
      <c r="B1368" t="s">
        <v>15532</v>
      </c>
      <c r="C1368" t="s">
        <v>17568</v>
      </c>
      <c r="D1368" s="1">
        <v>45385</v>
      </c>
      <c r="E1368" s="3">
        <v>7932.14</v>
      </c>
      <c r="F1368" s="5" t="s">
        <v>15530</v>
      </c>
    </row>
    <row r="1369" spans="1:6" x14ac:dyDescent="0.3">
      <c r="A1369" t="s">
        <v>17569</v>
      </c>
      <c r="B1369" t="s">
        <v>15524</v>
      </c>
      <c r="C1369" t="s">
        <v>17570</v>
      </c>
      <c r="D1369" s="1">
        <v>46010</v>
      </c>
      <c r="E1369" s="3">
        <v>2081.13</v>
      </c>
      <c r="F1369" s="5" t="s">
        <v>15526</v>
      </c>
    </row>
    <row r="1370" spans="1:6" x14ac:dyDescent="0.3">
      <c r="A1370" t="s">
        <v>17571</v>
      </c>
      <c r="B1370" t="s">
        <v>15528</v>
      </c>
      <c r="C1370" t="s">
        <v>17572</v>
      </c>
      <c r="D1370" s="1">
        <v>45609</v>
      </c>
      <c r="E1370" s="3">
        <v>7200.14</v>
      </c>
      <c r="F1370" s="5" t="s">
        <v>15530</v>
      </c>
    </row>
    <row r="1371" spans="1:6" x14ac:dyDescent="0.3">
      <c r="A1371" t="s">
        <v>17573</v>
      </c>
      <c r="B1371" t="s">
        <v>15538</v>
      </c>
      <c r="C1371" t="s">
        <v>17351</v>
      </c>
      <c r="D1371" s="1">
        <v>46006</v>
      </c>
      <c r="E1371" s="3">
        <v>3670.99</v>
      </c>
      <c r="F1371" s="5" t="s">
        <v>15526</v>
      </c>
    </row>
    <row r="1372" spans="1:6" x14ac:dyDescent="0.3">
      <c r="A1372" t="s">
        <v>17574</v>
      </c>
      <c r="B1372" t="s">
        <v>15538</v>
      </c>
      <c r="C1372" t="s">
        <v>15839</v>
      </c>
      <c r="D1372" s="1">
        <v>45730</v>
      </c>
      <c r="E1372" s="3">
        <v>503.15</v>
      </c>
      <c r="F1372" s="5" t="s">
        <v>15526</v>
      </c>
    </row>
    <row r="1373" spans="1:6" x14ac:dyDescent="0.3">
      <c r="A1373" t="s">
        <v>17575</v>
      </c>
      <c r="B1373" t="s">
        <v>15538</v>
      </c>
      <c r="C1373" t="s">
        <v>16176</v>
      </c>
      <c r="D1373" s="1">
        <v>45844</v>
      </c>
      <c r="E1373" s="3">
        <v>7549.5</v>
      </c>
      <c r="F1373" s="5" t="s">
        <v>15530</v>
      </c>
    </row>
    <row r="1374" spans="1:6" x14ac:dyDescent="0.3">
      <c r="A1374" t="s">
        <v>17576</v>
      </c>
      <c r="B1374" t="s">
        <v>15538</v>
      </c>
      <c r="C1374" t="s">
        <v>16698</v>
      </c>
      <c r="D1374" s="1">
        <v>45463</v>
      </c>
      <c r="E1374" s="3">
        <v>1974.46</v>
      </c>
      <c r="F1374" s="5" t="s">
        <v>15526</v>
      </c>
    </row>
    <row r="1375" spans="1:6" x14ac:dyDescent="0.3">
      <c r="A1375" t="s">
        <v>17577</v>
      </c>
      <c r="B1375" t="s">
        <v>15538</v>
      </c>
      <c r="C1375" t="s">
        <v>17578</v>
      </c>
      <c r="D1375" s="1">
        <v>45660</v>
      </c>
      <c r="E1375" s="3">
        <v>8524.27</v>
      </c>
      <c r="F1375" s="5" t="s">
        <v>15530</v>
      </c>
    </row>
    <row r="1376" spans="1:6" x14ac:dyDescent="0.3">
      <c r="A1376" t="s">
        <v>17579</v>
      </c>
      <c r="B1376" t="s">
        <v>15538</v>
      </c>
      <c r="C1376" t="s">
        <v>15926</v>
      </c>
      <c r="D1376" s="1">
        <v>45842</v>
      </c>
      <c r="E1376" s="3">
        <v>6498.14</v>
      </c>
      <c r="F1376" s="5" t="s">
        <v>15526</v>
      </c>
    </row>
    <row r="1377" spans="1:6" x14ac:dyDescent="0.3">
      <c r="A1377" t="s">
        <v>17580</v>
      </c>
      <c r="B1377" t="s">
        <v>15532</v>
      </c>
      <c r="C1377" t="s">
        <v>17581</v>
      </c>
      <c r="D1377" s="1">
        <v>45668</v>
      </c>
      <c r="E1377" s="3">
        <v>8772.4699999999993</v>
      </c>
      <c r="F1377" s="5" t="s">
        <v>15530</v>
      </c>
    </row>
    <row r="1378" spans="1:6" x14ac:dyDescent="0.3">
      <c r="A1378" t="s">
        <v>17582</v>
      </c>
      <c r="B1378" t="s">
        <v>15538</v>
      </c>
      <c r="C1378" t="s">
        <v>15834</v>
      </c>
      <c r="D1378" s="1">
        <v>45451</v>
      </c>
      <c r="E1378" s="3">
        <v>3327.78</v>
      </c>
      <c r="F1378" s="5" t="s">
        <v>15530</v>
      </c>
    </row>
    <row r="1379" spans="1:6" x14ac:dyDescent="0.3">
      <c r="A1379" t="s">
        <v>17583</v>
      </c>
      <c r="B1379" t="s">
        <v>15528</v>
      </c>
      <c r="C1379" t="s">
        <v>17584</v>
      </c>
      <c r="D1379" s="1">
        <v>45577</v>
      </c>
      <c r="E1379" s="3">
        <v>8685.2199999999993</v>
      </c>
      <c r="F1379" s="5" t="s">
        <v>15526</v>
      </c>
    </row>
    <row r="1380" spans="1:6" x14ac:dyDescent="0.3">
      <c r="A1380" t="s">
        <v>17585</v>
      </c>
      <c r="B1380" t="s">
        <v>15538</v>
      </c>
      <c r="C1380" t="s">
        <v>16639</v>
      </c>
      <c r="D1380" s="1">
        <v>45902</v>
      </c>
      <c r="E1380" s="3">
        <v>2780.75</v>
      </c>
      <c r="F1380" s="5" t="s">
        <v>15526</v>
      </c>
    </row>
    <row r="1381" spans="1:6" x14ac:dyDescent="0.3">
      <c r="A1381" t="s">
        <v>17586</v>
      </c>
      <c r="B1381" t="s">
        <v>15528</v>
      </c>
      <c r="C1381" t="s">
        <v>16126</v>
      </c>
      <c r="D1381" s="1">
        <v>45655</v>
      </c>
      <c r="E1381" s="3">
        <v>4041.68</v>
      </c>
      <c r="F1381" s="5" t="s">
        <v>15526</v>
      </c>
    </row>
    <row r="1382" spans="1:6" x14ac:dyDescent="0.3">
      <c r="A1382" t="s">
        <v>17587</v>
      </c>
      <c r="B1382" t="s">
        <v>15524</v>
      </c>
      <c r="C1382" t="s">
        <v>16363</v>
      </c>
      <c r="D1382" s="1">
        <v>45458</v>
      </c>
      <c r="E1382" s="3">
        <v>5197.6400000000003</v>
      </c>
      <c r="F1382" s="5" t="s">
        <v>15530</v>
      </c>
    </row>
    <row r="1383" spans="1:6" x14ac:dyDescent="0.3">
      <c r="A1383" t="s">
        <v>17588</v>
      </c>
      <c r="B1383" t="s">
        <v>15532</v>
      </c>
      <c r="C1383" t="s">
        <v>16025</v>
      </c>
      <c r="D1383" s="1">
        <v>45738</v>
      </c>
      <c r="E1383" s="3">
        <v>2098.29</v>
      </c>
      <c r="F1383" s="5" t="s">
        <v>15536</v>
      </c>
    </row>
    <row r="1384" spans="1:6" x14ac:dyDescent="0.3">
      <c r="A1384" t="s">
        <v>17589</v>
      </c>
      <c r="B1384" t="s">
        <v>15528</v>
      </c>
      <c r="C1384" t="s">
        <v>17197</v>
      </c>
      <c r="D1384" s="1">
        <v>45794</v>
      </c>
      <c r="E1384" s="3">
        <v>4137.63</v>
      </c>
      <c r="F1384" s="5" t="s">
        <v>15526</v>
      </c>
    </row>
    <row r="1385" spans="1:6" x14ac:dyDescent="0.3">
      <c r="A1385" t="s">
        <v>17590</v>
      </c>
      <c r="B1385" t="s">
        <v>15528</v>
      </c>
      <c r="C1385" t="s">
        <v>17591</v>
      </c>
      <c r="D1385" s="1">
        <v>45351</v>
      </c>
      <c r="E1385" s="3">
        <v>2180.7399999999998</v>
      </c>
      <c r="F1385" s="5" t="s">
        <v>15530</v>
      </c>
    </row>
    <row r="1386" spans="1:6" x14ac:dyDescent="0.3">
      <c r="A1386" t="s">
        <v>17592</v>
      </c>
      <c r="B1386" t="s">
        <v>15524</v>
      </c>
      <c r="C1386" t="s">
        <v>15943</v>
      </c>
      <c r="D1386" s="1">
        <v>45372</v>
      </c>
      <c r="E1386" s="3">
        <v>1759.75</v>
      </c>
      <c r="F1386" s="5" t="s">
        <v>15530</v>
      </c>
    </row>
    <row r="1387" spans="1:6" x14ac:dyDescent="0.3">
      <c r="A1387" t="s">
        <v>17593</v>
      </c>
      <c r="B1387" t="s">
        <v>15524</v>
      </c>
      <c r="C1387" t="s">
        <v>15700</v>
      </c>
      <c r="D1387" s="1">
        <v>45543</v>
      </c>
      <c r="E1387" s="3">
        <v>2322.5500000000002</v>
      </c>
      <c r="F1387" s="5" t="s">
        <v>15530</v>
      </c>
    </row>
    <row r="1388" spans="1:6" x14ac:dyDescent="0.3">
      <c r="A1388" t="s">
        <v>17594</v>
      </c>
      <c r="B1388" t="s">
        <v>15528</v>
      </c>
      <c r="C1388" t="s">
        <v>16234</v>
      </c>
      <c r="D1388" s="1">
        <v>45656</v>
      </c>
      <c r="E1388" s="3">
        <v>7881.66</v>
      </c>
      <c r="F1388" s="5" t="s">
        <v>15530</v>
      </c>
    </row>
    <row r="1389" spans="1:6" x14ac:dyDescent="0.3">
      <c r="A1389" t="s">
        <v>17595</v>
      </c>
      <c r="B1389" t="s">
        <v>15532</v>
      </c>
      <c r="C1389" t="s">
        <v>16384</v>
      </c>
      <c r="D1389" s="1">
        <v>45474</v>
      </c>
      <c r="E1389" s="3">
        <v>829.6</v>
      </c>
      <c r="F1389" s="5" t="s">
        <v>15526</v>
      </c>
    </row>
    <row r="1390" spans="1:6" x14ac:dyDescent="0.3">
      <c r="A1390" t="s">
        <v>17596</v>
      </c>
      <c r="B1390" t="s">
        <v>15538</v>
      </c>
      <c r="C1390" t="s">
        <v>15584</v>
      </c>
      <c r="D1390" s="1">
        <v>46136</v>
      </c>
      <c r="E1390" s="3">
        <v>7948.31</v>
      </c>
      <c r="F1390" s="5" t="s">
        <v>15526</v>
      </c>
    </row>
    <row r="1391" spans="1:6" x14ac:dyDescent="0.3">
      <c r="A1391" t="s">
        <v>17597</v>
      </c>
      <c r="B1391" t="s">
        <v>15532</v>
      </c>
      <c r="C1391" t="s">
        <v>16490</v>
      </c>
      <c r="D1391" s="1">
        <v>46064</v>
      </c>
      <c r="E1391" s="3">
        <v>7863.19</v>
      </c>
      <c r="F1391" s="5" t="s">
        <v>15526</v>
      </c>
    </row>
    <row r="1392" spans="1:6" x14ac:dyDescent="0.3">
      <c r="A1392" t="s">
        <v>17598</v>
      </c>
      <c r="B1392" t="s">
        <v>15538</v>
      </c>
      <c r="C1392" t="s">
        <v>16093</v>
      </c>
      <c r="D1392" s="1">
        <v>45925</v>
      </c>
      <c r="E1392" s="3">
        <v>4307</v>
      </c>
      <c r="F1392" s="5" t="s">
        <v>15530</v>
      </c>
    </row>
    <row r="1393" spans="1:6" x14ac:dyDescent="0.3">
      <c r="A1393" t="s">
        <v>17599</v>
      </c>
      <c r="B1393" t="s">
        <v>15538</v>
      </c>
      <c r="C1393" t="s">
        <v>16425</v>
      </c>
      <c r="D1393" s="1">
        <v>45867</v>
      </c>
      <c r="E1393" s="3">
        <v>6962.03</v>
      </c>
      <c r="F1393" s="5" t="s">
        <v>15526</v>
      </c>
    </row>
    <row r="1394" spans="1:6" x14ac:dyDescent="0.3">
      <c r="A1394" t="s">
        <v>17600</v>
      </c>
      <c r="B1394" t="s">
        <v>15538</v>
      </c>
      <c r="C1394" t="s">
        <v>15765</v>
      </c>
      <c r="D1394" s="1">
        <v>45672</v>
      </c>
      <c r="E1394" s="3">
        <v>8689.18</v>
      </c>
      <c r="F1394" s="5" t="s">
        <v>15536</v>
      </c>
    </row>
    <row r="1395" spans="1:6" x14ac:dyDescent="0.3">
      <c r="A1395" t="s">
        <v>17601</v>
      </c>
      <c r="B1395" t="s">
        <v>15524</v>
      </c>
      <c r="C1395" t="s">
        <v>17602</v>
      </c>
      <c r="D1395" s="1">
        <v>45930</v>
      </c>
      <c r="E1395" s="3">
        <v>8585.4699999999993</v>
      </c>
      <c r="F1395" s="5" t="s">
        <v>15526</v>
      </c>
    </row>
    <row r="1396" spans="1:6" x14ac:dyDescent="0.3">
      <c r="A1396" t="s">
        <v>17603</v>
      </c>
      <c r="B1396" t="s">
        <v>15538</v>
      </c>
      <c r="C1396" t="s">
        <v>17184</v>
      </c>
      <c r="D1396" s="1">
        <v>46065</v>
      </c>
      <c r="E1396" s="3">
        <v>3462.27</v>
      </c>
      <c r="F1396" s="5" t="s">
        <v>15536</v>
      </c>
    </row>
    <row r="1397" spans="1:6" x14ac:dyDescent="0.3">
      <c r="A1397" t="s">
        <v>17604</v>
      </c>
      <c r="B1397" t="s">
        <v>15532</v>
      </c>
      <c r="C1397" t="s">
        <v>17605</v>
      </c>
      <c r="D1397" s="1">
        <v>45356</v>
      </c>
      <c r="E1397" s="3">
        <v>4952.8500000000004</v>
      </c>
      <c r="F1397" s="5" t="s">
        <v>15530</v>
      </c>
    </row>
    <row r="1398" spans="1:6" x14ac:dyDescent="0.3">
      <c r="A1398" t="s">
        <v>17606</v>
      </c>
      <c r="B1398" t="s">
        <v>15532</v>
      </c>
      <c r="C1398" t="s">
        <v>15910</v>
      </c>
      <c r="D1398" s="1">
        <v>46100</v>
      </c>
      <c r="E1398" s="3">
        <v>3859.78</v>
      </c>
      <c r="F1398" s="5" t="s">
        <v>15536</v>
      </c>
    </row>
    <row r="1399" spans="1:6" x14ac:dyDescent="0.3">
      <c r="A1399" t="s">
        <v>17607</v>
      </c>
      <c r="B1399" t="s">
        <v>15528</v>
      </c>
      <c r="C1399" t="s">
        <v>17608</v>
      </c>
      <c r="D1399" s="1">
        <v>45837</v>
      </c>
      <c r="E1399" s="3">
        <v>7265.2</v>
      </c>
      <c r="F1399" s="5" t="s">
        <v>15530</v>
      </c>
    </row>
    <row r="1400" spans="1:6" x14ac:dyDescent="0.3">
      <c r="A1400" t="s">
        <v>17609</v>
      </c>
      <c r="B1400" t="s">
        <v>15538</v>
      </c>
      <c r="C1400" t="s">
        <v>17040</v>
      </c>
      <c r="D1400" s="1">
        <v>46058</v>
      </c>
      <c r="E1400" s="3">
        <v>2631.98</v>
      </c>
      <c r="F1400" s="5" t="s">
        <v>15536</v>
      </c>
    </row>
    <row r="1401" spans="1:6" x14ac:dyDescent="0.3">
      <c r="A1401" t="s">
        <v>17610</v>
      </c>
      <c r="B1401" t="s">
        <v>15532</v>
      </c>
      <c r="C1401" t="s">
        <v>16578</v>
      </c>
      <c r="D1401" s="1">
        <v>45779</v>
      </c>
      <c r="E1401" s="3">
        <v>7817.22</v>
      </c>
      <c r="F1401" s="5" t="s">
        <v>15526</v>
      </c>
    </row>
    <row r="1402" spans="1:6" x14ac:dyDescent="0.3">
      <c r="A1402" t="s">
        <v>17611</v>
      </c>
      <c r="B1402" t="s">
        <v>15524</v>
      </c>
      <c r="C1402" t="s">
        <v>16509</v>
      </c>
      <c r="D1402" s="1">
        <v>45309</v>
      </c>
      <c r="E1402" s="3">
        <v>5500.87</v>
      </c>
      <c r="F1402" s="5" t="s">
        <v>15530</v>
      </c>
    </row>
    <row r="1403" spans="1:6" x14ac:dyDescent="0.3">
      <c r="A1403" t="s">
        <v>17612</v>
      </c>
      <c r="B1403" t="s">
        <v>15524</v>
      </c>
      <c r="C1403" t="s">
        <v>16950</v>
      </c>
      <c r="D1403" s="1">
        <v>45331</v>
      </c>
      <c r="E1403" s="3">
        <v>8028.13</v>
      </c>
      <c r="F1403" s="5" t="s">
        <v>15536</v>
      </c>
    </row>
    <row r="1404" spans="1:6" x14ac:dyDescent="0.3">
      <c r="A1404" t="s">
        <v>17613</v>
      </c>
      <c r="B1404" t="s">
        <v>15538</v>
      </c>
      <c r="C1404" t="s">
        <v>16087</v>
      </c>
      <c r="D1404" s="1">
        <v>45475</v>
      </c>
      <c r="E1404" s="3">
        <v>8912.5300000000007</v>
      </c>
      <c r="F1404" s="5" t="s">
        <v>15530</v>
      </c>
    </row>
    <row r="1405" spans="1:6" x14ac:dyDescent="0.3">
      <c r="A1405" t="s">
        <v>17614</v>
      </c>
      <c r="B1405" t="s">
        <v>15538</v>
      </c>
      <c r="C1405" t="s">
        <v>17556</v>
      </c>
      <c r="D1405" s="1">
        <v>45506</v>
      </c>
      <c r="E1405" s="3">
        <v>5863.07</v>
      </c>
      <c r="F1405" s="5" t="s">
        <v>15526</v>
      </c>
    </row>
    <row r="1406" spans="1:6" x14ac:dyDescent="0.3">
      <c r="A1406" t="s">
        <v>17615</v>
      </c>
      <c r="B1406" t="s">
        <v>15524</v>
      </c>
      <c r="C1406" t="s">
        <v>16087</v>
      </c>
      <c r="D1406" s="1">
        <v>45475</v>
      </c>
      <c r="E1406" s="3">
        <v>1055.69</v>
      </c>
      <c r="F1406" s="5" t="s">
        <v>15526</v>
      </c>
    </row>
    <row r="1407" spans="1:6" x14ac:dyDescent="0.3">
      <c r="A1407" t="s">
        <v>17616</v>
      </c>
      <c r="B1407" t="s">
        <v>15538</v>
      </c>
      <c r="C1407" t="s">
        <v>16083</v>
      </c>
      <c r="D1407" s="1">
        <v>45431</v>
      </c>
      <c r="E1407" s="3">
        <v>1991.2</v>
      </c>
      <c r="F1407" s="5" t="s">
        <v>15530</v>
      </c>
    </row>
    <row r="1408" spans="1:6" x14ac:dyDescent="0.3">
      <c r="A1408" t="s">
        <v>17617</v>
      </c>
      <c r="B1408" t="s">
        <v>15532</v>
      </c>
      <c r="C1408" t="s">
        <v>17618</v>
      </c>
      <c r="D1408" s="1">
        <v>45557</v>
      </c>
      <c r="E1408" s="3">
        <v>1077.3399999999999</v>
      </c>
      <c r="F1408" s="5" t="s">
        <v>15536</v>
      </c>
    </row>
    <row r="1409" spans="1:6" x14ac:dyDescent="0.3">
      <c r="A1409" t="s">
        <v>17619</v>
      </c>
      <c r="B1409" t="s">
        <v>15538</v>
      </c>
      <c r="C1409" t="s">
        <v>17620</v>
      </c>
      <c r="D1409" s="1">
        <v>45711</v>
      </c>
      <c r="E1409" s="3">
        <v>8206.51</v>
      </c>
      <c r="F1409" s="5" t="s">
        <v>15530</v>
      </c>
    </row>
    <row r="1410" spans="1:6" x14ac:dyDescent="0.3">
      <c r="A1410" t="s">
        <v>17621</v>
      </c>
      <c r="B1410" t="s">
        <v>15538</v>
      </c>
      <c r="C1410" t="s">
        <v>16794</v>
      </c>
      <c r="D1410" s="1">
        <v>45714</v>
      </c>
      <c r="E1410" s="3">
        <v>7463.82</v>
      </c>
      <c r="F1410" s="5" t="s">
        <v>15530</v>
      </c>
    </row>
    <row r="1411" spans="1:6" x14ac:dyDescent="0.3">
      <c r="A1411" t="s">
        <v>17622</v>
      </c>
      <c r="B1411" t="s">
        <v>15538</v>
      </c>
      <c r="C1411" t="s">
        <v>17623</v>
      </c>
      <c r="D1411" s="1">
        <v>45408</v>
      </c>
      <c r="E1411" s="3">
        <v>3020.23</v>
      </c>
      <c r="F1411" s="5" t="s">
        <v>15526</v>
      </c>
    </row>
    <row r="1412" spans="1:6" x14ac:dyDescent="0.3">
      <c r="A1412" t="s">
        <v>17624</v>
      </c>
      <c r="B1412" t="s">
        <v>15538</v>
      </c>
      <c r="C1412" t="s">
        <v>17159</v>
      </c>
      <c r="D1412" s="1">
        <v>45778</v>
      </c>
      <c r="E1412" s="3">
        <v>1153.3900000000001</v>
      </c>
      <c r="F1412" s="5" t="s">
        <v>15530</v>
      </c>
    </row>
    <row r="1413" spans="1:6" x14ac:dyDescent="0.3">
      <c r="A1413" t="s">
        <v>17625</v>
      </c>
      <c r="B1413" t="s">
        <v>15524</v>
      </c>
      <c r="C1413" t="s">
        <v>17343</v>
      </c>
      <c r="D1413" s="1">
        <v>45565</v>
      </c>
      <c r="E1413" s="3">
        <v>3286.29</v>
      </c>
      <c r="F1413" s="5" t="s">
        <v>15530</v>
      </c>
    </row>
    <row r="1414" spans="1:6" x14ac:dyDescent="0.3">
      <c r="A1414" t="s">
        <v>17626</v>
      </c>
      <c r="B1414" t="s">
        <v>15528</v>
      </c>
      <c r="C1414" t="s">
        <v>16980</v>
      </c>
      <c r="D1414" s="1">
        <v>45792</v>
      </c>
      <c r="E1414" s="3">
        <v>5481.25</v>
      </c>
      <c r="F1414" s="5" t="s">
        <v>15526</v>
      </c>
    </row>
    <row r="1415" spans="1:6" x14ac:dyDescent="0.3">
      <c r="A1415" t="s">
        <v>17627</v>
      </c>
      <c r="B1415" t="s">
        <v>15528</v>
      </c>
      <c r="C1415" t="s">
        <v>17047</v>
      </c>
      <c r="D1415" s="1">
        <v>45855</v>
      </c>
      <c r="E1415" s="3">
        <v>5050.41</v>
      </c>
      <c r="F1415" s="5" t="s">
        <v>15536</v>
      </c>
    </row>
    <row r="1416" spans="1:6" x14ac:dyDescent="0.3">
      <c r="A1416" t="s">
        <v>17628</v>
      </c>
      <c r="B1416" t="s">
        <v>15524</v>
      </c>
      <c r="C1416" t="s">
        <v>16622</v>
      </c>
      <c r="D1416" s="1">
        <v>45987</v>
      </c>
      <c r="E1416" s="3">
        <v>1334.12</v>
      </c>
      <c r="F1416" s="5" t="s">
        <v>15526</v>
      </c>
    </row>
    <row r="1417" spans="1:6" x14ac:dyDescent="0.3">
      <c r="A1417" t="s">
        <v>17629</v>
      </c>
      <c r="B1417" t="s">
        <v>15524</v>
      </c>
      <c r="C1417" t="s">
        <v>16560</v>
      </c>
      <c r="D1417" s="1">
        <v>45505</v>
      </c>
      <c r="E1417" s="3">
        <v>1868.25</v>
      </c>
      <c r="F1417" s="5" t="s">
        <v>15530</v>
      </c>
    </row>
    <row r="1418" spans="1:6" x14ac:dyDescent="0.3">
      <c r="A1418" t="s">
        <v>17630</v>
      </c>
      <c r="B1418" t="s">
        <v>15532</v>
      </c>
      <c r="C1418" t="s">
        <v>16081</v>
      </c>
      <c r="D1418" s="1">
        <v>45482</v>
      </c>
      <c r="E1418" s="3">
        <v>2037.35</v>
      </c>
      <c r="F1418" s="5" t="s">
        <v>15536</v>
      </c>
    </row>
    <row r="1419" spans="1:6" x14ac:dyDescent="0.3">
      <c r="A1419" t="s">
        <v>17631</v>
      </c>
      <c r="B1419" t="s">
        <v>15528</v>
      </c>
      <c r="C1419" t="s">
        <v>15787</v>
      </c>
      <c r="D1419" s="1">
        <v>45486</v>
      </c>
      <c r="E1419" s="3">
        <v>3443.16</v>
      </c>
      <c r="F1419" s="5" t="s">
        <v>15526</v>
      </c>
    </row>
    <row r="1420" spans="1:6" x14ac:dyDescent="0.3">
      <c r="A1420" t="s">
        <v>17632</v>
      </c>
      <c r="B1420" t="s">
        <v>15528</v>
      </c>
      <c r="C1420" t="s">
        <v>17139</v>
      </c>
      <c r="D1420" s="1">
        <v>45917</v>
      </c>
      <c r="E1420" s="3">
        <v>6836.72</v>
      </c>
      <c r="F1420" s="5" t="s">
        <v>15536</v>
      </c>
    </row>
    <row r="1421" spans="1:6" x14ac:dyDescent="0.3">
      <c r="A1421" t="s">
        <v>17633</v>
      </c>
      <c r="B1421" t="s">
        <v>15538</v>
      </c>
      <c r="C1421" t="s">
        <v>15846</v>
      </c>
      <c r="D1421" s="1">
        <v>46026</v>
      </c>
      <c r="E1421" s="3">
        <v>3930.26</v>
      </c>
      <c r="F1421" s="5" t="s">
        <v>15530</v>
      </c>
    </row>
    <row r="1422" spans="1:6" x14ac:dyDescent="0.3">
      <c r="A1422" t="s">
        <v>17634</v>
      </c>
      <c r="B1422" t="s">
        <v>15538</v>
      </c>
      <c r="C1422" t="s">
        <v>16020</v>
      </c>
      <c r="D1422" s="1">
        <v>45380</v>
      </c>
      <c r="E1422" s="3">
        <v>447.47</v>
      </c>
      <c r="F1422" s="5" t="s">
        <v>15526</v>
      </c>
    </row>
    <row r="1423" spans="1:6" x14ac:dyDescent="0.3">
      <c r="A1423" t="s">
        <v>17635</v>
      </c>
      <c r="B1423" t="s">
        <v>15528</v>
      </c>
      <c r="C1423" t="s">
        <v>17023</v>
      </c>
      <c r="D1423" s="1">
        <v>45376</v>
      </c>
      <c r="E1423" s="3">
        <v>5718.96</v>
      </c>
      <c r="F1423" s="5" t="s">
        <v>15536</v>
      </c>
    </row>
    <row r="1424" spans="1:6" x14ac:dyDescent="0.3">
      <c r="A1424" t="s">
        <v>17636</v>
      </c>
      <c r="B1424" t="s">
        <v>15538</v>
      </c>
      <c r="C1424" t="s">
        <v>16550</v>
      </c>
      <c r="D1424" s="1">
        <v>45497</v>
      </c>
      <c r="E1424" s="3">
        <v>7061.72</v>
      </c>
      <c r="F1424" s="5" t="s">
        <v>15536</v>
      </c>
    </row>
    <row r="1425" spans="1:6" x14ac:dyDescent="0.3">
      <c r="A1425" t="s">
        <v>17637</v>
      </c>
      <c r="B1425" t="s">
        <v>15532</v>
      </c>
      <c r="C1425" t="s">
        <v>16470</v>
      </c>
      <c r="D1425" s="1">
        <v>45592</v>
      </c>
      <c r="E1425" s="3">
        <v>3473.27</v>
      </c>
      <c r="F1425" s="5" t="s">
        <v>15536</v>
      </c>
    </row>
    <row r="1426" spans="1:6" x14ac:dyDescent="0.3">
      <c r="A1426" t="s">
        <v>17638</v>
      </c>
      <c r="B1426" t="s">
        <v>15528</v>
      </c>
      <c r="C1426" t="s">
        <v>17086</v>
      </c>
      <c r="D1426" s="1">
        <v>45864</v>
      </c>
      <c r="E1426" s="3">
        <v>7322.84</v>
      </c>
      <c r="F1426" s="5" t="s">
        <v>15526</v>
      </c>
    </row>
    <row r="1427" spans="1:6" x14ac:dyDescent="0.3">
      <c r="A1427" t="s">
        <v>17639</v>
      </c>
      <c r="B1427" t="s">
        <v>15538</v>
      </c>
      <c r="C1427" t="s">
        <v>16070</v>
      </c>
      <c r="D1427" s="1">
        <v>45937</v>
      </c>
      <c r="E1427" s="3">
        <v>3871.45</v>
      </c>
      <c r="F1427" s="5" t="s">
        <v>15536</v>
      </c>
    </row>
    <row r="1428" spans="1:6" x14ac:dyDescent="0.3">
      <c r="A1428" t="s">
        <v>17640</v>
      </c>
      <c r="B1428" t="s">
        <v>15538</v>
      </c>
      <c r="C1428" t="s">
        <v>17641</v>
      </c>
      <c r="D1428" s="1">
        <v>45629</v>
      </c>
      <c r="E1428" s="3">
        <v>4352.08</v>
      </c>
      <c r="F1428" s="5" t="s">
        <v>15536</v>
      </c>
    </row>
    <row r="1429" spans="1:6" x14ac:dyDescent="0.3">
      <c r="A1429" t="s">
        <v>17642</v>
      </c>
      <c r="B1429" t="s">
        <v>15538</v>
      </c>
      <c r="C1429" t="s">
        <v>16398</v>
      </c>
      <c r="D1429" s="1">
        <v>45306</v>
      </c>
      <c r="E1429" s="3">
        <v>6263.09</v>
      </c>
      <c r="F1429" s="5" t="s">
        <v>15530</v>
      </c>
    </row>
    <row r="1430" spans="1:6" x14ac:dyDescent="0.3">
      <c r="A1430" t="s">
        <v>17643</v>
      </c>
      <c r="B1430" t="s">
        <v>15528</v>
      </c>
      <c r="C1430" t="s">
        <v>17644</v>
      </c>
      <c r="D1430" s="1">
        <v>45813</v>
      </c>
      <c r="E1430" s="3">
        <v>6109.64</v>
      </c>
      <c r="F1430" s="5" t="s">
        <v>15536</v>
      </c>
    </row>
    <row r="1431" spans="1:6" x14ac:dyDescent="0.3">
      <c r="A1431" t="s">
        <v>17645</v>
      </c>
      <c r="B1431" t="s">
        <v>15532</v>
      </c>
      <c r="C1431" t="s">
        <v>16564</v>
      </c>
      <c r="D1431" s="1">
        <v>45304</v>
      </c>
      <c r="E1431" s="3">
        <v>4868.8599999999997</v>
      </c>
      <c r="F1431" s="5" t="s">
        <v>15530</v>
      </c>
    </row>
    <row r="1432" spans="1:6" x14ac:dyDescent="0.3">
      <c r="A1432" t="s">
        <v>17646</v>
      </c>
      <c r="B1432" t="s">
        <v>15528</v>
      </c>
      <c r="C1432" t="s">
        <v>15941</v>
      </c>
      <c r="D1432" s="1">
        <v>45799</v>
      </c>
      <c r="E1432" s="3">
        <v>9386.1200000000008</v>
      </c>
      <c r="F1432" s="5" t="s">
        <v>15526</v>
      </c>
    </row>
    <row r="1433" spans="1:6" x14ac:dyDescent="0.3">
      <c r="A1433" t="s">
        <v>17647</v>
      </c>
      <c r="B1433" t="s">
        <v>15538</v>
      </c>
      <c r="C1433" t="s">
        <v>15954</v>
      </c>
      <c r="D1433" s="1">
        <v>45975</v>
      </c>
      <c r="E1433" s="3">
        <v>5293.64</v>
      </c>
      <c r="F1433" s="5" t="s">
        <v>15536</v>
      </c>
    </row>
    <row r="1434" spans="1:6" x14ac:dyDescent="0.3">
      <c r="A1434" t="s">
        <v>17648</v>
      </c>
      <c r="B1434" t="s">
        <v>15524</v>
      </c>
      <c r="C1434" t="s">
        <v>15830</v>
      </c>
      <c r="D1434" s="1">
        <v>45934</v>
      </c>
      <c r="E1434" s="3">
        <v>5724.72</v>
      </c>
      <c r="F1434" s="5" t="s">
        <v>15530</v>
      </c>
    </row>
    <row r="1435" spans="1:6" x14ac:dyDescent="0.3">
      <c r="A1435" t="s">
        <v>17649</v>
      </c>
      <c r="B1435" t="s">
        <v>15528</v>
      </c>
      <c r="C1435" t="s">
        <v>15918</v>
      </c>
      <c r="D1435" s="1">
        <v>45571</v>
      </c>
      <c r="E1435" s="3">
        <v>3948.89</v>
      </c>
      <c r="F1435" s="5" t="s">
        <v>15536</v>
      </c>
    </row>
    <row r="1436" spans="1:6" x14ac:dyDescent="0.3">
      <c r="A1436" t="s">
        <v>17650</v>
      </c>
      <c r="B1436" t="s">
        <v>15538</v>
      </c>
      <c r="C1436" t="s">
        <v>16357</v>
      </c>
      <c r="D1436" s="1">
        <v>45967</v>
      </c>
      <c r="E1436" s="3">
        <v>926.37</v>
      </c>
      <c r="F1436" s="5" t="s">
        <v>15530</v>
      </c>
    </row>
    <row r="1437" spans="1:6" x14ac:dyDescent="0.3">
      <c r="A1437" t="s">
        <v>17651</v>
      </c>
      <c r="B1437" t="s">
        <v>15524</v>
      </c>
      <c r="C1437" t="s">
        <v>17031</v>
      </c>
      <c r="D1437" s="1">
        <v>45328</v>
      </c>
      <c r="E1437" s="3">
        <v>1506</v>
      </c>
      <c r="F1437" s="5" t="s">
        <v>15536</v>
      </c>
    </row>
    <row r="1438" spans="1:6" x14ac:dyDescent="0.3">
      <c r="A1438" t="s">
        <v>17652</v>
      </c>
      <c r="B1438" t="s">
        <v>15532</v>
      </c>
      <c r="C1438" t="s">
        <v>17653</v>
      </c>
      <c r="D1438" s="1">
        <v>45636</v>
      </c>
      <c r="E1438" s="3">
        <v>1219.48</v>
      </c>
      <c r="F1438" s="5" t="s">
        <v>15526</v>
      </c>
    </row>
    <row r="1439" spans="1:6" x14ac:dyDescent="0.3">
      <c r="A1439" t="s">
        <v>17654</v>
      </c>
      <c r="B1439" t="s">
        <v>15528</v>
      </c>
      <c r="C1439" t="s">
        <v>17124</v>
      </c>
      <c r="D1439" s="1">
        <v>45514</v>
      </c>
      <c r="E1439" s="3">
        <v>8996.61</v>
      </c>
      <c r="F1439" s="5" t="s">
        <v>15526</v>
      </c>
    </row>
    <row r="1440" spans="1:6" x14ac:dyDescent="0.3">
      <c r="A1440" t="s">
        <v>17655</v>
      </c>
      <c r="B1440" t="s">
        <v>15538</v>
      </c>
      <c r="C1440" t="s">
        <v>16983</v>
      </c>
      <c r="D1440" s="1">
        <v>45633</v>
      </c>
      <c r="E1440" s="3">
        <v>2123.23</v>
      </c>
      <c r="F1440" s="5" t="s">
        <v>15536</v>
      </c>
    </row>
    <row r="1441" spans="1:6" x14ac:dyDescent="0.3">
      <c r="A1441" t="s">
        <v>17656</v>
      </c>
      <c r="B1441" t="s">
        <v>15528</v>
      </c>
      <c r="C1441" t="s">
        <v>16516</v>
      </c>
      <c r="D1441" s="1">
        <v>45327</v>
      </c>
      <c r="E1441" s="3">
        <v>1392.6</v>
      </c>
      <c r="F1441" s="5" t="s">
        <v>15530</v>
      </c>
    </row>
    <row r="1442" spans="1:6" x14ac:dyDescent="0.3">
      <c r="A1442" t="s">
        <v>17657</v>
      </c>
      <c r="B1442" t="s">
        <v>15528</v>
      </c>
      <c r="C1442" t="s">
        <v>17658</v>
      </c>
      <c r="D1442" s="1">
        <v>45710</v>
      </c>
      <c r="E1442" s="3">
        <v>9631.65</v>
      </c>
      <c r="F1442" s="5" t="s">
        <v>15530</v>
      </c>
    </row>
    <row r="1443" spans="1:6" x14ac:dyDescent="0.3">
      <c r="A1443" t="s">
        <v>17659</v>
      </c>
      <c r="B1443" t="s">
        <v>15528</v>
      </c>
      <c r="C1443" t="s">
        <v>17660</v>
      </c>
      <c r="D1443" s="1">
        <v>46120</v>
      </c>
      <c r="E1443" s="3">
        <v>8886.9500000000007</v>
      </c>
      <c r="F1443" s="5" t="s">
        <v>15530</v>
      </c>
    </row>
    <row r="1444" spans="1:6" x14ac:dyDescent="0.3">
      <c r="A1444" t="s">
        <v>17661</v>
      </c>
      <c r="B1444" t="s">
        <v>15532</v>
      </c>
      <c r="C1444" t="s">
        <v>17662</v>
      </c>
      <c r="D1444" s="1">
        <v>46124</v>
      </c>
      <c r="E1444" s="3">
        <v>5439.44</v>
      </c>
      <c r="F1444" s="5" t="s">
        <v>15530</v>
      </c>
    </row>
    <row r="1445" spans="1:6" x14ac:dyDescent="0.3">
      <c r="A1445" t="s">
        <v>17663</v>
      </c>
      <c r="B1445" t="s">
        <v>15532</v>
      </c>
      <c r="C1445" t="s">
        <v>17532</v>
      </c>
      <c r="D1445" s="1">
        <v>45509</v>
      </c>
      <c r="E1445" s="3">
        <v>789.02</v>
      </c>
      <c r="F1445" s="5" t="s">
        <v>15526</v>
      </c>
    </row>
    <row r="1446" spans="1:6" x14ac:dyDescent="0.3">
      <c r="A1446" t="s">
        <v>17664</v>
      </c>
      <c r="B1446" t="s">
        <v>15538</v>
      </c>
      <c r="C1446" t="s">
        <v>16344</v>
      </c>
      <c r="D1446" s="1">
        <v>45360</v>
      </c>
      <c r="E1446" s="3">
        <v>687.79</v>
      </c>
      <c r="F1446" s="5" t="s">
        <v>15530</v>
      </c>
    </row>
    <row r="1447" spans="1:6" x14ac:dyDescent="0.3">
      <c r="A1447" t="s">
        <v>17665</v>
      </c>
      <c r="B1447" t="s">
        <v>15528</v>
      </c>
      <c r="C1447" t="s">
        <v>16126</v>
      </c>
      <c r="D1447" s="1">
        <v>45655</v>
      </c>
      <c r="E1447" s="3">
        <v>8646</v>
      </c>
      <c r="F1447" s="5" t="s">
        <v>15536</v>
      </c>
    </row>
    <row r="1448" spans="1:6" x14ac:dyDescent="0.3">
      <c r="A1448" t="s">
        <v>17666</v>
      </c>
      <c r="B1448" t="s">
        <v>15532</v>
      </c>
      <c r="C1448" t="s">
        <v>16200</v>
      </c>
      <c r="D1448" s="1">
        <v>46009</v>
      </c>
      <c r="E1448" s="3">
        <v>6195.95</v>
      </c>
      <c r="F1448" s="5" t="s">
        <v>15526</v>
      </c>
    </row>
    <row r="1449" spans="1:6" x14ac:dyDescent="0.3">
      <c r="A1449" t="s">
        <v>17667</v>
      </c>
      <c r="B1449" t="s">
        <v>15538</v>
      </c>
      <c r="C1449" t="s">
        <v>15783</v>
      </c>
      <c r="D1449" s="1">
        <v>46097</v>
      </c>
      <c r="E1449" s="3">
        <v>6175.03</v>
      </c>
      <c r="F1449" s="5" t="s">
        <v>15526</v>
      </c>
    </row>
    <row r="1450" spans="1:6" x14ac:dyDescent="0.3">
      <c r="A1450" t="s">
        <v>17668</v>
      </c>
      <c r="B1450" t="s">
        <v>15532</v>
      </c>
      <c r="C1450" t="s">
        <v>17033</v>
      </c>
      <c r="D1450" s="1">
        <v>45992</v>
      </c>
      <c r="E1450" s="3">
        <v>7925.35</v>
      </c>
      <c r="F1450" s="5" t="s">
        <v>15530</v>
      </c>
    </row>
    <row r="1451" spans="1:6" x14ac:dyDescent="0.3">
      <c r="A1451" t="s">
        <v>17669</v>
      </c>
      <c r="B1451" t="s">
        <v>15538</v>
      </c>
      <c r="C1451" t="s">
        <v>15943</v>
      </c>
      <c r="D1451" s="1">
        <v>45372</v>
      </c>
      <c r="E1451" s="3">
        <v>280.24</v>
      </c>
      <c r="F1451" s="5" t="s">
        <v>15526</v>
      </c>
    </row>
    <row r="1452" spans="1:6" x14ac:dyDescent="0.3">
      <c r="A1452" t="s">
        <v>17670</v>
      </c>
      <c r="B1452" t="s">
        <v>15528</v>
      </c>
      <c r="C1452" t="s">
        <v>15941</v>
      </c>
      <c r="D1452" s="1">
        <v>45799</v>
      </c>
      <c r="E1452" s="3">
        <v>757.31</v>
      </c>
      <c r="F1452" s="5" t="s">
        <v>15536</v>
      </c>
    </row>
    <row r="1453" spans="1:6" x14ac:dyDescent="0.3">
      <c r="A1453" t="s">
        <v>17671</v>
      </c>
      <c r="B1453" t="s">
        <v>15538</v>
      </c>
      <c r="C1453" t="s">
        <v>16111</v>
      </c>
      <c r="D1453" s="1">
        <v>45988</v>
      </c>
      <c r="E1453" s="3">
        <v>644.83000000000004</v>
      </c>
      <c r="F1453" s="5" t="s">
        <v>15530</v>
      </c>
    </row>
    <row r="1454" spans="1:6" x14ac:dyDescent="0.3">
      <c r="A1454" t="s">
        <v>17672</v>
      </c>
      <c r="B1454" t="s">
        <v>15538</v>
      </c>
      <c r="C1454" t="s">
        <v>17424</v>
      </c>
      <c r="D1454" s="1">
        <v>45764</v>
      </c>
      <c r="E1454" s="3">
        <v>3372.31</v>
      </c>
      <c r="F1454" s="5" t="s">
        <v>15526</v>
      </c>
    </row>
    <row r="1455" spans="1:6" x14ac:dyDescent="0.3">
      <c r="A1455" t="s">
        <v>17673</v>
      </c>
      <c r="B1455" t="s">
        <v>15524</v>
      </c>
      <c r="C1455" t="s">
        <v>16733</v>
      </c>
      <c r="D1455" s="1">
        <v>45862</v>
      </c>
      <c r="E1455" s="3">
        <v>9214.61</v>
      </c>
      <c r="F1455" s="5" t="s">
        <v>15530</v>
      </c>
    </row>
    <row r="1456" spans="1:6" x14ac:dyDescent="0.3">
      <c r="A1456" t="s">
        <v>17674</v>
      </c>
      <c r="B1456" t="s">
        <v>15532</v>
      </c>
      <c r="C1456" t="s">
        <v>16488</v>
      </c>
      <c r="D1456" s="1">
        <v>45853</v>
      </c>
      <c r="E1456" s="3">
        <v>3892.14</v>
      </c>
      <c r="F1456" s="5" t="s">
        <v>15526</v>
      </c>
    </row>
    <row r="1457" spans="1:6" x14ac:dyDescent="0.3">
      <c r="A1457" t="s">
        <v>17675</v>
      </c>
      <c r="B1457" t="s">
        <v>15538</v>
      </c>
      <c r="C1457" t="s">
        <v>16873</v>
      </c>
      <c r="D1457" s="1">
        <v>45631</v>
      </c>
      <c r="E1457" s="3">
        <v>8689.73</v>
      </c>
      <c r="F1457" s="5" t="s">
        <v>15526</v>
      </c>
    </row>
    <row r="1458" spans="1:6" x14ac:dyDescent="0.3">
      <c r="A1458" t="s">
        <v>17676</v>
      </c>
      <c r="B1458" t="s">
        <v>15538</v>
      </c>
      <c r="C1458" t="s">
        <v>17677</v>
      </c>
      <c r="D1458" s="1">
        <v>45553</v>
      </c>
      <c r="E1458" s="3">
        <v>9026.0400000000009</v>
      </c>
      <c r="F1458" s="5" t="s">
        <v>15536</v>
      </c>
    </row>
    <row r="1459" spans="1:6" x14ac:dyDescent="0.3">
      <c r="A1459" t="s">
        <v>17678</v>
      </c>
      <c r="B1459" t="s">
        <v>15524</v>
      </c>
      <c r="C1459" t="s">
        <v>15529</v>
      </c>
      <c r="D1459" s="1">
        <v>45560</v>
      </c>
      <c r="E1459" s="3">
        <v>5716.98</v>
      </c>
      <c r="F1459" s="5" t="s">
        <v>15526</v>
      </c>
    </row>
    <row r="1460" spans="1:6" x14ac:dyDescent="0.3">
      <c r="A1460" t="s">
        <v>17679</v>
      </c>
      <c r="B1460" t="s">
        <v>15538</v>
      </c>
      <c r="C1460" t="s">
        <v>15588</v>
      </c>
      <c r="D1460" s="1">
        <v>46051</v>
      </c>
      <c r="E1460" s="3">
        <v>1104.07</v>
      </c>
      <c r="F1460" s="5" t="s">
        <v>15526</v>
      </c>
    </row>
    <row r="1461" spans="1:6" x14ac:dyDescent="0.3">
      <c r="A1461" t="s">
        <v>17680</v>
      </c>
      <c r="B1461" t="s">
        <v>15528</v>
      </c>
      <c r="C1461" t="s">
        <v>17681</v>
      </c>
      <c r="D1461" s="1">
        <v>45338</v>
      </c>
      <c r="E1461" s="3">
        <v>4300.1899999999996</v>
      </c>
      <c r="F1461" s="5" t="s">
        <v>15530</v>
      </c>
    </row>
    <row r="1462" spans="1:6" x14ac:dyDescent="0.3">
      <c r="A1462" t="s">
        <v>17682</v>
      </c>
      <c r="B1462" t="s">
        <v>15524</v>
      </c>
      <c r="C1462" t="s">
        <v>15615</v>
      </c>
      <c r="D1462" s="1">
        <v>46066</v>
      </c>
      <c r="E1462" s="3">
        <v>6283.27</v>
      </c>
      <c r="F1462" s="5" t="s">
        <v>15530</v>
      </c>
    </row>
    <row r="1463" spans="1:6" x14ac:dyDescent="0.3">
      <c r="A1463" t="s">
        <v>17683</v>
      </c>
      <c r="B1463" t="s">
        <v>15524</v>
      </c>
      <c r="C1463" t="s">
        <v>17292</v>
      </c>
      <c r="D1463" s="1">
        <v>45856</v>
      </c>
      <c r="E1463" s="3">
        <v>540.65</v>
      </c>
      <c r="F1463" s="5" t="s">
        <v>15526</v>
      </c>
    </row>
    <row r="1464" spans="1:6" x14ac:dyDescent="0.3">
      <c r="A1464" t="s">
        <v>17684</v>
      </c>
      <c r="B1464" t="s">
        <v>15524</v>
      </c>
      <c r="C1464" t="s">
        <v>15958</v>
      </c>
      <c r="D1464" s="1">
        <v>45960</v>
      </c>
      <c r="E1464" s="3">
        <v>5785.04</v>
      </c>
      <c r="F1464" s="5" t="s">
        <v>15530</v>
      </c>
    </row>
    <row r="1465" spans="1:6" x14ac:dyDescent="0.3">
      <c r="A1465" t="s">
        <v>17685</v>
      </c>
      <c r="B1465" t="s">
        <v>15524</v>
      </c>
      <c r="C1465" t="s">
        <v>16647</v>
      </c>
      <c r="D1465" s="1">
        <v>45616</v>
      </c>
      <c r="E1465" s="3">
        <v>1328.89</v>
      </c>
      <c r="F1465" s="5" t="s">
        <v>15526</v>
      </c>
    </row>
    <row r="1466" spans="1:6" x14ac:dyDescent="0.3">
      <c r="A1466" t="s">
        <v>17686</v>
      </c>
      <c r="B1466" t="s">
        <v>15524</v>
      </c>
      <c r="C1466" t="s">
        <v>15590</v>
      </c>
      <c r="D1466" s="1">
        <v>45590</v>
      </c>
      <c r="E1466" s="3">
        <v>121.11</v>
      </c>
      <c r="F1466" s="5" t="s">
        <v>15536</v>
      </c>
    </row>
    <row r="1467" spans="1:6" x14ac:dyDescent="0.3">
      <c r="A1467" t="s">
        <v>17687</v>
      </c>
      <c r="B1467" t="s">
        <v>15532</v>
      </c>
      <c r="C1467" t="s">
        <v>16398</v>
      </c>
      <c r="D1467" s="1">
        <v>45306</v>
      </c>
      <c r="E1467" s="3">
        <v>6685.81</v>
      </c>
      <c r="F1467" s="5" t="s">
        <v>15530</v>
      </c>
    </row>
    <row r="1468" spans="1:6" x14ac:dyDescent="0.3">
      <c r="A1468" t="s">
        <v>17688</v>
      </c>
      <c r="B1468" t="s">
        <v>15538</v>
      </c>
      <c r="C1468" t="s">
        <v>16656</v>
      </c>
      <c r="D1468" s="1">
        <v>45982</v>
      </c>
      <c r="E1468" s="3">
        <v>2735.77</v>
      </c>
      <c r="F1468" s="5" t="s">
        <v>15530</v>
      </c>
    </row>
    <row r="1469" spans="1:6" x14ac:dyDescent="0.3">
      <c r="A1469" t="s">
        <v>17689</v>
      </c>
      <c r="B1469" t="s">
        <v>15532</v>
      </c>
      <c r="C1469" t="s">
        <v>17044</v>
      </c>
      <c r="D1469" s="1">
        <v>46024</v>
      </c>
      <c r="E1469" s="3">
        <v>1699.32</v>
      </c>
      <c r="F1469" s="5" t="s">
        <v>15530</v>
      </c>
    </row>
    <row r="1470" spans="1:6" x14ac:dyDescent="0.3">
      <c r="A1470" t="s">
        <v>17690</v>
      </c>
      <c r="B1470" t="s">
        <v>15528</v>
      </c>
      <c r="C1470" t="s">
        <v>15694</v>
      </c>
      <c r="D1470" s="1">
        <v>45516</v>
      </c>
      <c r="E1470" s="3">
        <v>7857.62</v>
      </c>
      <c r="F1470" s="5" t="s">
        <v>15526</v>
      </c>
    </row>
    <row r="1471" spans="1:6" x14ac:dyDescent="0.3">
      <c r="A1471" t="s">
        <v>17691</v>
      </c>
      <c r="B1471" t="s">
        <v>15524</v>
      </c>
      <c r="C1471" t="s">
        <v>17209</v>
      </c>
      <c r="D1471" s="1">
        <v>45479</v>
      </c>
      <c r="E1471" s="3">
        <v>1800.42</v>
      </c>
      <c r="F1471" s="5" t="s">
        <v>15526</v>
      </c>
    </row>
    <row r="1472" spans="1:6" x14ac:dyDescent="0.3">
      <c r="A1472" t="s">
        <v>17692</v>
      </c>
      <c r="B1472" t="s">
        <v>15532</v>
      </c>
      <c r="C1472" t="s">
        <v>16221</v>
      </c>
      <c r="D1472" s="1">
        <v>45755</v>
      </c>
      <c r="E1472" s="3">
        <v>1443.01</v>
      </c>
      <c r="F1472" s="5" t="s">
        <v>15530</v>
      </c>
    </row>
    <row r="1473" spans="1:6" x14ac:dyDescent="0.3">
      <c r="A1473" t="s">
        <v>17693</v>
      </c>
      <c r="B1473" t="s">
        <v>15532</v>
      </c>
      <c r="C1473" t="s">
        <v>16174</v>
      </c>
      <c r="D1473" s="1">
        <v>45997</v>
      </c>
      <c r="E1473" s="3">
        <v>2270.1799999999998</v>
      </c>
      <c r="F1473" s="5" t="s">
        <v>15530</v>
      </c>
    </row>
    <row r="1474" spans="1:6" x14ac:dyDescent="0.3">
      <c r="A1474" t="s">
        <v>17694</v>
      </c>
      <c r="B1474" t="s">
        <v>15538</v>
      </c>
      <c r="C1474" t="s">
        <v>16673</v>
      </c>
      <c r="D1474" s="1">
        <v>45584</v>
      </c>
      <c r="E1474" s="3">
        <v>3471.66</v>
      </c>
      <c r="F1474" s="5" t="s">
        <v>15530</v>
      </c>
    </row>
    <row r="1475" spans="1:6" x14ac:dyDescent="0.3">
      <c r="A1475" t="s">
        <v>17695</v>
      </c>
      <c r="B1475" t="s">
        <v>15528</v>
      </c>
      <c r="C1475" t="s">
        <v>17381</v>
      </c>
      <c r="D1475" s="1">
        <v>45305</v>
      </c>
      <c r="E1475" s="3">
        <v>8487.7800000000007</v>
      </c>
      <c r="F1475" s="5" t="s">
        <v>15536</v>
      </c>
    </row>
    <row r="1476" spans="1:6" x14ac:dyDescent="0.3">
      <c r="A1476" t="s">
        <v>17696</v>
      </c>
      <c r="B1476" t="s">
        <v>15532</v>
      </c>
      <c r="C1476" t="s">
        <v>17255</v>
      </c>
      <c r="D1476" s="1">
        <v>45318</v>
      </c>
      <c r="E1476" s="3">
        <v>5415</v>
      </c>
      <c r="F1476" s="5" t="s">
        <v>15536</v>
      </c>
    </row>
    <row r="1477" spans="1:6" x14ac:dyDescent="0.3">
      <c r="A1477" t="s">
        <v>17697</v>
      </c>
      <c r="B1477" t="s">
        <v>15528</v>
      </c>
      <c r="C1477" t="s">
        <v>17698</v>
      </c>
      <c r="D1477" s="1">
        <v>45581</v>
      </c>
      <c r="E1477" s="3">
        <v>7107.59</v>
      </c>
      <c r="F1477" s="5" t="s">
        <v>15526</v>
      </c>
    </row>
    <row r="1478" spans="1:6" x14ac:dyDescent="0.3">
      <c r="A1478" t="s">
        <v>17699</v>
      </c>
      <c r="B1478" t="s">
        <v>15538</v>
      </c>
      <c r="C1478" t="s">
        <v>17581</v>
      </c>
      <c r="D1478" s="1">
        <v>45668</v>
      </c>
      <c r="E1478" s="3">
        <v>6759.68</v>
      </c>
      <c r="F1478" s="5" t="s">
        <v>15530</v>
      </c>
    </row>
    <row r="1479" spans="1:6" x14ac:dyDescent="0.3">
      <c r="A1479" t="s">
        <v>17700</v>
      </c>
      <c r="B1479" t="s">
        <v>15528</v>
      </c>
      <c r="C1479" t="s">
        <v>16666</v>
      </c>
      <c r="D1479" s="1">
        <v>45832</v>
      </c>
      <c r="E1479" s="3">
        <v>6548.3</v>
      </c>
      <c r="F1479" s="5" t="s">
        <v>15530</v>
      </c>
    </row>
    <row r="1480" spans="1:6" x14ac:dyDescent="0.3">
      <c r="A1480" t="s">
        <v>17701</v>
      </c>
      <c r="B1480" t="s">
        <v>15538</v>
      </c>
      <c r="C1480" t="s">
        <v>16221</v>
      </c>
      <c r="D1480" s="1">
        <v>45755</v>
      </c>
      <c r="E1480" s="3">
        <v>7955.55</v>
      </c>
      <c r="F1480" s="5" t="s">
        <v>15526</v>
      </c>
    </row>
    <row r="1481" spans="1:6" x14ac:dyDescent="0.3">
      <c r="A1481" t="s">
        <v>17702</v>
      </c>
      <c r="B1481" t="s">
        <v>15538</v>
      </c>
      <c r="C1481" t="s">
        <v>16716</v>
      </c>
      <c r="D1481" s="1">
        <v>45311</v>
      </c>
      <c r="E1481" s="3">
        <v>5727.07</v>
      </c>
      <c r="F1481" s="5" t="s">
        <v>15530</v>
      </c>
    </row>
    <row r="1482" spans="1:6" x14ac:dyDescent="0.3">
      <c r="A1482" t="s">
        <v>17703</v>
      </c>
      <c r="B1482" t="s">
        <v>15524</v>
      </c>
      <c r="C1482" t="s">
        <v>17704</v>
      </c>
      <c r="D1482" s="1">
        <v>45461</v>
      </c>
      <c r="E1482" s="3">
        <v>1608.89</v>
      </c>
      <c r="F1482" s="5" t="s">
        <v>15526</v>
      </c>
    </row>
    <row r="1483" spans="1:6" x14ac:dyDescent="0.3">
      <c r="A1483" t="s">
        <v>17705</v>
      </c>
      <c r="B1483" t="s">
        <v>15528</v>
      </c>
      <c r="C1483" t="s">
        <v>16492</v>
      </c>
      <c r="D1483" s="1">
        <v>45417</v>
      </c>
      <c r="E1483" s="3">
        <v>9363.8799999999992</v>
      </c>
      <c r="F1483" s="5" t="s">
        <v>15536</v>
      </c>
    </row>
    <row r="1484" spans="1:6" x14ac:dyDescent="0.3">
      <c r="A1484" t="s">
        <v>17706</v>
      </c>
      <c r="B1484" t="s">
        <v>15524</v>
      </c>
      <c r="C1484" t="s">
        <v>16164</v>
      </c>
      <c r="D1484" s="1">
        <v>45911</v>
      </c>
      <c r="E1484" s="3">
        <v>8061.62</v>
      </c>
      <c r="F1484" s="5" t="s">
        <v>15536</v>
      </c>
    </row>
    <row r="1485" spans="1:6" x14ac:dyDescent="0.3">
      <c r="A1485" t="s">
        <v>17707</v>
      </c>
      <c r="B1485" t="s">
        <v>15538</v>
      </c>
      <c r="C1485" t="s">
        <v>15665</v>
      </c>
      <c r="D1485" s="1">
        <v>45300</v>
      </c>
      <c r="E1485" s="3">
        <v>6119.01</v>
      </c>
      <c r="F1485" s="5" t="s">
        <v>15526</v>
      </c>
    </row>
    <row r="1486" spans="1:6" x14ac:dyDescent="0.3">
      <c r="A1486" t="s">
        <v>17708</v>
      </c>
      <c r="B1486" t="s">
        <v>15524</v>
      </c>
      <c r="C1486" t="s">
        <v>16369</v>
      </c>
      <c r="D1486" s="1">
        <v>45913</v>
      </c>
      <c r="E1486" s="3">
        <v>4409.6899999999996</v>
      </c>
      <c r="F1486" s="5" t="s">
        <v>15536</v>
      </c>
    </row>
    <row r="1487" spans="1:6" x14ac:dyDescent="0.3">
      <c r="A1487" t="s">
        <v>17709</v>
      </c>
      <c r="B1487" t="s">
        <v>15532</v>
      </c>
      <c r="C1487" t="s">
        <v>16821</v>
      </c>
      <c r="D1487" s="1">
        <v>45395</v>
      </c>
      <c r="E1487" s="3">
        <v>8327.08</v>
      </c>
      <c r="F1487" s="5" t="s">
        <v>15530</v>
      </c>
    </row>
    <row r="1488" spans="1:6" x14ac:dyDescent="0.3">
      <c r="A1488" t="s">
        <v>17710</v>
      </c>
      <c r="B1488" t="s">
        <v>15532</v>
      </c>
      <c r="C1488" t="s">
        <v>15733</v>
      </c>
      <c r="D1488" s="1">
        <v>45929</v>
      </c>
      <c r="E1488" s="3">
        <v>866.35</v>
      </c>
      <c r="F1488" s="5" t="s">
        <v>15526</v>
      </c>
    </row>
    <row r="1489" spans="1:6" x14ac:dyDescent="0.3">
      <c r="A1489" t="s">
        <v>17711</v>
      </c>
      <c r="B1489" t="s">
        <v>15532</v>
      </c>
      <c r="C1489" t="s">
        <v>16500</v>
      </c>
      <c r="D1489" s="1">
        <v>45956</v>
      </c>
      <c r="E1489" s="3">
        <v>2210.9299999999998</v>
      </c>
      <c r="F1489" s="5" t="s">
        <v>15536</v>
      </c>
    </row>
    <row r="1490" spans="1:6" x14ac:dyDescent="0.3">
      <c r="A1490" t="s">
        <v>17712</v>
      </c>
      <c r="B1490" t="s">
        <v>15528</v>
      </c>
      <c r="C1490" t="s">
        <v>16408</v>
      </c>
      <c r="D1490" s="1">
        <v>45348</v>
      </c>
      <c r="E1490" s="3">
        <v>1439.22</v>
      </c>
      <c r="F1490" s="5" t="s">
        <v>15526</v>
      </c>
    </row>
    <row r="1491" spans="1:6" x14ac:dyDescent="0.3">
      <c r="A1491" t="s">
        <v>17713</v>
      </c>
      <c r="B1491" t="s">
        <v>15538</v>
      </c>
      <c r="C1491" t="s">
        <v>16040</v>
      </c>
      <c r="D1491" s="1">
        <v>45536</v>
      </c>
      <c r="E1491" s="3">
        <v>5038.6899999999996</v>
      </c>
      <c r="F1491" s="5" t="s">
        <v>15526</v>
      </c>
    </row>
    <row r="1492" spans="1:6" x14ac:dyDescent="0.3">
      <c r="A1492" t="s">
        <v>17714</v>
      </c>
      <c r="B1492" t="s">
        <v>15524</v>
      </c>
      <c r="C1492" t="s">
        <v>17258</v>
      </c>
      <c r="D1492" s="1">
        <v>45836</v>
      </c>
      <c r="E1492" s="3">
        <v>3953.84</v>
      </c>
      <c r="F1492" s="5" t="s">
        <v>15526</v>
      </c>
    </row>
    <row r="1493" spans="1:6" x14ac:dyDescent="0.3">
      <c r="A1493" t="s">
        <v>17715</v>
      </c>
      <c r="B1493" t="s">
        <v>15538</v>
      </c>
      <c r="C1493" t="s">
        <v>17331</v>
      </c>
      <c r="D1493" s="1">
        <v>45770</v>
      </c>
      <c r="E1493" s="3">
        <v>7657.1</v>
      </c>
      <c r="F1493" s="5" t="s">
        <v>15526</v>
      </c>
    </row>
    <row r="1494" spans="1:6" x14ac:dyDescent="0.3">
      <c r="A1494" t="s">
        <v>17716</v>
      </c>
      <c r="B1494" t="s">
        <v>15528</v>
      </c>
      <c r="C1494" t="s">
        <v>16008</v>
      </c>
      <c r="D1494" s="1">
        <v>45476</v>
      </c>
      <c r="E1494" s="3">
        <v>7709.58</v>
      </c>
      <c r="F1494" s="5" t="s">
        <v>15536</v>
      </c>
    </row>
    <row r="1495" spans="1:6" x14ac:dyDescent="0.3">
      <c r="A1495" t="s">
        <v>17717</v>
      </c>
      <c r="B1495" t="s">
        <v>15528</v>
      </c>
      <c r="C1495" t="s">
        <v>16020</v>
      </c>
      <c r="D1495" s="1">
        <v>45380</v>
      </c>
      <c r="E1495" s="3">
        <v>4974.2</v>
      </c>
      <c r="F1495" s="5" t="s">
        <v>15536</v>
      </c>
    </row>
    <row r="1496" spans="1:6" x14ac:dyDescent="0.3">
      <c r="A1496" t="s">
        <v>17718</v>
      </c>
      <c r="B1496" t="s">
        <v>15524</v>
      </c>
      <c r="C1496" t="s">
        <v>17719</v>
      </c>
      <c r="D1496" s="1">
        <v>45623</v>
      </c>
      <c r="E1496" s="3">
        <v>2381.13</v>
      </c>
      <c r="F1496" s="5" t="s">
        <v>15536</v>
      </c>
    </row>
    <row r="1497" spans="1:6" x14ac:dyDescent="0.3">
      <c r="A1497" t="s">
        <v>17720</v>
      </c>
      <c r="B1497" t="s">
        <v>15524</v>
      </c>
      <c r="C1497" t="s">
        <v>16486</v>
      </c>
      <c r="D1497" s="1">
        <v>45299</v>
      </c>
      <c r="E1497" s="3">
        <v>2077.02</v>
      </c>
      <c r="F1497" s="5" t="s">
        <v>15536</v>
      </c>
    </row>
    <row r="1498" spans="1:6" x14ac:dyDescent="0.3">
      <c r="A1498" t="s">
        <v>17721</v>
      </c>
      <c r="B1498" t="s">
        <v>15532</v>
      </c>
      <c r="C1498" t="s">
        <v>16198</v>
      </c>
      <c r="D1498" s="1">
        <v>45683</v>
      </c>
      <c r="E1498" s="3">
        <v>5796.3</v>
      </c>
      <c r="F1498" s="5" t="s">
        <v>15526</v>
      </c>
    </row>
    <row r="1499" spans="1:6" x14ac:dyDescent="0.3">
      <c r="A1499" t="s">
        <v>17722</v>
      </c>
      <c r="B1499" t="s">
        <v>15532</v>
      </c>
      <c r="C1499" t="s">
        <v>16380</v>
      </c>
      <c r="D1499" s="1">
        <v>45747</v>
      </c>
      <c r="E1499" s="3">
        <v>7658.59</v>
      </c>
      <c r="F1499" s="5" t="s">
        <v>15536</v>
      </c>
    </row>
    <row r="1500" spans="1:6" x14ac:dyDescent="0.3">
      <c r="A1500" t="s">
        <v>17723</v>
      </c>
      <c r="B1500" t="s">
        <v>15538</v>
      </c>
      <c r="C1500" t="s">
        <v>16388</v>
      </c>
      <c r="D1500" s="1">
        <v>45533</v>
      </c>
      <c r="E1500" s="3">
        <v>792.49</v>
      </c>
      <c r="F1500" s="5" t="s">
        <v>15536</v>
      </c>
    </row>
    <row r="1501" spans="1:6" x14ac:dyDescent="0.3">
      <c r="A1501" t="s">
        <v>17724</v>
      </c>
      <c r="B1501" t="s">
        <v>15532</v>
      </c>
      <c r="C1501" t="s">
        <v>17568</v>
      </c>
      <c r="D1501" s="1">
        <v>45385</v>
      </c>
      <c r="E1501" s="3">
        <v>5988.98</v>
      </c>
      <c r="F1501" s="5" t="s">
        <v>15530</v>
      </c>
    </row>
    <row r="1502" spans="1:6" x14ac:dyDescent="0.3">
      <c r="A1502" t="s">
        <v>17725</v>
      </c>
      <c r="B1502" t="s">
        <v>15538</v>
      </c>
      <c r="C1502" t="s">
        <v>16558</v>
      </c>
      <c r="D1502" s="1">
        <v>45916</v>
      </c>
      <c r="E1502" s="3">
        <v>2977.73</v>
      </c>
      <c r="F1502" s="5" t="s">
        <v>15530</v>
      </c>
    </row>
    <row r="1503" spans="1:6" x14ac:dyDescent="0.3">
      <c r="A1503" t="s">
        <v>17726</v>
      </c>
      <c r="B1503" t="s">
        <v>15532</v>
      </c>
      <c r="C1503" t="s">
        <v>15682</v>
      </c>
      <c r="D1503" s="1">
        <v>45453</v>
      </c>
      <c r="E1503" s="3">
        <v>1496.05</v>
      </c>
      <c r="F1503" s="5" t="s">
        <v>15530</v>
      </c>
    </row>
    <row r="1504" spans="1:6" x14ac:dyDescent="0.3">
      <c r="A1504" t="s">
        <v>17727</v>
      </c>
      <c r="B1504" t="s">
        <v>15528</v>
      </c>
      <c r="C1504" t="s">
        <v>16131</v>
      </c>
      <c r="D1504" s="1">
        <v>45494</v>
      </c>
      <c r="E1504" s="3">
        <v>960.43</v>
      </c>
      <c r="F1504" s="5" t="s">
        <v>15526</v>
      </c>
    </row>
    <row r="1505" spans="1:6" x14ac:dyDescent="0.3">
      <c r="A1505" t="s">
        <v>17728</v>
      </c>
      <c r="B1505" t="s">
        <v>15538</v>
      </c>
      <c r="C1505" t="s">
        <v>15578</v>
      </c>
      <c r="D1505" s="1">
        <v>45310</v>
      </c>
      <c r="E1505" s="3">
        <v>5970.77</v>
      </c>
      <c r="F1505" s="5" t="s">
        <v>15530</v>
      </c>
    </row>
    <row r="1506" spans="1:6" x14ac:dyDescent="0.3">
      <c r="A1506" t="s">
        <v>17729</v>
      </c>
      <c r="B1506" t="s">
        <v>15524</v>
      </c>
      <c r="C1506" t="s">
        <v>17730</v>
      </c>
      <c r="D1506" s="1">
        <v>45503</v>
      </c>
      <c r="E1506" s="3">
        <v>6456.11</v>
      </c>
      <c r="F1506" s="5" t="s">
        <v>15530</v>
      </c>
    </row>
    <row r="1507" spans="1:6" x14ac:dyDescent="0.3">
      <c r="A1507" t="s">
        <v>17731</v>
      </c>
      <c r="B1507" t="s">
        <v>15532</v>
      </c>
      <c r="C1507" t="s">
        <v>15854</v>
      </c>
      <c r="D1507" s="1">
        <v>46000</v>
      </c>
      <c r="E1507" s="3">
        <v>5727.07</v>
      </c>
      <c r="F1507" s="5" t="s">
        <v>15536</v>
      </c>
    </row>
    <row r="1508" spans="1:6" x14ac:dyDescent="0.3">
      <c r="A1508" t="s">
        <v>17732</v>
      </c>
      <c r="B1508" t="s">
        <v>15524</v>
      </c>
      <c r="C1508" t="s">
        <v>16234</v>
      </c>
      <c r="D1508" s="1">
        <v>45656</v>
      </c>
      <c r="E1508" s="3">
        <v>8227.51</v>
      </c>
      <c r="F1508" s="5" t="s">
        <v>15530</v>
      </c>
    </row>
    <row r="1509" spans="1:6" x14ac:dyDescent="0.3">
      <c r="A1509" t="s">
        <v>17733</v>
      </c>
      <c r="B1509" t="s">
        <v>15532</v>
      </c>
      <c r="C1509" t="s">
        <v>16435</v>
      </c>
      <c r="D1509" s="1">
        <v>45492</v>
      </c>
      <c r="E1509" s="3">
        <v>8602.7800000000007</v>
      </c>
      <c r="F1509" s="5" t="s">
        <v>15530</v>
      </c>
    </row>
    <row r="1510" spans="1:6" x14ac:dyDescent="0.3">
      <c r="A1510" t="s">
        <v>17734</v>
      </c>
      <c r="B1510" t="s">
        <v>15528</v>
      </c>
      <c r="C1510" t="s">
        <v>16968</v>
      </c>
      <c r="D1510" s="1">
        <v>45734</v>
      </c>
      <c r="E1510" s="3">
        <v>5011.78</v>
      </c>
      <c r="F1510" s="5" t="s">
        <v>15536</v>
      </c>
    </row>
    <row r="1511" spans="1:6" x14ac:dyDescent="0.3">
      <c r="A1511" t="s">
        <v>17735</v>
      </c>
      <c r="B1511" t="s">
        <v>15528</v>
      </c>
      <c r="C1511" t="s">
        <v>17096</v>
      </c>
      <c r="D1511" s="1">
        <v>45605</v>
      </c>
      <c r="E1511" s="3">
        <v>4245.2700000000004</v>
      </c>
      <c r="F1511" s="5" t="s">
        <v>15530</v>
      </c>
    </row>
    <row r="1512" spans="1:6" x14ac:dyDescent="0.3">
      <c r="A1512" t="s">
        <v>17736</v>
      </c>
      <c r="B1512" t="s">
        <v>15538</v>
      </c>
      <c r="C1512" t="s">
        <v>17737</v>
      </c>
      <c r="D1512" s="1">
        <v>45628</v>
      </c>
      <c r="E1512" s="3">
        <v>926.35</v>
      </c>
      <c r="F1512" s="5" t="s">
        <v>15526</v>
      </c>
    </row>
    <row r="1513" spans="1:6" x14ac:dyDescent="0.3">
      <c r="A1513" t="s">
        <v>17738</v>
      </c>
      <c r="B1513" t="s">
        <v>15532</v>
      </c>
      <c r="C1513" t="s">
        <v>17099</v>
      </c>
      <c r="D1513" s="1">
        <v>45464</v>
      </c>
      <c r="E1513" s="3">
        <v>1919.14</v>
      </c>
      <c r="F1513" s="5" t="s">
        <v>15530</v>
      </c>
    </row>
    <row r="1514" spans="1:6" x14ac:dyDescent="0.3">
      <c r="A1514" t="s">
        <v>17739</v>
      </c>
      <c r="B1514" t="s">
        <v>15538</v>
      </c>
      <c r="C1514" t="s">
        <v>17532</v>
      </c>
      <c r="D1514" s="1">
        <v>45509</v>
      </c>
      <c r="E1514" s="3">
        <v>1478.14</v>
      </c>
      <c r="F1514" s="5" t="s">
        <v>15526</v>
      </c>
    </row>
    <row r="1515" spans="1:6" x14ac:dyDescent="0.3">
      <c r="A1515" t="s">
        <v>17740</v>
      </c>
      <c r="B1515" t="s">
        <v>15538</v>
      </c>
      <c r="C1515" t="s">
        <v>17487</v>
      </c>
      <c r="D1515" s="1">
        <v>46142</v>
      </c>
      <c r="E1515" s="3">
        <v>3157.05</v>
      </c>
      <c r="F1515" s="5" t="s">
        <v>15530</v>
      </c>
    </row>
    <row r="1516" spans="1:6" x14ac:dyDescent="0.3">
      <c r="A1516" t="s">
        <v>17741</v>
      </c>
      <c r="B1516" t="s">
        <v>15532</v>
      </c>
      <c r="C1516" t="s">
        <v>16841</v>
      </c>
      <c r="D1516" s="1">
        <v>46034</v>
      </c>
      <c r="E1516" s="3">
        <v>1950.97</v>
      </c>
      <c r="F1516" s="5" t="s">
        <v>15530</v>
      </c>
    </row>
    <row r="1517" spans="1:6" x14ac:dyDescent="0.3">
      <c r="A1517" t="s">
        <v>17742</v>
      </c>
      <c r="B1517" t="s">
        <v>15528</v>
      </c>
      <c r="C1517" t="s">
        <v>16481</v>
      </c>
      <c r="D1517" s="1">
        <v>46072</v>
      </c>
      <c r="E1517" s="3">
        <v>6162.16</v>
      </c>
      <c r="F1517" s="5" t="s">
        <v>15536</v>
      </c>
    </row>
    <row r="1518" spans="1:6" x14ac:dyDescent="0.3">
      <c r="A1518" t="s">
        <v>17743</v>
      </c>
      <c r="B1518" t="s">
        <v>15532</v>
      </c>
      <c r="C1518" t="s">
        <v>16639</v>
      </c>
      <c r="D1518" s="1">
        <v>45902</v>
      </c>
      <c r="E1518" s="3">
        <v>8503.6200000000008</v>
      </c>
      <c r="F1518" s="5" t="s">
        <v>15526</v>
      </c>
    </row>
    <row r="1519" spans="1:6" x14ac:dyDescent="0.3">
      <c r="A1519" t="s">
        <v>17744</v>
      </c>
      <c r="B1519" t="s">
        <v>15528</v>
      </c>
      <c r="C1519" t="s">
        <v>16401</v>
      </c>
      <c r="D1519" s="1">
        <v>45759</v>
      </c>
      <c r="E1519" s="3">
        <v>3221.31</v>
      </c>
      <c r="F1519" s="5" t="s">
        <v>15536</v>
      </c>
    </row>
    <row r="1520" spans="1:6" x14ac:dyDescent="0.3">
      <c r="A1520" t="s">
        <v>17745</v>
      </c>
      <c r="B1520" t="s">
        <v>15538</v>
      </c>
      <c r="C1520" t="s">
        <v>17746</v>
      </c>
      <c r="D1520" s="1">
        <v>45646</v>
      </c>
      <c r="E1520" s="3">
        <v>1845.21</v>
      </c>
      <c r="F1520" s="5" t="s">
        <v>15530</v>
      </c>
    </row>
    <row r="1521" spans="1:6" x14ac:dyDescent="0.3">
      <c r="A1521" t="s">
        <v>17747</v>
      </c>
      <c r="B1521" t="s">
        <v>15528</v>
      </c>
      <c r="C1521" t="s">
        <v>16206</v>
      </c>
      <c r="D1521" s="1">
        <v>45292</v>
      </c>
      <c r="E1521" s="3">
        <v>9794.92</v>
      </c>
      <c r="F1521" s="5" t="s">
        <v>15526</v>
      </c>
    </row>
    <row r="1522" spans="1:6" x14ac:dyDescent="0.3">
      <c r="A1522" t="s">
        <v>17748</v>
      </c>
      <c r="B1522" t="s">
        <v>15532</v>
      </c>
      <c r="C1522" t="s">
        <v>15556</v>
      </c>
      <c r="D1522" s="1">
        <v>45298</v>
      </c>
      <c r="E1522" s="3">
        <v>9550.5400000000009</v>
      </c>
      <c r="F1522" s="5" t="s">
        <v>15526</v>
      </c>
    </row>
    <row r="1523" spans="1:6" x14ac:dyDescent="0.3">
      <c r="A1523" t="s">
        <v>17749</v>
      </c>
      <c r="B1523" t="s">
        <v>15524</v>
      </c>
      <c r="C1523" t="s">
        <v>15632</v>
      </c>
      <c r="D1523" s="1">
        <v>45439</v>
      </c>
      <c r="E1523" s="3">
        <v>2043.16</v>
      </c>
      <c r="F1523" s="5" t="s">
        <v>15530</v>
      </c>
    </row>
    <row r="1524" spans="1:6" x14ac:dyDescent="0.3">
      <c r="A1524" t="s">
        <v>17750</v>
      </c>
      <c r="B1524" t="s">
        <v>15524</v>
      </c>
      <c r="C1524" t="s">
        <v>17719</v>
      </c>
      <c r="D1524" s="1">
        <v>45623</v>
      </c>
      <c r="E1524" s="3">
        <v>2880.81</v>
      </c>
      <c r="F1524" s="5" t="s">
        <v>15536</v>
      </c>
    </row>
    <row r="1525" spans="1:6" x14ac:dyDescent="0.3">
      <c r="A1525" t="s">
        <v>17751</v>
      </c>
      <c r="B1525" t="s">
        <v>15532</v>
      </c>
      <c r="C1525" t="s">
        <v>15630</v>
      </c>
      <c r="D1525" s="1">
        <v>45559</v>
      </c>
      <c r="E1525" s="3">
        <v>9801.6</v>
      </c>
      <c r="F1525" s="5" t="s">
        <v>15530</v>
      </c>
    </row>
    <row r="1526" spans="1:6" x14ac:dyDescent="0.3">
      <c r="A1526" t="s">
        <v>17752</v>
      </c>
      <c r="B1526" t="s">
        <v>15538</v>
      </c>
      <c r="C1526" t="s">
        <v>15665</v>
      </c>
      <c r="D1526" s="1">
        <v>45300</v>
      </c>
      <c r="E1526" s="3">
        <v>8846.7999999999993</v>
      </c>
      <c r="F1526" s="5" t="s">
        <v>15526</v>
      </c>
    </row>
    <row r="1527" spans="1:6" x14ac:dyDescent="0.3">
      <c r="A1527" t="s">
        <v>17753</v>
      </c>
      <c r="B1527" t="s">
        <v>15532</v>
      </c>
      <c r="C1527" t="s">
        <v>16398</v>
      </c>
      <c r="D1527" s="1">
        <v>45306</v>
      </c>
      <c r="E1527" s="3">
        <v>1159.81</v>
      </c>
      <c r="F1527" s="5" t="s">
        <v>15536</v>
      </c>
    </row>
    <row r="1528" spans="1:6" x14ac:dyDescent="0.3">
      <c r="A1528" t="s">
        <v>17754</v>
      </c>
      <c r="B1528" t="s">
        <v>15538</v>
      </c>
      <c r="C1528" t="s">
        <v>16539</v>
      </c>
      <c r="D1528" s="1">
        <v>45801</v>
      </c>
      <c r="E1528" s="3">
        <v>6380.5</v>
      </c>
      <c r="F1528" s="5" t="s">
        <v>15536</v>
      </c>
    </row>
    <row r="1529" spans="1:6" x14ac:dyDescent="0.3">
      <c r="A1529" t="s">
        <v>17755</v>
      </c>
      <c r="B1529" t="s">
        <v>15532</v>
      </c>
      <c r="C1529" t="s">
        <v>16057</v>
      </c>
      <c r="D1529" s="1">
        <v>45876</v>
      </c>
      <c r="E1529" s="3">
        <v>1238.77</v>
      </c>
      <c r="F1529" s="5" t="s">
        <v>15536</v>
      </c>
    </row>
    <row r="1530" spans="1:6" x14ac:dyDescent="0.3">
      <c r="A1530" t="s">
        <v>17756</v>
      </c>
      <c r="B1530" t="s">
        <v>15524</v>
      </c>
      <c r="C1530" t="s">
        <v>17757</v>
      </c>
      <c r="D1530" s="1">
        <v>45983</v>
      </c>
      <c r="E1530" s="3">
        <v>3527.89</v>
      </c>
      <c r="F1530" s="5" t="s">
        <v>15526</v>
      </c>
    </row>
    <row r="1531" spans="1:6" x14ac:dyDescent="0.3">
      <c r="A1531" t="s">
        <v>17758</v>
      </c>
      <c r="B1531" t="s">
        <v>15528</v>
      </c>
      <c r="C1531" t="s">
        <v>16550</v>
      </c>
      <c r="D1531" s="1">
        <v>45497</v>
      </c>
      <c r="E1531" s="3">
        <v>8229.2199999999993</v>
      </c>
      <c r="F1531" s="5" t="s">
        <v>15526</v>
      </c>
    </row>
    <row r="1532" spans="1:6" x14ac:dyDescent="0.3">
      <c r="A1532" t="s">
        <v>17759</v>
      </c>
      <c r="B1532" t="s">
        <v>15532</v>
      </c>
      <c r="C1532" t="s">
        <v>16698</v>
      </c>
      <c r="D1532" s="1">
        <v>45463</v>
      </c>
      <c r="E1532" s="3">
        <v>4698.1400000000003</v>
      </c>
      <c r="F1532" s="5" t="s">
        <v>15536</v>
      </c>
    </row>
    <row r="1533" spans="1:6" x14ac:dyDescent="0.3">
      <c r="A1533" t="s">
        <v>17760</v>
      </c>
      <c r="B1533" t="s">
        <v>15524</v>
      </c>
      <c r="C1533" t="s">
        <v>16985</v>
      </c>
      <c r="D1533" s="1">
        <v>45483</v>
      </c>
      <c r="E1533" s="3">
        <v>9121.01</v>
      </c>
      <c r="F1533" s="5" t="s">
        <v>15526</v>
      </c>
    </row>
    <row r="1534" spans="1:6" x14ac:dyDescent="0.3">
      <c r="A1534" t="s">
        <v>17761</v>
      </c>
      <c r="B1534" t="s">
        <v>15532</v>
      </c>
      <c r="C1534" t="s">
        <v>17033</v>
      </c>
      <c r="D1534" s="1">
        <v>45992</v>
      </c>
      <c r="E1534" s="3">
        <v>3201.59</v>
      </c>
      <c r="F1534" s="5" t="s">
        <v>15526</v>
      </c>
    </row>
    <row r="1535" spans="1:6" x14ac:dyDescent="0.3">
      <c r="A1535" t="s">
        <v>17762</v>
      </c>
      <c r="B1535" t="s">
        <v>15538</v>
      </c>
      <c r="C1535" t="s">
        <v>17081</v>
      </c>
      <c r="D1535" s="1">
        <v>45688</v>
      </c>
      <c r="E1535" s="3">
        <v>4915.84</v>
      </c>
      <c r="F1535" s="5" t="s">
        <v>15530</v>
      </c>
    </row>
    <row r="1536" spans="1:6" x14ac:dyDescent="0.3">
      <c r="A1536" t="s">
        <v>17763</v>
      </c>
      <c r="B1536" t="s">
        <v>15528</v>
      </c>
      <c r="C1536" t="s">
        <v>17139</v>
      </c>
      <c r="D1536" s="1">
        <v>45917</v>
      </c>
      <c r="E1536" s="3">
        <v>9566.86</v>
      </c>
      <c r="F1536" s="5" t="s">
        <v>15526</v>
      </c>
    </row>
    <row r="1537" spans="1:6" x14ac:dyDescent="0.3">
      <c r="A1537" t="s">
        <v>17764</v>
      </c>
      <c r="B1537" t="s">
        <v>15532</v>
      </c>
      <c r="C1537" t="s">
        <v>16751</v>
      </c>
      <c r="D1537" s="1">
        <v>45691</v>
      </c>
      <c r="E1537" s="3">
        <v>4845.49</v>
      </c>
      <c r="F1537" s="5" t="s">
        <v>15536</v>
      </c>
    </row>
    <row r="1538" spans="1:6" x14ac:dyDescent="0.3">
      <c r="A1538" t="s">
        <v>17765</v>
      </c>
      <c r="B1538" t="s">
        <v>15528</v>
      </c>
      <c r="C1538" t="s">
        <v>16639</v>
      </c>
      <c r="D1538" s="1">
        <v>45902</v>
      </c>
      <c r="E1538" s="3">
        <v>5186.84</v>
      </c>
      <c r="F1538" s="5" t="s">
        <v>15530</v>
      </c>
    </row>
    <row r="1539" spans="1:6" x14ac:dyDescent="0.3">
      <c r="A1539" t="s">
        <v>17766</v>
      </c>
      <c r="B1539" t="s">
        <v>15538</v>
      </c>
      <c r="C1539" t="s">
        <v>16100</v>
      </c>
      <c r="D1539" s="1">
        <v>45296</v>
      </c>
      <c r="E1539" s="3">
        <v>8933.94</v>
      </c>
      <c r="F1539" s="5" t="s">
        <v>15536</v>
      </c>
    </row>
    <row r="1540" spans="1:6" x14ac:dyDescent="0.3">
      <c r="A1540" t="s">
        <v>17767</v>
      </c>
      <c r="B1540" t="s">
        <v>15538</v>
      </c>
      <c r="C1540" t="s">
        <v>17730</v>
      </c>
      <c r="D1540" s="1">
        <v>45503</v>
      </c>
      <c r="E1540" s="3">
        <v>2283.92</v>
      </c>
      <c r="F1540" s="5" t="s">
        <v>15526</v>
      </c>
    </row>
    <row r="1541" spans="1:6" x14ac:dyDescent="0.3">
      <c r="A1541" t="s">
        <v>17768</v>
      </c>
      <c r="B1541" t="s">
        <v>15538</v>
      </c>
      <c r="C1541" t="s">
        <v>16042</v>
      </c>
      <c r="D1541" s="1">
        <v>46123</v>
      </c>
      <c r="E1541" s="3">
        <v>1036.8800000000001</v>
      </c>
      <c r="F1541" s="5" t="s">
        <v>15526</v>
      </c>
    </row>
    <row r="1542" spans="1:6" x14ac:dyDescent="0.3">
      <c r="A1542" t="s">
        <v>17769</v>
      </c>
      <c r="B1542" t="s">
        <v>15524</v>
      </c>
      <c r="C1542" t="s">
        <v>17770</v>
      </c>
      <c r="D1542" s="1">
        <v>45467</v>
      </c>
      <c r="E1542" s="3">
        <v>6445.72</v>
      </c>
      <c r="F1542" s="5" t="s">
        <v>15526</v>
      </c>
    </row>
    <row r="1543" spans="1:6" x14ac:dyDescent="0.3">
      <c r="A1543" t="s">
        <v>17771</v>
      </c>
      <c r="B1543" t="s">
        <v>15528</v>
      </c>
      <c r="C1543" t="s">
        <v>15860</v>
      </c>
      <c r="D1543" s="1">
        <v>45415</v>
      </c>
      <c r="E1543" s="3">
        <v>6069.97</v>
      </c>
      <c r="F1543" s="5" t="s">
        <v>15526</v>
      </c>
    </row>
    <row r="1544" spans="1:6" x14ac:dyDescent="0.3">
      <c r="A1544" t="s">
        <v>17772</v>
      </c>
      <c r="B1544" t="s">
        <v>15524</v>
      </c>
      <c r="C1544" t="s">
        <v>16139</v>
      </c>
      <c r="D1544" s="1">
        <v>45595</v>
      </c>
      <c r="E1544" s="3">
        <v>8581.59</v>
      </c>
      <c r="F1544" s="5" t="s">
        <v>15526</v>
      </c>
    </row>
    <row r="1545" spans="1:6" x14ac:dyDescent="0.3">
      <c r="A1545" t="s">
        <v>17773</v>
      </c>
      <c r="B1545" t="s">
        <v>15524</v>
      </c>
      <c r="C1545" t="s">
        <v>17774</v>
      </c>
      <c r="D1545" s="1">
        <v>45845</v>
      </c>
      <c r="E1545" s="3">
        <v>3583.16</v>
      </c>
      <c r="F1545" s="5" t="s">
        <v>15526</v>
      </c>
    </row>
    <row r="1546" spans="1:6" x14ac:dyDescent="0.3">
      <c r="A1546" t="s">
        <v>17775</v>
      </c>
      <c r="B1546" t="s">
        <v>15528</v>
      </c>
      <c r="C1546" t="s">
        <v>16126</v>
      </c>
      <c r="D1546" s="1">
        <v>45655</v>
      </c>
      <c r="E1546" s="3">
        <v>4282.45</v>
      </c>
      <c r="F1546" s="5" t="s">
        <v>15536</v>
      </c>
    </row>
    <row r="1547" spans="1:6" x14ac:dyDescent="0.3">
      <c r="A1547" t="s">
        <v>17776</v>
      </c>
      <c r="B1547" t="s">
        <v>15528</v>
      </c>
      <c r="C1547" t="s">
        <v>15767</v>
      </c>
      <c r="D1547" s="1">
        <v>46048</v>
      </c>
      <c r="E1547" s="3">
        <v>512</v>
      </c>
      <c r="F1547" s="5" t="s">
        <v>15536</v>
      </c>
    </row>
    <row r="1548" spans="1:6" x14ac:dyDescent="0.3">
      <c r="A1548" t="s">
        <v>17777</v>
      </c>
      <c r="B1548" t="s">
        <v>15532</v>
      </c>
      <c r="C1548" t="s">
        <v>16546</v>
      </c>
      <c r="D1548" s="1">
        <v>45889</v>
      </c>
      <c r="E1548" s="3">
        <v>9490.6299999999992</v>
      </c>
      <c r="F1548" s="5" t="s">
        <v>15530</v>
      </c>
    </row>
    <row r="1549" spans="1:6" x14ac:dyDescent="0.3">
      <c r="A1549" t="s">
        <v>17778</v>
      </c>
      <c r="B1549" t="s">
        <v>15538</v>
      </c>
      <c r="C1549" t="s">
        <v>15966</v>
      </c>
      <c r="D1549" s="1">
        <v>45699</v>
      </c>
      <c r="E1549" s="3">
        <v>389.57</v>
      </c>
      <c r="F1549" s="5" t="s">
        <v>15526</v>
      </c>
    </row>
    <row r="1550" spans="1:6" x14ac:dyDescent="0.3">
      <c r="A1550" t="s">
        <v>17779</v>
      </c>
      <c r="B1550" t="s">
        <v>15538</v>
      </c>
      <c r="C1550" t="s">
        <v>15682</v>
      </c>
      <c r="D1550" s="1">
        <v>45453</v>
      </c>
      <c r="E1550" s="3">
        <v>9709.85</v>
      </c>
      <c r="F1550" s="5" t="s">
        <v>15526</v>
      </c>
    </row>
    <row r="1551" spans="1:6" x14ac:dyDescent="0.3">
      <c r="A1551" t="s">
        <v>17780</v>
      </c>
      <c r="B1551" t="s">
        <v>15532</v>
      </c>
      <c r="C1551" t="s">
        <v>17781</v>
      </c>
      <c r="D1551" s="1">
        <v>46019</v>
      </c>
      <c r="E1551" s="3">
        <v>4099.32</v>
      </c>
      <c r="F1551" s="5" t="s">
        <v>15526</v>
      </c>
    </row>
    <row r="1552" spans="1:6" x14ac:dyDescent="0.3">
      <c r="A1552" t="s">
        <v>17782</v>
      </c>
      <c r="B1552" t="s">
        <v>15524</v>
      </c>
      <c r="C1552" t="s">
        <v>17783</v>
      </c>
      <c r="D1552" s="1">
        <v>46063</v>
      </c>
      <c r="E1552" s="3">
        <v>206.66</v>
      </c>
      <c r="F1552" s="5" t="s">
        <v>15526</v>
      </c>
    </row>
    <row r="1553" spans="1:6" x14ac:dyDescent="0.3">
      <c r="A1553" t="s">
        <v>17784</v>
      </c>
      <c r="B1553" t="s">
        <v>15528</v>
      </c>
      <c r="C1553" t="s">
        <v>17785</v>
      </c>
      <c r="D1553" s="1">
        <v>45363</v>
      </c>
      <c r="E1553" s="3">
        <v>6756.9</v>
      </c>
      <c r="F1553" s="5" t="s">
        <v>15526</v>
      </c>
    </row>
    <row r="1554" spans="1:6" x14ac:dyDescent="0.3">
      <c r="A1554" t="s">
        <v>17786</v>
      </c>
      <c r="B1554" t="s">
        <v>15538</v>
      </c>
      <c r="C1554" t="s">
        <v>17787</v>
      </c>
      <c r="D1554" s="1">
        <v>45927</v>
      </c>
      <c r="E1554" s="3">
        <v>8815.31</v>
      </c>
      <c r="F1554" s="5" t="s">
        <v>15536</v>
      </c>
    </row>
    <row r="1555" spans="1:6" x14ac:dyDescent="0.3">
      <c r="A1555" t="s">
        <v>17788</v>
      </c>
      <c r="B1555" t="s">
        <v>15532</v>
      </c>
      <c r="C1555" t="s">
        <v>15785</v>
      </c>
      <c r="D1555" s="1">
        <v>45754</v>
      </c>
      <c r="E1555" s="3">
        <v>5325.5</v>
      </c>
      <c r="F1555" s="5" t="s">
        <v>15536</v>
      </c>
    </row>
    <row r="1556" spans="1:6" x14ac:dyDescent="0.3">
      <c r="A1556" t="s">
        <v>17789</v>
      </c>
      <c r="B1556" t="s">
        <v>15532</v>
      </c>
      <c r="C1556" t="s">
        <v>17790</v>
      </c>
      <c r="D1556" s="1">
        <v>46107</v>
      </c>
      <c r="E1556" s="3">
        <v>8861.65</v>
      </c>
      <c r="F1556" s="5" t="s">
        <v>15526</v>
      </c>
    </row>
    <row r="1557" spans="1:6" x14ac:dyDescent="0.3">
      <c r="A1557" t="s">
        <v>17791</v>
      </c>
      <c r="B1557" t="s">
        <v>15524</v>
      </c>
      <c r="C1557" t="s">
        <v>16802</v>
      </c>
      <c r="D1557" s="1">
        <v>45487</v>
      </c>
      <c r="E1557" s="3">
        <v>642.98</v>
      </c>
      <c r="F1557" s="5" t="s">
        <v>15530</v>
      </c>
    </row>
    <row r="1558" spans="1:6" x14ac:dyDescent="0.3">
      <c r="A1558" t="s">
        <v>17792</v>
      </c>
      <c r="B1558" t="s">
        <v>15538</v>
      </c>
      <c r="C1558" t="s">
        <v>16673</v>
      </c>
      <c r="D1558" s="1">
        <v>45584</v>
      </c>
      <c r="E1558" s="3">
        <v>7385.64</v>
      </c>
      <c r="F1558" s="5" t="s">
        <v>15526</v>
      </c>
    </row>
    <row r="1559" spans="1:6" x14ac:dyDescent="0.3">
      <c r="A1559" t="s">
        <v>17793</v>
      </c>
      <c r="B1559" t="s">
        <v>15524</v>
      </c>
      <c r="C1559" t="s">
        <v>15943</v>
      </c>
      <c r="D1559" s="1">
        <v>45372</v>
      </c>
      <c r="E1559" s="3">
        <v>1921.69</v>
      </c>
      <c r="F1559" s="5" t="s">
        <v>15536</v>
      </c>
    </row>
    <row r="1560" spans="1:6" x14ac:dyDescent="0.3">
      <c r="A1560" t="s">
        <v>17794</v>
      </c>
      <c r="B1560" t="s">
        <v>15528</v>
      </c>
      <c r="C1560" t="s">
        <v>17532</v>
      </c>
      <c r="D1560" s="1">
        <v>45509</v>
      </c>
      <c r="E1560" s="3">
        <v>342.71</v>
      </c>
      <c r="F1560" s="5" t="s">
        <v>15530</v>
      </c>
    </row>
    <row r="1561" spans="1:6" x14ac:dyDescent="0.3">
      <c r="A1561" t="s">
        <v>17795</v>
      </c>
      <c r="B1561" t="s">
        <v>15538</v>
      </c>
      <c r="C1561" t="s">
        <v>17796</v>
      </c>
      <c r="D1561" s="1">
        <v>45531</v>
      </c>
      <c r="E1561" s="3">
        <v>8745.35</v>
      </c>
      <c r="F1561" s="5" t="s">
        <v>15530</v>
      </c>
    </row>
    <row r="1562" spans="1:6" x14ac:dyDescent="0.3">
      <c r="A1562" t="s">
        <v>17797</v>
      </c>
      <c r="B1562" t="s">
        <v>15532</v>
      </c>
      <c r="C1562" t="s">
        <v>16219</v>
      </c>
      <c r="D1562" s="1">
        <v>45945</v>
      </c>
      <c r="E1562" s="3">
        <v>5775.48</v>
      </c>
      <c r="F1562" s="5" t="s">
        <v>15526</v>
      </c>
    </row>
    <row r="1563" spans="1:6" x14ac:dyDescent="0.3">
      <c r="A1563" t="s">
        <v>17798</v>
      </c>
      <c r="B1563" t="s">
        <v>15524</v>
      </c>
      <c r="C1563" t="s">
        <v>15622</v>
      </c>
      <c r="D1563" s="1">
        <v>46002</v>
      </c>
      <c r="E1563" s="3">
        <v>6901.95</v>
      </c>
      <c r="F1563" s="5" t="s">
        <v>15530</v>
      </c>
    </row>
    <row r="1564" spans="1:6" x14ac:dyDescent="0.3">
      <c r="A1564" t="s">
        <v>17799</v>
      </c>
      <c r="B1564" t="s">
        <v>15538</v>
      </c>
      <c r="C1564" t="s">
        <v>17031</v>
      </c>
      <c r="D1564" s="1">
        <v>45328</v>
      </c>
      <c r="E1564" s="3">
        <v>4700.5</v>
      </c>
      <c r="F1564" s="5" t="s">
        <v>15536</v>
      </c>
    </row>
    <row r="1565" spans="1:6" x14ac:dyDescent="0.3">
      <c r="A1565" t="s">
        <v>17800</v>
      </c>
      <c r="B1565" t="s">
        <v>15538</v>
      </c>
      <c r="C1565" t="s">
        <v>17681</v>
      </c>
      <c r="D1565" s="1">
        <v>45338</v>
      </c>
      <c r="E1565" s="3">
        <v>7915.04</v>
      </c>
      <c r="F1565" s="5" t="s">
        <v>15536</v>
      </c>
    </row>
    <row r="1566" spans="1:6" x14ac:dyDescent="0.3">
      <c r="A1566" t="s">
        <v>17801</v>
      </c>
      <c r="B1566" t="s">
        <v>15532</v>
      </c>
      <c r="C1566" t="s">
        <v>16105</v>
      </c>
      <c r="D1566" s="1">
        <v>46045</v>
      </c>
      <c r="E1566" s="3">
        <v>5579.15</v>
      </c>
      <c r="F1566" s="5" t="s">
        <v>15536</v>
      </c>
    </row>
    <row r="1567" spans="1:6" x14ac:dyDescent="0.3">
      <c r="A1567" t="s">
        <v>17802</v>
      </c>
      <c r="B1567" t="s">
        <v>15538</v>
      </c>
      <c r="C1567" t="s">
        <v>15935</v>
      </c>
      <c r="D1567" s="1">
        <v>45882</v>
      </c>
      <c r="E1567" s="3">
        <v>5455.33</v>
      </c>
      <c r="F1567" s="5" t="s">
        <v>15530</v>
      </c>
    </row>
    <row r="1568" spans="1:6" x14ac:dyDescent="0.3">
      <c r="A1568" t="s">
        <v>17803</v>
      </c>
      <c r="B1568" t="s">
        <v>15532</v>
      </c>
      <c r="C1568" t="s">
        <v>15810</v>
      </c>
      <c r="D1568" s="1">
        <v>45361</v>
      </c>
      <c r="E1568" s="3">
        <v>1145.08</v>
      </c>
      <c r="F1568" s="5" t="s">
        <v>15536</v>
      </c>
    </row>
    <row r="1569" spans="1:6" x14ac:dyDescent="0.3">
      <c r="A1569" t="s">
        <v>17804</v>
      </c>
      <c r="B1569" t="s">
        <v>15538</v>
      </c>
      <c r="C1569" t="s">
        <v>16587</v>
      </c>
      <c r="D1569" s="1">
        <v>45933</v>
      </c>
      <c r="E1569" s="3">
        <v>7668.93</v>
      </c>
      <c r="F1569" s="5" t="s">
        <v>15530</v>
      </c>
    </row>
    <row r="1570" spans="1:6" x14ac:dyDescent="0.3">
      <c r="A1570" t="s">
        <v>17805</v>
      </c>
      <c r="B1570" t="s">
        <v>15528</v>
      </c>
      <c r="C1570" t="s">
        <v>17806</v>
      </c>
      <c r="D1570" s="1">
        <v>46073</v>
      </c>
      <c r="E1570" s="3">
        <v>7439.86</v>
      </c>
      <c r="F1570" s="5" t="s">
        <v>15536</v>
      </c>
    </row>
    <row r="1571" spans="1:6" x14ac:dyDescent="0.3">
      <c r="A1571" t="s">
        <v>17807</v>
      </c>
      <c r="B1571" t="s">
        <v>15528</v>
      </c>
      <c r="C1571" t="s">
        <v>16742</v>
      </c>
      <c r="D1571" s="1">
        <v>45908</v>
      </c>
      <c r="E1571" s="3">
        <v>1657.61</v>
      </c>
      <c r="F1571" s="5" t="s">
        <v>15530</v>
      </c>
    </row>
    <row r="1572" spans="1:6" x14ac:dyDescent="0.3">
      <c r="A1572" t="s">
        <v>17808</v>
      </c>
      <c r="B1572" t="s">
        <v>15528</v>
      </c>
      <c r="C1572" t="s">
        <v>16751</v>
      </c>
      <c r="D1572" s="1">
        <v>45691</v>
      </c>
      <c r="E1572" s="3">
        <v>9804.73</v>
      </c>
      <c r="F1572" s="5" t="s">
        <v>15530</v>
      </c>
    </row>
    <row r="1573" spans="1:6" x14ac:dyDescent="0.3">
      <c r="A1573" t="s">
        <v>17809</v>
      </c>
      <c r="B1573" t="s">
        <v>15538</v>
      </c>
      <c r="C1573" t="s">
        <v>15700</v>
      </c>
      <c r="D1573" s="1">
        <v>45543</v>
      </c>
      <c r="E1573" s="3">
        <v>3975.86</v>
      </c>
      <c r="F1573" s="5" t="s">
        <v>15530</v>
      </c>
    </row>
    <row r="1574" spans="1:6" x14ac:dyDescent="0.3">
      <c r="A1574" t="s">
        <v>17810</v>
      </c>
      <c r="B1574" t="s">
        <v>15532</v>
      </c>
      <c r="C1574" t="s">
        <v>17811</v>
      </c>
      <c r="D1574" s="1">
        <v>45478</v>
      </c>
      <c r="E1574" s="3">
        <v>1389.34</v>
      </c>
      <c r="F1574" s="5" t="s">
        <v>15526</v>
      </c>
    </row>
    <row r="1575" spans="1:6" x14ac:dyDescent="0.3">
      <c r="A1575" t="s">
        <v>17812</v>
      </c>
      <c r="B1575" t="s">
        <v>15528</v>
      </c>
      <c r="C1575" t="s">
        <v>17737</v>
      </c>
      <c r="D1575" s="1">
        <v>45628</v>
      </c>
      <c r="E1575" s="3">
        <v>1130.1099999999999</v>
      </c>
      <c r="F1575" s="5" t="s">
        <v>15526</v>
      </c>
    </row>
    <row r="1576" spans="1:6" x14ac:dyDescent="0.3">
      <c r="A1576" t="s">
        <v>17813</v>
      </c>
      <c r="B1576" t="s">
        <v>15532</v>
      </c>
      <c r="C1576" t="s">
        <v>17790</v>
      </c>
      <c r="D1576" s="1">
        <v>46107</v>
      </c>
      <c r="E1576" s="3">
        <v>5138.84</v>
      </c>
      <c r="F1576" s="5" t="s">
        <v>15526</v>
      </c>
    </row>
    <row r="1577" spans="1:6" x14ac:dyDescent="0.3">
      <c r="A1577" t="s">
        <v>17814</v>
      </c>
      <c r="B1577" t="s">
        <v>15528</v>
      </c>
      <c r="C1577" t="s">
        <v>16396</v>
      </c>
      <c r="D1577" s="1">
        <v>45569</v>
      </c>
      <c r="E1577" s="3">
        <v>2059.7399999999998</v>
      </c>
      <c r="F1577" s="5" t="s">
        <v>15526</v>
      </c>
    </row>
    <row r="1578" spans="1:6" x14ac:dyDescent="0.3">
      <c r="A1578" t="s">
        <v>17815</v>
      </c>
      <c r="B1578" t="s">
        <v>15538</v>
      </c>
      <c r="C1578" t="s">
        <v>17816</v>
      </c>
      <c r="D1578" s="1">
        <v>46131</v>
      </c>
      <c r="E1578" s="3">
        <v>329.91</v>
      </c>
      <c r="F1578" s="5" t="s">
        <v>15530</v>
      </c>
    </row>
    <row r="1579" spans="1:6" x14ac:dyDescent="0.3">
      <c r="A1579" t="s">
        <v>17817</v>
      </c>
      <c r="B1579" t="s">
        <v>15524</v>
      </c>
      <c r="C1579" t="s">
        <v>16827</v>
      </c>
      <c r="D1579" s="1">
        <v>45608</v>
      </c>
      <c r="E1579" s="3">
        <v>6791.79</v>
      </c>
      <c r="F1579" s="5" t="s">
        <v>15530</v>
      </c>
    </row>
    <row r="1580" spans="1:6" x14ac:dyDescent="0.3">
      <c r="A1580" t="s">
        <v>17818</v>
      </c>
      <c r="B1580" t="s">
        <v>15532</v>
      </c>
      <c r="C1580" t="s">
        <v>17660</v>
      </c>
      <c r="D1580" s="1">
        <v>46120</v>
      </c>
      <c r="E1580" s="3">
        <v>5703.66</v>
      </c>
      <c r="F1580" s="5" t="s">
        <v>15530</v>
      </c>
    </row>
    <row r="1581" spans="1:6" x14ac:dyDescent="0.3">
      <c r="A1581" t="s">
        <v>17819</v>
      </c>
      <c r="B1581" t="s">
        <v>15524</v>
      </c>
      <c r="C1581" t="s">
        <v>15545</v>
      </c>
      <c r="D1581" s="1">
        <v>45893</v>
      </c>
      <c r="E1581" s="3">
        <v>5106.8100000000004</v>
      </c>
      <c r="F1581" s="5" t="s">
        <v>15526</v>
      </c>
    </row>
    <row r="1582" spans="1:6" x14ac:dyDescent="0.3">
      <c r="A1582" t="s">
        <v>17820</v>
      </c>
      <c r="B1582" t="s">
        <v>15538</v>
      </c>
      <c r="C1582" t="s">
        <v>15533</v>
      </c>
      <c r="D1582" s="1">
        <v>45343</v>
      </c>
      <c r="E1582" s="3">
        <v>1814.45</v>
      </c>
      <c r="F1582" s="5" t="s">
        <v>15530</v>
      </c>
    </row>
    <row r="1583" spans="1:6" x14ac:dyDescent="0.3">
      <c r="A1583" t="s">
        <v>17821</v>
      </c>
      <c r="B1583" t="s">
        <v>15524</v>
      </c>
      <c r="C1583" t="s">
        <v>17605</v>
      </c>
      <c r="D1583" s="1">
        <v>45356</v>
      </c>
      <c r="E1583" s="3">
        <v>2164.0100000000002</v>
      </c>
      <c r="F1583" s="5" t="s">
        <v>15536</v>
      </c>
    </row>
    <row r="1584" spans="1:6" x14ac:dyDescent="0.3">
      <c r="A1584" t="s">
        <v>17822</v>
      </c>
      <c r="B1584" t="s">
        <v>15532</v>
      </c>
      <c r="C1584" t="s">
        <v>15554</v>
      </c>
      <c r="D1584" s="1">
        <v>45535</v>
      </c>
      <c r="E1584" s="3">
        <v>9228.7000000000007</v>
      </c>
      <c r="F1584" s="5" t="s">
        <v>15536</v>
      </c>
    </row>
    <row r="1585" spans="1:6" x14ac:dyDescent="0.3">
      <c r="A1585" t="s">
        <v>17823</v>
      </c>
      <c r="B1585" t="s">
        <v>15524</v>
      </c>
      <c r="C1585" t="s">
        <v>17507</v>
      </c>
      <c r="D1585" s="1">
        <v>45588</v>
      </c>
      <c r="E1585" s="3">
        <v>8994.44</v>
      </c>
      <c r="F1585" s="5" t="s">
        <v>15530</v>
      </c>
    </row>
    <row r="1586" spans="1:6" x14ac:dyDescent="0.3">
      <c r="A1586" t="s">
        <v>17824</v>
      </c>
      <c r="B1586" t="s">
        <v>15524</v>
      </c>
      <c r="C1586" t="s">
        <v>16490</v>
      </c>
      <c r="D1586" s="1">
        <v>46064</v>
      </c>
      <c r="E1586" s="3">
        <v>9900.18</v>
      </c>
      <c r="F1586" s="5" t="s">
        <v>15530</v>
      </c>
    </row>
    <row r="1587" spans="1:6" x14ac:dyDescent="0.3">
      <c r="A1587" t="s">
        <v>17825</v>
      </c>
      <c r="B1587" t="s">
        <v>15528</v>
      </c>
      <c r="C1587" t="s">
        <v>16153</v>
      </c>
      <c r="D1587" s="1">
        <v>45897</v>
      </c>
      <c r="E1587" s="3">
        <v>4161.09</v>
      </c>
      <c r="F1587" s="5" t="s">
        <v>15536</v>
      </c>
    </row>
    <row r="1588" spans="1:6" x14ac:dyDescent="0.3">
      <c r="A1588" t="s">
        <v>17826</v>
      </c>
      <c r="B1588" t="s">
        <v>15524</v>
      </c>
      <c r="C1588" t="s">
        <v>15748</v>
      </c>
      <c r="D1588" s="1">
        <v>45932</v>
      </c>
      <c r="E1588" s="3">
        <v>3442.32</v>
      </c>
      <c r="F1588" s="5" t="s">
        <v>15536</v>
      </c>
    </row>
    <row r="1589" spans="1:6" x14ac:dyDescent="0.3">
      <c r="A1589" t="s">
        <v>17827</v>
      </c>
      <c r="B1589" t="s">
        <v>15528</v>
      </c>
      <c r="C1589" t="s">
        <v>17783</v>
      </c>
      <c r="D1589" s="1">
        <v>46063</v>
      </c>
      <c r="E1589" s="3">
        <v>9523.82</v>
      </c>
      <c r="F1589" s="5" t="s">
        <v>15530</v>
      </c>
    </row>
    <row r="1590" spans="1:6" x14ac:dyDescent="0.3">
      <c r="A1590" t="s">
        <v>17828</v>
      </c>
      <c r="B1590" t="s">
        <v>15532</v>
      </c>
      <c r="C1590" t="s">
        <v>15771</v>
      </c>
      <c r="D1590" s="1">
        <v>45346</v>
      </c>
      <c r="E1590" s="3">
        <v>8693.2900000000009</v>
      </c>
      <c r="F1590" s="5" t="s">
        <v>15526</v>
      </c>
    </row>
    <row r="1591" spans="1:6" x14ac:dyDescent="0.3">
      <c r="A1591" t="s">
        <v>17829</v>
      </c>
      <c r="B1591" t="s">
        <v>15538</v>
      </c>
      <c r="C1591" t="s">
        <v>15836</v>
      </c>
      <c r="D1591" s="1">
        <v>45466</v>
      </c>
      <c r="E1591" s="3">
        <v>4466.08</v>
      </c>
      <c r="F1591" s="5" t="s">
        <v>15530</v>
      </c>
    </row>
    <row r="1592" spans="1:6" x14ac:dyDescent="0.3">
      <c r="A1592" t="s">
        <v>17830</v>
      </c>
      <c r="B1592" t="s">
        <v>15538</v>
      </c>
      <c r="C1592" t="s">
        <v>16057</v>
      </c>
      <c r="D1592" s="1">
        <v>45876</v>
      </c>
      <c r="E1592" s="3">
        <v>5628.65</v>
      </c>
      <c r="F1592" s="5" t="s">
        <v>15530</v>
      </c>
    </row>
    <row r="1593" spans="1:6" x14ac:dyDescent="0.3">
      <c r="A1593" t="s">
        <v>17831</v>
      </c>
      <c r="B1593" t="s">
        <v>15524</v>
      </c>
      <c r="C1593" t="s">
        <v>16252</v>
      </c>
      <c r="D1593" s="1">
        <v>45437</v>
      </c>
      <c r="E1593" s="3">
        <v>7090.99</v>
      </c>
      <c r="F1593" s="5" t="s">
        <v>15526</v>
      </c>
    </row>
    <row r="1594" spans="1:6" x14ac:dyDescent="0.3">
      <c r="A1594" t="s">
        <v>17832</v>
      </c>
      <c r="B1594" t="s">
        <v>15532</v>
      </c>
      <c r="C1594" t="s">
        <v>16481</v>
      </c>
      <c r="D1594" s="1">
        <v>46072</v>
      </c>
      <c r="E1594" s="3">
        <v>9267.51</v>
      </c>
      <c r="F1594" s="5" t="s">
        <v>15526</v>
      </c>
    </row>
    <row r="1595" spans="1:6" x14ac:dyDescent="0.3">
      <c r="A1595" t="s">
        <v>17833</v>
      </c>
      <c r="B1595" t="s">
        <v>15524</v>
      </c>
      <c r="C1595" t="s">
        <v>16656</v>
      </c>
      <c r="D1595" s="1">
        <v>45982</v>
      </c>
      <c r="E1595" s="3">
        <v>3839.87</v>
      </c>
      <c r="F1595" s="5" t="s">
        <v>15536</v>
      </c>
    </row>
    <row r="1596" spans="1:6" x14ac:dyDescent="0.3">
      <c r="A1596" t="s">
        <v>17834</v>
      </c>
      <c r="B1596" t="s">
        <v>15528</v>
      </c>
      <c r="C1596" t="s">
        <v>17660</v>
      </c>
      <c r="D1596" s="1">
        <v>46120</v>
      </c>
      <c r="E1596" s="3">
        <v>1870.83</v>
      </c>
      <c r="F1596" s="5" t="s">
        <v>15536</v>
      </c>
    </row>
    <row r="1597" spans="1:6" x14ac:dyDescent="0.3">
      <c r="A1597" t="s">
        <v>17835</v>
      </c>
      <c r="B1597" t="s">
        <v>15532</v>
      </c>
      <c r="C1597" t="s">
        <v>17566</v>
      </c>
      <c r="D1597" s="1">
        <v>45409</v>
      </c>
      <c r="E1597" s="3">
        <v>9449.99</v>
      </c>
      <c r="F1597" s="5" t="s">
        <v>15530</v>
      </c>
    </row>
    <row r="1598" spans="1:6" x14ac:dyDescent="0.3">
      <c r="A1598" t="s">
        <v>17836</v>
      </c>
      <c r="B1598" t="s">
        <v>15528</v>
      </c>
      <c r="C1598" t="s">
        <v>16149</v>
      </c>
      <c r="D1598" s="1">
        <v>45530</v>
      </c>
      <c r="E1598" s="3">
        <v>1413.88</v>
      </c>
      <c r="F1598" s="5" t="s">
        <v>15530</v>
      </c>
    </row>
    <row r="1599" spans="1:6" x14ac:dyDescent="0.3">
      <c r="A1599" t="s">
        <v>17837</v>
      </c>
      <c r="B1599" t="s">
        <v>15524</v>
      </c>
      <c r="C1599" t="s">
        <v>16435</v>
      </c>
      <c r="D1599" s="1">
        <v>45492</v>
      </c>
      <c r="E1599" s="3">
        <v>4951.1400000000003</v>
      </c>
      <c r="F1599" s="5" t="s">
        <v>15530</v>
      </c>
    </row>
    <row r="1600" spans="1:6" x14ac:dyDescent="0.3">
      <c r="A1600" t="s">
        <v>17838</v>
      </c>
      <c r="B1600" t="s">
        <v>15532</v>
      </c>
      <c r="C1600" t="s">
        <v>17490</v>
      </c>
      <c r="D1600" s="1">
        <v>45786</v>
      </c>
      <c r="E1600" s="3">
        <v>7148.05</v>
      </c>
      <c r="F1600" s="5" t="s">
        <v>15526</v>
      </c>
    </row>
    <row r="1601" spans="1:6" x14ac:dyDescent="0.3">
      <c r="A1601" t="s">
        <v>17839</v>
      </c>
      <c r="B1601" t="s">
        <v>15524</v>
      </c>
      <c r="C1601" t="s">
        <v>15659</v>
      </c>
      <c r="D1601" s="1">
        <v>45330</v>
      </c>
      <c r="E1601" s="3">
        <v>2504.6999999999998</v>
      </c>
      <c r="F1601" s="5" t="s">
        <v>15526</v>
      </c>
    </row>
    <row r="1602" spans="1:6" x14ac:dyDescent="0.3">
      <c r="A1602" t="s">
        <v>17840</v>
      </c>
      <c r="B1602" t="s">
        <v>15538</v>
      </c>
      <c r="C1602" t="s">
        <v>15705</v>
      </c>
      <c r="D1602" s="1">
        <v>45471</v>
      </c>
      <c r="E1602" s="3">
        <v>4202.5200000000004</v>
      </c>
      <c r="F1602" s="5" t="s">
        <v>15530</v>
      </c>
    </row>
    <row r="1603" spans="1:6" x14ac:dyDescent="0.3">
      <c r="A1603" t="s">
        <v>17841</v>
      </c>
      <c r="B1603" t="s">
        <v>15532</v>
      </c>
      <c r="C1603" t="s">
        <v>15867</v>
      </c>
      <c r="D1603" s="1">
        <v>45907</v>
      </c>
      <c r="E1603" s="3">
        <v>2750.74</v>
      </c>
      <c r="F1603" s="5" t="s">
        <v>15530</v>
      </c>
    </row>
    <row r="1604" spans="1:6" x14ac:dyDescent="0.3">
      <c r="A1604" t="s">
        <v>17842</v>
      </c>
      <c r="B1604" t="s">
        <v>15532</v>
      </c>
      <c r="C1604" t="s">
        <v>15737</v>
      </c>
      <c r="D1604" s="1">
        <v>45423</v>
      </c>
      <c r="E1604" s="3">
        <v>3665.23</v>
      </c>
      <c r="F1604" s="5" t="s">
        <v>15530</v>
      </c>
    </row>
    <row r="1605" spans="1:6" x14ac:dyDescent="0.3">
      <c r="A1605" t="s">
        <v>17843</v>
      </c>
      <c r="B1605" t="s">
        <v>15538</v>
      </c>
      <c r="C1605" t="s">
        <v>16649</v>
      </c>
      <c r="D1605" s="1">
        <v>45831</v>
      </c>
      <c r="E1605" s="3">
        <v>3564.23</v>
      </c>
      <c r="F1605" s="5" t="s">
        <v>15526</v>
      </c>
    </row>
    <row r="1606" spans="1:6" x14ac:dyDescent="0.3">
      <c r="A1606" t="s">
        <v>17844</v>
      </c>
      <c r="B1606" t="s">
        <v>15538</v>
      </c>
      <c r="C1606" t="s">
        <v>17845</v>
      </c>
      <c r="D1606" s="1">
        <v>45614</v>
      </c>
      <c r="E1606" s="3">
        <v>4981.38</v>
      </c>
      <c r="F1606" s="5" t="s">
        <v>15536</v>
      </c>
    </row>
    <row r="1607" spans="1:6" x14ac:dyDescent="0.3">
      <c r="A1607" t="s">
        <v>17846</v>
      </c>
      <c r="B1607" t="s">
        <v>15524</v>
      </c>
      <c r="C1607" t="s">
        <v>16675</v>
      </c>
      <c r="D1607" s="1">
        <v>45713</v>
      </c>
      <c r="E1607" s="3">
        <v>2900.43</v>
      </c>
      <c r="F1607" s="5" t="s">
        <v>15526</v>
      </c>
    </row>
    <row r="1608" spans="1:6" x14ac:dyDescent="0.3">
      <c r="A1608" t="s">
        <v>17847</v>
      </c>
      <c r="B1608" t="s">
        <v>15528</v>
      </c>
      <c r="C1608" t="s">
        <v>17848</v>
      </c>
      <c r="D1608" s="1">
        <v>45712</v>
      </c>
      <c r="E1608" s="3">
        <v>8242.86</v>
      </c>
      <c r="F1608" s="5" t="s">
        <v>15526</v>
      </c>
    </row>
    <row r="1609" spans="1:6" x14ac:dyDescent="0.3">
      <c r="A1609" t="s">
        <v>17849</v>
      </c>
      <c r="B1609" t="s">
        <v>15528</v>
      </c>
      <c r="C1609" t="s">
        <v>16798</v>
      </c>
      <c r="D1609" s="1">
        <v>45400</v>
      </c>
      <c r="E1609" s="3">
        <v>8248.69</v>
      </c>
      <c r="F1609" s="5" t="s">
        <v>15536</v>
      </c>
    </row>
    <row r="1610" spans="1:6" x14ac:dyDescent="0.3">
      <c r="A1610" t="s">
        <v>17850</v>
      </c>
      <c r="B1610" t="s">
        <v>15524</v>
      </c>
      <c r="C1610" t="s">
        <v>16896</v>
      </c>
      <c r="D1610" s="1">
        <v>46103</v>
      </c>
      <c r="E1610" s="3">
        <v>9026.9599999999991</v>
      </c>
      <c r="F1610" s="5" t="s">
        <v>15536</v>
      </c>
    </row>
    <row r="1611" spans="1:6" x14ac:dyDescent="0.3">
      <c r="A1611" t="s">
        <v>17851</v>
      </c>
      <c r="B1611" t="s">
        <v>15538</v>
      </c>
      <c r="C1611" t="s">
        <v>17088</v>
      </c>
      <c r="D1611" s="1">
        <v>45910</v>
      </c>
      <c r="E1611" s="3">
        <v>6523.94</v>
      </c>
      <c r="F1611" s="5" t="s">
        <v>15526</v>
      </c>
    </row>
    <row r="1612" spans="1:6" x14ac:dyDescent="0.3">
      <c r="A1612" t="s">
        <v>17852</v>
      </c>
      <c r="B1612" t="s">
        <v>15532</v>
      </c>
      <c r="C1612" t="s">
        <v>17453</v>
      </c>
      <c r="D1612" s="1">
        <v>45993</v>
      </c>
      <c r="E1612" s="3">
        <v>1295.69</v>
      </c>
      <c r="F1612" s="5" t="s">
        <v>15536</v>
      </c>
    </row>
    <row r="1613" spans="1:6" x14ac:dyDescent="0.3">
      <c r="A1613" t="s">
        <v>17853</v>
      </c>
      <c r="B1613" t="s">
        <v>15532</v>
      </c>
      <c r="C1613" t="s">
        <v>17163</v>
      </c>
      <c r="D1613" s="1">
        <v>45830</v>
      </c>
      <c r="E1613" s="3">
        <v>904.04</v>
      </c>
      <c r="F1613" s="5" t="s">
        <v>15536</v>
      </c>
    </row>
    <row r="1614" spans="1:6" x14ac:dyDescent="0.3">
      <c r="A1614" t="s">
        <v>17854</v>
      </c>
      <c r="B1614" t="s">
        <v>15524</v>
      </c>
      <c r="C1614" t="s">
        <v>17855</v>
      </c>
      <c r="D1614" s="1">
        <v>45388</v>
      </c>
      <c r="E1614" s="3">
        <v>2923.84</v>
      </c>
      <c r="F1614" s="5" t="s">
        <v>15536</v>
      </c>
    </row>
    <row r="1615" spans="1:6" x14ac:dyDescent="0.3">
      <c r="A1615" t="s">
        <v>17856</v>
      </c>
      <c r="B1615" t="s">
        <v>15538</v>
      </c>
      <c r="C1615" t="s">
        <v>16802</v>
      </c>
      <c r="D1615" s="1">
        <v>45487</v>
      </c>
      <c r="E1615" s="3">
        <v>7682.45</v>
      </c>
      <c r="F1615" s="5" t="s">
        <v>15526</v>
      </c>
    </row>
    <row r="1616" spans="1:6" x14ac:dyDescent="0.3">
      <c r="A1616" t="s">
        <v>17857</v>
      </c>
      <c r="B1616" t="s">
        <v>15538</v>
      </c>
      <c r="C1616" t="s">
        <v>15871</v>
      </c>
      <c r="D1616" s="1">
        <v>45637</v>
      </c>
      <c r="E1616" s="3">
        <v>6375.09</v>
      </c>
      <c r="F1616" s="5" t="s">
        <v>15530</v>
      </c>
    </row>
    <row r="1617" spans="1:6" x14ac:dyDescent="0.3">
      <c r="A1617" t="s">
        <v>17858</v>
      </c>
      <c r="B1617" t="s">
        <v>15528</v>
      </c>
      <c r="C1617" t="s">
        <v>17644</v>
      </c>
      <c r="D1617" s="1">
        <v>45813</v>
      </c>
      <c r="E1617" s="3">
        <v>1713.78</v>
      </c>
      <c r="F1617" s="5" t="s">
        <v>15530</v>
      </c>
    </row>
    <row r="1618" spans="1:6" x14ac:dyDescent="0.3">
      <c r="A1618" t="s">
        <v>17859</v>
      </c>
      <c r="B1618" t="s">
        <v>15524</v>
      </c>
      <c r="C1618" t="s">
        <v>16258</v>
      </c>
      <c r="D1618" s="1">
        <v>45391</v>
      </c>
      <c r="E1618" s="3">
        <v>7867.45</v>
      </c>
      <c r="F1618" s="5" t="s">
        <v>15536</v>
      </c>
    </row>
    <row r="1619" spans="1:6" x14ac:dyDescent="0.3">
      <c r="A1619" t="s">
        <v>17860</v>
      </c>
      <c r="B1619" t="s">
        <v>15524</v>
      </c>
      <c r="C1619" t="s">
        <v>15735</v>
      </c>
      <c r="D1619" s="1">
        <v>45435</v>
      </c>
      <c r="E1619" s="3">
        <v>6963.17</v>
      </c>
      <c r="F1619" s="5" t="s">
        <v>15526</v>
      </c>
    </row>
    <row r="1620" spans="1:6" x14ac:dyDescent="0.3">
      <c r="A1620" t="s">
        <v>17861</v>
      </c>
      <c r="B1620" t="s">
        <v>15528</v>
      </c>
      <c r="C1620" t="s">
        <v>17862</v>
      </c>
      <c r="D1620" s="1">
        <v>45525</v>
      </c>
      <c r="E1620" s="3">
        <v>8140.02</v>
      </c>
      <c r="F1620" s="5" t="s">
        <v>15526</v>
      </c>
    </row>
    <row r="1621" spans="1:6" x14ac:dyDescent="0.3">
      <c r="A1621" t="s">
        <v>17863</v>
      </c>
      <c r="B1621" t="s">
        <v>15528</v>
      </c>
      <c r="C1621" t="s">
        <v>16738</v>
      </c>
      <c r="D1621" s="1">
        <v>46128</v>
      </c>
      <c r="E1621" s="3">
        <v>3887.21</v>
      </c>
      <c r="F1621" s="5" t="s">
        <v>15536</v>
      </c>
    </row>
    <row r="1622" spans="1:6" x14ac:dyDescent="0.3">
      <c r="A1622" t="s">
        <v>17864</v>
      </c>
      <c r="B1622" t="s">
        <v>15538</v>
      </c>
      <c r="C1622" t="s">
        <v>16221</v>
      </c>
      <c r="D1622" s="1">
        <v>45755</v>
      </c>
      <c r="E1622" s="3">
        <v>1041.3</v>
      </c>
      <c r="F1622" s="5" t="s">
        <v>15530</v>
      </c>
    </row>
    <row r="1623" spans="1:6" x14ac:dyDescent="0.3">
      <c r="A1623" t="s">
        <v>17865</v>
      </c>
      <c r="B1623" t="s">
        <v>15538</v>
      </c>
      <c r="C1623" t="s">
        <v>16852</v>
      </c>
      <c r="D1623" s="1">
        <v>45766</v>
      </c>
      <c r="E1623" s="3">
        <v>5333.9</v>
      </c>
      <c r="F1623" s="5" t="s">
        <v>15530</v>
      </c>
    </row>
    <row r="1624" spans="1:6" x14ac:dyDescent="0.3">
      <c r="A1624" t="s">
        <v>17866</v>
      </c>
      <c r="B1624" t="s">
        <v>15532</v>
      </c>
      <c r="C1624" t="s">
        <v>16905</v>
      </c>
      <c r="D1624" s="1">
        <v>45771</v>
      </c>
      <c r="E1624" s="3">
        <v>5174.58</v>
      </c>
      <c r="F1624" s="5" t="s">
        <v>15530</v>
      </c>
    </row>
    <row r="1625" spans="1:6" x14ac:dyDescent="0.3">
      <c r="A1625" t="s">
        <v>17867</v>
      </c>
      <c r="B1625" t="s">
        <v>15528</v>
      </c>
      <c r="C1625" t="s">
        <v>16507</v>
      </c>
      <c r="D1625" s="1">
        <v>45383</v>
      </c>
      <c r="E1625" s="3">
        <v>5498.29</v>
      </c>
      <c r="F1625" s="5" t="s">
        <v>15530</v>
      </c>
    </row>
    <row r="1626" spans="1:6" x14ac:dyDescent="0.3">
      <c r="A1626" t="s">
        <v>17868</v>
      </c>
      <c r="B1626" t="s">
        <v>15538</v>
      </c>
      <c r="C1626" t="s">
        <v>17258</v>
      </c>
      <c r="D1626" s="1">
        <v>45836</v>
      </c>
      <c r="E1626" s="3">
        <v>2372.52</v>
      </c>
      <c r="F1626" s="5" t="s">
        <v>15526</v>
      </c>
    </row>
    <row r="1627" spans="1:6" x14ac:dyDescent="0.3">
      <c r="A1627" t="s">
        <v>17869</v>
      </c>
      <c r="B1627" t="s">
        <v>15528</v>
      </c>
      <c r="C1627" t="s">
        <v>17263</v>
      </c>
      <c r="D1627" s="1">
        <v>46057</v>
      </c>
      <c r="E1627" s="3">
        <v>552.45000000000005</v>
      </c>
      <c r="F1627" s="5" t="s">
        <v>15536</v>
      </c>
    </row>
    <row r="1628" spans="1:6" x14ac:dyDescent="0.3">
      <c r="A1628" t="s">
        <v>17870</v>
      </c>
      <c r="B1628" t="s">
        <v>15524</v>
      </c>
      <c r="C1628" t="s">
        <v>15779</v>
      </c>
      <c r="D1628" s="1">
        <v>45955</v>
      </c>
      <c r="E1628" s="3">
        <v>8198.74</v>
      </c>
      <c r="F1628" s="5" t="s">
        <v>15530</v>
      </c>
    </row>
    <row r="1629" spans="1:6" x14ac:dyDescent="0.3">
      <c r="A1629" t="s">
        <v>17871</v>
      </c>
      <c r="B1629" t="s">
        <v>15532</v>
      </c>
      <c r="C1629" t="s">
        <v>17872</v>
      </c>
      <c r="D1629" s="1">
        <v>45777</v>
      </c>
      <c r="E1629" s="3">
        <v>2402.6799999999998</v>
      </c>
      <c r="F1629" s="5" t="s">
        <v>15536</v>
      </c>
    </row>
    <row r="1630" spans="1:6" x14ac:dyDescent="0.3">
      <c r="A1630" t="s">
        <v>17873</v>
      </c>
      <c r="B1630" t="s">
        <v>15524</v>
      </c>
      <c r="C1630" t="s">
        <v>16685</v>
      </c>
      <c r="D1630" s="1">
        <v>45481</v>
      </c>
      <c r="E1630" s="3">
        <v>9978.82</v>
      </c>
      <c r="F1630" s="5" t="s">
        <v>15536</v>
      </c>
    </row>
    <row r="1631" spans="1:6" x14ac:dyDescent="0.3">
      <c r="A1631" t="s">
        <v>17874</v>
      </c>
      <c r="B1631" t="s">
        <v>15524</v>
      </c>
      <c r="C1631" t="s">
        <v>16925</v>
      </c>
      <c r="D1631" s="1">
        <v>45512</v>
      </c>
      <c r="E1631" s="3">
        <v>1225.99</v>
      </c>
      <c r="F1631" s="5" t="s">
        <v>15536</v>
      </c>
    </row>
    <row r="1632" spans="1:6" x14ac:dyDescent="0.3">
      <c r="A1632" t="s">
        <v>17875</v>
      </c>
      <c r="B1632" t="s">
        <v>15532</v>
      </c>
      <c r="C1632" t="s">
        <v>16030</v>
      </c>
      <c r="D1632" s="1">
        <v>45815</v>
      </c>
      <c r="E1632" s="3">
        <v>1809.72</v>
      </c>
      <c r="F1632" s="5" t="s">
        <v>15530</v>
      </c>
    </row>
    <row r="1633" spans="1:6" x14ac:dyDescent="0.3">
      <c r="A1633" t="s">
        <v>17876</v>
      </c>
      <c r="B1633" t="s">
        <v>15524</v>
      </c>
      <c r="C1633" t="s">
        <v>17487</v>
      </c>
      <c r="D1633" s="1">
        <v>46142</v>
      </c>
      <c r="E1633" s="3">
        <v>7420.47</v>
      </c>
      <c r="F1633" s="5" t="s">
        <v>15530</v>
      </c>
    </row>
    <row r="1634" spans="1:6" x14ac:dyDescent="0.3">
      <c r="A1634" t="s">
        <v>17877</v>
      </c>
      <c r="B1634" t="s">
        <v>15538</v>
      </c>
      <c r="C1634" t="s">
        <v>17175</v>
      </c>
      <c r="D1634" s="1">
        <v>45313</v>
      </c>
      <c r="E1634" s="3">
        <v>2812.89</v>
      </c>
      <c r="F1634" s="5" t="s">
        <v>15526</v>
      </c>
    </row>
    <row r="1635" spans="1:6" x14ac:dyDescent="0.3">
      <c r="A1635" t="s">
        <v>17878</v>
      </c>
      <c r="B1635" t="s">
        <v>15532</v>
      </c>
      <c r="C1635" t="s">
        <v>16834</v>
      </c>
      <c r="D1635" s="1">
        <v>45682</v>
      </c>
      <c r="E1635" s="3">
        <v>5714.15</v>
      </c>
      <c r="F1635" s="5" t="s">
        <v>15530</v>
      </c>
    </row>
    <row r="1636" spans="1:6" x14ac:dyDescent="0.3">
      <c r="A1636" t="s">
        <v>17879</v>
      </c>
      <c r="B1636" t="s">
        <v>15532</v>
      </c>
      <c r="C1636" t="s">
        <v>17880</v>
      </c>
      <c r="D1636" s="1">
        <v>45442</v>
      </c>
      <c r="E1636" s="3">
        <v>7984.43</v>
      </c>
      <c r="F1636" s="5" t="s">
        <v>15530</v>
      </c>
    </row>
    <row r="1637" spans="1:6" x14ac:dyDescent="0.3">
      <c r="A1637" t="s">
        <v>17881</v>
      </c>
      <c r="B1637" t="s">
        <v>15528</v>
      </c>
      <c r="C1637" t="s">
        <v>17882</v>
      </c>
      <c r="D1637" s="1">
        <v>45518</v>
      </c>
      <c r="E1637" s="3">
        <v>3073.19</v>
      </c>
      <c r="F1637" s="5" t="s">
        <v>15536</v>
      </c>
    </row>
    <row r="1638" spans="1:6" x14ac:dyDescent="0.3">
      <c r="A1638" t="s">
        <v>17883</v>
      </c>
      <c r="B1638" t="s">
        <v>15524</v>
      </c>
      <c r="C1638" t="s">
        <v>17568</v>
      </c>
      <c r="D1638" s="1">
        <v>45385</v>
      </c>
      <c r="E1638" s="3">
        <v>5948.37</v>
      </c>
      <c r="F1638" s="5" t="s">
        <v>15526</v>
      </c>
    </row>
    <row r="1639" spans="1:6" x14ac:dyDescent="0.3">
      <c r="A1639" t="s">
        <v>17884</v>
      </c>
      <c r="B1639" t="s">
        <v>15538</v>
      </c>
      <c r="C1639" t="s">
        <v>16964</v>
      </c>
      <c r="D1639" s="1">
        <v>45544</v>
      </c>
      <c r="E1639" s="3">
        <v>2839.91</v>
      </c>
      <c r="F1639" s="5" t="s">
        <v>15536</v>
      </c>
    </row>
    <row r="1640" spans="1:6" x14ac:dyDescent="0.3">
      <c r="A1640" t="s">
        <v>17885</v>
      </c>
      <c r="B1640" t="s">
        <v>15524</v>
      </c>
      <c r="C1640" t="s">
        <v>17370</v>
      </c>
      <c r="D1640" s="1">
        <v>45556</v>
      </c>
      <c r="E1640" s="3">
        <v>1129.53</v>
      </c>
      <c r="F1640" s="5" t="s">
        <v>15526</v>
      </c>
    </row>
    <row r="1641" spans="1:6" x14ac:dyDescent="0.3">
      <c r="A1641" t="s">
        <v>17886</v>
      </c>
      <c r="B1641" t="s">
        <v>15524</v>
      </c>
      <c r="C1641" t="s">
        <v>17887</v>
      </c>
      <c r="D1641" s="1">
        <v>45974</v>
      </c>
      <c r="E1641" s="3">
        <v>957.83</v>
      </c>
      <c r="F1641" s="5" t="s">
        <v>15530</v>
      </c>
    </row>
    <row r="1642" spans="1:6" x14ac:dyDescent="0.3">
      <c r="A1642" t="s">
        <v>17888</v>
      </c>
      <c r="B1642" t="s">
        <v>15524</v>
      </c>
      <c r="C1642" t="s">
        <v>17261</v>
      </c>
      <c r="D1642" s="1">
        <v>45511</v>
      </c>
      <c r="E1642" s="3">
        <v>360.65</v>
      </c>
      <c r="F1642" s="5" t="s">
        <v>15526</v>
      </c>
    </row>
    <row r="1643" spans="1:6" x14ac:dyDescent="0.3">
      <c r="A1643" t="s">
        <v>17889</v>
      </c>
      <c r="B1643" t="s">
        <v>15528</v>
      </c>
      <c r="C1643" t="s">
        <v>15873</v>
      </c>
      <c r="D1643" s="1">
        <v>45364</v>
      </c>
      <c r="E1643" s="3">
        <v>4819.41</v>
      </c>
      <c r="F1643" s="5" t="s">
        <v>15526</v>
      </c>
    </row>
    <row r="1644" spans="1:6" x14ac:dyDescent="0.3">
      <c r="A1644" t="s">
        <v>17890</v>
      </c>
      <c r="B1644" t="s">
        <v>15524</v>
      </c>
      <c r="C1644" t="s">
        <v>15702</v>
      </c>
      <c r="D1644" s="1">
        <v>45689</v>
      </c>
      <c r="E1644" s="3">
        <v>6884.25</v>
      </c>
      <c r="F1644" s="5" t="s">
        <v>15526</v>
      </c>
    </row>
    <row r="1645" spans="1:6" x14ac:dyDescent="0.3">
      <c r="A1645" t="s">
        <v>17891</v>
      </c>
      <c r="B1645" t="s">
        <v>15532</v>
      </c>
      <c r="C1645" t="s">
        <v>17892</v>
      </c>
      <c r="D1645" s="1">
        <v>45715</v>
      </c>
      <c r="E1645" s="3">
        <v>3176.99</v>
      </c>
      <c r="F1645" s="5" t="s">
        <v>15530</v>
      </c>
    </row>
    <row r="1646" spans="1:6" x14ac:dyDescent="0.3">
      <c r="A1646" t="s">
        <v>17893</v>
      </c>
      <c r="B1646" t="s">
        <v>15538</v>
      </c>
      <c r="C1646" t="s">
        <v>17790</v>
      </c>
      <c r="D1646" s="1">
        <v>46107</v>
      </c>
      <c r="E1646" s="3">
        <v>6445.62</v>
      </c>
      <c r="F1646" s="5" t="s">
        <v>15536</v>
      </c>
    </row>
    <row r="1647" spans="1:6" x14ac:dyDescent="0.3">
      <c r="A1647" t="s">
        <v>17894</v>
      </c>
      <c r="B1647" t="s">
        <v>15528</v>
      </c>
      <c r="C1647" t="s">
        <v>17895</v>
      </c>
      <c r="D1647" s="1">
        <v>45421</v>
      </c>
      <c r="E1647" s="3">
        <v>5356.22</v>
      </c>
      <c r="F1647" s="5" t="s">
        <v>15530</v>
      </c>
    </row>
    <row r="1648" spans="1:6" x14ac:dyDescent="0.3">
      <c r="A1648" t="s">
        <v>17896</v>
      </c>
      <c r="B1648" t="s">
        <v>15524</v>
      </c>
      <c r="C1648" t="s">
        <v>16244</v>
      </c>
      <c r="D1648" s="1">
        <v>45816</v>
      </c>
      <c r="E1648" s="3">
        <v>1145.3900000000001</v>
      </c>
      <c r="F1648" s="5" t="s">
        <v>15526</v>
      </c>
    </row>
    <row r="1649" spans="1:6" x14ac:dyDescent="0.3">
      <c r="A1649" t="s">
        <v>17897</v>
      </c>
      <c r="B1649" t="s">
        <v>15528</v>
      </c>
      <c r="C1649" t="s">
        <v>17088</v>
      </c>
      <c r="D1649" s="1">
        <v>45910</v>
      </c>
      <c r="E1649" s="3">
        <v>1482.9</v>
      </c>
      <c r="F1649" s="5" t="s">
        <v>15526</v>
      </c>
    </row>
    <row r="1650" spans="1:6" x14ac:dyDescent="0.3">
      <c r="A1650" t="s">
        <v>17898</v>
      </c>
      <c r="B1650" t="s">
        <v>15532</v>
      </c>
      <c r="C1650" t="s">
        <v>17320</v>
      </c>
      <c r="D1650" s="1">
        <v>45554</v>
      </c>
      <c r="E1650" s="3">
        <v>651.95000000000005</v>
      </c>
      <c r="F1650" s="5" t="s">
        <v>15526</v>
      </c>
    </row>
    <row r="1651" spans="1:6" x14ac:dyDescent="0.3">
      <c r="A1651" t="s">
        <v>17899</v>
      </c>
      <c r="B1651" t="s">
        <v>15528</v>
      </c>
      <c r="C1651" t="s">
        <v>16252</v>
      </c>
      <c r="D1651" s="1">
        <v>45437</v>
      </c>
      <c r="E1651" s="3">
        <v>8521.34</v>
      </c>
      <c r="F1651" s="5" t="s">
        <v>15526</v>
      </c>
    </row>
    <row r="1652" spans="1:6" x14ac:dyDescent="0.3">
      <c r="A1652" t="s">
        <v>17900</v>
      </c>
      <c r="B1652" t="s">
        <v>15528</v>
      </c>
      <c r="C1652" t="s">
        <v>15615</v>
      </c>
      <c r="D1652" s="1">
        <v>46066</v>
      </c>
      <c r="E1652" s="3">
        <v>4665.95</v>
      </c>
      <c r="F1652" s="5" t="s">
        <v>15536</v>
      </c>
    </row>
    <row r="1653" spans="1:6" x14ac:dyDescent="0.3">
      <c r="A1653" t="s">
        <v>17901</v>
      </c>
      <c r="B1653" t="s">
        <v>15538</v>
      </c>
      <c r="C1653" t="s">
        <v>17395</v>
      </c>
      <c r="D1653" s="1">
        <v>46091</v>
      </c>
      <c r="E1653" s="3">
        <v>5749.99</v>
      </c>
      <c r="F1653" s="5" t="s">
        <v>15536</v>
      </c>
    </row>
    <row r="1654" spans="1:6" x14ac:dyDescent="0.3">
      <c r="A1654" t="s">
        <v>17902</v>
      </c>
      <c r="B1654" t="s">
        <v>15528</v>
      </c>
      <c r="C1654" t="s">
        <v>17903</v>
      </c>
      <c r="D1654" s="1">
        <v>45448</v>
      </c>
      <c r="E1654" s="3">
        <v>353.46</v>
      </c>
      <c r="F1654" s="5" t="s">
        <v>15530</v>
      </c>
    </row>
    <row r="1655" spans="1:6" x14ac:dyDescent="0.3">
      <c r="A1655" t="s">
        <v>17904</v>
      </c>
      <c r="B1655" t="s">
        <v>15524</v>
      </c>
      <c r="C1655" t="s">
        <v>16456</v>
      </c>
      <c r="D1655" s="1">
        <v>45709</v>
      </c>
      <c r="E1655" s="3">
        <v>175.33</v>
      </c>
      <c r="F1655" s="5" t="s">
        <v>15530</v>
      </c>
    </row>
    <row r="1656" spans="1:6" x14ac:dyDescent="0.3">
      <c r="A1656" t="s">
        <v>17905</v>
      </c>
      <c r="B1656" t="s">
        <v>15532</v>
      </c>
      <c r="C1656" t="s">
        <v>17906</v>
      </c>
      <c r="D1656" s="1">
        <v>45890</v>
      </c>
      <c r="E1656" s="3">
        <v>6802.58</v>
      </c>
      <c r="F1656" s="5" t="s">
        <v>15526</v>
      </c>
    </row>
    <row r="1657" spans="1:6" x14ac:dyDescent="0.3">
      <c r="A1657" t="s">
        <v>17907</v>
      </c>
      <c r="B1657" t="s">
        <v>15524</v>
      </c>
      <c r="C1657" t="s">
        <v>17084</v>
      </c>
      <c r="D1657" s="1">
        <v>45780</v>
      </c>
      <c r="E1657" s="3">
        <v>7382.51</v>
      </c>
      <c r="F1657" s="5" t="s">
        <v>15536</v>
      </c>
    </row>
    <row r="1658" spans="1:6" x14ac:dyDescent="0.3">
      <c r="A1658" t="s">
        <v>17908</v>
      </c>
      <c r="B1658" t="s">
        <v>15538</v>
      </c>
      <c r="C1658" t="s">
        <v>15810</v>
      </c>
      <c r="D1658" s="1">
        <v>45361</v>
      </c>
      <c r="E1658" s="3">
        <v>8953.35</v>
      </c>
      <c r="F1658" s="5" t="s">
        <v>15536</v>
      </c>
    </row>
    <row r="1659" spans="1:6" x14ac:dyDescent="0.3">
      <c r="A1659" t="s">
        <v>17909</v>
      </c>
      <c r="B1659" t="s">
        <v>15524</v>
      </c>
      <c r="C1659" t="s">
        <v>15904</v>
      </c>
      <c r="D1659" s="1">
        <v>45741</v>
      </c>
      <c r="E1659" s="3">
        <v>653.34</v>
      </c>
      <c r="F1659" s="5" t="s">
        <v>15526</v>
      </c>
    </row>
    <row r="1660" spans="1:6" x14ac:dyDescent="0.3">
      <c r="A1660" t="s">
        <v>17910</v>
      </c>
      <c r="B1660" t="s">
        <v>15528</v>
      </c>
      <c r="C1660" t="s">
        <v>15848</v>
      </c>
      <c r="D1660" s="1">
        <v>46135</v>
      </c>
      <c r="E1660" s="3">
        <v>5317.59</v>
      </c>
      <c r="F1660" s="5" t="s">
        <v>15526</v>
      </c>
    </row>
    <row r="1661" spans="1:6" x14ac:dyDescent="0.3">
      <c r="A1661" t="s">
        <v>17911</v>
      </c>
      <c r="B1661" t="s">
        <v>15538</v>
      </c>
      <c r="C1661" t="s">
        <v>17912</v>
      </c>
      <c r="D1661" s="1">
        <v>46129</v>
      </c>
      <c r="E1661" s="3">
        <v>4434.96</v>
      </c>
      <c r="F1661" s="5" t="s">
        <v>15536</v>
      </c>
    </row>
    <row r="1662" spans="1:6" x14ac:dyDescent="0.3">
      <c r="A1662" t="s">
        <v>17913</v>
      </c>
      <c r="B1662" t="s">
        <v>15532</v>
      </c>
      <c r="C1662" t="s">
        <v>15783</v>
      </c>
      <c r="D1662" s="1">
        <v>46097</v>
      </c>
      <c r="E1662" s="3">
        <v>5592.23</v>
      </c>
      <c r="F1662" s="5" t="s">
        <v>15536</v>
      </c>
    </row>
    <row r="1663" spans="1:6" x14ac:dyDescent="0.3">
      <c r="A1663" t="s">
        <v>17914</v>
      </c>
      <c r="B1663" t="s">
        <v>15532</v>
      </c>
      <c r="C1663" t="s">
        <v>17069</v>
      </c>
      <c r="D1663" s="1">
        <v>45817</v>
      </c>
      <c r="E1663" s="3">
        <v>9412.0499999999993</v>
      </c>
      <c r="F1663" s="5" t="s">
        <v>15530</v>
      </c>
    </row>
    <row r="1664" spans="1:6" x14ac:dyDescent="0.3">
      <c r="A1664" t="s">
        <v>17915</v>
      </c>
      <c r="B1664" t="s">
        <v>15524</v>
      </c>
      <c r="C1664" t="s">
        <v>17007</v>
      </c>
      <c r="D1664" s="1">
        <v>46118</v>
      </c>
      <c r="E1664" s="3">
        <v>8061.39</v>
      </c>
      <c r="F1664" s="5" t="s">
        <v>15526</v>
      </c>
    </row>
    <row r="1665" spans="1:6" x14ac:dyDescent="0.3">
      <c r="A1665" t="s">
        <v>17916</v>
      </c>
      <c r="B1665" t="s">
        <v>15524</v>
      </c>
      <c r="C1665" t="s">
        <v>16217</v>
      </c>
      <c r="D1665" s="1">
        <v>46089</v>
      </c>
      <c r="E1665" s="3">
        <v>8657.9</v>
      </c>
      <c r="F1665" s="5" t="s">
        <v>15526</v>
      </c>
    </row>
    <row r="1666" spans="1:6" x14ac:dyDescent="0.3">
      <c r="A1666" t="s">
        <v>17917</v>
      </c>
      <c r="B1666" t="s">
        <v>15528</v>
      </c>
      <c r="C1666" t="s">
        <v>16304</v>
      </c>
      <c r="D1666" s="1">
        <v>45382</v>
      </c>
      <c r="E1666" s="3">
        <v>8286.91</v>
      </c>
      <c r="F1666" s="5" t="s">
        <v>15536</v>
      </c>
    </row>
    <row r="1667" spans="1:6" x14ac:dyDescent="0.3">
      <c r="A1667" t="s">
        <v>17918</v>
      </c>
      <c r="B1667" t="s">
        <v>15528</v>
      </c>
      <c r="C1667" t="s">
        <v>15858</v>
      </c>
      <c r="D1667" s="1">
        <v>45617</v>
      </c>
      <c r="E1667" s="3">
        <v>3943.92</v>
      </c>
      <c r="F1667" s="5" t="s">
        <v>15526</v>
      </c>
    </row>
    <row r="1668" spans="1:6" x14ac:dyDescent="0.3">
      <c r="A1668" t="s">
        <v>17919</v>
      </c>
      <c r="B1668" t="s">
        <v>15528</v>
      </c>
      <c r="C1668" t="s">
        <v>17029</v>
      </c>
      <c r="D1668" s="1">
        <v>46001</v>
      </c>
      <c r="E1668" s="3">
        <v>2854.79</v>
      </c>
      <c r="F1668" s="5" t="s">
        <v>15530</v>
      </c>
    </row>
    <row r="1669" spans="1:6" x14ac:dyDescent="0.3">
      <c r="A1669" t="s">
        <v>17920</v>
      </c>
      <c r="B1669" t="s">
        <v>15528</v>
      </c>
      <c r="C1669" t="s">
        <v>16867</v>
      </c>
      <c r="D1669" s="1">
        <v>45615</v>
      </c>
      <c r="E1669" s="3">
        <v>4010.91</v>
      </c>
      <c r="F1669" s="5" t="s">
        <v>15526</v>
      </c>
    </row>
    <row r="1670" spans="1:6" x14ac:dyDescent="0.3">
      <c r="A1670" t="s">
        <v>17921</v>
      </c>
      <c r="B1670" t="s">
        <v>15528</v>
      </c>
      <c r="C1670" t="s">
        <v>17922</v>
      </c>
      <c r="D1670" s="1">
        <v>45389</v>
      </c>
      <c r="E1670" s="3">
        <v>3418.19</v>
      </c>
      <c r="F1670" s="5" t="s">
        <v>15536</v>
      </c>
    </row>
    <row r="1671" spans="1:6" x14ac:dyDescent="0.3">
      <c r="A1671" t="s">
        <v>17923</v>
      </c>
      <c r="B1671" t="s">
        <v>15524</v>
      </c>
      <c r="C1671" t="s">
        <v>17924</v>
      </c>
      <c r="D1671" s="1">
        <v>46133</v>
      </c>
      <c r="E1671" s="3">
        <v>1276.8800000000001</v>
      </c>
      <c r="F1671" s="5" t="s">
        <v>15536</v>
      </c>
    </row>
    <row r="1672" spans="1:6" x14ac:dyDescent="0.3">
      <c r="A1672" t="s">
        <v>17925</v>
      </c>
      <c r="B1672" t="s">
        <v>15528</v>
      </c>
      <c r="C1672" t="s">
        <v>15578</v>
      </c>
      <c r="D1672" s="1">
        <v>45310</v>
      </c>
      <c r="E1672" s="3">
        <v>1135.21</v>
      </c>
      <c r="F1672" s="5" t="s">
        <v>15530</v>
      </c>
    </row>
    <row r="1673" spans="1:6" x14ac:dyDescent="0.3">
      <c r="A1673" t="s">
        <v>17926</v>
      </c>
      <c r="B1673" t="s">
        <v>15524</v>
      </c>
      <c r="C1673" t="s">
        <v>17029</v>
      </c>
      <c r="D1673" s="1">
        <v>46001</v>
      </c>
      <c r="E1673" s="3">
        <v>3442.21</v>
      </c>
      <c r="F1673" s="5" t="s">
        <v>15530</v>
      </c>
    </row>
    <row r="1674" spans="1:6" x14ac:dyDescent="0.3">
      <c r="A1674" t="s">
        <v>17927</v>
      </c>
      <c r="B1674" t="s">
        <v>15538</v>
      </c>
      <c r="C1674" t="s">
        <v>16584</v>
      </c>
      <c r="D1674" s="1">
        <v>46075</v>
      </c>
      <c r="E1674" s="3">
        <v>3735.5</v>
      </c>
      <c r="F1674" s="5" t="s">
        <v>15526</v>
      </c>
    </row>
    <row r="1675" spans="1:6" x14ac:dyDescent="0.3">
      <c r="A1675" t="s">
        <v>17928</v>
      </c>
      <c r="B1675" t="s">
        <v>15528</v>
      </c>
      <c r="C1675" t="s">
        <v>15592</v>
      </c>
      <c r="D1675" s="1">
        <v>45938</v>
      </c>
      <c r="E1675" s="3">
        <v>5937.87</v>
      </c>
      <c r="F1675" s="5" t="s">
        <v>15536</v>
      </c>
    </row>
    <row r="1676" spans="1:6" x14ac:dyDescent="0.3">
      <c r="A1676" t="s">
        <v>17929</v>
      </c>
      <c r="B1676" t="s">
        <v>15528</v>
      </c>
      <c r="C1676" t="s">
        <v>17811</v>
      </c>
      <c r="D1676" s="1">
        <v>45478</v>
      </c>
      <c r="E1676" s="3">
        <v>3679.25</v>
      </c>
      <c r="F1676" s="5" t="s">
        <v>15526</v>
      </c>
    </row>
    <row r="1677" spans="1:6" x14ac:dyDescent="0.3">
      <c r="A1677" t="s">
        <v>17930</v>
      </c>
      <c r="B1677" t="s">
        <v>15538</v>
      </c>
      <c r="C1677" t="s">
        <v>16654</v>
      </c>
      <c r="D1677" s="1">
        <v>45645</v>
      </c>
      <c r="E1677" s="3">
        <v>4658.2299999999996</v>
      </c>
      <c r="F1677" s="5" t="s">
        <v>15536</v>
      </c>
    </row>
    <row r="1678" spans="1:6" x14ac:dyDescent="0.3">
      <c r="A1678" t="s">
        <v>17931</v>
      </c>
      <c r="B1678" t="s">
        <v>15532</v>
      </c>
      <c r="C1678" t="s">
        <v>17932</v>
      </c>
      <c r="D1678" s="1">
        <v>45320</v>
      </c>
      <c r="E1678" s="3">
        <v>7143.07</v>
      </c>
      <c r="F1678" s="5" t="s">
        <v>15536</v>
      </c>
    </row>
    <row r="1679" spans="1:6" x14ac:dyDescent="0.3">
      <c r="A1679" t="s">
        <v>17933</v>
      </c>
      <c r="B1679" t="s">
        <v>15538</v>
      </c>
      <c r="C1679" t="s">
        <v>17934</v>
      </c>
      <c r="D1679" s="1">
        <v>45647</v>
      </c>
      <c r="E1679" s="3">
        <v>8730.36</v>
      </c>
      <c r="F1679" s="5" t="s">
        <v>15530</v>
      </c>
    </row>
    <row r="1680" spans="1:6" x14ac:dyDescent="0.3">
      <c r="A1680" t="s">
        <v>17935</v>
      </c>
      <c r="B1680" t="s">
        <v>15532</v>
      </c>
      <c r="C1680" t="s">
        <v>17936</v>
      </c>
      <c r="D1680" s="1">
        <v>45840</v>
      </c>
      <c r="E1680" s="3">
        <v>566.99</v>
      </c>
      <c r="F1680" s="5" t="s">
        <v>15530</v>
      </c>
    </row>
    <row r="1681" spans="1:6" x14ac:dyDescent="0.3">
      <c r="A1681" t="s">
        <v>17937</v>
      </c>
      <c r="B1681" t="s">
        <v>15528</v>
      </c>
      <c r="C1681" t="s">
        <v>15795</v>
      </c>
      <c r="D1681" s="1">
        <v>45359</v>
      </c>
      <c r="E1681" s="3">
        <v>5089.41</v>
      </c>
      <c r="F1681" s="5" t="s">
        <v>15530</v>
      </c>
    </row>
    <row r="1682" spans="1:6" x14ac:dyDescent="0.3">
      <c r="A1682" t="s">
        <v>17938</v>
      </c>
      <c r="B1682" t="s">
        <v>15538</v>
      </c>
      <c r="C1682" t="s">
        <v>17939</v>
      </c>
      <c r="D1682" s="1">
        <v>46061</v>
      </c>
      <c r="E1682" s="3">
        <v>199.41</v>
      </c>
      <c r="F1682" s="5" t="s">
        <v>15526</v>
      </c>
    </row>
    <row r="1683" spans="1:6" x14ac:dyDescent="0.3">
      <c r="A1683" t="s">
        <v>17940</v>
      </c>
      <c r="B1683" t="s">
        <v>15538</v>
      </c>
      <c r="C1683" t="s">
        <v>16444</v>
      </c>
      <c r="D1683" s="1">
        <v>45578</v>
      </c>
      <c r="E1683" s="3">
        <v>9542.01</v>
      </c>
      <c r="F1683" s="5" t="s">
        <v>15536</v>
      </c>
    </row>
    <row r="1684" spans="1:6" x14ac:dyDescent="0.3">
      <c r="A1684" t="s">
        <v>17941</v>
      </c>
      <c r="B1684" t="s">
        <v>15528</v>
      </c>
      <c r="C1684" t="s">
        <v>17774</v>
      </c>
      <c r="D1684" s="1">
        <v>45845</v>
      </c>
      <c r="E1684" s="3">
        <v>3799.1</v>
      </c>
      <c r="F1684" s="5" t="s">
        <v>15536</v>
      </c>
    </row>
    <row r="1685" spans="1:6" x14ac:dyDescent="0.3">
      <c r="A1685" t="s">
        <v>17942</v>
      </c>
      <c r="B1685" t="s">
        <v>15524</v>
      </c>
      <c r="C1685" t="s">
        <v>15651</v>
      </c>
      <c r="D1685" s="1">
        <v>45999</v>
      </c>
      <c r="E1685" s="3">
        <v>6930.34</v>
      </c>
      <c r="F1685" s="5" t="s">
        <v>15536</v>
      </c>
    </row>
    <row r="1686" spans="1:6" x14ac:dyDescent="0.3">
      <c r="A1686" t="s">
        <v>17943</v>
      </c>
      <c r="B1686" t="s">
        <v>15538</v>
      </c>
      <c r="C1686" t="s">
        <v>15694</v>
      </c>
      <c r="D1686" s="1">
        <v>45516</v>
      </c>
      <c r="E1686" s="3">
        <v>9020.14</v>
      </c>
      <c r="F1686" s="5" t="s">
        <v>15530</v>
      </c>
    </row>
    <row r="1687" spans="1:6" x14ac:dyDescent="0.3">
      <c r="A1687" t="s">
        <v>17944</v>
      </c>
      <c r="B1687" t="s">
        <v>15538</v>
      </c>
      <c r="C1687" t="s">
        <v>15997</v>
      </c>
      <c r="D1687" s="1">
        <v>45301</v>
      </c>
      <c r="E1687" s="3">
        <v>5694.49</v>
      </c>
      <c r="F1687" s="5" t="s">
        <v>15526</v>
      </c>
    </row>
    <row r="1688" spans="1:6" x14ac:dyDescent="0.3">
      <c r="A1688" t="s">
        <v>17945</v>
      </c>
      <c r="B1688" t="s">
        <v>15524</v>
      </c>
      <c r="C1688" t="s">
        <v>15902</v>
      </c>
      <c r="D1688" s="1">
        <v>45340</v>
      </c>
      <c r="E1688" s="3">
        <v>2548.0500000000002</v>
      </c>
      <c r="F1688" s="5" t="s">
        <v>15526</v>
      </c>
    </row>
    <row r="1689" spans="1:6" x14ac:dyDescent="0.3">
      <c r="A1689" t="s">
        <v>17946</v>
      </c>
      <c r="B1689" t="s">
        <v>15532</v>
      </c>
      <c r="C1689" t="s">
        <v>16210</v>
      </c>
      <c r="D1689" s="1">
        <v>45859</v>
      </c>
      <c r="E1689" s="3">
        <v>3161.84</v>
      </c>
      <c r="F1689" s="5" t="s">
        <v>15530</v>
      </c>
    </row>
    <row r="1690" spans="1:6" x14ac:dyDescent="0.3">
      <c r="A1690" t="s">
        <v>17947</v>
      </c>
      <c r="B1690" t="s">
        <v>15524</v>
      </c>
      <c r="C1690" t="s">
        <v>16798</v>
      </c>
      <c r="D1690" s="1">
        <v>45400</v>
      </c>
      <c r="E1690" s="3">
        <v>8927.91</v>
      </c>
      <c r="F1690" s="5" t="s">
        <v>15536</v>
      </c>
    </row>
    <row r="1691" spans="1:6" x14ac:dyDescent="0.3">
      <c r="A1691" t="s">
        <v>17948</v>
      </c>
      <c r="B1691" t="s">
        <v>15532</v>
      </c>
      <c r="C1691" t="s">
        <v>16120</v>
      </c>
      <c r="D1691" s="1">
        <v>45735</v>
      </c>
      <c r="E1691" s="3">
        <v>3395</v>
      </c>
      <c r="F1691" s="5" t="s">
        <v>15536</v>
      </c>
    </row>
    <row r="1692" spans="1:6" x14ac:dyDescent="0.3">
      <c r="A1692" t="s">
        <v>17949</v>
      </c>
      <c r="B1692" t="s">
        <v>15538</v>
      </c>
      <c r="C1692" t="s">
        <v>16032</v>
      </c>
      <c r="D1692" s="1">
        <v>45652</v>
      </c>
      <c r="E1692" s="3">
        <v>4556.03</v>
      </c>
      <c r="F1692" s="5" t="s">
        <v>15526</v>
      </c>
    </row>
    <row r="1693" spans="1:6" x14ac:dyDescent="0.3">
      <c r="A1693" t="s">
        <v>17950</v>
      </c>
      <c r="B1693" t="s">
        <v>15524</v>
      </c>
      <c r="C1693" t="s">
        <v>16497</v>
      </c>
      <c r="D1693" s="1">
        <v>45980</v>
      </c>
      <c r="E1693" s="3">
        <v>7419.41</v>
      </c>
      <c r="F1693" s="5" t="s">
        <v>15530</v>
      </c>
    </row>
    <row r="1694" spans="1:6" x14ac:dyDescent="0.3">
      <c r="A1694" t="s">
        <v>17951</v>
      </c>
      <c r="B1694" t="s">
        <v>15524</v>
      </c>
      <c r="C1694" t="s">
        <v>17139</v>
      </c>
      <c r="D1694" s="1">
        <v>45917</v>
      </c>
      <c r="E1694" s="3">
        <v>3316.56</v>
      </c>
      <c r="F1694" s="5" t="s">
        <v>15536</v>
      </c>
    </row>
    <row r="1695" spans="1:6" x14ac:dyDescent="0.3">
      <c r="A1695" t="s">
        <v>17952</v>
      </c>
      <c r="B1695" t="s">
        <v>15538</v>
      </c>
      <c r="C1695" t="s">
        <v>15663</v>
      </c>
      <c r="D1695" s="1">
        <v>45990</v>
      </c>
      <c r="E1695" s="3">
        <v>9179.09</v>
      </c>
      <c r="F1695" s="5" t="s">
        <v>15530</v>
      </c>
    </row>
    <row r="1696" spans="1:6" x14ac:dyDescent="0.3">
      <c r="A1696" t="s">
        <v>17953</v>
      </c>
      <c r="B1696" t="s">
        <v>15524</v>
      </c>
      <c r="C1696" t="s">
        <v>16396</v>
      </c>
      <c r="D1696" s="1">
        <v>45569</v>
      </c>
      <c r="E1696" s="3">
        <v>3970.01</v>
      </c>
      <c r="F1696" s="5" t="s">
        <v>15526</v>
      </c>
    </row>
    <row r="1697" spans="1:6" x14ac:dyDescent="0.3">
      <c r="A1697" t="s">
        <v>17954</v>
      </c>
      <c r="B1697" t="s">
        <v>15524</v>
      </c>
      <c r="C1697" t="s">
        <v>17955</v>
      </c>
      <c r="D1697" s="1">
        <v>46088</v>
      </c>
      <c r="E1697" s="3">
        <v>5989.3</v>
      </c>
      <c r="F1697" s="5" t="s">
        <v>15530</v>
      </c>
    </row>
    <row r="1698" spans="1:6" x14ac:dyDescent="0.3">
      <c r="A1698" t="s">
        <v>17956</v>
      </c>
      <c r="B1698" t="s">
        <v>15524</v>
      </c>
      <c r="C1698" t="s">
        <v>15690</v>
      </c>
      <c r="D1698" s="1">
        <v>45820</v>
      </c>
      <c r="E1698" s="3">
        <v>7673.92</v>
      </c>
      <c r="F1698" s="5" t="s">
        <v>15530</v>
      </c>
    </row>
    <row r="1699" spans="1:6" x14ac:dyDescent="0.3">
      <c r="A1699" t="s">
        <v>17957</v>
      </c>
      <c r="B1699" t="s">
        <v>15528</v>
      </c>
      <c r="C1699" t="s">
        <v>17343</v>
      </c>
      <c r="D1699" s="1">
        <v>45565</v>
      </c>
      <c r="E1699" s="3">
        <v>5353.25</v>
      </c>
      <c r="F1699" s="5" t="s">
        <v>15530</v>
      </c>
    </row>
    <row r="1700" spans="1:6" x14ac:dyDescent="0.3">
      <c r="A1700" t="s">
        <v>17958</v>
      </c>
      <c r="B1700" t="s">
        <v>15538</v>
      </c>
      <c r="C1700" t="s">
        <v>16166</v>
      </c>
      <c r="D1700" s="1">
        <v>45681</v>
      </c>
      <c r="E1700" s="3">
        <v>1417.51</v>
      </c>
      <c r="F1700" s="5" t="s">
        <v>15530</v>
      </c>
    </row>
    <row r="1701" spans="1:6" x14ac:dyDescent="0.3">
      <c r="A1701" t="s">
        <v>17959</v>
      </c>
      <c r="B1701" t="s">
        <v>15528</v>
      </c>
      <c r="C1701" t="s">
        <v>17960</v>
      </c>
      <c r="D1701" s="1">
        <v>45373</v>
      </c>
      <c r="E1701" s="3">
        <v>4188.8500000000004</v>
      </c>
      <c r="F1701" s="5" t="s">
        <v>15536</v>
      </c>
    </row>
    <row r="1702" spans="1:6" x14ac:dyDescent="0.3">
      <c r="A1702" t="s">
        <v>17961</v>
      </c>
      <c r="B1702" t="s">
        <v>15528</v>
      </c>
      <c r="C1702" t="s">
        <v>16380</v>
      </c>
      <c r="D1702" s="1">
        <v>45747</v>
      </c>
      <c r="E1702" s="3">
        <v>6750.51</v>
      </c>
      <c r="F1702" s="5" t="s">
        <v>15526</v>
      </c>
    </row>
    <row r="1703" spans="1:6" x14ac:dyDescent="0.3">
      <c r="A1703" t="s">
        <v>17962</v>
      </c>
      <c r="B1703" t="s">
        <v>15524</v>
      </c>
      <c r="C1703" t="s">
        <v>16659</v>
      </c>
      <c r="D1703" s="1">
        <v>45758</v>
      </c>
      <c r="E1703" s="3">
        <v>9180.0499999999993</v>
      </c>
      <c r="F1703" s="5" t="s">
        <v>15526</v>
      </c>
    </row>
    <row r="1704" spans="1:6" x14ac:dyDescent="0.3">
      <c r="A1704" t="s">
        <v>17963</v>
      </c>
      <c r="B1704" t="s">
        <v>15532</v>
      </c>
      <c r="C1704" t="s">
        <v>16685</v>
      </c>
      <c r="D1704" s="1">
        <v>45481</v>
      </c>
      <c r="E1704" s="3">
        <v>6017.49</v>
      </c>
      <c r="F1704" s="5" t="s">
        <v>15530</v>
      </c>
    </row>
    <row r="1705" spans="1:6" x14ac:dyDescent="0.3">
      <c r="A1705" t="s">
        <v>17964</v>
      </c>
      <c r="B1705" t="s">
        <v>15532</v>
      </c>
      <c r="C1705" t="s">
        <v>15916</v>
      </c>
      <c r="D1705" s="1">
        <v>45981</v>
      </c>
      <c r="E1705" s="3">
        <v>7907.03</v>
      </c>
      <c r="F1705" s="5" t="s">
        <v>15530</v>
      </c>
    </row>
    <row r="1706" spans="1:6" x14ac:dyDescent="0.3">
      <c r="A1706" t="s">
        <v>17965</v>
      </c>
      <c r="B1706" t="s">
        <v>15528</v>
      </c>
      <c r="C1706" t="s">
        <v>15733</v>
      </c>
      <c r="D1706" s="1">
        <v>45929</v>
      </c>
      <c r="E1706" s="3">
        <v>1082.76</v>
      </c>
      <c r="F1706" s="5" t="s">
        <v>15526</v>
      </c>
    </row>
    <row r="1707" spans="1:6" x14ac:dyDescent="0.3">
      <c r="A1707" t="s">
        <v>17966</v>
      </c>
      <c r="B1707" t="s">
        <v>15528</v>
      </c>
      <c r="C1707" t="s">
        <v>16176</v>
      </c>
      <c r="D1707" s="1">
        <v>45844</v>
      </c>
      <c r="E1707" s="3">
        <v>5487.51</v>
      </c>
      <c r="F1707" s="5" t="s">
        <v>15536</v>
      </c>
    </row>
    <row r="1708" spans="1:6" x14ac:dyDescent="0.3">
      <c r="A1708" t="s">
        <v>17967</v>
      </c>
      <c r="B1708" t="s">
        <v>15532</v>
      </c>
      <c r="C1708" t="s">
        <v>16767</v>
      </c>
      <c r="D1708" s="1">
        <v>45390</v>
      </c>
      <c r="E1708" s="3">
        <v>6932.56</v>
      </c>
      <c r="F1708" s="5" t="s">
        <v>15526</v>
      </c>
    </row>
    <row r="1709" spans="1:6" x14ac:dyDescent="0.3">
      <c r="A1709" t="s">
        <v>17968</v>
      </c>
      <c r="B1709" t="s">
        <v>15532</v>
      </c>
      <c r="C1709" t="s">
        <v>17269</v>
      </c>
      <c r="D1709" s="1">
        <v>45459</v>
      </c>
      <c r="E1709" s="3">
        <v>7969.75</v>
      </c>
      <c r="F1709" s="5" t="s">
        <v>15526</v>
      </c>
    </row>
    <row r="1710" spans="1:6" x14ac:dyDescent="0.3">
      <c r="A1710" t="s">
        <v>17969</v>
      </c>
      <c r="B1710" t="s">
        <v>15524</v>
      </c>
      <c r="C1710" t="s">
        <v>16096</v>
      </c>
      <c r="D1710" s="1">
        <v>45662</v>
      </c>
      <c r="E1710" s="3">
        <v>477.91</v>
      </c>
      <c r="F1710" s="5" t="s">
        <v>15530</v>
      </c>
    </row>
    <row r="1711" spans="1:6" x14ac:dyDescent="0.3">
      <c r="A1711" t="s">
        <v>17970</v>
      </c>
      <c r="B1711" t="s">
        <v>15528</v>
      </c>
      <c r="C1711" t="s">
        <v>15871</v>
      </c>
      <c r="D1711" s="1">
        <v>45637</v>
      </c>
      <c r="E1711" s="3">
        <v>9326.99</v>
      </c>
      <c r="F1711" s="5" t="s">
        <v>15536</v>
      </c>
    </row>
    <row r="1712" spans="1:6" x14ac:dyDescent="0.3">
      <c r="A1712" t="s">
        <v>17971</v>
      </c>
      <c r="B1712" t="s">
        <v>15532</v>
      </c>
      <c r="C1712" t="s">
        <v>16141</v>
      </c>
      <c r="D1712" s="1">
        <v>45732</v>
      </c>
      <c r="E1712" s="3">
        <v>1714.07</v>
      </c>
      <c r="F1712" s="5" t="s">
        <v>15526</v>
      </c>
    </row>
    <row r="1713" spans="1:6" x14ac:dyDescent="0.3">
      <c r="A1713" t="s">
        <v>17972</v>
      </c>
      <c r="B1713" t="s">
        <v>15524</v>
      </c>
      <c r="C1713" t="s">
        <v>15717</v>
      </c>
      <c r="D1713" s="1">
        <v>45848</v>
      </c>
      <c r="E1713" s="3">
        <v>7453.72</v>
      </c>
      <c r="F1713" s="5" t="s">
        <v>15530</v>
      </c>
    </row>
    <row r="1714" spans="1:6" x14ac:dyDescent="0.3">
      <c r="A1714" t="s">
        <v>17973</v>
      </c>
      <c r="B1714" t="s">
        <v>15528</v>
      </c>
      <c r="C1714" t="s">
        <v>15869</v>
      </c>
      <c r="D1714" s="1">
        <v>45744</v>
      </c>
      <c r="E1714" s="3">
        <v>5214.29</v>
      </c>
      <c r="F1714" s="5" t="s">
        <v>15530</v>
      </c>
    </row>
    <row r="1715" spans="1:6" x14ac:dyDescent="0.3">
      <c r="A1715" t="s">
        <v>17974</v>
      </c>
      <c r="B1715" t="s">
        <v>15532</v>
      </c>
      <c r="C1715" t="s">
        <v>16635</v>
      </c>
      <c r="D1715" s="1">
        <v>45317</v>
      </c>
      <c r="E1715" s="3">
        <v>1104.08</v>
      </c>
      <c r="F1715" s="5" t="s">
        <v>15530</v>
      </c>
    </row>
    <row r="1716" spans="1:6" x14ac:dyDescent="0.3">
      <c r="A1716" t="s">
        <v>17975</v>
      </c>
      <c r="B1716" t="s">
        <v>15524</v>
      </c>
      <c r="C1716" t="s">
        <v>15935</v>
      </c>
      <c r="D1716" s="1">
        <v>45882</v>
      </c>
      <c r="E1716" s="3">
        <v>2088.92</v>
      </c>
      <c r="F1716" s="5" t="s">
        <v>15526</v>
      </c>
    </row>
    <row r="1717" spans="1:6" x14ac:dyDescent="0.3">
      <c r="A1717" t="s">
        <v>17976</v>
      </c>
      <c r="B1717" t="s">
        <v>15524</v>
      </c>
      <c r="C1717" t="s">
        <v>15850</v>
      </c>
      <c r="D1717" s="1">
        <v>45740</v>
      </c>
      <c r="E1717" s="3">
        <v>9217.49</v>
      </c>
      <c r="F1717" s="5" t="s">
        <v>15530</v>
      </c>
    </row>
    <row r="1718" spans="1:6" x14ac:dyDescent="0.3">
      <c r="A1718" t="s">
        <v>17977</v>
      </c>
      <c r="B1718" t="s">
        <v>15524</v>
      </c>
      <c r="C1718" t="s">
        <v>16157</v>
      </c>
      <c r="D1718" s="1">
        <v>45597</v>
      </c>
      <c r="E1718" s="3">
        <v>8769.14</v>
      </c>
      <c r="F1718" s="5" t="s">
        <v>15536</v>
      </c>
    </row>
    <row r="1719" spans="1:6" x14ac:dyDescent="0.3">
      <c r="A1719" t="s">
        <v>17978</v>
      </c>
      <c r="B1719" t="s">
        <v>15524</v>
      </c>
      <c r="C1719" t="s">
        <v>15562</v>
      </c>
      <c r="D1719" s="1">
        <v>45538</v>
      </c>
      <c r="E1719" s="3">
        <v>2837.18</v>
      </c>
      <c r="F1719" s="5" t="s">
        <v>15530</v>
      </c>
    </row>
    <row r="1720" spans="1:6" x14ac:dyDescent="0.3">
      <c r="A1720" t="s">
        <v>17979</v>
      </c>
      <c r="B1720" t="s">
        <v>15532</v>
      </c>
      <c r="C1720" t="s">
        <v>15781</v>
      </c>
      <c r="D1720" s="1">
        <v>45508</v>
      </c>
      <c r="E1720" s="3">
        <v>5565.85</v>
      </c>
      <c r="F1720" s="5" t="s">
        <v>15530</v>
      </c>
    </row>
    <row r="1721" spans="1:6" x14ac:dyDescent="0.3">
      <c r="A1721" t="s">
        <v>17980</v>
      </c>
      <c r="B1721" t="s">
        <v>15538</v>
      </c>
      <c r="C1721" t="s">
        <v>16944</v>
      </c>
      <c r="D1721" s="1">
        <v>45850</v>
      </c>
      <c r="E1721" s="3">
        <v>6671.13</v>
      </c>
      <c r="F1721" s="5" t="s">
        <v>15536</v>
      </c>
    </row>
    <row r="1722" spans="1:6" x14ac:dyDescent="0.3">
      <c r="A1722" t="s">
        <v>17981</v>
      </c>
      <c r="B1722" t="s">
        <v>15532</v>
      </c>
      <c r="C1722" t="s">
        <v>16509</v>
      </c>
      <c r="D1722" s="1">
        <v>45309</v>
      </c>
      <c r="E1722" s="3">
        <v>3000.29</v>
      </c>
      <c r="F1722" s="5" t="s">
        <v>15536</v>
      </c>
    </row>
    <row r="1723" spans="1:6" x14ac:dyDescent="0.3">
      <c r="A1723" t="s">
        <v>17982</v>
      </c>
      <c r="B1723" t="s">
        <v>15532</v>
      </c>
      <c r="C1723" t="s">
        <v>17159</v>
      </c>
      <c r="D1723" s="1">
        <v>45778</v>
      </c>
      <c r="E1723" s="3">
        <v>5376.19</v>
      </c>
      <c r="F1723" s="5" t="s">
        <v>15530</v>
      </c>
    </row>
    <row r="1724" spans="1:6" x14ac:dyDescent="0.3">
      <c r="A1724" t="s">
        <v>17983</v>
      </c>
      <c r="B1724" t="s">
        <v>15538</v>
      </c>
      <c r="C1724" t="s">
        <v>17984</v>
      </c>
      <c r="D1724" s="1">
        <v>46106</v>
      </c>
      <c r="E1724" s="3">
        <v>3641.37</v>
      </c>
      <c r="F1724" s="5" t="s">
        <v>15526</v>
      </c>
    </row>
    <row r="1725" spans="1:6" x14ac:dyDescent="0.3">
      <c r="A1725" t="s">
        <v>17985</v>
      </c>
      <c r="B1725" t="s">
        <v>15538</v>
      </c>
      <c r="C1725" t="s">
        <v>16925</v>
      </c>
      <c r="D1725" s="1">
        <v>45512</v>
      </c>
      <c r="E1725" s="3">
        <v>4164.45</v>
      </c>
      <c r="F1725" s="5" t="s">
        <v>15536</v>
      </c>
    </row>
    <row r="1726" spans="1:6" x14ac:dyDescent="0.3">
      <c r="A1726" t="s">
        <v>17986</v>
      </c>
      <c r="B1726" t="s">
        <v>15528</v>
      </c>
      <c r="C1726" t="s">
        <v>16254</v>
      </c>
      <c r="D1726" s="1">
        <v>45524</v>
      </c>
      <c r="E1726" s="3">
        <v>2402.7600000000002</v>
      </c>
      <c r="F1726" s="5" t="s">
        <v>15530</v>
      </c>
    </row>
    <row r="1727" spans="1:6" x14ac:dyDescent="0.3">
      <c r="A1727" t="s">
        <v>17987</v>
      </c>
      <c r="B1727" t="s">
        <v>15524</v>
      </c>
      <c r="C1727" t="s">
        <v>17988</v>
      </c>
      <c r="D1727" s="1">
        <v>45539</v>
      </c>
      <c r="E1727" s="3">
        <v>3127.51</v>
      </c>
      <c r="F1727" s="5" t="s">
        <v>15526</v>
      </c>
    </row>
    <row r="1728" spans="1:6" x14ac:dyDescent="0.3">
      <c r="A1728" t="s">
        <v>17989</v>
      </c>
      <c r="B1728" t="s">
        <v>15532</v>
      </c>
      <c r="C1728" t="s">
        <v>15920</v>
      </c>
      <c r="D1728" s="1">
        <v>45698</v>
      </c>
      <c r="E1728" s="3">
        <v>6587.5</v>
      </c>
      <c r="F1728" s="5" t="s">
        <v>15526</v>
      </c>
    </row>
    <row r="1729" spans="1:6" x14ac:dyDescent="0.3">
      <c r="A1729" t="s">
        <v>17990</v>
      </c>
      <c r="B1729" t="s">
        <v>15538</v>
      </c>
      <c r="C1729" t="s">
        <v>16382</v>
      </c>
      <c r="D1729" s="1">
        <v>46071</v>
      </c>
      <c r="E1729" s="3">
        <v>1868.53</v>
      </c>
      <c r="F1729" s="5" t="s">
        <v>15536</v>
      </c>
    </row>
    <row r="1730" spans="1:6" x14ac:dyDescent="0.3">
      <c r="A1730" t="s">
        <v>17991</v>
      </c>
      <c r="B1730" t="s">
        <v>15524</v>
      </c>
      <c r="C1730" t="s">
        <v>16996</v>
      </c>
      <c r="D1730" s="1">
        <v>45900</v>
      </c>
      <c r="E1730" s="3">
        <v>3286.61</v>
      </c>
      <c r="F1730" s="5" t="s">
        <v>15530</v>
      </c>
    </row>
    <row r="1731" spans="1:6" x14ac:dyDescent="0.3">
      <c r="A1731" t="s">
        <v>17992</v>
      </c>
      <c r="B1731" t="s">
        <v>15528</v>
      </c>
      <c r="C1731" t="s">
        <v>16425</v>
      </c>
      <c r="D1731" s="1">
        <v>45867</v>
      </c>
      <c r="E1731" s="3">
        <v>4244.0600000000004</v>
      </c>
      <c r="F1731" s="5" t="s">
        <v>15526</v>
      </c>
    </row>
    <row r="1732" spans="1:6" x14ac:dyDescent="0.3">
      <c r="A1732" t="s">
        <v>17993</v>
      </c>
      <c r="B1732" t="s">
        <v>15528</v>
      </c>
      <c r="C1732" t="s">
        <v>16721</v>
      </c>
      <c r="D1732" s="1">
        <v>46113</v>
      </c>
      <c r="E1732" s="3">
        <v>7207.72</v>
      </c>
      <c r="F1732" s="5" t="s">
        <v>15536</v>
      </c>
    </row>
    <row r="1733" spans="1:6" x14ac:dyDescent="0.3">
      <c r="A1733" t="s">
        <v>17994</v>
      </c>
      <c r="B1733" t="s">
        <v>15524</v>
      </c>
      <c r="C1733" t="s">
        <v>15891</v>
      </c>
      <c r="D1733" s="1">
        <v>46092</v>
      </c>
      <c r="E1733" s="3">
        <v>9035.9</v>
      </c>
      <c r="F1733" s="5" t="s">
        <v>15530</v>
      </c>
    </row>
    <row r="1734" spans="1:6" x14ac:dyDescent="0.3">
      <c r="A1734" t="s">
        <v>17995</v>
      </c>
      <c r="B1734" t="s">
        <v>15524</v>
      </c>
      <c r="C1734" t="s">
        <v>15727</v>
      </c>
      <c r="D1734" s="1">
        <v>45878</v>
      </c>
      <c r="E1734" s="3">
        <v>6241.88</v>
      </c>
      <c r="F1734" s="5" t="s">
        <v>15530</v>
      </c>
    </row>
    <row r="1735" spans="1:6" x14ac:dyDescent="0.3">
      <c r="A1735" t="s">
        <v>17996</v>
      </c>
      <c r="B1735" t="s">
        <v>15532</v>
      </c>
      <c r="C1735" t="s">
        <v>15920</v>
      </c>
      <c r="D1735" s="1">
        <v>45698</v>
      </c>
      <c r="E1735" s="3">
        <v>4514.57</v>
      </c>
      <c r="F1735" s="5" t="s">
        <v>15536</v>
      </c>
    </row>
    <row r="1736" spans="1:6" x14ac:dyDescent="0.3">
      <c r="A1736" t="s">
        <v>17997</v>
      </c>
      <c r="B1736" t="s">
        <v>15528</v>
      </c>
      <c r="C1736" t="s">
        <v>16716</v>
      </c>
      <c r="D1736" s="1">
        <v>45311</v>
      </c>
      <c r="E1736" s="3">
        <v>6007.27</v>
      </c>
      <c r="F1736" s="5" t="s">
        <v>15526</v>
      </c>
    </row>
    <row r="1737" spans="1:6" x14ac:dyDescent="0.3">
      <c r="A1737" t="s">
        <v>17998</v>
      </c>
      <c r="B1737" t="s">
        <v>15524</v>
      </c>
      <c r="C1737" t="s">
        <v>17229</v>
      </c>
      <c r="D1737" s="1">
        <v>45386</v>
      </c>
      <c r="E1737" s="3">
        <v>7548.31</v>
      </c>
      <c r="F1737" s="5" t="s">
        <v>15536</v>
      </c>
    </row>
    <row r="1738" spans="1:6" x14ac:dyDescent="0.3">
      <c r="A1738" t="s">
        <v>17999</v>
      </c>
      <c r="B1738" t="s">
        <v>15532</v>
      </c>
      <c r="C1738" t="s">
        <v>16600</v>
      </c>
      <c r="D1738" s="1">
        <v>45705</v>
      </c>
      <c r="E1738" s="3">
        <v>7317.94</v>
      </c>
      <c r="F1738" s="5" t="s">
        <v>15536</v>
      </c>
    </row>
    <row r="1739" spans="1:6" x14ac:dyDescent="0.3">
      <c r="A1739" t="s">
        <v>18000</v>
      </c>
      <c r="B1739" t="s">
        <v>15532</v>
      </c>
      <c r="C1739" t="s">
        <v>17490</v>
      </c>
      <c r="D1739" s="1">
        <v>45786</v>
      </c>
      <c r="E1739" s="3">
        <v>6961.87</v>
      </c>
      <c r="F1739" s="5" t="s">
        <v>15536</v>
      </c>
    </row>
    <row r="1740" spans="1:6" x14ac:dyDescent="0.3">
      <c r="A1740" t="s">
        <v>18001</v>
      </c>
      <c r="B1740" t="s">
        <v>15524</v>
      </c>
      <c r="C1740" t="s">
        <v>16366</v>
      </c>
      <c r="D1740" s="1">
        <v>45350</v>
      </c>
      <c r="E1740" s="3">
        <v>9795.06</v>
      </c>
      <c r="F1740" s="5" t="s">
        <v>15530</v>
      </c>
    </row>
    <row r="1741" spans="1:6" x14ac:dyDescent="0.3">
      <c r="A1741" t="s">
        <v>18002</v>
      </c>
      <c r="B1741" t="s">
        <v>15524</v>
      </c>
      <c r="C1741" t="s">
        <v>16252</v>
      </c>
      <c r="D1741" s="1">
        <v>45437</v>
      </c>
      <c r="E1741" s="3">
        <v>5314.06</v>
      </c>
      <c r="F1741" s="5" t="s">
        <v>15526</v>
      </c>
    </row>
    <row r="1742" spans="1:6" x14ac:dyDescent="0.3">
      <c r="A1742" t="s">
        <v>18003</v>
      </c>
      <c r="B1742" t="s">
        <v>15528</v>
      </c>
      <c r="C1742" t="s">
        <v>18004</v>
      </c>
      <c r="D1742" s="1">
        <v>46068</v>
      </c>
      <c r="E1742" s="3">
        <v>9161.83</v>
      </c>
      <c r="F1742" s="5" t="s">
        <v>15530</v>
      </c>
    </row>
    <row r="1743" spans="1:6" x14ac:dyDescent="0.3">
      <c r="A1743" t="s">
        <v>18005</v>
      </c>
      <c r="B1743" t="s">
        <v>15532</v>
      </c>
      <c r="C1743" t="s">
        <v>15729</v>
      </c>
      <c r="D1743" s="1">
        <v>45674</v>
      </c>
      <c r="E1743" s="3">
        <v>330.72</v>
      </c>
      <c r="F1743" s="5" t="s">
        <v>15536</v>
      </c>
    </row>
    <row r="1744" spans="1:6" x14ac:dyDescent="0.3">
      <c r="A1744" t="s">
        <v>18006</v>
      </c>
      <c r="B1744" t="s">
        <v>15532</v>
      </c>
      <c r="C1744" t="s">
        <v>16432</v>
      </c>
      <c r="D1744" s="1">
        <v>45596</v>
      </c>
      <c r="E1744" s="3">
        <v>2814.4</v>
      </c>
      <c r="F1744" s="5" t="s">
        <v>15526</v>
      </c>
    </row>
    <row r="1745" spans="1:6" x14ac:dyDescent="0.3">
      <c r="A1745" t="s">
        <v>18007</v>
      </c>
      <c r="B1745" t="s">
        <v>15528</v>
      </c>
      <c r="C1745" t="s">
        <v>18008</v>
      </c>
      <c r="D1745" s="1">
        <v>46078</v>
      </c>
      <c r="E1745" s="3">
        <v>3884.14</v>
      </c>
      <c r="F1745" s="5" t="s">
        <v>15536</v>
      </c>
    </row>
    <row r="1746" spans="1:6" x14ac:dyDescent="0.3">
      <c r="A1746" t="s">
        <v>18009</v>
      </c>
      <c r="B1746" t="s">
        <v>15524</v>
      </c>
      <c r="C1746" t="s">
        <v>15852</v>
      </c>
      <c r="D1746" s="1">
        <v>45675</v>
      </c>
      <c r="E1746" s="3">
        <v>7297.99</v>
      </c>
      <c r="F1746" s="5" t="s">
        <v>15536</v>
      </c>
    </row>
    <row r="1747" spans="1:6" x14ac:dyDescent="0.3">
      <c r="A1747" t="s">
        <v>18010</v>
      </c>
      <c r="B1747" t="s">
        <v>15528</v>
      </c>
      <c r="C1747" t="s">
        <v>15725</v>
      </c>
      <c r="D1747" s="1">
        <v>45673</v>
      </c>
      <c r="E1747" s="3">
        <v>4394.67</v>
      </c>
      <c r="F1747" s="5" t="s">
        <v>15536</v>
      </c>
    </row>
    <row r="1748" spans="1:6" x14ac:dyDescent="0.3">
      <c r="A1748" t="s">
        <v>18011</v>
      </c>
      <c r="B1748" t="s">
        <v>15524</v>
      </c>
      <c r="C1748" t="s">
        <v>17269</v>
      </c>
      <c r="D1748" s="1">
        <v>45459</v>
      </c>
      <c r="E1748" s="3">
        <v>1224.77</v>
      </c>
      <c r="F1748" s="5" t="s">
        <v>15526</v>
      </c>
    </row>
    <row r="1749" spans="1:6" x14ac:dyDescent="0.3">
      <c r="A1749" t="s">
        <v>18012</v>
      </c>
      <c r="B1749" t="s">
        <v>15538</v>
      </c>
      <c r="C1749" t="s">
        <v>16059</v>
      </c>
      <c r="D1749" s="1">
        <v>46134</v>
      </c>
      <c r="E1749" s="3">
        <v>9218.41</v>
      </c>
      <c r="F1749" s="5" t="s">
        <v>15536</v>
      </c>
    </row>
    <row r="1750" spans="1:6" x14ac:dyDescent="0.3">
      <c r="A1750" t="s">
        <v>18013</v>
      </c>
      <c r="B1750" t="s">
        <v>15524</v>
      </c>
      <c r="C1750" t="s">
        <v>16512</v>
      </c>
      <c r="D1750" s="1">
        <v>45620</v>
      </c>
      <c r="E1750" s="3">
        <v>2019.45</v>
      </c>
      <c r="F1750" s="5" t="s">
        <v>15536</v>
      </c>
    </row>
    <row r="1751" spans="1:6" x14ac:dyDescent="0.3">
      <c r="A1751" t="s">
        <v>18014</v>
      </c>
      <c r="B1751" t="s">
        <v>15524</v>
      </c>
      <c r="C1751" t="s">
        <v>15604</v>
      </c>
      <c r="D1751" s="1">
        <v>46054</v>
      </c>
      <c r="E1751" s="3">
        <v>2345.59</v>
      </c>
      <c r="F1751" s="5" t="s">
        <v>15526</v>
      </c>
    </row>
    <row r="1752" spans="1:6" x14ac:dyDescent="0.3">
      <c r="A1752" t="s">
        <v>18015</v>
      </c>
      <c r="B1752" t="s">
        <v>15528</v>
      </c>
      <c r="C1752" t="s">
        <v>18016</v>
      </c>
      <c r="D1752" s="1">
        <v>46011</v>
      </c>
      <c r="E1752" s="3">
        <v>7435.34</v>
      </c>
      <c r="F1752" s="5" t="s">
        <v>15530</v>
      </c>
    </row>
    <row r="1753" spans="1:6" x14ac:dyDescent="0.3">
      <c r="A1753" t="s">
        <v>18017</v>
      </c>
      <c r="B1753" t="s">
        <v>15528</v>
      </c>
      <c r="C1753" t="s">
        <v>16685</v>
      </c>
      <c r="D1753" s="1">
        <v>45481</v>
      </c>
      <c r="E1753" s="3">
        <v>147.61000000000001</v>
      </c>
      <c r="F1753" s="5" t="s">
        <v>15536</v>
      </c>
    </row>
    <row r="1754" spans="1:6" x14ac:dyDescent="0.3">
      <c r="A1754" t="s">
        <v>18018</v>
      </c>
      <c r="B1754" t="s">
        <v>15538</v>
      </c>
      <c r="C1754" t="s">
        <v>15797</v>
      </c>
      <c r="D1754" s="1">
        <v>46041</v>
      </c>
      <c r="E1754" s="3">
        <v>2864.42</v>
      </c>
      <c r="F1754" s="5" t="s">
        <v>15530</v>
      </c>
    </row>
    <row r="1755" spans="1:6" x14ac:dyDescent="0.3">
      <c r="A1755" t="s">
        <v>18019</v>
      </c>
      <c r="B1755" t="s">
        <v>15538</v>
      </c>
      <c r="C1755" t="s">
        <v>17487</v>
      </c>
      <c r="D1755" s="1">
        <v>46142</v>
      </c>
      <c r="E1755" s="3">
        <v>7783.16</v>
      </c>
      <c r="F1755" s="5" t="s">
        <v>15536</v>
      </c>
    </row>
    <row r="1756" spans="1:6" x14ac:dyDescent="0.3">
      <c r="A1756" t="s">
        <v>18020</v>
      </c>
      <c r="B1756" t="s">
        <v>15528</v>
      </c>
      <c r="C1756" t="s">
        <v>18021</v>
      </c>
      <c r="D1756" s="1">
        <v>45785</v>
      </c>
      <c r="E1756" s="3">
        <v>9174.08</v>
      </c>
      <c r="F1756" s="5" t="s">
        <v>15526</v>
      </c>
    </row>
    <row r="1757" spans="1:6" x14ac:dyDescent="0.3">
      <c r="A1757" t="s">
        <v>18022</v>
      </c>
      <c r="B1757" t="s">
        <v>15528</v>
      </c>
      <c r="C1757" t="s">
        <v>16578</v>
      </c>
      <c r="D1757" s="1">
        <v>45779</v>
      </c>
      <c r="E1757" s="3">
        <v>6152.21</v>
      </c>
      <c r="F1757" s="5" t="s">
        <v>15526</v>
      </c>
    </row>
    <row r="1758" spans="1:6" x14ac:dyDescent="0.3">
      <c r="A1758" t="s">
        <v>18023</v>
      </c>
      <c r="B1758" t="s">
        <v>15528</v>
      </c>
      <c r="C1758" t="s">
        <v>15702</v>
      </c>
      <c r="D1758" s="1">
        <v>45689</v>
      </c>
      <c r="E1758" s="3">
        <v>8667.0300000000007</v>
      </c>
      <c r="F1758" s="5" t="s">
        <v>15526</v>
      </c>
    </row>
    <row r="1759" spans="1:6" x14ac:dyDescent="0.3">
      <c r="A1759" t="s">
        <v>18024</v>
      </c>
      <c r="B1759" t="s">
        <v>15538</v>
      </c>
      <c r="C1759" t="s">
        <v>17487</v>
      </c>
      <c r="D1759" s="1">
        <v>46142</v>
      </c>
      <c r="E1759" s="3">
        <v>1943.75</v>
      </c>
      <c r="F1759" s="5" t="s">
        <v>15536</v>
      </c>
    </row>
    <row r="1760" spans="1:6" x14ac:dyDescent="0.3">
      <c r="A1760" t="s">
        <v>18025</v>
      </c>
      <c r="B1760" t="s">
        <v>15532</v>
      </c>
      <c r="C1760" t="s">
        <v>17288</v>
      </c>
      <c r="D1760" s="1">
        <v>45809</v>
      </c>
      <c r="E1760" s="3">
        <v>2900.89</v>
      </c>
      <c r="F1760" s="5" t="s">
        <v>15526</v>
      </c>
    </row>
    <row r="1761" spans="1:6" x14ac:dyDescent="0.3">
      <c r="A1761" t="s">
        <v>18026</v>
      </c>
      <c r="B1761" t="s">
        <v>15524</v>
      </c>
      <c r="C1761" t="s">
        <v>15950</v>
      </c>
      <c r="D1761" s="1">
        <v>45790</v>
      </c>
      <c r="E1761" s="3">
        <v>4468.95</v>
      </c>
      <c r="F1761" s="5" t="s">
        <v>15526</v>
      </c>
    </row>
    <row r="1762" spans="1:6" x14ac:dyDescent="0.3">
      <c r="A1762" t="s">
        <v>18027</v>
      </c>
      <c r="B1762" t="s">
        <v>15532</v>
      </c>
      <c r="C1762" t="s">
        <v>16418</v>
      </c>
      <c r="D1762" s="1">
        <v>45739</v>
      </c>
      <c r="E1762" s="3">
        <v>7952.38</v>
      </c>
      <c r="F1762" s="5" t="s">
        <v>15530</v>
      </c>
    </row>
    <row r="1763" spans="1:6" x14ac:dyDescent="0.3">
      <c r="A1763" t="s">
        <v>18028</v>
      </c>
      <c r="B1763" t="s">
        <v>15532</v>
      </c>
      <c r="C1763" t="s">
        <v>15628</v>
      </c>
      <c r="D1763" s="1">
        <v>45984</v>
      </c>
      <c r="E1763" s="3">
        <v>7523.19</v>
      </c>
      <c r="F1763" s="5" t="s">
        <v>15530</v>
      </c>
    </row>
    <row r="1764" spans="1:6" x14ac:dyDescent="0.3">
      <c r="A1764" t="s">
        <v>18029</v>
      </c>
      <c r="B1764" t="s">
        <v>15532</v>
      </c>
      <c r="C1764" t="s">
        <v>16077</v>
      </c>
      <c r="D1764" s="1">
        <v>45695</v>
      </c>
      <c r="E1764" s="3">
        <v>8233.69</v>
      </c>
      <c r="F1764" s="5" t="s">
        <v>15526</v>
      </c>
    </row>
    <row r="1765" spans="1:6" x14ac:dyDescent="0.3">
      <c r="A1765" t="s">
        <v>18030</v>
      </c>
      <c r="B1765" t="s">
        <v>15524</v>
      </c>
      <c r="C1765" t="s">
        <v>18031</v>
      </c>
      <c r="D1765" s="1">
        <v>46086</v>
      </c>
      <c r="E1765" s="3">
        <v>6985.76</v>
      </c>
      <c r="F1765" s="5" t="s">
        <v>15536</v>
      </c>
    </row>
    <row r="1766" spans="1:6" x14ac:dyDescent="0.3">
      <c r="A1766" t="s">
        <v>18032</v>
      </c>
      <c r="B1766" t="s">
        <v>15532</v>
      </c>
      <c r="C1766" t="s">
        <v>15752</v>
      </c>
      <c r="D1766" s="1">
        <v>45432</v>
      </c>
      <c r="E1766" s="3">
        <v>4539.57</v>
      </c>
      <c r="F1766" s="5" t="s">
        <v>15536</v>
      </c>
    </row>
    <row r="1767" spans="1:6" x14ac:dyDescent="0.3">
      <c r="A1767" t="s">
        <v>18033</v>
      </c>
      <c r="B1767" t="s">
        <v>15532</v>
      </c>
      <c r="C1767" t="s">
        <v>18034</v>
      </c>
      <c r="D1767" s="1">
        <v>45687</v>
      </c>
      <c r="E1767" s="3">
        <v>5427.79</v>
      </c>
      <c r="F1767" s="5" t="s">
        <v>15536</v>
      </c>
    </row>
    <row r="1768" spans="1:6" x14ac:dyDescent="0.3">
      <c r="A1768" t="s">
        <v>18035</v>
      </c>
      <c r="B1768" t="s">
        <v>15532</v>
      </c>
      <c r="C1768" t="s">
        <v>17568</v>
      </c>
      <c r="D1768" s="1">
        <v>45385</v>
      </c>
      <c r="E1768" s="3">
        <v>4045.27</v>
      </c>
      <c r="F1768" s="5" t="s">
        <v>15536</v>
      </c>
    </row>
    <row r="1769" spans="1:6" x14ac:dyDescent="0.3">
      <c r="A1769" t="s">
        <v>18036</v>
      </c>
      <c r="B1769" t="s">
        <v>15538</v>
      </c>
      <c r="C1769" t="s">
        <v>15954</v>
      </c>
      <c r="D1769" s="1">
        <v>45975</v>
      </c>
      <c r="E1769" s="3">
        <v>5261.58</v>
      </c>
      <c r="F1769" s="5" t="s">
        <v>15536</v>
      </c>
    </row>
    <row r="1770" spans="1:6" x14ac:dyDescent="0.3">
      <c r="A1770" t="s">
        <v>18037</v>
      </c>
      <c r="B1770" t="s">
        <v>15532</v>
      </c>
      <c r="C1770" t="s">
        <v>18038</v>
      </c>
      <c r="D1770" s="1">
        <v>45402</v>
      </c>
      <c r="E1770" s="3">
        <v>956.18</v>
      </c>
      <c r="F1770" s="5" t="s">
        <v>15526</v>
      </c>
    </row>
    <row r="1771" spans="1:6" x14ac:dyDescent="0.3">
      <c r="A1771" t="s">
        <v>18039</v>
      </c>
      <c r="B1771" t="s">
        <v>15528</v>
      </c>
      <c r="C1771" t="s">
        <v>16775</v>
      </c>
      <c r="D1771" s="1">
        <v>45835</v>
      </c>
      <c r="E1771" s="3">
        <v>3993.73</v>
      </c>
      <c r="F1771" s="5" t="s">
        <v>15526</v>
      </c>
    </row>
    <row r="1772" spans="1:6" x14ac:dyDescent="0.3">
      <c r="A1772" t="s">
        <v>18040</v>
      </c>
      <c r="B1772" t="s">
        <v>15524</v>
      </c>
      <c r="C1772" t="s">
        <v>17498</v>
      </c>
      <c r="D1772" s="1">
        <v>45572</v>
      </c>
      <c r="E1772" s="3">
        <v>2918.02</v>
      </c>
      <c r="F1772" s="5" t="s">
        <v>15526</v>
      </c>
    </row>
    <row r="1773" spans="1:6" x14ac:dyDescent="0.3">
      <c r="A1773" t="s">
        <v>18041</v>
      </c>
      <c r="B1773" t="s">
        <v>15528</v>
      </c>
      <c r="C1773" t="s">
        <v>15624</v>
      </c>
      <c r="D1773" s="1">
        <v>45743</v>
      </c>
      <c r="E1773" s="3">
        <v>3075.7</v>
      </c>
      <c r="F1773" s="5" t="s">
        <v>15526</v>
      </c>
    </row>
    <row r="1774" spans="1:6" x14ac:dyDescent="0.3">
      <c r="A1774" t="s">
        <v>18042</v>
      </c>
      <c r="B1774" t="s">
        <v>15538</v>
      </c>
      <c r="C1774" t="s">
        <v>17906</v>
      </c>
      <c r="D1774" s="1">
        <v>45890</v>
      </c>
      <c r="E1774" s="3">
        <v>4513.1499999999996</v>
      </c>
      <c r="F1774" s="5" t="s">
        <v>15530</v>
      </c>
    </row>
    <row r="1775" spans="1:6" x14ac:dyDescent="0.3">
      <c r="A1775" t="s">
        <v>18043</v>
      </c>
      <c r="B1775" t="s">
        <v>15524</v>
      </c>
      <c r="C1775" t="s">
        <v>15578</v>
      </c>
      <c r="D1775" s="1">
        <v>45310</v>
      </c>
      <c r="E1775" s="3">
        <v>2013.34</v>
      </c>
      <c r="F1775" s="5" t="s">
        <v>15530</v>
      </c>
    </row>
    <row r="1776" spans="1:6" x14ac:dyDescent="0.3">
      <c r="A1776" t="s">
        <v>18044</v>
      </c>
      <c r="B1776" t="s">
        <v>15528</v>
      </c>
      <c r="C1776" t="s">
        <v>18031</v>
      </c>
      <c r="D1776" s="1">
        <v>46086</v>
      </c>
      <c r="E1776" s="3">
        <v>9979.08</v>
      </c>
      <c r="F1776" s="5" t="s">
        <v>15536</v>
      </c>
    </row>
    <row r="1777" spans="1:6" x14ac:dyDescent="0.3">
      <c r="A1777" t="s">
        <v>18045</v>
      </c>
      <c r="B1777" t="s">
        <v>15528</v>
      </c>
      <c r="C1777" t="s">
        <v>15950</v>
      </c>
      <c r="D1777" s="1">
        <v>45790</v>
      </c>
      <c r="E1777" s="3">
        <v>8749.36</v>
      </c>
      <c r="F1777" s="5" t="s">
        <v>15526</v>
      </c>
    </row>
    <row r="1778" spans="1:6" x14ac:dyDescent="0.3">
      <c r="A1778" t="s">
        <v>18046</v>
      </c>
      <c r="B1778" t="s">
        <v>15524</v>
      </c>
      <c r="C1778" t="s">
        <v>17620</v>
      </c>
      <c r="D1778" s="1">
        <v>45711</v>
      </c>
      <c r="E1778" s="3">
        <v>6706.92</v>
      </c>
      <c r="F1778" s="5" t="s">
        <v>15530</v>
      </c>
    </row>
    <row r="1779" spans="1:6" x14ac:dyDescent="0.3">
      <c r="A1779" t="s">
        <v>18047</v>
      </c>
      <c r="B1779" t="s">
        <v>15528</v>
      </c>
      <c r="C1779" t="s">
        <v>15850</v>
      </c>
      <c r="D1779" s="1">
        <v>45740</v>
      </c>
      <c r="E1779" s="3">
        <v>6709.42</v>
      </c>
      <c r="F1779" s="5" t="s">
        <v>15526</v>
      </c>
    </row>
    <row r="1780" spans="1:6" x14ac:dyDescent="0.3">
      <c r="A1780" t="s">
        <v>18048</v>
      </c>
      <c r="B1780" t="s">
        <v>15538</v>
      </c>
      <c r="C1780" t="s">
        <v>15997</v>
      </c>
      <c r="D1780" s="1">
        <v>45301</v>
      </c>
      <c r="E1780" s="3">
        <v>3372.06</v>
      </c>
      <c r="F1780" s="5" t="s">
        <v>15530</v>
      </c>
    </row>
    <row r="1781" spans="1:6" x14ac:dyDescent="0.3">
      <c r="A1781" t="s">
        <v>18049</v>
      </c>
      <c r="B1781" t="s">
        <v>15524</v>
      </c>
      <c r="C1781" t="s">
        <v>16072</v>
      </c>
      <c r="D1781" s="1">
        <v>45972</v>
      </c>
      <c r="E1781" s="3">
        <v>8223.1200000000008</v>
      </c>
      <c r="F1781" s="5" t="s">
        <v>15526</v>
      </c>
    </row>
    <row r="1782" spans="1:6" x14ac:dyDescent="0.3">
      <c r="A1782" t="s">
        <v>18050</v>
      </c>
      <c r="B1782" t="s">
        <v>15528</v>
      </c>
      <c r="C1782" t="s">
        <v>16709</v>
      </c>
      <c r="D1782" s="1">
        <v>45839</v>
      </c>
      <c r="E1782" s="3">
        <v>9682.26</v>
      </c>
      <c r="F1782" s="5" t="s">
        <v>15526</v>
      </c>
    </row>
    <row r="1783" spans="1:6" x14ac:dyDescent="0.3">
      <c r="A1783" t="s">
        <v>18051</v>
      </c>
      <c r="B1783" t="s">
        <v>15538</v>
      </c>
      <c r="C1783" t="s">
        <v>15632</v>
      </c>
      <c r="D1783" s="1">
        <v>45439</v>
      </c>
      <c r="E1783" s="3">
        <v>8246.9599999999991</v>
      </c>
      <c r="F1783" s="5" t="s">
        <v>15526</v>
      </c>
    </row>
    <row r="1784" spans="1:6" x14ac:dyDescent="0.3">
      <c r="A1784" t="s">
        <v>18052</v>
      </c>
      <c r="B1784" t="s">
        <v>15538</v>
      </c>
      <c r="C1784" t="s">
        <v>15529</v>
      </c>
      <c r="D1784" s="1">
        <v>45560</v>
      </c>
      <c r="E1784" s="3">
        <v>7739.13</v>
      </c>
      <c r="F1784" s="5" t="s">
        <v>15526</v>
      </c>
    </row>
    <row r="1785" spans="1:6" x14ac:dyDescent="0.3">
      <c r="A1785" t="s">
        <v>18053</v>
      </c>
      <c r="B1785" t="s">
        <v>15524</v>
      </c>
      <c r="C1785" t="s">
        <v>17258</v>
      </c>
      <c r="D1785" s="1">
        <v>45836</v>
      </c>
      <c r="E1785" s="3">
        <v>7240.18</v>
      </c>
      <c r="F1785" s="5" t="s">
        <v>15526</v>
      </c>
    </row>
    <row r="1786" spans="1:6" x14ac:dyDescent="0.3">
      <c r="A1786" t="s">
        <v>18054</v>
      </c>
      <c r="B1786" t="s">
        <v>15524</v>
      </c>
      <c r="C1786" t="s">
        <v>17746</v>
      </c>
      <c r="D1786" s="1">
        <v>45646</v>
      </c>
      <c r="E1786" s="3">
        <v>2403.89</v>
      </c>
      <c r="F1786" s="5" t="s">
        <v>15536</v>
      </c>
    </row>
    <row r="1787" spans="1:6" x14ac:dyDescent="0.3">
      <c r="A1787" t="s">
        <v>18055</v>
      </c>
      <c r="B1787" t="s">
        <v>15524</v>
      </c>
      <c r="C1787" t="s">
        <v>16470</v>
      </c>
      <c r="D1787" s="1">
        <v>45592</v>
      </c>
      <c r="E1787" s="3">
        <v>8932.4699999999993</v>
      </c>
      <c r="F1787" s="5" t="s">
        <v>15530</v>
      </c>
    </row>
    <row r="1788" spans="1:6" x14ac:dyDescent="0.3">
      <c r="A1788" t="s">
        <v>18056</v>
      </c>
      <c r="B1788" t="s">
        <v>15538</v>
      </c>
      <c r="C1788" t="s">
        <v>16680</v>
      </c>
      <c r="D1788" s="1">
        <v>46021</v>
      </c>
      <c r="E1788" s="3">
        <v>5260.54</v>
      </c>
      <c r="F1788" s="5" t="s">
        <v>15530</v>
      </c>
    </row>
    <row r="1789" spans="1:6" x14ac:dyDescent="0.3">
      <c r="A1789" t="s">
        <v>18057</v>
      </c>
      <c r="B1789" t="s">
        <v>15528</v>
      </c>
      <c r="C1789" t="s">
        <v>17602</v>
      </c>
      <c r="D1789" s="1">
        <v>45930</v>
      </c>
      <c r="E1789" s="3">
        <v>564.28</v>
      </c>
      <c r="F1789" s="5" t="s">
        <v>15530</v>
      </c>
    </row>
    <row r="1790" spans="1:6" x14ac:dyDescent="0.3">
      <c r="A1790" t="s">
        <v>18058</v>
      </c>
      <c r="B1790" t="s">
        <v>15528</v>
      </c>
      <c r="C1790" t="s">
        <v>18059</v>
      </c>
      <c r="D1790" s="1">
        <v>45968</v>
      </c>
      <c r="E1790" s="3">
        <v>5139.1400000000003</v>
      </c>
      <c r="F1790" s="5" t="s">
        <v>15526</v>
      </c>
    </row>
    <row r="1791" spans="1:6" x14ac:dyDescent="0.3">
      <c r="A1791" t="s">
        <v>18060</v>
      </c>
      <c r="B1791" t="s">
        <v>15524</v>
      </c>
      <c r="C1791" t="s">
        <v>16171</v>
      </c>
      <c r="D1791" s="1">
        <v>45946</v>
      </c>
      <c r="E1791" s="3">
        <v>2609.3000000000002</v>
      </c>
      <c r="F1791" s="5" t="s">
        <v>15526</v>
      </c>
    </row>
    <row r="1792" spans="1:6" x14ac:dyDescent="0.3">
      <c r="A1792" t="s">
        <v>18061</v>
      </c>
      <c r="B1792" t="s">
        <v>15524</v>
      </c>
      <c r="C1792" t="s">
        <v>17216</v>
      </c>
      <c r="D1792" s="1">
        <v>46094</v>
      </c>
      <c r="E1792" s="3">
        <v>7907.91</v>
      </c>
      <c r="F1792" s="5" t="s">
        <v>15526</v>
      </c>
    </row>
    <row r="1793" spans="1:6" x14ac:dyDescent="0.3">
      <c r="A1793" t="s">
        <v>18062</v>
      </c>
      <c r="B1793" t="s">
        <v>15524</v>
      </c>
      <c r="C1793" t="s">
        <v>16089</v>
      </c>
      <c r="D1793" s="1">
        <v>46111</v>
      </c>
      <c r="E1793" s="3">
        <v>7685.91</v>
      </c>
      <c r="F1793" s="5" t="s">
        <v>15526</v>
      </c>
    </row>
    <row r="1794" spans="1:6" x14ac:dyDescent="0.3">
      <c r="A1794" t="s">
        <v>18063</v>
      </c>
      <c r="B1794" t="s">
        <v>15538</v>
      </c>
      <c r="C1794" t="s">
        <v>15525</v>
      </c>
      <c r="D1794" s="1">
        <v>45920</v>
      </c>
      <c r="E1794" s="3">
        <v>4206.3500000000004</v>
      </c>
      <c r="F1794" s="5" t="s">
        <v>15536</v>
      </c>
    </row>
    <row r="1795" spans="1:6" x14ac:dyDescent="0.3">
      <c r="A1795" t="s">
        <v>18064</v>
      </c>
      <c r="B1795" t="s">
        <v>15524</v>
      </c>
      <c r="C1795" t="s">
        <v>16806</v>
      </c>
      <c r="D1795" s="1">
        <v>46126</v>
      </c>
      <c r="E1795" s="3">
        <v>6908.4</v>
      </c>
      <c r="F1795" s="5" t="s">
        <v>15526</v>
      </c>
    </row>
    <row r="1796" spans="1:6" x14ac:dyDescent="0.3">
      <c r="A1796" t="s">
        <v>18065</v>
      </c>
      <c r="B1796" t="s">
        <v>15538</v>
      </c>
      <c r="C1796" t="s">
        <v>17476</v>
      </c>
      <c r="D1796" s="1">
        <v>45480</v>
      </c>
      <c r="E1796" s="3">
        <v>3937.81</v>
      </c>
      <c r="F1796" s="5" t="s">
        <v>15536</v>
      </c>
    </row>
    <row r="1797" spans="1:6" x14ac:dyDescent="0.3">
      <c r="A1797" t="s">
        <v>18066</v>
      </c>
      <c r="B1797" t="s">
        <v>15538</v>
      </c>
      <c r="C1797" t="s">
        <v>15986</v>
      </c>
      <c r="D1797" s="1">
        <v>45561</v>
      </c>
      <c r="E1797" s="3">
        <v>9949.42</v>
      </c>
      <c r="F1797" s="5" t="s">
        <v>15526</v>
      </c>
    </row>
    <row r="1798" spans="1:6" x14ac:dyDescent="0.3">
      <c r="A1798" t="s">
        <v>18067</v>
      </c>
      <c r="B1798" t="s">
        <v>15532</v>
      </c>
      <c r="C1798" t="s">
        <v>16348</v>
      </c>
      <c r="D1798" s="1">
        <v>45449</v>
      </c>
      <c r="E1798" s="3">
        <v>6913.97</v>
      </c>
      <c r="F1798" s="5" t="s">
        <v>15530</v>
      </c>
    </row>
    <row r="1799" spans="1:6" x14ac:dyDescent="0.3">
      <c r="A1799" t="s">
        <v>18068</v>
      </c>
      <c r="B1799" t="s">
        <v>15532</v>
      </c>
      <c r="C1799" t="s">
        <v>18069</v>
      </c>
      <c r="D1799" s="1">
        <v>46027</v>
      </c>
      <c r="E1799" s="3">
        <v>4914.55</v>
      </c>
      <c r="F1799" s="5" t="s">
        <v>15526</v>
      </c>
    </row>
    <row r="1800" spans="1:6" x14ac:dyDescent="0.3">
      <c r="A1800" t="s">
        <v>18070</v>
      </c>
      <c r="B1800" t="s">
        <v>15538</v>
      </c>
      <c r="C1800" t="s">
        <v>16647</v>
      </c>
      <c r="D1800" s="1">
        <v>45616</v>
      </c>
      <c r="E1800" s="3">
        <v>1235.97</v>
      </c>
      <c r="F1800" s="5" t="s">
        <v>15530</v>
      </c>
    </row>
    <row r="1801" spans="1:6" x14ac:dyDescent="0.3">
      <c r="A1801" t="s">
        <v>18071</v>
      </c>
      <c r="B1801" t="s">
        <v>15538</v>
      </c>
      <c r="C1801" t="s">
        <v>16302</v>
      </c>
      <c r="D1801" s="1">
        <v>45434</v>
      </c>
      <c r="E1801" s="3">
        <v>156.28</v>
      </c>
      <c r="F1801" s="5" t="s">
        <v>15536</v>
      </c>
    </row>
    <row r="1802" spans="1:6" x14ac:dyDescent="0.3">
      <c r="A1802" t="s">
        <v>18072</v>
      </c>
      <c r="B1802" t="s">
        <v>15538</v>
      </c>
      <c r="C1802" t="s">
        <v>16461</v>
      </c>
      <c r="D1802" s="1">
        <v>46109</v>
      </c>
      <c r="E1802" s="3">
        <v>8847.99</v>
      </c>
      <c r="F1802" s="5" t="s">
        <v>15530</v>
      </c>
    </row>
    <row r="1803" spans="1:6" x14ac:dyDescent="0.3">
      <c r="A1803" t="s">
        <v>18073</v>
      </c>
      <c r="B1803" t="s">
        <v>15524</v>
      </c>
      <c r="C1803" t="s">
        <v>17023</v>
      </c>
      <c r="D1803" s="1">
        <v>45376</v>
      </c>
      <c r="E1803" s="3">
        <v>2221.6999999999998</v>
      </c>
      <c r="F1803" s="5" t="s">
        <v>15536</v>
      </c>
    </row>
    <row r="1804" spans="1:6" x14ac:dyDescent="0.3">
      <c r="A1804" t="s">
        <v>18074</v>
      </c>
      <c r="B1804" t="s">
        <v>15524</v>
      </c>
      <c r="C1804" t="s">
        <v>18075</v>
      </c>
      <c r="D1804" s="1">
        <v>45353</v>
      </c>
      <c r="E1804" s="3">
        <v>1516.94</v>
      </c>
      <c r="F1804" s="5" t="s">
        <v>15530</v>
      </c>
    </row>
    <row r="1805" spans="1:6" x14ac:dyDescent="0.3">
      <c r="A1805" t="s">
        <v>18076</v>
      </c>
      <c r="B1805" t="s">
        <v>15532</v>
      </c>
      <c r="C1805" t="s">
        <v>15867</v>
      </c>
      <c r="D1805" s="1">
        <v>45907</v>
      </c>
      <c r="E1805" s="3">
        <v>5236.5200000000004</v>
      </c>
      <c r="F1805" s="5" t="s">
        <v>15536</v>
      </c>
    </row>
    <row r="1806" spans="1:6" x14ac:dyDescent="0.3">
      <c r="A1806" t="s">
        <v>18077</v>
      </c>
      <c r="B1806" t="s">
        <v>15532</v>
      </c>
      <c r="C1806" t="s">
        <v>18078</v>
      </c>
      <c r="D1806" s="1">
        <v>45745</v>
      </c>
      <c r="E1806" s="3">
        <v>9740.2199999999993</v>
      </c>
      <c r="F1806" s="5" t="s">
        <v>15526</v>
      </c>
    </row>
    <row r="1807" spans="1:6" x14ac:dyDescent="0.3">
      <c r="A1807" t="s">
        <v>18079</v>
      </c>
      <c r="B1807" t="s">
        <v>15532</v>
      </c>
      <c r="C1807" t="s">
        <v>17578</v>
      </c>
      <c r="D1807" s="1">
        <v>45660</v>
      </c>
      <c r="E1807" s="3">
        <v>4521.82</v>
      </c>
      <c r="F1807" s="5" t="s">
        <v>15526</v>
      </c>
    </row>
    <row r="1808" spans="1:6" x14ac:dyDescent="0.3">
      <c r="A1808" t="s">
        <v>18080</v>
      </c>
      <c r="B1808" t="s">
        <v>15538</v>
      </c>
      <c r="C1808" t="s">
        <v>16331</v>
      </c>
      <c r="D1808" s="1">
        <v>45589</v>
      </c>
      <c r="E1808" s="3">
        <v>6897.82</v>
      </c>
      <c r="F1808" s="5" t="s">
        <v>15536</v>
      </c>
    </row>
    <row r="1809" spans="1:6" x14ac:dyDescent="0.3">
      <c r="A1809" t="s">
        <v>18081</v>
      </c>
      <c r="B1809" t="s">
        <v>15538</v>
      </c>
      <c r="C1809" t="s">
        <v>16048</v>
      </c>
      <c r="D1809" s="1">
        <v>45865</v>
      </c>
      <c r="E1809" s="3">
        <v>1886.67</v>
      </c>
      <c r="F1809" s="5" t="s">
        <v>15530</v>
      </c>
    </row>
    <row r="1810" spans="1:6" x14ac:dyDescent="0.3">
      <c r="A1810" t="s">
        <v>18082</v>
      </c>
      <c r="B1810" t="s">
        <v>15524</v>
      </c>
      <c r="C1810" t="s">
        <v>16678</v>
      </c>
      <c r="D1810" s="1">
        <v>45484</v>
      </c>
      <c r="E1810" s="3">
        <v>1361.2</v>
      </c>
      <c r="F1810" s="5" t="s">
        <v>15530</v>
      </c>
    </row>
    <row r="1811" spans="1:6" x14ac:dyDescent="0.3">
      <c r="A1811" t="s">
        <v>18083</v>
      </c>
      <c r="B1811" t="s">
        <v>15524</v>
      </c>
      <c r="C1811" t="s">
        <v>15969</v>
      </c>
      <c r="D1811" s="1">
        <v>45854</v>
      </c>
      <c r="E1811" s="3">
        <v>7940.95</v>
      </c>
      <c r="F1811" s="5" t="s">
        <v>15530</v>
      </c>
    </row>
    <row r="1812" spans="1:6" x14ac:dyDescent="0.3">
      <c r="A1812" t="s">
        <v>18084</v>
      </c>
      <c r="B1812" t="s">
        <v>15538</v>
      </c>
      <c r="C1812" t="s">
        <v>16576</v>
      </c>
      <c r="D1812" s="1">
        <v>45717</v>
      </c>
      <c r="E1812" s="3">
        <v>3963.25</v>
      </c>
      <c r="F1812" s="5" t="s">
        <v>15530</v>
      </c>
    </row>
    <row r="1813" spans="1:6" x14ac:dyDescent="0.3">
      <c r="A1813" t="s">
        <v>18085</v>
      </c>
      <c r="B1813" t="s">
        <v>15532</v>
      </c>
      <c r="C1813" t="s">
        <v>17602</v>
      </c>
      <c r="D1813" s="1">
        <v>45930</v>
      </c>
      <c r="E1813" s="3">
        <v>5223.55</v>
      </c>
      <c r="F1813" s="5" t="s">
        <v>15526</v>
      </c>
    </row>
    <row r="1814" spans="1:6" x14ac:dyDescent="0.3">
      <c r="A1814" t="s">
        <v>18086</v>
      </c>
      <c r="B1814" t="s">
        <v>15524</v>
      </c>
      <c r="C1814" t="s">
        <v>18087</v>
      </c>
      <c r="D1814" s="1">
        <v>45828</v>
      </c>
      <c r="E1814" s="3">
        <v>2788.23</v>
      </c>
      <c r="F1814" s="5" t="s">
        <v>15530</v>
      </c>
    </row>
    <row r="1815" spans="1:6" x14ac:dyDescent="0.3">
      <c r="A1815" t="s">
        <v>18088</v>
      </c>
      <c r="B1815" t="s">
        <v>15528</v>
      </c>
      <c r="C1815" t="s">
        <v>17730</v>
      </c>
      <c r="D1815" s="1">
        <v>45503</v>
      </c>
      <c r="E1815" s="3">
        <v>1468.27</v>
      </c>
      <c r="F1815" s="5" t="s">
        <v>15526</v>
      </c>
    </row>
    <row r="1816" spans="1:6" x14ac:dyDescent="0.3">
      <c r="A1816" t="s">
        <v>18089</v>
      </c>
      <c r="B1816" t="s">
        <v>15532</v>
      </c>
      <c r="C1816" t="s">
        <v>16888</v>
      </c>
      <c r="D1816" s="1">
        <v>45814</v>
      </c>
      <c r="E1816" s="3">
        <v>2801.48</v>
      </c>
      <c r="F1816" s="5" t="s">
        <v>15526</v>
      </c>
    </row>
    <row r="1817" spans="1:6" x14ac:dyDescent="0.3">
      <c r="A1817" t="s">
        <v>18090</v>
      </c>
      <c r="B1817" t="s">
        <v>15528</v>
      </c>
      <c r="C1817" t="s">
        <v>16252</v>
      </c>
      <c r="D1817" s="1">
        <v>45437</v>
      </c>
      <c r="E1817" s="3">
        <v>4794.4399999999996</v>
      </c>
      <c r="F1817" s="5" t="s">
        <v>15530</v>
      </c>
    </row>
    <row r="1818" spans="1:6" x14ac:dyDescent="0.3">
      <c r="A1818" t="s">
        <v>18091</v>
      </c>
      <c r="B1818" t="s">
        <v>15538</v>
      </c>
      <c r="C1818" t="s">
        <v>18092</v>
      </c>
      <c r="D1818" s="1">
        <v>45769</v>
      </c>
      <c r="E1818" s="3">
        <v>627.99</v>
      </c>
      <c r="F1818" s="5" t="s">
        <v>15536</v>
      </c>
    </row>
    <row r="1819" spans="1:6" x14ac:dyDescent="0.3">
      <c r="A1819" t="s">
        <v>18093</v>
      </c>
      <c r="B1819" t="s">
        <v>15532</v>
      </c>
      <c r="C1819" t="s">
        <v>18094</v>
      </c>
      <c r="D1819" s="1">
        <v>45598</v>
      </c>
      <c r="E1819" s="3">
        <v>3984.49</v>
      </c>
      <c r="F1819" s="5" t="s">
        <v>15530</v>
      </c>
    </row>
    <row r="1820" spans="1:6" x14ac:dyDescent="0.3">
      <c r="A1820" t="s">
        <v>18095</v>
      </c>
      <c r="B1820" t="s">
        <v>15532</v>
      </c>
      <c r="C1820" t="s">
        <v>16016</v>
      </c>
      <c r="D1820" s="1">
        <v>45648</v>
      </c>
      <c r="E1820" s="3">
        <v>5683.25</v>
      </c>
      <c r="F1820" s="5" t="s">
        <v>15530</v>
      </c>
    </row>
    <row r="1821" spans="1:6" x14ac:dyDescent="0.3">
      <c r="A1821" t="s">
        <v>18096</v>
      </c>
      <c r="B1821" t="s">
        <v>15524</v>
      </c>
      <c r="C1821" t="s">
        <v>16742</v>
      </c>
      <c r="D1821" s="1">
        <v>45908</v>
      </c>
      <c r="E1821" s="3">
        <v>706.72</v>
      </c>
      <c r="F1821" s="5" t="s">
        <v>15526</v>
      </c>
    </row>
    <row r="1822" spans="1:6" x14ac:dyDescent="0.3">
      <c r="A1822" t="s">
        <v>18097</v>
      </c>
      <c r="B1822" t="s">
        <v>15524</v>
      </c>
      <c r="C1822" t="s">
        <v>15906</v>
      </c>
      <c r="D1822" s="1">
        <v>45879</v>
      </c>
      <c r="E1822" s="3">
        <v>3039.47</v>
      </c>
      <c r="F1822" s="5" t="s">
        <v>15530</v>
      </c>
    </row>
    <row r="1823" spans="1:6" x14ac:dyDescent="0.3">
      <c r="A1823" t="s">
        <v>18098</v>
      </c>
      <c r="B1823" t="s">
        <v>15538</v>
      </c>
      <c r="C1823" t="s">
        <v>16495</v>
      </c>
      <c r="D1823" s="1">
        <v>45347</v>
      </c>
      <c r="E1823" s="3">
        <v>8182.13</v>
      </c>
      <c r="F1823" s="5" t="s">
        <v>15536</v>
      </c>
    </row>
    <row r="1824" spans="1:6" x14ac:dyDescent="0.3">
      <c r="A1824" t="s">
        <v>18099</v>
      </c>
      <c r="B1824" t="s">
        <v>15528</v>
      </c>
      <c r="C1824" t="s">
        <v>16331</v>
      </c>
      <c r="D1824" s="1">
        <v>45589</v>
      </c>
      <c r="E1824" s="3">
        <v>4114.28</v>
      </c>
      <c r="F1824" s="5" t="s">
        <v>15526</v>
      </c>
    </row>
    <row r="1825" spans="1:6" x14ac:dyDescent="0.3">
      <c r="A1825" t="s">
        <v>18100</v>
      </c>
      <c r="B1825" t="s">
        <v>15528</v>
      </c>
      <c r="C1825" t="s">
        <v>18101</v>
      </c>
      <c r="D1825" s="1">
        <v>45473</v>
      </c>
      <c r="E1825" s="3">
        <v>9860.94</v>
      </c>
      <c r="F1825" s="5" t="s">
        <v>15526</v>
      </c>
    </row>
    <row r="1826" spans="1:6" x14ac:dyDescent="0.3">
      <c r="A1826" t="s">
        <v>18102</v>
      </c>
      <c r="B1826" t="s">
        <v>15532</v>
      </c>
      <c r="C1826" t="s">
        <v>16034</v>
      </c>
      <c r="D1826" s="1">
        <v>45690</v>
      </c>
      <c r="E1826" s="3">
        <v>9088.42</v>
      </c>
      <c r="F1826" s="5" t="s">
        <v>15536</v>
      </c>
    </row>
    <row r="1827" spans="1:6" x14ac:dyDescent="0.3">
      <c r="A1827" t="s">
        <v>18103</v>
      </c>
      <c r="B1827" t="s">
        <v>15524</v>
      </c>
      <c r="C1827" t="s">
        <v>16252</v>
      </c>
      <c r="D1827" s="1">
        <v>45437</v>
      </c>
      <c r="E1827" s="3">
        <v>7305.93</v>
      </c>
      <c r="F1827" s="5" t="s">
        <v>15530</v>
      </c>
    </row>
    <row r="1828" spans="1:6" x14ac:dyDescent="0.3">
      <c r="A1828" t="s">
        <v>18104</v>
      </c>
      <c r="B1828" t="s">
        <v>15532</v>
      </c>
      <c r="C1828" t="s">
        <v>17790</v>
      </c>
      <c r="D1828" s="1">
        <v>46107</v>
      </c>
      <c r="E1828" s="3">
        <v>1483.93</v>
      </c>
      <c r="F1828" s="5" t="s">
        <v>15536</v>
      </c>
    </row>
    <row r="1829" spans="1:6" x14ac:dyDescent="0.3">
      <c r="A1829" t="s">
        <v>18105</v>
      </c>
      <c r="B1829" t="s">
        <v>15538</v>
      </c>
      <c r="C1829" t="s">
        <v>15992</v>
      </c>
      <c r="D1829" s="1">
        <v>45761</v>
      </c>
      <c r="E1829" s="3">
        <v>3126.58</v>
      </c>
      <c r="F1829" s="5" t="s">
        <v>15536</v>
      </c>
    </row>
    <row r="1830" spans="1:6" x14ac:dyDescent="0.3">
      <c r="A1830" t="s">
        <v>18106</v>
      </c>
      <c r="B1830" t="s">
        <v>15524</v>
      </c>
      <c r="C1830" t="s">
        <v>17172</v>
      </c>
      <c r="D1830" s="1">
        <v>45895</v>
      </c>
      <c r="E1830" s="3">
        <v>5205.16</v>
      </c>
      <c r="F1830" s="5" t="s">
        <v>15530</v>
      </c>
    </row>
    <row r="1831" spans="1:6" x14ac:dyDescent="0.3">
      <c r="A1831" t="s">
        <v>18107</v>
      </c>
      <c r="B1831" t="s">
        <v>15524</v>
      </c>
      <c r="C1831" t="s">
        <v>16280</v>
      </c>
      <c r="D1831" s="1">
        <v>45438</v>
      </c>
      <c r="E1831" s="3">
        <v>1470.04</v>
      </c>
      <c r="F1831" s="5" t="s">
        <v>15536</v>
      </c>
    </row>
    <row r="1832" spans="1:6" x14ac:dyDescent="0.3">
      <c r="A1832" t="s">
        <v>18108</v>
      </c>
      <c r="B1832" t="s">
        <v>15524</v>
      </c>
      <c r="C1832" t="s">
        <v>16178</v>
      </c>
      <c r="D1832" s="1">
        <v>45641</v>
      </c>
      <c r="E1832" s="3">
        <v>6592.67</v>
      </c>
      <c r="F1832" s="5" t="s">
        <v>15536</v>
      </c>
    </row>
    <row r="1833" spans="1:6" x14ac:dyDescent="0.3">
      <c r="A1833" t="s">
        <v>18109</v>
      </c>
      <c r="B1833" t="s">
        <v>15532</v>
      </c>
      <c r="C1833" t="s">
        <v>15943</v>
      </c>
      <c r="D1833" s="1">
        <v>45372</v>
      </c>
      <c r="E1833" s="3">
        <v>2181.1</v>
      </c>
      <c r="F1833" s="5" t="s">
        <v>15530</v>
      </c>
    </row>
    <row r="1834" spans="1:6" x14ac:dyDescent="0.3">
      <c r="A1834" t="s">
        <v>18110</v>
      </c>
      <c r="B1834" t="s">
        <v>15532</v>
      </c>
      <c r="C1834" t="s">
        <v>15613</v>
      </c>
      <c r="D1834" s="1">
        <v>45324</v>
      </c>
      <c r="E1834" s="3">
        <v>3314.59</v>
      </c>
      <c r="F1834" s="5" t="s">
        <v>15536</v>
      </c>
    </row>
    <row r="1835" spans="1:6" x14ac:dyDescent="0.3">
      <c r="A1835" t="s">
        <v>18111</v>
      </c>
      <c r="B1835" t="s">
        <v>15528</v>
      </c>
      <c r="C1835" t="s">
        <v>17459</v>
      </c>
      <c r="D1835" s="1">
        <v>45977</v>
      </c>
      <c r="E1835" s="3">
        <v>3385.93</v>
      </c>
      <c r="F1835" s="5" t="s">
        <v>15536</v>
      </c>
    </row>
    <row r="1836" spans="1:6" x14ac:dyDescent="0.3">
      <c r="A1836" t="s">
        <v>18112</v>
      </c>
      <c r="B1836" t="s">
        <v>15528</v>
      </c>
      <c r="C1836" t="s">
        <v>15665</v>
      </c>
      <c r="D1836" s="1">
        <v>45300</v>
      </c>
      <c r="E1836" s="3">
        <v>112.1</v>
      </c>
      <c r="F1836" s="5" t="s">
        <v>15530</v>
      </c>
    </row>
    <row r="1837" spans="1:6" x14ac:dyDescent="0.3">
      <c r="A1837" t="s">
        <v>18113</v>
      </c>
      <c r="B1837" t="s">
        <v>15528</v>
      </c>
      <c r="C1837" t="s">
        <v>16890</v>
      </c>
      <c r="D1837" s="1">
        <v>45802</v>
      </c>
      <c r="E1837" s="3">
        <v>4813.4399999999996</v>
      </c>
      <c r="F1837" s="5" t="s">
        <v>15536</v>
      </c>
    </row>
    <row r="1838" spans="1:6" x14ac:dyDescent="0.3">
      <c r="A1838" t="s">
        <v>18114</v>
      </c>
      <c r="B1838" t="s">
        <v>15524</v>
      </c>
      <c r="C1838" t="s">
        <v>16337</v>
      </c>
      <c r="D1838" s="1">
        <v>46060</v>
      </c>
      <c r="E1838" s="3">
        <v>557.79</v>
      </c>
      <c r="F1838" s="5" t="s">
        <v>15536</v>
      </c>
    </row>
    <row r="1839" spans="1:6" x14ac:dyDescent="0.3">
      <c r="A1839" t="s">
        <v>18115</v>
      </c>
      <c r="B1839" t="s">
        <v>15538</v>
      </c>
      <c r="C1839" t="s">
        <v>16841</v>
      </c>
      <c r="D1839" s="1">
        <v>46034</v>
      </c>
      <c r="E1839" s="3">
        <v>4366.0200000000004</v>
      </c>
      <c r="F1839" s="5" t="s">
        <v>15526</v>
      </c>
    </row>
    <row r="1840" spans="1:6" x14ac:dyDescent="0.3">
      <c r="A1840" t="s">
        <v>18116</v>
      </c>
      <c r="B1840" t="s">
        <v>15538</v>
      </c>
      <c r="C1840" t="s">
        <v>15723</v>
      </c>
      <c r="D1840" s="1">
        <v>45585</v>
      </c>
      <c r="E1840" s="3">
        <v>7625.34</v>
      </c>
      <c r="F1840" s="5" t="s">
        <v>15526</v>
      </c>
    </row>
    <row r="1841" spans="1:6" x14ac:dyDescent="0.3">
      <c r="A1841" t="s">
        <v>18117</v>
      </c>
      <c r="B1841" t="s">
        <v>15532</v>
      </c>
      <c r="C1841" t="s">
        <v>15814</v>
      </c>
      <c r="D1841" s="1">
        <v>45537</v>
      </c>
      <c r="E1841" s="3">
        <v>1691.57</v>
      </c>
      <c r="F1841" s="5" t="s">
        <v>15526</v>
      </c>
    </row>
    <row r="1842" spans="1:6" x14ac:dyDescent="0.3">
      <c r="A1842" t="s">
        <v>18118</v>
      </c>
      <c r="B1842" t="s">
        <v>15532</v>
      </c>
      <c r="C1842" t="s">
        <v>17258</v>
      </c>
      <c r="D1842" s="1">
        <v>45836</v>
      </c>
      <c r="E1842" s="3">
        <v>3164.81</v>
      </c>
      <c r="F1842" s="5" t="s">
        <v>15526</v>
      </c>
    </row>
    <row r="1843" spans="1:6" x14ac:dyDescent="0.3">
      <c r="A1843" t="s">
        <v>18119</v>
      </c>
      <c r="B1843" t="s">
        <v>15538</v>
      </c>
      <c r="C1843" t="s">
        <v>15980</v>
      </c>
      <c r="D1843" s="1">
        <v>45371</v>
      </c>
      <c r="E1843" s="3">
        <v>7786.82</v>
      </c>
      <c r="F1843" s="5" t="s">
        <v>15536</v>
      </c>
    </row>
    <row r="1844" spans="1:6" x14ac:dyDescent="0.3">
      <c r="A1844" t="s">
        <v>18120</v>
      </c>
      <c r="B1844" t="s">
        <v>15538</v>
      </c>
      <c r="C1844" t="s">
        <v>15754</v>
      </c>
      <c r="D1844" s="1">
        <v>45515</v>
      </c>
      <c r="E1844" s="3">
        <v>9845.3700000000008</v>
      </c>
      <c r="F1844" s="5" t="s">
        <v>15530</v>
      </c>
    </row>
    <row r="1845" spans="1:6" x14ac:dyDescent="0.3">
      <c r="A1845" t="s">
        <v>18121</v>
      </c>
      <c r="B1845" t="s">
        <v>15532</v>
      </c>
      <c r="C1845" t="s">
        <v>18122</v>
      </c>
      <c r="D1845" s="1">
        <v>46122</v>
      </c>
      <c r="E1845" s="3">
        <v>2649.66</v>
      </c>
      <c r="F1845" s="5" t="s">
        <v>15526</v>
      </c>
    </row>
    <row r="1846" spans="1:6" x14ac:dyDescent="0.3">
      <c r="A1846" t="s">
        <v>18123</v>
      </c>
      <c r="B1846" t="s">
        <v>15528</v>
      </c>
      <c r="C1846" t="s">
        <v>16038</v>
      </c>
      <c r="D1846" s="1">
        <v>45784</v>
      </c>
      <c r="E1846" s="3">
        <v>2437.59</v>
      </c>
      <c r="F1846" s="5" t="s">
        <v>15530</v>
      </c>
    </row>
    <row r="1847" spans="1:6" x14ac:dyDescent="0.3">
      <c r="A1847" t="s">
        <v>18124</v>
      </c>
      <c r="B1847" t="s">
        <v>15532</v>
      </c>
      <c r="C1847" t="s">
        <v>16488</v>
      </c>
      <c r="D1847" s="1">
        <v>45853</v>
      </c>
      <c r="E1847" s="3">
        <v>3494.26</v>
      </c>
      <c r="F1847" s="5" t="s">
        <v>15536</v>
      </c>
    </row>
    <row r="1848" spans="1:6" x14ac:dyDescent="0.3">
      <c r="A1848" t="s">
        <v>18125</v>
      </c>
      <c r="B1848" t="s">
        <v>15524</v>
      </c>
      <c r="C1848" t="s">
        <v>17787</v>
      </c>
      <c r="D1848" s="1">
        <v>45927</v>
      </c>
      <c r="E1848" s="3">
        <v>4285.99</v>
      </c>
      <c r="F1848" s="5" t="s">
        <v>15530</v>
      </c>
    </row>
    <row r="1849" spans="1:6" x14ac:dyDescent="0.3">
      <c r="A1849" t="s">
        <v>18126</v>
      </c>
      <c r="B1849" t="s">
        <v>15532</v>
      </c>
      <c r="C1849" t="s">
        <v>16481</v>
      </c>
      <c r="D1849" s="1">
        <v>46072</v>
      </c>
      <c r="E1849" s="3">
        <v>3478.65</v>
      </c>
      <c r="F1849" s="5" t="s">
        <v>15530</v>
      </c>
    </row>
    <row r="1850" spans="1:6" x14ac:dyDescent="0.3">
      <c r="A1850" t="s">
        <v>18127</v>
      </c>
      <c r="B1850" t="s">
        <v>15528</v>
      </c>
      <c r="C1850" t="s">
        <v>16944</v>
      </c>
      <c r="D1850" s="1">
        <v>45850</v>
      </c>
      <c r="E1850" s="3">
        <v>1570.34</v>
      </c>
      <c r="F1850" s="5" t="s">
        <v>15526</v>
      </c>
    </row>
    <row r="1851" spans="1:6" x14ac:dyDescent="0.3">
      <c r="A1851" t="s">
        <v>18128</v>
      </c>
      <c r="B1851" t="s">
        <v>15538</v>
      </c>
      <c r="C1851" t="s">
        <v>16770</v>
      </c>
      <c r="D1851" s="1">
        <v>45387</v>
      </c>
      <c r="E1851" s="3">
        <v>9124.17</v>
      </c>
      <c r="F1851" s="5" t="s">
        <v>15530</v>
      </c>
    </row>
    <row r="1852" spans="1:6" x14ac:dyDescent="0.3">
      <c r="A1852" t="s">
        <v>18129</v>
      </c>
      <c r="B1852" t="s">
        <v>15524</v>
      </c>
      <c r="C1852" t="s">
        <v>16107</v>
      </c>
      <c r="D1852" s="1">
        <v>45444</v>
      </c>
      <c r="E1852" s="3">
        <v>3621.56</v>
      </c>
      <c r="F1852" s="5" t="s">
        <v>15526</v>
      </c>
    </row>
    <row r="1853" spans="1:6" x14ac:dyDescent="0.3">
      <c r="A1853" t="s">
        <v>18130</v>
      </c>
      <c r="B1853" t="s">
        <v>15538</v>
      </c>
      <c r="C1853" t="s">
        <v>16105</v>
      </c>
      <c r="D1853" s="1">
        <v>46045</v>
      </c>
      <c r="E1853" s="3">
        <v>6205.82</v>
      </c>
      <c r="F1853" s="5" t="s">
        <v>15530</v>
      </c>
    </row>
    <row r="1854" spans="1:6" x14ac:dyDescent="0.3">
      <c r="A1854" t="s">
        <v>18131</v>
      </c>
      <c r="B1854" t="s">
        <v>15538</v>
      </c>
      <c r="C1854" t="s">
        <v>17175</v>
      </c>
      <c r="D1854" s="1">
        <v>45313</v>
      </c>
      <c r="E1854" s="3">
        <v>4824.1400000000003</v>
      </c>
      <c r="F1854" s="5" t="s">
        <v>15536</v>
      </c>
    </row>
    <row r="1855" spans="1:6" x14ac:dyDescent="0.3">
      <c r="A1855" t="s">
        <v>18132</v>
      </c>
      <c r="B1855" t="s">
        <v>15532</v>
      </c>
      <c r="C1855" t="s">
        <v>16192</v>
      </c>
      <c r="D1855" s="1">
        <v>45405</v>
      </c>
      <c r="E1855" s="3">
        <v>1363.3</v>
      </c>
      <c r="F1855" s="5" t="s">
        <v>15526</v>
      </c>
    </row>
    <row r="1856" spans="1:6" x14ac:dyDescent="0.3">
      <c r="A1856" t="s">
        <v>18133</v>
      </c>
      <c r="B1856" t="s">
        <v>15528</v>
      </c>
      <c r="C1856" t="s">
        <v>17175</v>
      </c>
      <c r="D1856" s="1">
        <v>45313</v>
      </c>
      <c r="E1856" s="3">
        <v>6663.51</v>
      </c>
      <c r="F1856" s="5" t="s">
        <v>15526</v>
      </c>
    </row>
    <row r="1857" spans="1:6" x14ac:dyDescent="0.3">
      <c r="A1857" t="s">
        <v>18134</v>
      </c>
      <c r="B1857" t="s">
        <v>15524</v>
      </c>
      <c r="C1857" t="s">
        <v>15896</v>
      </c>
      <c r="D1857" s="1">
        <v>45760</v>
      </c>
      <c r="E1857" s="3">
        <v>5032.37</v>
      </c>
      <c r="F1857" s="5" t="s">
        <v>15530</v>
      </c>
    </row>
    <row r="1858" spans="1:6" x14ac:dyDescent="0.3">
      <c r="A1858" t="s">
        <v>18135</v>
      </c>
      <c r="B1858" t="s">
        <v>15538</v>
      </c>
      <c r="C1858" t="s">
        <v>16921</v>
      </c>
      <c r="D1858" s="1">
        <v>45599</v>
      </c>
      <c r="E1858" s="3">
        <v>2611.21</v>
      </c>
      <c r="F1858" s="5" t="s">
        <v>15530</v>
      </c>
    </row>
    <row r="1859" spans="1:6" x14ac:dyDescent="0.3">
      <c r="A1859" t="s">
        <v>18136</v>
      </c>
      <c r="B1859" t="s">
        <v>15532</v>
      </c>
      <c r="C1859" t="s">
        <v>16921</v>
      </c>
      <c r="D1859" s="1">
        <v>45599</v>
      </c>
      <c r="E1859" s="3">
        <v>7387.67</v>
      </c>
      <c r="F1859" s="5" t="s">
        <v>15526</v>
      </c>
    </row>
    <row r="1860" spans="1:6" x14ac:dyDescent="0.3">
      <c r="A1860" t="s">
        <v>18137</v>
      </c>
      <c r="B1860" t="s">
        <v>15532</v>
      </c>
      <c r="C1860" t="s">
        <v>18138</v>
      </c>
      <c r="D1860" s="1">
        <v>45961</v>
      </c>
      <c r="E1860" s="3">
        <v>6064.64</v>
      </c>
      <c r="F1860" s="5" t="s">
        <v>15526</v>
      </c>
    </row>
    <row r="1861" spans="1:6" x14ac:dyDescent="0.3">
      <c r="A1861" t="s">
        <v>18139</v>
      </c>
      <c r="B1861" t="s">
        <v>15524</v>
      </c>
      <c r="C1861" t="s">
        <v>15922</v>
      </c>
      <c r="D1861" s="1">
        <v>45397</v>
      </c>
      <c r="E1861" s="3">
        <v>2382.52</v>
      </c>
      <c r="F1861" s="5" t="s">
        <v>15536</v>
      </c>
    </row>
    <row r="1862" spans="1:6" x14ac:dyDescent="0.3">
      <c r="A1862" t="s">
        <v>18140</v>
      </c>
      <c r="B1862" t="s">
        <v>15532</v>
      </c>
      <c r="C1862" t="s">
        <v>17428</v>
      </c>
      <c r="D1862" s="1">
        <v>46119</v>
      </c>
      <c r="E1862" s="3">
        <v>7571.84</v>
      </c>
      <c r="F1862" s="5" t="s">
        <v>15526</v>
      </c>
    </row>
    <row r="1863" spans="1:6" x14ac:dyDescent="0.3">
      <c r="A1863" t="s">
        <v>18141</v>
      </c>
      <c r="B1863" t="s">
        <v>15528</v>
      </c>
      <c r="C1863" t="s">
        <v>15800</v>
      </c>
      <c r="D1863" s="1">
        <v>45507</v>
      </c>
      <c r="E1863" s="3">
        <v>1259.45</v>
      </c>
      <c r="F1863" s="5" t="s">
        <v>15536</v>
      </c>
    </row>
    <row r="1864" spans="1:6" x14ac:dyDescent="0.3">
      <c r="A1864" t="s">
        <v>18142</v>
      </c>
      <c r="B1864" t="s">
        <v>15538</v>
      </c>
      <c r="C1864" t="s">
        <v>16157</v>
      </c>
      <c r="D1864" s="1">
        <v>45597</v>
      </c>
      <c r="E1864" s="3">
        <v>1657.4</v>
      </c>
      <c r="F1864" s="5" t="s">
        <v>15526</v>
      </c>
    </row>
    <row r="1865" spans="1:6" x14ac:dyDescent="0.3">
      <c r="A1865" t="s">
        <v>18143</v>
      </c>
      <c r="B1865" t="s">
        <v>15532</v>
      </c>
      <c r="C1865" t="s">
        <v>15867</v>
      </c>
      <c r="D1865" s="1">
        <v>45907</v>
      </c>
      <c r="E1865" s="3">
        <v>7279.55</v>
      </c>
      <c r="F1865" s="5" t="s">
        <v>15526</v>
      </c>
    </row>
    <row r="1866" spans="1:6" x14ac:dyDescent="0.3">
      <c r="A1866" t="s">
        <v>18144</v>
      </c>
      <c r="B1866" t="s">
        <v>15538</v>
      </c>
      <c r="C1866" t="s">
        <v>17272</v>
      </c>
      <c r="D1866" s="1">
        <v>45877</v>
      </c>
      <c r="E1866" s="3">
        <v>9462.7099999999991</v>
      </c>
      <c r="F1866" s="5" t="s">
        <v>15526</v>
      </c>
    </row>
    <row r="1867" spans="1:6" x14ac:dyDescent="0.3">
      <c r="A1867" t="s">
        <v>18145</v>
      </c>
      <c r="B1867" t="s">
        <v>15532</v>
      </c>
      <c r="C1867" t="s">
        <v>15765</v>
      </c>
      <c r="D1867" s="1">
        <v>45672</v>
      </c>
      <c r="E1867" s="3">
        <v>5184.1400000000003</v>
      </c>
      <c r="F1867" s="5" t="s">
        <v>15530</v>
      </c>
    </row>
    <row r="1868" spans="1:6" x14ac:dyDescent="0.3">
      <c r="A1868" t="s">
        <v>18146</v>
      </c>
      <c r="B1868" t="s">
        <v>15524</v>
      </c>
      <c r="C1868" t="s">
        <v>17007</v>
      </c>
      <c r="D1868" s="1">
        <v>46118</v>
      </c>
      <c r="E1868" s="3">
        <v>224.35</v>
      </c>
      <c r="F1868" s="5" t="s">
        <v>15530</v>
      </c>
    </row>
    <row r="1869" spans="1:6" x14ac:dyDescent="0.3">
      <c r="A1869" t="s">
        <v>18147</v>
      </c>
      <c r="B1869" t="s">
        <v>15524</v>
      </c>
      <c r="C1869" t="s">
        <v>15638</v>
      </c>
      <c r="D1869" s="1">
        <v>45488</v>
      </c>
      <c r="E1869" s="3">
        <v>8583.2199999999993</v>
      </c>
      <c r="F1869" s="5" t="s">
        <v>15530</v>
      </c>
    </row>
    <row r="1870" spans="1:6" x14ac:dyDescent="0.3">
      <c r="A1870" t="s">
        <v>18148</v>
      </c>
      <c r="B1870" t="s">
        <v>15532</v>
      </c>
      <c r="C1870" t="s">
        <v>16449</v>
      </c>
      <c r="D1870" s="1">
        <v>45807</v>
      </c>
      <c r="E1870" s="3">
        <v>7148.96</v>
      </c>
      <c r="F1870" s="5" t="s">
        <v>15536</v>
      </c>
    </row>
    <row r="1871" spans="1:6" x14ac:dyDescent="0.3">
      <c r="A1871" t="s">
        <v>18149</v>
      </c>
      <c r="B1871" t="s">
        <v>15528</v>
      </c>
      <c r="C1871" t="s">
        <v>15787</v>
      </c>
      <c r="D1871" s="1">
        <v>45486</v>
      </c>
      <c r="E1871" s="3">
        <v>6844.49</v>
      </c>
      <c r="F1871" s="5" t="s">
        <v>15530</v>
      </c>
    </row>
    <row r="1872" spans="1:6" x14ac:dyDescent="0.3">
      <c r="A1872" t="s">
        <v>18150</v>
      </c>
      <c r="B1872" t="s">
        <v>15528</v>
      </c>
      <c r="C1872" t="s">
        <v>18151</v>
      </c>
      <c r="D1872" s="1">
        <v>45650</v>
      </c>
      <c r="E1872" s="3">
        <v>441.21</v>
      </c>
      <c r="F1872" s="5" t="s">
        <v>15536</v>
      </c>
    </row>
    <row r="1873" spans="1:6" x14ac:dyDescent="0.3">
      <c r="A1873" t="s">
        <v>18152</v>
      </c>
      <c r="B1873" t="s">
        <v>15528</v>
      </c>
      <c r="C1873" t="s">
        <v>17119</v>
      </c>
      <c r="D1873" s="1">
        <v>45941</v>
      </c>
      <c r="E1873" s="3">
        <v>802.36</v>
      </c>
      <c r="F1873" s="5" t="s">
        <v>15536</v>
      </c>
    </row>
    <row r="1874" spans="1:6" x14ac:dyDescent="0.3">
      <c r="A1874" t="s">
        <v>18153</v>
      </c>
      <c r="B1874" t="s">
        <v>15528</v>
      </c>
      <c r="C1874" t="s">
        <v>17096</v>
      </c>
      <c r="D1874" s="1">
        <v>45605</v>
      </c>
      <c r="E1874" s="3">
        <v>1924.16</v>
      </c>
      <c r="F1874" s="5" t="s">
        <v>15530</v>
      </c>
    </row>
    <row r="1875" spans="1:6" x14ac:dyDescent="0.3">
      <c r="A1875" t="s">
        <v>18154</v>
      </c>
      <c r="B1875" t="s">
        <v>15524</v>
      </c>
      <c r="C1875" t="s">
        <v>16180</v>
      </c>
      <c r="D1875" s="1">
        <v>45469</v>
      </c>
      <c r="E1875" s="3">
        <v>2429.7800000000002</v>
      </c>
      <c r="F1875" s="5" t="s">
        <v>15526</v>
      </c>
    </row>
    <row r="1876" spans="1:6" x14ac:dyDescent="0.3">
      <c r="A1876" t="s">
        <v>18155</v>
      </c>
      <c r="B1876" t="s">
        <v>15538</v>
      </c>
      <c r="C1876" t="s">
        <v>15690</v>
      </c>
      <c r="D1876" s="1">
        <v>45820</v>
      </c>
      <c r="E1876" s="3">
        <v>9548.4500000000007</v>
      </c>
      <c r="F1876" s="5" t="s">
        <v>15530</v>
      </c>
    </row>
    <row r="1877" spans="1:6" x14ac:dyDescent="0.3">
      <c r="A1877" t="s">
        <v>18156</v>
      </c>
      <c r="B1877" t="s">
        <v>15524</v>
      </c>
      <c r="C1877" t="s">
        <v>16980</v>
      </c>
      <c r="D1877" s="1">
        <v>45792</v>
      </c>
      <c r="E1877" s="3">
        <v>2569.2399999999998</v>
      </c>
      <c r="F1877" s="5" t="s">
        <v>15526</v>
      </c>
    </row>
    <row r="1878" spans="1:6" x14ac:dyDescent="0.3">
      <c r="A1878" t="s">
        <v>18157</v>
      </c>
      <c r="B1878" t="s">
        <v>15532</v>
      </c>
      <c r="C1878" t="s">
        <v>17076</v>
      </c>
      <c r="D1878" s="1">
        <v>45874</v>
      </c>
      <c r="E1878" s="3">
        <v>9646.7099999999991</v>
      </c>
      <c r="F1878" s="5" t="s">
        <v>15536</v>
      </c>
    </row>
    <row r="1879" spans="1:6" x14ac:dyDescent="0.3">
      <c r="A1879" t="s">
        <v>18158</v>
      </c>
      <c r="B1879" t="s">
        <v>15528</v>
      </c>
      <c r="C1879" t="s">
        <v>16500</v>
      </c>
      <c r="D1879" s="1">
        <v>45956</v>
      </c>
      <c r="E1879" s="3">
        <v>6287.4</v>
      </c>
      <c r="F1879" s="5" t="s">
        <v>15526</v>
      </c>
    </row>
    <row r="1880" spans="1:6" x14ac:dyDescent="0.3">
      <c r="A1880" t="s">
        <v>18159</v>
      </c>
      <c r="B1880" t="s">
        <v>15524</v>
      </c>
      <c r="C1880" t="s">
        <v>16800</v>
      </c>
      <c r="D1880" s="1">
        <v>46037</v>
      </c>
      <c r="E1880" s="3">
        <v>7366</v>
      </c>
      <c r="F1880" s="5" t="s">
        <v>15530</v>
      </c>
    </row>
    <row r="1881" spans="1:6" x14ac:dyDescent="0.3">
      <c r="A1881" t="s">
        <v>18160</v>
      </c>
      <c r="B1881" t="s">
        <v>15524</v>
      </c>
      <c r="C1881" t="s">
        <v>18161</v>
      </c>
      <c r="D1881" s="1">
        <v>45868</v>
      </c>
      <c r="E1881" s="3">
        <v>8234.5300000000007</v>
      </c>
      <c r="F1881" s="5" t="s">
        <v>15530</v>
      </c>
    </row>
    <row r="1882" spans="1:6" x14ac:dyDescent="0.3">
      <c r="A1882" t="s">
        <v>18162</v>
      </c>
      <c r="B1882" t="s">
        <v>15532</v>
      </c>
      <c r="C1882" t="s">
        <v>15602</v>
      </c>
      <c r="D1882" s="1">
        <v>45517</v>
      </c>
      <c r="E1882" s="3">
        <v>7476.68</v>
      </c>
      <c r="F1882" s="5" t="s">
        <v>15530</v>
      </c>
    </row>
    <row r="1883" spans="1:6" x14ac:dyDescent="0.3">
      <c r="A1883" t="s">
        <v>18163</v>
      </c>
      <c r="B1883" t="s">
        <v>15538</v>
      </c>
      <c r="C1883" t="s">
        <v>16654</v>
      </c>
      <c r="D1883" s="1">
        <v>45645</v>
      </c>
      <c r="E1883" s="3">
        <v>4199.07</v>
      </c>
      <c r="F1883" s="5" t="s">
        <v>15536</v>
      </c>
    </row>
    <row r="1884" spans="1:6" x14ac:dyDescent="0.3">
      <c r="A1884" t="s">
        <v>18164</v>
      </c>
      <c r="B1884" t="s">
        <v>15532</v>
      </c>
      <c r="C1884" t="s">
        <v>16529</v>
      </c>
      <c r="D1884" s="1">
        <v>46099</v>
      </c>
      <c r="E1884" s="3">
        <v>363.54</v>
      </c>
      <c r="F1884" s="5" t="s">
        <v>15536</v>
      </c>
    </row>
    <row r="1885" spans="1:6" x14ac:dyDescent="0.3">
      <c r="A1885" t="s">
        <v>18165</v>
      </c>
      <c r="B1885" t="s">
        <v>15524</v>
      </c>
      <c r="C1885" t="s">
        <v>15860</v>
      </c>
      <c r="D1885" s="1">
        <v>45415</v>
      </c>
      <c r="E1885" s="3">
        <v>8838.44</v>
      </c>
      <c r="F1885" s="5" t="s">
        <v>15530</v>
      </c>
    </row>
    <row r="1886" spans="1:6" x14ac:dyDescent="0.3">
      <c r="A1886" t="s">
        <v>18166</v>
      </c>
      <c r="B1886" t="s">
        <v>15528</v>
      </c>
      <c r="C1886" t="s">
        <v>18167</v>
      </c>
      <c r="D1886" s="1">
        <v>45297</v>
      </c>
      <c r="E1886" s="3">
        <v>6896.08</v>
      </c>
      <c r="F1886" s="5" t="s">
        <v>15536</v>
      </c>
    </row>
    <row r="1887" spans="1:6" x14ac:dyDescent="0.3">
      <c r="A1887" t="s">
        <v>18168</v>
      </c>
      <c r="B1887" t="s">
        <v>15524</v>
      </c>
      <c r="C1887" t="s">
        <v>15926</v>
      </c>
      <c r="D1887" s="1">
        <v>45842</v>
      </c>
      <c r="E1887" s="3">
        <v>8732.9599999999991</v>
      </c>
      <c r="F1887" s="5" t="s">
        <v>15536</v>
      </c>
    </row>
    <row r="1888" spans="1:6" x14ac:dyDescent="0.3">
      <c r="A1888" t="s">
        <v>18169</v>
      </c>
      <c r="B1888" t="s">
        <v>15538</v>
      </c>
      <c r="C1888" t="s">
        <v>16408</v>
      </c>
      <c r="D1888" s="1">
        <v>45348</v>
      </c>
      <c r="E1888" s="3">
        <v>3653.55</v>
      </c>
      <c r="F1888" s="5" t="s">
        <v>15536</v>
      </c>
    </row>
    <row r="1889" spans="1:6" x14ac:dyDescent="0.3">
      <c r="A1889" t="s">
        <v>18170</v>
      </c>
      <c r="B1889" t="s">
        <v>15538</v>
      </c>
      <c r="C1889" t="s">
        <v>18171</v>
      </c>
      <c r="D1889" s="1">
        <v>45335</v>
      </c>
      <c r="E1889" s="3">
        <v>5463.74</v>
      </c>
      <c r="F1889" s="5" t="s">
        <v>15536</v>
      </c>
    </row>
    <row r="1890" spans="1:6" x14ac:dyDescent="0.3">
      <c r="A1890" t="s">
        <v>18172</v>
      </c>
      <c r="B1890" t="s">
        <v>15532</v>
      </c>
      <c r="C1890" t="s">
        <v>16377</v>
      </c>
      <c r="D1890" s="1">
        <v>45684</v>
      </c>
      <c r="E1890" s="3">
        <v>9860.2999999999993</v>
      </c>
      <c r="F1890" s="5" t="s">
        <v>15536</v>
      </c>
    </row>
    <row r="1891" spans="1:6" x14ac:dyDescent="0.3">
      <c r="A1891" t="s">
        <v>18173</v>
      </c>
      <c r="B1891" t="s">
        <v>15524</v>
      </c>
      <c r="C1891" t="s">
        <v>15590</v>
      </c>
      <c r="D1891" s="1">
        <v>45590</v>
      </c>
      <c r="E1891" s="3">
        <v>4304.21</v>
      </c>
      <c r="F1891" s="5" t="s">
        <v>15536</v>
      </c>
    </row>
    <row r="1892" spans="1:6" x14ac:dyDescent="0.3">
      <c r="A1892" t="s">
        <v>18174</v>
      </c>
      <c r="B1892" t="s">
        <v>15528</v>
      </c>
      <c r="C1892" t="s">
        <v>15598</v>
      </c>
      <c r="D1892" s="1">
        <v>45411</v>
      </c>
      <c r="E1892" s="3">
        <v>8374.3799999999992</v>
      </c>
      <c r="F1892" s="5" t="s">
        <v>15536</v>
      </c>
    </row>
    <row r="1893" spans="1:6" x14ac:dyDescent="0.3">
      <c r="A1893" t="s">
        <v>18175</v>
      </c>
      <c r="B1893" t="s">
        <v>15524</v>
      </c>
      <c r="C1893" t="s">
        <v>16673</v>
      </c>
      <c r="D1893" s="1">
        <v>45584</v>
      </c>
      <c r="E1893" s="3">
        <v>4754.62</v>
      </c>
      <c r="F1893" s="5" t="s">
        <v>15530</v>
      </c>
    </row>
    <row r="1894" spans="1:6" x14ac:dyDescent="0.3">
      <c r="A1894" t="s">
        <v>18176</v>
      </c>
      <c r="B1894" t="s">
        <v>15538</v>
      </c>
      <c r="C1894" t="s">
        <v>15986</v>
      </c>
      <c r="D1894" s="1">
        <v>45561</v>
      </c>
      <c r="E1894" s="3">
        <v>8107.6</v>
      </c>
      <c r="F1894" s="5" t="s">
        <v>15526</v>
      </c>
    </row>
    <row r="1895" spans="1:6" x14ac:dyDescent="0.3">
      <c r="A1895" t="s">
        <v>18177</v>
      </c>
      <c r="B1895" t="s">
        <v>15524</v>
      </c>
      <c r="C1895" t="s">
        <v>18178</v>
      </c>
      <c r="D1895" s="1">
        <v>46079</v>
      </c>
      <c r="E1895" s="3">
        <v>1305.58</v>
      </c>
      <c r="F1895" s="5" t="s">
        <v>15526</v>
      </c>
    </row>
    <row r="1896" spans="1:6" x14ac:dyDescent="0.3">
      <c r="A1896" t="s">
        <v>18179</v>
      </c>
      <c r="B1896" t="s">
        <v>15538</v>
      </c>
      <c r="C1896" t="s">
        <v>15914</v>
      </c>
      <c r="D1896" s="1">
        <v>45873</v>
      </c>
      <c r="E1896" s="3">
        <v>535.41</v>
      </c>
      <c r="F1896" s="5" t="s">
        <v>15526</v>
      </c>
    </row>
    <row r="1897" spans="1:6" x14ac:dyDescent="0.3">
      <c r="A1897" t="s">
        <v>18180</v>
      </c>
      <c r="B1897" t="s">
        <v>15528</v>
      </c>
      <c r="C1897" t="s">
        <v>17719</v>
      </c>
      <c r="D1897" s="1">
        <v>45623</v>
      </c>
      <c r="E1897" s="3">
        <v>677.05</v>
      </c>
      <c r="F1897" s="5" t="s">
        <v>15526</v>
      </c>
    </row>
    <row r="1898" spans="1:6" x14ac:dyDescent="0.3">
      <c r="A1898" t="s">
        <v>18181</v>
      </c>
      <c r="B1898" t="s">
        <v>15532</v>
      </c>
      <c r="C1898" t="s">
        <v>16278</v>
      </c>
      <c r="D1898" s="1">
        <v>45765</v>
      </c>
      <c r="E1898" s="3">
        <v>7198.01</v>
      </c>
      <c r="F1898" s="5" t="s">
        <v>15536</v>
      </c>
    </row>
    <row r="1899" spans="1:6" x14ac:dyDescent="0.3">
      <c r="A1899" t="s">
        <v>18182</v>
      </c>
      <c r="B1899" t="s">
        <v>15538</v>
      </c>
      <c r="C1899" t="s">
        <v>15990</v>
      </c>
      <c r="D1899" s="1">
        <v>45768</v>
      </c>
      <c r="E1899" s="3">
        <v>9486.68</v>
      </c>
      <c r="F1899" s="5" t="s">
        <v>15536</v>
      </c>
    </row>
    <row r="1900" spans="1:6" x14ac:dyDescent="0.3">
      <c r="A1900" t="s">
        <v>18183</v>
      </c>
      <c r="B1900" t="s">
        <v>15524</v>
      </c>
      <c r="C1900" t="s">
        <v>16451</v>
      </c>
      <c r="D1900" s="1">
        <v>45726</v>
      </c>
      <c r="E1900" s="3">
        <v>296.98</v>
      </c>
      <c r="F1900" s="5" t="s">
        <v>15526</v>
      </c>
    </row>
    <row r="1901" spans="1:6" x14ac:dyDescent="0.3">
      <c r="A1901" t="s">
        <v>18184</v>
      </c>
      <c r="B1901" t="s">
        <v>15524</v>
      </c>
      <c r="C1901" t="s">
        <v>16348</v>
      </c>
      <c r="D1901" s="1">
        <v>45449</v>
      </c>
      <c r="E1901" s="3">
        <v>6918.32</v>
      </c>
      <c r="F1901" s="5" t="s">
        <v>15526</v>
      </c>
    </row>
    <row r="1902" spans="1:6" x14ac:dyDescent="0.3">
      <c r="A1902" t="s">
        <v>18185</v>
      </c>
      <c r="B1902" t="s">
        <v>15524</v>
      </c>
      <c r="C1902" t="s">
        <v>16077</v>
      </c>
      <c r="D1902" s="1">
        <v>45695</v>
      </c>
      <c r="E1902" s="3">
        <v>8240.93</v>
      </c>
      <c r="F1902" s="5" t="s">
        <v>15536</v>
      </c>
    </row>
    <row r="1903" spans="1:6" x14ac:dyDescent="0.3">
      <c r="A1903" t="s">
        <v>18186</v>
      </c>
      <c r="B1903" t="s">
        <v>15538</v>
      </c>
      <c r="C1903" t="s">
        <v>15588</v>
      </c>
      <c r="D1903" s="1">
        <v>46051</v>
      </c>
      <c r="E1903" s="3">
        <v>4683.87</v>
      </c>
      <c r="F1903" s="5" t="s">
        <v>15536</v>
      </c>
    </row>
    <row r="1904" spans="1:6" x14ac:dyDescent="0.3">
      <c r="A1904" t="s">
        <v>18187</v>
      </c>
      <c r="B1904" t="s">
        <v>15532</v>
      </c>
      <c r="C1904" t="s">
        <v>15626</v>
      </c>
      <c r="D1904" s="1">
        <v>45450</v>
      </c>
      <c r="E1904" s="3">
        <v>8458.7000000000007</v>
      </c>
      <c r="F1904" s="5" t="s">
        <v>15526</v>
      </c>
    </row>
    <row r="1905" spans="1:6" x14ac:dyDescent="0.3">
      <c r="A1905" t="s">
        <v>18188</v>
      </c>
      <c r="B1905" t="s">
        <v>15524</v>
      </c>
      <c r="C1905" t="s">
        <v>18059</v>
      </c>
      <c r="D1905" s="1">
        <v>45968</v>
      </c>
      <c r="E1905" s="3">
        <v>9708.5</v>
      </c>
      <c r="F1905" s="5" t="s">
        <v>15526</v>
      </c>
    </row>
    <row r="1906" spans="1:6" x14ac:dyDescent="0.3">
      <c r="A1906" t="s">
        <v>18189</v>
      </c>
      <c r="B1906" t="s">
        <v>15532</v>
      </c>
      <c r="C1906" t="s">
        <v>17955</v>
      </c>
      <c r="D1906" s="1">
        <v>46088</v>
      </c>
      <c r="E1906" s="3">
        <v>7689.01</v>
      </c>
      <c r="F1906" s="5" t="s">
        <v>15530</v>
      </c>
    </row>
    <row r="1907" spans="1:6" x14ac:dyDescent="0.3">
      <c r="A1907" t="s">
        <v>18190</v>
      </c>
      <c r="B1907" t="s">
        <v>15532</v>
      </c>
      <c r="C1907" t="s">
        <v>15804</v>
      </c>
      <c r="D1907" s="1">
        <v>45733</v>
      </c>
      <c r="E1907" s="3">
        <v>8983.56</v>
      </c>
      <c r="F1907" s="5" t="s">
        <v>15526</v>
      </c>
    </row>
    <row r="1908" spans="1:6" x14ac:dyDescent="0.3">
      <c r="A1908" t="s">
        <v>18191</v>
      </c>
      <c r="B1908" t="s">
        <v>15528</v>
      </c>
      <c r="C1908" t="s">
        <v>16228</v>
      </c>
      <c r="D1908" s="1">
        <v>45679</v>
      </c>
      <c r="E1908" s="3">
        <v>4721.41</v>
      </c>
      <c r="F1908" s="5" t="s">
        <v>15530</v>
      </c>
    </row>
    <row r="1909" spans="1:6" x14ac:dyDescent="0.3">
      <c r="A1909" t="s">
        <v>18192</v>
      </c>
      <c r="B1909" t="s">
        <v>15532</v>
      </c>
      <c r="C1909" t="s">
        <v>16675</v>
      </c>
      <c r="D1909" s="1">
        <v>45713</v>
      </c>
      <c r="E1909" s="3">
        <v>6178.86</v>
      </c>
      <c r="F1909" s="5" t="s">
        <v>15536</v>
      </c>
    </row>
    <row r="1910" spans="1:6" x14ac:dyDescent="0.3">
      <c r="A1910" t="s">
        <v>18193</v>
      </c>
      <c r="B1910" t="s">
        <v>15532</v>
      </c>
      <c r="C1910" t="s">
        <v>17704</v>
      </c>
      <c r="D1910" s="1">
        <v>45461</v>
      </c>
      <c r="E1910" s="3">
        <v>7171.41</v>
      </c>
      <c r="F1910" s="5" t="s">
        <v>15526</v>
      </c>
    </row>
    <row r="1911" spans="1:6" x14ac:dyDescent="0.3">
      <c r="A1911" t="s">
        <v>18194</v>
      </c>
      <c r="B1911" t="s">
        <v>15524</v>
      </c>
      <c r="C1911" t="s">
        <v>16509</v>
      </c>
      <c r="D1911" s="1">
        <v>45309</v>
      </c>
      <c r="E1911" s="3">
        <v>149.97</v>
      </c>
      <c r="F1911" s="5" t="s">
        <v>15536</v>
      </c>
    </row>
    <row r="1912" spans="1:6" x14ac:dyDescent="0.3">
      <c r="A1912" t="s">
        <v>18195</v>
      </c>
      <c r="B1912" t="s">
        <v>15524</v>
      </c>
      <c r="C1912" t="s">
        <v>15781</v>
      </c>
      <c r="D1912" s="1">
        <v>45508</v>
      </c>
      <c r="E1912" s="3">
        <v>7624.41</v>
      </c>
      <c r="F1912" s="5" t="s">
        <v>15526</v>
      </c>
    </row>
    <row r="1913" spans="1:6" x14ac:dyDescent="0.3">
      <c r="A1913" t="s">
        <v>18196</v>
      </c>
      <c r="B1913" t="s">
        <v>15532</v>
      </c>
      <c r="C1913" t="s">
        <v>16802</v>
      </c>
      <c r="D1913" s="1">
        <v>45487</v>
      </c>
      <c r="E1913" s="3">
        <v>4528.7299999999996</v>
      </c>
      <c r="F1913" s="5" t="s">
        <v>15526</v>
      </c>
    </row>
    <row r="1914" spans="1:6" x14ac:dyDescent="0.3">
      <c r="A1914" t="s">
        <v>18197</v>
      </c>
      <c r="B1914" t="s">
        <v>15528</v>
      </c>
      <c r="C1914" t="s">
        <v>15797</v>
      </c>
      <c r="D1914" s="1">
        <v>46041</v>
      </c>
      <c r="E1914" s="3">
        <v>1066.45</v>
      </c>
      <c r="F1914" s="5" t="s">
        <v>15526</v>
      </c>
    </row>
    <row r="1915" spans="1:6" x14ac:dyDescent="0.3">
      <c r="A1915" t="s">
        <v>18198</v>
      </c>
      <c r="B1915" t="s">
        <v>15538</v>
      </c>
      <c r="C1915" t="s">
        <v>16861</v>
      </c>
      <c r="D1915" s="1">
        <v>45811</v>
      </c>
      <c r="E1915" s="3">
        <v>8136.12</v>
      </c>
      <c r="F1915" s="5" t="s">
        <v>15536</v>
      </c>
    </row>
    <row r="1916" spans="1:6" x14ac:dyDescent="0.3">
      <c r="A1916" t="s">
        <v>18199</v>
      </c>
      <c r="B1916" t="s">
        <v>15538</v>
      </c>
      <c r="C1916" t="s">
        <v>17880</v>
      </c>
      <c r="D1916" s="1">
        <v>45442</v>
      </c>
      <c r="E1916" s="3">
        <v>3318.68</v>
      </c>
      <c r="F1916" s="5" t="s">
        <v>15530</v>
      </c>
    </row>
    <row r="1917" spans="1:6" x14ac:dyDescent="0.3">
      <c r="A1917" t="s">
        <v>18200</v>
      </c>
      <c r="B1917" t="s">
        <v>15538</v>
      </c>
      <c r="C1917" t="s">
        <v>18201</v>
      </c>
      <c r="D1917" s="1">
        <v>45520</v>
      </c>
      <c r="E1917" s="3">
        <v>4860.72</v>
      </c>
      <c r="F1917" s="5" t="s">
        <v>15536</v>
      </c>
    </row>
    <row r="1918" spans="1:6" x14ac:dyDescent="0.3">
      <c r="A1918" t="s">
        <v>18202</v>
      </c>
      <c r="B1918" t="s">
        <v>15538</v>
      </c>
      <c r="C1918" t="s">
        <v>17556</v>
      </c>
      <c r="D1918" s="1">
        <v>45506</v>
      </c>
      <c r="E1918" s="3">
        <v>7234.71</v>
      </c>
      <c r="F1918" s="5" t="s">
        <v>15526</v>
      </c>
    </row>
    <row r="1919" spans="1:6" x14ac:dyDescent="0.3">
      <c r="A1919" t="s">
        <v>18203</v>
      </c>
      <c r="B1919" t="s">
        <v>15532</v>
      </c>
      <c r="C1919" t="s">
        <v>15964</v>
      </c>
      <c r="D1919" s="1">
        <v>45337</v>
      </c>
      <c r="E1919" s="3">
        <v>1244.5</v>
      </c>
      <c r="F1919" s="5" t="s">
        <v>15526</v>
      </c>
    </row>
    <row r="1920" spans="1:6" x14ac:dyDescent="0.3">
      <c r="A1920" t="s">
        <v>18204</v>
      </c>
      <c r="B1920" t="s">
        <v>15524</v>
      </c>
      <c r="C1920" t="s">
        <v>15640</v>
      </c>
      <c r="D1920" s="1">
        <v>45774</v>
      </c>
      <c r="E1920" s="3">
        <v>4988.7299999999996</v>
      </c>
      <c r="F1920" s="5" t="s">
        <v>15526</v>
      </c>
    </row>
    <row r="1921" spans="1:6" x14ac:dyDescent="0.3">
      <c r="A1921" t="s">
        <v>18205</v>
      </c>
      <c r="B1921" t="s">
        <v>15528</v>
      </c>
      <c r="C1921" t="s">
        <v>15841</v>
      </c>
      <c r="D1921" s="1">
        <v>45843</v>
      </c>
      <c r="E1921" s="3">
        <v>9992.2199999999993</v>
      </c>
      <c r="F1921" s="5" t="s">
        <v>15526</v>
      </c>
    </row>
    <row r="1922" spans="1:6" x14ac:dyDescent="0.3">
      <c r="A1922" t="s">
        <v>18206</v>
      </c>
      <c r="B1922" t="s">
        <v>15524</v>
      </c>
      <c r="C1922" t="s">
        <v>18171</v>
      </c>
      <c r="D1922" s="1">
        <v>45335</v>
      </c>
      <c r="E1922" s="3">
        <v>7013.31</v>
      </c>
      <c r="F1922" s="5" t="s">
        <v>15536</v>
      </c>
    </row>
    <row r="1923" spans="1:6" x14ac:dyDescent="0.3">
      <c r="A1923" t="s">
        <v>18207</v>
      </c>
      <c r="B1923" t="s">
        <v>15524</v>
      </c>
      <c r="C1923" t="s">
        <v>16716</v>
      </c>
      <c r="D1923" s="1">
        <v>45311</v>
      </c>
      <c r="E1923" s="3">
        <v>8883.15</v>
      </c>
      <c r="F1923" s="5" t="s">
        <v>15530</v>
      </c>
    </row>
    <row r="1924" spans="1:6" x14ac:dyDescent="0.3">
      <c r="A1924" t="s">
        <v>18208</v>
      </c>
      <c r="B1924" t="s">
        <v>15524</v>
      </c>
      <c r="C1924" t="s">
        <v>16492</v>
      </c>
      <c r="D1924" s="1">
        <v>45417</v>
      </c>
      <c r="E1924" s="3">
        <v>5343.74</v>
      </c>
      <c r="F1924" s="5" t="s">
        <v>15526</v>
      </c>
    </row>
    <row r="1925" spans="1:6" x14ac:dyDescent="0.3">
      <c r="A1925" t="s">
        <v>18209</v>
      </c>
      <c r="B1925" t="s">
        <v>15538</v>
      </c>
      <c r="C1925" t="s">
        <v>16036</v>
      </c>
      <c r="D1925" s="1">
        <v>45951</v>
      </c>
      <c r="E1925" s="3">
        <v>7344.14</v>
      </c>
      <c r="F1925" s="5" t="s">
        <v>15526</v>
      </c>
    </row>
    <row r="1926" spans="1:6" x14ac:dyDescent="0.3">
      <c r="A1926" t="s">
        <v>18210</v>
      </c>
      <c r="B1926" t="s">
        <v>15538</v>
      </c>
      <c r="C1926" t="s">
        <v>17602</v>
      </c>
      <c r="D1926" s="1">
        <v>45930</v>
      </c>
      <c r="E1926" s="3">
        <v>2230.94</v>
      </c>
      <c r="F1926" s="5" t="s">
        <v>15536</v>
      </c>
    </row>
    <row r="1927" spans="1:6" x14ac:dyDescent="0.3">
      <c r="A1927" t="s">
        <v>18211</v>
      </c>
      <c r="B1927" t="s">
        <v>15532</v>
      </c>
      <c r="C1927" t="s">
        <v>18212</v>
      </c>
      <c r="D1927" s="1">
        <v>45812</v>
      </c>
      <c r="E1927" s="3">
        <v>6680.66</v>
      </c>
      <c r="F1927" s="5" t="s">
        <v>15536</v>
      </c>
    </row>
    <row r="1928" spans="1:6" x14ac:dyDescent="0.3">
      <c r="A1928" t="s">
        <v>18213</v>
      </c>
      <c r="B1928" t="s">
        <v>15532</v>
      </c>
      <c r="C1928" t="s">
        <v>15978</v>
      </c>
      <c r="D1928" s="1">
        <v>45349</v>
      </c>
      <c r="E1928" s="3">
        <v>1371.11</v>
      </c>
      <c r="F1928" s="5" t="s">
        <v>15530</v>
      </c>
    </row>
    <row r="1929" spans="1:6" x14ac:dyDescent="0.3">
      <c r="A1929" t="s">
        <v>18214</v>
      </c>
      <c r="B1929" t="s">
        <v>15528</v>
      </c>
      <c r="C1929" t="s">
        <v>16162</v>
      </c>
      <c r="D1929" s="1">
        <v>45522</v>
      </c>
      <c r="E1929" s="3">
        <v>953.33</v>
      </c>
      <c r="F1929" s="5" t="s">
        <v>15526</v>
      </c>
    </row>
    <row r="1930" spans="1:6" x14ac:dyDescent="0.3">
      <c r="A1930" t="s">
        <v>18215</v>
      </c>
      <c r="B1930" t="s">
        <v>15532</v>
      </c>
      <c r="C1930" t="s">
        <v>18216</v>
      </c>
      <c r="D1930" s="1">
        <v>45940</v>
      </c>
      <c r="E1930" s="3">
        <v>3574.73</v>
      </c>
      <c r="F1930" s="5" t="s">
        <v>15530</v>
      </c>
    </row>
    <row r="1931" spans="1:6" x14ac:dyDescent="0.3">
      <c r="A1931" t="s">
        <v>18217</v>
      </c>
      <c r="B1931" t="s">
        <v>15524</v>
      </c>
      <c r="C1931" t="s">
        <v>16500</v>
      </c>
      <c r="D1931" s="1">
        <v>45956</v>
      </c>
      <c r="E1931" s="3">
        <v>286.76</v>
      </c>
      <c r="F1931" s="5" t="s">
        <v>15526</v>
      </c>
    </row>
    <row r="1932" spans="1:6" x14ac:dyDescent="0.3">
      <c r="A1932" t="s">
        <v>18218</v>
      </c>
      <c r="B1932" t="s">
        <v>15532</v>
      </c>
      <c r="C1932" t="s">
        <v>16890</v>
      </c>
      <c r="D1932" s="1">
        <v>45802</v>
      </c>
      <c r="E1932" s="3">
        <v>7746.01</v>
      </c>
      <c r="F1932" s="5" t="s">
        <v>15526</v>
      </c>
    </row>
    <row r="1933" spans="1:6" x14ac:dyDescent="0.3">
      <c r="A1933" t="s">
        <v>18219</v>
      </c>
      <c r="B1933" t="s">
        <v>15532</v>
      </c>
      <c r="C1933" t="s">
        <v>17219</v>
      </c>
      <c r="D1933" s="1">
        <v>45392</v>
      </c>
      <c r="E1933" s="3">
        <v>9474.6299999999992</v>
      </c>
      <c r="F1933" s="5" t="s">
        <v>15536</v>
      </c>
    </row>
    <row r="1934" spans="1:6" x14ac:dyDescent="0.3">
      <c r="A1934" t="s">
        <v>18220</v>
      </c>
      <c r="B1934" t="s">
        <v>15524</v>
      </c>
      <c r="C1934" t="s">
        <v>17644</v>
      </c>
      <c r="D1934" s="1">
        <v>45813</v>
      </c>
      <c r="E1934" s="3">
        <v>9296.85</v>
      </c>
      <c r="F1934" s="5" t="s">
        <v>15536</v>
      </c>
    </row>
    <row r="1935" spans="1:6" x14ac:dyDescent="0.3">
      <c r="A1935" t="s">
        <v>18221</v>
      </c>
      <c r="B1935" t="s">
        <v>15538</v>
      </c>
      <c r="C1935" t="s">
        <v>16115</v>
      </c>
      <c r="D1935" s="1">
        <v>45489</v>
      </c>
      <c r="E1935" s="3">
        <v>4962.92</v>
      </c>
      <c r="F1935" s="5" t="s">
        <v>15530</v>
      </c>
    </row>
    <row r="1936" spans="1:6" x14ac:dyDescent="0.3">
      <c r="A1936" t="s">
        <v>18222</v>
      </c>
      <c r="B1936" t="s">
        <v>15532</v>
      </c>
      <c r="C1936" t="s">
        <v>18223</v>
      </c>
      <c r="D1936" s="1">
        <v>45573</v>
      </c>
      <c r="E1936" s="3">
        <v>2635.6</v>
      </c>
      <c r="F1936" s="5" t="s">
        <v>15530</v>
      </c>
    </row>
    <row r="1937" spans="1:6" x14ac:dyDescent="0.3">
      <c r="A1937" t="s">
        <v>18224</v>
      </c>
      <c r="B1937" t="s">
        <v>15532</v>
      </c>
      <c r="C1937" t="s">
        <v>18225</v>
      </c>
      <c r="D1937" s="1">
        <v>45308</v>
      </c>
      <c r="E1937" s="3">
        <v>1143.49</v>
      </c>
      <c r="F1937" s="5" t="s">
        <v>15536</v>
      </c>
    </row>
    <row r="1938" spans="1:6" x14ac:dyDescent="0.3">
      <c r="A1938" t="s">
        <v>18226</v>
      </c>
      <c r="B1938" t="s">
        <v>15524</v>
      </c>
      <c r="C1938" t="s">
        <v>15750</v>
      </c>
      <c r="D1938" s="1">
        <v>45542</v>
      </c>
      <c r="E1938" s="3">
        <v>5114.88</v>
      </c>
      <c r="F1938" s="5" t="s">
        <v>15530</v>
      </c>
    </row>
    <row r="1939" spans="1:6" x14ac:dyDescent="0.3">
      <c r="A1939" t="s">
        <v>18227</v>
      </c>
      <c r="B1939" t="s">
        <v>15532</v>
      </c>
      <c r="C1939" t="s">
        <v>18228</v>
      </c>
      <c r="D1939" s="1">
        <v>45403</v>
      </c>
      <c r="E1939" s="3">
        <v>5536.68</v>
      </c>
      <c r="F1939" s="5" t="s">
        <v>15526</v>
      </c>
    </row>
    <row r="1940" spans="1:6" x14ac:dyDescent="0.3">
      <c r="A1940" t="s">
        <v>18229</v>
      </c>
      <c r="B1940" t="s">
        <v>15538</v>
      </c>
      <c r="C1940" t="s">
        <v>16044</v>
      </c>
      <c r="D1940" s="1">
        <v>45922</v>
      </c>
      <c r="E1940" s="3">
        <v>2335.13</v>
      </c>
      <c r="F1940" s="5" t="s">
        <v>15526</v>
      </c>
    </row>
    <row r="1941" spans="1:6" x14ac:dyDescent="0.3">
      <c r="A1941" t="s">
        <v>18230</v>
      </c>
      <c r="B1941" t="s">
        <v>15532</v>
      </c>
      <c r="C1941" t="s">
        <v>15610</v>
      </c>
      <c r="D1941" s="1">
        <v>45622</v>
      </c>
      <c r="E1941" s="3">
        <v>4590.3500000000004</v>
      </c>
      <c r="F1941" s="5" t="s">
        <v>15536</v>
      </c>
    </row>
    <row r="1942" spans="1:6" x14ac:dyDescent="0.3">
      <c r="A1942" t="s">
        <v>18231</v>
      </c>
      <c r="B1942" t="s">
        <v>15528</v>
      </c>
      <c r="C1942" t="s">
        <v>16146</v>
      </c>
      <c r="D1942" s="1">
        <v>46121</v>
      </c>
      <c r="E1942" s="3">
        <v>9596.6200000000008</v>
      </c>
      <c r="F1942" s="5" t="s">
        <v>15526</v>
      </c>
    </row>
    <row r="1943" spans="1:6" x14ac:dyDescent="0.3">
      <c r="A1943" t="s">
        <v>18232</v>
      </c>
      <c r="B1943" t="s">
        <v>15538</v>
      </c>
      <c r="C1943" t="s">
        <v>16856</v>
      </c>
      <c r="D1943" s="1">
        <v>45526</v>
      </c>
      <c r="E1943" s="3">
        <v>8425.6</v>
      </c>
      <c r="F1943" s="5" t="s">
        <v>15526</v>
      </c>
    </row>
    <row r="1944" spans="1:6" x14ac:dyDescent="0.3">
      <c r="A1944" t="s">
        <v>18233</v>
      </c>
      <c r="B1944" t="s">
        <v>15524</v>
      </c>
      <c r="C1944" t="s">
        <v>16344</v>
      </c>
      <c r="D1944" s="1">
        <v>45360</v>
      </c>
      <c r="E1944" s="3">
        <v>567.51</v>
      </c>
      <c r="F1944" s="5" t="s">
        <v>15526</v>
      </c>
    </row>
    <row r="1945" spans="1:6" x14ac:dyDescent="0.3">
      <c r="A1945" t="s">
        <v>18234</v>
      </c>
      <c r="B1945" t="s">
        <v>15538</v>
      </c>
      <c r="C1945" t="s">
        <v>18235</v>
      </c>
      <c r="D1945" s="1">
        <v>45703</v>
      </c>
      <c r="E1945" s="3">
        <v>537.79999999999995</v>
      </c>
      <c r="F1945" s="5" t="s">
        <v>15526</v>
      </c>
    </row>
    <row r="1946" spans="1:6" x14ac:dyDescent="0.3">
      <c r="A1946" t="s">
        <v>18236</v>
      </c>
      <c r="B1946" t="s">
        <v>15528</v>
      </c>
      <c r="C1946" t="s">
        <v>17023</v>
      </c>
      <c r="D1946" s="1">
        <v>45376</v>
      </c>
      <c r="E1946" s="3">
        <v>1920.05</v>
      </c>
      <c r="F1946" s="5" t="s">
        <v>15530</v>
      </c>
    </row>
    <row r="1947" spans="1:6" x14ac:dyDescent="0.3">
      <c r="A1947" t="s">
        <v>18237</v>
      </c>
      <c r="B1947" t="s">
        <v>15538</v>
      </c>
      <c r="C1947" t="s">
        <v>15943</v>
      </c>
      <c r="D1947" s="1">
        <v>45372</v>
      </c>
      <c r="E1947" s="3">
        <v>6307.52</v>
      </c>
      <c r="F1947" s="5" t="s">
        <v>15530</v>
      </c>
    </row>
    <row r="1948" spans="1:6" x14ac:dyDescent="0.3">
      <c r="A1948" t="s">
        <v>18238</v>
      </c>
      <c r="B1948" t="s">
        <v>15538</v>
      </c>
      <c r="C1948" t="s">
        <v>15702</v>
      </c>
      <c r="D1948" s="1">
        <v>45689</v>
      </c>
      <c r="E1948" s="3">
        <v>1733.78</v>
      </c>
      <c r="F1948" s="5" t="s">
        <v>15530</v>
      </c>
    </row>
    <row r="1949" spans="1:6" x14ac:dyDescent="0.3">
      <c r="A1949" t="s">
        <v>18239</v>
      </c>
      <c r="B1949" t="s">
        <v>15528</v>
      </c>
      <c r="C1949" t="s">
        <v>16905</v>
      </c>
      <c r="D1949" s="1">
        <v>45771</v>
      </c>
      <c r="E1949" s="3">
        <v>3204.15</v>
      </c>
      <c r="F1949" s="5" t="s">
        <v>15530</v>
      </c>
    </row>
    <row r="1950" spans="1:6" x14ac:dyDescent="0.3">
      <c r="A1950" t="s">
        <v>18240</v>
      </c>
      <c r="B1950" t="s">
        <v>15524</v>
      </c>
      <c r="C1950" t="s">
        <v>17339</v>
      </c>
      <c r="D1950" s="1">
        <v>45736</v>
      </c>
      <c r="E1950" s="3">
        <v>6982.35</v>
      </c>
      <c r="F1950" s="5" t="s">
        <v>15526</v>
      </c>
    </row>
    <row r="1951" spans="1:6" x14ac:dyDescent="0.3">
      <c r="A1951" t="s">
        <v>18241</v>
      </c>
      <c r="B1951" t="s">
        <v>15524</v>
      </c>
      <c r="C1951" t="s">
        <v>17288</v>
      </c>
      <c r="D1951" s="1">
        <v>45809</v>
      </c>
      <c r="E1951" s="3">
        <v>4393.1899999999996</v>
      </c>
      <c r="F1951" s="5" t="s">
        <v>15526</v>
      </c>
    </row>
    <row r="1952" spans="1:6" x14ac:dyDescent="0.3">
      <c r="A1952" t="s">
        <v>18242</v>
      </c>
      <c r="B1952" t="s">
        <v>15524</v>
      </c>
      <c r="C1952" t="s">
        <v>17139</v>
      </c>
      <c r="D1952" s="1">
        <v>45917</v>
      </c>
      <c r="E1952" s="3">
        <v>9699.42</v>
      </c>
      <c r="F1952" s="5" t="s">
        <v>15526</v>
      </c>
    </row>
    <row r="1953" spans="1:6" x14ac:dyDescent="0.3">
      <c r="A1953" t="s">
        <v>18243</v>
      </c>
      <c r="B1953" t="s">
        <v>15528</v>
      </c>
      <c r="C1953" t="s">
        <v>16190</v>
      </c>
      <c r="D1953" s="1">
        <v>45394</v>
      </c>
      <c r="E1953" s="3">
        <v>940.94</v>
      </c>
      <c r="F1953" s="5" t="s">
        <v>15530</v>
      </c>
    </row>
    <row r="1954" spans="1:6" x14ac:dyDescent="0.3">
      <c r="A1954" t="s">
        <v>18244</v>
      </c>
      <c r="B1954" t="s">
        <v>15538</v>
      </c>
      <c r="C1954" t="s">
        <v>17047</v>
      </c>
      <c r="D1954" s="1">
        <v>45855</v>
      </c>
      <c r="E1954" s="3">
        <v>5814.32</v>
      </c>
      <c r="F1954" s="5" t="s">
        <v>15536</v>
      </c>
    </row>
    <row r="1955" spans="1:6" x14ac:dyDescent="0.3">
      <c r="A1955" t="s">
        <v>18245</v>
      </c>
      <c r="B1955" t="s">
        <v>15524</v>
      </c>
      <c r="C1955" t="s">
        <v>16038</v>
      </c>
      <c r="D1955" s="1">
        <v>45784</v>
      </c>
      <c r="E1955" s="3">
        <v>3200.8</v>
      </c>
      <c r="F1955" s="5" t="s">
        <v>15526</v>
      </c>
    </row>
    <row r="1956" spans="1:6" x14ac:dyDescent="0.3">
      <c r="A1956" t="s">
        <v>18246</v>
      </c>
      <c r="B1956" t="s">
        <v>15532</v>
      </c>
      <c r="C1956" t="s">
        <v>15694</v>
      </c>
      <c r="D1956" s="1">
        <v>45516</v>
      </c>
      <c r="E1956" s="3">
        <v>3674.35</v>
      </c>
      <c r="F1956" s="5" t="s">
        <v>15536</v>
      </c>
    </row>
    <row r="1957" spans="1:6" x14ac:dyDescent="0.3">
      <c r="A1957" t="s">
        <v>18247</v>
      </c>
      <c r="B1957" t="s">
        <v>15524</v>
      </c>
      <c r="C1957" t="s">
        <v>15976</v>
      </c>
      <c r="D1957" s="1">
        <v>45891</v>
      </c>
      <c r="E1957" s="3">
        <v>4981.1899999999996</v>
      </c>
      <c r="F1957" s="5" t="s">
        <v>15536</v>
      </c>
    </row>
    <row r="1958" spans="1:6" x14ac:dyDescent="0.3">
      <c r="A1958" t="s">
        <v>18248</v>
      </c>
      <c r="B1958" t="s">
        <v>15538</v>
      </c>
      <c r="C1958" t="s">
        <v>15651</v>
      </c>
      <c r="D1958" s="1">
        <v>45999</v>
      </c>
      <c r="E1958" s="3">
        <v>3836.47</v>
      </c>
      <c r="F1958" s="5" t="s">
        <v>15536</v>
      </c>
    </row>
    <row r="1959" spans="1:6" x14ac:dyDescent="0.3">
      <c r="A1959" t="s">
        <v>18249</v>
      </c>
      <c r="B1959" t="s">
        <v>15532</v>
      </c>
      <c r="C1959" t="s">
        <v>16054</v>
      </c>
      <c r="D1959" s="1">
        <v>45884</v>
      </c>
      <c r="E1959" s="3">
        <v>8662.07</v>
      </c>
      <c r="F1959" s="5" t="s">
        <v>15536</v>
      </c>
    </row>
    <row r="1960" spans="1:6" x14ac:dyDescent="0.3">
      <c r="A1960" t="s">
        <v>18250</v>
      </c>
      <c r="B1960" t="s">
        <v>15528</v>
      </c>
      <c r="C1960" t="s">
        <v>16054</v>
      </c>
      <c r="D1960" s="1">
        <v>45884</v>
      </c>
      <c r="E1960" s="3">
        <v>1035.01</v>
      </c>
      <c r="F1960" s="5" t="s">
        <v>15530</v>
      </c>
    </row>
    <row r="1961" spans="1:6" x14ac:dyDescent="0.3">
      <c r="A1961" t="s">
        <v>18251</v>
      </c>
      <c r="B1961" t="s">
        <v>15528</v>
      </c>
      <c r="C1961" t="s">
        <v>15565</v>
      </c>
      <c r="D1961" s="1">
        <v>45414</v>
      </c>
      <c r="E1961" s="3">
        <v>6626.73</v>
      </c>
      <c r="F1961" s="5" t="s">
        <v>15526</v>
      </c>
    </row>
    <row r="1962" spans="1:6" x14ac:dyDescent="0.3">
      <c r="A1962" t="s">
        <v>18252</v>
      </c>
      <c r="B1962" t="s">
        <v>15528</v>
      </c>
      <c r="C1962" t="s">
        <v>16944</v>
      </c>
      <c r="D1962" s="1">
        <v>45850</v>
      </c>
      <c r="E1962" s="3">
        <v>4376.57</v>
      </c>
      <c r="F1962" s="5" t="s">
        <v>15526</v>
      </c>
    </row>
    <row r="1963" spans="1:6" x14ac:dyDescent="0.3">
      <c r="A1963" t="s">
        <v>18253</v>
      </c>
      <c r="B1963" t="s">
        <v>15532</v>
      </c>
      <c r="C1963" t="s">
        <v>16357</v>
      </c>
      <c r="D1963" s="1">
        <v>45967</v>
      </c>
      <c r="E1963" s="3">
        <v>2821.12</v>
      </c>
      <c r="F1963" s="5" t="s">
        <v>15530</v>
      </c>
    </row>
    <row r="1964" spans="1:6" x14ac:dyDescent="0.3">
      <c r="A1964" t="s">
        <v>18254</v>
      </c>
      <c r="B1964" t="s">
        <v>15528</v>
      </c>
      <c r="C1964" t="s">
        <v>16444</v>
      </c>
      <c r="D1964" s="1">
        <v>45578</v>
      </c>
      <c r="E1964" s="3">
        <v>6708.29</v>
      </c>
      <c r="F1964" s="5" t="s">
        <v>15536</v>
      </c>
    </row>
    <row r="1965" spans="1:6" x14ac:dyDescent="0.3">
      <c r="A1965" t="s">
        <v>18255</v>
      </c>
      <c r="B1965" t="s">
        <v>15538</v>
      </c>
      <c r="C1965" t="s">
        <v>17417</v>
      </c>
      <c r="D1965" s="1">
        <v>45321</v>
      </c>
      <c r="E1965" s="3">
        <v>4218.88</v>
      </c>
      <c r="F1965" s="5" t="s">
        <v>15530</v>
      </c>
    </row>
    <row r="1966" spans="1:6" x14ac:dyDescent="0.3">
      <c r="A1966" t="s">
        <v>18256</v>
      </c>
      <c r="B1966" t="s">
        <v>15538</v>
      </c>
      <c r="C1966" t="s">
        <v>16098</v>
      </c>
      <c r="D1966" s="1">
        <v>45638</v>
      </c>
      <c r="E1966" s="3">
        <v>7760.2</v>
      </c>
      <c r="F1966" s="5" t="s">
        <v>15530</v>
      </c>
    </row>
    <row r="1967" spans="1:6" x14ac:dyDescent="0.3">
      <c r="A1967" t="s">
        <v>18257</v>
      </c>
      <c r="B1967" t="s">
        <v>15538</v>
      </c>
      <c r="C1967" t="s">
        <v>16495</v>
      </c>
      <c r="D1967" s="1">
        <v>45347</v>
      </c>
      <c r="E1967" s="3">
        <v>207.35</v>
      </c>
      <c r="F1967" s="5" t="s">
        <v>15526</v>
      </c>
    </row>
    <row r="1968" spans="1:6" x14ac:dyDescent="0.3">
      <c r="A1968" t="s">
        <v>18258</v>
      </c>
      <c r="B1968" t="s">
        <v>15524</v>
      </c>
      <c r="C1968" t="s">
        <v>18259</v>
      </c>
      <c r="D1968" s="1">
        <v>45971</v>
      </c>
      <c r="E1968" s="3">
        <v>7058.13</v>
      </c>
      <c r="F1968" s="5" t="s">
        <v>15530</v>
      </c>
    </row>
    <row r="1969" spans="1:6" x14ac:dyDescent="0.3">
      <c r="A1969" t="s">
        <v>18260</v>
      </c>
      <c r="B1969" t="s">
        <v>15528</v>
      </c>
      <c r="C1969" t="s">
        <v>15698</v>
      </c>
      <c r="D1969" s="1">
        <v>45669</v>
      </c>
      <c r="E1969" s="3">
        <v>4116.58</v>
      </c>
      <c r="F1969" s="5" t="s">
        <v>15536</v>
      </c>
    </row>
    <row r="1970" spans="1:6" x14ac:dyDescent="0.3">
      <c r="A1970" t="s">
        <v>18261</v>
      </c>
      <c r="B1970" t="s">
        <v>15532</v>
      </c>
      <c r="C1970" t="s">
        <v>15604</v>
      </c>
      <c r="D1970" s="1">
        <v>46054</v>
      </c>
      <c r="E1970" s="3">
        <v>2969.47</v>
      </c>
      <c r="F1970" s="5" t="s">
        <v>15536</v>
      </c>
    </row>
    <row r="1971" spans="1:6" x14ac:dyDescent="0.3">
      <c r="A1971" t="s">
        <v>18262</v>
      </c>
      <c r="B1971" t="s">
        <v>15524</v>
      </c>
      <c r="C1971" t="s">
        <v>16861</v>
      </c>
      <c r="D1971" s="1">
        <v>45811</v>
      </c>
      <c r="E1971" s="3">
        <v>5225.5600000000004</v>
      </c>
      <c r="F1971" s="5" t="s">
        <v>15536</v>
      </c>
    </row>
    <row r="1972" spans="1:6" x14ac:dyDescent="0.3">
      <c r="A1972" t="s">
        <v>18263</v>
      </c>
      <c r="B1972" t="s">
        <v>15532</v>
      </c>
      <c r="C1972" t="s">
        <v>16733</v>
      </c>
      <c r="D1972" s="1">
        <v>45862</v>
      </c>
      <c r="E1972" s="3">
        <v>9156.7000000000007</v>
      </c>
      <c r="F1972" s="5" t="s">
        <v>15536</v>
      </c>
    </row>
    <row r="1973" spans="1:6" x14ac:dyDescent="0.3">
      <c r="A1973" t="s">
        <v>18264</v>
      </c>
      <c r="B1973" t="s">
        <v>15524</v>
      </c>
      <c r="C1973" t="s">
        <v>15594</v>
      </c>
      <c r="D1973" s="1">
        <v>45914</v>
      </c>
      <c r="E1973" s="3">
        <v>8354.5300000000007</v>
      </c>
      <c r="F1973" s="5" t="s">
        <v>15536</v>
      </c>
    </row>
    <row r="1974" spans="1:6" x14ac:dyDescent="0.3">
      <c r="A1974" t="s">
        <v>18265</v>
      </c>
      <c r="B1974" t="s">
        <v>15528</v>
      </c>
      <c r="C1974" t="s">
        <v>16841</v>
      </c>
      <c r="D1974" s="1">
        <v>46034</v>
      </c>
      <c r="E1974" s="3">
        <v>9886.49</v>
      </c>
      <c r="F1974" s="5" t="s">
        <v>15526</v>
      </c>
    </row>
    <row r="1975" spans="1:6" x14ac:dyDescent="0.3">
      <c r="A1975" t="s">
        <v>18266</v>
      </c>
      <c r="B1975" t="s">
        <v>15528</v>
      </c>
      <c r="C1975" t="s">
        <v>15948</v>
      </c>
      <c r="D1975" s="1">
        <v>45810</v>
      </c>
      <c r="E1975" s="3">
        <v>7855.66</v>
      </c>
      <c r="F1975" s="5" t="s">
        <v>15526</v>
      </c>
    </row>
    <row r="1976" spans="1:6" x14ac:dyDescent="0.3">
      <c r="A1976" t="s">
        <v>18267</v>
      </c>
      <c r="B1976" t="s">
        <v>15524</v>
      </c>
      <c r="C1976" t="s">
        <v>17072</v>
      </c>
      <c r="D1976" s="1">
        <v>45800</v>
      </c>
      <c r="E1976" s="3">
        <v>5871.16</v>
      </c>
      <c r="F1976" s="5" t="s">
        <v>15530</v>
      </c>
    </row>
    <row r="1977" spans="1:6" x14ac:dyDescent="0.3">
      <c r="A1977" t="s">
        <v>18268</v>
      </c>
      <c r="B1977" t="s">
        <v>15538</v>
      </c>
      <c r="C1977" t="s">
        <v>15752</v>
      </c>
      <c r="D1977" s="1">
        <v>45432</v>
      </c>
      <c r="E1977" s="3">
        <v>9403.4699999999993</v>
      </c>
      <c r="F1977" s="5" t="s">
        <v>15530</v>
      </c>
    </row>
    <row r="1978" spans="1:6" x14ac:dyDescent="0.3">
      <c r="A1978" t="s">
        <v>18269</v>
      </c>
      <c r="B1978" t="s">
        <v>15524</v>
      </c>
      <c r="C1978" t="s">
        <v>16733</v>
      </c>
      <c r="D1978" s="1">
        <v>45862</v>
      </c>
      <c r="E1978" s="3">
        <v>980.45</v>
      </c>
      <c r="F1978" s="5" t="s">
        <v>15530</v>
      </c>
    </row>
    <row r="1979" spans="1:6" x14ac:dyDescent="0.3">
      <c r="A1979" t="s">
        <v>18270</v>
      </c>
      <c r="B1979" t="s">
        <v>15528</v>
      </c>
      <c r="C1979" t="s">
        <v>16020</v>
      </c>
      <c r="D1979" s="1">
        <v>45380</v>
      </c>
      <c r="E1979" s="3">
        <v>8996.18</v>
      </c>
      <c r="F1979" s="5" t="s">
        <v>15526</v>
      </c>
    </row>
    <row r="1980" spans="1:6" x14ac:dyDescent="0.3">
      <c r="A1980" t="s">
        <v>18271</v>
      </c>
      <c r="B1980" t="s">
        <v>15528</v>
      </c>
      <c r="C1980" t="s">
        <v>16342</v>
      </c>
      <c r="D1980" s="1">
        <v>45973</v>
      </c>
      <c r="E1980" s="3">
        <v>1028.58</v>
      </c>
      <c r="F1980" s="5" t="s">
        <v>15536</v>
      </c>
    </row>
    <row r="1981" spans="1:6" x14ac:dyDescent="0.3">
      <c r="A1981" t="s">
        <v>18272</v>
      </c>
      <c r="B1981" t="s">
        <v>15538</v>
      </c>
      <c r="C1981" t="s">
        <v>18273</v>
      </c>
      <c r="D1981" s="1">
        <v>45583</v>
      </c>
      <c r="E1981" s="3">
        <v>530.25</v>
      </c>
      <c r="F1981" s="5" t="s">
        <v>15536</v>
      </c>
    </row>
    <row r="1982" spans="1:6" x14ac:dyDescent="0.3">
      <c r="A1982" t="s">
        <v>18274</v>
      </c>
      <c r="B1982" t="s">
        <v>15528</v>
      </c>
      <c r="C1982" t="s">
        <v>15694</v>
      </c>
      <c r="D1982" s="1">
        <v>45516</v>
      </c>
      <c r="E1982" s="3">
        <v>4423.8599999999997</v>
      </c>
      <c r="F1982" s="5" t="s">
        <v>15526</v>
      </c>
    </row>
    <row r="1983" spans="1:6" x14ac:dyDescent="0.3">
      <c r="A1983" t="s">
        <v>18275</v>
      </c>
      <c r="B1983" t="s">
        <v>15532</v>
      </c>
      <c r="C1983" t="s">
        <v>15653</v>
      </c>
      <c r="D1983" s="1">
        <v>45619</v>
      </c>
      <c r="E1983" s="3">
        <v>4604.54</v>
      </c>
      <c r="F1983" s="5" t="s">
        <v>15526</v>
      </c>
    </row>
    <row r="1984" spans="1:6" x14ac:dyDescent="0.3">
      <c r="A1984" t="s">
        <v>18276</v>
      </c>
      <c r="B1984" t="s">
        <v>15524</v>
      </c>
      <c r="C1984" t="s">
        <v>17872</v>
      </c>
      <c r="D1984" s="1">
        <v>45777</v>
      </c>
      <c r="E1984" s="3">
        <v>6303.62</v>
      </c>
      <c r="F1984" s="5" t="s">
        <v>15536</v>
      </c>
    </row>
    <row r="1985" spans="1:6" x14ac:dyDescent="0.3">
      <c r="A1985" t="s">
        <v>18277</v>
      </c>
      <c r="B1985" t="s">
        <v>15532</v>
      </c>
      <c r="C1985" t="s">
        <v>16171</v>
      </c>
      <c r="D1985" s="1">
        <v>45946</v>
      </c>
      <c r="E1985" s="3">
        <v>5331.8</v>
      </c>
      <c r="F1985" s="5" t="s">
        <v>15536</v>
      </c>
    </row>
    <row r="1986" spans="1:6" x14ac:dyDescent="0.3">
      <c r="A1986" t="s">
        <v>18278</v>
      </c>
      <c r="B1986" t="s">
        <v>15524</v>
      </c>
      <c r="C1986" t="s">
        <v>17932</v>
      </c>
      <c r="D1986" s="1">
        <v>45320</v>
      </c>
      <c r="E1986" s="3">
        <v>7541.49</v>
      </c>
      <c r="F1986" s="5" t="s">
        <v>15536</v>
      </c>
    </row>
    <row r="1987" spans="1:6" x14ac:dyDescent="0.3">
      <c r="A1987" t="s">
        <v>18279</v>
      </c>
      <c r="B1987" t="s">
        <v>15538</v>
      </c>
      <c r="C1987" t="s">
        <v>16040</v>
      </c>
      <c r="D1987" s="1">
        <v>45536</v>
      </c>
      <c r="E1987" s="3">
        <v>683.91</v>
      </c>
      <c r="F1987" s="5" t="s">
        <v>15530</v>
      </c>
    </row>
    <row r="1988" spans="1:6" x14ac:dyDescent="0.3">
      <c r="A1988" t="s">
        <v>18280</v>
      </c>
      <c r="B1988" t="s">
        <v>15538</v>
      </c>
      <c r="C1988" t="s">
        <v>16993</v>
      </c>
      <c r="D1988" s="1">
        <v>46030</v>
      </c>
      <c r="E1988" s="3">
        <v>1262.58</v>
      </c>
      <c r="F1988" s="5" t="s">
        <v>15530</v>
      </c>
    </row>
    <row r="1989" spans="1:6" x14ac:dyDescent="0.3">
      <c r="A1989" t="s">
        <v>18281</v>
      </c>
      <c r="B1989" t="s">
        <v>15524</v>
      </c>
      <c r="C1989" t="s">
        <v>17677</v>
      </c>
      <c r="D1989" s="1">
        <v>45553</v>
      </c>
      <c r="E1989" s="3">
        <v>9165.52</v>
      </c>
      <c r="F1989" s="5" t="s">
        <v>15536</v>
      </c>
    </row>
    <row r="1990" spans="1:6" x14ac:dyDescent="0.3">
      <c r="A1990" t="s">
        <v>18282</v>
      </c>
      <c r="B1990" t="s">
        <v>15524</v>
      </c>
      <c r="C1990" t="s">
        <v>16668</v>
      </c>
      <c r="D1990" s="1">
        <v>46036</v>
      </c>
      <c r="E1990" s="3">
        <v>8227.48</v>
      </c>
      <c r="F1990" s="5" t="s">
        <v>15536</v>
      </c>
    </row>
    <row r="1991" spans="1:6" x14ac:dyDescent="0.3">
      <c r="A1991" t="s">
        <v>18283</v>
      </c>
      <c r="B1991" t="s">
        <v>15538</v>
      </c>
      <c r="C1991" t="s">
        <v>18228</v>
      </c>
      <c r="D1991" s="1">
        <v>45403</v>
      </c>
      <c r="E1991" s="3">
        <v>3616.73</v>
      </c>
      <c r="F1991" s="5" t="s">
        <v>15530</v>
      </c>
    </row>
    <row r="1992" spans="1:6" x14ac:dyDescent="0.3">
      <c r="A1992" t="s">
        <v>18284</v>
      </c>
      <c r="B1992" t="s">
        <v>15524</v>
      </c>
      <c r="C1992" t="s">
        <v>16272</v>
      </c>
      <c r="D1992" s="1">
        <v>45886</v>
      </c>
      <c r="E1992" s="3">
        <v>1584.96</v>
      </c>
      <c r="F1992" s="5" t="s">
        <v>15526</v>
      </c>
    </row>
    <row r="1993" spans="1:6" x14ac:dyDescent="0.3">
      <c r="A1993" t="s">
        <v>18285</v>
      </c>
      <c r="B1993" t="s">
        <v>15538</v>
      </c>
      <c r="C1993" t="s">
        <v>18286</v>
      </c>
      <c r="D1993" s="1">
        <v>45564</v>
      </c>
      <c r="E1993" s="3">
        <v>2957.02</v>
      </c>
      <c r="F1993" s="5" t="s">
        <v>15530</v>
      </c>
    </row>
    <row r="1994" spans="1:6" x14ac:dyDescent="0.3">
      <c r="A1994" t="s">
        <v>18287</v>
      </c>
      <c r="B1994" t="s">
        <v>15528</v>
      </c>
      <c r="C1994" t="s">
        <v>17781</v>
      </c>
      <c r="D1994" s="1">
        <v>46019</v>
      </c>
      <c r="E1994" s="3">
        <v>4263.01</v>
      </c>
      <c r="F1994" s="5" t="s">
        <v>15526</v>
      </c>
    </row>
    <row r="1995" spans="1:6" x14ac:dyDescent="0.3">
      <c r="A1995" t="s">
        <v>18288</v>
      </c>
      <c r="B1995" t="s">
        <v>15532</v>
      </c>
      <c r="C1995" t="s">
        <v>16836</v>
      </c>
      <c r="D1995" s="1">
        <v>45678</v>
      </c>
      <c r="E1995" s="3">
        <v>847.45</v>
      </c>
      <c r="F1995" s="5" t="s">
        <v>15530</v>
      </c>
    </row>
    <row r="1996" spans="1:6" x14ac:dyDescent="0.3">
      <c r="A1996" t="s">
        <v>18289</v>
      </c>
      <c r="B1996" t="s">
        <v>15532</v>
      </c>
      <c r="C1996" t="s">
        <v>15551</v>
      </c>
      <c r="D1996" s="1">
        <v>45728</v>
      </c>
      <c r="E1996" s="3">
        <v>5652.67</v>
      </c>
      <c r="F1996" s="5" t="s">
        <v>15536</v>
      </c>
    </row>
    <row r="1997" spans="1:6" x14ac:dyDescent="0.3">
      <c r="A1997" t="s">
        <v>18290</v>
      </c>
      <c r="B1997" t="s">
        <v>15532</v>
      </c>
      <c r="C1997" t="s">
        <v>16907</v>
      </c>
      <c r="D1997" s="1">
        <v>45996</v>
      </c>
      <c r="E1997" s="3">
        <v>6389.13</v>
      </c>
      <c r="F1997" s="5" t="s">
        <v>15530</v>
      </c>
    </row>
    <row r="1998" spans="1:6" x14ac:dyDescent="0.3">
      <c r="A1998" t="s">
        <v>18291</v>
      </c>
      <c r="B1998" t="s">
        <v>15538</v>
      </c>
      <c r="C1998" t="s">
        <v>17730</v>
      </c>
      <c r="D1998" s="1">
        <v>45503</v>
      </c>
      <c r="E1998" s="3">
        <v>9129.83</v>
      </c>
      <c r="F1998" s="5" t="s">
        <v>15526</v>
      </c>
    </row>
    <row r="1999" spans="1:6" x14ac:dyDescent="0.3">
      <c r="A1999" t="s">
        <v>18292</v>
      </c>
      <c r="B1999" t="s">
        <v>15528</v>
      </c>
      <c r="C1999" t="s">
        <v>16827</v>
      </c>
      <c r="D1999" s="1">
        <v>45608</v>
      </c>
      <c r="E1999" s="3">
        <v>4925.13</v>
      </c>
      <c r="F1999" s="5" t="s">
        <v>15536</v>
      </c>
    </row>
    <row r="2000" spans="1:6" x14ac:dyDescent="0.3">
      <c r="A2000" t="s">
        <v>18293</v>
      </c>
      <c r="B2000" t="s">
        <v>15524</v>
      </c>
      <c r="C2000" t="s">
        <v>15590</v>
      </c>
      <c r="D2000" s="1">
        <v>45590</v>
      </c>
      <c r="E2000" s="3">
        <v>5201.8999999999996</v>
      </c>
      <c r="F2000" s="5" t="s">
        <v>15530</v>
      </c>
    </row>
    <row r="2001" spans="1:6" x14ac:dyDescent="0.3">
      <c r="A2001" t="s">
        <v>18294</v>
      </c>
      <c r="B2001" t="s">
        <v>15524</v>
      </c>
      <c r="C2001" t="s">
        <v>17285</v>
      </c>
      <c r="D2001" s="1">
        <v>45909</v>
      </c>
      <c r="E2001" s="3">
        <v>1932.71</v>
      </c>
      <c r="F2001" s="5" t="s">
        <v>15530</v>
      </c>
    </row>
  </sheetData>
  <conditionalFormatting sqref="E1:E1048576">
    <cfRule type="top10" dxfId="7" priority="2" rank="1"/>
  </conditionalFormatting>
  <conditionalFormatting sqref="F1:F1048576">
    <cfRule type="cellIs" dxfId="6" priority="1" operator="equal">
      <formula>"Delayed"</formula>
    </cfRule>
  </conditionalFormatting>
  <pageMargins left="0.75" right="0.75" top="1" bottom="1" header="0.5" footer="0.5"/>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1"/>
  <sheetViews>
    <sheetView workbookViewId="0">
      <selection activeCell="B7" sqref="A2:F601"/>
    </sheetView>
  </sheetViews>
  <sheetFormatPr defaultRowHeight="14.4" x14ac:dyDescent="0.3"/>
  <cols>
    <col min="1" max="1" width="11.33203125" customWidth="1"/>
    <col min="2" max="2" width="10.44140625" customWidth="1"/>
    <col min="3" max="3" width="21.109375" style="5" bestFit="1" customWidth="1"/>
    <col min="4" max="4" width="16.88671875" style="3" customWidth="1"/>
    <col min="5" max="5" width="13.77734375" bestFit="1" customWidth="1"/>
    <col min="6" max="6" width="19.6640625" style="1" bestFit="1" customWidth="1"/>
    <col min="8" max="8" width="15.21875" bestFit="1" customWidth="1"/>
  </cols>
  <sheetData>
    <row r="1" spans="1:9" x14ac:dyDescent="0.3">
      <c r="A1" t="s">
        <v>18295</v>
      </c>
      <c r="B1" t="s">
        <v>0</v>
      </c>
      <c r="C1" s="5" t="s">
        <v>13057</v>
      </c>
      <c r="D1" s="3" t="s">
        <v>18296</v>
      </c>
      <c r="E1" t="s">
        <v>18297</v>
      </c>
      <c r="F1" s="1" t="s">
        <v>19217</v>
      </c>
    </row>
    <row r="2" spans="1:9" x14ac:dyDescent="0.3">
      <c r="A2" t="s">
        <v>18298</v>
      </c>
      <c r="B2" t="s">
        <v>11999</v>
      </c>
      <c r="C2" s="5" t="s">
        <v>18299</v>
      </c>
      <c r="D2" s="3">
        <v>868.39</v>
      </c>
      <c r="E2" t="s">
        <v>18300</v>
      </c>
      <c r="F2" s="1">
        <v>46099</v>
      </c>
      <c r="H2" s="6" t="s">
        <v>19231</v>
      </c>
      <c r="I2">
        <f>COUNTIF(Returns!C:C, "Damaged")</f>
        <v>144</v>
      </c>
    </row>
    <row r="3" spans="1:9" x14ac:dyDescent="0.3">
      <c r="A3" t="s">
        <v>18301</v>
      </c>
      <c r="B3" t="s">
        <v>5001</v>
      </c>
      <c r="C3" s="5" t="s">
        <v>18302</v>
      </c>
      <c r="D3" s="3">
        <v>944.25</v>
      </c>
      <c r="E3" t="s">
        <v>18303</v>
      </c>
      <c r="F3" s="1">
        <v>45426</v>
      </c>
    </row>
    <row r="4" spans="1:9" x14ac:dyDescent="0.3">
      <c r="A4" t="s">
        <v>18304</v>
      </c>
      <c r="B4" t="s">
        <v>7883</v>
      </c>
      <c r="C4" s="5" t="s">
        <v>18305</v>
      </c>
      <c r="D4" s="3">
        <v>433.62</v>
      </c>
      <c r="E4" t="s">
        <v>4047</v>
      </c>
      <c r="F4" s="1">
        <v>45872</v>
      </c>
    </row>
    <row r="5" spans="1:9" x14ac:dyDescent="0.3">
      <c r="A5" t="s">
        <v>18306</v>
      </c>
      <c r="B5" t="s">
        <v>9606</v>
      </c>
      <c r="C5" s="5" t="s">
        <v>18307</v>
      </c>
      <c r="D5" s="3">
        <v>552.58000000000004</v>
      </c>
      <c r="E5" t="s">
        <v>18308</v>
      </c>
      <c r="F5" s="1">
        <v>45364</v>
      </c>
    </row>
    <row r="6" spans="1:9" x14ac:dyDescent="0.3">
      <c r="A6" t="s">
        <v>18309</v>
      </c>
      <c r="B6" t="s">
        <v>3139</v>
      </c>
      <c r="C6" s="5" t="s">
        <v>18307</v>
      </c>
      <c r="D6" s="3">
        <v>415.1</v>
      </c>
      <c r="E6" t="s">
        <v>18310</v>
      </c>
      <c r="F6" s="1">
        <v>45991</v>
      </c>
    </row>
    <row r="7" spans="1:9" x14ac:dyDescent="0.3">
      <c r="A7" t="s">
        <v>18311</v>
      </c>
      <c r="B7" t="s">
        <v>11514</v>
      </c>
      <c r="C7" s="5" t="s">
        <v>18299</v>
      </c>
      <c r="D7" s="3">
        <v>397.33</v>
      </c>
      <c r="E7" t="s">
        <v>4362</v>
      </c>
      <c r="F7" s="1">
        <v>45879</v>
      </c>
    </row>
    <row r="8" spans="1:9" x14ac:dyDescent="0.3">
      <c r="A8" t="s">
        <v>18312</v>
      </c>
      <c r="B8" t="s">
        <v>11278</v>
      </c>
      <c r="C8" s="5" t="s">
        <v>18302</v>
      </c>
      <c r="D8" s="3">
        <v>734.13</v>
      </c>
      <c r="E8" t="s">
        <v>18313</v>
      </c>
      <c r="F8" s="1">
        <v>45760</v>
      </c>
    </row>
    <row r="9" spans="1:9" x14ac:dyDescent="0.3">
      <c r="A9" t="s">
        <v>18314</v>
      </c>
      <c r="B9" t="s">
        <v>9292</v>
      </c>
      <c r="C9" s="5" t="s">
        <v>18299</v>
      </c>
      <c r="D9" s="3">
        <v>681.57</v>
      </c>
      <c r="E9" t="s">
        <v>18315</v>
      </c>
      <c r="F9" s="1">
        <v>45806</v>
      </c>
    </row>
    <row r="10" spans="1:9" x14ac:dyDescent="0.3">
      <c r="A10" t="s">
        <v>18316</v>
      </c>
      <c r="B10" t="s">
        <v>8777</v>
      </c>
      <c r="C10" s="5" t="s">
        <v>18307</v>
      </c>
      <c r="D10" s="3">
        <v>367.99</v>
      </c>
      <c r="E10" t="s">
        <v>18317</v>
      </c>
      <c r="F10" s="1">
        <v>46102</v>
      </c>
    </row>
    <row r="11" spans="1:9" x14ac:dyDescent="0.3">
      <c r="A11" t="s">
        <v>18318</v>
      </c>
      <c r="B11" t="s">
        <v>6405</v>
      </c>
      <c r="C11" s="5" t="s">
        <v>18307</v>
      </c>
      <c r="D11" s="3">
        <v>383.73</v>
      </c>
      <c r="E11" t="s">
        <v>102</v>
      </c>
      <c r="F11" s="1">
        <v>45903</v>
      </c>
    </row>
    <row r="12" spans="1:9" x14ac:dyDescent="0.3">
      <c r="A12" t="s">
        <v>18319</v>
      </c>
      <c r="B12" t="s">
        <v>9232</v>
      </c>
      <c r="C12" s="5" t="s">
        <v>18307</v>
      </c>
      <c r="D12" s="3">
        <v>670.34</v>
      </c>
      <c r="E12" t="s">
        <v>18320</v>
      </c>
      <c r="F12" s="1">
        <v>45619</v>
      </c>
    </row>
    <row r="13" spans="1:9" x14ac:dyDescent="0.3">
      <c r="A13" t="s">
        <v>18321</v>
      </c>
      <c r="B13" t="s">
        <v>11853</v>
      </c>
      <c r="C13" s="5" t="s">
        <v>18307</v>
      </c>
      <c r="D13" s="3">
        <v>500.63</v>
      </c>
      <c r="E13" t="s">
        <v>18322</v>
      </c>
      <c r="F13" s="1">
        <v>45785</v>
      </c>
    </row>
    <row r="14" spans="1:9" x14ac:dyDescent="0.3">
      <c r="A14" t="s">
        <v>18323</v>
      </c>
      <c r="B14" t="s">
        <v>4791</v>
      </c>
      <c r="C14" s="5" t="s">
        <v>18299</v>
      </c>
      <c r="D14" s="3">
        <v>58.45</v>
      </c>
      <c r="E14" t="s">
        <v>18324</v>
      </c>
      <c r="F14" s="1">
        <v>45765</v>
      </c>
    </row>
    <row r="15" spans="1:9" x14ac:dyDescent="0.3">
      <c r="A15" t="s">
        <v>18325</v>
      </c>
      <c r="B15" t="s">
        <v>6812</v>
      </c>
      <c r="C15" s="5" t="s">
        <v>18299</v>
      </c>
      <c r="D15" s="3">
        <v>737.72</v>
      </c>
      <c r="E15" t="s">
        <v>18326</v>
      </c>
      <c r="F15" s="1">
        <v>45713</v>
      </c>
    </row>
    <row r="16" spans="1:9" x14ac:dyDescent="0.3">
      <c r="A16" t="s">
        <v>18327</v>
      </c>
      <c r="B16" t="s">
        <v>10556</v>
      </c>
      <c r="C16" s="5" t="s">
        <v>18302</v>
      </c>
      <c r="D16" s="3">
        <v>208.3</v>
      </c>
      <c r="E16" t="s">
        <v>18328</v>
      </c>
      <c r="F16" s="1">
        <v>46040</v>
      </c>
    </row>
    <row r="17" spans="1:6" x14ac:dyDescent="0.3">
      <c r="A17" t="s">
        <v>18329</v>
      </c>
      <c r="B17" t="s">
        <v>5475</v>
      </c>
      <c r="C17" s="5" t="s">
        <v>18307</v>
      </c>
      <c r="D17" s="3">
        <v>250.3</v>
      </c>
      <c r="E17" t="s">
        <v>18330</v>
      </c>
      <c r="F17" s="1">
        <v>45521</v>
      </c>
    </row>
    <row r="18" spans="1:6" x14ac:dyDescent="0.3">
      <c r="A18" t="s">
        <v>18331</v>
      </c>
      <c r="B18" t="s">
        <v>11268</v>
      </c>
      <c r="C18" s="5" t="s">
        <v>18302</v>
      </c>
      <c r="D18" s="3">
        <v>293.45999999999998</v>
      </c>
      <c r="E18" t="s">
        <v>9716</v>
      </c>
      <c r="F18" s="1">
        <v>46082</v>
      </c>
    </row>
    <row r="19" spans="1:6" x14ac:dyDescent="0.3">
      <c r="A19" t="s">
        <v>18332</v>
      </c>
      <c r="B19" t="s">
        <v>6143</v>
      </c>
      <c r="C19" s="5" t="s">
        <v>18299</v>
      </c>
      <c r="D19" s="3">
        <v>928.06</v>
      </c>
      <c r="E19" t="s">
        <v>18333</v>
      </c>
      <c r="F19" s="1">
        <v>46028</v>
      </c>
    </row>
    <row r="20" spans="1:6" x14ac:dyDescent="0.3">
      <c r="A20" t="s">
        <v>18334</v>
      </c>
      <c r="B20" t="s">
        <v>3988</v>
      </c>
      <c r="C20" s="5" t="s">
        <v>18307</v>
      </c>
      <c r="D20" s="3">
        <v>508.78</v>
      </c>
      <c r="E20" t="s">
        <v>18335</v>
      </c>
      <c r="F20" s="1">
        <v>45804</v>
      </c>
    </row>
    <row r="21" spans="1:6" x14ac:dyDescent="0.3">
      <c r="A21" t="s">
        <v>18336</v>
      </c>
      <c r="B21" t="s">
        <v>8402</v>
      </c>
      <c r="C21" s="5" t="s">
        <v>18305</v>
      </c>
      <c r="D21" s="3">
        <v>459.82</v>
      </c>
      <c r="E21" t="s">
        <v>4959</v>
      </c>
      <c r="F21" s="1">
        <v>45749</v>
      </c>
    </row>
    <row r="22" spans="1:6" x14ac:dyDescent="0.3">
      <c r="A22" t="s">
        <v>18337</v>
      </c>
      <c r="B22" t="s">
        <v>5428</v>
      </c>
      <c r="C22" s="5" t="s">
        <v>18305</v>
      </c>
      <c r="D22" s="3">
        <v>276.29000000000002</v>
      </c>
      <c r="E22" t="s">
        <v>18338</v>
      </c>
      <c r="F22" s="1">
        <v>45704</v>
      </c>
    </row>
    <row r="23" spans="1:6" x14ac:dyDescent="0.3">
      <c r="A23" t="s">
        <v>18339</v>
      </c>
      <c r="B23" t="s">
        <v>97</v>
      </c>
      <c r="C23" s="5" t="s">
        <v>18305</v>
      </c>
      <c r="D23" s="3">
        <v>172.3</v>
      </c>
      <c r="E23" t="s">
        <v>18340</v>
      </c>
      <c r="F23" s="1">
        <v>45762</v>
      </c>
    </row>
    <row r="24" spans="1:6" x14ac:dyDescent="0.3">
      <c r="A24" t="s">
        <v>18341</v>
      </c>
      <c r="B24" t="s">
        <v>4712</v>
      </c>
      <c r="C24" s="5" t="s">
        <v>18302</v>
      </c>
      <c r="D24" s="3">
        <v>85.38</v>
      </c>
      <c r="E24" t="s">
        <v>1952</v>
      </c>
      <c r="F24" s="1">
        <v>45515</v>
      </c>
    </row>
    <row r="25" spans="1:6" x14ac:dyDescent="0.3">
      <c r="A25" t="s">
        <v>18342</v>
      </c>
      <c r="B25" t="s">
        <v>97</v>
      </c>
      <c r="C25" s="5" t="s">
        <v>18305</v>
      </c>
      <c r="D25" s="3">
        <v>523.67999999999995</v>
      </c>
      <c r="E25" t="s">
        <v>18343</v>
      </c>
      <c r="F25" s="1">
        <v>45741</v>
      </c>
    </row>
    <row r="26" spans="1:6" x14ac:dyDescent="0.3">
      <c r="A26" t="s">
        <v>18344</v>
      </c>
      <c r="B26" t="s">
        <v>11175</v>
      </c>
      <c r="C26" s="5" t="s">
        <v>18302</v>
      </c>
      <c r="D26" s="3">
        <v>802.94</v>
      </c>
      <c r="E26" t="s">
        <v>7044</v>
      </c>
      <c r="F26" s="1">
        <v>45812</v>
      </c>
    </row>
    <row r="27" spans="1:6" x14ac:dyDescent="0.3">
      <c r="A27" t="s">
        <v>18345</v>
      </c>
      <c r="B27" t="s">
        <v>10571</v>
      </c>
      <c r="C27" s="5" t="s">
        <v>18299</v>
      </c>
      <c r="D27" s="3">
        <v>983.47</v>
      </c>
      <c r="E27" t="s">
        <v>2807</v>
      </c>
      <c r="F27" s="1">
        <v>46023</v>
      </c>
    </row>
    <row r="28" spans="1:6" x14ac:dyDescent="0.3">
      <c r="A28" t="s">
        <v>18346</v>
      </c>
      <c r="B28" t="s">
        <v>3574</v>
      </c>
      <c r="C28" s="5" t="s">
        <v>18305</v>
      </c>
      <c r="D28" s="3">
        <v>347</v>
      </c>
      <c r="E28" t="s">
        <v>18347</v>
      </c>
      <c r="F28" s="1">
        <v>46061</v>
      </c>
    </row>
    <row r="29" spans="1:6" x14ac:dyDescent="0.3">
      <c r="A29" t="s">
        <v>18348</v>
      </c>
      <c r="B29" t="s">
        <v>10123</v>
      </c>
      <c r="C29" s="5" t="s">
        <v>18307</v>
      </c>
      <c r="D29" s="3">
        <v>626.13</v>
      </c>
      <c r="E29" t="s">
        <v>1952</v>
      </c>
      <c r="F29" s="1">
        <v>45515</v>
      </c>
    </row>
    <row r="30" spans="1:6" x14ac:dyDescent="0.3">
      <c r="A30" t="s">
        <v>18349</v>
      </c>
      <c r="B30" t="s">
        <v>1345</v>
      </c>
      <c r="C30" s="5" t="s">
        <v>18302</v>
      </c>
      <c r="D30" s="3">
        <v>508.2</v>
      </c>
      <c r="E30" t="s">
        <v>5892</v>
      </c>
      <c r="F30" s="1">
        <v>45992</v>
      </c>
    </row>
    <row r="31" spans="1:6" x14ac:dyDescent="0.3">
      <c r="A31" t="s">
        <v>18350</v>
      </c>
      <c r="B31" t="s">
        <v>797</v>
      </c>
      <c r="C31" s="5" t="s">
        <v>18307</v>
      </c>
      <c r="D31" s="3">
        <v>606.49</v>
      </c>
      <c r="E31" t="s">
        <v>18351</v>
      </c>
      <c r="F31" s="1">
        <v>45888</v>
      </c>
    </row>
    <row r="32" spans="1:6" x14ac:dyDescent="0.3">
      <c r="A32" t="s">
        <v>18352</v>
      </c>
      <c r="B32" t="s">
        <v>1658</v>
      </c>
      <c r="C32" s="5" t="s">
        <v>18299</v>
      </c>
      <c r="D32" s="3">
        <v>429.08</v>
      </c>
      <c r="E32" t="s">
        <v>189</v>
      </c>
      <c r="F32" s="1">
        <v>45484</v>
      </c>
    </row>
    <row r="33" spans="1:6" x14ac:dyDescent="0.3">
      <c r="A33" t="s">
        <v>18353</v>
      </c>
      <c r="B33" t="s">
        <v>1986</v>
      </c>
      <c r="C33" s="5" t="s">
        <v>18305</v>
      </c>
      <c r="D33" s="3">
        <v>746.07</v>
      </c>
      <c r="E33" t="s">
        <v>18354</v>
      </c>
      <c r="F33" s="1">
        <v>45522</v>
      </c>
    </row>
    <row r="34" spans="1:6" x14ac:dyDescent="0.3">
      <c r="A34" t="s">
        <v>18355</v>
      </c>
      <c r="B34" t="s">
        <v>6593</v>
      </c>
      <c r="C34" s="5" t="s">
        <v>18305</v>
      </c>
      <c r="D34" s="3">
        <v>632.16</v>
      </c>
      <c r="E34" t="s">
        <v>18356</v>
      </c>
      <c r="F34" s="1">
        <v>45868</v>
      </c>
    </row>
    <row r="35" spans="1:6" x14ac:dyDescent="0.3">
      <c r="A35" t="s">
        <v>18357</v>
      </c>
      <c r="B35" t="s">
        <v>9987</v>
      </c>
      <c r="C35" s="5" t="s">
        <v>18305</v>
      </c>
      <c r="D35" s="3">
        <v>895.05</v>
      </c>
      <c r="E35" t="s">
        <v>5507</v>
      </c>
      <c r="F35" s="1">
        <v>45757</v>
      </c>
    </row>
    <row r="36" spans="1:6" x14ac:dyDescent="0.3">
      <c r="A36" t="s">
        <v>18358</v>
      </c>
      <c r="B36" t="s">
        <v>100</v>
      </c>
      <c r="C36" s="5" t="s">
        <v>18305</v>
      </c>
      <c r="D36" s="3">
        <v>550.41</v>
      </c>
      <c r="E36" t="s">
        <v>74</v>
      </c>
      <c r="F36" s="1">
        <v>45698</v>
      </c>
    </row>
    <row r="37" spans="1:6" x14ac:dyDescent="0.3">
      <c r="A37" t="s">
        <v>18359</v>
      </c>
      <c r="B37" t="s">
        <v>9917</v>
      </c>
      <c r="C37" s="5" t="s">
        <v>18299</v>
      </c>
      <c r="D37" s="3">
        <v>129.57</v>
      </c>
      <c r="E37" t="s">
        <v>18360</v>
      </c>
      <c r="F37" s="1">
        <v>45742</v>
      </c>
    </row>
    <row r="38" spans="1:6" x14ac:dyDescent="0.3">
      <c r="A38" t="s">
        <v>18361</v>
      </c>
      <c r="B38" t="s">
        <v>3616</v>
      </c>
      <c r="C38" s="5" t="s">
        <v>18305</v>
      </c>
      <c r="D38" s="3">
        <v>617.45000000000005</v>
      </c>
      <c r="E38" t="s">
        <v>18362</v>
      </c>
      <c r="F38" s="1">
        <v>45938</v>
      </c>
    </row>
    <row r="39" spans="1:6" x14ac:dyDescent="0.3">
      <c r="A39" t="s">
        <v>18363</v>
      </c>
      <c r="B39" t="s">
        <v>6780</v>
      </c>
      <c r="C39" s="5" t="s">
        <v>18307</v>
      </c>
      <c r="D39" s="3">
        <v>254.82</v>
      </c>
      <c r="E39" t="s">
        <v>18364</v>
      </c>
      <c r="F39" s="1">
        <v>45498</v>
      </c>
    </row>
    <row r="40" spans="1:6" x14ac:dyDescent="0.3">
      <c r="A40" t="s">
        <v>18365</v>
      </c>
      <c r="B40" t="s">
        <v>8742</v>
      </c>
      <c r="C40" s="5" t="s">
        <v>18305</v>
      </c>
      <c r="D40" s="3">
        <v>833.77</v>
      </c>
      <c r="E40" t="s">
        <v>18366</v>
      </c>
      <c r="F40" s="1">
        <v>46033</v>
      </c>
    </row>
    <row r="41" spans="1:6" x14ac:dyDescent="0.3">
      <c r="A41" t="s">
        <v>18367</v>
      </c>
      <c r="B41" t="s">
        <v>1157</v>
      </c>
      <c r="C41" s="5" t="s">
        <v>18305</v>
      </c>
      <c r="D41" s="3">
        <v>122.28</v>
      </c>
      <c r="E41" t="s">
        <v>18368</v>
      </c>
      <c r="F41" s="1">
        <v>45436</v>
      </c>
    </row>
    <row r="42" spans="1:6" x14ac:dyDescent="0.3">
      <c r="A42" t="s">
        <v>18369</v>
      </c>
      <c r="B42" t="s">
        <v>8171</v>
      </c>
      <c r="C42" s="5" t="s">
        <v>18307</v>
      </c>
      <c r="D42" s="3">
        <v>194.93</v>
      </c>
      <c r="E42" t="s">
        <v>2482</v>
      </c>
      <c r="F42" s="1">
        <v>45303</v>
      </c>
    </row>
    <row r="43" spans="1:6" x14ac:dyDescent="0.3">
      <c r="A43" t="s">
        <v>18370</v>
      </c>
      <c r="B43" t="s">
        <v>10222</v>
      </c>
      <c r="C43" s="5" t="s">
        <v>18307</v>
      </c>
      <c r="D43" s="3">
        <v>180.67</v>
      </c>
      <c r="E43" t="s">
        <v>4205</v>
      </c>
      <c r="F43" s="1">
        <v>45972</v>
      </c>
    </row>
    <row r="44" spans="1:6" x14ac:dyDescent="0.3">
      <c r="A44" t="s">
        <v>18371</v>
      </c>
      <c r="B44" t="s">
        <v>9996</v>
      </c>
      <c r="C44" s="5" t="s">
        <v>18299</v>
      </c>
      <c r="D44" s="3">
        <v>101.7</v>
      </c>
      <c r="E44" t="s">
        <v>18372</v>
      </c>
      <c r="F44" s="1">
        <v>46022</v>
      </c>
    </row>
    <row r="45" spans="1:6" x14ac:dyDescent="0.3">
      <c r="A45" t="s">
        <v>18373</v>
      </c>
      <c r="B45" t="s">
        <v>5443</v>
      </c>
      <c r="C45" s="5" t="s">
        <v>18302</v>
      </c>
      <c r="D45" s="3">
        <v>850.23</v>
      </c>
      <c r="E45" t="s">
        <v>18374</v>
      </c>
      <c r="F45" s="1">
        <v>45673</v>
      </c>
    </row>
    <row r="46" spans="1:6" x14ac:dyDescent="0.3">
      <c r="A46" t="s">
        <v>18375</v>
      </c>
      <c r="B46" t="s">
        <v>8288</v>
      </c>
      <c r="C46" s="5" t="s">
        <v>18307</v>
      </c>
      <c r="D46" s="3">
        <v>459.84</v>
      </c>
      <c r="E46" t="s">
        <v>1315</v>
      </c>
      <c r="F46" s="1">
        <v>45356</v>
      </c>
    </row>
    <row r="47" spans="1:6" x14ac:dyDescent="0.3">
      <c r="A47" t="s">
        <v>18376</v>
      </c>
      <c r="B47" t="s">
        <v>1843</v>
      </c>
      <c r="C47" s="5" t="s">
        <v>18307</v>
      </c>
      <c r="D47" s="3">
        <v>136.38999999999999</v>
      </c>
      <c r="E47" t="s">
        <v>18377</v>
      </c>
      <c r="F47" s="1">
        <v>45405</v>
      </c>
    </row>
    <row r="48" spans="1:6" x14ac:dyDescent="0.3">
      <c r="A48" t="s">
        <v>18378</v>
      </c>
      <c r="B48" t="s">
        <v>201</v>
      </c>
      <c r="C48" s="5" t="s">
        <v>18305</v>
      </c>
      <c r="D48" s="3">
        <v>790.31</v>
      </c>
      <c r="E48" t="s">
        <v>8628</v>
      </c>
      <c r="F48" s="1">
        <v>46024</v>
      </c>
    </row>
    <row r="49" spans="1:6" x14ac:dyDescent="0.3">
      <c r="A49" t="s">
        <v>18379</v>
      </c>
      <c r="B49" t="s">
        <v>12021</v>
      </c>
      <c r="C49" s="5" t="s">
        <v>18302</v>
      </c>
      <c r="D49" s="3">
        <v>722.09</v>
      </c>
      <c r="E49" t="s">
        <v>18380</v>
      </c>
      <c r="F49" s="1">
        <v>45338</v>
      </c>
    </row>
    <row r="50" spans="1:6" x14ac:dyDescent="0.3">
      <c r="A50" t="s">
        <v>18381</v>
      </c>
      <c r="B50" t="s">
        <v>9720</v>
      </c>
      <c r="C50" s="5" t="s">
        <v>18299</v>
      </c>
      <c r="D50" s="3">
        <v>911.85</v>
      </c>
      <c r="E50" t="s">
        <v>18382</v>
      </c>
      <c r="F50" s="1">
        <v>45914</v>
      </c>
    </row>
    <row r="51" spans="1:6" x14ac:dyDescent="0.3">
      <c r="A51" t="s">
        <v>18383</v>
      </c>
      <c r="B51" t="s">
        <v>11005</v>
      </c>
      <c r="C51" s="5" t="s">
        <v>18299</v>
      </c>
      <c r="D51" s="3">
        <v>166.85</v>
      </c>
      <c r="E51" t="s">
        <v>18384</v>
      </c>
      <c r="F51" s="1">
        <v>45372</v>
      </c>
    </row>
    <row r="52" spans="1:6" x14ac:dyDescent="0.3">
      <c r="A52" t="s">
        <v>18385</v>
      </c>
      <c r="B52" t="s">
        <v>5356</v>
      </c>
      <c r="C52" s="5" t="s">
        <v>18299</v>
      </c>
      <c r="D52" s="3">
        <v>992.53</v>
      </c>
      <c r="E52" t="s">
        <v>18351</v>
      </c>
      <c r="F52" s="1">
        <v>45888</v>
      </c>
    </row>
    <row r="53" spans="1:6" x14ac:dyDescent="0.3">
      <c r="A53" t="s">
        <v>18386</v>
      </c>
      <c r="B53" t="s">
        <v>8280</v>
      </c>
      <c r="C53" s="5" t="s">
        <v>18299</v>
      </c>
      <c r="D53" s="3">
        <v>326.92</v>
      </c>
      <c r="E53" t="s">
        <v>18387</v>
      </c>
      <c r="F53" s="1">
        <v>45487</v>
      </c>
    </row>
    <row r="54" spans="1:6" x14ac:dyDescent="0.3">
      <c r="A54" t="s">
        <v>18388</v>
      </c>
      <c r="B54" t="s">
        <v>6706</v>
      </c>
      <c r="C54" s="5" t="s">
        <v>18307</v>
      </c>
      <c r="D54" s="3">
        <v>126.81</v>
      </c>
      <c r="E54" t="s">
        <v>5819</v>
      </c>
      <c r="F54" s="1">
        <v>45941</v>
      </c>
    </row>
    <row r="55" spans="1:6" x14ac:dyDescent="0.3">
      <c r="A55" t="s">
        <v>18389</v>
      </c>
      <c r="B55" t="s">
        <v>2135</v>
      </c>
      <c r="C55" s="5" t="s">
        <v>18307</v>
      </c>
      <c r="D55" s="3">
        <v>253.16</v>
      </c>
      <c r="E55" t="s">
        <v>2943</v>
      </c>
      <c r="F55" s="1">
        <v>45384</v>
      </c>
    </row>
    <row r="56" spans="1:6" x14ac:dyDescent="0.3">
      <c r="A56" t="s">
        <v>18390</v>
      </c>
      <c r="B56" t="s">
        <v>9824</v>
      </c>
      <c r="C56" s="5" t="s">
        <v>18305</v>
      </c>
      <c r="D56" s="3">
        <v>913.06</v>
      </c>
      <c r="E56" t="s">
        <v>3212</v>
      </c>
      <c r="F56" s="1">
        <v>45577</v>
      </c>
    </row>
    <row r="57" spans="1:6" x14ac:dyDescent="0.3">
      <c r="A57" t="s">
        <v>18391</v>
      </c>
      <c r="B57" t="s">
        <v>8463</v>
      </c>
      <c r="C57" s="5" t="s">
        <v>18305</v>
      </c>
      <c r="D57" s="3">
        <v>376.93</v>
      </c>
      <c r="E57" t="s">
        <v>9294</v>
      </c>
      <c r="F57" s="1">
        <v>45627</v>
      </c>
    </row>
    <row r="58" spans="1:6" x14ac:dyDescent="0.3">
      <c r="A58" t="s">
        <v>18392</v>
      </c>
      <c r="B58" t="s">
        <v>2048</v>
      </c>
      <c r="C58" s="5" t="s">
        <v>18302</v>
      </c>
      <c r="D58" s="3">
        <v>959.17</v>
      </c>
      <c r="E58" t="s">
        <v>18393</v>
      </c>
      <c r="F58" s="1">
        <v>45503</v>
      </c>
    </row>
    <row r="59" spans="1:6" x14ac:dyDescent="0.3">
      <c r="A59" t="s">
        <v>18394</v>
      </c>
      <c r="B59" t="s">
        <v>7229</v>
      </c>
      <c r="C59" s="5" t="s">
        <v>18305</v>
      </c>
      <c r="D59" s="3">
        <v>595.27</v>
      </c>
      <c r="E59" t="s">
        <v>18395</v>
      </c>
      <c r="F59" s="1">
        <v>45716</v>
      </c>
    </row>
    <row r="60" spans="1:6" x14ac:dyDescent="0.3">
      <c r="A60" t="s">
        <v>18396</v>
      </c>
      <c r="B60" t="s">
        <v>6504</v>
      </c>
      <c r="C60" s="5" t="s">
        <v>18299</v>
      </c>
      <c r="D60" s="3">
        <v>361.96</v>
      </c>
      <c r="E60" t="s">
        <v>18397</v>
      </c>
      <c r="F60" s="1">
        <v>45712</v>
      </c>
    </row>
    <row r="61" spans="1:6" x14ac:dyDescent="0.3">
      <c r="A61" t="s">
        <v>18398</v>
      </c>
      <c r="B61" t="s">
        <v>8435</v>
      </c>
      <c r="C61" s="5" t="s">
        <v>18302</v>
      </c>
      <c r="D61" s="3">
        <v>43.04</v>
      </c>
      <c r="E61" t="s">
        <v>18399</v>
      </c>
      <c r="F61" s="1">
        <v>45493</v>
      </c>
    </row>
    <row r="62" spans="1:6" x14ac:dyDescent="0.3">
      <c r="A62" t="s">
        <v>18400</v>
      </c>
      <c r="B62" t="s">
        <v>7991</v>
      </c>
      <c r="C62" s="5" t="s">
        <v>18302</v>
      </c>
      <c r="D62" s="3">
        <v>248.04</v>
      </c>
      <c r="E62" t="s">
        <v>18326</v>
      </c>
      <c r="F62" s="1">
        <v>45713</v>
      </c>
    </row>
    <row r="63" spans="1:6" x14ac:dyDescent="0.3">
      <c r="A63" t="s">
        <v>18401</v>
      </c>
      <c r="B63" t="s">
        <v>6613</v>
      </c>
      <c r="C63" s="5" t="s">
        <v>18307</v>
      </c>
      <c r="D63" s="3">
        <v>346.12</v>
      </c>
      <c r="E63" t="s">
        <v>18402</v>
      </c>
      <c r="F63" s="1">
        <v>45347</v>
      </c>
    </row>
    <row r="64" spans="1:6" x14ac:dyDescent="0.3">
      <c r="A64" t="s">
        <v>18403</v>
      </c>
      <c r="B64" t="s">
        <v>9172</v>
      </c>
      <c r="C64" s="5" t="s">
        <v>18305</v>
      </c>
      <c r="D64" s="3">
        <v>276.67</v>
      </c>
      <c r="E64" t="s">
        <v>18404</v>
      </c>
      <c r="F64" s="1">
        <v>45625</v>
      </c>
    </row>
    <row r="65" spans="1:6" x14ac:dyDescent="0.3">
      <c r="A65" t="s">
        <v>18405</v>
      </c>
      <c r="B65" t="s">
        <v>4068</v>
      </c>
      <c r="C65" s="5" t="s">
        <v>18305</v>
      </c>
      <c r="D65" s="3">
        <v>850.26</v>
      </c>
      <c r="E65" t="s">
        <v>18406</v>
      </c>
      <c r="F65" s="1">
        <v>45293</v>
      </c>
    </row>
    <row r="66" spans="1:6" x14ac:dyDescent="0.3">
      <c r="A66" t="s">
        <v>18407</v>
      </c>
      <c r="B66" t="s">
        <v>1560</v>
      </c>
      <c r="C66" s="5" t="s">
        <v>18299</v>
      </c>
      <c r="D66" s="3">
        <v>424.96</v>
      </c>
      <c r="E66" t="s">
        <v>18408</v>
      </c>
      <c r="F66" s="1">
        <v>45528</v>
      </c>
    </row>
    <row r="67" spans="1:6" x14ac:dyDescent="0.3">
      <c r="A67" t="s">
        <v>18409</v>
      </c>
      <c r="B67" t="s">
        <v>8280</v>
      </c>
      <c r="C67" s="5" t="s">
        <v>18305</v>
      </c>
      <c r="D67" s="3">
        <v>471.81</v>
      </c>
      <c r="E67" t="s">
        <v>18410</v>
      </c>
      <c r="F67" s="1">
        <v>46118</v>
      </c>
    </row>
    <row r="68" spans="1:6" x14ac:dyDescent="0.3">
      <c r="A68" t="s">
        <v>18411</v>
      </c>
      <c r="B68" t="s">
        <v>8189</v>
      </c>
      <c r="C68" s="5" t="s">
        <v>18307</v>
      </c>
      <c r="D68" s="3">
        <v>621.05999999999995</v>
      </c>
      <c r="E68" t="s">
        <v>18412</v>
      </c>
      <c r="F68" s="1">
        <v>46119</v>
      </c>
    </row>
    <row r="69" spans="1:6" x14ac:dyDescent="0.3">
      <c r="A69" t="s">
        <v>18413</v>
      </c>
      <c r="B69" t="s">
        <v>9780</v>
      </c>
      <c r="C69" s="5" t="s">
        <v>18307</v>
      </c>
      <c r="D69" s="3">
        <v>517.13</v>
      </c>
      <c r="E69" t="s">
        <v>18414</v>
      </c>
      <c r="F69" s="1">
        <v>45393</v>
      </c>
    </row>
    <row r="70" spans="1:6" x14ac:dyDescent="0.3">
      <c r="A70" t="s">
        <v>18415</v>
      </c>
      <c r="B70" t="s">
        <v>4667</v>
      </c>
      <c r="C70" s="5" t="s">
        <v>18305</v>
      </c>
      <c r="D70" s="3">
        <v>83.22</v>
      </c>
      <c r="E70" t="s">
        <v>18416</v>
      </c>
      <c r="F70" s="1">
        <v>46107</v>
      </c>
    </row>
    <row r="71" spans="1:6" x14ac:dyDescent="0.3">
      <c r="A71" t="s">
        <v>18417</v>
      </c>
      <c r="B71" t="s">
        <v>7264</v>
      </c>
      <c r="C71" s="5" t="s">
        <v>18302</v>
      </c>
      <c r="D71" s="3">
        <v>288.56</v>
      </c>
      <c r="E71" t="s">
        <v>9324</v>
      </c>
      <c r="F71" s="1">
        <v>45574</v>
      </c>
    </row>
    <row r="72" spans="1:6" x14ac:dyDescent="0.3">
      <c r="A72" t="s">
        <v>18418</v>
      </c>
      <c r="B72" t="s">
        <v>10953</v>
      </c>
      <c r="C72" s="5" t="s">
        <v>18307</v>
      </c>
      <c r="D72" s="3">
        <v>289.20999999999998</v>
      </c>
      <c r="E72" t="s">
        <v>18419</v>
      </c>
      <c r="F72" s="1">
        <v>45889</v>
      </c>
    </row>
    <row r="73" spans="1:6" x14ac:dyDescent="0.3">
      <c r="A73" t="s">
        <v>18420</v>
      </c>
      <c r="B73" t="s">
        <v>1575</v>
      </c>
      <c r="C73" s="5" t="s">
        <v>18305</v>
      </c>
      <c r="D73" s="3">
        <v>231.75</v>
      </c>
      <c r="E73" t="s">
        <v>18421</v>
      </c>
      <c r="F73" s="1">
        <v>45317</v>
      </c>
    </row>
    <row r="74" spans="1:6" x14ac:dyDescent="0.3">
      <c r="A74" t="s">
        <v>18422</v>
      </c>
      <c r="B74" t="s">
        <v>11349</v>
      </c>
      <c r="C74" s="5" t="s">
        <v>18299</v>
      </c>
      <c r="D74" s="3">
        <v>675.28</v>
      </c>
      <c r="E74" t="s">
        <v>18399</v>
      </c>
      <c r="F74" s="1">
        <v>45493</v>
      </c>
    </row>
    <row r="75" spans="1:6" x14ac:dyDescent="0.3">
      <c r="A75" t="s">
        <v>18423</v>
      </c>
      <c r="B75" t="s">
        <v>7429</v>
      </c>
      <c r="C75" s="5" t="s">
        <v>18299</v>
      </c>
      <c r="D75" s="3">
        <v>836.8</v>
      </c>
      <c r="E75" t="s">
        <v>9437</v>
      </c>
      <c r="F75" s="1">
        <v>45575</v>
      </c>
    </row>
    <row r="76" spans="1:6" x14ac:dyDescent="0.3">
      <c r="A76" t="s">
        <v>18424</v>
      </c>
      <c r="B76" t="s">
        <v>973</v>
      </c>
      <c r="C76" s="5" t="s">
        <v>18307</v>
      </c>
      <c r="D76" s="3">
        <v>939.46</v>
      </c>
      <c r="E76" t="s">
        <v>2805</v>
      </c>
      <c r="F76" s="1">
        <v>45904</v>
      </c>
    </row>
    <row r="77" spans="1:6" x14ac:dyDescent="0.3">
      <c r="A77" t="s">
        <v>18425</v>
      </c>
      <c r="B77" t="s">
        <v>3510</v>
      </c>
      <c r="C77" s="5" t="s">
        <v>18305</v>
      </c>
      <c r="D77" s="3">
        <v>644.24</v>
      </c>
      <c r="E77" t="s">
        <v>18426</v>
      </c>
      <c r="F77" s="1">
        <v>45705</v>
      </c>
    </row>
    <row r="78" spans="1:6" x14ac:dyDescent="0.3">
      <c r="A78" t="s">
        <v>18427</v>
      </c>
      <c r="B78" t="s">
        <v>7666</v>
      </c>
      <c r="C78" s="5" t="s">
        <v>18299</v>
      </c>
      <c r="D78" s="3">
        <v>784.07</v>
      </c>
      <c r="E78" t="s">
        <v>18428</v>
      </c>
      <c r="F78" s="1">
        <v>45501</v>
      </c>
    </row>
    <row r="79" spans="1:6" x14ac:dyDescent="0.3">
      <c r="A79" t="s">
        <v>18429</v>
      </c>
      <c r="B79" t="s">
        <v>3330</v>
      </c>
      <c r="C79" s="5" t="s">
        <v>18307</v>
      </c>
      <c r="D79" s="3">
        <v>104.08</v>
      </c>
      <c r="E79" t="s">
        <v>18430</v>
      </c>
      <c r="F79" s="1">
        <v>45327</v>
      </c>
    </row>
    <row r="80" spans="1:6" x14ac:dyDescent="0.3">
      <c r="A80" t="s">
        <v>18431</v>
      </c>
      <c r="B80" t="s">
        <v>6459</v>
      </c>
      <c r="C80" s="5" t="s">
        <v>18299</v>
      </c>
      <c r="D80" s="3">
        <v>868.31</v>
      </c>
      <c r="E80" t="s">
        <v>18432</v>
      </c>
      <c r="F80" s="1">
        <v>45731</v>
      </c>
    </row>
    <row r="81" spans="1:6" x14ac:dyDescent="0.3">
      <c r="A81" t="s">
        <v>18433</v>
      </c>
      <c r="B81" t="s">
        <v>6101</v>
      </c>
      <c r="C81" s="5" t="s">
        <v>18302</v>
      </c>
      <c r="D81" s="3">
        <v>966.65</v>
      </c>
      <c r="E81" t="s">
        <v>18434</v>
      </c>
      <c r="F81" s="1">
        <v>45563</v>
      </c>
    </row>
    <row r="82" spans="1:6" x14ac:dyDescent="0.3">
      <c r="A82" t="s">
        <v>18435</v>
      </c>
      <c r="B82" t="s">
        <v>9640</v>
      </c>
      <c r="C82" s="5" t="s">
        <v>18299</v>
      </c>
      <c r="D82" s="3">
        <v>738.23</v>
      </c>
      <c r="E82" t="s">
        <v>18436</v>
      </c>
      <c r="F82" s="1">
        <v>45866</v>
      </c>
    </row>
    <row r="83" spans="1:6" x14ac:dyDescent="0.3">
      <c r="A83" t="s">
        <v>18437</v>
      </c>
      <c r="B83" t="s">
        <v>2313</v>
      </c>
      <c r="C83" s="5" t="s">
        <v>18302</v>
      </c>
      <c r="D83" s="3">
        <v>654.16999999999996</v>
      </c>
      <c r="E83" t="s">
        <v>6815</v>
      </c>
      <c r="F83" s="1">
        <v>45663</v>
      </c>
    </row>
    <row r="84" spans="1:6" x14ac:dyDescent="0.3">
      <c r="A84" t="s">
        <v>18438</v>
      </c>
      <c r="B84" t="s">
        <v>1196</v>
      </c>
      <c r="C84" s="5" t="s">
        <v>18299</v>
      </c>
      <c r="D84" s="3">
        <v>993.94</v>
      </c>
      <c r="E84" t="s">
        <v>5513</v>
      </c>
      <c r="F84" s="1">
        <v>45508</v>
      </c>
    </row>
    <row r="85" spans="1:6" x14ac:dyDescent="0.3">
      <c r="A85" t="s">
        <v>18439</v>
      </c>
      <c r="B85" t="s">
        <v>5293</v>
      </c>
      <c r="C85" s="5" t="s">
        <v>18302</v>
      </c>
      <c r="D85" s="3">
        <v>665.64</v>
      </c>
      <c r="E85" t="s">
        <v>18440</v>
      </c>
      <c r="F85" s="1">
        <v>46129</v>
      </c>
    </row>
    <row r="86" spans="1:6" x14ac:dyDescent="0.3">
      <c r="A86" t="s">
        <v>18441</v>
      </c>
      <c r="B86" t="s">
        <v>8158</v>
      </c>
      <c r="C86" s="5" t="s">
        <v>18302</v>
      </c>
      <c r="D86" s="3">
        <v>331.47</v>
      </c>
      <c r="E86" t="s">
        <v>18442</v>
      </c>
      <c r="F86" s="1">
        <v>45517</v>
      </c>
    </row>
    <row r="87" spans="1:6" x14ac:dyDescent="0.3">
      <c r="A87" t="s">
        <v>18443</v>
      </c>
      <c r="B87" t="s">
        <v>3106</v>
      </c>
      <c r="C87" s="5" t="s">
        <v>18307</v>
      </c>
      <c r="D87" s="3">
        <v>374.08</v>
      </c>
      <c r="E87" t="s">
        <v>2578</v>
      </c>
      <c r="F87" s="1">
        <v>46056</v>
      </c>
    </row>
    <row r="88" spans="1:6" x14ac:dyDescent="0.3">
      <c r="A88" t="s">
        <v>18444</v>
      </c>
      <c r="B88" t="s">
        <v>2788</v>
      </c>
      <c r="C88" s="5" t="s">
        <v>18299</v>
      </c>
      <c r="D88" s="3">
        <v>982.71</v>
      </c>
      <c r="E88" t="s">
        <v>18382</v>
      </c>
      <c r="F88" s="1">
        <v>45914</v>
      </c>
    </row>
    <row r="89" spans="1:6" x14ac:dyDescent="0.3">
      <c r="A89" t="s">
        <v>18445</v>
      </c>
      <c r="B89" t="s">
        <v>3841</v>
      </c>
      <c r="C89" s="5" t="s">
        <v>18305</v>
      </c>
      <c r="D89" s="3">
        <v>979.04</v>
      </c>
      <c r="E89" t="s">
        <v>18446</v>
      </c>
      <c r="F89" s="1">
        <v>46053</v>
      </c>
    </row>
    <row r="90" spans="1:6" x14ac:dyDescent="0.3">
      <c r="A90" t="s">
        <v>18447</v>
      </c>
      <c r="B90" t="s">
        <v>2534</v>
      </c>
      <c r="C90" s="5" t="s">
        <v>18302</v>
      </c>
      <c r="D90" s="3">
        <v>520.65</v>
      </c>
      <c r="E90" t="s">
        <v>18446</v>
      </c>
      <c r="F90" s="1">
        <v>46053</v>
      </c>
    </row>
    <row r="91" spans="1:6" x14ac:dyDescent="0.3">
      <c r="A91" t="s">
        <v>18448</v>
      </c>
      <c r="B91" t="s">
        <v>4748</v>
      </c>
      <c r="C91" s="5" t="s">
        <v>18299</v>
      </c>
      <c r="D91" s="3">
        <v>886.12</v>
      </c>
      <c r="E91" t="s">
        <v>18449</v>
      </c>
      <c r="F91" s="1">
        <v>45729</v>
      </c>
    </row>
    <row r="92" spans="1:6" x14ac:dyDescent="0.3">
      <c r="A92" t="s">
        <v>18450</v>
      </c>
      <c r="B92" t="s">
        <v>3935</v>
      </c>
      <c r="C92" s="5" t="s">
        <v>18302</v>
      </c>
      <c r="D92" s="3">
        <v>762.99</v>
      </c>
      <c r="E92" t="s">
        <v>18451</v>
      </c>
      <c r="F92" s="1">
        <v>45407</v>
      </c>
    </row>
    <row r="93" spans="1:6" x14ac:dyDescent="0.3">
      <c r="A93" t="s">
        <v>18452</v>
      </c>
      <c r="B93" t="s">
        <v>10344</v>
      </c>
      <c r="C93" s="5" t="s">
        <v>18302</v>
      </c>
      <c r="D93" s="3">
        <v>913.19</v>
      </c>
      <c r="E93" t="s">
        <v>5771</v>
      </c>
      <c r="F93" s="1">
        <v>45963</v>
      </c>
    </row>
    <row r="94" spans="1:6" x14ac:dyDescent="0.3">
      <c r="A94" t="s">
        <v>18453</v>
      </c>
      <c r="B94" t="s">
        <v>3864</v>
      </c>
      <c r="C94" s="5" t="s">
        <v>18305</v>
      </c>
      <c r="D94" s="3">
        <v>376.77</v>
      </c>
      <c r="E94" t="s">
        <v>18395</v>
      </c>
      <c r="F94" s="1">
        <v>45716</v>
      </c>
    </row>
    <row r="95" spans="1:6" x14ac:dyDescent="0.3">
      <c r="A95" t="s">
        <v>18454</v>
      </c>
      <c r="B95" t="s">
        <v>10019</v>
      </c>
      <c r="C95" s="5" t="s">
        <v>18299</v>
      </c>
      <c r="D95" s="3">
        <v>503.69</v>
      </c>
      <c r="E95" t="s">
        <v>18455</v>
      </c>
      <c r="F95" s="1">
        <v>45701</v>
      </c>
    </row>
    <row r="96" spans="1:6" x14ac:dyDescent="0.3">
      <c r="A96" t="s">
        <v>18456</v>
      </c>
      <c r="B96" t="s">
        <v>2845</v>
      </c>
      <c r="C96" s="5" t="s">
        <v>18307</v>
      </c>
      <c r="D96" s="3">
        <v>27.71</v>
      </c>
      <c r="E96" t="s">
        <v>18457</v>
      </c>
      <c r="F96" s="1">
        <v>45927</v>
      </c>
    </row>
    <row r="97" spans="1:6" x14ac:dyDescent="0.3">
      <c r="A97" t="s">
        <v>18458</v>
      </c>
      <c r="B97" t="s">
        <v>2036</v>
      </c>
      <c r="C97" s="5" t="s">
        <v>18299</v>
      </c>
      <c r="D97" s="3">
        <v>482.9</v>
      </c>
      <c r="E97" t="s">
        <v>18459</v>
      </c>
      <c r="F97" s="1">
        <v>45919</v>
      </c>
    </row>
    <row r="98" spans="1:6" x14ac:dyDescent="0.3">
      <c r="A98" t="s">
        <v>18460</v>
      </c>
      <c r="B98" t="s">
        <v>3423</v>
      </c>
      <c r="C98" s="5" t="s">
        <v>18302</v>
      </c>
      <c r="D98" s="3">
        <v>243.83</v>
      </c>
      <c r="E98" t="s">
        <v>18461</v>
      </c>
      <c r="F98" s="1">
        <v>46012</v>
      </c>
    </row>
    <row r="99" spans="1:6" x14ac:dyDescent="0.3">
      <c r="A99" t="s">
        <v>18462</v>
      </c>
      <c r="B99" t="s">
        <v>6965</v>
      </c>
      <c r="C99" s="5" t="s">
        <v>18299</v>
      </c>
      <c r="D99" s="3">
        <v>263.93</v>
      </c>
      <c r="E99" t="s">
        <v>436</v>
      </c>
      <c r="F99" s="1">
        <v>45506</v>
      </c>
    </row>
    <row r="100" spans="1:6" x14ac:dyDescent="0.3">
      <c r="A100" t="s">
        <v>18463</v>
      </c>
      <c r="B100" t="s">
        <v>7619</v>
      </c>
      <c r="C100" s="5" t="s">
        <v>18302</v>
      </c>
      <c r="D100" s="3">
        <v>100.67</v>
      </c>
      <c r="E100" t="s">
        <v>18464</v>
      </c>
      <c r="F100" s="1">
        <v>45674</v>
      </c>
    </row>
    <row r="101" spans="1:6" x14ac:dyDescent="0.3">
      <c r="A101" t="s">
        <v>18465</v>
      </c>
      <c r="B101" t="s">
        <v>5456</v>
      </c>
      <c r="C101" s="5" t="s">
        <v>18305</v>
      </c>
      <c r="D101" s="3">
        <v>443.14</v>
      </c>
      <c r="E101" t="s">
        <v>18466</v>
      </c>
      <c r="F101" s="1">
        <v>46020</v>
      </c>
    </row>
    <row r="102" spans="1:6" x14ac:dyDescent="0.3">
      <c r="A102" t="s">
        <v>18467</v>
      </c>
      <c r="B102" t="s">
        <v>10882</v>
      </c>
      <c r="C102" s="5" t="s">
        <v>18307</v>
      </c>
      <c r="D102" s="3">
        <v>725.14</v>
      </c>
      <c r="E102" t="s">
        <v>6711</v>
      </c>
      <c r="F102" s="1">
        <v>46027</v>
      </c>
    </row>
    <row r="103" spans="1:6" x14ac:dyDescent="0.3">
      <c r="A103" t="s">
        <v>18468</v>
      </c>
      <c r="B103" t="s">
        <v>6679</v>
      </c>
      <c r="C103" s="5" t="s">
        <v>18305</v>
      </c>
      <c r="D103" s="3">
        <v>704.1</v>
      </c>
      <c r="E103" t="s">
        <v>6382</v>
      </c>
      <c r="F103" s="1">
        <v>45940</v>
      </c>
    </row>
    <row r="104" spans="1:6" x14ac:dyDescent="0.3">
      <c r="A104" t="s">
        <v>18469</v>
      </c>
      <c r="B104" t="s">
        <v>560</v>
      </c>
      <c r="C104" s="5" t="s">
        <v>18305</v>
      </c>
      <c r="D104" s="3">
        <v>724.37</v>
      </c>
      <c r="E104" t="s">
        <v>7900</v>
      </c>
      <c r="F104" s="1">
        <v>46000</v>
      </c>
    </row>
    <row r="105" spans="1:6" x14ac:dyDescent="0.3">
      <c r="A105" t="s">
        <v>18470</v>
      </c>
      <c r="B105" t="s">
        <v>702</v>
      </c>
      <c r="C105" s="5" t="s">
        <v>18305</v>
      </c>
      <c r="D105" s="3">
        <v>121.46</v>
      </c>
      <c r="E105" t="s">
        <v>18471</v>
      </c>
      <c r="F105" s="1">
        <v>46104</v>
      </c>
    </row>
    <row r="106" spans="1:6" x14ac:dyDescent="0.3">
      <c r="A106" t="s">
        <v>18472</v>
      </c>
      <c r="B106" t="s">
        <v>9169</v>
      </c>
      <c r="C106" s="5" t="s">
        <v>18307</v>
      </c>
      <c r="D106" s="3">
        <v>108.26</v>
      </c>
      <c r="E106" t="s">
        <v>18432</v>
      </c>
      <c r="F106" s="1">
        <v>45731</v>
      </c>
    </row>
    <row r="107" spans="1:6" x14ac:dyDescent="0.3">
      <c r="A107" t="s">
        <v>18473</v>
      </c>
      <c r="B107" t="s">
        <v>11009</v>
      </c>
      <c r="C107" s="5" t="s">
        <v>18302</v>
      </c>
      <c r="D107" s="3">
        <v>541.22</v>
      </c>
      <c r="E107" t="s">
        <v>18474</v>
      </c>
      <c r="F107" s="1">
        <v>45916</v>
      </c>
    </row>
    <row r="108" spans="1:6" x14ac:dyDescent="0.3">
      <c r="A108" t="s">
        <v>18475</v>
      </c>
      <c r="B108" t="s">
        <v>10794</v>
      </c>
      <c r="C108" s="5" t="s">
        <v>18302</v>
      </c>
      <c r="D108" s="3">
        <v>95.97</v>
      </c>
      <c r="E108" t="s">
        <v>18476</v>
      </c>
      <c r="F108" s="1">
        <v>45958</v>
      </c>
    </row>
    <row r="109" spans="1:6" x14ac:dyDescent="0.3">
      <c r="A109" t="s">
        <v>18477</v>
      </c>
      <c r="B109" t="s">
        <v>2982</v>
      </c>
      <c r="C109" s="5" t="s">
        <v>18305</v>
      </c>
      <c r="D109" s="3">
        <v>299.73</v>
      </c>
      <c r="E109" t="s">
        <v>18478</v>
      </c>
      <c r="F109" s="1">
        <v>45852</v>
      </c>
    </row>
    <row r="110" spans="1:6" x14ac:dyDescent="0.3">
      <c r="A110" t="s">
        <v>18479</v>
      </c>
      <c r="B110" t="s">
        <v>3674</v>
      </c>
      <c r="C110" s="5" t="s">
        <v>18299</v>
      </c>
      <c r="D110" s="3">
        <v>412.17</v>
      </c>
      <c r="E110" t="s">
        <v>18480</v>
      </c>
      <c r="F110" s="1">
        <v>45676</v>
      </c>
    </row>
    <row r="111" spans="1:6" x14ac:dyDescent="0.3">
      <c r="A111" t="s">
        <v>18481</v>
      </c>
      <c r="B111" t="s">
        <v>3019</v>
      </c>
      <c r="C111" s="5" t="s">
        <v>18307</v>
      </c>
      <c r="D111" s="3">
        <v>23.83</v>
      </c>
      <c r="E111" t="s">
        <v>18482</v>
      </c>
      <c r="F111" s="1">
        <v>45827</v>
      </c>
    </row>
    <row r="112" spans="1:6" x14ac:dyDescent="0.3">
      <c r="A112" t="s">
        <v>18483</v>
      </c>
      <c r="B112" t="s">
        <v>8899</v>
      </c>
      <c r="C112" s="5" t="s">
        <v>18305</v>
      </c>
      <c r="D112" s="3">
        <v>650.98</v>
      </c>
      <c r="E112" t="s">
        <v>18484</v>
      </c>
      <c r="F112" s="1">
        <v>46005</v>
      </c>
    </row>
    <row r="113" spans="1:6" x14ac:dyDescent="0.3">
      <c r="A113" t="s">
        <v>18485</v>
      </c>
      <c r="B113" t="s">
        <v>9040</v>
      </c>
      <c r="C113" s="5" t="s">
        <v>18302</v>
      </c>
      <c r="D113" s="3">
        <v>158.68</v>
      </c>
      <c r="E113" t="s">
        <v>8789</v>
      </c>
      <c r="F113" s="1">
        <v>46025</v>
      </c>
    </row>
    <row r="114" spans="1:6" x14ac:dyDescent="0.3">
      <c r="A114" t="s">
        <v>18486</v>
      </c>
      <c r="B114" t="s">
        <v>3704</v>
      </c>
      <c r="C114" s="5" t="s">
        <v>18302</v>
      </c>
      <c r="D114" s="3">
        <v>908.09</v>
      </c>
      <c r="E114" t="s">
        <v>18487</v>
      </c>
      <c r="F114" s="1">
        <v>45433</v>
      </c>
    </row>
    <row r="115" spans="1:6" x14ac:dyDescent="0.3">
      <c r="A115" t="s">
        <v>18488</v>
      </c>
      <c r="B115" t="s">
        <v>5556</v>
      </c>
      <c r="C115" s="5" t="s">
        <v>18302</v>
      </c>
      <c r="D115" s="3">
        <v>858.96</v>
      </c>
      <c r="E115" t="s">
        <v>18489</v>
      </c>
      <c r="F115" s="1">
        <v>45496</v>
      </c>
    </row>
    <row r="116" spans="1:6" x14ac:dyDescent="0.3">
      <c r="A116" t="s">
        <v>18490</v>
      </c>
      <c r="B116" t="s">
        <v>9289</v>
      </c>
      <c r="C116" s="5" t="s">
        <v>18302</v>
      </c>
      <c r="D116" s="3">
        <v>404.89</v>
      </c>
      <c r="E116" t="s">
        <v>2578</v>
      </c>
      <c r="F116" s="1">
        <v>46056</v>
      </c>
    </row>
    <row r="117" spans="1:6" x14ac:dyDescent="0.3">
      <c r="A117" t="s">
        <v>18491</v>
      </c>
      <c r="B117" t="s">
        <v>1887</v>
      </c>
      <c r="C117" s="5" t="s">
        <v>18302</v>
      </c>
      <c r="D117" s="3">
        <v>353.6</v>
      </c>
      <c r="E117" t="s">
        <v>18492</v>
      </c>
      <c r="F117" s="1">
        <v>45398</v>
      </c>
    </row>
    <row r="118" spans="1:6" x14ac:dyDescent="0.3">
      <c r="A118" t="s">
        <v>18493</v>
      </c>
      <c r="B118" t="s">
        <v>6350</v>
      </c>
      <c r="C118" s="5" t="s">
        <v>18305</v>
      </c>
      <c r="D118" s="3">
        <v>999.22</v>
      </c>
      <c r="E118" t="s">
        <v>18494</v>
      </c>
      <c r="F118" s="1">
        <v>45825</v>
      </c>
    </row>
    <row r="119" spans="1:6" x14ac:dyDescent="0.3">
      <c r="A119" t="s">
        <v>18495</v>
      </c>
      <c r="B119" t="s">
        <v>9872</v>
      </c>
      <c r="C119" s="5" t="s">
        <v>18305</v>
      </c>
      <c r="D119" s="3">
        <v>487.28</v>
      </c>
      <c r="E119" t="s">
        <v>18496</v>
      </c>
      <c r="F119" s="1">
        <v>45917</v>
      </c>
    </row>
    <row r="120" spans="1:6" x14ac:dyDescent="0.3">
      <c r="A120" t="s">
        <v>18497</v>
      </c>
      <c r="B120" t="s">
        <v>204</v>
      </c>
      <c r="C120" s="5" t="s">
        <v>18305</v>
      </c>
      <c r="D120" s="3">
        <v>273</v>
      </c>
      <c r="E120" t="s">
        <v>18498</v>
      </c>
      <c r="F120" s="1">
        <v>45581</v>
      </c>
    </row>
    <row r="121" spans="1:6" x14ac:dyDescent="0.3">
      <c r="A121" t="s">
        <v>18499</v>
      </c>
      <c r="B121" t="s">
        <v>2143</v>
      </c>
      <c r="C121" s="5" t="s">
        <v>18307</v>
      </c>
      <c r="D121" s="3">
        <v>435.77</v>
      </c>
      <c r="E121" t="s">
        <v>18500</v>
      </c>
      <c r="F121" s="1">
        <v>45511</v>
      </c>
    </row>
    <row r="122" spans="1:6" x14ac:dyDescent="0.3">
      <c r="A122" t="s">
        <v>18501</v>
      </c>
      <c r="B122" t="s">
        <v>5963</v>
      </c>
      <c r="C122" s="5" t="s">
        <v>18305</v>
      </c>
      <c r="D122" s="3">
        <v>96.4</v>
      </c>
      <c r="E122" t="s">
        <v>18502</v>
      </c>
      <c r="F122" s="1">
        <v>45644</v>
      </c>
    </row>
    <row r="123" spans="1:6" x14ac:dyDescent="0.3">
      <c r="A123" t="s">
        <v>18503</v>
      </c>
      <c r="B123" t="s">
        <v>9384</v>
      </c>
      <c r="C123" s="5" t="s">
        <v>18305</v>
      </c>
      <c r="D123" s="3">
        <v>674.37</v>
      </c>
      <c r="E123" t="s">
        <v>4875</v>
      </c>
      <c r="F123" s="1">
        <v>45326</v>
      </c>
    </row>
    <row r="124" spans="1:6" x14ac:dyDescent="0.3">
      <c r="A124" t="s">
        <v>18504</v>
      </c>
      <c r="B124" t="s">
        <v>8077</v>
      </c>
      <c r="C124" s="5" t="s">
        <v>18305</v>
      </c>
      <c r="D124" s="3">
        <v>198.86</v>
      </c>
      <c r="E124" t="s">
        <v>18505</v>
      </c>
      <c r="F124" s="1">
        <v>45650</v>
      </c>
    </row>
    <row r="125" spans="1:6" x14ac:dyDescent="0.3">
      <c r="A125" t="s">
        <v>18506</v>
      </c>
      <c r="B125" t="s">
        <v>4853</v>
      </c>
      <c r="C125" s="5" t="s">
        <v>18302</v>
      </c>
      <c r="D125" s="3">
        <v>587.45000000000005</v>
      </c>
      <c r="E125" t="s">
        <v>18507</v>
      </c>
      <c r="F125" s="1">
        <v>45939</v>
      </c>
    </row>
    <row r="126" spans="1:6" x14ac:dyDescent="0.3">
      <c r="A126" t="s">
        <v>18508</v>
      </c>
      <c r="B126" t="s">
        <v>2973</v>
      </c>
      <c r="C126" s="5" t="s">
        <v>18305</v>
      </c>
      <c r="D126" s="3">
        <v>312.93</v>
      </c>
      <c r="E126" t="s">
        <v>18509</v>
      </c>
      <c r="F126" s="1">
        <v>45567</v>
      </c>
    </row>
    <row r="127" spans="1:6" x14ac:dyDescent="0.3">
      <c r="A127" t="s">
        <v>18510</v>
      </c>
      <c r="B127" t="s">
        <v>10784</v>
      </c>
      <c r="C127" s="5" t="s">
        <v>18302</v>
      </c>
      <c r="D127" s="3">
        <v>292.2</v>
      </c>
      <c r="E127" t="s">
        <v>18511</v>
      </c>
      <c r="F127" s="1">
        <v>45675</v>
      </c>
    </row>
    <row r="128" spans="1:6" x14ac:dyDescent="0.3">
      <c r="A128" t="s">
        <v>18512</v>
      </c>
      <c r="B128" t="s">
        <v>2767</v>
      </c>
      <c r="C128" s="5" t="s">
        <v>18305</v>
      </c>
      <c r="D128" s="3">
        <v>332.87</v>
      </c>
      <c r="E128" t="s">
        <v>364</v>
      </c>
      <c r="F128" s="1">
        <v>45297</v>
      </c>
    </row>
    <row r="129" spans="1:6" x14ac:dyDescent="0.3">
      <c r="A129" t="s">
        <v>18513</v>
      </c>
      <c r="B129" t="s">
        <v>11000</v>
      </c>
      <c r="C129" s="5" t="s">
        <v>18307</v>
      </c>
      <c r="D129" s="3">
        <v>493.17</v>
      </c>
      <c r="E129" t="s">
        <v>18514</v>
      </c>
      <c r="F129" s="1">
        <v>46120</v>
      </c>
    </row>
    <row r="130" spans="1:6" x14ac:dyDescent="0.3">
      <c r="A130" t="s">
        <v>18515</v>
      </c>
      <c r="B130" t="s">
        <v>5784</v>
      </c>
      <c r="C130" s="5" t="s">
        <v>18307</v>
      </c>
      <c r="D130" s="3">
        <v>153.57</v>
      </c>
      <c r="E130" t="s">
        <v>2602</v>
      </c>
      <c r="F130" s="1">
        <v>45848</v>
      </c>
    </row>
    <row r="131" spans="1:6" x14ac:dyDescent="0.3">
      <c r="A131" t="s">
        <v>18516</v>
      </c>
      <c r="B131" t="s">
        <v>2813</v>
      </c>
      <c r="C131" s="5" t="s">
        <v>18305</v>
      </c>
      <c r="D131" s="3">
        <v>675.43</v>
      </c>
      <c r="E131" t="s">
        <v>18517</v>
      </c>
      <c r="F131" s="1">
        <v>45320</v>
      </c>
    </row>
    <row r="132" spans="1:6" x14ac:dyDescent="0.3">
      <c r="A132" t="s">
        <v>18518</v>
      </c>
      <c r="B132" t="s">
        <v>8838</v>
      </c>
      <c r="C132" s="5" t="s">
        <v>18307</v>
      </c>
      <c r="D132" s="3">
        <v>194.37</v>
      </c>
      <c r="E132" t="s">
        <v>18317</v>
      </c>
      <c r="F132" s="1">
        <v>46102</v>
      </c>
    </row>
    <row r="133" spans="1:6" x14ac:dyDescent="0.3">
      <c r="A133" t="s">
        <v>18519</v>
      </c>
      <c r="B133" t="s">
        <v>28</v>
      </c>
      <c r="C133" s="5" t="s">
        <v>18299</v>
      </c>
      <c r="D133" s="3">
        <v>711.8</v>
      </c>
      <c r="E133" t="s">
        <v>18520</v>
      </c>
      <c r="F133" s="1">
        <v>45469</v>
      </c>
    </row>
    <row r="134" spans="1:6" x14ac:dyDescent="0.3">
      <c r="A134" t="s">
        <v>18521</v>
      </c>
      <c r="B134" t="s">
        <v>4234</v>
      </c>
      <c r="C134" s="5" t="s">
        <v>18299</v>
      </c>
      <c r="D134" s="3">
        <v>314.74</v>
      </c>
      <c r="E134" t="s">
        <v>18522</v>
      </c>
      <c r="F134" s="1">
        <v>45967</v>
      </c>
    </row>
    <row r="135" spans="1:6" x14ac:dyDescent="0.3">
      <c r="A135" t="s">
        <v>18523</v>
      </c>
      <c r="B135" t="s">
        <v>9209</v>
      </c>
      <c r="C135" s="5" t="s">
        <v>18307</v>
      </c>
      <c r="D135" s="3">
        <v>989.1</v>
      </c>
      <c r="E135" t="s">
        <v>18524</v>
      </c>
      <c r="F135" s="1">
        <v>45557</v>
      </c>
    </row>
    <row r="136" spans="1:6" x14ac:dyDescent="0.3">
      <c r="A136" t="s">
        <v>18525</v>
      </c>
      <c r="B136" t="s">
        <v>6192</v>
      </c>
      <c r="C136" s="5" t="s">
        <v>18307</v>
      </c>
      <c r="D136" s="3">
        <v>181.71</v>
      </c>
      <c r="E136" t="s">
        <v>18526</v>
      </c>
      <c r="F136" s="1">
        <v>45822</v>
      </c>
    </row>
    <row r="137" spans="1:6" x14ac:dyDescent="0.3">
      <c r="A137" t="s">
        <v>18527</v>
      </c>
      <c r="B137" t="s">
        <v>5517</v>
      </c>
      <c r="C137" s="5" t="s">
        <v>18302</v>
      </c>
      <c r="D137" s="3">
        <v>441.06</v>
      </c>
      <c r="E137" t="s">
        <v>18528</v>
      </c>
      <c r="F137" s="1">
        <v>45648</v>
      </c>
    </row>
    <row r="138" spans="1:6" x14ac:dyDescent="0.3">
      <c r="A138" t="s">
        <v>18529</v>
      </c>
      <c r="B138" t="s">
        <v>3907</v>
      </c>
      <c r="C138" s="5" t="s">
        <v>18302</v>
      </c>
      <c r="D138" s="3">
        <v>25.69</v>
      </c>
      <c r="E138" t="s">
        <v>18347</v>
      </c>
      <c r="F138" s="1">
        <v>46061</v>
      </c>
    </row>
    <row r="139" spans="1:6" x14ac:dyDescent="0.3">
      <c r="A139" t="s">
        <v>18530</v>
      </c>
      <c r="B139" t="s">
        <v>8787</v>
      </c>
      <c r="C139" s="5" t="s">
        <v>18302</v>
      </c>
      <c r="D139" s="3">
        <v>733.58</v>
      </c>
      <c r="E139" t="s">
        <v>18531</v>
      </c>
      <c r="F139" s="1">
        <v>45865</v>
      </c>
    </row>
    <row r="140" spans="1:6" x14ac:dyDescent="0.3">
      <c r="A140" t="s">
        <v>18532</v>
      </c>
      <c r="B140" t="s">
        <v>1157</v>
      </c>
      <c r="C140" s="5" t="s">
        <v>18302</v>
      </c>
      <c r="D140" s="3">
        <v>40.9</v>
      </c>
      <c r="E140" t="s">
        <v>18533</v>
      </c>
      <c r="F140" s="1">
        <v>45777</v>
      </c>
    </row>
    <row r="141" spans="1:6" x14ac:dyDescent="0.3">
      <c r="A141" t="s">
        <v>18534</v>
      </c>
      <c r="B141" t="s">
        <v>10163</v>
      </c>
      <c r="C141" s="5" t="s">
        <v>18299</v>
      </c>
      <c r="D141" s="3">
        <v>602.09</v>
      </c>
      <c r="E141" t="s">
        <v>9723</v>
      </c>
      <c r="F141" s="1">
        <v>45818</v>
      </c>
    </row>
    <row r="142" spans="1:6" x14ac:dyDescent="0.3">
      <c r="A142" t="s">
        <v>18535</v>
      </c>
      <c r="B142" t="s">
        <v>4136</v>
      </c>
      <c r="C142" s="5" t="s">
        <v>18302</v>
      </c>
      <c r="D142" s="3">
        <v>998.21</v>
      </c>
      <c r="E142" t="s">
        <v>18536</v>
      </c>
      <c r="F142" s="1">
        <v>45886</v>
      </c>
    </row>
    <row r="143" spans="1:6" x14ac:dyDescent="0.3">
      <c r="A143" t="s">
        <v>18537</v>
      </c>
      <c r="B143" t="s">
        <v>2998</v>
      </c>
      <c r="C143" s="5" t="s">
        <v>18305</v>
      </c>
      <c r="D143" s="3">
        <v>193.4</v>
      </c>
      <c r="E143" t="s">
        <v>18538</v>
      </c>
      <c r="F143" s="1">
        <v>45409</v>
      </c>
    </row>
    <row r="144" spans="1:6" x14ac:dyDescent="0.3">
      <c r="A144" t="s">
        <v>18539</v>
      </c>
      <c r="B144" t="s">
        <v>121</v>
      </c>
      <c r="C144" s="5" t="s">
        <v>18305</v>
      </c>
      <c r="D144" s="3">
        <v>771.96</v>
      </c>
      <c r="E144" t="s">
        <v>18540</v>
      </c>
      <c r="F144" s="1">
        <v>45492</v>
      </c>
    </row>
    <row r="145" spans="1:6" x14ac:dyDescent="0.3">
      <c r="A145" t="s">
        <v>18541</v>
      </c>
      <c r="B145" t="s">
        <v>7327</v>
      </c>
      <c r="C145" s="5" t="s">
        <v>18305</v>
      </c>
      <c r="D145" s="3">
        <v>501.29</v>
      </c>
      <c r="E145" t="s">
        <v>18542</v>
      </c>
      <c r="F145" s="1">
        <v>45375</v>
      </c>
    </row>
    <row r="146" spans="1:6" x14ac:dyDescent="0.3">
      <c r="A146" t="s">
        <v>18543</v>
      </c>
      <c r="B146" t="s">
        <v>4743</v>
      </c>
      <c r="C146" s="5" t="s">
        <v>18299</v>
      </c>
      <c r="D146" s="3">
        <v>735.16</v>
      </c>
      <c r="E146" t="s">
        <v>18544</v>
      </c>
      <c r="F146" s="1">
        <v>45793</v>
      </c>
    </row>
    <row r="147" spans="1:6" x14ac:dyDescent="0.3">
      <c r="A147" t="s">
        <v>18545</v>
      </c>
      <c r="B147" t="s">
        <v>11525</v>
      </c>
      <c r="C147" s="5" t="s">
        <v>18302</v>
      </c>
      <c r="D147" s="3">
        <v>595.73</v>
      </c>
      <c r="E147" t="s">
        <v>18536</v>
      </c>
      <c r="F147" s="1">
        <v>45886</v>
      </c>
    </row>
    <row r="148" spans="1:6" x14ac:dyDescent="0.3">
      <c r="A148" t="s">
        <v>18546</v>
      </c>
      <c r="B148" t="s">
        <v>300</v>
      </c>
      <c r="C148" s="5" t="s">
        <v>18302</v>
      </c>
      <c r="D148" s="3">
        <v>328.84</v>
      </c>
      <c r="E148" t="s">
        <v>18547</v>
      </c>
      <c r="F148" s="1">
        <v>45315</v>
      </c>
    </row>
    <row r="149" spans="1:6" x14ac:dyDescent="0.3">
      <c r="A149" t="s">
        <v>18548</v>
      </c>
      <c r="B149" t="s">
        <v>401</v>
      </c>
      <c r="C149" s="5" t="s">
        <v>18302</v>
      </c>
      <c r="D149" s="3">
        <v>185.99</v>
      </c>
      <c r="E149" t="s">
        <v>2805</v>
      </c>
      <c r="F149" s="1">
        <v>45904</v>
      </c>
    </row>
    <row r="150" spans="1:6" x14ac:dyDescent="0.3">
      <c r="A150" t="s">
        <v>18549</v>
      </c>
      <c r="B150" t="s">
        <v>11192</v>
      </c>
      <c r="C150" s="5" t="s">
        <v>18302</v>
      </c>
      <c r="D150" s="3">
        <v>847.06</v>
      </c>
      <c r="E150" t="s">
        <v>18550</v>
      </c>
      <c r="F150" s="1">
        <v>45766</v>
      </c>
    </row>
    <row r="151" spans="1:6" x14ac:dyDescent="0.3">
      <c r="A151" t="s">
        <v>18551</v>
      </c>
      <c r="B151" t="s">
        <v>11373</v>
      </c>
      <c r="C151" s="5" t="s">
        <v>18302</v>
      </c>
      <c r="D151" s="3">
        <v>346.3</v>
      </c>
      <c r="E151" t="s">
        <v>18459</v>
      </c>
      <c r="F151" s="1">
        <v>45919</v>
      </c>
    </row>
    <row r="152" spans="1:6" x14ac:dyDescent="0.3">
      <c r="A152" t="s">
        <v>18552</v>
      </c>
      <c r="B152" t="s">
        <v>5524</v>
      </c>
      <c r="C152" s="5" t="s">
        <v>18302</v>
      </c>
      <c r="D152" s="3">
        <v>185.46</v>
      </c>
      <c r="E152" t="s">
        <v>18553</v>
      </c>
      <c r="F152" s="1">
        <v>46100</v>
      </c>
    </row>
    <row r="153" spans="1:6" x14ac:dyDescent="0.3">
      <c r="A153" t="s">
        <v>18554</v>
      </c>
      <c r="B153" t="s">
        <v>847</v>
      </c>
      <c r="C153" s="5" t="s">
        <v>18302</v>
      </c>
      <c r="D153" s="3">
        <v>194.64</v>
      </c>
      <c r="E153" t="s">
        <v>18555</v>
      </c>
      <c r="F153" s="1">
        <v>45466</v>
      </c>
    </row>
    <row r="154" spans="1:6" x14ac:dyDescent="0.3">
      <c r="A154" t="s">
        <v>18556</v>
      </c>
      <c r="B154" t="s">
        <v>6466</v>
      </c>
      <c r="C154" s="5" t="s">
        <v>18299</v>
      </c>
      <c r="D154" s="3">
        <v>559.92999999999995</v>
      </c>
      <c r="E154" t="s">
        <v>18557</v>
      </c>
      <c r="F154" s="1">
        <v>45956</v>
      </c>
    </row>
    <row r="155" spans="1:6" x14ac:dyDescent="0.3">
      <c r="A155" t="s">
        <v>18558</v>
      </c>
      <c r="B155" t="s">
        <v>9561</v>
      </c>
      <c r="C155" s="5" t="s">
        <v>18307</v>
      </c>
      <c r="D155" s="3">
        <v>649</v>
      </c>
      <c r="E155" t="s">
        <v>18559</v>
      </c>
      <c r="F155" s="1">
        <v>45304</v>
      </c>
    </row>
    <row r="156" spans="1:6" x14ac:dyDescent="0.3">
      <c r="A156" t="s">
        <v>18560</v>
      </c>
      <c r="B156" t="s">
        <v>5173</v>
      </c>
      <c r="C156" s="5" t="s">
        <v>18307</v>
      </c>
      <c r="D156" s="3">
        <v>776.75</v>
      </c>
      <c r="E156" t="s">
        <v>18492</v>
      </c>
      <c r="F156" s="1">
        <v>45398</v>
      </c>
    </row>
    <row r="157" spans="1:6" x14ac:dyDescent="0.3">
      <c r="A157" t="s">
        <v>18561</v>
      </c>
      <c r="B157" t="s">
        <v>9963</v>
      </c>
      <c r="C157" s="5" t="s">
        <v>18299</v>
      </c>
      <c r="D157" s="3">
        <v>791.23</v>
      </c>
      <c r="E157" t="s">
        <v>18562</v>
      </c>
      <c r="F157" s="1">
        <v>45342</v>
      </c>
    </row>
    <row r="158" spans="1:6" x14ac:dyDescent="0.3">
      <c r="A158" t="s">
        <v>18563</v>
      </c>
      <c r="B158" t="s">
        <v>7951</v>
      </c>
      <c r="C158" s="5" t="s">
        <v>18305</v>
      </c>
      <c r="D158" s="3">
        <v>165.45</v>
      </c>
      <c r="E158" t="s">
        <v>18564</v>
      </c>
      <c r="F158" s="1">
        <v>45682</v>
      </c>
    </row>
    <row r="159" spans="1:6" x14ac:dyDescent="0.3">
      <c r="A159" t="s">
        <v>18565</v>
      </c>
      <c r="B159" t="s">
        <v>354</v>
      </c>
      <c r="C159" s="5" t="s">
        <v>18305</v>
      </c>
      <c r="D159" s="3">
        <v>825.4</v>
      </c>
      <c r="E159" t="s">
        <v>18566</v>
      </c>
      <c r="F159" s="1">
        <v>45457</v>
      </c>
    </row>
    <row r="160" spans="1:6" x14ac:dyDescent="0.3">
      <c r="A160" t="s">
        <v>18567</v>
      </c>
      <c r="B160" t="s">
        <v>1228</v>
      </c>
      <c r="C160" s="5" t="s">
        <v>18305</v>
      </c>
      <c r="D160" s="3">
        <v>134.72999999999999</v>
      </c>
      <c r="E160" t="s">
        <v>18568</v>
      </c>
      <c r="F160" s="1">
        <v>45658</v>
      </c>
    </row>
    <row r="161" spans="1:6" x14ac:dyDescent="0.3">
      <c r="A161" t="s">
        <v>18569</v>
      </c>
      <c r="B161" t="s">
        <v>2013</v>
      </c>
      <c r="C161" s="5" t="s">
        <v>18302</v>
      </c>
      <c r="D161" s="3">
        <v>157.47999999999999</v>
      </c>
      <c r="E161" t="s">
        <v>2699</v>
      </c>
      <c r="F161" s="1">
        <v>45814</v>
      </c>
    </row>
    <row r="162" spans="1:6" x14ac:dyDescent="0.3">
      <c r="A162" t="s">
        <v>18570</v>
      </c>
      <c r="B162" t="s">
        <v>8632</v>
      </c>
      <c r="C162" s="5" t="s">
        <v>18307</v>
      </c>
      <c r="D162" s="3">
        <v>963.1</v>
      </c>
      <c r="E162" t="s">
        <v>18571</v>
      </c>
      <c r="F162" s="1">
        <v>45314</v>
      </c>
    </row>
    <row r="163" spans="1:6" x14ac:dyDescent="0.3">
      <c r="A163" t="s">
        <v>18572</v>
      </c>
      <c r="B163" t="s">
        <v>11381</v>
      </c>
      <c r="C163" s="5" t="s">
        <v>18307</v>
      </c>
      <c r="D163" s="3">
        <v>967.37</v>
      </c>
      <c r="E163" t="s">
        <v>18573</v>
      </c>
      <c r="F163" s="1">
        <v>45588</v>
      </c>
    </row>
    <row r="164" spans="1:6" x14ac:dyDescent="0.3">
      <c r="A164" t="s">
        <v>18574</v>
      </c>
      <c r="B164" t="s">
        <v>11474</v>
      </c>
      <c r="C164" s="5" t="s">
        <v>18305</v>
      </c>
      <c r="D164" s="3">
        <v>919.96</v>
      </c>
      <c r="E164" t="s">
        <v>18575</v>
      </c>
      <c r="F164" s="1">
        <v>45397</v>
      </c>
    </row>
    <row r="165" spans="1:6" x14ac:dyDescent="0.3">
      <c r="A165" t="s">
        <v>18576</v>
      </c>
      <c r="B165" t="s">
        <v>9091</v>
      </c>
      <c r="C165" s="5" t="s">
        <v>18299</v>
      </c>
      <c r="D165" s="3">
        <v>385.81</v>
      </c>
      <c r="E165" t="s">
        <v>18351</v>
      </c>
      <c r="F165" s="1">
        <v>45888</v>
      </c>
    </row>
    <row r="166" spans="1:6" x14ac:dyDescent="0.3">
      <c r="A166" t="s">
        <v>18577</v>
      </c>
      <c r="B166" t="s">
        <v>1517</v>
      </c>
      <c r="C166" s="5" t="s">
        <v>18302</v>
      </c>
      <c r="D166" s="3">
        <v>417.64</v>
      </c>
      <c r="E166" t="s">
        <v>18335</v>
      </c>
      <c r="F166" s="1">
        <v>45804</v>
      </c>
    </row>
    <row r="167" spans="1:6" x14ac:dyDescent="0.3">
      <c r="A167" t="s">
        <v>18578</v>
      </c>
      <c r="B167" t="s">
        <v>9924</v>
      </c>
      <c r="C167" s="5" t="s">
        <v>18302</v>
      </c>
      <c r="D167" s="3">
        <v>481.81</v>
      </c>
      <c r="E167" t="s">
        <v>18484</v>
      </c>
      <c r="F167" s="1">
        <v>46005</v>
      </c>
    </row>
    <row r="168" spans="1:6" x14ac:dyDescent="0.3">
      <c r="A168" t="s">
        <v>18579</v>
      </c>
      <c r="B168" t="s">
        <v>7295</v>
      </c>
      <c r="C168" s="5" t="s">
        <v>18299</v>
      </c>
      <c r="D168" s="3">
        <v>759.74</v>
      </c>
      <c r="E168" t="s">
        <v>18580</v>
      </c>
      <c r="F168" s="1">
        <v>45441</v>
      </c>
    </row>
    <row r="169" spans="1:6" x14ac:dyDescent="0.3">
      <c r="A169" t="s">
        <v>18581</v>
      </c>
      <c r="B169" t="s">
        <v>6778</v>
      </c>
      <c r="C169" s="5" t="s">
        <v>18307</v>
      </c>
      <c r="D169" s="3">
        <v>516.02</v>
      </c>
      <c r="E169" t="s">
        <v>18494</v>
      </c>
      <c r="F169" s="1">
        <v>45825</v>
      </c>
    </row>
    <row r="170" spans="1:6" x14ac:dyDescent="0.3">
      <c r="A170" t="s">
        <v>18582</v>
      </c>
      <c r="B170" t="s">
        <v>4582</v>
      </c>
      <c r="C170" s="5" t="s">
        <v>18305</v>
      </c>
      <c r="D170" s="3">
        <v>764.87</v>
      </c>
      <c r="E170" t="s">
        <v>18583</v>
      </c>
      <c r="F170" s="1">
        <v>46007</v>
      </c>
    </row>
    <row r="171" spans="1:6" x14ac:dyDescent="0.3">
      <c r="A171" t="s">
        <v>18584</v>
      </c>
      <c r="B171" t="s">
        <v>3134</v>
      </c>
      <c r="C171" s="5" t="s">
        <v>18307</v>
      </c>
      <c r="D171" s="3">
        <v>550.16</v>
      </c>
      <c r="E171" t="s">
        <v>3478</v>
      </c>
      <c r="F171" s="1">
        <v>45968</v>
      </c>
    </row>
    <row r="172" spans="1:6" x14ac:dyDescent="0.3">
      <c r="A172" t="s">
        <v>18585</v>
      </c>
      <c r="B172" t="s">
        <v>8811</v>
      </c>
      <c r="C172" s="5" t="s">
        <v>18307</v>
      </c>
      <c r="D172" s="3">
        <v>92.92</v>
      </c>
      <c r="E172" t="s">
        <v>18586</v>
      </c>
      <c r="F172" s="1">
        <v>45611</v>
      </c>
    </row>
    <row r="173" spans="1:6" x14ac:dyDescent="0.3">
      <c r="A173" t="s">
        <v>18587</v>
      </c>
      <c r="B173" t="s">
        <v>4171</v>
      </c>
      <c r="C173" s="5" t="s">
        <v>18305</v>
      </c>
      <c r="D173" s="3">
        <v>679.7</v>
      </c>
      <c r="E173" t="s">
        <v>1030</v>
      </c>
      <c r="F173" s="1">
        <v>45901</v>
      </c>
    </row>
    <row r="174" spans="1:6" x14ac:dyDescent="0.3">
      <c r="A174" t="s">
        <v>18588</v>
      </c>
      <c r="B174" t="s">
        <v>6923</v>
      </c>
      <c r="C174" s="5" t="s">
        <v>18307</v>
      </c>
      <c r="D174" s="3">
        <v>100.09</v>
      </c>
      <c r="E174" t="s">
        <v>18589</v>
      </c>
      <c r="F174" s="1">
        <v>45887</v>
      </c>
    </row>
    <row r="175" spans="1:6" x14ac:dyDescent="0.3">
      <c r="A175" t="s">
        <v>18590</v>
      </c>
      <c r="B175" t="s">
        <v>6511</v>
      </c>
      <c r="C175" s="5" t="s">
        <v>18307</v>
      </c>
      <c r="D175" s="3">
        <v>678.07</v>
      </c>
      <c r="E175" t="s">
        <v>3021</v>
      </c>
      <c r="F175" s="1">
        <v>45962</v>
      </c>
    </row>
    <row r="176" spans="1:6" x14ac:dyDescent="0.3">
      <c r="A176" t="s">
        <v>18591</v>
      </c>
      <c r="B176" t="s">
        <v>10065</v>
      </c>
      <c r="C176" s="5" t="s">
        <v>18299</v>
      </c>
      <c r="D176" s="3">
        <v>63.58</v>
      </c>
      <c r="E176" t="s">
        <v>18592</v>
      </c>
      <c r="F176" s="1">
        <v>45382</v>
      </c>
    </row>
    <row r="177" spans="1:6" x14ac:dyDescent="0.3">
      <c r="A177" t="s">
        <v>18593</v>
      </c>
      <c r="B177" t="s">
        <v>11849</v>
      </c>
      <c r="C177" s="5" t="s">
        <v>18299</v>
      </c>
      <c r="D177" s="3">
        <v>746.88</v>
      </c>
      <c r="E177" t="s">
        <v>18594</v>
      </c>
      <c r="F177" s="1">
        <v>46013</v>
      </c>
    </row>
    <row r="178" spans="1:6" x14ac:dyDescent="0.3">
      <c r="A178" t="s">
        <v>18595</v>
      </c>
      <c r="B178" t="s">
        <v>1157</v>
      </c>
      <c r="C178" s="5" t="s">
        <v>18302</v>
      </c>
      <c r="D178" s="3">
        <v>379.17</v>
      </c>
      <c r="E178" t="s">
        <v>9376</v>
      </c>
      <c r="F178" s="1">
        <v>45516</v>
      </c>
    </row>
    <row r="179" spans="1:6" x14ac:dyDescent="0.3">
      <c r="A179" t="s">
        <v>18596</v>
      </c>
      <c r="B179" t="s">
        <v>8353</v>
      </c>
      <c r="C179" s="5" t="s">
        <v>18302</v>
      </c>
      <c r="D179" s="3">
        <v>904.68</v>
      </c>
      <c r="E179" t="s">
        <v>6458</v>
      </c>
      <c r="F179" s="1">
        <v>45931</v>
      </c>
    </row>
    <row r="180" spans="1:6" x14ac:dyDescent="0.3">
      <c r="A180" t="s">
        <v>18597</v>
      </c>
      <c r="B180" t="s">
        <v>3402</v>
      </c>
      <c r="C180" s="5" t="s">
        <v>18299</v>
      </c>
      <c r="D180" s="3">
        <v>633.01</v>
      </c>
      <c r="E180" t="s">
        <v>18598</v>
      </c>
      <c r="F180" s="1">
        <v>45773</v>
      </c>
    </row>
    <row r="181" spans="1:6" x14ac:dyDescent="0.3">
      <c r="A181" t="s">
        <v>18599</v>
      </c>
      <c r="B181" t="s">
        <v>4071</v>
      </c>
      <c r="C181" s="5" t="s">
        <v>18302</v>
      </c>
      <c r="D181" s="3">
        <v>280.39</v>
      </c>
      <c r="E181" t="s">
        <v>18600</v>
      </c>
      <c r="F181" s="1">
        <v>45638</v>
      </c>
    </row>
    <row r="182" spans="1:6" x14ac:dyDescent="0.3">
      <c r="A182" t="s">
        <v>18601</v>
      </c>
      <c r="B182" t="s">
        <v>2064</v>
      </c>
      <c r="C182" s="5" t="s">
        <v>18305</v>
      </c>
      <c r="D182" s="3">
        <v>334.12</v>
      </c>
      <c r="E182" t="s">
        <v>18602</v>
      </c>
      <c r="F182" s="1">
        <v>46030</v>
      </c>
    </row>
    <row r="183" spans="1:6" x14ac:dyDescent="0.3">
      <c r="A183" t="s">
        <v>18603</v>
      </c>
      <c r="B183" t="s">
        <v>10880</v>
      </c>
      <c r="C183" s="5" t="s">
        <v>18307</v>
      </c>
      <c r="D183" s="3">
        <v>432.06</v>
      </c>
      <c r="E183" t="s">
        <v>18440</v>
      </c>
      <c r="F183" s="1">
        <v>46129</v>
      </c>
    </row>
    <row r="184" spans="1:6" x14ac:dyDescent="0.3">
      <c r="A184" t="s">
        <v>18604</v>
      </c>
      <c r="B184" t="s">
        <v>2579</v>
      </c>
      <c r="C184" s="5" t="s">
        <v>18305</v>
      </c>
      <c r="D184" s="3">
        <v>673.37</v>
      </c>
      <c r="E184" t="s">
        <v>1914</v>
      </c>
      <c r="F184" s="1">
        <v>45846</v>
      </c>
    </row>
    <row r="185" spans="1:6" x14ac:dyDescent="0.3">
      <c r="A185" t="s">
        <v>18605</v>
      </c>
      <c r="B185" t="s">
        <v>9532</v>
      </c>
      <c r="C185" s="5" t="s">
        <v>18299</v>
      </c>
      <c r="D185" s="3">
        <v>387.88</v>
      </c>
      <c r="E185" t="s">
        <v>18606</v>
      </c>
      <c r="F185" s="1">
        <v>45357</v>
      </c>
    </row>
    <row r="186" spans="1:6" x14ac:dyDescent="0.3">
      <c r="A186" t="s">
        <v>18607</v>
      </c>
      <c r="B186" t="s">
        <v>7276</v>
      </c>
      <c r="C186" s="5" t="s">
        <v>18305</v>
      </c>
      <c r="D186" s="3">
        <v>162.86000000000001</v>
      </c>
      <c r="E186" t="s">
        <v>18608</v>
      </c>
      <c r="F186" s="1">
        <v>45410</v>
      </c>
    </row>
    <row r="187" spans="1:6" x14ac:dyDescent="0.3">
      <c r="A187" t="s">
        <v>18609</v>
      </c>
      <c r="B187" t="s">
        <v>2624</v>
      </c>
      <c r="C187" s="5" t="s">
        <v>18305</v>
      </c>
      <c r="D187" s="3">
        <v>619.58000000000004</v>
      </c>
      <c r="E187" t="s">
        <v>102</v>
      </c>
      <c r="F187" s="1">
        <v>45903</v>
      </c>
    </row>
    <row r="188" spans="1:6" x14ac:dyDescent="0.3">
      <c r="A188" t="s">
        <v>18610</v>
      </c>
      <c r="B188" t="s">
        <v>2676</v>
      </c>
      <c r="C188" s="5" t="s">
        <v>18302</v>
      </c>
      <c r="D188" s="3">
        <v>730.7</v>
      </c>
      <c r="E188" t="s">
        <v>18611</v>
      </c>
      <c r="F188" s="1">
        <v>45687</v>
      </c>
    </row>
    <row r="189" spans="1:6" x14ac:dyDescent="0.3">
      <c r="A189" t="s">
        <v>18612</v>
      </c>
      <c r="B189" t="s">
        <v>6947</v>
      </c>
      <c r="C189" s="5" t="s">
        <v>18305</v>
      </c>
      <c r="D189" s="3">
        <v>135.24</v>
      </c>
      <c r="E189" t="s">
        <v>18613</v>
      </c>
      <c r="F189" s="1">
        <v>45502</v>
      </c>
    </row>
    <row r="190" spans="1:6" x14ac:dyDescent="0.3">
      <c r="A190" t="s">
        <v>18614</v>
      </c>
      <c r="B190" t="s">
        <v>5168</v>
      </c>
      <c r="C190" s="5" t="s">
        <v>18307</v>
      </c>
      <c r="D190" s="3">
        <v>661.11</v>
      </c>
      <c r="E190" t="s">
        <v>1033</v>
      </c>
      <c r="F190" s="1">
        <v>45725</v>
      </c>
    </row>
    <row r="191" spans="1:6" x14ac:dyDescent="0.3">
      <c r="A191" t="s">
        <v>18615</v>
      </c>
      <c r="B191" t="s">
        <v>6572</v>
      </c>
      <c r="C191" s="5" t="s">
        <v>18299</v>
      </c>
      <c r="D191" s="3">
        <v>293.02999999999997</v>
      </c>
      <c r="E191" t="s">
        <v>18592</v>
      </c>
      <c r="F191" s="1">
        <v>45382</v>
      </c>
    </row>
    <row r="192" spans="1:6" x14ac:dyDescent="0.3">
      <c r="A192" t="s">
        <v>18616</v>
      </c>
      <c r="B192" t="s">
        <v>4876</v>
      </c>
      <c r="C192" s="5" t="s">
        <v>18307</v>
      </c>
      <c r="D192" s="3">
        <v>903.25</v>
      </c>
      <c r="E192" t="s">
        <v>18547</v>
      </c>
      <c r="F192" s="1">
        <v>45315</v>
      </c>
    </row>
    <row r="193" spans="1:6" x14ac:dyDescent="0.3">
      <c r="A193" t="s">
        <v>18617</v>
      </c>
      <c r="B193" t="s">
        <v>32</v>
      </c>
      <c r="C193" s="5" t="s">
        <v>18299</v>
      </c>
      <c r="D193" s="3">
        <v>575.49</v>
      </c>
      <c r="E193" t="s">
        <v>18618</v>
      </c>
      <c r="F193" s="1">
        <v>45351</v>
      </c>
    </row>
    <row r="194" spans="1:6" x14ac:dyDescent="0.3">
      <c r="A194" t="s">
        <v>18619</v>
      </c>
      <c r="B194" t="s">
        <v>2731</v>
      </c>
      <c r="C194" s="5" t="s">
        <v>18299</v>
      </c>
      <c r="D194" s="3">
        <v>24.7</v>
      </c>
      <c r="E194" t="s">
        <v>18620</v>
      </c>
      <c r="F194" s="1">
        <v>45711</v>
      </c>
    </row>
    <row r="195" spans="1:6" x14ac:dyDescent="0.3">
      <c r="A195" t="s">
        <v>18621</v>
      </c>
      <c r="B195" t="s">
        <v>5470</v>
      </c>
      <c r="C195" s="5" t="s">
        <v>18302</v>
      </c>
      <c r="D195" s="3">
        <v>197.54</v>
      </c>
      <c r="E195" t="s">
        <v>18622</v>
      </c>
      <c r="F195" s="1">
        <v>45569</v>
      </c>
    </row>
    <row r="196" spans="1:6" x14ac:dyDescent="0.3">
      <c r="A196" t="s">
        <v>18623</v>
      </c>
      <c r="B196" t="s">
        <v>5215</v>
      </c>
      <c r="C196" s="5" t="s">
        <v>18302</v>
      </c>
      <c r="D196" s="3">
        <v>396.75</v>
      </c>
      <c r="E196" t="s">
        <v>520</v>
      </c>
      <c r="F196" s="1">
        <v>46083</v>
      </c>
    </row>
    <row r="197" spans="1:6" x14ac:dyDescent="0.3">
      <c r="A197" t="s">
        <v>18624</v>
      </c>
      <c r="B197" t="s">
        <v>5815</v>
      </c>
      <c r="C197" s="5" t="s">
        <v>18305</v>
      </c>
      <c r="D197" s="3">
        <v>98.69</v>
      </c>
      <c r="E197" t="s">
        <v>9723</v>
      </c>
      <c r="F197" s="1">
        <v>45818</v>
      </c>
    </row>
    <row r="198" spans="1:6" x14ac:dyDescent="0.3">
      <c r="A198" t="s">
        <v>18625</v>
      </c>
      <c r="B198" t="s">
        <v>11980</v>
      </c>
      <c r="C198" s="5" t="s">
        <v>18299</v>
      </c>
      <c r="D198" s="3">
        <v>648.9</v>
      </c>
      <c r="E198" t="s">
        <v>18626</v>
      </c>
      <c r="F198" s="1">
        <v>45790</v>
      </c>
    </row>
    <row r="199" spans="1:6" x14ac:dyDescent="0.3">
      <c r="A199" t="s">
        <v>18627</v>
      </c>
      <c r="B199" t="s">
        <v>10133</v>
      </c>
      <c r="C199" s="5" t="s">
        <v>18305</v>
      </c>
      <c r="D199" s="3">
        <v>861.54</v>
      </c>
      <c r="E199" t="s">
        <v>3951</v>
      </c>
      <c r="F199" s="1">
        <v>45358</v>
      </c>
    </row>
    <row r="200" spans="1:6" x14ac:dyDescent="0.3">
      <c r="A200" t="s">
        <v>18628</v>
      </c>
      <c r="B200" t="s">
        <v>9237</v>
      </c>
      <c r="C200" s="5" t="s">
        <v>18299</v>
      </c>
      <c r="D200" s="3">
        <v>359.43</v>
      </c>
      <c r="E200" t="s">
        <v>2593</v>
      </c>
      <c r="F200" s="1">
        <v>45536</v>
      </c>
    </row>
    <row r="201" spans="1:6" x14ac:dyDescent="0.3">
      <c r="A201" t="s">
        <v>18629</v>
      </c>
      <c r="B201" t="s">
        <v>8336</v>
      </c>
      <c r="C201" s="5" t="s">
        <v>18299</v>
      </c>
      <c r="D201" s="3">
        <v>894.66</v>
      </c>
      <c r="E201" t="s">
        <v>6719</v>
      </c>
      <c r="F201" s="1">
        <v>45510</v>
      </c>
    </row>
    <row r="202" spans="1:6" x14ac:dyDescent="0.3">
      <c r="A202" t="s">
        <v>18630</v>
      </c>
      <c r="B202" t="s">
        <v>5899</v>
      </c>
      <c r="C202" s="5" t="s">
        <v>18305</v>
      </c>
      <c r="D202" s="3">
        <v>610.4</v>
      </c>
      <c r="E202" t="s">
        <v>18631</v>
      </c>
      <c r="F202" s="1">
        <v>45554</v>
      </c>
    </row>
    <row r="203" spans="1:6" x14ac:dyDescent="0.3">
      <c r="A203" t="s">
        <v>18632</v>
      </c>
      <c r="B203" t="s">
        <v>10720</v>
      </c>
      <c r="C203" s="5" t="s">
        <v>18302</v>
      </c>
      <c r="D203" s="3">
        <v>48.05</v>
      </c>
      <c r="E203" t="s">
        <v>18633</v>
      </c>
      <c r="F203" s="1">
        <v>45582</v>
      </c>
    </row>
    <row r="204" spans="1:6" x14ac:dyDescent="0.3">
      <c r="A204" t="s">
        <v>18634</v>
      </c>
      <c r="B204" t="s">
        <v>5956</v>
      </c>
      <c r="C204" s="5" t="s">
        <v>18299</v>
      </c>
      <c r="D204" s="3">
        <v>534.02</v>
      </c>
      <c r="E204" t="s">
        <v>18382</v>
      </c>
      <c r="F204" s="1">
        <v>45914</v>
      </c>
    </row>
    <row r="205" spans="1:6" x14ac:dyDescent="0.3">
      <c r="A205" t="s">
        <v>18635</v>
      </c>
      <c r="B205" t="s">
        <v>1683</v>
      </c>
      <c r="C205" s="5" t="s">
        <v>18299</v>
      </c>
      <c r="D205" s="3">
        <v>956.83</v>
      </c>
      <c r="E205" t="s">
        <v>624</v>
      </c>
      <c r="F205" s="1">
        <v>45718</v>
      </c>
    </row>
    <row r="206" spans="1:6" x14ac:dyDescent="0.3">
      <c r="A206" t="s">
        <v>18636</v>
      </c>
      <c r="B206" t="s">
        <v>11617</v>
      </c>
      <c r="C206" s="5" t="s">
        <v>18305</v>
      </c>
      <c r="D206" s="3">
        <v>412.71</v>
      </c>
      <c r="E206" t="s">
        <v>11467</v>
      </c>
      <c r="F206" s="1">
        <v>45845</v>
      </c>
    </row>
    <row r="207" spans="1:6" x14ac:dyDescent="0.3">
      <c r="A207" t="s">
        <v>18637</v>
      </c>
      <c r="B207" t="s">
        <v>2214</v>
      </c>
      <c r="C207" s="5" t="s">
        <v>18302</v>
      </c>
      <c r="D207" s="3">
        <v>204.44</v>
      </c>
      <c r="E207" t="s">
        <v>18387</v>
      </c>
      <c r="F207" s="1">
        <v>45487</v>
      </c>
    </row>
    <row r="208" spans="1:6" x14ac:dyDescent="0.3">
      <c r="A208" t="s">
        <v>18638</v>
      </c>
      <c r="B208" t="s">
        <v>2045</v>
      </c>
      <c r="C208" s="5" t="s">
        <v>18307</v>
      </c>
      <c r="D208" s="3">
        <v>481.23</v>
      </c>
      <c r="E208" t="s">
        <v>18639</v>
      </c>
      <c r="F208" s="1">
        <v>46068</v>
      </c>
    </row>
    <row r="209" spans="1:6" x14ac:dyDescent="0.3">
      <c r="A209" t="s">
        <v>18640</v>
      </c>
      <c r="B209" t="s">
        <v>3830</v>
      </c>
      <c r="C209" s="5" t="s">
        <v>18307</v>
      </c>
      <c r="D209" s="3">
        <v>803.25</v>
      </c>
      <c r="E209" t="s">
        <v>18641</v>
      </c>
      <c r="F209" s="1">
        <v>45586</v>
      </c>
    </row>
    <row r="210" spans="1:6" x14ac:dyDescent="0.3">
      <c r="A210" t="s">
        <v>18642</v>
      </c>
      <c r="B210" t="s">
        <v>443</v>
      </c>
      <c r="C210" s="5" t="s">
        <v>18302</v>
      </c>
      <c r="D210" s="3">
        <v>713.46</v>
      </c>
      <c r="E210" t="s">
        <v>4959</v>
      </c>
      <c r="F210" s="1">
        <v>45749</v>
      </c>
    </row>
    <row r="211" spans="1:6" x14ac:dyDescent="0.3">
      <c r="A211" t="s">
        <v>18643</v>
      </c>
      <c r="B211" t="s">
        <v>7351</v>
      </c>
      <c r="C211" s="5" t="s">
        <v>18299</v>
      </c>
      <c r="D211" s="3">
        <v>350.04</v>
      </c>
      <c r="E211" t="s">
        <v>18644</v>
      </c>
      <c r="F211" s="1">
        <v>46130</v>
      </c>
    </row>
    <row r="212" spans="1:6" x14ac:dyDescent="0.3">
      <c r="A212" t="s">
        <v>18645</v>
      </c>
      <c r="B212" t="s">
        <v>11416</v>
      </c>
      <c r="C212" s="5" t="s">
        <v>18299</v>
      </c>
      <c r="D212" s="3">
        <v>662.37</v>
      </c>
      <c r="E212" t="s">
        <v>18646</v>
      </c>
      <c r="F212" s="1">
        <v>45732</v>
      </c>
    </row>
    <row r="213" spans="1:6" x14ac:dyDescent="0.3">
      <c r="A213" t="s">
        <v>18647</v>
      </c>
      <c r="B213" t="s">
        <v>6059</v>
      </c>
      <c r="C213" s="5" t="s">
        <v>18299</v>
      </c>
      <c r="D213" s="3">
        <v>525.57000000000005</v>
      </c>
      <c r="E213" t="s">
        <v>3926</v>
      </c>
      <c r="F213" s="1">
        <v>45353</v>
      </c>
    </row>
    <row r="214" spans="1:6" x14ac:dyDescent="0.3">
      <c r="A214" t="s">
        <v>18648</v>
      </c>
      <c r="B214" t="s">
        <v>7877</v>
      </c>
      <c r="C214" s="5" t="s">
        <v>18307</v>
      </c>
      <c r="D214" s="3">
        <v>128.05000000000001</v>
      </c>
      <c r="E214" t="s">
        <v>2448</v>
      </c>
      <c r="F214" s="1">
        <v>45881</v>
      </c>
    </row>
    <row r="215" spans="1:6" x14ac:dyDescent="0.3">
      <c r="A215" t="s">
        <v>18649</v>
      </c>
      <c r="B215" t="s">
        <v>2455</v>
      </c>
      <c r="C215" s="5" t="s">
        <v>18307</v>
      </c>
      <c r="D215" s="3">
        <v>631.37</v>
      </c>
      <c r="E215" t="s">
        <v>18650</v>
      </c>
      <c r="F215" s="1">
        <v>45670</v>
      </c>
    </row>
    <row r="216" spans="1:6" x14ac:dyDescent="0.3">
      <c r="A216" t="s">
        <v>18651</v>
      </c>
      <c r="B216" t="s">
        <v>2313</v>
      </c>
      <c r="C216" s="5" t="s">
        <v>18299</v>
      </c>
      <c r="D216" s="3">
        <v>808.41</v>
      </c>
      <c r="E216" t="s">
        <v>18404</v>
      </c>
      <c r="F216" s="1">
        <v>45625</v>
      </c>
    </row>
    <row r="217" spans="1:6" x14ac:dyDescent="0.3">
      <c r="A217" t="s">
        <v>18652</v>
      </c>
      <c r="B217" t="s">
        <v>11937</v>
      </c>
      <c r="C217" s="5" t="s">
        <v>18302</v>
      </c>
      <c r="D217" s="3">
        <v>833.06</v>
      </c>
      <c r="E217" t="s">
        <v>18653</v>
      </c>
      <c r="F217" s="1">
        <v>45318</v>
      </c>
    </row>
    <row r="218" spans="1:6" x14ac:dyDescent="0.3">
      <c r="A218" t="s">
        <v>18654</v>
      </c>
      <c r="B218" t="s">
        <v>10830</v>
      </c>
      <c r="C218" s="5" t="s">
        <v>18307</v>
      </c>
      <c r="D218" s="3">
        <v>341.6</v>
      </c>
      <c r="E218" t="s">
        <v>18366</v>
      </c>
      <c r="F218" s="1">
        <v>46033</v>
      </c>
    </row>
    <row r="219" spans="1:6" x14ac:dyDescent="0.3">
      <c r="A219" t="s">
        <v>18655</v>
      </c>
      <c r="B219" t="s">
        <v>10104</v>
      </c>
      <c r="C219" s="5" t="s">
        <v>18305</v>
      </c>
      <c r="D219" s="3">
        <v>587.63</v>
      </c>
      <c r="E219" t="s">
        <v>18656</v>
      </c>
      <c r="F219" s="1">
        <v>45654</v>
      </c>
    </row>
    <row r="220" spans="1:6" x14ac:dyDescent="0.3">
      <c r="A220" t="s">
        <v>18657</v>
      </c>
      <c r="B220" t="s">
        <v>7544</v>
      </c>
      <c r="C220" s="5" t="s">
        <v>18302</v>
      </c>
      <c r="D220" s="3">
        <v>602.07000000000005</v>
      </c>
      <c r="E220" t="s">
        <v>18658</v>
      </c>
      <c r="F220" s="1">
        <v>45379</v>
      </c>
    </row>
    <row r="221" spans="1:6" x14ac:dyDescent="0.3">
      <c r="A221" t="s">
        <v>18659</v>
      </c>
      <c r="B221" t="s">
        <v>10569</v>
      </c>
      <c r="C221" s="5" t="s">
        <v>18305</v>
      </c>
      <c r="D221" s="3">
        <v>870.36</v>
      </c>
      <c r="E221" t="s">
        <v>18328</v>
      </c>
      <c r="F221" s="1">
        <v>46040</v>
      </c>
    </row>
    <row r="222" spans="1:6" x14ac:dyDescent="0.3">
      <c r="A222" t="s">
        <v>18660</v>
      </c>
      <c r="B222" t="s">
        <v>8955</v>
      </c>
      <c r="C222" s="5" t="s">
        <v>18307</v>
      </c>
      <c r="D222" s="3">
        <v>738.27</v>
      </c>
      <c r="E222" t="s">
        <v>6094</v>
      </c>
      <c r="F222" s="1">
        <v>45632</v>
      </c>
    </row>
    <row r="223" spans="1:6" x14ac:dyDescent="0.3">
      <c r="A223" t="s">
        <v>18661</v>
      </c>
      <c r="B223" t="s">
        <v>5635</v>
      </c>
      <c r="C223" s="5" t="s">
        <v>18302</v>
      </c>
      <c r="D223" s="3">
        <v>270.64999999999998</v>
      </c>
      <c r="E223" t="s">
        <v>18324</v>
      </c>
      <c r="F223" s="1">
        <v>45765</v>
      </c>
    </row>
    <row r="224" spans="1:6" x14ac:dyDescent="0.3">
      <c r="A224" t="s">
        <v>18662</v>
      </c>
      <c r="B224" t="s">
        <v>10302</v>
      </c>
      <c r="C224" s="5" t="s">
        <v>18299</v>
      </c>
      <c r="D224" s="3">
        <v>797.19</v>
      </c>
      <c r="E224" t="s">
        <v>18663</v>
      </c>
      <c r="F224" s="1">
        <v>46079</v>
      </c>
    </row>
    <row r="225" spans="1:6" x14ac:dyDescent="0.3">
      <c r="A225" t="s">
        <v>18664</v>
      </c>
      <c r="B225" t="s">
        <v>8515</v>
      </c>
      <c r="C225" s="5" t="s">
        <v>18299</v>
      </c>
      <c r="D225" s="3">
        <v>27.08</v>
      </c>
      <c r="E225" t="s">
        <v>1085</v>
      </c>
      <c r="F225" s="1">
        <v>45934</v>
      </c>
    </row>
    <row r="226" spans="1:6" x14ac:dyDescent="0.3">
      <c r="A226" t="s">
        <v>18665</v>
      </c>
      <c r="B226" t="s">
        <v>11134</v>
      </c>
      <c r="C226" s="5" t="s">
        <v>18307</v>
      </c>
      <c r="D226" s="3">
        <v>993.39</v>
      </c>
      <c r="E226" t="s">
        <v>18594</v>
      </c>
      <c r="F226" s="1">
        <v>46013</v>
      </c>
    </row>
    <row r="227" spans="1:6" x14ac:dyDescent="0.3">
      <c r="A227" t="s">
        <v>18666</v>
      </c>
      <c r="B227" t="s">
        <v>5278</v>
      </c>
      <c r="C227" s="5" t="s">
        <v>18302</v>
      </c>
      <c r="D227" s="3">
        <v>77.75</v>
      </c>
      <c r="E227" t="s">
        <v>2805</v>
      </c>
      <c r="F227" s="1">
        <v>45904</v>
      </c>
    </row>
    <row r="228" spans="1:6" x14ac:dyDescent="0.3">
      <c r="A228" t="s">
        <v>18667</v>
      </c>
      <c r="B228" t="s">
        <v>9493</v>
      </c>
      <c r="C228" s="5" t="s">
        <v>18299</v>
      </c>
      <c r="D228" s="3">
        <v>635.61</v>
      </c>
      <c r="E228" t="s">
        <v>1952</v>
      </c>
      <c r="F228" s="1">
        <v>45515</v>
      </c>
    </row>
    <row r="229" spans="1:6" x14ac:dyDescent="0.3">
      <c r="A229" t="s">
        <v>18668</v>
      </c>
      <c r="B229" t="s">
        <v>580</v>
      </c>
      <c r="C229" s="5" t="s">
        <v>18307</v>
      </c>
      <c r="D229" s="3">
        <v>634.94000000000005</v>
      </c>
      <c r="E229" t="s">
        <v>18669</v>
      </c>
      <c r="F229" s="1">
        <v>45829</v>
      </c>
    </row>
    <row r="230" spans="1:6" x14ac:dyDescent="0.3">
      <c r="A230" t="s">
        <v>18670</v>
      </c>
      <c r="B230" t="s">
        <v>2808</v>
      </c>
      <c r="C230" s="5" t="s">
        <v>18307</v>
      </c>
      <c r="D230" s="3">
        <v>743.81</v>
      </c>
      <c r="E230" t="s">
        <v>2638</v>
      </c>
      <c r="F230" s="1">
        <v>45423</v>
      </c>
    </row>
    <row r="231" spans="1:6" x14ac:dyDescent="0.3">
      <c r="A231" t="s">
        <v>18671</v>
      </c>
      <c r="B231" t="s">
        <v>5503</v>
      </c>
      <c r="C231" s="5" t="s">
        <v>18302</v>
      </c>
      <c r="D231" s="3">
        <v>340.52</v>
      </c>
      <c r="E231" t="s">
        <v>18672</v>
      </c>
      <c r="F231" s="1">
        <v>45835</v>
      </c>
    </row>
    <row r="232" spans="1:6" x14ac:dyDescent="0.3">
      <c r="A232" t="s">
        <v>18673</v>
      </c>
      <c r="B232" t="s">
        <v>10896</v>
      </c>
      <c r="C232" s="5" t="s">
        <v>18299</v>
      </c>
      <c r="D232" s="3">
        <v>103.16</v>
      </c>
      <c r="E232" t="s">
        <v>18674</v>
      </c>
      <c r="F232" s="1">
        <v>46050</v>
      </c>
    </row>
    <row r="233" spans="1:6" x14ac:dyDescent="0.3">
      <c r="A233" t="s">
        <v>18675</v>
      </c>
      <c r="B233" t="s">
        <v>2712</v>
      </c>
      <c r="C233" s="5" t="s">
        <v>18302</v>
      </c>
      <c r="D233" s="3">
        <v>742.97</v>
      </c>
      <c r="E233" t="s">
        <v>18550</v>
      </c>
      <c r="F233" s="1">
        <v>45766</v>
      </c>
    </row>
    <row r="234" spans="1:6" x14ac:dyDescent="0.3">
      <c r="A234" t="s">
        <v>18676</v>
      </c>
      <c r="B234" t="s">
        <v>8669</v>
      </c>
      <c r="C234" s="5" t="s">
        <v>18299</v>
      </c>
      <c r="D234" s="3">
        <v>885.04</v>
      </c>
      <c r="E234" t="s">
        <v>7397</v>
      </c>
      <c r="F234" s="1">
        <v>45389</v>
      </c>
    </row>
    <row r="235" spans="1:6" x14ac:dyDescent="0.3">
      <c r="A235" t="s">
        <v>18677</v>
      </c>
      <c r="B235" t="s">
        <v>10916</v>
      </c>
      <c r="C235" s="5" t="s">
        <v>18299</v>
      </c>
      <c r="D235" s="3">
        <v>460.85</v>
      </c>
      <c r="E235" t="s">
        <v>18315</v>
      </c>
      <c r="F235" s="1">
        <v>45806</v>
      </c>
    </row>
    <row r="236" spans="1:6" x14ac:dyDescent="0.3">
      <c r="A236" t="s">
        <v>18678</v>
      </c>
      <c r="B236" t="s">
        <v>5825</v>
      </c>
      <c r="C236" s="5" t="s">
        <v>18305</v>
      </c>
      <c r="D236" s="3">
        <v>144.28</v>
      </c>
      <c r="E236" t="s">
        <v>7468</v>
      </c>
      <c r="F236" s="1">
        <v>45690</v>
      </c>
    </row>
    <row r="237" spans="1:6" x14ac:dyDescent="0.3">
      <c r="A237" t="s">
        <v>18679</v>
      </c>
      <c r="B237" t="s">
        <v>9571</v>
      </c>
      <c r="C237" s="5" t="s">
        <v>18307</v>
      </c>
      <c r="D237" s="3">
        <v>787.53</v>
      </c>
      <c r="E237" t="s">
        <v>18416</v>
      </c>
      <c r="F237" s="1">
        <v>46107</v>
      </c>
    </row>
    <row r="238" spans="1:6" x14ac:dyDescent="0.3">
      <c r="A238" t="s">
        <v>18680</v>
      </c>
      <c r="B238" t="s">
        <v>499</v>
      </c>
      <c r="C238" s="5" t="s">
        <v>18299</v>
      </c>
      <c r="D238" s="3">
        <v>268.88</v>
      </c>
      <c r="E238" t="s">
        <v>3094</v>
      </c>
      <c r="F238" s="1">
        <v>45966</v>
      </c>
    </row>
    <row r="239" spans="1:6" x14ac:dyDescent="0.3">
      <c r="A239" t="s">
        <v>18681</v>
      </c>
      <c r="B239" t="s">
        <v>3210</v>
      </c>
      <c r="C239" s="5" t="s">
        <v>18305</v>
      </c>
      <c r="D239" s="3">
        <v>616.1</v>
      </c>
      <c r="E239" t="s">
        <v>18326</v>
      </c>
      <c r="F239" s="1">
        <v>45713</v>
      </c>
    </row>
    <row r="240" spans="1:6" x14ac:dyDescent="0.3">
      <c r="A240" t="s">
        <v>18682</v>
      </c>
      <c r="B240" t="s">
        <v>6769</v>
      </c>
      <c r="C240" s="5" t="s">
        <v>18307</v>
      </c>
      <c r="D240" s="3">
        <v>110.61</v>
      </c>
      <c r="E240" t="s">
        <v>18600</v>
      </c>
      <c r="F240" s="1">
        <v>45638</v>
      </c>
    </row>
    <row r="241" spans="1:6" x14ac:dyDescent="0.3">
      <c r="A241" t="s">
        <v>18683</v>
      </c>
      <c r="B241" t="s">
        <v>5646</v>
      </c>
      <c r="C241" s="5" t="s">
        <v>18305</v>
      </c>
      <c r="D241" s="3">
        <v>877.02</v>
      </c>
      <c r="E241" t="s">
        <v>2933</v>
      </c>
      <c r="F241" s="1">
        <v>45850</v>
      </c>
    </row>
    <row r="242" spans="1:6" x14ac:dyDescent="0.3">
      <c r="A242" t="s">
        <v>18684</v>
      </c>
      <c r="B242" t="s">
        <v>6498</v>
      </c>
      <c r="C242" s="5" t="s">
        <v>18307</v>
      </c>
      <c r="D242" s="3">
        <v>576.80999999999995</v>
      </c>
      <c r="E242" t="s">
        <v>18685</v>
      </c>
      <c r="F242" s="1">
        <v>46109</v>
      </c>
    </row>
    <row r="243" spans="1:6" x14ac:dyDescent="0.3">
      <c r="A243" t="s">
        <v>18686</v>
      </c>
      <c r="B243" t="s">
        <v>7459</v>
      </c>
      <c r="C243" s="5" t="s">
        <v>18299</v>
      </c>
      <c r="D243" s="3">
        <v>603.17999999999995</v>
      </c>
      <c r="E243" t="s">
        <v>18606</v>
      </c>
      <c r="F243" s="1">
        <v>45357</v>
      </c>
    </row>
    <row r="244" spans="1:6" x14ac:dyDescent="0.3">
      <c r="A244" t="s">
        <v>18687</v>
      </c>
      <c r="B244" t="s">
        <v>5596</v>
      </c>
      <c r="C244" s="5" t="s">
        <v>18299</v>
      </c>
      <c r="D244" s="3">
        <v>970.9</v>
      </c>
      <c r="E244" t="s">
        <v>8009</v>
      </c>
      <c r="F244" s="1">
        <v>45360</v>
      </c>
    </row>
    <row r="245" spans="1:6" x14ac:dyDescent="0.3">
      <c r="A245" t="s">
        <v>18688</v>
      </c>
      <c r="B245" t="s">
        <v>5797</v>
      </c>
      <c r="C245" s="5" t="s">
        <v>18299</v>
      </c>
      <c r="D245" s="3">
        <v>698.86</v>
      </c>
      <c r="E245" t="s">
        <v>18689</v>
      </c>
      <c r="F245" s="1">
        <v>45893</v>
      </c>
    </row>
    <row r="246" spans="1:6" x14ac:dyDescent="0.3">
      <c r="A246" t="s">
        <v>18690</v>
      </c>
      <c r="B246" t="s">
        <v>545</v>
      </c>
      <c r="C246" s="5" t="s">
        <v>18305</v>
      </c>
      <c r="D246" s="3">
        <v>317.45</v>
      </c>
      <c r="E246" t="s">
        <v>18691</v>
      </c>
      <c r="F246" s="1">
        <v>45952</v>
      </c>
    </row>
    <row r="247" spans="1:6" x14ac:dyDescent="0.3">
      <c r="A247" t="s">
        <v>18692</v>
      </c>
      <c r="B247" t="s">
        <v>6486</v>
      </c>
      <c r="C247" s="5" t="s">
        <v>18305</v>
      </c>
      <c r="D247" s="3">
        <v>858.89</v>
      </c>
      <c r="E247" t="s">
        <v>939</v>
      </c>
      <c r="F247" s="1">
        <v>45724</v>
      </c>
    </row>
    <row r="248" spans="1:6" x14ac:dyDescent="0.3">
      <c r="A248" t="s">
        <v>18693</v>
      </c>
      <c r="B248" t="s">
        <v>3864</v>
      </c>
      <c r="C248" s="5" t="s">
        <v>18305</v>
      </c>
      <c r="D248" s="3">
        <v>161.78</v>
      </c>
      <c r="E248" t="s">
        <v>18694</v>
      </c>
      <c r="F248" s="1">
        <v>45404</v>
      </c>
    </row>
    <row r="249" spans="1:6" x14ac:dyDescent="0.3">
      <c r="A249" t="s">
        <v>18695</v>
      </c>
      <c r="B249" t="s">
        <v>8712</v>
      </c>
      <c r="C249" s="5" t="s">
        <v>18305</v>
      </c>
      <c r="D249" s="3">
        <v>261.24</v>
      </c>
      <c r="E249" t="s">
        <v>18696</v>
      </c>
      <c r="F249" s="1">
        <v>46136</v>
      </c>
    </row>
    <row r="250" spans="1:6" x14ac:dyDescent="0.3">
      <c r="A250" t="s">
        <v>18697</v>
      </c>
      <c r="B250" t="s">
        <v>9359</v>
      </c>
      <c r="C250" s="5" t="s">
        <v>18302</v>
      </c>
      <c r="D250" s="3">
        <v>798.27</v>
      </c>
      <c r="E250" t="s">
        <v>18471</v>
      </c>
      <c r="F250" s="1">
        <v>46104</v>
      </c>
    </row>
    <row r="251" spans="1:6" x14ac:dyDescent="0.3">
      <c r="A251" t="s">
        <v>18698</v>
      </c>
      <c r="B251" t="s">
        <v>1184</v>
      </c>
      <c r="C251" s="5" t="s">
        <v>18307</v>
      </c>
      <c r="D251" s="3">
        <v>902.67</v>
      </c>
      <c r="E251" t="s">
        <v>3871</v>
      </c>
      <c r="F251" s="1">
        <v>45691</v>
      </c>
    </row>
    <row r="252" spans="1:6" x14ac:dyDescent="0.3">
      <c r="A252" t="s">
        <v>18699</v>
      </c>
      <c r="B252" t="s">
        <v>8365</v>
      </c>
      <c r="C252" s="5" t="s">
        <v>18307</v>
      </c>
      <c r="D252" s="3">
        <v>369.49</v>
      </c>
      <c r="E252" t="s">
        <v>1209</v>
      </c>
      <c r="F252" s="1">
        <v>45447</v>
      </c>
    </row>
    <row r="253" spans="1:6" x14ac:dyDescent="0.3">
      <c r="A253" t="s">
        <v>18700</v>
      </c>
      <c r="B253" t="s">
        <v>5648</v>
      </c>
      <c r="C253" s="5" t="s">
        <v>18305</v>
      </c>
      <c r="D253" s="3">
        <v>198.1</v>
      </c>
      <c r="E253" t="s">
        <v>1960</v>
      </c>
      <c r="F253" s="1">
        <v>45538</v>
      </c>
    </row>
    <row r="254" spans="1:6" x14ac:dyDescent="0.3">
      <c r="A254" t="s">
        <v>18701</v>
      </c>
      <c r="B254" t="s">
        <v>2437</v>
      </c>
      <c r="C254" s="5" t="s">
        <v>18305</v>
      </c>
      <c r="D254" s="3">
        <v>491.2</v>
      </c>
      <c r="E254" t="s">
        <v>18702</v>
      </c>
      <c r="F254" s="1">
        <v>45899</v>
      </c>
    </row>
    <row r="255" spans="1:6" x14ac:dyDescent="0.3">
      <c r="A255" t="s">
        <v>18703</v>
      </c>
      <c r="B255" t="s">
        <v>10019</v>
      </c>
      <c r="C255" s="5" t="s">
        <v>18299</v>
      </c>
      <c r="D255" s="3">
        <v>416.29</v>
      </c>
      <c r="E255" t="s">
        <v>18704</v>
      </c>
      <c r="F255" s="1">
        <v>45647</v>
      </c>
    </row>
    <row r="256" spans="1:6" x14ac:dyDescent="0.3">
      <c r="A256" t="s">
        <v>18705</v>
      </c>
      <c r="B256" t="s">
        <v>11127</v>
      </c>
      <c r="C256" s="5" t="s">
        <v>18299</v>
      </c>
      <c r="D256" s="3">
        <v>120.42</v>
      </c>
      <c r="E256" t="s">
        <v>18303</v>
      </c>
      <c r="F256" s="1">
        <v>45426</v>
      </c>
    </row>
    <row r="257" spans="1:6" x14ac:dyDescent="0.3">
      <c r="A257" t="s">
        <v>18706</v>
      </c>
      <c r="B257" t="s">
        <v>6046</v>
      </c>
      <c r="C257" s="5" t="s">
        <v>18305</v>
      </c>
      <c r="D257" s="3">
        <v>761.96</v>
      </c>
      <c r="E257" t="s">
        <v>18707</v>
      </c>
      <c r="F257" s="1">
        <v>46106</v>
      </c>
    </row>
    <row r="258" spans="1:6" x14ac:dyDescent="0.3">
      <c r="A258" t="s">
        <v>18708</v>
      </c>
      <c r="B258" t="s">
        <v>9652</v>
      </c>
      <c r="C258" s="5" t="s">
        <v>18307</v>
      </c>
      <c r="D258" s="3">
        <v>559.65</v>
      </c>
      <c r="E258" t="s">
        <v>18709</v>
      </c>
      <c r="F258" s="1">
        <v>45738</v>
      </c>
    </row>
    <row r="259" spans="1:6" x14ac:dyDescent="0.3">
      <c r="A259" t="s">
        <v>18710</v>
      </c>
      <c r="B259" t="s">
        <v>4991</v>
      </c>
      <c r="C259" s="5" t="s">
        <v>18305</v>
      </c>
      <c r="D259" s="3">
        <v>61.77</v>
      </c>
      <c r="E259" t="s">
        <v>18711</v>
      </c>
      <c r="F259" s="1">
        <v>46108</v>
      </c>
    </row>
    <row r="260" spans="1:6" x14ac:dyDescent="0.3">
      <c r="A260" t="s">
        <v>18712</v>
      </c>
      <c r="B260" t="s">
        <v>8723</v>
      </c>
      <c r="C260" s="5" t="s">
        <v>18299</v>
      </c>
      <c r="D260" s="3">
        <v>876.91</v>
      </c>
      <c r="E260" t="s">
        <v>1747</v>
      </c>
      <c r="F260" s="1">
        <v>45874</v>
      </c>
    </row>
    <row r="261" spans="1:6" x14ac:dyDescent="0.3">
      <c r="A261" t="s">
        <v>18713</v>
      </c>
      <c r="B261" t="s">
        <v>3213</v>
      </c>
      <c r="C261" s="5" t="s">
        <v>18302</v>
      </c>
      <c r="D261" s="3">
        <v>470.33</v>
      </c>
      <c r="E261" t="s">
        <v>18714</v>
      </c>
      <c r="F261" s="1">
        <v>46074</v>
      </c>
    </row>
    <row r="262" spans="1:6" x14ac:dyDescent="0.3">
      <c r="A262" t="s">
        <v>18715</v>
      </c>
      <c r="B262" t="s">
        <v>8664</v>
      </c>
      <c r="C262" s="5" t="s">
        <v>18307</v>
      </c>
      <c r="D262" s="3">
        <v>187.9</v>
      </c>
      <c r="E262" t="s">
        <v>18716</v>
      </c>
      <c r="F262" s="1">
        <v>45913</v>
      </c>
    </row>
    <row r="263" spans="1:6" x14ac:dyDescent="0.3">
      <c r="A263" t="s">
        <v>18717</v>
      </c>
      <c r="B263" t="s">
        <v>5097</v>
      </c>
      <c r="C263" s="5" t="s">
        <v>18305</v>
      </c>
      <c r="D263" s="3">
        <v>196.61</v>
      </c>
      <c r="E263" t="s">
        <v>10376</v>
      </c>
      <c r="F263" s="1">
        <v>45721</v>
      </c>
    </row>
    <row r="264" spans="1:6" x14ac:dyDescent="0.3">
      <c r="A264" t="s">
        <v>18718</v>
      </c>
      <c r="B264" t="s">
        <v>53</v>
      </c>
      <c r="C264" s="5" t="s">
        <v>18299</v>
      </c>
      <c r="D264" s="3">
        <v>471.89</v>
      </c>
      <c r="E264" t="s">
        <v>18719</v>
      </c>
      <c r="F264" s="1">
        <v>45936</v>
      </c>
    </row>
    <row r="265" spans="1:6" x14ac:dyDescent="0.3">
      <c r="A265" t="s">
        <v>18720</v>
      </c>
      <c r="B265" t="s">
        <v>9190</v>
      </c>
      <c r="C265" s="5" t="s">
        <v>18302</v>
      </c>
      <c r="D265" s="3">
        <v>861.98</v>
      </c>
      <c r="E265" t="s">
        <v>18721</v>
      </c>
      <c r="F265" s="1">
        <v>45643</v>
      </c>
    </row>
    <row r="266" spans="1:6" x14ac:dyDescent="0.3">
      <c r="A266" t="s">
        <v>18722</v>
      </c>
      <c r="B266" t="s">
        <v>7146</v>
      </c>
      <c r="C266" s="5" t="s">
        <v>18299</v>
      </c>
      <c r="D266" s="3">
        <v>841.11</v>
      </c>
      <c r="E266" t="s">
        <v>18723</v>
      </c>
      <c r="F266" s="1">
        <v>45500</v>
      </c>
    </row>
    <row r="267" spans="1:6" x14ac:dyDescent="0.3">
      <c r="A267" t="s">
        <v>18724</v>
      </c>
      <c r="B267" t="s">
        <v>2950</v>
      </c>
      <c r="C267" s="5" t="s">
        <v>18307</v>
      </c>
      <c r="D267" s="3">
        <v>116.62</v>
      </c>
      <c r="E267" t="s">
        <v>3108</v>
      </c>
      <c r="F267" s="1">
        <v>45635</v>
      </c>
    </row>
    <row r="268" spans="1:6" x14ac:dyDescent="0.3">
      <c r="A268" t="s">
        <v>18725</v>
      </c>
      <c r="B268" t="s">
        <v>5711</v>
      </c>
      <c r="C268" s="5" t="s">
        <v>18302</v>
      </c>
      <c r="D268" s="3">
        <v>828.57</v>
      </c>
      <c r="E268" t="s">
        <v>364</v>
      </c>
      <c r="F268" s="1">
        <v>45297</v>
      </c>
    </row>
    <row r="269" spans="1:6" x14ac:dyDescent="0.3">
      <c r="A269" t="s">
        <v>18726</v>
      </c>
      <c r="B269" t="s">
        <v>1969</v>
      </c>
      <c r="C269" s="5" t="s">
        <v>18302</v>
      </c>
      <c r="D269" s="3">
        <v>229.56</v>
      </c>
      <c r="E269" t="s">
        <v>18727</v>
      </c>
      <c r="F269" s="1">
        <v>45953</v>
      </c>
    </row>
    <row r="270" spans="1:6" x14ac:dyDescent="0.3">
      <c r="A270" t="s">
        <v>18728</v>
      </c>
      <c r="B270" t="s">
        <v>3073</v>
      </c>
      <c r="C270" s="5" t="s">
        <v>18299</v>
      </c>
      <c r="D270" s="3">
        <v>70.5</v>
      </c>
      <c r="E270" t="s">
        <v>18729</v>
      </c>
      <c r="F270" s="1">
        <v>45624</v>
      </c>
    </row>
    <row r="271" spans="1:6" x14ac:dyDescent="0.3">
      <c r="A271" t="s">
        <v>18730</v>
      </c>
      <c r="B271" t="s">
        <v>4972</v>
      </c>
      <c r="C271" s="5" t="s">
        <v>18299</v>
      </c>
      <c r="D271" s="3">
        <v>289.89999999999998</v>
      </c>
      <c r="E271" t="s">
        <v>18731</v>
      </c>
      <c r="F271" s="1">
        <v>46032</v>
      </c>
    </row>
    <row r="272" spans="1:6" x14ac:dyDescent="0.3">
      <c r="A272" t="s">
        <v>18732</v>
      </c>
      <c r="B272" t="s">
        <v>8307</v>
      </c>
      <c r="C272" s="5" t="s">
        <v>18307</v>
      </c>
      <c r="D272" s="3">
        <v>739.53</v>
      </c>
      <c r="E272" t="s">
        <v>18733</v>
      </c>
      <c r="F272" s="1">
        <v>45309</v>
      </c>
    </row>
    <row r="273" spans="1:6" x14ac:dyDescent="0.3">
      <c r="A273" t="s">
        <v>18734</v>
      </c>
      <c r="B273" t="s">
        <v>9295</v>
      </c>
      <c r="C273" s="5" t="s">
        <v>18299</v>
      </c>
      <c r="D273" s="3">
        <v>553.65</v>
      </c>
      <c r="E273" t="s">
        <v>18735</v>
      </c>
      <c r="F273" s="1">
        <v>46081</v>
      </c>
    </row>
    <row r="274" spans="1:6" x14ac:dyDescent="0.3">
      <c r="A274" t="s">
        <v>18736</v>
      </c>
      <c r="B274" t="s">
        <v>7816</v>
      </c>
      <c r="C274" s="5" t="s">
        <v>18302</v>
      </c>
      <c r="D274" s="3">
        <v>247.8</v>
      </c>
      <c r="E274" t="s">
        <v>18737</v>
      </c>
      <c r="F274" s="1">
        <v>46070</v>
      </c>
    </row>
    <row r="275" spans="1:6" x14ac:dyDescent="0.3">
      <c r="A275" t="s">
        <v>18738</v>
      </c>
      <c r="B275" t="s">
        <v>1866</v>
      </c>
      <c r="C275" s="5" t="s">
        <v>18305</v>
      </c>
      <c r="D275" s="3">
        <v>415.54</v>
      </c>
      <c r="E275" t="s">
        <v>18484</v>
      </c>
      <c r="F275" s="1">
        <v>46005</v>
      </c>
    </row>
    <row r="276" spans="1:6" x14ac:dyDescent="0.3">
      <c r="A276" t="s">
        <v>18739</v>
      </c>
      <c r="B276" t="s">
        <v>10249</v>
      </c>
      <c r="C276" s="5" t="s">
        <v>18302</v>
      </c>
      <c r="D276" s="3">
        <v>337.27</v>
      </c>
      <c r="E276" t="s">
        <v>18395</v>
      </c>
      <c r="F276" s="1">
        <v>45716</v>
      </c>
    </row>
    <row r="277" spans="1:6" x14ac:dyDescent="0.3">
      <c r="A277" t="s">
        <v>18740</v>
      </c>
      <c r="B277" t="s">
        <v>4032</v>
      </c>
      <c r="C277" s="5" t="s">
        <v>18307</v>
      </c>
      <c r="D277" s="3">
        <v>352.69</v>
      </c>
      <c r="E277" t="s">
        <v>18741</v>
      </c>
      <c r="F277" s="1">
        <v>45994</v>
      </c>
    </row>
    <row r="278" spans="1:6" x14ac:dyDescent="0.3">
      <c r="A278" t="s">
        <v>18742</v>
      </c>
      <c r="B278" t="s">
        <v>2498</v>
      </c>
      <c r="C278" s="5" t="s">
        <v>18305</v>
      </c>
      <c r="D278" s="3">
        <v>552.07000000000005</v>
      </c>
      <c r="E278" t="s">
        <v>18743</v>
      </c>
      <c r="F278" s="1">
        <v>45534</v>
      </c>
    </row>
    <row r="279" spans="1:6" x14ac:dyDescent="0.3">
      <c r="A279" t="s">
        <v>18744</v>
      </c>
      <c r="B279" t="s">
        <v>5267</v>
      </c>
      <c r="C279" s="5" t="s">
        <v>18307</v>
      </c>
      <c r="D279" s="3">
        <v>301.94</v>
      </c>
      <c r="E279" t="s">
        <v>18745</v>
      </c>
      <c r="F279" s="1">
        <v>45446</v>
      </c>
    </row>
    <row r="280" spans="1:6" x14ac:dyDescent="0.3">
      <c r="A280" t="s">
        <v>18746</v>
      </c>
      <c r="B280" t="s">
        <v>2591</v>
      </c>
      <c r="C280" s="5" t="s">
        <v>18305</v>
      </c>
      <c r="D280" s="3">
        <v>167.11</v>
      </c>
      <c r="E280" t="s">
        <v>18461</v>
      </c>
      <c r="F280" s="1">
        <v>46012</v>
      </c>
    </row>
    <row r="281" spans="1:6" x14ac:dyDescent="0.3">
      <c r="A281" t="s">
        <v>18747</v>
      </c>
      <c r="B281" t="s">
        <v>11624</v>
      </c>
      <c r="C281" s="5" t="s">
        <v>18307</v>
      </c>
      <c r="D281" s="3">
        <v>268.33999999999997</v>
      </c>
      <c r="E281" t="s">
        <v>18494</v>
      </c>
      <c r="F281" s="1">
        <v>45825</v>
      </c>
    </row>
    <row r="282" spans="1:6" x14ac:dyDescent="0.3">
      <c r="A282" t="s">
        <v>18748</v>
      </c>
      <c r="B282" t="s">
        <v>9543</v>
      </c>
      <c r="C282" s="5" t="s">
        <v>18299</v>
      </c>
      <c r="D282" s="3">
        <v>390.64</v>
      </c>
      <c r="E282" t="s">
        <v>18749</v>
      </c>
      <c r="F282" s="1">
        <v>45490</v>
      </c>
    </row>
    <row r="283" spans="1:6" x14ac:dyDescent="0.3">
      <c r="A283" t="s">
        <v>18750</v>
      </c>
      <c r="B283" t="s">
        <v>4693</v>
      </c>
      <c r="C283" s="5" t="s">
        <v>18299</v>
      </c>
      <c r="D283" s="3">
        <v>223.34</v>
      </c>
      <c r="E283" t="s">
        <v>18751</v>
      </c>
      <c r="F283" s="1">
        <v>45427</v>
      </c>
    </row>
    <row r="284" spans="1:6" x14ac:dyDescent="0.3">
      <c r="A284" t="s">
        <v>18752</v>
      </c>
      <c r="B284" t="s">
        <v>3671</v>
      </c>
      <c r="C284" s="5" t="s">
        <v>18299</v>
      </c>
      <c r="D284" s="3">
        <v>445.36</v>
      </c>
      <c r="E284" t="s">
        <v>18753</v>
      </c>
      <c r="F284" s="1">
        <v>45857</v>
      </c>
    </row>
    <row r="285" spans="1:6" x14ac:dyDescent="0.3">
      <c r="A285" t="s">
        <v>18754</v>
      </c>
      <c r="B285" t="s">
        <v>10363</v>
      </c>
      <c r="C285" s="5" t="s">
        <v>18299</v>
      </c>
      <c r="D285" s="3">
        <v>477.02</v>
      </c>
      <c r="E285" t="s">
        <v>7397</v>
      </c>
      <c r="F285" s="1">
        <v>45389</v>
      </c>
    </row>
    <row r="286" spans="1:6" x14ac:dyDescent="0.3">
      <c r="A286" t="s">
        <v>18755</v>
      </c>
      <c r="B286" t="s">
        <v>10336</v>
      </c>
      <c r="C286" s="5" t="s">
        <v>18302</v>
      </c>
      <c r="D286" s="3">
        <v>871.96</v>
      </c>
      <c r="E286" t="s">
        <v>18756</v>
      </c>
      <c r="F286" s="1">
        <v>45377</v>
      </c>
    </row>
    <row r="287" spans="1:6" x14ac:dyDescent="0.3">
      <c r="A287" t="s">
        <v>18757</v>
      </c>
      <c r="B287" t="s">
        <v>7121</v>
      </c>
      <c r="C287" s="5" t="s">
        <v>18305</v>
      </c>
      <c r="D287" s="3">
        <v>499.57</v>
      </c>
      <c r="E287" t="s">
        <v>18758</v>
      </c>
      <c r="F287" s="1">
        <v>46123</v>
      </c>
    </row>
    <row r="288" spans="1:6" x14ac:dyDescent="0.3">
      <c r="A288" t="s">
        <v>18759</v>
      </c>
      <c r="B288" t="s">
        <v>2086</v>
      </c>
      <c r="C288" s="5" t="s">
        <v>18302</v>
      </c>
      <c r="D288" s="3">
        <v>948.96</v>
      </c>
      <c r="E288" t="s">
        <v>18760</v>
      </c>
      <c r="F288" s="1">
        <v>46063</v>
      </c>
    </row>
    <row r="289" spans="1:6" x14ac:dyDescent="0.3">
      <c r="A289" t="s">
        <v>18761</v>
      </c>
      <c r="B289" t="s">
        <v>7732</v>
      </c>
      <c r="C289" s="5" t="s">
        <v>18299</v>
      </c>
      <c r="D289" s="3">
        <v>194.83</v>
      </c>
      <c r="E289" t="s">
        <v>18762</v>
      </c>
      <c r="F289" s="1">
        <v>45849</v>
      </c>
    </row>
    <row r="290" spans="1:6" x14ac:dyDescent="0.3">
      <c r="A290" t="s">
        <v>18763</v>
      </c>
      <c r="B290" t="s">
        <v>10928</v>
      </c>
      <c r="C290" s="5" t="s">
        <v>18302</v>
      </c>
      <c r="D290" s="3">
        <v>963.41</v>
      </c>
      <c r="E290" t="s">
        <v>18764</v>
      </c>
      <c r="F290" s="1">
        <v>46001</v>
      </c>
    </row>
    <row r="291" spans="1:6" x14ac:dyDescent="0.3">
      <c r="A291" t="s">
        <v>18765</v>
      </c>
      <c r="B291" t="s">
        <v>4393</v>
      </c>
      <c r="C291" s="5" t="s">
        <v>18305</v>
      </c>
      <c r="D291" s="3">
        <v>34.909999999999997</v>
      </c>
      <c r="E291" t="s">
        <v>18766</v>
      </c>
      <c r="F291" s="1">
        <v>45959</v>
      </c>
    </row>
    <row r="292" spans="1:6" x14ac:dyDescent="0.3">
      <c r="A292" t="s">
        <v>18767</v>
      </c>
      <c r="B292" t="s">
        <v>1873</v>
      </c>
      <c r="C292" s="5" t="s">
        <v>18307</v>
      </c>
      <c r="D292" s="3">
        <v>583.54</v>
      </c>
      <c r="E292" t="s">
        <v>18768</v>
      </c>
      <c r="F292" s="1">
        <v>45366</v>
      </c>
    </row>
    <row r="293" spans="1:6" x14ac:dyDescent="0.3">
      <c r="A293" t="s">
        <v>18769</v>
      </c>
      <c r="B293" t="s">
        <v>11725</v>
      </c>
      <c r="C293" s="5" t="s">
        <v>18305</v>
      </c>
      <c r="D293" s="3">
        <v>280.83</v>
      </c>
      <c r="E293" t="s">
        <v>18770</v>
      </c>
      <c r="F293" s="1">
        <v>46006</v>
      </c>
    </row>
    <row r="294" spans="1:6" x14ac:dyDescent="0.3">
      <c r="A294" t="s">
        <v>18771</v>
      </c>
      <c r="B294" t="s">
        <v>7256</v>
      </c>
      <c r="C294" s="5" t="s">
        <v>18305</v>
      </c>
      <c r="D294" s="3">
        <v>885.12</v>
      </c>
      <c r="E294" t="s">
        <v>18772</v>
      </c>
      <c r="F294" s="1">
        <v>45739</v>
      </c>
    </row>
    <row r="295" spans="1:6" x14ac:dyDescent="0.3">
      <c r="A295" t="s">
        <v>18773</v>
      </c>
      <c r="B295" t="s">
        <v>8108</v>
      </c>
      <c r="C295" s="5" t="s">
        <v>18307</v>
      </c>
      <c r="D295" s="3">
        <v>167.53</v>
      </c>
      <c r="E295" t="s">
        <v>18364</v>
      </c>
      <c r="F295" s="1">
        <v>45498</v>
      </c>
    </row>
    <row r="296" spans="1:6" x14ac:dyDescent="0.3">
      <c r="A296" t="s">
        <v>18774</v>
      </c>
      <c r="B296" t="s">
        <v>8527</v>
      </c>
      <c r="C296" s="5" t="s">
        <v>18307</v>
      </c>
      <c r="D296" s="3">
        <v>836.62</v>
      </c>
      <c r="E296" t="s">
        <v>18775</v>
      </c>
      <c r="F296" s="1">
        <v>45396</v>
      </c>
    </row>
    <row r="297" spans="1:6" x14ac:dyDescent="0.3">
      <c r="A297" t="s">
        <v>18776</v>
      </c>
      <c r="B297" t="s">
        <v>9878</v>
      </c>
      <c r="C297" s="5" t="s">
        <v>18299</v>
      </c>
      <c r="D297" s="3">
        <v>754.8</v>
      </c>
      <c r="E297" t="s">
        <v>18777</v>
      </c>
      <c r="F297" s="1">
        <v>45336</v>
      </c>
    </row>
    <row r="298" spans="1:6" x14ac:dyDescent="0.3">
      <c r="A298" t="s">
        <v>18778</v>
      </c>
      <c r="B298" t="s">
        <v>5084</v>
      </c>
      <c r="C298" s="5" t="s">
        <v>18305</v>
      </c>
      <c r="D298" s="3">
        <v>975.67</v>
      </c>
      <c r="E298" t="s">
        <v>648</v>
      </c>
      <c r="F298" s="1">
        <v>45998</v>
      </c>
    </row>
    <row r="299" spans="1:6" x14ac:dyDescent="0.3">
      <c r="A299" t="s">
        <v>18779</v>
      </c>
      <c r="B299" t="s">
        <v>9774</v>
      </c>
      <c r="C299" s="5" t="s">
        <v>18305</v>
      </c>
      <c r="D299" s="3">
        <v>139.69999999999999</v>
      </c>
      <c r="E299" t="s">
        <v>18780</v>
      </c>
      <c r="F299" s="1">
        <v>45747</v>
      </c>
    </row>
    <row r="300" spans="1:6" x14ac:dyDescent="0.3">
      <c r="A300" t="s">
        <v>18781</v>
      </c>
      <c r="B300" t="s">
        <v>7237</v>
      </c>
      <c r="C300" s="5" t="s">
        <v>18307</v>
      </c>
      <c r="D300" s="3">
        <v>357.62</v>
      </c>
      <c r="E300" t="s">
        <v>18782</v>
      </c>
      <c r="F300" s="1">
        <v>46121</v>
      </c>
    </row>
    <row r="301" spans="1:6" x14ac:dyDescent="0.3">
      <c r="A301" t="s">
        <v>18783</v>
      </c>
      <c r="B301" t="s">
        <v>3924</v>
      </c>
      <c r="C301" s="5" t="s">
        <v>18302</v>
      </c>
      <c r="D301" s="3">
        <v>994.55</v>
      </c>
      <c r="E301" t="s">
        <v>18784</v>
      </c>
      <c r="F301" s="1">
        <v>45340</v>
      </c>
    </row>
    <row r="302" spans="1:6" x14ac:dyDescent="0.3">
      <c r="A302" t="s">
        <v>18785</v>
      </c>
      <c r="B302" t="s">
        <v>3025</v>
      </c>
      <c r="C302" s="5" t="s">
        <v>18302</v>
      </c>
      <c r="D302" s="3">
        <v>306.7</v>
      </c>
      <c r="E302" t="s">
        <v>7647</v>
      </c>
      <c r="F302" s="1">
        <v>45474</v>
      </c>
    </row>
    <row r="303" spans="1:6" x14ac:dyDescent="0.3">
      <c r="A303" t="s">
        <v>18786</v>
      </c>
      <c r="B303" t="s">
        <v>2992</v>
      </c>
      <c r="C303" s="5" t="s">
        <v>18302</v>
      </c>
      <c r="D303" s="3">
        <v>968.55</v>
      </c>
      <c r="E303" t="s">
        <v>18787</v>
      </c>
      <c r="F303" s="1">
        <v>45752</v>
      </c>
    </row>
    <row r="304" spans="1:6" x14ac:dyDescent="0.3">
      <c r="A304" t="s">
        <v>18788</v>
      </c>
      <c r="B304" t="s">
        <v>2174</v>
      </c>
      <c r="C304" s="5" t="s">
        <v>18307</v>
      </c>
      <c r="D304" s="3">
        <v>991.51</v>
      </c>
      <c r="E304" t="s">
        <v>18789</v>
      </c>
      <c r="F304" s="1">
        <v>45610</v>
      </c>
    </row>
    <row r="305" spans="1:6" x14ac:dyDescent="0.3">
      <c r="A305" t="s">
        <v>18790</v>
      </c>
      <c r="B305" t="s">
        <v>5079</v>
      </c>
      <c r="C305" s="5" t="s">
        <v>18302</v>
      </c>
      <c r="D305" s="3">
        <v>668.83</v>
      </c>
      <c r="E305" t="s">
        <v>18791</v>
      </c>
      <c r="F305" s="1">
        <v>45489</v>
      </c>
    </row>
    <row r="306" spans="1:6" x14ac:dyDescent="0.3">
      <c r="A306" t="s">
        <v>18792</v>
      </c>
      <c r="B306" t="s">
        <v>7512</v>
      </c>
      <c r="C306" s="5" t="s">
        <v>18299</v>
      </c>
      <c r="D306" s="3">
        <v>814.87</v>
      </c>
      <c r="E306" t="s">
        <v>18793</v>
      </c>
      <c r="F306" s="1">
        <v>45929</v>
      </c>
    </row>
    <row r="307" spans="1:6" x14ac:dyDescent="0.3">
      <c r="A307" t="s">
        <v>18794</v>
      </c>
      <c r="B307" t="s">
        <v>9262</v>
      </c>
      <c r="C307" s="5" t="s">
        <v>18302</v>
      </c>
      <c r="D307" s="3">
        <v>919.48</v>
      </c>
      <c r="E307" t="s">
        <v>9488</v>
      </c>
      <c r="F307" s="1">
        <v>45359</v>
      </c>
    </row>
    <row r="308" spans="1:6" x14ac:dyDescent="0.3">
      <c r="A308" t="s">
        <v>18795</v>
      </c>
      <c r="B308" t="s">
        <v>1663</v>
      </c>
      <c r="C308" s="5" t="s">
        <v>18305</v>
      </c>
      <c r="D308" s="3">
        <v>150.82</v>
      </c>
      <c r="E308" t="s">
        <v>18796</v>
      </c>
      <c r="F308" s="1">
        <v>45920</v>
      </c>
    </row>
    <row r="309" spans="1:6" x14ac:dyDescent="0.3">
      <c r="A309" t="s">
        <v>18797</v>
      </c>
      <c r="B309" t="s">
        <v>3688</v>
      </c>
      <c r="C309" s="5" t="s">
        <v>18307</v>
      </c>
      <c r="D309" s="3">
        <v>756.92</v>
      </c>
      <c r="E309" t="s">
        <v>10101</v>
      </c>
      <c r="F309" s="1">
        <v>45300</v>
      </c>
    </row>
    <row r="310" spans="1:6" x14ac:dyDescent="0.3">
      <c r="A310" t="s">
        <v>18798</v>
      </c>
      <c r="B310" t="s">
        <v>11484</v>
      </c>
      <c r="C310" s="5" t="s">
        <v>18302</v>
      </c>
      <c r="D310" s="3">
        <v>730.93</v>
      </c>
      <c r="E310" t="s">
        <v>6716</v>
      </c>
      <c r="F310" s="1">
        <v>45723</v>
      </c>
    </row>
    <row r="311" spans="1:6" x14ac:dyDescent="0.3">
      <c r="A311" t="s">
        <v>18799</v>
      </c>
      <c r="B311" t="s">
        <v>9625</v>
      </c>
      <c r="C311" s="5" t="s">
        <v>18307</v>
      </c>
      <c r="D311" s="3">
        <v>637.94000000000005</v>
      </c>
      <c r="E311" t="s">
        <v>18800</v>
      </c>
      <c r="F311" s="1">
        <v>45420</v>
      </c>
    </row>
    <row r="312" spans="1:6" x14ac:dyDescent="0.3">
      <c r="A312" t="s">
        <v>18801</v>
      </c>
      <c r="B312" t="s">
        <v>1166</v>
      </c>
      <c r="C312" s="5" t="s">
        <v>18299</v>
      </c>
      <c r="D312" s="3">
        <v>733.14</v>
      </c>
      <c r="E312" t="s">
        <v>206</v>
      </c>
      <c r="F312" s="1">
        <v>45387</v>
      </c>
    </row>
    <row r="313" spans="1:6" x14ac:dyDescent="0.3">
      <c r="A313" t="s">
        <v>18802</v>
      </c>
      <c r="B313" t="s">
        <v>10102</v>
      </c>
      <c r="C313" s="5" t="s">
        <v>18302</v>
      </c>
      <c r="D313" s="3">
        <v>93.66</v>
      </c>
      <c r="E313" t="s">
        <v>18803</v>
      </c>
      <c r="F313" s="1">
        <v>45371</v>
      </c>
    </row>
    <row r="314" spans="1:6" x14ac:dyDescent="0.3">
      <c r="A314" t="s">
        <v>18804</v>
      </c>
      <c r="B314" t="s">
        <v>994</v>
      </c>
      <c r="C314" s="5" t="s">
        <v>18299</v>
      </c>
      <c r="D314" s="3">
        <v>50.27</v>
      </c>
      <c r="E314" t="s">
        <v>18805</v>
      </c>
      <c r="F314" s="1">
        <v>45989</v>
      </c>
    </row>
    <row r="315" spans="1:6" x14ac:dyDescent="0.3">
      <c r="A315" t="s">
        <v>18806</v>
      </c>
      <c r="B315" t="s">
        <v>5755</v>
      </c>
      <c r="C315" s="5" t="s">
        <v>18307</v>
      </c>
      <c r="D315" s="3">
        <v>55.15</v>
      </c>
      <c r="E315" t="s">
        <v>18807</v>
      </c>
      <c r="F315" s="1">
        <v>46132</v>
      </c>
    </row>
    <row r="316" spans="1:6" x14ac:dyDescent="0.3">
      <c r="A316" t="s">
        <v>18808</v>
      </c>
      <c r="B316" t="s">
        <v>7067</v>
      </c>
      <c r="C316" s="5" t="s">
        <v>18302</v>
      </c>
      <c r="D316" s="3">
        <v>655.33000000000004</v>
      </c>
      <c r="E316" t="s">
        <v>18809</v>
      </c>
      <c r="F316" s="1">
        <v>45339</v>
      </c>
    </row>
    <row r="317" spans="1:6" x14ac:dyDescent="0.3">
      <c r="A317" t="s">
        <v>18810</v>
      </c>
      <c r="B317" t="s">
        <v>6684</v>
      </c>
      <c r="C317" s="5" t="s">
        <v>18305</v>
      </c>
      <c r="D317" s="3">
        <v>831.49</v>
      </c>
      <c r="E317" t="s">
        <v>2445</v>
      </c>
      <c r="F317" s="1">
        <v>45719</v>
      </c>
    </row>
    <row r="318" spans="1:6" x14ac:dyDescent="0.3">
      <c r="A318" t="s">
        <v>18811</v>
      </c>
      <c r="B318" t="s">
        <v>10738</v>
      </c>
      <c r="C318" s="5" t="s">
        <v>18307</v>
      </c>
      <c r="D318" s="3">
        <v>715.87</v>
      </c>
      <c r="E318" t="s">
        <v>18812</v>
      </c>
      <c r="F318" s="1">
        <v>45383</v>
      </c>
    </row>
    <row r="319" spans="1:6" x14ac:dyDescent="0.3">
      <c r="A319" t="s">
        <v>18813</v>
      </c>
      <c r="B319" t="s">
        <v>530</v>
      </c>
      <c r="C319" s="5" t="s">
        <v>18302</v>
      </c>
      <c r="D319" s="3">
        <v>557.34</v>
      </c>
      <c r="E319" t="s">
        <v>102</v>
      </c>
      <c r="F319" s="1">
        <v>45903</v>
      </c>
    </row>
    <row r="320" spans="1:6" x14ac:dyDescent="0.3">
      <c r="A320" t="s">
        <v>18814</v>
      </c>
      <c r="B320" t="s">
        <v>7565</v>
      </c>
      <c r="C320" s="5" t="s">
        <v>18302</v>
      </c>
      <c r="D320" s="3">
        <v>482.73</v>
      </c>
      <c r="E320" t="s">
        <v>6382</v>
      </c>
      <c r="F320" s="1">
        <v>45940</v>
      </c>
    </row>
    <row r="321" spans="1:6" x14ac:dyDescent="0.3">
      <c r="A321" t="s">
        <v>18815</v>
      </c>
      <c r="B321" t="s">
        <v>4117</v>
      </c>
      <c r="C321" s="5" t="s">
        <v>18302</v>
      </c>
      <c r="D321" s="3">
        <v>470.19</v>
      </c>
      <c r="E321" t="s">
        <v>18816</v>
      </c>
      <c r="F321" s="1">
        <v>46014</v>
      </c>
    </row>
    <row r="322" spans="1:6" x14ac:dyDescent="0.3">
      <c r="A322" t="s">
        <v>18817</v>
      </c>
      <c r="B322" t="s">
        <v>10639</v>
      </c>
      <c r="C322" s="5" t="s">
        <v>18302</v>
      </c>
      <c r="D322" s="3">
        <v>829.5</v>
      </c>
      <c r="E322" t="s">
        <v>8401</v>
      </c>
      <c r="F322" s="1">
        <v>45479</v>
      </c>
    </row>
    <row r="323" spans="1:6" x14ac:dyDescent="0.3">
      <c r="A323" t="s">
        <v>18818</v>
      </c>
      <c r="B323" t="s">
        <v>11853</v>
      </c>
      <c r="C323" s="5" t="s">
        <v>18299</v>
      </c>
      <c r="D323" s="3">
        <v>183.19</v>
      </c>
      <c r="E323" t="s">
        <v>18553</v>
      </c>
      <c r="F323" s="1">
        <v>46100</v>
      </c>
    </row>
    <row r="324" spans="1:6" x14ac:dyDescent="0.3">
      <c r="A324" t="s">
        <v>18819</v>
      </c>
      <c r="B324" t="s">
        <v>4802</v>
      </c>
      <c r="C324" s="5" t="s">
        <v>18302</v>
      </c>
      <c r="D324" s="3">
        <v>321.35000000000002</v>
      </c>
      <c r="E324" t="s">
        <v>18820</v>
      </c>
      <c r="F324" s="1">
        <v>45833</v>
      </c>
    </row>
    <row r="325" spans="1:6" x14ac:dyDescent="0.3">
      <c r="A325" t="s">
        <v>18821</v>
      </c>
      <c r="B325" t="s">
        <v>10888</v>
      </c>
      <c r="C325" s="5" t="s">
        <v>18299</v>
      </c>
      <c r="D325" s="3">
        <v>501.88</v>
      </c>
      <c r="E325" t="s">
        <v>18620</v>
      </c>
      <c r="F325" s="1">
        <v>45711</v>
      </c>
    </row>
    <row r="326" spans="1:6" x14ac:dyDescent="0.3">
      <c r="A326" t="s">
        <v>18822</v>
      </c>
      <c r="B326" t="s">
        <v>11821</v>
      </c>
      <c r="C326" s="5" t="s">
        <v>18307</v>
      </c>
      <c r="D326" s="3">
        <v>369.76</v>
      </c>
      <c r="E326" t="s">
        <v>18823</v>
      </c>
      <c r="F326" s="1">
        <v>45776</v>
      </c>
    </row>
    <row r="327" spans="1:6" x14ac:dyDescent="0.3">
      <c r="A327" t="s">
        <v>18824</v>
      </c>
      <c r="B327" t="s">
        <v>8301</v>
      </c>
      <c r="C327" s="5" t="s">
        <v>18305</v>
      </c>
      <c r="D327" s="3">
        <v>325.63</v>
      </c>
      <c r="E327" t="s">
        <v>2826</v>
      </c>
      <c r="F327" s="1">
        <v>45877</v>
      </c>
    </row>
    <row r="328" spans="1:6" x14ac:dyDescent="0.3">
      <c r="A328" t="s">
        <v>18825</v>
      </c>
      <c r="B328" t="s">
        <v>7453</v>
      </c>
      <c r="C328" s="5" t="s">
        <v>18302</v>
      </c>
      <c r="D328" s="3">
        <v>563.04999999999995</v>
      </c>
      <c r="E328" t="s">
        <v>4423</v>
      </c>
      <c r="F328" s="1">
        <v>45394</v>
      </c>
    </row>
    <row r="329" spans="1:6" x14ac:dyDescent="0.3">
      <c r="A329" t="s">
        <v>18826</v>
      </c>
      <c r="B329" t="s">
        <v>5639</v>
      </c>
      <c r="C329" s="5" t="s">
        <v>18307</v>
      </c>
      <c r="D329" s="3">
        <v>251.31</v>
      </c>
      <c r="E329" t="s">
        <v>18768</v>
      </c>
      <c r="F329" s="1">
        <v>45366</v>
      </c>
    </row>
    <row r="330" spans="1:6" x14ac:dyDescent="0.3">
      <c r="A330" t="s">
        <v>18827</v>
      </c>
      <c r="B330" t="s">
        <v>3783</v>
      </c>
      <c r="C330" s="5" t="s">
        <v>18305</v>
      </c>
      <c r="D330" s="3">
        <v>355.65</v>
      </c>
      <c r="E330" t="s">
        <v>18743</v>
      </c>
      <c r="F330" s="1">
        <v>45534</v>
      </c>
    </row>
    <row r="331" spans="1:6" x14ac:dyDescent="0.3">
      <c r="A331" t="s">
        <v>18828</v>
      </c>
      <c r="B331" t="s">
        <v>5696</v>
      </c>
      <c r="C331" s="5" t="s">
        <v>18307</v>
      </c>
      <c r="D331" s="3">
        <v>276.39999999999998</v>
      </c>
      <c r="E331" t="s">
        <v>18461</v>
      </c>
      <c r="F331" s="1">
        <v>46012</v>
      </c>
    </row>
    <row r="332" spans="1:6" x14ac:dyDescent="0.3">
      <c r="A332" t="s">
        <v>18829</v>
      </c>
      <c r="B332" t="s">
        <v>1598</v>
      </c>
      <c r="C332" s="5" t="s">
        <v>18299</v>
      </c>
      <c r="D332" s="3">
        <v>418.09</v>
      </c>
      <c r="E332" t="s">
        <v>18830</v>
      </c>
      <c r="F332" s="1">
        <v>46036</v>
      </c>
    </row>
    <row r="333" spans="1:6" x14ac:dyDescent="0.3">
      <c r="A333" t="s">
        <v>18831</v>
      </c>
      <c r="B333" t="s">
        <v>10290</v>
      </c>
      <c r="C333" s="5" t="s">
        <v>18305</v>
      </c>
      <c r="D333" s="3">
        <v>685.46</v>
      </c>
      <c r="E333" t="s">
        <v>18832</v>
      </c>
      <c r="F333" s="1">
        <v>45768</v>
      </c>
    </row>
    <row r="334" spans="1:6" x14ac:dyDescent="0.3">
      <c r="A334" t="s">
        <v>18833</v>
      </c>
      <c r="B334" t="s">
        <v>10894</v>
      </c>
      <c r="C334" s="5" t="s">
        <v>18299</v>
      </c>
      <c r="D334" s="3">
        <v>566.86</v>
      </c>
      <c r="E334" t="s">
        <v>18834</v>
      </c>
      <c r="F334" s="1">
        <v>45440</v>
      </c>
    </row>
    <row r="335" spans="1:6" x14ac:dyDescent="0.3">
      <c r="A335" t="s">
        <v>18835</v>
      </c>
      <c r="B335" t="s">
        <v>3725</v>
      </c>
      <c r="C335" s="5" t="s">
        <v>18302</v>
      </c>
      <c r="D335" s="3">
        <v>650.04999999999995</v>
      </c>
      <c r="E335" t="s">
        <v>18836</v>
      </c>
      <c r="F335" s="1">
        <v>45564</v>
      </c>
    </row>
    <row r="336" spans="1:6" x14ac:dyDescent="0.3">
      <c r="A336" t="s">
        <v>18837</v>
      </c>
      <c r="B336" t="s">
        <v>5923</v>
      </c>
      <c r="C336" s="5" t="s">
        <v>18305</v>
      </c>
      <c r="D336" s="3">
        <v>292.87</v>
      </c>
      <c r="E336" t="s">
        <v>18300</v>
      </c>
      <c r="F336" s="1">
        <v>46099</v>
      </c>
    </row>
    <row r="337" spans="1:6" x14ac:dyDescent="0.3">
      <c r="A337" t="s">
        <v>18838</v>
      </c>
      <c r="B337" t="s">
        <v>6511</v>
      </c>
      <c r="C337" s="5" t="s">
        <v>18305</v>
      </c>
      <c r="D337" s="3">
        <v>534.75</v>
      </c>
      <c r="E337" t="s">
        <v>18839</v>
      </c>
      <c r="F337" s="1">
        <v>46096</v>
      </c>
    </row>
    <row r="338" spans="1:6" x14ac:dyDescent="0.3">
      <c r="A338" t="s">
        <v>18840</v>
      </c>
      <c r="B338" t="s">
        <v>8234</v>
      </c>
      <c r="C338" s="5" t="s">
        <v>18305</v>
      </c>
      <c r="D338" s="3">
        <v>315.19</v>
      </c>
      <c r="E338" t="s">
        <v>636</v>
      </c>
      <c r="F338" s="1">
        <v>45628</v>
      </c>
    </row>
    <row r="339" spans="1:6" x14ac:dyDescent="0.3">
      <c r="A339" t="s">
        <v>18841</v>
      </c>
      <c r="B339" t="s">
        <v>1927</v>
      </c>
      <c r="C339" s="5" t="s">
        <v>18305</v>
      </c>
      <c r="D339" s="3">
        <v>193.58</v>
      </c>
      <c r="E339" t="s">
        <v>18719</v>
      </c>
      <c r="F339" s="1">
        <v>45936</v>
      </c>
    </row>
    <row r="340" spans="1:6" x14ac:dyDescent="0.3">
      <c r="A340" t="s">
        <v>18842</v>
      </c>
      <c r="B340" t="s">
        <v>7737</v>
      </c>
      <c r="C340" s="5" t="s">
        <v>18307</v>
      </c>
      <c r="D340" s="3">
        <v>157.63</v>
      </c>
      <c r="E340" t="s">
        <v>18843</v>
      </c>
      <c r="F340" s="1">
        <v>46052</v>
      </c>
    </row>
    <row r="341" spans="1:6" x14ac:dyDescent="0.3">
      <c r="A341" t="s">
        <v>18844</v>
      </c>
      <c r="B341" t="s">
        <v>11613</v>
      </c>
      <c r="C341" s="5" t="s">
        <v>18299</v>
      </c>
      <c r="D341" s="3">
        <v>271.58999999999997</v>
      </c>
      <c r="E341" t="s">
        <v>18845</v>
      </c>
      <c r="F341" s="1">
        <v>45680</v>
      </c>
    </row>
    <row r="342" spans="1:6" x14ac:dyDescent="0.3">
      <c r="A342" t="s">
        <v>18846</v>
      </c>
      <c r="B342" t="s">
        <v>1353</v>
      </c>
      <c r="C342" s="5" t="s">
        <v>18307</v>
      </c>
      <c r="D342" s="3">
        <v>82.93</v>
      </c>
      <c r="E342" t="s">
        <v>18847</v>
      </c>
      <c r="F342" s="1">
        <v>45499</v>
      </c>
    </row>
    <row r="343" spans="1:6" x14ac:dyDescent="0.3">
      <c r="A343" t="s">
        <v>18848</v>
      </c>
      <c r="B343" t="s">
        <v>11498</v>
      </c>
      <c r="C343" s="5" t="s">
        <v>18299</v>
      </c>
      <c r="D343" s="3">
        <v>284.42</v>
      </c>
      <c r="E343" t="s">
        <v>180</v>
      </c>
      <c r="F343" s="1">
        <v>45839</v>
      </c>
    </row>
    <row r="344" spans="1:6" x14ac:dyDescent="0.3">
      <c r="A344" t="s">
        <v>18849</v>
      </c>
      <c r="B344" t="s">
        <v>3007</v>
      </c>
      <c r="C344" s="5" t="s">
        <v>18307</v>
      </c>
      <c r="D344" s="3">
        <v>415.16</v>
      </c>
      <c r="E344" t="s">
        <v>18850</v>
      </c>
      <c r="F344" s="1">
        <v>45580</v>
      </c>
    </row>
    <row r="345" spans="1:6" x14ac:dyDescent="0.3">
      <c r="A345" t="s">
        <v>18851</v>
      </c>
      <c r="B345" t="s">
        <v>8260</v>
      </c>
      <c r="C345" s="5" t="s">
        <v>18299</v>
      </c>
      <c r="D345" s="3">
        <v>942.99</v>
      </c>
      <c r="E345" t="s">
        <v>18751</v>
      </c>
      <c r="F345" s="1">
        <v>45427</v>
      </c>
    </row>
    <row r="346" spans="1:6" x14ac:dyDescent="0.3">
      <c r="A346" t="s">
        <v>18852</v>
      </c>
      <c r="B346" t="s">
        <v>4743</v>
      </c>
      <c r="C346" s="5" t="s">
        <v>18305</v>
      </c>
      <c r="D346" s="3">
        <v>336.12</v>
      </c>
      <c r="E346" t="s">
        <v>4367</v>
      </c>
      <c r="F346" s="1">
        <v>45667</v>
      </c>
    </row>
    <row r="347" spans="1:6" x14ac:dyDescent="0.3">
      <c r="A347" t="s">
        <v>18853</v>
      </c>
      <c r="B347" t="s">
        <v>3379</v>
      </c>
      <c r="C347" s="5" t="s">
        <v>18305</v>
      </c>
      <c r="D347" s="3">
        <v>729.91</v>
      </c>
      <c r="E347" t="s">
        <v>18854</v>
      </c>
      <c r="F347" s="1">
        <v>46088</v>
      </c>
    </row>
    <row r="348" spans="1:6" x14ac:dyDescent="0.3">
      <c r="A348" t="s">
        <v>18855</v>
      </c>
      <c r="B348" t="s">
        <v>2610</v>
      </c>
      <c r="C348" s="5" t="s">
        <v>18302</v>
      </c>
      <c r="D348" s="3">
        <v>452.66</v>
      </c>
      <c r="E348" t="s">
        <v>3367</v>
      </c>
      <c r="F348" s="1">
        <v>45302</v>
      </c>
    </row>
    <row r="349" spans="1:6" x14ac:dyDescent="0.3">
      <c r="A349" t="s">
        <v>18856</v>
      </c>
      <c r="B349" t="s">
        <v>8571</v>
      </c>
      <c r="C349" s="5" t="s">
        <v>18307</v>
      </c>
      <c r="D349" s="3">
        <v>452.57</v>
      </c>
      <c r="E349" t="s">
        <v>18857</v>
      </c>
      <c r="F349" s="1">
        <v>45975</v>
      </c>
    </row>
    <row r="350" spans="1:6" x14ac:dyDescent="0.3">
      <c r="A350" t="s">
        <v>18858</v>
      </c>
      <c r="B350" t="s">
        <v>4870</v>
      </c>
      <c r="C350" s="5" t="s">
        <v>18299</v>
      </c>
      <c r="D350" s="3">
        <v>944.93</v>
      </c>
      <c r="E350" t="s">
        <v>18859</v>
      </c>
      <c r="F350" s="1">
        <v>45984</v>
      </c>
    </row>
    <row r="351" spans="1:6" x14ac:dyDescent="0.3">
      <c r="A351" t="s">
        <v>18860</v>
      </c>
      <c r="B351" t="s">
        <v>9433</v>
      </c>
      <c r="C351" s="5" t="s">
        <v>18299</v>
      </c>
      <c r="D351" s="3">
        <v>256.37</v>
      </c>
      <c r="E351" t="s">
        <v>18861</v>
      </c>
      <c r="F351" s="1">
        <v>45918</v>
      </c>
    </row>
    <row r="352" spans="1:6" x14ac:dyDescent="0.3">
      <c r="A352" t="s">
        <v>18862</v>
      </c>
      <c r="B352" t="s">
        <v>4789</v>
      </c>
      <c r="C352" s="5" t="s">
        <v>18305</v>
      </c>
      <c r="D352" s="3">
        <v>412.33</v>
      </c>
      <c r="E352" t="s">
        <v>2426</v>
      </c>
      <c r="F352" s="1">
        <v>45696</v>
      </c>
    </row>
    <row r="353" spans="1:6" x14ac:dyDescent="0.3">
      <c r="A353" t="s">
        <v>18863</v>
      </c>
      <c r="B353" t="s">
        <v>3671</v>
      </c>
      <c r="C353" s="5" t="s">
        <v>18299</v>
      </c>
      <c r="D353" s="3">
        <v>720.13</v>
      </c>
      <c r="E353" t="s">
        <v>18721</v>
      </c>
      <c r="F353" s="1">
        <v>45643</v>
      </c>
    </row>
    <row r="354" spans="1:6" x14ac:dyDescent="0.3">
      <c r="A354" t="s">
        <v>18864</v>
      </c>
      <c r="B354" t="s">
        <v>4753</v>
      </c>
      <c r="C354" s="5" t="s">
        <v>18299</v>
      </c>
      <c r="D354" s="3">
        <v>820.4</v>
      </c>
      <c r="E354" t="s">
        <v>18865</v>
      </c>
      <c r="F354" s="1">
        <v>45381</v>
      </c>
    </row>
    <row r="355" spans="1:6" x14ac:dyDescent="0.3">
      <c r="A355" t="s">
        <v>18866</v>
      </c>
      <c r="B355" t="s">
        <v>11545</v>
      </c>
      <c r="C355" s="5" t="s">
        <v>18302</v>
      </c>
      <c r="D355" s="3">
        <v>558.03</v>
      </c>
      <c r="E355" t="s">
        <v>8675</v>
      </c>
      <c r="F355" s="1">
        <v>45453</v>
      </c>
    </row>
    <row r="356" spans="1:6" x14ac:dyDescent="0.3">
      <c r="A356" t="s">
        <v>18867</v>
      </c>
      <c r="B356" t="s">
        <v>10426</v>
      </c>
      <c r="C356" s="5" t="s">
        <v>18299</v>
      </c>
      <c r="D356" s="3">
        <v>519.88</v>
      </c>
      <c r="E356" t="s">
        <v>18602</v>
      </c>
      <c r="F356" s="1">
        <v>46030</v>
      </c>
    </row>
    <row r="357" spans="1:6" x14ac:dyDescent="0.3">
      <c r="A357" t="s">
        <v>18868</v>
      </c>
      <c r="B357" t="s">
        <v>4725</v>
      </c>
      <c r="C357" s="5" t="s">
        <v>18305</v>
      </c>
      <c r="D357" s="3">
        <v>32.89</v>
      </c>
      <c r="E357" t="s">
        <v>18869</v>
      </c>
      <c r="F357" s="1">
        <v>45533</v>
      </c>
    </row>
    <row r="358" spans="1:6" x14ac:dyDescent="0.3">
      <c r="A358" t="s">
        <v>18870</v>
      </c>
      <c r="B358" t="s">
        <v>10129</v>
      </c>
      <c r="C358" s="5" t="s">
        <v>18305</v>
      </c>
      <c r="D358" s="3">
        <v>541.58000000000004</v>
      </c>
      <c r="E358" t="s">
        <v>18871</v>
      </c>
      <c r="F358" s="1">
        <v>45621</v>
      </c>
    </row>
    <row r="359" spans="1:6" x14ac:dyDescent="0.3">
      <c r="A359" t="s">
        <v>18872</v>
      </c>
      <c r="B359" t="s">
        <v>7220</v>
      </c>
      <c r="C359" s="5" t="s">
        <v>18299</v>
      </c>
      <c r="D359" s="3">
        <v>375.98</v>
      </c>
      <c r="E359" t="s">
        <v>6023</v>
      </c>
      <c r="F359" s="1">
        <v>45692</v>
      </c>
    </row>
    <row r="360" spans="1:6" x14ac:dyDescent="0.3">
      <c r="A360" t="s">
        <v>18873</v>
      </c>
      <c r="B360" t="s">
        <v>10292</v>
      </c>
      <c r="C360" s="5" t="s">
        <v>18299</v>
      </c>
      <c r="D360" s="3">
        <v>358.8</v>
      </c>
      <c r="E360" t="s">
        <v>2678</v>
      </c>
      <c r="F360" s="1">
        <v>45993</v>
      </c>
    </row>
    <row r="361" spans="1:6" x14ac:dyDescent="0.3">
      <c r="A361" t="s">
        <v>18874</v>
      </c>
      <c r="B361" t="s">
        <v>2064</v>
      </c>
      <c r="C361" s="5" t="s">
        <v>18305</v>
      </c>
      <c r="D361" s="3">
        <v>426.22</v>
      </c>
      <c r="E361" t="s">
        <v>18875</v>
      </c>
      <c r="F361" s="1">
        <v>45763</v>
      </c>
    </row>
    <row r="362" spans="1:6" x14ac:dyDescent="0.3">
      <c r="A362" t="s">
        <v>18876</v>
      </c>
      <c r="B362" t="s">
        <v>10163</v>
      </c>
      <c r="C362" s="5" t="s">
        <v>18305</v>
      </c>
      <c r="D362" s="3">
        <v>407.37</v>
      </c>
      <c r="E362" t="s">
        <v>5819</v>
      </c>
      <c r="F362" s="1">
        <v>45941</v>
      </c>
    </row>
    <row r="363" spans="1:6" x14ac:dyDescent="0.3">
      <c r="A363" t="s">
        <v>18877</v>
      </c>
      <c r="B363" t="s">
        <v>8450</v>
      </c>
      <c r="C363" s="5" t="s">
        <v>18302</v>
      </c>
      <c r="D363" s="3">
        <v>89.97</v>
      </c>
      <c r="E363" t="s">
        <v>18878</v>
      </c>
      <c r="F363" s="1">
        <v>46015</v>
      </c>
    </row>
    <row r="364" spans="1:6" x14ac:dyDescent="0.3">
      <c r="A364" t="s">
        <v>18879</v>
      </c>
      <c r="B364" t="s">
        <v>8185</v>
      </c>
      <c r="C364" s="5" t="s">
        <v>18302</v>
      </c>
      <c r="D364" s="3">
        <v>681.42</v>
      </c>
      <c r="E364" t="s">
        <v>8628</v>
      </c>
      <c r="F364" s="1">
        <v>46024</v>
      </c>
    </row>
    <row r="365" spans="1:6" x14ac:dyDescent="0.3">
      <c r="A365" t="s">
        <v>18880</v>
      </c>
      <c r="B365" t="s">
        <v>4022</v>
      </c>
      <c r="C365" s="5" t="s">
        <v>18305</v>
      </c>
      <c r="D365" s="3">
        <v>245.44</v>
      </c>
      <c r="E365" t="s">
        <v>6912</v>
      </c>
      <c r="F365" s="1">
        <v>45809</v>
      </c>
    </row>
    <row r="366" spans="1:6" x14ac:dyDescent="0.3">
      <c r="A366" t="s">
        <v>18881</v>
      </c>
      <c r="B366" t="s">
        <v>2862</v>
      </c>
      <c r="C366" s="5" t="s">
        <v>18305</v>
      </c>
      <c r="D366" s="3">
        <v>283.75</v>
      </c>
      <c r="E366" t="s">
        <v>6815</v>
      </c>
      <c r="F366" s="1">
        <v>45663</v>
      </c>
    </row>
    <row r="367" spans="1:6" x14ac:dyDescent="0.3">
      <c r="A367" t="s">
        <v>18882</v>
      </c>
      <c r="B367" t="s">
        <v>8497</v>
      </c>
      <c r="C367" s="5" t="s">
        <v>18305</v>
      </c>
      <c r="D367" s="3">
        <v>101.62</v>
      </c>
      <c r="E367" t="s">
        <v>8753</v>
      </c>
      <c r="F367" s="1">
        <v>45566</v>
      </c>
    </row>
    <row r="368" spans="1:6" x14ac:dyDescent="0.3">
      <c r="A368" t="s">
        <v>18883</v>
      </c>
      <c r="B368" t="s">
        <v>11723</v>
      </c>
      <c r="C368" s="5" t="s">
        <v>18307</v>
      </c>
      <c r="D368" s="3">
        <v>356.09</v>
      </c>
      <c r="E368" t="s">
        <v>18884</v>
      </c>
      <c r="F368" s="1">
        <v>45957</v>
      </c>
    </row>
    <row r="369" spans="1:6" x14ac:dyDescent="0.3">
      <c r="A369" t="s">
        <v>18885</v>
      </c>
      <c r="B369" t="s">
        <v>871</v>
      </c>
      <c r="C369" s="5" t="s">
        <v>18299</v>
      </c>
      <c r="D369" s="3">
        <v>310.13</v>
      </c>
      <c r="E369" t="s">
        <v>18886</v>
      </c>
      <c r="F369" s="1">
        <v>45686</v>
      </c>
    </row>
    <row r="370" spans="1:6" x14ac:dyDescent="0.3">
      <c r="A370" t="s">
        <v>18887</v>
      </c>
      <c r="B370" t="s">
        <v>4761</v>
      </c>
      <c r="C370" s="5" t="s">
        <v>18302</v>
      </c>
      <c r="D370" s="3">
        <v>553.21</v>
      </c>
      <c r="E370" t="s">
        <v>18871</v>
      </c>
      <c r="F370" s="1">
        <v>45621</v>
      </c>
    </row>
    <row r="371" spans="1:6" x14ac:dyDescent="0.3">
      <c r="A371" t="s">
        <v>18888</v>
      </c>
      <c r="B371" t="s">
        <v>6928</v>
      </c>
      <c r="C371" s="5" t="s">
        <v>18305</v>
      </c>
      <c r="D371" s="3">
        <v>346.97</v>
      </c>
      <c r="E371" t="s">
        <v>2615</v>
      </c>
      <c r="F371" s="1">
        <v>45295</v>
      </c>
    </row>
    <row r="372" spans="1:6" x14ac:dyDescent="0.3">
      <c r="A372" t="s">
        <v>18889</v>
      </c>
      <c r="B372" t="s">
        <v>2121</v>
      </c>
      <c r="C372" s="5" t="s">
        <v>18302</v>
      </c>
      <c r="D372" s="3">
        <v>662.33</v>
      </c>
      <c r="E372" t="s">
        <v>18890</v>
      </c>
      <c r="F372" s="1">
        <v>45435</v>
      </c>
    </row>
    <row r="373" spans="1:6" x14ac:dyDescent="0.3">
      <c r="A373" t="s">
        <v>18891</v>
      </c>
      <c r="B373" t="s">
        <v>1771</v>
      </c>
      <c r="C373" s="5" t="s">
        <v>18305</v>
      </c>
      <c r="D373" s="3">
        <v>568.65</v>
      </c>
      <c r="E373" t="s">
        <v>18428</v>
      </c>
      <c r="F373" s="1">
        <v>45501</v>
      </c>
    </row>
    <row r="374" spans="1:6" x14ac:dyDescent="0.3">
      <c r="A374" t="s">
        <v>18892</v>
      </c>
      <c r="B374" t="s">
        <v>1894</v>
      </c>
      <c r="C374" s="5" t="s">
        <v>18302</v>
      </c>
      <c r="D374" s="3">
        <v>972.46</v>
      </c>
      <c r="E374" t="s">
        <v>18568</v>
      </c>
      <c r="F374" s="1">
        <v>45658</v>
      </c>
    </row>
    <row r="375" spans="1:6" x14ac:dyDescent="0.3">
      <c r="A375" t="s">
        <v>18893</v>
      </c>
      <c r="B375" t="s">
        <v>11960</v>
      </c>
      <c r="C375" s="5" t="s">
        <v>18302</v>
      </c>
      <c r="D375" s="3">
        <v>74.8</v>
      </c>
      <c r="E375" t="s">
        <v>4362</v>
      </c>
      <c r="F375" s="1">
        <v>45879</v>
      </c>
    </row>
    <row r="376" spans="1:6" x14ac:dyDescent="0.3">
      <c r="A376" t="s">
        <v>18894</v>
      </c>
      <c r="B376" t="s">
        <v>10486</v>
      </c>
      <c r="C376" s="5" t="s">
        <v>18302</v>
      </c>
      <c r="D376" s="3">
        <v>43.32</v>
      </c>
      <c r="E376" t="s">
        <v>775</v>
      </c>
      <c r="F376" s="1">
        <v>45871</v>
      </c>
    </row>
    <row r="377" spans="1:6" x14ac:dyDescent="0.3">
      <c r="A377" t="s">
        <v>18895</v>
      </c>
      <c r="B377" t="s">
        <v>3479</v>
      </c>
      <c r="C377" s="5" t="s">
        <v>18302</v>
      </c>
      <c r="D377" s="3">
        <v>168.51</v>
      </c>
      <c r="E377" t="s">
        <v>7341</v>
      </c>
      <c r="F377" s="1">
        <v>45332</v>
      </c>
    </row>
    <row r="378" spans="1:6" x14ac:dyDescent="0.3">
      <c r="A378" t="s">
        <v>18896</v>
      </c>
      <c r="B378" t="s">
        <v>3759</v>
      </c>
      <c r="C378" s="5" t="s">
        <v>18305</v>
      </c>
      <c r="D378" s="3">
        <v>879.43</v>
      </c>
      <c r="E378" t="s">
        <v>18514</v>
      </c>
      <c r="F378" s="1">
        <v>46120</v>
      </c>
    </row>
    <row r="379" spans="1:6" x14ac:dyDescent="0.3">
      <c r="A379" t="s">
        <v>18897</v>
      </c>
      <c r="B379" t="s">
        <v>10120</v>
      </c>
      <c r="C379" s="5" t="s">
        <v>18307</v>
      </c>
      <c r="D379" s="3">
        <v>419.38</v>
      </c>
      <c r="E379" t="s">
        <v>18898</v>
      </c>
      <c r="F379" s="1">
        <v>46093</v>
      </c>
    </row>
    <row r="380" spans="1:6" x14ac:dyDescent="0.3">
      <c r="A380" t="s">
        <v>18899</v>
      </c>
      <c r="B380" t="s">
        <v>11715</v>
      </c>
      <c r="C380" s="5" t="s">
        <v>18307</v>
      </c>
      <c r="D380" s="3">
        <v>64.72</v>
      </c>
      <c r="E380" t="s">
        <v>18685</v>
      </c>
      <c r="F380" s="1">
        <v>46109</v>
      </c>
    </row>
    <row r="381" spans="1:6" x14ac:dyDescent="0.3">
      <c r="A381" t="s">
        <v>18900</v>
      </c>
      <c r="B381" t="s">
        <v>8393</v>
      </c>
      <c r="C381" s="5" t="s">
        <v>18302</v>
      </c>
      <c r="D381" s="3">
        <v>702.81</v>
      </c>
      <c r="E381" t="s">
        <v>8166</v>
      </c>
      <c r="F381" s="1">
        <v>45454</v>
      </c>
    </row>
    <row r="382" spans="1:6" x14ac:dyDescent="0.3">
      <c r="A382" t="s">
        <v>18901</v>
      </c>
      <c r="B382" t="s">
        <v>11043</v>
      </c>
      <c r="C382" s="5" t="s">
        <v>18302</v>
      </c>
      <c r="D382" s="3">
        <v>390.59</v>
      </c>
      <c r="E382" t="s">
        <v>18902</v>
      </c>
      <c r="F382" s="1">
        <v>45710</v>
      </c>
    </row>
    <row r="383" spans="1:6" x14ac:dyDescent="0.3">
      <c r="A383" t="s">
        <v>18903</v>
      </c>
      <c r="B383" t="s">
        <v>9207</v>
      </c>
      <c r="C383" s="5" t="s">
        <v>18305</v>
      </c>
      <c r="D383" s="3">
        <v>79.16</v>
      </c>
      <c r="E383" t="s">
        <v>18904</v>
      </c>
      <c r="F383" s="1">
        <v>45310</v>
      </c>
    </row>
    <row r="384" spans="1:6" x14ac:dyDescent="0.3">
      <c r="A384" t="s">
        <v>18905</v>
      </c>
      <c r="B384" t="s">
        <v>198</v>
      </c>
      <c r="C384" s="5" t="s">
        <v>18307</v>
      </c>
      <c r="D384" s="3">
        <v>497.98</v>
      </c>
      <c r="E384" t="s">
        <v>9294</v>
      </c>
      <c r="F384" s="1">
        <v>45627</v>
      </c>
    </row>
    <row r="385" spans="1:6" x14ac:dyDescent="0.3">
      <c r="A385" t="s">
        <v>18906</v>
      </c>
      <c r="B385" t="s">
        <v>6350</v>
      </c>
      <c r="C385" s="5" t="s">
        <v>18307</v>
      </c>
      <c r="D385" s="3">
        <v>201.58</v>
      </c>
      <c r="E385" t="s">
        <v>7734</v>
      </c>
      <c r="F385" s="1">
        <v>45973</v>
      </c>
    </row>
    <row r="386" spans="1:6" x14ac:dyDescent="0.3">
      <c r="A386" t="s">
        <v>18907</v>
      </c>
      <c r="B386" t="s">
        <v>11805</v>
      </c>
      <c r="C386" s="5" t="s">
        <v>18305</v>
      </c>
      <c r="D386" s="3">
        <v>599.4</v>
      </c>
      <c r="E386" t="s">
        <v>18328</v>
      </c>
      <c r="F386" s="1">
        <v>46040</v>
      </c>
    </row>
    <row r="387" spans="1:6" x14ac:dyDescent="0.3">
      <c r="A387" t="s">
        <v>18908</v>
      </c>
      <c r="B387" t="s">
        <v>2688</v>
      </c>
      <c r="C387" s="5" t="s">
        <v>18302</v>
      </c>
      <c r="D387" s="3">
        <v>108.94</v>
      </c>
      <c r="E387" t="s">
        <v>10187</v>
      </c>
      <c r="F387" s="1">
        <v>45664</v>
      </c>
    </row>
    <row r="388" spans="1:6" x14ac:dyDescent="0.3">
      <c r="A388" t="s">
        <v>18909</v>
      </c>
      <c r="B388" t="s">
        <v>7085</v>
      </c>
      <c r="C388" s="5" t="s">
        <v>18302</v>
      </c>
      <c r="D388" s="3">
        <v>70.760000000000005</v>
      </c>
      <c r="E388" t="s">
        <v>18566</v>
      </c>
      <c r="F388" s="1">
        <v>45457</v>
      </c>
    </row>
    <row r="389" spans="1:6" x14ac:dyDescent="0.3">
      <c r="A389" t="s">
        <v>18910</v>
      </c>
      <c r="B389" t="s">
        <v>7190</v>
      </c>
      <c r="C389" s="5" t="s">
        <v>18302</v>
      </c>
      <c r="D389" s="3">
        <v>267.43</v>
      </c>
      <c r="E389" t="s">
        <v>18911</v>
      </c>
      <c r="F389" s="1">
        <v>45495</v>
      </c>
    </row>
    <row r="390" spans="1:6" x14ac:dyDescent="0.3">
      <c r="A390" t="s">
        <v>18912</v>
      </c>
      <c r="B390" t="s">
        <v>8904</v>
      </c>
      <c r="C390" s="5" t="s">
        <v>18305</v>
      </c>
      <c r="D390" s="3">
        <v>401.06</v>
      </c>
      <c r="E390" t="s">
        <v>18589</v>
      </c>
      <c r="F390" s="1">
        <v>45887</v>
      </c>
    </row>
    <row r="391" spans="1:6" x14ac:dyDescent="0.3">
      <c r="A391" t="s">
        <v>18913</v>
      </c>
      <c r="B391" t="s">
        <v>4970</v>
      </c>
      <c r="C391" s="5" t="s">
        <v>18307</v>
      </c>
      <c r="D391" s="3">
        <v>80.3</v>
      </c>
      <c r="E391" t="s">
        <v>660</v>
      </c>
      <c r="F391" s="1">
        <v>45778</v>
      </c>
    </row>
    <row r="392" spans="1:6" x14ac:dyDescent="0.3">
      <c r="A392" t="s">
        <v>18914</v>
      </c>
      <c r="B392" t="s">
        <v>7005</v>
      </c>
      <c r="C392" s="5" t="s">
        <v>18307</v>
      </c>
      <c r="D392" s="3">
        <v>312.47000000000003</v>
      </c>
      <c r="E392" t="s">
        <v>18547</v>
      </c>
      <c r="F392" s="1">
        <v>45315</v>
      </c>
    </row>
    <row r="393" spans="1:6" x14ac:dyDescent="0.3">
      <c r="A393" t="s">
        <v>18915</v>
      </c>
      <c r="B393" t="s">
        <v>4720</v>
      </c>
      <c r="C393" s="5" t="s">
        <v>18299</v>
      </c>
      <c r="D393" s="3">
        <v>282.52</v>
      </c>
      <c r="E393" t="s">
        <v>18916</v>
      </c>
      <c r="F393" s="1">
        <v>45471</v>
      </c>
    </row>
    <row r="394" spans="1:6" x14ac:dyDescent="0.3">
      <c r="A394" t="s">
        <v>18917</v>
      </c>
      <c r="B394" t="s">
        <v>4159</v>
      </c>
      <c r="C394" s="5" t="s">
        <v>18299</v>
      </c>
      <c r="D394" s="3">
        <v>92.56</v>
      </c>
      <c r="E394" t="s">
        <v>18830</v>
      </c>
      <c r="F394" s="1">
        <v>46036</v>
      </c>
    </row>
    <row r="395" spans="1:6" x14ac:dyDescent="0.3">
      <c r="A395" t="s">
        <v>18918</v>
      </c>
      <c r="B395" t="s">
        <v>5716</v>
      </c>
      <c r="C395" s="5" t="s">
        <v>18305</v>
      </c>
      <c r="D395" s="3">
        <v>953.43</v>
      </c>
      <c r="E395" t="s">
        <v>18919</v>
      </c>
      <c r="F395" s="1">
        <v>46064</v>
      </c>
    </row>
    <row r="396" spans="1:6" x14ac:dyDescent="0.3">
      <c r="A396" t="s">
        <v>18920</v>
      </c>
      <c r="B396" t="s">
        <v>10019</v>
      </c>
      <c r="C396" s="5" t="s">
        <v>18302</v>
      </c>
      <c r="D396" s="3">
        <v>38.43</v>
      </c>
      <c r="E396" t="s">
        <v>18704</v>
      </c>
      <c r="F396" s="1">
        <v>45647</v>
      </c>
    </row>
    <row r="397" spans="1:6" x14ac:dyDescent="0.3">
      <c r="A397" t="s">
        <v>18921</v>
      </c>
      <c r="B397" t="s">
        <v>7867</v>
      </c>
      <c r="C397" s="5" t="s">
        <v>18305</v>
      </c>
      <c r="D397" s="3">
        <v>981.07</v>
      </c>
      <c r="E397" t="s">
        <v>18922</v>
      </c>
      <c r="F397" s="1">
        <v>45458</v>
      </c>
    </row>
    <row r="398" spans="1:6" x14ac:dyDescent="0.3">
      <c r="A398" t="s">
        <v>18923</v>
      </c>
      <c r="B398" t="s">
        <v>2368</v>
      </c>
      <c r="C398" s="5" t="s">
        <v>18307</v>
      </c>
      <c r="D398" s="3">
        <v>814.26</v>
      </c>
      <c r="E398" t="s">
        <v>18924</v>
      </c>
      <c r="F398" s="1">
        <v>46045</v>
      </c>
    </row>
    <row r="399" spans="1:6" x14ac:dyDescent="0.3">
      <c r="A399" t="s">
        <v>18925</v>
      </c>
      <c r="B399" t="s">
        <v>11024</v>
      </c>
      <c r="C399" s="5" t="s">
        <v>18305</v>
      </c>
      <c r="D399" s="3">
        <v>881.64</v>
      </c>
      <c r="E399" t="s">
        <v>18926</v>
      </c>
      <c r="F399" s="1">
        <v>45652</v>
      </c>
    </row>
    <row r="400" spans="1:6" x14ac:dyDescent="0.3">
      <c r="A400" t="s">
        <v>18927</v>
      </c>
      <c r="B400" t="s">
        <v>6796</v>
      </c>
      <c r="C400" s="5" t="s">
        <v>18299</v>
      </c>
      <c r="D400" s="3">
        <v>171.05</v>
      </c>
      <c r="E400" t="s">
        <v>18928</v>
      </c>
      <c r="F400" s="1">
        <v>46135</v>
      </c>
    </row>
    <row r="401" spans="1:6" x14ac:dyDescent="0.3">
      <c r="A401" t="s">
        <v>18929</v>
      </c>
      <c r="B401" t="s">
        <v>11771</v>
      </c>
      <c r="C401" s="5" t="s">
        <v>18305</v>
      </c>
      <c r="D401" s="3">
        <v>802.49</v>
      </c>
      <c r="E401" t="s">
        <v>18930</v>
      </c>
      <c r="F401" s="1">
        <v>45306</v>
      </c>
    </row>
    <row r="402" spans="1:6" x14ac:dyDescent="0.3">
      <c r="A402" t="s">
        <v>18931</v>
      </c>
      <c r="B402" t="s">
        <v>7455</v>
      </c>
      <c r="C402" s="5" t="s">
        <v>18302</v>
      </c>
      <c r="D402" s="3">
        <v>732.72</v>
      </c>
      <c r="E402" t="s">
        <v>18402</v>
      </c>
      <c r="F402" s="1">
        <v>45347</v>
      </c>
    </row>
    <row r="403" spans="1:6" x14ac:dyDescent="0.3">
      <c r="A403" t="s">
        <v>18932</v>
      </c>
      <c r="B403" t="s">
        <v>9462</v>
      </c>
      <c r="C403" s="5" t="s">
        <v>18302</v>
      </c>
      <c r="D403" s="3">
        <v>165.82</v>
      </c>
      <c r="E403" t="s">
        <v>18531</v>
      </c>
      <c r="F403" s="1">
        <v>45865</v>
      </c>
    </row>
    <row r="404" spans="1:6" x14ac:dyDescent="0.3">
      <c r="A404" t="s">
        <v>18933</v>
      </c>
      <c r="B404" t="s">
        <v>10175</v>
      </c>
      <c r="C404" s="5" t="s">
        <v>18305</v>
      </c>
      <c r="D404" s="3">
        <v>786.08</v>
      </c>
      <c r="E404" t="s">
        <v>18934</v>
      </c>
      <c r="F404" s="1">
        <v>45882</v>
      </c>
    </row>
    <row r="405" spans="1:6" x14ac:dyDescent="0.3">
      <c r="A405" t="s">
        <v>18935</v>
      </c>
      <c r="B405" t="s">
        <v>4487</v>
      </c>
      <c r="C405" s="5" t="s">
        <v>18302</v>
      </c>
      <c r="D405" s="3">
        <v>797.45</v>
      </c>
      <c r="E405" t="s">
        <v>18936</v>
      </c>
      <c r="F405" s="1">
        <v>46138</v>
      </c>
    </row>
    <row r="406" spans="1:6" x14ac:dyDescent="0.3">
      <c r="A406" t="s">
        <v>18937</v>
      </c>
      <c r="B406" t="s">
        <v>10686</v>
      </c>
      <c r="C406" s="5" t="s">
        <v>18307</v>
      </c>
      <c r="D406" s="3">
        <v>878.96</v>
      </c>
      <c r="E406" t="s">
        <v>6912</v>
      </c>
      <c r="F406" s="1">
        <v>45809</v>
      </c>
    </row>
    <row r="407" spans="1:6" x14ac:dyDescent="0.3">
      <c r="A407" t="s">
        <v>18938</v>
      </c>
      <c r="B407" t="s">
        <v>11486</v>
      </c>
      <c r="C407" s="5" t="s">
        <v>18299</v>
      </c>
      <c r="D407" s="3">
        <v>116</v>
      </c>
      <c r="E407" t="s">
        <v>18455</v>
      </c>
      <c r="F407" s="1">
        <v>45701</v>
      </c>
    </row>
    <row r="408" spans="1:6" x14ac:dyDescent="0.3">
      <c r="A408" t="s">
        <v>18939</v>
      </c>
      <c r="B408" t="s">
        <v>7233</v>
      </c>
      <c r="C408" s="5" t="s">
        <v>18302</v>
      </c>
      <c r="D408" s="3">
        <v>539.63</v>
      </c>
      <c r="E408" t="s">
        <v>18940</v>
      </c>
      <c r="F408" s="1">
        <v>45583</v>
      </c>
    </row>
    <row r="409" spans="1:6" x14ac:dyDescent="0.3">
      <c r="A409" t="s">
        <v>18941</v>
      </c>
      <c r="B409" t="s">
        <v>6688</v>
      </c>
      <c r="C409" s="5" t="s">
        <v>18302</v>
      </c>
      <c r="D409" s="3">
        <v>51.35</v>
      </c>
      <c r="E409" t="s">
        <v>18942</v>
      </c>
      <c r="F409" s="1">
        <v>45470</v>
      </c>
    </row>
    <row r="410" spans="1:6" x14ac:dyDescent="0.3">
      <c r="A410" t="s">
        <v>18943</v>
      </c>
      <c r="B410" t="s">
        <v>4737</v>
      </c>
      <c r="C410" s="5" t="s">
        <v>18307</v>
      </c>
      <c r="D410" s="3">
        <v>121.15</v>
      </c>
      <c r="E410" t="s">
        <v>18944</v>
      </c>
      <c r="F410" s="1">
        <v>45552</v>
      </c>
    </row>
    <row r="411" spans="1:6" x14ac:dyDescent="0.3">
      <c r="A411" t="s">
        <v>18945</v>
      </c>
      <c r="B411" t="s">
        <v>2259</v>
      </c>
      <c r="C411" s="5" t="s">
        <v>18307</v>
      </c>
      <c r="D411" s="3">
        <v>832.39</v>
      </c>
      <c r="E411" t="s">
        <v>18946</v>
      </c>
      <c r="F411" s="1">
        <v>45531</v>
      </c>
    </row>
    <row r="412" spans="1:6" x14ac:dyDescent="0.3">
      <c r="A412" t="s">
        <v>18947</v>
      </c>
      <c r="B412" t="s">
        <v>9148</v>
      </c>
      <c r="C412" s="5" t="s">
        <v>18299</v>
      </c>
      <c r="D412" s="3">
        <v>471.29</v>
      </c>
      <c r="E412" t="s">
        <v>18566</v>
      </c>
      <c r="F412" s="1">
        <v>45457</v>
      </c>
    </row>
    <row r="413" spans="1:6" x14ac:dyDescent="0.3">
      <c r="A413" t="s">
        <v>18948</v>
      </c>
      <c r="B413" t="s">
        <v>10065</v>
      </c>
      <c r="C413" s="5" t="s">
        <v>18305</v>
      </c>
      <c r="D413" s="3">
        <v>711.34</v>
      </c>
      <c r="E413" t="s">
        <v>18949</v>
      </c>
      <c r="F413" s="1">
        <v>45321</v>
      </c>
    </row>
    <row r="414" spans="1:6" x14ac:dyDescent="0.3">
      <c r="A414" t="s">
        <v>18950</v>
      </c>
      <c r="B414" t="s">
        <v>1111</v>
      </c>
      <c r="C414" s="5" t="s">
        <v>18305</v>
      </c>
      <c r="D414" s="3">
        <v>71.89</v>
      </c>
      <c r="E414" t="s">
        <v>18884</v>
      </c>
      <c r="F414" s="1">
        <v>45957</v>
      </c>
    </row>
    <row r="415" spans="1:6" x14ac:dyDescent="0.3">
      <c r="A415" t="s">
        <v>18951</v>
      </c>
      <c r="B415" t="s">
        <v>6353</v>
      </c>
      <c r="C415" s="5" t="s">
        <v>18299</v>
      </c>
      <c r="D415" s="3">
        <v>888.81</v>
      </c>
      <c r="E415" t="s">
        <v>18952</v>
      </c>
      <c r="F415" s="1">
        <v>45745</v>
      </c>
    </row>
    <row r="416" spans="1:6" x14ac:dyDescent="0.3">
      <c r="A416" t="s">
        <v>18953</v>
      </c>
      <c r="B416" t="s">
        <v>11338</v>
      </c>
      <c r="C416" s="5" t="s">
        <v>18302</v>
      </c>
      <c r="D416" s="3">
        <v>610.05999999999995</v>
      </c>
      <c r="E416" t="s">
        <v>18952</v>
      </c>
      <c r="F416" s="1">
        <v>45745</v>
      </c>
    </row>
    <row r="417" spans="1:6" x14ac:dyDescent="0.3">
      <c r="A417" t="s">
        <v>18954</v>
      </c>
      <c r="B417" t="s">
        <v>9668</v>
      </c>
      <c r="C417" s="5" t="s">
        <v>18299</v>
      </c>
      <c r="D417" s="3">
        <v>66.209999999999994</v>
      </c>
      <c r="E417" t="s">
        <v>18955</v>
      </c>
      <c r="F417" s="1">
        <v>45560</v>
      </c>
    </row>
    <row r="418" spans="1:6" x14ac:dyDescent="0.3">
      <c r="A418" t="s">
        <v>18956</v>
      </c>
      <c r="B418" t="s">
        <v>10262</v>
      </c>
      <c r="C418" s="5" t="s">
        <v>18305</v>
      </c>
      <c r="D418" s="3">
        <v>593.98</v>
      </c>
      <c r="E418" t="s">
        <v>18528</v>
      </c>
      <c r="F418" s="1">
        <v>45648</v>
      </c>
    </row>
    <row r="419" spans="1:6" x14ac:dyDescent="0.3">
      <c r="A419" t="s">
        <v>18957</v>
      </c>
      <c r="B419" t="s">
        <v>11803</v>
      </c>
      <c r="C419" s="5" t="s">
        <v>18299</v>
      </c>
      <c r="D419" s="3">
        <v>746.34</v>
      </c>
      <c r="E419" t="s">
        <v>18434</v>
      </c>
      <c r="F419" s="1">
        <v>45563</v>
      </c>
    </row>
    <row r="420" spans="1:6" x14ac:dyDescent="0.3">
      <c r="A420" t="s">
        <v>18958</v>
      </c>
      <c r="B420" t="s">
        <v>3879</v>
      </c>
      <c r="C420" s="5" t="s">
        <v>18305</v>
      </c>
      <c r="D420" s="3">
        <v>565.01</v>
      </c>
      <c r="E420" t="s">
        <v>4959</v>
      </c>
      <c r="F420" s="1">
        <v>45749</v>
      </c>
    </row>
    <row r="421" spans="1:6" x14ac:dyDescent="0.3">
      <c r="A421" t="s">
        <v>18959</v>
      </c>
      <c r="B421" t="s">
        <v>10526</v>
      </c>
      <c r="C421" s="5" t="s">
        <v>18305</v>
      </c>
      <c r="D421" s="3">
        <v>640.32000000000005</v>
      </c>
      <c r="E421" t="s">
        <v>957</v>
      </c>
      <c r="F421" s="1">
        <v>45607</v>
      </c>
    </row>
    <row r="422" spans="1:6" x14ac:dyDescent="0.3">
      <c r="A422" t="s">
        <v>18960</v>
      </c>
      <c r="B422" t="s">
        <v>2461</v>
      </c>
      <c r="C422" s="5" t="s">
        <v>18305</v>
      </c>
      <c r="D422" s="3">
        <v>509.45</v>
      </c>
      <c r="E422" t="s">
        <v>18492</v>
      </c>
      <c r="F422" s="1">
        <v>45398</v>
      </c>
    </row>
    <row r="423" spans="1:6" x14ac:dyDescent="0.3">
      <c r="A423" t="s">
        <v>18961</v>
      </c>
      <c r="B423" t="s">
        <v>5716</v>
      </c>
      <c r="C423" s="5" t="s">
        <v>18299</v>
      </c>
      <c r="D423" s="3">
        <v>686.29</v>
      </c>
      <c r="E423" t="s">
        <v>18962</v>
      </c>
      <c r="F423" s="1">
        <v>46067</v>
      </c>
    </row>
    <row r="424" spans="1:6" x14ac:dyDescent="0.3">
      <c r="A424" t="s">
        <v>18963</v>
      </c>
      <c r="B424" t="s">
        <v>10446</v>
      </c>
      <c r="C424" s="5" t="s">
        <v>18307</v>
      </c>
      <c r="D424" s="3">
        <v>498.2</v>
      </c>
      <c r="E424" t="s">
        <v>18934</v>
      </c>
      <c r="F424" s="1">
        <v>45882</v>
      </c>
    </row>
    <row r="425" spans="1:6" x14ac:dyDescent="0.3">
      <c r="A425" t="s">
        <v>18964</v>
      </c>
      <c r="B425" t="s">
        <v>7394</v>
      </c>
      <c r="C425" s="5" t="s">
        <v>18299</v>
      </c>
      <c r="D425" s="3">
        <v>336.8</v>
      </c>
      <c r="E425" t="s">
        <v>18965</v>
      </c>
      <c r="F425" s="1">
        <v>45702</v>
      </c>
    </row>
    <row r="426" spans="1:6" x14ac:dyDescent="0.3">
      <c r="A426" t="s">
        <v>18966</v>
      </c>
      <c r="B426" t="s">
        <v>12017</v>
      </c>
      <c r="C426" s="5" t="s">
        <v>18302</v>
      </c>
      <c r="D426" s="3">
        <v>151.12</v>
      </c>
      <c r="E426" t="s">
        <v>18538</v>
      </c>
      <c r="F426" s="1">
        <v>45409</v>
      </c>
    </row>
    <row r="427" spans="1:6" x14ac:dyDescent="0.3">
      <c r="A427" t="s">
        <v>18967</v>
      </c>
      <c r="B427" t="s">
        <v>4492</v>
      </c>
      <c r="C427" s="5" t="s">
        <v>18307</v>
      </c>
      <c r="D427" s="3">
        <v>639.25</v>
      </c>
      <c r="E427" t="s">
        <v>18351</v>
      </c>
      <c r="F427" s="1">
        <v>45888</v>
      </c>
    </row>
    <row r="428" spans="1:6" x14ac:dyDescent="0.3">
      <c r="A428" t="s">
        <v>18968</v>
      </c>
      <c r="B428" t="s">
        <v>844</v>
      </c>
      <c r="C428" s="5" t="s">
        <v>18299</v>
      </c>
      <c r="D428" s="3">
        <v>410.01</v>
      </c>
      <c r="E428" t="s">
        <v>18969</v>
      </c>
      <c r="F428" s="1">
        <v>45828</v>
      </c>
    </row>
    <row r="429" spans="1:6" x14ac:dyDescent="0.3">
      <c r="A429" t="s">
        <v>18970</v>
      </c>
      <c r="B429" t="s">
        <v>6131</v>
      </c>
      <c r="C429" s="5" t="s">
        <v>18299</v>
      </c>
      <c r="D429" s="3">
        <v>321.99</v>
      </c>
      <c r="E429" t="s">
        <v>212</v>
      </c>
      <c r="F429" s="1">
        <v>45781</v>
      </c>
    </row>
    <row r="430" spans="1:6" x14ac:dyDescent="0.3">
      <c r="A430" t="s">
        <v>18971</v>
      </c>
      <c r="B430" t="s">
        <v>8391</v>
      </c>
      <c r="C430" s="5" t="s">
        <v>18302</v>
      </c>
      <c r="D430" s="3">
        <v>245.16</v>
      </c>
      <c r="E430" t="s">
        <v>18972</v>
      </c>
      <c r="F430" s="1">
        <v>46091</v>
      </c>
    </row>
    <row r="431" spans="1:6" x14ac:dyDescent="0.3">
      <c r="A431" t="s">
        <v>18973</v>
      </c>
      <c r="B431" t="s">
        <v>11538</v>
      </c>
      <c r="C431" s="5" t="s">
        <v>18305</v>
      </c>
      <c r="D431" s="3">
        <v>481.53</v>
      </c>
      <c r="E431" t="s">
        <v>18974</v>
      </c>
      <c r="F431" s="1">
        <v>45948</v>
      </c>
    </row>
    <row r="432" spans="1:6" x14ac:dyDescent="0.3">
      <c r="A432" t="s">
        <v>18975</v>
      </c>
      <c r="B432" t="s">
        <v>11782</v>
      </c>
      <c r="C432" s="5" t="s">
        <v>18299</v>
      </c>
      <c r="D432" s="3">
        <v>318.67</v>
      </c>
      <c r="E432" t="s">
        <v>18976</v>
      </c>
      <c r="F432" s="1">
        <v>45613</v>
      </c>
    </row>
    <row r="433" spans="1:6" x14ac:dyDescent="0.3">
      <c r="A433" t="s">
        <v>18977</v>
      </c>
      <c r="B433" t="s">
        <v>11451</v>
      </c>
      <c r="C433" s="5" t="s">
        <v>18302</v>
      </c>
      <c r="D433" s="3">
        <v>771.82</v>
      </c>
      <c r="E433" t="s">
        <v>18978</v>
      </c>
      <c r="F433" s="1">
        <v>45805</v>
      </c>
    </row>
    <row r="434" spans="1:6" x14ac:dyDescent="0.3">
      <c r="A434" t="s">
        <v>18979</v>
      </c>
      <c r="B434" t="s">
        <v>6509</v>
      </c>
      <c r="C434" s="5" t="s">
        <v>18302</v>
      </c>
      <c r="D434" s="3">
        <v>477.92</v>
      </c>
      <c r="E434" t="s">
        <v>18980</v>
      </c>
      <c r="F434" s="1">
        <v>45681</v>
      </c>
    </row>
    <row r="435" spans="1:6" x14ac:dyDescent="0.3">
      <c r="A435" t="s">
        <v>18981</v>
      </c>
      <c r="B435" t="s">
        <v>9956</v>
      </c>
      <c r="C435" s="5" t="s">
        <v>18307</v>
      </c>
      <c r="D435" s="3">
        <v>292.60000000000002</v>
      </c>
      <c r="E435" t="s">
        <v>18982</v>
      </c>
      <c r="F435" s="1">
        <v>45735</v>
      </c>
    </row>
    <row r="436" spans="1:6" x14ac:dyDescent="0.3">
      <c r="A436" t="s">
        <v>18983</v>
      </c>
      <c r="B436" t="s">
        <v>7154</v>
      </c>
      <c r="C436" s="5" t="s">
        <v>18302</v>
      </c>
      <c r="D436" s="3">
        <v>783.04</v>
      </c>
      <c r="E436" t="s">
        <v>18984</v>
      </c>
      <c r="F436" s="1">
        <v>45578</v>
      </c>
    </row>
    <row r="437" spans="1:6" x14ac:dyDescent="0.3">
      <c r="A437" t="s">
        <v>18985</v>
      </c>
      <c r="B437" t="s">
        <v>8473</v>
      </c>
      <c r="C437" s="5" t="s">
        <v>18307</v>
      </c>
      <c r="D437" s="3">
        <v>768.05</v>
      </c>
      <c r="E437" t="s">
        <v>18986</v>
      </c>
      <c r="F437" s="1">
        <v>45743</v>
      </c>
    </row>
    <row r="438" spans="1:6" x14ac:dyDescent="0.3">
      <c r="A438" t="s">
        <v>18987</v>
      </c>
      <c r="B438" t="s">
        <v>11097</v>
      </c>
      <c r="C438" s="5" t="s">
        <v>18305</v>
      </c>
      <c r="D438" s="3">
        <v>830.77</v>
      </c>
      <c r="E438" t="s">
        <v>18613</v>
      </c>
      <c r="F438" s="1">
        <v>45502</v>
      </c>
    </row>
    <row r="439" spans="1:6" x14ac:dyDescent="0.3">
      <c r="A439" t="s">
        <v>18988</v>
      </c>
      <c r="B439" t="s">
        <v>9113</v>
      </c>
      <c r="C439" s="5" t="s">
        <v>18299</v>
      </c>
      <c r="D439" s="3">
        <v>390.35</v>
      </c>
      <c r="E439" t="s">
        <v>18743</v>
      </c>
      <c r="F439" s="1">
        <v>45534</v>
      </c>
    </row>
    <row r="440" spans="1:6" x14ac:dyDescent="0.3">
      <c r="A440" t="s">
        <v>18989</v>
      </c>
      <c r="B440" t="s">
        <v>8269</v>
      </c>
      <c r="C440" s="5" t="s">
        <v>18299</v>
      </c>
      <c r="D440" s="3">
        <v>660</v>
      </c>
      <c r="E440" t="s">
        <v>18816</v>
      </c>
      <c r="F440" s="1">
        <v>46014</v>
      </c>
    </row>
    <row r="441" spans="1:6" x14ac:dyDescent="0.3">
      <c r="A441" t="s">
        <v>18990</v>
      </c>
      <c r="B441" t="s">
        <v>2650</v>
      </c>
      <c r="C441" s="5" t="s">
        <v>18299</v>
      </c>
      <c r="D441" s="3">
        <v>958.23</v>
      </c>
      <c r="E441" t="s">
        <v>4107</v>
      </c>
      <c r="F441" s="1">
        <v>46116</v>
      </c>
    </row>
    <row r="442" spans="1:6" x14ac:dyDescent="0.3">
      <c r="A442" t="s">
        <v>18991</v>
      </c>
      <c r="B442" t="s">
        <v>10440</v>
      </c>
      <c r="C442" s="5" t="s">
        <v>18305</v>
      </c>
      <c r="D442" s="3">
        <v>595.9</v>
      </c>
      <c r="E442" t="s">
        <v>18992</v>
      </c>
      <c r="F442" s="1">
        <v>45672</v>
      </c>
    </row>
    <row r="443" spans="1:6" x14ac:dyDescent="0.3">
      <c r="A443" t="s">
        <v>18993</v>
      </c>
      <c r="B443" t="s">
        <v>3197</v>
      </c>
      <c r="C443" s="5" t="s">
        <v>18305</v>
      </c>
      <c r="D443" s="3">
        <v>89.45</v>
      </c>
      <c r="E443" t="s">
        <v>18994</v>
      </c>
      <c r="F443" s="1">
        <v>45798</v>
      </c>
    </row>
    <row r="444" spans="1:6" x14ac:dyDescent="0.3">
      <c r="A444" t="s">
        <v>18995</v>
      </c>
      <c r="B444" t="s">
        <v>2742</v>
      </c>
      <c r="C444" s="5" t="s">
        <v>18307</v>
      </c>
      <c r="D444" s="3">
        <v>531.71</v>
      </c>
      <c r="E444" t="s">
        <v>18996</v>
      </c>
      <c r="F444" s="1">
        <v>45600</v>
      </c>
    </row>
    <row r="445" spans="1:6" x14ac:dyDescent="0.3">
      <c r="A445" t="s">
        <v>18997</v>
      </c>
      <c r="B445" t="s">
        <v>9963</v>
      </c>
      <c r="C445" s="5" t="s">
        <v>18302</v>
      </c>
      <c r="D445" s="3">
        <v>328.22</v>
      </c>
      <c r="E445" t="s">
        <v>18998</v>
      </c>
      <c r="F445" s="1">
        <v>45945</v>
      </c>
    </row>
    <row r="446" spans="1:6" x14ac:dyDescent="0.3">
      <c r="A446" t="s">
        <v>18999</v>
      </c>
      <c r="B446" t="s">
        <v>5470</v>
      </c>
      <c r="C446" s="5" t="s">
        <v>18305</v>
      </c>
      <c r="D446" s="3">
        <v>737.46</v>
      </c>
      <c r="E446" t="s">
        <v>18723</v>
      </c>
      <c r="F446" s="1">
        <v>45500</v>
      </c>
    </row>
    <row r="447" spans="1:6" x14ac:dyDescent="0.3">
      <c r="A447" t="s">
        <v>19000</v>
      </c>
      <c r="B447" t="s">
        <v>3938</v>
      </c>
      <c r="C447" s="5" t="s">
        <v>18305</v>
      </c>
      <c r="D447" s="3">
        <v>106.05</v>
      </c>
      <c r="E447" t="s">
        <v>6506</v>
      </c>
      <c r="F447" s="1">
        <v>45417</v>
      </c>
    </row>
    <row r="448" spans="1:6" x14ac:dyDescent="0.3">
      <c r="A448" t="s">
        <v>19001</v>
      </c>
      <c r="B448" t="s">
        <v>1961</v>
      </c>
      <c r="C448" s="5" t="s">
        <v>18299</v>
      </c>
      <c r="D448" s="3">
        <v>182.22</v>
      </c>
      <c r="E448" t="s">
        <v>5334</v>
      </c>
      <c r="F448" s="1">
        <v>46115</v>
      </c>
    </row>
    <row r="449" spans="1:6" x14ac:dyDescent="0.3">
      <c r="A449" t="s">
        <v>19002</v>
      </c>
      <c r="B449" t="s">
        <v>11112</v>
      </c>
      <c r="C449" s="5" t="s">
        <v>18302</v>
      </c>
      <c r="D449" s="3">
        <v>699.75</v>
      </c>
      <c r="E449" t="s">
        <v>19003</v>
      </c>
      <c r="F449" s="1">
        <v>46095</v>
      </c>
    </row>
    <row r="450" spans="1:6" x14ac:dyDescent="0.3">
      <c r="A450" t="s">
        <v>19004</v>
      </c>
      <c r="B450" t="s">
        <v>5860</v>
      </c>
      <c r="C450" s="5" t="s">
        <v>18299</v>
      </c>
      <c r="D450" s="3">
        <v>284.45999999999998</v>
      </c>
      <c r="E450" t="s">
        <v>19005</v>
      </c>
      <c r="F450" s="1">
        <v>45346</v>
      </c>
    </row>
    <row r="451" spans="1:6" x14ac:dyDescent="0.3">
      <c r="A451" t="s">
        <v>19006</v>
      </c>
      <c r="B451" t="s">
        <v>2022</v>
      </c>
      <c r="C451" s="5" t="s">
        <v>18299</v>
      </c>
      <c r="D451" s="3">
        <v>746.7</v>
      </c>
      <c r="E451" t="s">
        <v>18380</v>
      </c>
      <c r="F451" s="1">
        <v>45338</v>
      </c>
    </row>
    <row r="452" spans="1:6" x14ac:dyDescent="0.3">
      <c r="A452" t="s">
        <v>19007</v>
      </c>
      <c r="B452" t="s">
        <v>1958</v>
      </c>
      <c r="C452" s="5" t="s">
        <v>18307</v>
      </c>
      <c r="D452" s="3">
        <v>816</v>
      </c>
      <c r="E452" t="s">
        <v>19008</v>
      </c>
      <c r="F452" s="1">
        <v>45770</v>
      </c>
    </row>
    <row r="453" spans="1:6" x14ac:dyDescent="0.3">
      <c r="A453" t="s">
        <v>19009</v>
      </c>
      <c r="B453" t="s">
        <v>5676</v>
      </c>
      <c r="C453" s="5" t="s">
        <v>18299</v>
      </c>
      <c r="D453" s="3">
        <v>995.34</v>
      </c>
      <c r="E453" t="s">
        <v>11697</v>
      </c>
      <c r="F453" s="1">
        <v>45995</v>
      </c>
    </row>
    <row r="454" spans="1:6" x14ac:dyDescent="0.3">
      <c r="A454" t="s">
        <v>19010</v>
      </c>
      <c r="B454" t="s">
        <v>9694</v>
      </c>
      <c r="C454" s="5" t="s">
        <v>18307</v>
      </c>
      <c r="D454" s="3">
        <v>114.54</v>
      </c>
      <c r="E454" t="s">
        <v>19011</v>
      </c>
      <c r="F454" s="1">
        <v>45894</v>
      </c>
    </row>
    <row r="455" spans="1:6" x14ac:dyDescent="0.3">
      <c r="A455" t="s">
        <v>19012</v>
      </c>
      <c r="B455" t="s">
        <v>5981</v>
      </c>
      <c r="C455" s="5" t="s">
        <v>18302</v>
      </c>
      <c r="D455" s="3">
        <v>205.04</v>
      </c>
      <c r="E455" t="s">
        <v>18335</v>
      </c>
      <c r="F455" s="1">
        <v>45804</v>
      </c>
    </row>
    <row r="456" spans="1:6" x14ac:dyDescent="0.3">
      <c r="A456" t="s">
        <v>19013</v>
      </c>
      <c r="B456" t="s">
        <v>1377</v>
      </c>
      <c r="C456" s="5" t="s">
        <v>18302</v>
      </c>
      <c r="D456" s="3">
        <v>744.15</v>
      </c>
      <c r="E456" t="s">
        <v>19014</v>
      </c>
      <c r="F456" s="1">
        <v>45468</v>
      </c>
    </row>
    <row r="457" spans="1:6" x14ac:dyDescent="0.3">
      <c r="A457" t="s">
        <v>19015</v>
      </c>
      <c r="B457" t="s">
        <v>5660</v>
      </c>
      <c r="C457" s="5" t="s">
        <v>18305</v>
      </c>
      <c r="D457" s="3">
        <v>807.59</v>
      </c>
      <c r="E457" t="s">
        <v>9665</v>
      </c>
      <c r="F457" s="1">
        <v>45843</v>
      </c>
    </row>
    <row r="458" spans="1:6" x14ac:dyDescent="0.3">
      <c r="A458" t="s">
        <v>19016</v>
      </c>
      <c r="B458" t="s">
        <v>3527</v>
      </c>
      <c r="C458" s="5" t="s">
        <v>18305</v>
      </c>
      <c r="D458" s="3">
        <v>858.72</v>
      </c>
      <c r="E458" t="s">
        <v>212</v>
      </c>
      <c r="F458" s="1">
        <v>45781</v>
      </c>
    </row>
    <row r="459" spans="1:6" x14ac:dyDescent="0.3">
      <c r="A459" t="s">
        <v>19017</v>
      </c>
      <c r="B459" t="s">
        <v>237</v>
      </c>
      <c r="C459" s="5" t="s">
        <v>18299</v>
      </c>
      <c r="D459" s="3">
        <v>754.44</v>
      </c>
      <c r="E459" t="s">
        <v>18777</v>
      </c>
      <c r="F459" s="1">
        <v>45336</v>
      </c>
    </row>
    <row r="460" spans="1:6" x14ac:dyDescent="0.3">
      <c r="A460" t="s">
        <v>19018</v>
      </c>
      <c r="B460" t="s">
        <v>11587</v>
      </c>
      <c r="C460" s="5" t="s">
        <v>18302</v>
      </c>
      <c r="D460" s="3">
        <v>472.12</v>
      </c>
      <c r="E460" t="s">
        <v>19019</v>
      </c>
      <c r="F460" s="1">
        <v>45951</v>
      </c>
    </row>
    <row r="461" spans="1:6" x14ac:dyDescent="0.3">
      <c r="A461" t="s">
        <v>19020</v>
      </c>
      <c r="B461" t="s">
        <v>7648</v>
      </c>
      <c r="C461" s="5" t="s">
        <v>18307</v>
      </c>
      <c r="D461" s="3">
        <v>283.83999999999997</v>
      </c>
      <c r="E461" t="s">
        <v>18791</v>
      </c>
      <c r="F461" s="1">
        <v>45489</v>
      </c>
    </row>
    <row r="462" spans="1:6" x14ac:dyDescent="0.3">
      <c r="A462" t="s">
        <v>19021</v>
      </c>
      <c r="B462" t="s">
        <v>8502</v>
      </c>
      <c r="C462" s="5" t="s">
        <v>18305</v>
      </c>
      <c r="D462" s="3">
        <v>180.31</v>
      </c>
      <c r="E462" t="s">
        <v>4553</v>
      </c>
      <c r="F462" s="1">
        <v>45573</v>
      </c>
    </row>
    <row r="463" spans="1:6" x14ac:dyDescent="0.3">
      <c r="A463" t="s">
        <v>19022</v>
      </c>
      <c r="B463" t="s">
        <v>4048</v>
      </c>
      <c r="C463" s="5" t="s">
        <v>18305</v>
      </c>
      <c r="D463" s="3">
        <v>685.37</v>
      </c>
      <c r="E463" t="s">
        <v>468</v>
      </c>
      <c r="F463" s="1">
        <v>45354</v>
      </c>
    </row>
    <row r="464" spans="1:6" x14ac:dyDescent="0.3">
      <c r="A464" t="s">
        <v>19023</v>
      </c>
      <c r="B464" t="s">
        <v>3913</v>
      </c>
      <c r="C464" s="5" t="s">
        <v>18307</v>
      </c>
      <c r="D464" s="3">
        <v>632.03</v>
      </c>
      <c r="E464" t="s">
        <v>19024</v>
      </c>
      <c r="F464" s="1">
        <v>45402</v>
      </c>
    </row>
    <row r="465" spans="1:6" x14ac:dyDescent="0.3">
      <c r="A465" t="s">
        <v>19025</v>
      </c>
      <c r="B465" t="s">
        <v>6818</v>
      </c>
      <c r="C465" s="5" t="s">
        <v>18305</v>
      </c>
      <c r="D465" s="3">
        <v>410.51</v>
      </c>
      <c r="E465" t="s">
        <v>18709</v>
      </c>
      <c r="F465" s="1">
        <v>45738</v>
      </c>
    </row>
    <row r="466" spans="1:6" x14ac:dyDescent="0.3">
      <c r="A466" t="s">
        <v>19026</v>
      </c>
      <c r="B466" t="s">
        <v>11958</v>
      </c>
      <c r="C466" s="5" t="s">
        <v>18302</v>
      </c>
      <c r="D466" s="3">
        <v>923.41</v>
      </c>
      <c r="E466" t="s">
        <v>18406</v>
      </c>
      <c r="F466" s="1">
        <v>45293</v>
      </c>
    </row>
    <row r="467" spans="1:6" x14ac:dyDescent="0.3">
      <c r="A467" t="s">
        <v>19027</v>
      </c>
      <c r="B467" t="s">
        <v>9847</v>
      </c>
      <c r="C467" s="5" t="s">
        <v>18302</v>
      </c>
      <c r="D467" s="3">
        <v>580.28</v>
      </c>
      <c r="E467" t="s">
        <v>4161</v>
      </c>
      <c r="F467" s="1">
        <v>45444</v>
      </c>
    </row>
    <row r="468" spans="1:6" x14ac:dyDescent="0.3">
      <c r="A468" t="s">
        <v>19028</v>
      </c>
      <c r="B468" t="s">
        <v>3049</v>
      </c>
      <c r="C468" s="5" t="s">
        <v>18302</v>
      </c>
      <c r="D468" s="3">
        <v>706.77</v>
      </c>
      <c r="E468" t="s">
        <v>19029</v>
      </c>
      <c r="F468" s="1">
        <v>46029</v>
      </c>
    </row>
    <row r="469" spans="1:6" x14ac:dyDescent="0.3">
      <c r="A469" t="s">
        <v>19030</v>
      </c>
      <c r="B469" t="s">
        <v>10535</v>
      </c>
      <c r="C469" s="5" t="s">
        <v>18307</v>
      </c>
      <c r="D469" s="3">
        <v>976.82</v>
      </c>
      <c r="E469" t="s">
        <v>7044</v>
      </c>
      <c r="F469" s="1">
        <v>45812</v>
      </c>
    </row>
    <row r="470" spans="1:6" x14ac:dyDescent="0.3">
      <c r="A470" t="s">
        <v>19031</v>
      </c>
      <c r="B470" t="s">
        <v>8513</v>
      </c>
      <c r="C470" s="5" t="s">
        <v>18302</v>
      </c>
      <c r="D470" s="3">
        <v>223.92</v>
      </c>
      <c r="E470" t="s">
        <v>2526</v>
      </c>
      <c r="F470" s="1">
        <v>45601</v>
      </c>
    </row>
    <row r="471" spans="1:6" x14ac:dyDescent="0.3">
      <c r="A471" t="s">
        <v>19032</v>
      </c>
      <c r="B471" t="s">
        <v>6032</v>
      </c>
      <c r="C471" s="5" t="s">
        <v>18305</v>
      </c>
      <c r="D471" s="3">
        <v>245.97</v>
      </c>
      <c r="E471" t="s">
        <v>18360</v>
      </c>
      <c r="F471" s="1">
        <v>45742</v>
      </c>
    </row>
    <row r="472" spans="1:6" x14ac:dyDescent="0.3">
      <c r="A472" t="s">
        <v>19033</v>
      </c>
      <c r="B472" t="s">
        <v>7593</v>
      </c>
      <c r="C472" s="5" t="s">
        <v>18299</v>
      </c>
      <c r="D472" s="3">
        <v>557.96</v>
      </c>
      <c r="E472" t="s">
        <v>4526</v>
      </c>
      <c r="F472" s="1">
        <v>45875</v>
      </c>
    </row>
    <row r="473" spans="1:6" x14ac:dyDescent="0.3">
      <c r="A473" t="s">
        <v>19034</v>
      </c>
      <c r="B473" t="s">
        <v>518</v>
      </c>
      <c r="C473" s="5" t="s">
        <v>18302</v>
      </c>
      <c r="D473" s="3">
        <v>955.32</v>
      </c>
      <c r="E473" t="s">
        <v>18333</v>
      </c>
      <c r="F473" s="1">
        <v>46028</v>
      </c>
    </row>
    <row r="474" spans="1:6" x14ac:dyDescent="0.3">
      <c r="A474" t="s">
        <v>19035</v>
      </c>
      <c r="B474" t="s">
        <v>6888</v>
      </c>
      <c r="C474" s="5" t="s">
        <v>18307</v>
      </c>
      <c r="D474" s="3">
        <v>706.45</v>
      </c>
      <c r="E474" t="s">
        <v>1030</v>
      </c>
      <c r="F474" s="1">
        <v>45901</v>
      </c>
    </row>
    <row r="475" spans="1:6" x14ac:dyDescent="0.3">
      <c r="A475" t="s">
        <v>19036</v>
      </c>
      <c r="B475" t="s">
        <v>10152</v>
      </c>
      <c r="C475" s="5" t="s">
        <v>18299</v>
      </c>
      <c r="D475" s="3">
        <v>957.25</v>
      </c>
      <c r="E475" t="s">
        <v>19037</v>
      </c>
      <c r="F475" s="1">
        <v>45862</v>
      </c>
    </row>
    <row r="476" spans="1:6" x14ac:dyDescent="0.3">
      <c r="A476" t="s">
        <v>19038</v>
      </c>
      <c r="B476" t="s">
        <v>6532</v>
      </c>
      <c r="C476" s="5" t="s">
        <v>18305</v>
      </c>
      <c r="D476" s="3">
        <v>21.89</v>
      </c>
      <c r="E476" t="s">
        <v>3051</v>
      </c>
      <c r="F476" s="1">
        <v>45449</v>
      </c>
    </row>
    <row r="477" spans="1:6" x14ac:dyDescent="0.3">
      <c r="A477" t="s">
        <v>19039</v>
      </c>
      <c r="B477" t="s">
        <v>9247</v>
      </c>
      <c r="C477" s="5" t="s">
        <v>18302</v>
      </c>
      <c r="D477" s="3">
        <v>431.5</v>
      </c>
      <c r="E477" t="s">
        <v>18751</v>
      </c>
      <c r="F477" s="1">
        <v>45427</v>
      </c>
    </row>
    <row r="478" spans="1:6" x14ac:dyDescent="0.3">
      <c r="A478" t="s">
        <v>19040</v>
      </c>
      <c r="B478" t="s">
        <v>7928</v>
      </c>
      <c r="C478" s="5" t="s">
        <v>18305</v>
      </c>
      <c r="D478" s="3">
        <v>625.59</v>
      </c>
      <c r="E478" t="s">
        <v>19041</v>
      </c>
      <c r="F478" s="1">
        <v>45595</v>
      </c>
    </row>
    <row r="479" spans="1:6" x14ac:dyDescent="0.3">
      <c r="A479" t="s">
        <v>19042</v>
      </c>
      <c r="B479" t="s">
        <v>2550</v>
      </c>
      <c r="C479" s="5" t="s">
        <v>18305</v>
      </c>
      <c r="D479" s="3">
        <v>811.48</v>
      </c>
      <c r="E479" t="s">
        <v>18313</v>
      </c>
      <c r="F479" s="1">
        <v>45760</v>
      </c>
    </row>
    <row r="480" spans="1:6" x14ac:dyDescent="0.3">
      <c r="A480" t="s">
        <v>19043</v>
      </c>
      <c r="B480" t="s">
        <v>11837</v>
      </c>
      <c r="C480" s="5" t="s">
        <v>18299</v>
      </c>
      <c r="D480" s="3">
        <v>278.69</v>
      </c>
      <c r="E480" t="s">
        <v>5455</v>
      </c>
      <c r="F480" s="1">
        <v>45758</v>
      </c>
    </row>
    <row r="481" spans="1:6" x14ac:dyDescent="0.3">
      <c r="A481" t="s">
        <v>19044</v>
      </c>
      <c r="B481" t="s">
        <v>6965</v>
      </c>
      <c r="C481" s="5" t="s">
        <v>18299</v>
      </c>
      <c r="D481" s="3">
        <v>359.29</v>
      </c>
      <c r="E481" t="s">
        <v>19045</v>
      </c>
      <c r="F481" s="1">
        <v>45794</v>
      </c>
    </row>
    <row r="482" spans="1:6" x14ac:dyDescent="0.3">
      <c r="A482" t="s">
        <v>19046</v>
      </c>
      <c r="B482" t="s">
        <v>11944</v>
      </c>
      <c r="C482" s="5" t="s">
        <v>18302</v>
      </c>
      <c r="D482" s="3">
        <v>412.78</v>
      </c>
      <c r="E482" t="s">
        <v>18998</v>
      </c>
      <c r="F482" s="1">
        <v>45945</v>
      </c>
    </row>
    <row r="483" spans="1:6" x14ac:dyDescent="0.3">
      <c r="A483" t="s">
        <v>19047</v>
      </c>
      <c r="B483" t="s">
        <v>460</v>
      </c>
      <c r="C483" s="5" t="s">
        <v>18307</v>
      </c>
      <c r="D483" s="3">
        <v>40.64</v>
      </c>
      <c r="E483" t="s">
        <v>192</v>
      </c>
      <c r="F483" s="1">
        <v>45844</v>
      </c>
    </row>
    <row r="484" spans="1:6" x14ac:dyDescent="0.3">
      <c r="A484" t="s">
        <v>19048</v>
      </c>
      <c r="B484" t="s">
        <v>2995</v>
      </c>
      <c r="C484" s="5" t="s">
        <v>18302</v>
      </c>
      <c r="D484" s="3">
        <v>689.79</v>
      </c>
      <c r="E484" t="s">
        <v>19049</v>
      </c>
      <c r="F484" s="1">
        <v>45442</v>
      </c>
    </row>
    <row r="485" spans="1:6" x14ac:dyDescent="0.3">
      <c r="A485" t="s">
        <v>19050</v>
      </c>
      <c r="B485" t="s">
        <v>303</v>
      </c>
      <c r="C485" s="5" t="s">
        <v>18299</v>
      </c>
      <c r="D485" s="3">
        <v>33.51</v>
      </c>
      <c r="E485" t="s">
        <v>19051</v>
      </c>
      <c r="F485" s="1">
        <v>45943</v>
      </c>
    </row>
    <row r="486" spans="1:6" x14ac:dyDescent="0.3">
      <c r="A486" t="s">
        <v>19052</v>
      </c>
      <c r="B486" t="s">
        <v>3915</v>
      </c>
      <c r="C486" s="5" t="s">
        <v>18307</v>
      </c>
      <c r="D486" s="3">
        <v>545.61</v>
      </c>
      <c r="E486" t="s">
        <v>6716</v>
      </c>
      <c r="F486" s="1">
        <v>45723</v>
      </c>
    </row>
    <row r="487" spans="1:6" x14ac:dyDescent="0.3">
      <c r="A487" t="s">
        <v>19053</v>
      </c>
      <c r="B487" t="s">
        <v>9811</v>
      </c>
      <c r="C487" s="5" t="s">
        <v>18302</v>
      </c>
      <c r="D487" s="3">
        <v>633.35</v>
      </c>
      <c r="E487" t="s">
        <v>939</v>
      </c>
      <c r="F487" s="1">
        <v>45724</v>
      </c>
    </row>
    <row r="488" spans="1:6" x14ac:dyDescent="0.3">
      <c r="A488" t="s">
        <v>19054</v>
      </c>
      <c r="B488" t="s">
        <v>6737</v>
      </c>
      <c r="C488" s="5" t="s">
        <v>18305</v>
      </c>
      <c r="D488" s="3">
        <v>218.48</v>
      </c>
      <c r="E488" t="s">
        <v>18474</v>
      </c>
      <c r="F488" s="1">
        <v>45916</v>
      </c>
    </row>
    <row r="489" spans="1:6" x14ac:dyDescent="0.3">
      <c r="A489" t="s">
        <v>19055</v>
      </c>
      <c r="B489" t="s">
        <v>3381</v>
      </c>
      <c r="C489" s="5" t="s">
        <v>18302</v>
      </c>
      <c r="D489" s="3">
        <v>197.36</v>
      </c>
      <c r="E489" t="s">
        <v>18555</v>
      </c>
      <c r="F489" s="1">
        <v>45466</v>
      </c>
    </row>
    <row r="490" spans="1:6" x14ac:dyDescent="0.3">
      <c r="A490" t="s">
        <v>19056</v>
      </c>
      <c r="B490" t="s">
        <v>2813</v>
      </c>
      <c r="C490" s="5" t="s">
        <v>18302</v>
      </c>
      <c r="D490" s="3">
        <v>523.74</v>
      </c>
      <c r="E490" t="s">
        <v>18575</v>
      </c>
      <c r="F490" s="1">
        <v>45397</v>
      </c>
    </row>
    <row r="491" spans="1:6" x14ac:dyDescent="0.3">
      <c r="A491" t="s">
        <v>19057</v>
      </c>
      <c r="B491" t="s">
        <v>8299</v>
      </c>
      <c r="C491" s="5" t="s">
        <v>18299</v>
      </c>
      <c r="D491" s="3">
        <v>220.7</v>
      </c>
      <c r="E491" t="s">
        <v>18320</v>
      </c>
      <c r="F491" s="1">
        <v>45619</v>
      </c>
    </row>
    <row r="492" spans="1:6" x14ac:dyDescent="0.3">
      <c r="A492" t="s">
        <v>19058</v>
      </c>
      <c r="B492" t="s">
        <v>10768</v>
      </c>
      <c r="C492" s="5" t="s">
        <v>18302</v>
      </c>
      <c r="D492" s="3">
        <v>778.11</v>
      </c>
      <c r="E492" t="s">
        <v>18942</v>
      </c>
      <c r="F492" s="1">
        <v>45470</v>
      </c>
    </row>
    <row r="493" spans="1:6" x14ac:dyDescent="0.3">
      <c r="A493" t="s">
        <v>19059</v>
      </c>
      <c r="B493" t="s">
        <v>3426</v>
      </c>
      <c r="C493" s="5" t="s">
        <v>18302</v>
      </c>
      <c r="D493" s="3">
        <v>183.09</v>
      </c>
      <c r="E493" t="s">
        <v>19060</v>
      </c>
      <c r="F493" s="1">
        <v>45439</v>
      </c>
    </row>
    <row r="494" spans="1:6" x14ac:dyDescent="0.3">
      <c r="A494" t="s">
        <v>19061</v>
      </c>
      <c r="B494" t="s">
        <v>5027</v>
      </c>
      <c r="C494" s="5" t="s">
        <v>18305</v>
      </c>
      <c r="D494" s="3">
        <v>273.86</v>
      </c>
      <c r="E494" t="s">
        <v>8753</v>
      </c>
      <c r="F494" s="1">
        <v>45566</v>
      </c>
    </row>
    <row r="495" spans="1:6" x14ac:dyDescent="0.3">
      <c r="A495" t="s">
        <v>19062</v>
      </c>
      <c r="B495" t="s">
        <v>1725</v>
      </c>
      <c r="C495" s="5" t="s">
        <v>18307</v>
      </c>
      <c r="D495" s="3">
        <v>852.67</v>
      </c>
      <c r="E495" t="s">
        <v>5355</v>
      </c>
      <c r="F495" s="1">
        <v>45820</v>
      </c>
    </row>
    <row r="496" spans="1:6" x14ac:dyDescent="0.3">
      <c r="A496" t="s">
        <v>19063</v>
      </c>
      <c r="B496" t="s">
        <v>4799</v>
      </c>
      <c r="C496" s="5" t="s">
        <v>18299</v>
      </c>
      <c r="D496" s="3">
        <v>269.20999999999998</v>
      </c>
      <c r="E496" t="s">
        <v>2602</v>
      </c>
      <c r="F496" s="1">
        <v>45848</v>
      </c>
    </row>
    <row r="497" spans="1:6" x14ac:dyDescent="0.3">
      <c r="A497" t="s">
        <v>19064</v>
      </c>
      <c r="B497" t="s">
        <v>11579</v>
      </c>
      <c r="C497" s="5" t="s">
        <v>18305</v>
      </c>
      <c r="D497" s="3">
        <v>551.1</v>
      </c>
      <c r="E497" t="s">
        <v>19065</v>
      </c>
      <c r="F497" s="1">
        <v>45977</v>
      </c>
    </row>
    <row r="498" spans="1:6" x14ac:dyDescent="0.3">
      <c r="A498" t="s">
        <v>19066</v>
      </c>
      <c r="B498" t="s">
        <v>3798</v>
      </c>
      <c r="C498" s="5" t="s">
        <v>18302</v>
      </c>
      <c r="D498" s="3">
        <v>230.32</v>
      </c>
      <c r="E498" t="s">
        <v>19067</v>
      </c>
      <c r="F498" s="1">
        <v>45488</v>
      </c>
    </row>
    <row r="499" spans="1:6" x14ac:dyDescent="0.3">
      <c r="A499" t="s">
        <v>19068</v>
      </c>
      <c r="B499" t="s">
        <v>2944</v>
      </c>
      <c r="C499" s="5" t="s">
        <v>18302</v>
      </c>
      <c r="D499" s="3">
        <v>512.07000000000005</v>
      </c>
      <c r="E499" t="s">
        <v>18830</v>
      </c>
      <c r="F499" s="1">
        <v>46036</v>
      </c>
    </row>
    <row r="500" spans="1:6" x14ac:dyDescent="0.3">
      <c r="A500" t="s">
        <v>19069</v>
      </c>
      <c r="B500" t="s">
        <v>6493</v>
      </c>
      <c r="C500" s="5" t="s">
        <v>18307</v>
      </c>
      <c r="D500" s="3">
        <v>759.23</v>
      </c>
      <c r="E500" t="s">
        <v>2426</v>
      </c>
      <c r="F500" s="1">
        <v>45696</v>
      </c>
    </row>
    <row r="501" spans="1:6" x14ac:dyDescent="0.3">
      <c r="A501" t="s">
        <v>19070</v>
      </c>
      <c r="B501" t="s">
        <v>2782</v>
      </c>
      <c r="C501" s="5" t="s">
        <v>18307</v>
      </c>
      <c r="D501" s="3">
        <v>99.46</v>
      </c>
      <c r="E501" t="s">
        <v>7044</v>
      </c>
      <c r="F501" s="1">
        <v>45812</v>
      </c>
    </row>
    <row r="502" spans="1:6" x14ac:dyDescent="0.3">
      <c r="A502" t="s">
        <v>19071</v>
      </c>
      <c r="B502" t="s">
        <v>2222</v>
      </c>
      <c r="C502" s="5" t="s">
        <v>18307</v>
      </c>
      <c r="D502" s="3">
        <v>212.87</v>
      </c>
      <c r="E502" t="s">
        <v>18377</v>
      </c>
      <c r="F502" s="1">
        <v>45405</v>
      </c>
    </row>
    <row r="503" spans="1:6" x14ac:dyDescent="0.3">
      <c r="A503" t="s">
        <v>19072</v>
      </c>
      <c r="B503" t="s">
        <v>5310</v>
      </c>
      <c r="C503" s="5" t="s">
        <v>18302</v>
      </c>
      <c r="D503" s="3">
        <v>457.17</v>
      </c>
      <c r="E503" t="s">
        <v>19073</v>
      </c>
      <c r="F503" s="1">
        <v>46062</v>
      </c>
    </row>
    <row r="504" spans="1:6" x14ac:dyDescent="0.3">
      <c r="A504" t="s">
        <v>19074</v>
      </c>
      <c r="B504" t="s">
        <v>6812</v>
      </c>
      <c r="C504" s="5" t="s">
        <v>18302</v>
      </c>
      <c r="D504" s="3">
        <v>99.07</v>
      </c>
      <c r="E504" t="s">
        <v>19075</v>
      </c>
      <c r="F504" s="1">
        <v>45558</v>
      </c>
    </row>
    <row r="505" spans="1:6" x14ac:dyDescent="0.3">
      <c r="A505" t="s">
        <v>19076</v>
      </c>
      <c r="B505" t="s">
        <v>7313</v>
      </c>
      <c r="C505" s="5" t="s">
        <v>18305</v>
      </c>
      <c r="D505" s="3">
        <v>828.9</v>
      </c>
      <c r="E505" t="s">
        <v>19077</v>
      </c>
      <c r="F505" s="1">
        <v>45555</v>
      </c>
    </row>
    <row r="506" spans="1:6" x14ac:dyDescent="0.3">
      <c r="A506" t="s">
        <v>19078</v>
      </c>
      <c r="B506" t="s">
        <v>9175</v>
      </c>
      <c r="C506" s="5" t="s">
        <v>18302</v>
      </c>
      <c r="D506" s="3">
        <v>171.25</v>
      </c>
      <c r="E506" t="s">
        <v>18517</v>
      </c>
      <c r="F506" s="1">
        <v>45320</v>
      </c>
    </row>
    <row r="507" spans="1:6" x14ac:dyDescent="0.3">
      <c r="A507" t="s">
        <v>19079</v>
      </c>
      <c r="B507" t="s">
        <v>1256</v>
      </c>
      <c r="C507" s="5" t="s">
        <v>18305</v>
      </c>
      <c r="D507" s="3">
        <v>990.72</v>
      </c>
      <c r="E507" t="s">
        <v>18496</v>
      </c>
      <c r="F507" s="1">
        <v>45917</v>
      </c>
    </row>
    <row r="508" spans="1:6" x14ac:dyDescent="0.3">
      <c r="A508" t="s">
        <v>19080</v>
      </c>
      <c r="B508" t="s">
        <v>9994</v>
      </c>
      <c r="C508" s="5" t="s">
        <v>18305</v>
      </c>
      <c r="D508" s="3">
        <v>776.83</v>
      </c>
      <c r="E508" t="s">
        <v>19081</v>
      </c>
      <c r="F508" s="1">
        <v>45461</v>
      </c>
    </row>
    <row r="509" spans="1:6" x14ac:dyDescent="0.3">
      <c r="A509" t="s">
        <v>19082</v>
      </c>
      <c r="B509" t="s">
        <v>3976</v>
      </c>
      <c r="C509" s="5" t="s">
        <v>18305</v>
      </c>
      <c r="D509" s="3">
        <v>621.04999999999995</v>
      </c>
      <c r="E509" t="s">
        <v>5198</v>
      </c>
      <c r="F509" s="1">
        <v>45755</v>
      </c>
    </row>
    <row r="510" spans="1:6" x14ac:dyDescent="0.3">
      <c r="A510" t="s">
        <v>19083</v>
      </c>
      <c r="B510" t="s">
        <v>4514</v>
      </c>
      <c r="C510" s="5" t="s">
        <v>18299</v>
      </c>
      <c r="D510" s="3">
        <v>234.01</v>
      </c>
      <c r="E510" t="s">
        <v>19084</v>
      </c>
      <c r="F510" s="1">
        <v>45551</v>
      </c>
    </row>
    <row r="511" spans="1:6" x14ac:dyDescent="0.3">
      <c r="A511" t="s">
        <v>19085</v>
      </c>
      <c r="B511" t="s">
        <v>10393</v>
      </c>
      <c r="C511" s="5" t="s">
        <v>18305</v>
      </c>
      <c r="D511" s="3">
        <v>654.79999999999995</v>
      </c>
      <c r="E511" t="s">
        <v>18669</v>
      </c>
      <c r="F511" s="1">
        <v>45829</v>
      </c>
    </row>
    <row r="512" spans="1:6" x14ac:dyDescent="0.3">
      <c r="A512" t="s">
        <v>19086</v>
      </c>
      <c r="B512" t="s">
        <v>4750</v>
      </c>
      <c r="C512" s="5" t="s">
        <v>18307</v>
      </c>
      <c r="D512" s="3">
        <v>843.05</v>
      </c>
      <c r="E512" t="s">
        <v>19087</v>
      </c>
      <c r="F512" s="1">
        <v>45519</v>
      </c>
    </row>
    <row r="513" spans="1:6" x14ac:dyDescent="0.3">
      <c r="A513" t="s">
        <v>19088</v>
      </c>
      <c r="B513" t="s">
        <v>3336</v>
      </c>
      <c r="C513" s="5" t="s">
        <v>18299</v>
      </c>
      <c r="D513" s="3">
        <v>756.72</v>
      </c>
      <c r="E513" t="s">
        <v>19089</v>
      </c>
      <c r="F513" s="1">
        <v>45345</v>
      </c>
    </row>
    <row r="514" spans="1:6" x14ac:dyDescent="0.3">
      <c r="A514" t="s">
        <v>19090</v>
      </c>
      <c r="B514" t="s">
        <v>8326</v>
      </c>
      <c r="C514" s="5" t="s">
        <v>18299</v>
      </c>
      <c r="D514" s="3">
        <v>834.12</v>
      </c>
      <c r="E514" t="s">
        <v>19091</v>
      </c>
      <c r="F514" s="1">
        <v>46092</v>
      </c>
    </row>
    <row r="515" spans="1:6" x14ac:dyDescent="0.3">
      <c r="A515" t="s">
        <v>19092</v>
      </c>
      <c r="B515" t="s">
        <v>11010</v>
      </c>
      <c r="C515" s="5" t="s">
        <v>18302</v>
      </c>
      <c r="D515" s="3">
        <v>21.93</v>
      </c>
      <c r="E515" t="s">
        <v>5507</v>
      </c>
      <c r="F515" s="1">
        <v>45757</v>
      </c>
    </row>
    <row r="516" spans="1:6" x14ac:dyDescent="0.3">
      <c r="A516" t="s">
        <v>19093</v>
      </c>
      <c r="B516" t="s">
        <v>9909</v>
      </c>
      <c r="C516" s="5" t="s">
        <v>18302</v>
      </c>
      <c r="D516" s="3">
        <v>955.83</v>
      </c>
      <c r="E516" t="s">
        <v>2578</v>
      </c>
      <c r="F516" s="1">
        <v>46056</v>
      </c>
    </row>
    <row r="517" spans="1:6" x14ac:dyDescent="0.3">
      <c r="A517" t="s">
        <v>19094</v>
      </c>
      <c r="B517" t="s">
        <v>7989</v>
      </c>
      <c r="C517" s="5" t="s">
        <v>18307</v>
      </c>
      <c r="D517" s="3">
        <v>765.24</v>
      </c>
      <c r="E517" t="s">
        <v>7521</v>
      </c>
      <c r="F517" s="1">
        <v>45811</v>
      </c>
    </row>
    <row r="518" spans="1:6" x14ac:dyDescent="0.3">
      <c r="A518" t="s">
        <v>19095</v>
      </c>
      <c r="B518" t="s">
        <v>7514</v>
      </c>
      <c r="C518" s="5" t="s">
        <v>18307</v>
      </c>
      <c r="D518" s="3">
        <v>906.72</v>
      </c>
      <c r="E518" t="s">
        <v>206</v>
      </c>
      <c r="F518" s="1">
        <v>45387</v>
      </c>
    </row>
    <row r="519" spans="1:6" x14ac:dyDescent="0.3">
      <c r="A519" t="s">
        <v>19096</v>
      </c>
      <c r="B519" t="s">
        <v>6796</v>
      </c>
      <c r="C519" s="5" t="s">
        <v>18307</v>
      </c>
      <c r="D519" s="3">
        <v>843.68</v>
      </c>
      <c r="E519" t="s">
        <v>19097</v>
      </c>
      <c r="F519" s="1">
        <v>45523</v>
      </c>
    </row>
    <row r="520" spans="1:6" x14ac:dyDescent="0.3">
      <c r="A520" t="s">
        <v>19098</v>
      </c>
      <c r="B520" t="s">
        <v>5166</v>
      </c>
      <c r="C520" s="5" t="s">
        <v>18305</v>
      </c>
      <c r="D520" s="3">
        <v>995.9</v>
      </c>
      <c r="E520" t="s">
        <v>18978</v>
      </c>
      <c r="F520" s="1">
        <v>45805</v>
      </c>
    </row>
    <row r="521" spans="1:6" x14ac:dyDescent="0.3">
      <c r="A521" t="s">
        <v>19099</v>
      </c>
      <c r="B521" t="s">
        <v>4748</v>
      </c>
      <c r="C521" s="5" t="s">
        <v>18307</v>
      </c>
      <c r="D521" s="3">
        <v>770.55</v>
      </c>
      <c r="E521" t="s">
        <v>19100</v>
      </c>
      <c r="F521" s="1">
        <v>45895</v>
      </c>
    </row>
    <row r="522" spans="1:6" x14ac:dyDescent="0.3">
      <c r="A522" t="s">
        <v>19101</v>
      </c>
      <c r="B522" t="s">
        <v>925</v>
      </c>
      <c r="C522" s="5" t="s">
        <v>18302</v>
      </c>
      <c r="D522" s="3">
        <v>261.70999999999998</v>
      </c>
      <c r="E522" t="s">
        <v>18731</v>
      </c>
      <c r="F522" s="1">
        <v>46032</v>
      </c>
    </row>
    <row r="523" spans="1:6" x14ac:dyDescent="0.3">
      <c r="A523" t="s">
        <v>19102</v>
      </c>
      <c r="B523" t="s">
        <v>11715</v>
      </c>
      <c r="C523" s="5" t="s">
        <v>18305</v>
      </c>
      <c r="D523" s="3">
        <v>785.7</v>
      </c>
      <c r="E523" t="s">
        <v>19103</v>
      </c>
      <c r="F523" s="1">
        <v>45349</v>
      </c>
    </row>
    <row r="524" spans="1:6" x14ac:dyDescent="0.3">
      <c r="A524" t="s">
        <v>19104</v>
      </c>
      <c r="B524" t="s">
        <v>6969</v>
      </c>
      <c r="C524" s="5" t="s">
        <v>18307</v>
      </c>
      <c r="D524" s="3">
        <v>602.26</v>
      </c>
      <c r="E524" t="s">
        <v>18573</v>
      </c>
      <c r="F524" s="1">
        <v>45588</v>
      </c>
    </row>
    <row r="525" spans="1:6" x14ac:dyDescent="0.3">
      <c r="A525" t="s">
        <v>19105</v>
      </c>
      <c r="B525" t="s">
        <v>9391</v>
      </c>
      <c r="C525" s="5" t="s">
        <v>18307</v>
      </c>
      <c r="D525" s="3">
        <v>766.82</v>
      </c>
      <c r="E525" t="s">
        <v>18861</v>
      </c>
      <c r="F525" s="1">
        <v>45918</v>
      </c>
    </row>
    <row r="526" spans="1:6" x14ac:dyDescent="0.3">
      <c r="A526" t="s">
        <v>19106</v>
      </c>
      <c r="B526" t="s">
        <v>3839</v>
      </c>
      <c r="C526" s="5" t="s">
        <v>18307</v>
      </c>
      <c r="D526" s="3">
        <v>940.33</v>
      </c>
      <c r="E526" t="s">
        <v>18669</v>
      </c>
      <c r="F526" s="1">
        <v>45829</v>
      </c>
    </row>
    <row r="527" spans="1:6" x14ac:dyDescent="0.3">
      <c r="A527" t="s">
        <v>19107</v>
      </c>
      <c r="B527" t="s">
        <v>2790</v>
      </c>
      <c r="C527" s="5" t="s">
        <v>18302</v>
      </c>
      <c r="D527" s="3">
        <v>748.27</v>
      </c>
      <c r="E527" t="s">
        <v>18777</v>
      </c>
      <c r="F527" s="1">
        <v>45336</v>
      </c>
    </row>
    <row r="528" spans="1:6" x14ac:dyDescent="0.3">
      <c r="A528" t="s">
        <v>19108</v>
      </c>
      <c r="B528" t="s">
        <v>9442</v>
      </c>
      <c r="C528" s="5" t="s">
        <v>18307</v>
      </c>
      <c r="D528" s="3">
        <v>171.65</v>
      </c>
      <c r="E528" t="s">
        <v>11467</v>
      </c>
      <c r="F528" s="1">
        <v>45845</v>
      </c>
    </row>
    <row r="529" spans="1:6" x14ac:dyDescent="0.3">
      <c r="A529" t="s">
        <v>19109</v>
      </c>
      <c r="B529" t="s">
        <v>893</v>
      </c>
      <c r="C529" s="5" t="s">
        <v>18305</v>
      </c>
      <c r="D529" s="3">
        <v>175.11</v>
      </c>
      <c r="E529" t="s">
        <v>18955</v>
      </c>
      <c r="F529" s="1">
        <v>45560</v>
      </c>
    </row>
    <row r="530" spans="1:6" x14ac:dyDescent="0.3">
      <c r="A530" t="s">
        <v>19110</v>
      </c>
      <c r="B530" t="s">
        <v>3079</v>
      </c>
      <c r="C530" s="5" t="s">
        <v>18307</v>
      </c>
      <c r="D530" s="3">
        <v>341.17</v>
      </c>
      <c r="E530" t="s">
        <v>18608</v>
      </c>
      <c r="F530" s="1">
        <v>45410</v>
      </c>
    </row>
    <row r="531" spans="1:6" x14ac:dyDescent="0.3">
      <c r="A531" t="s">
        <v>19111</v>
      </c>
      <c r="B531" t="s">
        <v>9232</v>
      </c>
      <c r="C531" s="5" t="s">
        <v>18302</v>
      </c>
      <c r="D531" s="3">
        <v>900</v>
      </c>
      <c r="E531" t="s">
        <v>4959</v>
      </c>
      <c r="F531" s="1">
        <v>45749</v>
      </c>
    </row>
    <row r="532" spans="1:6" x14ac:dyDescent="0.3">
      <c r="A532" t="s">
        <v>19112</v>
      </c>
      <c r="B532" t="s">
        <v>3461</v>
      </c>
      <c r="C532" s="5" t="s">
        <v>18299</v>
      </c>
      <c r="D532" s="3">
        <v>97.29</v>
      </c>
      <c r="E532" t="s">
        <v>18830</v>
      </c>
      <c r="F532" s="1">
        <v>46036</v>
      </c>
    </row>
    <row r="533" spans="1:6" x14ac:dyDescent="0.3">
      <c r="A533" t="s">
        <v>19113</v>
      </c>
      <c r="B533" t="s">
        <v>577</v>
      </c>
      <c r="C533" s="5" t="s">
        <v>18299</v>
      </c>
      <c r="D533" s="3">
        <v>130.09</v>
      </c>
      <c r="E533" t="s">
        <v>19114</v>
      </c>
      <c r="F533" s="1">
        <v>45620</v>
      </c>
    </row>
    <row r="534" spans="1:6" x14ac:dyDescent="0.3">
      <c r="A534" t="s">
        <v>19115</v>
      </c>
      <c r="B534" t="s">
        <v>7040</v>
      </c>
      <c r="C534" s="5" t="s">
        <v>18305</v>
      </c>
      <c r="D534" s="3">
        <v>699.67</v>
      </c>
      <c r="E534" t="s">
        <v>5507</v>
      </c>
      <c r="F534" s="1">
        <v>45757</v>
      </c>
    </row>
    <row r="535" spans="1:6" x14ac:dyDescent="0.3">
      <c r="A535" t="s">
        <v>19116</v>
      </c>
      <c r="B535" t="s">
        <v>9410</v>
      </c>
      <c r="C535" s="5" t="s">
        <v>18305</v>
      </c>
      <c r="D535" s="3">
        <v>490.32</v>
      </c>
      <c r="E535" t="s">
        <v>19117</v>
      </c>
      <c r="F535" s="1">
        <v>45669</v>
      </c>
    </row>
    <row r="536" spans="1:6" x14ac:dyDescent="0.3">
      <c r="A536" t="s">
        <v>19118</v>
      </c>
      <c r="B536" t="s">
        <v>2613</v>
      </c>
      <c r="C536" s="5" t="s">
        <v>18299</v>
      </c>
      <c r="D536" s="3">
        <v>892.12</v>
      </c>
      <c r="E536" t="s">
        <v>5083</v>
      </c>
      <c r="F536" s="1">
        <v>45756</v>
      </c>
    </row>
    <row r="537" spans="1:6" x14ac:dyDescent="0.3">
      <c r="A537" t="s">
        <v>19119</v>
      </c>
      <c r="B537" t="s">
        <v>6540</v>
      </c>
      <c r="C537" s="5" t="s">
        <v>18305</v>
      </c>
      <c r="D537" s="3">
        <v>275.20999999999998</v>
      </c>
      <c r="E537" t="s">
        <v>19120</v>
      </c>
      <c r="F537" s="1">
        <v>45911</v>
      </c>
    </row>
    <row r="538" spans="1:6" x14ac:dyDescent="0.3">
      <c r="A538" t="s">
        <v>19121</v>
      </c>
      <c r="B538" t="s">
        <v>11941</v>
      </c>
      <c r="C538" s="5" t="s">
        <v>18299</v>
      </c>
      <c r="D538" s="3">
        <v>789.78</v>
      </c>
      <c r="E538" t="s">
        <v>19045</v>
      </c>
      <c r="F538" s="1">
        <v>45794</v>
      </c>
    </row>
    <row r="539" spans="1:6" x14ac:dyDescent="0.3">
      <c r="A539" t="s">
        <v>19122</v>
      </c>
      <c r="B539" t="s">
        <v>2891</v>
      </c>
      <c r="C539" s="5" t="s">
        <v>18307</v>
      </c>
      <c r="D539" s="3">
        <v>498.44</v>
      </c>
      <c r="E539" t="s">
        <v>19123</v>
      </c>
      <c r="F539" s="1">
        <v>45795</v>
      </c>
    </row>
    <row r="540" spans="1:6" x14ac:dyDescent="0.3">
      <c r="A540" t="s">
        <v>19124</v>
      </c>
      <c r="B540" t="s">
        <v>10467</v>
      </c>
      <c r="C540" s="5" t="s">
        <v>18299</v>
      </c>
      <c r="D540" s="3">
        <v>250.34</v>
      </c>
      <c r="E540" t="s">
        <v>18782</v>
      </c>
      <c r="F540" s="1">
        <v>46121</v>
      </c>
    </row>
    <row r="541" spans="1:6" x14ac:dyDescent="0.3">
      <c r="A541" t="s">
        <v>19125</v>
      </c>
      <c r="B541" t="s">
        <v>3773</v>
      </c>
      <c r="C541" s="5" t="s">
        <v>18305</v>
      </c>
      <c r="D541" s="3">
        <v>984.47</v>
      </c>
      <c r="E541" t="s">
        <v>2448</v>
      </c>
      <c r="F541" s="1">
        <v>45881</v>
      </c>
    </row>
    <row r="542" spans="1:6" x14ac:dyDescent="0.3">
      <c r="A542" t="s">
        <v>19126</v>
      </c>
      <c r="B542" t="s">
        <v>3139</v>
      </c>
      <c r="C542" s="5" t="s">
        <v>18302</v>
      </c>
      <c r="D542" s="3">
        <v>681.02</v>
      </c>
      <c r="E542" t="s">
        <v>19127</v>
      </c>
      <c r="F542" s="1">
        <v>46039</v>
      </c>
    </row>
    <row r="543" spans="1:6" x14ac:dyDescent="0.3">
      <c r="A543" t="s">
        <v>19128</v>
      </c>
      <c r="B543" t="s">
        <v>69</v>
      </c>
      <c r="C543" s="5" t="s">
        <v>18299</v>
      </c>
      <c r="D543" s="3">
        <v>568.86</v>
      </c>
      <c r="E543" t="s">
        <v>18330</v>
      </c>
      <c r="F543" s="1">
        <v>45521</v>
      </c>
    </row>
    <row r="544" spans="1:6" x14ac:dyDescent="0.3">
      <c r="A544" t="s">
        <v>19129</v>
      </c>
      <c r="B544" t="s">
        <v>6523</v>
      </c>
      <c r="C544" s="5" t="s">
        <v>18299</v>
      </c>
      <c r="D544" s="3">
        <v>900.34</v>
      </c>
      <c r="E544" t="s">
        <v>5358</v>
      </c>
      <c r="F544" s="1">
        <v>45783</v>
      </c>
    </row>
    <row r="545" spans="1:6" x14ac:dyDescent="0.3">
      <c r="A545" t="s">
        <v>19130</v>
      </c>
      <c r="B545" t="s">
        <v>2803</v>
      </c>
      <c r="C545" s="5" t="s">
        <v>18305</v>
      </c>
      <c r="D545" s="3">
        <v>712.72</v>
      </c>
      <c r="E545" t="s">
        <v>18553</v>
      </c>
      <c r="F545" s="1">
        <v>46100</v>
      </c>
    </row>
    <row r="546" spans="1:6" x14ac:dyDescent="0.3">
      <c r="A546" t="s">
        <v>19131</v>
      </c>
      <c r="B546" t="s">
        <v>469</v>
      </c>
      <c r="C546" s="5" t="s">
        <v>18302</v>
      </c>
      <c r="D546" s="3">
        <v>624.69000000000005</v>
      </c>
      <c r="E546" t="s">
        <v>18749</v>
      </c>
      <c r="F546" s="1">
        <v>45490</v>
      </c>
    </row>
    <row r="547" spans="1:6" x14ac:dyDescent="0.3">
      <c r="A547" t="s">
        <v>19132</v>
      </c>
      <c r="B547" t="s">
        <v>1336</v>
      </c>
      <c r="C547" s="5" t="s">
        <v>18302</v>
      </c>
      <c r="D547" s="3">
        <v>519.36</v>
      </c>
      <c r="E547" t="s">
        <v>3367</v>
      </c>
      <c r="F547" s="1">
        <v>45302</v>
      </c>
    </row>
    <row r="548" spans="1:6" x14ac:dyDescent="0.3">
      <c r="A548" t="s">
        <v>19133</v>
      </c>
      <c r="B548" t="s">
        <v>4296</v>
      </c>
      <c r="C548" s="5" t="s">
        <v>18305</v>
      </c>
      <c r="D548" s="3">
        <v>284.08</v>
      </c>
      <c r="E548" t="s">
        <v>19134</v>
      </c>
      <c r="F548" s="1">
        <v>45399</v>
      </c>
    </row>
    <row r="549" spans="1:6" x14ac:dyDescent="0.3">
      <c r="A549" t="s">
        <v>19135</v>
      </c>
      <c r="B549" t="s">
        <v>5499</v>
      </c>
      <c r="C549" s="5" t="s">
        <v>18307</v>
      </c>
      <c r="D549" s="3">
        <v>740.94</v>
      </c>
      <c r="E549" t="s">
        <v>19136</v>
      </c>
      <c r="F549" s="1">
        <v>45403</v>
      </c>
    </row>
    <row r="550" spans="1:6" x14ac:dyDescent="0.3">
      <c r="A550" t="s">
        <v>19137</v>
      </c>
      <c r="B550" t="s">
        <v>3459</v>
      </c>
      <c r="C550" s="5" t="s">
        <v>18305</v>
      </c>
      <c r="D550" s="3">
        <v>800.08</v>
      </c>
      <c r="E550" t="s">
        <v>18949</v>
      </c>
      <c r="F550" s="1">
        <v>45321</v>
      </c>
    </row>
    <row r="551" spans="1:6" x14ac:dyDescent="0.3">
      <c r="A551" t="s">
        <v>19138</v>
      </c>
      <c r="B551" t="s">
        <v>5915</v>
      </c>
      <c r="C551" s="5" t="s">
        <v>18299</v>
      </c>
      <c r="D551" s="3">
        <v>775.73</v>
      </c>
      <c r="E551" t="s">
        <v>1914</v>
      </c>
      <c r="F551" s="1">
        <v>45846</v>
      </c>
    </row>
    <row r="552" spans="1:6" x14ac:dyDescent="0.3">
      <c r="A552" t="s">
        <v>19139</v>
      </c>
      <c r="B552" t="s">
        <v>10099</v>
      </c>
      <c r="C552" s="5" t="s">
        <v>18305</v>
      </c>
      <c r="D552" s="3">
        <v>573.85</v>
      </c>
      <c r="E552" t="s">
        <v>775</v>
      </c>
      <c r="F552" s="1">
        <v>45871</v>
      </c>
    </row>
    <row r="553" spans="1:6" x14ac:dyDescent="0.3">
      <c r="A553" t="s">
        <v>19140</v>
      </c>
      <c r="B553" t="s">
        <v>9460</v>
      </c>
      <c r="C553" s="5" t="s">
        <v>18302</v>
      </c>
      <c r="D553" s="3">
        <v>155.36000000000001</v>
      </c>
      <c r="E553" t="s">
        <v>19141</v>
      </c>
      <c r="F553" s="1">
        <v>45473</v>
      </c>
    </row>
    <row r="554" spans="1:6" x14ac:dyDescent="0.3">
      <c r="A554" t="s">
        <v>19142</v>
      </c>
      <c r="B554" t="s">
        <v>11565</v>
      </c>
      <c r="C554" s="5" t="s">
        <v>18302</v>
      </c>
      <c r="D554" s="3">
        <v>877.26</v>
      </c>
      <c r="E554" t="s">
        <v>5387</v>
      </c>
      <c r="F554" s="1">
        <v>45784</v>
      </c>
    </row>
    <row r="555" spans="1:6" x14ac:dyDescent="0.3">
      <c r="A555" t="s">
        <v>19143</v>
      </c>
      <c r="B555" t="s">
        <v>10569</v>
      </c>
      <c r="C555" s="5" t="s">
        <v>18299</v>
      </c>
      <c r="D555" s="3">
        <v>629.5</v>
      </c>
      <c r="E555" t="s">
        <v>19144</v>
      </c>
      <c r="F555" s="1">
        <v>45438</v>
      </c>
    </row>
    <row r="556" spans="1:6" x14ac:dyDescent="0.3">
      <c r="A556" t="s">
        <v>19145</v>
      </c>
      <c r="B556" t="s">
        <v>10511</v>
      </c>
      <c r="C556" s="5" t="s">
        <v>18302</v>
      </c>
      <c r="D556" s="3">
        <v>884.9</v>
      </c>
      <c r="E556" t="s">
        <v>19146</v>
      </c>
      <c r="F556" s="1">
        <v>46009</v>
      </c>
    </row>
    <row r="557" spans="1:6" x14ac:dyDescent="0.3">
      <c r="A557" t="s">
        <v>19147</v>
      </c>
      <c r="B557" t="s">
        <v>11423</v>
      </c>
      <c r="C557" s="5" t="s">
        <v>18307</v>
      </c>
      <c r="D557" s="3">
        <v>226.45</v>
      </c>
      <c r="E557" t="s">
        <v>19148</v>
      </c>
      <c r="F557" s="1">
        <v>45883</v>
      </c>
    </row>
    <row r="558" spans="1:6" x14ac:dyDescent="0.3">
      <c r="A558" t="s">
        <v>19149</v>
      </c>
      <c r="B558" t="s">
        <v>2229</v>
      </c>
      <c r="C558" s="5" t="s">
        <v>18299</v>
      </c>
      <c r="D558" s="3">
        <v>431.16</v>
      </c>
      <c r="E558" t="s">
        <v>9896</v>
      </c>
      <c r="F558" s="1">
        <v>45323</v>
      </c>
    </row>
    <row r="559" spans="1:6" x14ac:dyDescent="0.3">
      <c r="A559" t="s">
        <v>19150</v>
      </c>
      <c r="B559" t="s">
        <v>6028</v>
      </c>
      <c r="C559" s="5" t="s">
        <v>18307</v>
      </c>
      <c r="D559" s="3">
        <v>833.87</v>
      </c>
      <c r="E559" t="s">
        <v>19151</v>
      </c>
      <c r="F559" s="1">
        <v>45867</v>
      </c>
    </row>
    <row r="560" spans="1:6" x14ac:dyDescent="0.3">
      <c r="A560" t="s">
        <v>19152</v>
      </c>
      <c r="B560" t="s">
        <v>8595</v>
      </c>
      <c r="C560" s="5" t="s">
        <v>18302</v>
      </c>
      <c r="D560" s="3">
        <v>909.64</v>
      </c>
      <c r="E560" t="s">
        <v>19153</v>
      </c>
      <c r="F560" s="1">
        <v>46078</v>
      </c>
    </row>
    <row r="561" spans="1:6" x14ac:dyDescent="0.3">
      <c r="A561" t="s">
        <v>19154</v>
      </c>
      <c r="B561" t="s">
        <v>4970</v>
      </c>
      <c r="C561" s="5" t="s">
        <v>18299</v>
      </c>
      <c r="D561" s="3">
        <v>854.57</v>
      </c>
      <c r="E561" t="s">
        <v>19155</v>
      </c>
      <c r="F561" s="1">
        <v>45884</v>
      </c>
    </row>
    <row r="562" spans="1:6" x14ac:dyDescent="0.3">
      <c r="A562" t="s">
        <v>19156</v>
      </c>
      <c r="B562" t="s">
        <v>1634</v>
      </c>
      <c r="C562" s="5" t="s">
        <v>18305</v>
      </c>
      <c r="D562" s="3">
        <v>554.41999999999996</v>
      </c>
      <c r="E562" t="s">
        <v>5358</v>
      </c>
      <c r="F562" s="1">
        <v>45783</v>
      </c>
    </row>
    <row r="563" spans="1:6" x14ac:dyDescent="0.3">
      <c r="A563" t="s">
        <v>19157</v>
      </c>
      <c r="B563" t="s">
        <v>970</v>
      </c>
      <c r="C563" s="5" t="s">
        <v>18307</v>
      </c>
      <c r="D563" s="3">
        <v>656.05</v>
      </c>
      <c r="E563" t="s">
        <v>18583</v>
      </c>
      <c r="F563" s="1">
        <v>46007</v>
      </c>
    </row>
    <row r="564" spans="1:6" x14ac:dyDescent="0.3">
      <c r="A564" t="s">
        <v>19158</v>
      </c>
      <c r="B564" t="s">
        <v>10786</v>
      </c>
      <c r="C564" s="5" t="s">
        <v>18307</v>
      </c>
      <c r="D564" s="3">
        <v>849.8</v>
      </c>
      <c r="E564" t="s">
        <v>18644</v>
      </c>
      <c r="F564" s="1">
        <v>46130</v>
      </c>
    </row>
    <row r="565" spans="1:6" x14ac:dyDescent="0.3">
      <c r="A565" t="s">
        <v>19159</v>
      </c>
      <c r="B565" t="s">
        <v>5641</v>
      </c>
      <c r="C565" s="5" t="s">
        <v>18305</v>
      </c>
      <c r="D565" s="3">
        <v>828.86</v>
      </c>
      <c r="E565" t="s">
        <v>19160</v>
      </c>
      <c r="F565" s="1">
        <v>45892</v>
      </c>
    </row>
    <row r="566" spans="1:6" x14ac:dyDescent="0.3">
      <c r="A566" t="s">
        <v>19161</v>
      </c>
      <c r="B566" t="s">
        <v>1560</v>
      </c>
      <c r="C566" s="5" t="s">
        <v>18299</v>
      </c>
      <c r="D566" s="3">
        <v>554.79</v>
      </c>
      <c r="E566" t="s">
        <v>18542</v>
      </c>
      <c r="F566" s="1">
        <v>45375</v>
      </c>
    </row>
    <row r="567" spans="1:6" x14ac:dyDescent="0.3">
      <c r="A567" t="s">
        <v>19162</v>
      </c>
      <c r="B567" t="s">
        <v>1046</v>
      </c>
      <c r="C567" s="5" t="s">
        <v>18299</v>
      </c>
      <c r="D567" s="3">
        <v>356.19</v>
      </c>
      <c r="E567" t="s">
        <v>19163</v>
      </c>
      <c r="F567" s="1">
        <v>45976</v>
      </c>
    </row>
    <row r="568" spans="1:6" x14ac:dyDescent="0.3">
      <c r="A568" t="s">
        <v>19164</v>
      </c>
      <c r="B568" t="s">
        <v>3789</v>
      </c>
      <c r="C568" s="5" t="s">
        <v>18307</v>
      </c>
      <c r="D568" s="3">
        <v>782.64</v>
      </c>
      <c r="E568" t="s">
        <v>18916</v>
      </c>
      <c r="F568" s="1">
        <v>45471</v>
      </c>
    </row>
    <row r="569" spans="1:6" x14ac:dyDescent="0.3">
      <c r="A569" t="s">
        <v>19165</v>
      </c>
      <c r="B569" t="s">
        <v>6900</v>
      </c>
      <c r="C569" s="5" t="s">
        <v>18305</v>
      </c>
      <c r="D569" s="3">
        <v>890.11</v>
      </c>
      <c r="E569" t="s">
        <v>19166</v>
      </c>
      <c r="F569" s="1">
        <v>45526</v>
      </c>
    </row>
    <row r="570" spans="1:6" x14ac:dyDescent="0.3">
      <c r="A570" t="s">
        <v>19167</v>
      </c>
      <c r="B570" t="s">
        <v>383</v>
      </c>
      <c r="C570" s="5" t="s">
        <v>18299</v>
      </c>
      <c r="D570" s="3">
        <v>992.05</v>
      </c>
      <c r="E570" t="s">
        <v>2578</v>
      </c>
      <c r="F570" s="1">
        <v>46056</v>
      </c>
    </row>
    <row r="571" spans="1:6" x14ac:dyDescent="0.3">
      <c r="A571" t="s">
        <v>19168</v>
      </c>
      <c r="B571" t="s">
        <v>1143</v>
      </c>
      <c r="C571" s="5" t="s">
        <v>18307</v>
      </c>
      <c r="D571" s="3">
        <v>152.86000000000001</v>
      </c>
      <c r="E571" t="s">
        <v>19169</v>
      </c>
      <c r="F571" s="1">
        <v>45807</v>
      </c>
    </row>
    <row r="572" spans="1:6" x14ac:dyDescent="0.3">
      <c r="A572" t="s">
        <v>19170</v>
      </c>
      <c r="B572" t="s">
        <v>6500</v>
      </c>
      <c r="C572" s="5" t="s">
        <v>18302</v>
      </c>
      <c r="D572" s="3">
        <v>857.19</v>
      </c>
      <c r="E572" t="s">
        <v>19171</v>
      </c>
      <c r="F572" s="1">
        <v>45308</v>
      </c>
    </row>
    <row r="573" spans="1:6" x14ac:dyDescent="0.3">
      <c r="A573" t="s">
        <v>19172</v>
      </c>
      <c r="B573" t="s">
        <v>3041</v>
      </c>
      <c r="C573" s="5" t="s">
        <v>18302</v>
      </c>
      <c r="D573" s="3">
        <v>647.84</v>
      </c>
      <c r="E573" t="s">
        <v>660</v>
      </c>
      <c r="F573" s="1">
        <v>45778</v>
      </c>
    </row>
    <row r="574" spans="1:6" x14ac:dyDescent="0.3">
      <c r="A574" t="s">
        <v>19173</v>
      </c>
      <c r="B574" t="s">
        <v>4076</v>
      </c>
      <c r="C574" s="5" t="s">
        <v>18307</v>
      </c>
      <c r="D574" s="3">
        <v>697.47</v>
      </c>
      <c r="E574" t="s">
        <v>713</v>
      </c>
      <c r="F574" s="1">
        <v>46143</v>
      </c>
    </row>
    <row r="575" spans="1:6" x14ac:dyDescent="0.3">
      <c r="A575" t="s">
        <v>19174</v>
      </c>
      <c r="B575" t="s">
        <v>7818</v>
      </c>
      <c r="C575" s="5" t="s">
        <v>18302</v>
      </c>
      <c r="D575" s="3">
        <v>132.35</v>
      </c>
      <c r="E575" t="s">
        <v>18502</v>
      </c>
      <c r="F575" s="1">
        <v>45644</v>
      </c>
    </row>
    <row r="576" spans="1:6" x14ac:dyDescent="0.3">
      <c r="A576" t="s">
        <v>19175</v>
      </c>
      <c r="B576" t="s">
        <v>3822</v>
      </c>
      <c r="C576" s="5" t="s">
        <v>18307</v>
      </c>
      <c r="D576" s="3">
        <v>783.01</v>
      </c>
      <c r="E576" t="s">
        <v>19127</v>
      </c>
      <c r="F576" s="1">
        <v>46039</v>
      </c>
    </row>
    <row r="577" spans="1:6" x14ac:dyDescent="0.3">
      <c r="A577" t="s">
        <v>19176</v>
      </c>
      <c r="B577" t="s">
        <v>3377</v>
      </c>
      <c r="C577" s="5" t="s">
        <v>18302</v>
      </c>
      <c r="D577" s="3">
        <v>87.66</v>
      </c>
      <c r="E577" t="s">
        <v>1636</v>
      </c>
      <c r="F577" s="1">
        <v>45415</v>
      </c>
    </row>
    <row r="578" spans="1:6" x14ac:dyDescent="0.3">
      <c r="A578" t="s">
        <v>19177</v>
      </c>
      <c r="B578" t="s">
        <v>5832</v>
      </c>
      <c r="C578" s="5" t="s">
        <v>18302</v>
      </c>
      <c r="D578" s="3">
        <v>301.44</v>
      </c>
      <c r="E578" t="s">
        <v>19178</v>
      </c>
      <c r="F578" s="1">
        <v>46037</v>
      </c>
    </row>
    <row r="579" spans="1:6" x14ac:dyDescent="0.3">
      <c r="A579" t="s">
        <v>19179</v>
      </c>
      <c r="B579" t="s">
        <v>8065</v>
      </c>
      <c r="C579" s="5" t="s">
        <v>18307</v>
      </c>
      <c r="D579" s="3">
        <v>958.99</v>
      </c>
      <c r="E579" t="s">
        <v>18946</v>
      </c>
      <c r="F579" s="1">
        <v>45531</v>
      </c>
    </row>
    <row r="580" spans="1:6" x14ac:dyDescent="0.3">
      <c r="A580" t="s">
        <v>19180</v>
      </c>
      <c r="B580" t="s">
        <v>10862</v>
      </c>
      <c r="C580" s="5" t="s">
        <v>18302</v>
      </c>
      <c r="D580" s="3">
        <v>429.59</v>
      </c>
      <c r="E580" t="s">
        <v>18343</v>
      </c>
      <c r="F580" s="1">
        <v>45741</v>
      </c>
    </row>
    <row r="581" spans="1:6" x14ac:dyDescent="0.3">
      <c r="A581" t="s">
        <v>19181</v>
      </c>
      <c r="B581" t="s">
        <v>7689</v>
      </c>
      <c r="C581" s="5" t="s">
        <v>18307</v>
      </c>
      <c r="D581" s="3">
        <v>149.22</v>
      </c>
      <c r="E581" t="s">
        <v>18986</v>
      </c>
      <c r="F581" s="1">
        <v>45743</v>
      </c>
    </row>
    <row r="582" spans="1:6" x14ac:dyDescent="0.3">
      <c r="A582" t="s">
        <v>19182</v>
      </c>
      <c r="B582" t="s">
        <v>9529</v>
      </c>
      <c r="C582" s="5" t="s">
        <v>18299</v>
      </c>
      <c r="D582" s="3">
        <v>660.42</v>
      </c>
      <c r="E582" t="s">
        <v>1617</v>
      </c>
      <c r="F582" s="1">
        <v>45813</v>
      </c>
    </row>
    <row r="583" spans="1:6" x14ac:dyDescent="0.3">
      <c r="A583" t="s">
        <v>19183</v>
      </c>
      <c r="B583" t="s">
        <v>6001</v>
      </c>
      <c r="C583" s="5" t="s">
        <v>18307</v>
      </c>
      <c r="D583" s="3">
        <v>46.04</v>
      </c>
      <c r="E583" t="s">
        <v>1968</v>
      </c>
      <c r="F583" s="1">
        <v>45485</v>
      </c>
    </row>
    <row r="584" spans="1:6" x14ac:dyDescent="0.3">
      <c r="A584" t="s">
        <v>19184</v>
      </c>
      <c r="B584" t="s">
        <v>6495</v>
      </c>
      <c r="C584" s="5" t="s">
        <v>18307</v>
      </c>
      <c r="D584" s="3">
        <v>920.17</v>
      </c>
      <c r="E584" t="s">
        <v>11429</v>
      </c>
      <c r="F584" s="1">
        <v>45631</v>
      </c>
    </row>
    <row r="585" spans="1:6" x14ac:dyDescent="0.3">
      <c r="A585" t="s">
        <v>19185</v>
      </c>
      <c r="B585" t="s">
        <v>9060</v>
      </c>
      <c r="C585" s="5" t="s">
        <v>18305</v>
      </c>
      <c r="D585" s="3">
        <v>898.66</v>
      </c>
      <c r="E585" t="s">
        <v>18347</v>
      </c>
      <c r="F585" s="1">
        <v>46061</v>
      </c>
    </row>
    <row r="586" spans="1:6" x14ac:dyDescent="0.3">
      <c r="A586" t="s">
        <v>19186</v>
      </c>
      <c r="B586" t="s">
        <v>1484</v>
      </c>
      <c r="C586" s="5" t="s">
        <v>18307</v>
      </c>
      <c r="D586" s="3">
        <v>796.55</v>
      </c>
      <c r="E586" t="s">
        <v>19187</v>
      </c>
      <c r="F586" s="1">
        <v>45529</v>
      </c>
    </row>
    <row r="587" spans="1:6" x14ac:dyDescent="0.3">
      <c r="A587" t="s">
        <v>19188</v>
      </c>
      <c r="B587" t="s">
        <v>5704</v>
      </c>
      <c r="C587" s="5" t="s">
        <v>18307</v>
      </c>
      <c r="D587" s="3">
        <v>785.67</v>
      </c>
      <c r="E587" t="s">
        <v>1030</v>
      </c>
      <c r="F587" s="1">
        <v>45901</v>
      </c>
    </row>
    <row r="588" spans="1:6" x14ac:dyDescent="0.3">
      <c r="A588" t="s">
        <v>19189</v>
      </c>
      <c r="B588" t="s">
        <v>10194</v>
      </c>
      <c r="C588" s="5" t="s">
        <v>18307</v>
      </c>
      <c r="D588" s="3">
        <v>111.97</v>
      </c>
      <c r="E588" t="s">
        <v>6733</v>
      </c>
      <c r="F588" s="1">
        <v>46003</v>
      </c>
    </row>
    <row r="589" spans="1:6" x14ac:dyDescent="0.3">
      <c r="A589" t="s">
        <v>19190</v>
      </c>
      <c r="B589" t="s">
        <v>6285</v>
      </c>
      <c r="C589" s="5" t="s">
        <v>18307</v>
      </c>
      <c r="D589" s="3">
        <v>792.86</v>
      </c>
      <c r="E589" t="s">
        <v>18796</v>
      </c>
      <c r="F589" s="1">
        <v>45920</v>
      </c>
    </row>
    <row r="590" spans="1:6" x14ac:dyDescent="0.3">
      <c r="A590" t="s">
        <v>19191</v>
      </c>
      <c r="B590" t="s">
        <v>2920</v>
      </c>
      <c r="C590" s="5" t="s">
        <v>18299</v>
      </c>
      <c r="D590" s="3">
        <v>768.02</v>
      </c>
      <c r="E590" t="s">
        <v>5358</v>
      </c>
      <c r="F590" s="1">
        <v>45783</v>
      </c>
    </row>
    <row r="591" spans="1:6" x14ac:dyDescent="0.3">
      <c r="A591" t="s">
        <v>19192</v>
      </c>
      <c r="B591" t="s">
        <v>4351</v>
      </c>
      <c r="C591" s="5" t="s">
        <v>18307</v>
      </c>
      <c r="D591" s="3">
        <v>773.16</v>
      </c>
      <c r="E591" t="s">
        <v>18404</v>
      </c>
      <c r="F591" s="1">
        <v>45625</v>
      </c>
    </row>
    <row r="592" spans="1:6" x14ac:dyDescent="0.3">
      <c r="A592" t="s">
        <v>19193</v>
      </c>
      <c r="B592" t="s">
        <v>5340</v>
      </c>
      <c r="C592" s="5" t="s">
        <v>18299</v>
      </c>
      <c r="D592" s="3">
        <v>915.8</v>
      </c>
      <c r="E592" t="s">
        <v>2602</v>
      </c>
      <c r="F592" s="1">
        <v>45848</v>
      </c>
    </row>
    <row r="593" spans="1:6" x14ac:dyDescent="0.3">
      <c r="A593" t="s">
        <v>19194</v>
      </c>
      <c r="B593" t="s">
        <v>1563</v>
      </c>
      <c r="C593" s="5" t="s">
        <v>18299</v>
      </c>
      <c r="D593" s="3">
        <v>786.45</v>
      </c>
      <c r="E593" t="s">
        <v>18547</v>
      </c>
      <c r="F593" s="1">
        <v>45315</v>
      </c>
    </row>
    <row r="594" spans="1:6" x14ac:dyDescent="0.3">
      <c r="A594" t="s">
        <v>19195</v>
      </c>
      <c r="B594" t="s">
        <v>797</v>
      </c>
      <c r="C594" s="5" t="s">
        <v>18307</v>
      </c>
      <c r="D594" s="3">
        <v>852.65</v>
      </c>
      <c r="E594" t="s">
        <v>19196</v>
      </c>
      <c r="F594" s="1">
        <v>45774</v>
      </c>
    </row>
    <row r="595" spans="1:6" x14ac:dyDescent="0.3">
      <c r="A595" t="s">
        <v>19197</v>
      </c>
      <c r="B595" t="s">
        <v>10833</v>
      </c>
      <c r="C595" s="5" t="s">
        <v>18302</v>
      </c>
      <c r="D595" s="3">
        <v>973.25</v>
      </c>
      <c r="E595" t="s">
        <v>19198</v>
      </c>
      <c r="F595" s="1">
        <v>45411</v>
      </c>
    </row>
    <row r="596" spans="1:6" x14ac:dyDescent="0.3">
      <c r="A596" t="s">
        <v>19199</v>
      </c>
      <c r="B596" t="s">
        <v>10448</v>
      </c>
      <c r="C596" s="5" t="s">
        <v>18302</v>
      </c>
      <c r="D596" s="3">
        <v>737.8</v>
      </c>
      <c r="E596" t="s">
        <v>18723</v>
      </c>
      <c r="F596" s="1">
        <v>45500</v>
      </c>
    </row>
    <row r="597" spans="1:6" x14ac:dyDescent="0.3">
      <c r="A597" t="s">
        <v>19200</v>
      </c>
      <c r="B597" t="s">
        <v>9724</v>
      </c>
      <c r="C597" s="5" t="s">
        <v>18305</v>
      </c>
      <c r="D597" s="3">
        <v>89.28</v>
      </c>
      <c r="E597" t="s">
        <v>192</v>
      </c>
      <c r="F597" s="1">
        <v>45844</v>
      </c>
    </row>
    <row r="598" spans="1:6" x14ac:dyDescent="0.3">
      <c r="A598" t="s">
        <v>19201</v>
      </c>
      <c r="B598" t="s">
        <v>9864</v>
      </c>
      <c r="C598" s="5" t="s">
        <v>18299</v>
      </c>
      <c r="D598" s="3">
        <v>223.62</v>
      </c>
      <c r="E598" t="s">
        <v>8401</v>
      </c>
      <c r="F598" s="1">
        <v>45479</v>
      </c>
    </row>
    <row r="599" spans="1:6" x14ac:dyDescent="0.3">
      <c r="A599" t="s">
        <v>19202</v>
      </c>
      <c r="B599" t="s">
        <v>4210</v>
      </c>
      <c r="C599" s="5" t="s">
        <v>18305</v>
      </c>
      <c r="D599" s="3">
        <v>75.42</v>
      </c>
      <c r="E599" t="s">
        <v>84</v>
      </c>
      <c r="F599" s="1">
        <v>45819</v>
      </c>
    </row>
    <row r="600" spans="1:6" x14ac:dyDescent="0.3">
      <c r="A600" t="s">
        <v>19203</v>
      </c>
      <c r="B600" t="s">
        <v>2102</v>
      </c>
      <c r="C600" s="5" t="s">
        <v>18302</v>
      </c>
      <c r="D600" s="3">
        <v>246.27</v>
      </c>
      <c r="E600" t="s">
        <v>19204</v>
      </c>
      <c r="F600" s="1">
        <v>45982</v>
      </c>
    </row>
    <row r="601" spans="1:6" x14ac:dyDescent="0.3">
      <c r="A601" t="s">
        <v>19205</v>
      </c>
      <c r="B601" t="s">
        <v>3439</v>
      </c>
      <c r="C601" s="5" t="s">
        <v>18302</v>
      </c>
      <c r="D601" s="3">
        <v>485.25</v>
      </c>
      <c r="E601" t="s">
        <v>19206</v>
      </c>
      <c r="F601" s="1">
        <v>45556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Region Wise Sales Analysis</vt:lpstr>
      <vt:lpstr>Product Category Performance</vt:lpstr>
      <vt:lpstr>Monthly Sales Trend</vt:lpstr>
      <vt:lpstr>Department Salary Summary</vt:lpstr>
      <vt:lpstr>Delivery Performance</vt:lpstr>
      <vt:lpstr>Return Analysis</vt:lpstr>
      <vt:lpstr>Inventory Stock Analysis</vt:lpstr>
      <vt:lpstr>Supplier Performance</vt:lpstr>
      <vt:lpstr>Shipment Cost Analysis</vt:lpstr>
      <vt:lpstr>Orders</vt:lpstr>
      <vt:lpstr>Inventory</vt:lpstr>
      <vt:lpstr>Employees</vt:lpstr>
      <vt:lpstr>Suppliers</vt:lpstr>
      <vt:lpstr>Logistics</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2026-05-19T17:44:12Z</dcterms:created>
  <dcterms:modified xsi:type="dcterms:W3CDTF">2026-06-01T05:40:29Z</dcterms:modified>
</cp:coreProperties>
</file>